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03\Предпринимательство\"/>
    </mc:Choice>
  </mc:AlternateContent>
  <bookViews>
    <workbookView xWindow="240" yWindow="135" windowWidth="15315" windowHeight="8025"/>
  </bookViews>
  <sheets>
    <sheet name="Произведено" sheetId="6" r:id="rId1"/>
    <sheet name="основной" sheetId="3" state="veryHidden" r:id="rId2"/>
    <sheet name="основа до перепрохождения  2023" sheetId="12" state="veryHidden" r:id="rId3"/>
    <sheet name="для сводного" sheetId="9" state="veryHidden" r:id="rId4"/>
    <sheet name="все+ закрытые" sheetId="7" state="veryHidden" r:id="rId5"/>
    <sheet name="ОКПД" sheetId="8" state="veryHidden" r:id="rId6"/>
    <sheet name="для единиц измирения" sheetId="10" state="veryHidden" r:id="rId7"/>
  </sheets>
  <definedNames>
    <definedName name="_xlnm._FilterDatabase" localSheetId="4" hidden="1">'все+ закрытые'!$A$1:$Q$1048</definedName>
    <definedName name="_xlnm._FilterDatabase" localSheetId="5" hidden="1">ОКПД!$A$1:$B$5130</definedName>
    <definedName name="_xlnm._FilterDatabase" localSheetId="2" hidden="1">'основа до перепрохождения  2023'!$A$1:$U$2164</definedName>
    <definedName name="Срез_Номер_периода">#N/A</definedName>
  </definedNames>
  <calcPr calcId="152511"/>
  <pivotCaches>
    <pivotCache cacheId="9" r:id="rId8"/>
    <pivotCache cacheId="10" r:id="rId9"/>
  </pivotCaches>
  <extLst>
    <ext xmlns:x14="http://schemas.microsoft.com/office/spreadsheetml/2009/9/main" uri="{BBE1A952-AA13-448e-AADC-164F8A28A991}">
      <x14:slicerCaches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V2" i="3" l="1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G1048" i="7" l="1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U2164" i="12"/>
  <c r="T2164" i="12"/>
  <c r="R2164" i="12"/>
  <c r="U2163" i="12"/>
  <c r="T2163" i="12"/>
  <c r="R2163" i="12"/>
  <c r="U2162" i="12"/>
  <c r="T2162" i="12"/>
  <c r="R2162" i="12"/>
  <c r="U2161" i="12"/>
  <c r="T2161" i="12"/>
  <c r="R2161" i="12"/>
  <c r="U2160" i="12"/>
  <c r="T2160" i="12"/>
  <c r="R2160" i="12"/>
  <c r="U2159" i="12"/>
  <c r="T2159" i="12"/>
  <c r="R2159" i="12"/>
  <c r="U2158" i="12"/>
  <c r="T2158" i="12"/>
  <c r="R2158" i="12"/>
  <c r="U2157" i="12"/>
  <c r="T2157" i="12"/>
  <c r="R2157" i="12"/>
  <c r="U2156" i="12"/>
  <c r="T2156" i="12"/>
  <c r="R2156" i="12"/>
  <c r="U2155" i="12"/>
  <c r="T2155" i="12"/>
  <c r="R2155" i="12"/>
  <c r="U2154" i="12"/>
  <c r="T2154" i="12"/>
  <c r="R2154" i="12"/>
  <c r="U2153" i="12"/>
  <c r="T2153" i="12"/>
  <c r="R2153" i="12"/>
  <c r="U2152" i="12"/>
  <c r="T2152" i="12"/>
  <c r="R2152" i="12"/>
  <c r="U2151" i="12"/>
  <c r="T2151" i="12"/>
  <c r="R2151" i="12"/>
  <c r="U2150" i="12"/>
  <c r="T2150" i="12"/>
  <c r="R2150" i="12"/>
  <c r="U2149" i="12"/>
  <c r="T2149" i="12"/>
  <c r="R2149" i="12"/>
  <c r="U2148" i="12"/>
  <c r="T2148" i="12"/>
  <c r="R2148" i="12"/>
  <c r="U2147" i="12"/>
  <c r="T2147" i="12"/>
  <c r="R2147" i="12"/>
  <c r="U2146" i="12"/>
  <c r="T2146" i="12"/>
  <c r="R2146" i="12"/>
  <c r="U2145" i="12"/>
  <c r="T2145" i="12"/>
  <c r="R2145" i="12"/>
  <c r="U2144" i="12"/>
  <c r="T2144" i="12"/>
  <c r="R2144" i="12"/>
  <c r="U2143" i="12"/>
  <c r="T2143" i="12"/>
  <c r="R2143" i="12"/>
  <c r="U2142" i="12"/>
  <c r="T2142" i="12"/>
  <c r="R2142" i="12"/>
  <c r="U2141" i="12"/>
  <c r="T2141" i="12"/>
  <c r="R2141" i="12"/>
  <c r="U2140" i="12"/>
  <c r="T2140" i="12"/>
  <c r="R2140" i="12"/>
  <c r="U2139" i="12"/>
  <c r="T2139" i="12"/>
  <c r="R2139" i="12"/>
  <c r="U2138" i="12"/>
  <c r="T2138" i="12"/>
  <c r="R2138" i="12"/>
  <c r="U2137" i="12"/>
  <c r="T2137" i="12"/>
  <c r="R2137" i="12"/>
  <c r="U2136" i="12"/>
  <c r="T2136" i="12"/>
  <c r="R2136" i="12"/>
  <c r="U2135" i="12"/>
  <c r="T2135" i="12"/>
  <c r="R2135" i="12"/>
  <c r="U2134" i="12"/>
  <c r="T2134" i="12"/>
  <c r="R2134" i="12"/>
  <c r="U2133" i="12"/>
  <c r="T2133" i="12"/>
  <c r="R2133" i="12"/>
  <c r="U2132" i="12"/>
  <c r="T2132" i="12"/>
  <c r="R2132" i="12"/>
  <c r="U2131" i="12"/>
  <c r="T2131" i="12"/>
  <c r="R2131" i="12"/>
  <c r="U2130" i="12"/>
  <c r="T2130" i="12"/>
  <c r="R2130" i="12"/>
  <c r="U2129" i="12"/>
  <c r="T2129" i="12"/>
  <c r="R2129" i="12"/>
  <c r="U2128" i="12"/>
  <c r="T2128" i="12"/>
  <c r="R2128" i="12"/>
  <c r="U2127" i="12"/>
  <c r="T2127" i="12"/>
  <c r="R2127" i="12"/>
  <c r="U2126" i="12"/>
  <c r="T2126" i="12"/>
  <c r="R2126" i="12"/>
  <c r="U2125" i="12"/>
  <c r="T2125" i="12"/>
  <c r="R2125" i="12"/>
  <c r="U2124" i="12"/>
  <c r="T2124" i="12"/>
  <c r="R2124" i="12"/>
  <c r="U2123" i="12"/>
  <c r="T2123" i="12"/>
  <c r="R2123" i="12"/>
  <c r="U2122" i="12"/>
  <c r="T2122" i="12"/>
  <c r="R2122" i="12"/>
  <c r="U2121" i="12"/>
  <c r="T2121" i="12"/>
  <c r="R2121" i="12"/>
  <c r="U2120" i="12"/>
  <c r="T2120" i="12"/>
  <c r="R2120" i="12"/>
  <c r="U2119" i="12"/>
  <c r="T2119" i="12"/>
  <c r="R2119" i="12"/>
  <c r="U2118" i="12"/>
  <c r="T2118" i="12"/>
  <c r="R2118" i="12"/>
  <c r="U2117" i="12"/>
  <c r="T2117" i="12"/>
  <c r="R2117" i="12"/>
  <c r="U2116" i="12"/>
  <c r="T2116" i="12"/>
  <c r="R2116" i="12"/>
  <c r="U2115" i="12"/>
  <c r="T2115" i="12"/>
  <c r="R2115" i="12"/>
  <c r="U2114" i="12"/>
  <c r="T2114" i="12"/>
  <c r="R2114" i="12"/>
  <c r="U2113" i="12"/>
  <c r="T2113" i="12"/>
  <c r="R2113" i="12"/>
  <c r="U2112" i="12"/>
  <c r="T2112" i="12"/>
  <c r="R2112" i="12"/>
  <c r="U2111" i="12"/>
  <c r="T2111" i="12"/>
  <c r="R2111" i="12"/>
  <c r="U2110" i="12"/>
  <c r="T2110" i="12"/>
  <c r="R2110" i="12"/>
  <c r="U2109" i="12"/>
  <c r="T2109" i="12"/>
  <c r="R2109" i="12"/>
  <c r="U2108" i="12"/>
  <c r="T2108" i="12"/>
  <c r="R2108" i="12"/>
  <c r="U2107" i="12"/>
  <c r="T2107" i="12"/>
  <c r="R2107" i="12"/>
  <c r="U2106" i="12"/>
  <c r="T2106" i="12"/>
  <c r="R2106" i="12"/>
  <c r="U2105" i="12"/>
  <c r="T2105" i="12"/>
  <c r="R2105" i="12"/>
  <c r="U2104" i="12"/>
  <c r="T2104" i="12"/>
  <c r="R2104" i="12"/>
  <c r="U2103" i="12"/>
  <c r="T2103" i="12"/>
  <c r="R2103" i="12"/>
  <c r="U2102" i="12"/>
  <c r="T2102" i="12"/>
  <c r="R2102" i="12"/>
  <c r="U2101" i="12"/>
  <c r="T2101" i="12"/>
  <c r="R2101" i="12"/>
  <c r="U2100" i="12"/>
  <c r="T2100" i="12"/>
  <c r="R2100" i="12"/>
  <c r="U2099" i="12"/>
  <c r="T2099" i="12"/>
  <c r="R2099" i="12"/>
  <c r="U2098" i="12"/>
  <c r="T2098" i="12"/>
  <c r="R2098" i="12"/>
  <c r="U2097" i="12"/>
  <c r="T2097" i="12"/>
  <c r="R2097" i="12"/>
  <c r="U2096" i="12"/>
  <c r="T2096" i="12"/>
  <c r="R2096" i="12"/>
  <c r="U2095" i="12"/>
  <c r="T2095" i="12"/>
  <c r="R2095" i="12"/>
  <c r="U2094" i="12"/>
  <c r="T2094" i="12"/>
  <c r="R2094" i="12"/>
  <c r="U2093" i="12"/>
  <c r="T2093" i="12"/>
  <c r="R2093" i="12"/>
  <c r="U2092" i="12"/>
  <c r="T2092" i="12"/>
  <c r="R2092" i="12"/>
  <c r="U2091" i="12"/>
  <c r="T2091" i="12"/>
  <c r="R2091" i="12"/>
  <c r="U2090" i="12"/>
  <c r="T2090" i="12"/>
  <c r="R2090" i="12"/>
  <c r="U2089" i="12"/>
  <c r="T2089" i="12"/>
  <c r="R2089" i="12"/>
  <c r="U2088" i="12"/>
  <c r="T2088" i="12"/>
  <c r="R2088" i="12"/>
  <c r="U2087" i="12"/>
  <c r="T2087" i="12"/>
  <c r="R2087" i="12"/>
  <c r="U2086" i="12"/>
  <c r="T2086" i="12"/>
  <c r="R2086" i="12"/>
  <c r="U2085" i="12"/>
  <c r="T2085" i="12"/>
  <c r="R2085" i="12"/>
  <c r="U2084" i="12"/>
  <c r="T2084" i="12"/>
  <c r="R2084" i="12"/>
  <c r="U2083" i="12"/>
  <c r="T2083" i="12"/>
  <c r="R2083" i="12"/>
  <c r="U2082" i="12"/>
  <c r="T2082" i="12"/>
  <c r="R2082" i="12"/>
  <c r="U2081" i="12"/>
  <c r="T2081" i="12"/>
  <c r="R2081" i="12"/>
  <c r="U2080" i="12"/>
  <c r="T2080" i="12"/>
  <c r="R2080" i="12"/>
  <c r="U2079" i="12"/>
  <c r="T2079" i="12"/>
  <c r="R2079" i="12"/>
  <c r="U2078" i="12"/>
  <c r="T2078" i="12"/>
  <c r="R2078" i="12"/>
  <c r="U2077" i="12"/>
  <c r="T2077" i="12"/>
  <c r="R2077" i="12"/>
  <c r="U2076" i="12"/>
  <c r="T2076" i="12"/>
  <c r="R2076" i="12"/>
  <c r="U2075" i="12"/>
  <c r="T2075" i="12"/>
  <c r="R2075" i="12"/>
  <c r="U2074" i="12"/>
  <c r="T2074" i="12"/>
  <c r="R2074" i="12"/>
  <c r="U2073" i="12"/>
  <c r="T2073" i="12"/>
  <c r="R2073" i="12"/>
  <c r="U2072" i="12"/>
  <c r="T2072" i="12"/>
  <c r="R2072" i="12"/>
  <c r="U2071" i="12"/>
  <c r="T2071" i="12"/>
  <c r="R2071" i="12"/>
  <c r="U2070" i="12"/>
  <c r="T2070" i="12"/>
  <c r="R2070" i="12"/>
  <c r="U2069" i="12"/>
  <c r="T2069" i="12"/>
  <c r="R2069" i="12"/>
  <c r="U2068" i="12"/>
  <c r="T2068" i="12"/>
  <c r="R2068" i="12"/>
  <c r="U2067" i="12"/>
  <c r="T2067" i="12"/>
  <c r="R2067" i="12"/>
  <c r="U2066" i="12"/>
  <c r="T2066" i="12"/>
  <c r="R2066" i="12"/>
  <c r="U2065" i="12"/>
  <c r="T2065" i="12"/>
  <c r="R2065" i="12"/>
  <c r="U2064" i="12"/>
  <c r="T2064" i="12"/>
  <c r="R2064" i="12"/>
  <c r="U2063" i="12"/>
  <c r="T2063" i="12"/>
  <c r="R2063" i="12"/>
  <c r="U2062" i="12"/>
  <c r="T2062" i="12"/>
  <c r="R2062" i="12"/>
  <c r="U2061" i="12"/>
  <c r="T2061" i="12"/>
  <c r="R2061" i="12"/>
  <c r="U2060" i="12"/>
  <c r="T2060" i="12"/>
  <c r="R2060" i="12"/>
  <c r="U2059" i="12"/>
  <c r="T2059" i="12"/>
  <c r="R2059" i="12"/>
  <c r="U2058" i="12"/>
  <c r="T2058" i="12"/>
  <c r="R2058" i="12"/>
  <c r="U2057" i="12"/>
  <c r="T2057" i="12"/>
  <c r="R2057" i="12"/>
  <c r="U2056" i="12"/>
  <c r="T2056" i="12"/>
  <c r="R2056" i="12"/>
  <c r="U2055" i="12"/>
  <c r="T2055" i="12"/>
  <c r="R2055" i="12"/>
  <c r="U2054" i="12"/>
  <c r="T2054" i="12"/>
  <c r="R2054" i="12"/>
  <c r="U2053" i="12"/>
  <c r="T2053" i="12"/>
  <c r="R2053" i="12"/>
  <c r="U2052" i="12"/>
  <c r="T2052" i="12"/>
  <c r="R2052" i="12"/>
  <c r="U2051" i="12"/>
  <c r="T2051" i="12"/>
  <c r="R2051" i="12"/>
  <c r="U2050" i="12"/>
  <c r="T2050" i="12"/>
  <c r="R2050" i="12"/>
  <c r="U2049" i="12"/>
  <c r="T2049" i="12"/>
  <c r="R2049" i="12"/>
  <c r="U2048" i="12"/>
  <c r="T2048" i="12"/>
  <c r="R2048" i="12"/>
  <c r="U2047" i="12"/>
  <c r="T2047" i="12"/>
  <c r="R2047" i="12"/>
  <c r="U2046" i="12"/>
  <c r="T2046" i="12"/>
  <c r="R2046" i="12"/>
  <c r="U2045" i="12"/>
  <c r="T2045" i="12"/>
  <c r="R2045" i="12"/>
  <c r="U2044" i="12"/>
  <c r="T2044" i="12"/>
  <c r="R2044" i="12"/>
  <c r="U2043" i="12"/>
  <c r="T2043" i="12"/>
  <c r="R2043" i="12"/>
  <c r="U2042" i="12"/>
  <c r="T2042" i="12"/>
  <c r="R2042" i="12"/>
  <c r="U2041" i="12"/>
  <c r="T2041" i="12"/>
  <c r="R2041" i="12"/>
  <c r="U2040" i="12"/>
  <c r="T2040" i="12"/>
  <c r="R2040" i="12"/>
  <c r="U2039" i="12"/>
  <c r="T2039" i="12"/>
  <c r="R2039" i="12"/>
  <c r="U2038" i="12"/>
  <c r="T2038" i="12"/>
  <c r="R2038" i="12"/>
  <c r="U2037" i="12"/>
  <c r="T2037" i="12"/>
  <c r="R2037" i="12"/>
  <c r="U2036" i="12"/>
  <c r="T2036" i="12"/>
  <c r="R2036" i="12"/>
  <c r="U2035" i="12"/>
  <c r="T2035" i="12"/>
  <c r="R2035" i="12"/>
  <c r="U2034" i="12"/>
  <c r="T2034" i="12"/>
  <c r="R2034" i="12"/>
  <c r="U2033" i="12"/>
  <c r="T2033" i="12"/>
  <c r="R2033" i="12"/>
  <c r="U2032" i="12"/>
  <c r="T2032" i="12"/>
  <c r="R2032" i="12"/>
  <c r="U2031" i="12"/>
  <c r="T2031" i="12"/>
  <c r="R2031" i="12"/>
  <c r="U2030" i="12"/>
  <c r="T2030" i="12"/>
  <c r="R2030" i="12"/>
  <c r="U2029" i="12"/>
  <c r="T2029" i="12"/>
  <c r="R2029" i="12"/>
  <c r="U2028" i="12"/>
  <c r="T2028" i="12"/>
  <c r="R2028" i="12"/>
  <c r="U2027" i="12"/>
  <c r="T2027" i="12"/>
  <c r="R2027" i="12"/>
  <c r="U2026" i="12"/>
  <c r="T2026" i="12"/>
  <c r="R2026" i="12"/>
  <c r="U2025" i="12"/>
  <c r="T2025" i="12"/>
  <c r="R2025" i="12"/>
  <c r="U2024" i="12"/>
  <c r="T2024" i="12"/>
  <c r="R2024" i="12"/>
  <c r="U2023" i="12"/>
  <c r="T2023" i="12"/>
  <c r="R2023" i="12"/>
  <c r="U2022" i="12"/>
  <c r="T2022" i="12"/>
  <c r="R2022" i="12"/>
  <c r="U2021" i="12"/>
  <c r="T2021" i="12"/>
  <c r="R2021" i="12"/>
  <c r="U2020" i="12"/>
  <c r="T2020" i="12"/>
  <c r="R2020" i="12"/>
  <c r="U2019" i="12"/>
  <c r="T2019" i="12"/>
  <c r="R2019" i="12"/>
  <c r="U2018" i="12"/>
  <c r="T2018" i="12"/>
  <c r="R2018" i="12"/>
  <c r="U2017" i="12"/>
  <c r="T2017" i="12"/>
  <c r="R2017" i="12"/>
  <c r="U2016" i="12"/>
  <c r="T2016" i="12"/>
  <c r="R2016" i="12"/>
  <c r="U2015" i="12"/>
  <c r="T2015" i="12"/>
  <c r="R2015" i="12"/>
  <c r="U2014" i="12"/>
  <c r="T2014" i="12"/>
  <c r="R2014" i="12"/>
  <c r="U2013" i="12"/>
  <c r="T2013" i="12"/>
  <c r="R2013" i="12"/>
  <c r="U2012" i="12"/>
  <c r="T2012" i="12"/>
  <c r="R2012" i="12"/>
  <c r="U2011" i="12"/>
  <c r="T2011" i="12"/>
  <c r="R2011" i="12"/>
  <c r="U2010" i="12"/>
  <c r="T2010" i="12"/>
  <c r="R2010" i="12"/>
  <c r="U2009" i="12"/>
  <c r="T2009" i="12"/>
  <c r="R2009" i="12"/>
  <c r="U2008" i="12"/>
  <c r="T2008" i="12"/>
  <c r="R2008" i="12"/>
  <c r="U2007" i="12"/>
  <c r="T2007" i="12"/>
  <c r="R2007" i="12"/>
  <c r="U2006" i="12"/>
  <c r="T2006" i="12"/>
  <c r="R2006" i="12"/>
  <c r="U2005" i="12"/>
  <c r="T2005" i="12"/>
  <c r="R2005" i="12"/>
  <c r="U2004" i="12"/>
  <c r="T2004" i="12"/>
  <c r="R2004" i="12"/>
  <c r="U2003" i="12"/>
  <c r="T2003" i="12"/>
  <c r="R2003" i="12"/>
  <c r="U2002" i="12"/>
  <c r="T2002" i="12"/>
  <c r="R2002" i="12"/>
  <c r="U2001" i="12"/>
  <c r="T2001" i="12"/>
  <c r="R2001" i="12"/>
  <c r="U2000" i="12"/>
  <c r="T2000" i="12"/>
  <c r="R2000" i="12"/>
  <c r="U1999" i="12"/>
  <c r="T1999" i="12"/>
  <c r="R1999" i="12"/>
  <c r="U1998" i="12"/>
  <c r="T1998" i="12"/>
  <c r="R1998" i="12"/>
  <c r="U1997" i="12"/>
  <c r="T1997" i="12"/>
  <c r="R1997" i="12"/>
  <c r="U1996" i="12"/>
  <c r="T1996" i="12"/>
  <c r="R1996" i="12"/>
  <c r="U1995" i="12"/>
  <c r="T1995" i="12"/>
  <c r="R1995" i="12"/>
  <c r="U1994" i="12"/>
  <c r="T1994" i="12"/>
  <c r="R1994" i="12"/>
  <c r="U1993" i="12"/>
  <c r="T1993" i="12"/>
  <c r="R1993" i="12"/>
  <c r="U1992" i="12"/>
  <c r="T1992" i="12"/>
  <c r="R1992" i="12"/>
  <c r="U1991" i="12"/>
  <c r="T1991" i="12"/>
  <c r="R1991" i="12"/>
  <c r="U1990" i="12"/>
  <c r="T1990" i="12"/>
  <c r="R1990" i="12"/>
  <c r="U1989" i="12"/>
  <c r="T1989" i="12"/>
  <c r="R1989" i="12"/>
  <c r="U1988" i="12"/>
  <c r="T1988" i="12"/>
  <c r="R1988" i="12"/>
  <c r="U1987" i="12"/>
  <c r="T1987" i="12"/>
  <c r="R1987" i="12"/>
  <c r="U1986" i="12"/>
  <c r="T1986" i="12"/>
  <c r="R1986" i="12"/>
  <c r="U1985" i="12"/>
  <c r="T1985" i="12"/>
  <c r="R1985" i="12"/>
  <c r="U1984" i="12"/>
  <c r="T1984" i="12"/>
  <c r="R1984" i="12"/>
  <c r="U1983" i="12"/>
  <c r="T1983" i="12"/>
  <c r="R1983" i="12"/>
  <c r="U1982" i="12"/>
  <c r="T1982" i="12"/>
  <c r="R1982" i="12"/>
  <c r="U1981" i="12"/>
  <c r="T1981" i="12"/>
  <c r="R1981" i="12"/>
  <c r="U1980" i="12"/>
  <c r="T1980" i="12"/>
  <c r="R1980" i="12"/>
  <c r="U1979" i="12"/>
  <c r="T1979" i="12"/>
  <c r="R1979" i="12"/>
  <c r="U1978" i="12"/>
  <c r="T1978" i="12"/>
  <c r="R1978" i="12"/>
  <c r="U1977" i="12"/>
  <c r="T1977" i="12"/>
  <c r="R1977" i="12"/>
  <c r="U1976" i="12"/>
  <c r="T1976" i="12"/>
  <c r="R1976" i="12"/>
  <c r="U1975" i="12"/>
  <c r="T1975" i="12"/>
  <c r="R1975" i="12"/>
  <c r="U1974" i="12"/>
  <c r="T1974" i="12"/>
  <c r="R1974" i="12"/>
  <c r="U1973" i="12"/>
  <c r="T1973" i="12"/>
  <c r="R1973" i="12"/>
  <c r="U1972" i="12"/>
  <c r="T1972" i="12"/>
  <c r="R1972" i="12"/>
  <c r="U1971" i="12"/>
  <c r="T1971" i="12"/>
  <c r="R1971" i="12"/>
  <c r="U1970" i="12"/>
  <c r="T1970" i="12"/>
  <c r="R1970" i="12"/>
  <c r="U1969" i="12"/>
  <c r="T1969" i="12"/>
  <c r="R1969" i="12"/>
  <c r="U1968" i="12"/>
  <c r="T1968" i="12"/>
  <c r="R1968" i="12"/>
  <c r="U1967" i="12"/>
  <c r="T1967" i="12"/>
  <c r="R1967" i="12"/>
  <c r="U1966" i="12"/>
  <c r="T1966" i="12"/>
  <c r="R1966" i="12"/>
  <c r="U1965" i="12"/>
  <c r="T1965" i="12"/>
  <c r="R1965" i="12"/>
  <c r="U1964" i="12"/>
  <c r="T1964" i="12"/>
  <c r="R1964" i="12"/>
  <c r="U1963" i="12"/>
  <c r="T1963" i="12"/>
  <c r="R1963" i="12"/>
  <c r="U1962" i="12"/>
  <c r="T1962" i="12"/>
  <c r="R1962" i="12"/>
  <c r="U1961" i="12"/>
  <c r="T1961" i="12"/>
  <c r="R1961" i="12"/>
  <c r="U1960" i="12"/>
  <c r="T1960" i="12"/>
  <c r="R1960" i="12"/>
  <c r="U1959" i="12"/>
  <c r="T1959" i="12"/>
  <c r="R1959" i="12"/>
  <c r="U1958" i="12"/>
  <c r="T1958" i="12"/>
  <c r="R1958" i="12"/>
  <c r="U1957" i="12"/>
  <c r="T1957" i="12"/>
  <c r="R1957" i="12"/>
  <c r="U1956" i="12"/>
  <c r="T1956" i="12"/>
  <c r="R1956" i="12"/>
  <c r="U1955" i="12"/>
  <c r="T1955" i="12"/>
  <c r="R1955" i="12"/>
  <c r="U1954" i="12"/>
  <c r="T1954" i="12"/>
  <c r="R1954" i="12"/>
  <c r="U1953" i="12"/>
  <c r="T1953" i="12"/>
  <c r="R1953" i="12"/>
  <c r="U1952" i="12"/>
  <c r="T1952" i="12"/>
  <c r="R1952" i="12"/>
  <c r="U1951" i="12"/>
  <c r="T1951" i="12"/>
  <c r="R1951" i="12"/>
  <c r="U1950" i="12"/>
  <c r="T1950" i="12"/>
  <c r="R1950" i="12"/>
  <c r="U1949" i="12"/>
  <c r="T1949" i="12"/>
  <c r="R1949" i="12"/>
  <c r="U1948" i="12"/>
  <c r="T1948" i="12"/>
  <c r="R1948" i="12"/>
  <c r="U1947" i="12"/>
  <c r="T1947" i="12"/>
  <c r="R1947" i="12"/>
  <c r="U1946" i="12"/>
  <c r="T1946" i="12"/>
  <c r="R1946" i="12"/>
  <c r="U1945" i="12"/>
  <c r="T1945" i="12"/>
  <c r="R1945" i="12"/>
  <c r="U1944" i="12"/>
  <c r="T1944" i="12"/>
  <c r="R1944" i="12"/>
  <c r="U1943" i="12"/>
  <c r="T1943" i="12"/>
  <c r="R1943" i="12"/>
  <c r="U1942" i="12"/>
  <c r="T1942" i="12"/>
  <c r="R1942" i="12"/>
  <c r="U1941" i="12"/>
  <c r="T1941" i="12"/>
  <c r="R1941" i="12"/>
  <c r="U1940" i="12"/>
  <c r="T1940" i="12"/>
  <c r="R1940" i="12"/>
  <c r="U1939" i="12"/>
  <c r="T1939" i="12"/>
  <c r="R1939" i="12"/>
  <c r="U1938" i="12"/>
  <c r="T1938" i="12"/>
  <c r="R1938" i="12"/>
  <c r="U1937" i="12"/>
  <c r="T1937" i="12"/>
  <c r="R1937" i="12"/>
  <c r="U1936" i="12"/>
  <c r="T1936" i="12"/>
  <c r="R1936" i="12"/>
  <c r="U1935" i="12"/>
  <c r="T1935" i="12"/>
  <c r="R1935" i="12"/>
  <c r="U1934" i="12"/>
  <c r="T1934" i="12"/>
  <c r="R1934" i="12"/>
  <c r="U1933" i="12"/>
  <c r="T1933" i="12"/>
  <c r="R1933" i="12"/>
  <c r="U1932" i="12"/>
  <c r="T1932" i="12"/>
  <c r="R1932" i="12"/>
  <c r="U1931" i="12"/>
  <c r="T1931" i="12"/>
  <c r="R1931" i="12"/>
  <c r="U1930" i="12"/>
  <c r="T1930" i="12"/>
  <c r="R1930" i="12"/>
  <c r="U1929" i="12"/>
  <c r="T1929" i="12"/>
  <c r="R1929" i="12"/>
  <c r="U1928" i="12"/>
  <c r="T1928" i="12"/>
  <c r="R1928" i="12"/>
  <c r="U1927" i="12"/>
  <c r="T1927" i="12"/>
  <c r="R1927" i="12"/>
  <c r="U1926" i="12"/>
  <c r="T1926" i="12"/>
  <c r="R1926" i="12"/>
  <c r="U1925" i="12"/>
  <c r="T1925" i="12"/>
  <c r="R1925" i="12"/>
  <c r="U1924" i="12"/>
  <c r="T1924" i="12"/>
  <c r="R1924" i="12"/>
  <c r="U1923" i="12"/>
  <c r="T1923" i="12"/>
  <c r="R1923" i="12"/>
  <c r="U1922" i="12"/>
  <c r="T1922" i="12"/>
  <c r="R1922" i="12"/>
  <c r="U1921" i="12"/>
  <c r="T1921" i="12"/>
  <c r="R1921" i="12"/>
  <c r="U1920" i="12"/>
  <c r="T1920" i="12"/>
  <c r="R1920" i="12"/>
  <c r="U1919" i="12"/>
  <c r="T1919" i="12"/>
  <c r="R1919" i="12"/>
  <c r="U1918" i="12"/>
  <c r="T1918" i="12"/>
  <c r="R1918" i="12"/>
  <c r="U1917" i="12"/>
  <c r="T1917" i="12"/>
  <c r="R1917" i="12"/>
  <c r="U1916" i="12"/>
  <c r="T1916" i="12"/>
  <c r="R1916" i="12"/>
  <c r="U1915" i="12"/>
  <c r="T1915" i="12"/>
  <c r="R1915" i="12"/>
  <c r="U1914" i="12"/>
  <c r="T1914" i="12"/>
  <c r="R1914" i="12"/>
  <c r="U1913" i="12"/>
  <c r="T1913" i="12"/>
  <c r="R1913" i="12"/>
  <c r="U1912" i="12"/>
  <c r="T1912" i="12"/>
  <c r="R1912" i="12"/>
  <c r="U1911" i="12"/>
  <c r="T1911" i="12"/>
  <c r="R1911" i="12"/>
  <c r="U1910" i="12"/>
  <c r="T1910" i="12"/>
  <c r="R1910" i="12"/>
  <c r="U1909" i="12"/>
  <c r="T1909" i="12"/>
  <c r="R1909" i="12"/>
  <c r="U1908" i="12"/>
  <c r="T1908" i="12"/>
  <c r="R1908" i="12"/>
  <c r="U1907" i="12"/>
  <c r="T1907" i="12"/>
  <c r="R1907" i="12"/>
  <c r="U1906" i="12"/>
  <c r="T1906" i="12"/>
  <c r="R1906" i="12"/>
  <c r="U1905" i="12"/>
  <c r="T1905" i="12"/>
  <c r="R1905" i="12"/>
  <c r="U1904" i="12"/>
  <c r="T1904" i="12"/>
  <c r="R1904" i="12"/>
  <c r="U1903" i="12"/>
  <c r="T1903" i="12"/>
  <c r="R1903" i="12"/>
  <c r="U1902" i="12"/>
  <c r="T1902" i="12"/>
  <c r="R1902" i="12"/>
  <c r="U1901" i="12"/>
  <c r="T1901" i="12"/>
  <c r="R1901" i="12"/>
  <c r="U1900" i="12"/>
  <c r="T1900" i="12"/>
  <c r="R1900" i="12"/>
  <c r="U1899" i="12"/>
  <c r="T1899" i="12"/>
  <c r="R1899" i="12"/>
  <c r="U1898" i="12"/>
  <c r="T1898" i="12"/>
  <c r="R1898" i="12"/>
  <c r="U1897" i="12"/>
  <c r="T1897" i="12"/>
  <c r="R1897" i="12"/>
  <c r="U1896" i="12"/>
  <c r="T1896" i="12"/>
  <c r="R1896" i="12"/>
  <c r="U1895" i="12"/>
  <c r="T1895" i="12"/>
  <c r="R1895" i="12"/>
  <c r="U1894" i="12"/>
  <c r="T1894" i="12"/>
  <c r="R1894" i="12"/>
  <c r="U1893" i="12"/>
  <c r="T1893" i="12"/>
  <c r="R1893" i="12"/>
  <c r="U1892" i="12"/>
  <c r="T1892" i="12"/>
  <c r="R1892" i="12"/>
  <c r="U1891" i="12"/>
  <c r="T1891" i="12"/>
  <c r="R1891" i="12"/>
  <c r="U1890" i="12"/>
  <c r="T1890" i="12"/>
  <c r="R1890" i="12"/>
  <c r="U1889" i="12"/>
  <c r="T1889" i="12"/>
  <c r="R1889" i="12"/>
  <c r="U1888" i="12"/>
  <c r="T1888" i="12"/>
  <c r="R1888" i="12"/>
  <c r="U1887" i="12"/>
  <c r="T1887" i="12"/>
  <c r="R1887" i="12"/>
  <c r="U1886" i="12"/>
  <c r="T1886" i="12"/>
  <c r="R1886" i="12"/>
  <c r="U1885" i="12"/>
  <c r="T1885" i="12"/>
  <c r="R1885" i="12"/>
  <c r="U1884" i="12"/>
  <c r="T1884" i="12"/>
  <c r="R1884" i="12"/>
  <c r="U1883" i="12"/>
  <c r="T1883" i="12"/>
  <c r="R1883" i="12"/>
  <c r="U1882" i="12"/>
  <c r="T1882" i="12"/>
  <c r="R1882" i="12"/>
  <c r="U1881" i="12"/>
  <c r="T1881" i="12"/>
  <c r="R1881" i="12"/>
  <c r="U1880" i="12"/>
  <c r="T1880" i="12"/>
  <c r="R1880" i="12"/>
  <c r="U1879" i="12"/>
  <c r="T1879" i="12"/>
  <c r="R1879" i="12"/>
  <c r="U1878" i="12"/>
  <c r="T1878" i="12"/>
  <c r="R1878" i="12"/>
  <c r="U1877" i="12"/>
  <c r="T1877" i="12"/>
  <c r="R1877" i="12"/>
  <c r="U1876" i="12"/>
  <c r="T1876" i="12"/>
  <c r="R1876" i="12"/>
  <c r="U1875" i="12"/>
  <c r="T1875" i="12"/>
  <c r="R1875" i="12"/>
  <c r="U1874" i="12"/>
  <c r="T1874" i="12"/>
  <c r="R1874" i="12"/>
  <c r="U1873" i="12"/>
  <c r="T1873" i="12"/>
  <c r="R1873" i="12"/>
  <c r="U1872" i="12"/>
  <c r="T1872" i="12"/>
  <c r="R1872" i="12"/>
  <c r="U1871" i="12"/>
  <c r="T1871" i="12"/>
  <c r="R1871" i="12"/>
  <c r="U1870" i="12"/>
  <c r="T1870" i="12"/>
  <c r="R1870" i="12"/>
  <c r="U1869" i="12"/>
  <c r="T1869" i="12"/>
  <c r="R1869" i="12"/>
  <c r="U1868" i="12"/>
  <c r="T1868" i="12"/>
  <c r="R1868" i="12"/>
  <c r="U1867" i="12"/>
  <c r="T1867" i="12"/>
  <c r="R1867" i="12"/>
  <c r="U1866" i="12"/>
  <c r="T1866" i="12"/>
  <c r="R1866" i="12"/>
  <c r="U1865" i="12"/>
  <c r="T1865" i="12"/>
  <c r="R1865" i="12"/>
  <c r="U1864" i="12"/>
  <c r="T1864" i="12"/>
  <c r="R1864" i="12"/>
  <c r="U1863" i="12"/>
  <c r="T1863" i="12"/>
  <c r="R1863" i="12"/>
  <c r="U1862" i="12"/>
  <c r="T1862" i="12"/>
  <c r="R1862" i="12"/>
  <c r="U1861" i="12"/>
  <c r="T1861" i="12"/>
  <c r="R1861" i="12"/>
  <c r="U1860" i="12"/>
  <c r="T1860" i="12"/>
  <c r="R1860" i="12"/>
  <c r="U1859" i="12"/>
  <c r="T1859" i="12"/>
  <c r="R1859" i="12"/>
  <c r="U1858" i="12"/>
  <c r="T1858" i="12"/>
  <c r="R1858" i="12"/>
  <c r="U1857" i="12"/>
  <c r="T1857" i="12"/>
  <c r="R1857" i="12"/>
  <c r="U1856" i="12"/>
  <c r="T1856" i="12"/>
  <c r="R1856" i="12"/>
  <c r="U1855" i="12"/>
  <c r="T1855" i="12"/>
  <c r="R1855" i="12"/>
  <c r="U1854" i="12"/>
  <c r="T1854" i="12"/>
  <c r="R1854" i="12"/>
  <c r="U1853" i="12"/>
  <c r="T1853" i="12"/>
  <c r="R1853" i="12"/>
  <c r="U1852" i="12"/>
  <c r="T1852" i="12"/>
  <c r="R1852" i="12"/>
  <c r="U1851" i="12"/>
  <c r="T1851" i="12"/>
  <c r="R1851" i="12"/>
  <c r="U1850" i="12"/>
  <c r="T1850" i="12"/>
  <c r="R1850" i="12"/>
  <c r="U1849" i="12"/>
  <c r="T1849" i="12"/>
  <c r="R1849" i="12"/>
  <c r="U1848" i="12"/>
  <c r="T1848" i="12"/>
  <c r="R1848" i="12"/>
  <c r="U1847" i="12"/>
  <c r="T1847" i="12"/>
  <c r="R1847" i="12"/>
  <c r="U1846" i="12"/>
  <c r="T1846" i="12"/>
  <c r="R1846" i="12"/>
  <c r="U1845" i="12"/>
  <c r="T1845" i="12"/>
  <c r="R1845" i="12"/>
  <c r="U1844" i="12"/>
  <c r="T1844" i="12"/>
  <c r="R1844" i="12"/>
  <c r="U1843" i="12"/>
  <c r="T1843" i="12"/>
  <c r="R1843" i="12"/>
  <c r="U1842" i="12"/>
  <c r="T1842" i="12"/>
  <c r="R1842" i="12"/>
  <c r="U1841" i="12"/>
  <c r="T1841" i="12"/>
  <c r="R1841" i="12"/>
  <c r="U1840" i="12"/>
  <c r="T1840" i="12"/>
  <c r="R1840" i="12"/>
  <c r="U1839" i="12"/>
  <c r="T1839" i="12"/>
  <c r="R1839" i="12"/>
  <c r="U1838" i="12"/>
  <c r="T1838" i="12"/>
  <c r="R1838" i="12"/>
  <c r="U1837" i="12"/>
  <c r="T1837" i="12"/>
  <c r="R1837" i="12"/>
  <c r="U1836" i="12"/>
  <c r="T1836" i="12"/>
  <c r="R1836" i="12"/>
  <c r="U1835" i="12"/>
  <c r="T1835" i="12"/>
  <c r="R1835" i="12"/>
  <c r="U1834" i="12"/>
  <c r="T1834" i="12"/>
  <c r="R1834" i="12"/>
  <c r="U1833" i="12"/>
  <c r="T1833" i="12"/>
  <c r="R1833" i="12"/>
  <c r="U1832" i="12"/>
  <c r="T1832" i="12"/>
  <c r="R1832" i="12"/>
  <c r="U1831" i="12"/>
  <c r="T1831" i="12"/>
  <c r="R1831" i="12"/>
  <c r="U1830" i="12"/>
  <c r="T1830" i="12"/>
  <c r="R1830" i="12"/>
  <c r="U1829" i="12"/>
  <c r="T1829" i="12"/>
  <c r="R1829" i="12"/>
  <c r="U1828" i="12"/>
  <c r="T1828" i="12"/>
  <c r="R1828" i="12"/>
  <c r="U1827" i="12"/>
  <c r="T1827" i="12"/>
  <c r="R1827" i="12"/>
  <c r="U1826" i="12"/>
  <c r="T1826" i="12"/>
  <c r="R1826" i="12"/>
  <c r="U1825" i="12"/>
  <c r="T1825" i="12"/>
  <c r="R1825" i="12"/>
  <c r="U1824" i="12"/>
  <c r="T1824" i="12"/>
  <c r="R1824" i="12"/>
  <c r="U1823" i="12"/>
  <c r="T1823" i="12"/>
  <c r="R1823" i="12"/>
  <c r="U1822" i="12"/>
  <c r="T1822" i="12"/>
  <c r="R1822" i="12"/>
  <c r="U1821" i="12"/>
  <c r="T1821" i="12"/>
  <c r="R1821" i="12"/>
  <c r="U1820" i="12"/>
  <c r="T1820" i="12"/>
  <c r="R1820" i="12"/>
  <c r="U1819" i="12"/>
  <c r="T1819" i="12"/>
  <c r="R1819" i="12"/>
  <c r="U1818" i="12"/>
  <c r="T1818" i="12"/>
  <c r="R1818" i="12"/>
  <c r="U1817" i="12"/>
  <c r="T1817" i="12"/>
  <c r="R1817" i="12"/>
  <c r="U1816" i="12"/>
  <c r="T1816" i="12"/>
  <c r="R1816" i="12"/>
  <c r="U1815" i="12"/>
  <c r="T1815" i="12"/>
  <c r="R1815" i="12"/>
  <c r="U1814" i="12"/>
  <c r="T1814" i="12"/>
  <c r="R1814" i="12"/>
  <c r="U1813" i="12"/>
  <c r="T1813" i="12"/>
  <c r="R1813" i="12"/>
  <c r="U1812" i="12"/>
  <c r="T1812" i="12"/>
  <c r="R1812" i="12"/>
  <c r="U1811" i="12"/>
  <c r="T1811" i="12"/>
  <c r="R1811" i="12"/>
  <c r="U1810" i="12"/>
  <c r="T1810" i="12"/>
  <c r="R1810" i="12"/>
  <c r="U1809" i="12"/>
  <c r="T1809" i="12"/>
  <c r="R1809" i="12"/>
  <c r="U1808" i="12"/>
  <c r="T1808" i="12"/>
  <c r="R1808" i="12"/>
  <c r="U1807" i="12"/>
  <c r="T1807" i="12"/>
  <c r="R1807" i="12"/>
  <c r="U1806" i="12"/>
  <c r="T1806" i="12"/>
  <c r="R1806" i="12"/>
  <c r="U1805" i="12"/>
  <c r="T1805" i="12"/>
  <c r="R1805" i="12"/>
  <c r="U1804" i="12"/>
  <c r="T1804" i="12"/>
  <c r="R1804" i="12"/>
  <c r="U1803" i="12"/>
  <c r="T1803" i="12"/>
  <c r="R1803" i="12"/>
  <c r="U1802" i="12"/>
  <c r="T1802" i="12"/>
  <c r="R1802" i="12"/>
  <c r="U1801" i="12"/>
  <c r="T1801" i="12"/>
  <c r="R1801" i="12"/>
  <c r="U1800" i="12"/>
  <c r="T1800" i="12"/>
  <c r="R1800" i="12"/>
  <c r="U1799" i="12"/>
  <c r="T1799" i="12"/>
  <c r="R1799" i="12"/>
  <c r="U1798" i="12"/>
  <c r="T1798" i="12"/>
  <c r="R1798" i="12"/>
  <c r="U1797" i="12"/>
  <c r="T1797" i="12"/>
  <c r="R1797" i="12"/>
  <c r="U1796" i="12"/>
  <c r="T1796" i="12"/>
  <c r="R1796" i="12"/>
  <c r="U1795" i="12"/>
  <c r="T1795" i="12"/>
  <c r="R1795" i="12"/>
  <c r="U1794" i="12"/>
  <c r="T1794" i="12"/>
  <c r="R1794" i="12"/>
  <c r="U1793" i="12"/>
  <c r="T1793" i="12"/>
  <c r="R1793" i="12"/>
  <c r="U1792" i="12"/>
  <c r="T1792" i="12"/>
  <c r="R1792" i="12"/>
  <c r="U1791" i="12"/>
  <c r="T1791" i="12"/>
  <c r="R1791" i="12"/>
  <c r="U1790" i="12"/>
  <c r="T1790" i="12"/>
  <c r="R1790" i="12"/>
  <c r="U1789" i="12"/>
  <c r="T1789" i="12"/>
  <c r="R1789" i="12"/>
  <c r="U1788" i="12"/>
  <c r="T1788" i="12"/>
  <c r="R1788" i="12"/>
  <c r="U1787" i="12"/>
  <c r="T1787" i="12"/>
  <c r="R1787" i="12"/>
  <c r="U1786" i="12"/>
  <c r="T1786" i="12"/>
  <c r="R1786" i="12"/>
  <c r="U1785" i="12"/>
  <c r="T1785" i="12"/>
  <c r="R1785" i="12"/>
  <c r="U1784" i="12"/>
  <c r="T1784" i="12"/>
  <c r="R1784" i="12"/>
  <c r="U1783" i="12"/>
  <c r="T1783" i="12"/>
  <c r="R1783" i="12"/>
  <c r="U1782" i="12"/>
  <c r="T1782" i="12"/>
  <c r="R1782" i="12"/>
  <c r="U1781" i="12"/>
  <c r="T1781" i="12"/>
  <c r="R1781" i="12"/>
  <c r="U1780" i="12"/>
  <c r="T1780" i="12"/>
  <c r="R1780" i="12"/>
  <c r="U1779" i="12"/>
  <c r="T1779" i="12"/>
  <c r="R1779" i="12"/>
  <c r="U1778" i="12"/>
  <c r="T1778" i="12"/>
  <c r="R1778" i="12"/>
  <c r="U1777" i="12"/>
  <c r="T1777" i="12"/>
  <c r="R1777" i="12"/>
  <c r="U1776" i="12"/>
  <c r="T1776" i="12"/>
  <c r="R1776" i="12"/>
  <c r="U1775" i="12"/>
  <c r="T1775" i="12"/>
  <c r="R1775" i="12"/>
  <c r="U1774" i="12"/>
  <c r="T1774" i="12"/>
  <c r="R1774" i="12"/>
  <c r="U1773" i="12"/>
  <c r="T1773" i="12"/>
  <c r="R1773" i="12"/>
  <c r="U1772" i="12"/>
  <c r="T1772" i="12"/>
  <c r="R1772" i="12"/>
  <c r="U1771" i="12"/>
  <c r="T1771" i="12"/>
  <c r="R1771" i="12"/>
  <c r="U1770" i="12"/>
  <c r="T1770" i="12"/>
  <c r="R1770" i="12"/>
  <c r="U1769" i="12"/>
  <c r="T1769" i="12"/>
  <c r="R1769" i="12"/>
  <c r="U1768" i="12"/>
  <c r="T1768" i="12"/>
  <c r="R1768" i="12"/>
  <c r="U1767" i="12"/>
  <c r="T1767" i="12"/>
  <c r="R1767" i="12"/>
  <c r="U1766" i="12"/>
  <c r="T1766" i="12"/>
  <c r="R1766" i="12"/>
  <c r="U1765" i="12"/>
  <c r="T1765" i="12"/>
  <c r="R1765" i="12"/>
  <c r="U1764" i="12"/>
  <c r="T1764" i="12"/>
  <c r="R1764" i="12"/>
  <c r="U1763" i="12"/>
  <c r="T1763" i="12"/>
  <c r="R1763" i="12"/>
  <c r="U1762" i="12"/>
  <c r="T1762" i="12"/>
  <c r="R1762" i="12"/>
  <c r="U1761" i="12"/>
  <c r="T1761" i="12"/>
  <c r="R1761" i="12"/>
  <c r="U1760" i="12"/>
  <c r="T1760" i="12"/>
  <c r="R1760" i="12"/>
  <c r="U1759" i="12"/>
  <c r="T1759" i="12"/>
  <c r="R1759" i="12"/>
  <c r="U1758" i="12"/>
  <c r="T1758" i="12"/>
  <c r="R1758" i="12"/>
  <c r="U1757" i="12"/>
  <c r="T1757" i="12"/>
  <c r="R1757" i="12"/>
  <c r="U1756" i="12"/>
  <c r="T1756" i="12"/>
  <c r="R1756" i="12"/>
  <c r="U1755" i="12"/>
  <c r="T1755" i="12"/>
  <c r="R1755" i="12"/>
  <c r="U1754" i="12"/>
  <c r="T1754" i="12"/>
  <c r="R1754" i="12"/>
  <c r="U1753" i="12"/>
  <c r="T1753" i="12"/>
  <c r="R1753" i="12"/>
  <c r="U1752" i="12"/>
  <c r="T1752" i="12"/>
  <c r="R1752" i="12"/>
  <c r="U1751" i="12"/>
  <c r="T1751" i="12"/>
  <c r="R1751" i="12"/>
  <c r="U1750" i="12"/>
  <c r="T1750" i="12"/>
  <c r="R1750" i="12"/>
  <c r="U1749" i="12"/>
  <c r="T1749" i="12"/>
  <c r="R1749" i="12"/>
  <c r="U1748" i="12"/>
  <c r="T1748" i="12"/>
  <c r="R1748" i="12"/>
  <c r="U1747" i="12"/>
  <c r="T1747" i="12"/>
  <c r="R1747" i="12"/>
  <c r="U1746" i="12"/>
  <c r="T1746" i="12"/>
  <c r="R1746" i="12"/>
  <c r="U1745" i="12"/>
  <c r="T1745" i="12"/>
  <c r="R1745" i="12"/>
  <c r="U1744" i="12"/>
  <c r="T1744" i="12"/>
  <c r="R1744" i="12"/>
  <c r="U1743" i="12"/>
  <c r="T1743" i="12"/>
  <c r="R1743" i="12"/>
  <c r="U1742" i="12"/>
  <c r="T1742" i="12"/>
  <c r="R1742" i="12"/>
  <c r="U1741" i="12"/>
  <c r="T1741" i="12"/>
  <c r="R1741" i="12"/>
  <c r="U1740" i="12"/>
  <c r="T1740" i="12"/>
  <c r="R1740" i="12"/>
  <c r="U1739" i="12"/>
  <c r="T1739" i="12"/>
  <c r="R1739" i="12"/>
  <c r="U1738" i="12"/>
  <c r="T1738" i="12"/>
  <c r="R1738" i="12"/>
  <c r="U1737" i="12"/>
  <c r="T1737" i="12"/>
  <c r="R1737" i="12"/>
  <c r="U1736" i="12"/>
  <c r="T1736" i="12"/>
  <c r="R1736" i="12"/>
  <c r="U1735" i="12"/>
  <c r="T1735" i="12"/>
  <c r="R1735" i="12"/>
  <c r="U1734" i="12"/>
  <c r="T1734" i="12"/>
  <c r="R1734" i="12"/>
  <c r="U1733" i="12"/>
  <c r="T1733" i="12"/>
  <c r="R1733" i="12"/>
  <c r="U1732" i="12"/>
  <c r="T1732" i="12"/>
  <c r="R1732" i="12"/>
  <c r="U1731" i="12"/>
  <c r="T1731" i="12"/>
  <c r="R1731" i="12"/>
  <c r="U1730" i="12"/>
  <c r="T1730" i="12"/>
  <c r="R1730" i="12"/>
  <c r="U1729" i="12"/>
  <c r="T1729" i="12"/>
  <c r="R1729" i="12"/>
  <c r="U1728" i="12"/>
  <c r="T1728" i="12"/>
  <c r="R1728" i="12"/>
  <c r="U1727" i="12"/>
  <c r="T1727" i="12"/>
  <c r="R1727" i="12"/>
  <c r="U1726" i="12"/>
  <c r="T1726" i="12"/>
  <c r="R1726" i="12"/>
  <c r="U1725" i="12"/>
  <c r="T1725" i="12"/>
  <c r="R1725" i="12"/>
  <c r="U1724" i="12"/>
  <c r="T1724" i="12"/>
  <c r="R1724" i="12"/>
  <c r="U1723" i="12"/>
  <c r="T1723" i="12"/>
  <c r="R1723" i="12"/>
  <c r="U1722" i="12"/>
  <c r="T1722" i="12"/>
  <c r="R1722" i="12"/>
  <c r="U1721" i="12"/>
  <c r="T1721" i="12"/>
  <c r="R1721" i="12"/>
  <c r="U1720" i="12"/>
  <c r="T1720" i="12"/>
  <c r="R1720" i="12"/>
  <c r="U1719" i="12"/>
  <c r="T1719" i="12"/>
  <c r="R1719" i="12"/>
  <c r="U1718" i="12"/>
  <c r="T1718" i="12"/>
  <c r="R1718" i="12"/>
  <c r="U1717" i="12"/>
  <c r="T1717" i="12"/>
  <c r="R1717" i="12"/>
  <c r="U1716" i="12"/>
  <c r="T1716" i="12"/>
  <c r="R1716" i="12"/>
  <c r="U1715" i="12"/>
  <c r="T1715" i="12"/>
  <c r="R1715" i="12"/>
  <c r="U1714" i="12"/>
  <c r="T1714" i="12"/>
  <c r="R1714" i="12"/>
  <c r="U1713" i="12"/>
  <c r="T1713" i="12"/>
  <c r="R1713" i="12"/>
  <c r="U1712" i="12"/>
  <c r="T1712" i="12"/>
  <c r="R1712" i="12"/>
  <c r="U1711" i="12"/>
  <c r="T1711" i="12"/>
  <c r="R1711" i="12"/>
  <c r="U1710" i="12"/>
  <c r="T1710" i="12"/>
  <c r="R1710" i="12"/>
  <c r="U1709" i="12"/>
  <c r="T1709" i="12"/>
  <c r="R1709" i="12"/>
  <c r="U1708" i="12"/>
  <c r="T1708" i="12"/>
  <c r="R1708" i="12"/>
  <c r="U1707" i="12"/>
  <c r="T1707" i="12"/>
  <c r="R1707" i="12"/>
  <c r="U1706" i="12"/>
  <c r="T1706" i="12"/>
  <c r="R1706" i="12"/>
  <c r="U1705" i="12"/>
  <c r="T1705" i="12"/>
  <c r="R1705" i="12"/>
  <c r="U1704" i="12"/>
  <c r="T1704" i="12"/>
  <c r="R1704" i="12"/>
  <c r="U1703" i="12"/>
  <c r="T1703" i="12"/>
  <c r="R1703" i="12"/>
  <c r="U1702" i="12"/>
  <c r="T1702" i="12"/>
  <c r="R1702" i="12"/>
  <c r="U1701" i="12"/>
  <c r="T1701" i="12"/>
  <c r="R1701" i="12"/>
  <c r="U1700" i="12"/>
  <c r="T1700" i="12"/>
  <c r="R1700" i="12"/>
  <c r="U1699" i="12"/>
  <c r="T1699" i="12"/>
  <c r="R1699" i="12"/>
  <c r="U1698" i="12"/>
  <c r="T1698" i="12"/>
  <c r="R1698" i="12"/>
  <c r="U1697" i="12"/>
  <c r="T1697" i="12"/>
  <c r="R1697" i="12"/>
  <c r="U1696" i="12"/>
  <c r="T1696" i="12"/>
  <c r="R1696" i="12"/>
  <c r="U1695" i="12"/>
  <c r="T1695" i="12"/>
  <c r="R1695" i="12"/>
  <c r="U1694" i="12"/>
  <c r="T1694" i="12"/>
  <c r="R1694" i="12"/>
  <c r="U1693" i="12"/>
  <c r="T1693" i="12"/>
  <c r="R1693" i="12"/>
  <c r="U1692" i="12"/>
  <c r="T1692" i="12"/>
  <c r="R1692" i="12"/>
  <c r="U1691" i="12"/>
  <c r="T1691" i="12"/>
  <c r="R1691" i="12"/>
  <c r="U1690" i="12"/>
  <c r="T1690" i="12"/>
  <c r="R1690" i="12"/>
  <c r="U1689" i="12"/>
  <c r="T1689" i="12"/>
  <c r="R1689" i="12"/>
  <c r="U1688" i="12"/>
  <c r="T1688" i="12"/>
  <c r="R1688" i="12"/>
  <c r="U1687" i="12"/>
  <c r="T1687" i="12"/>
  <c r="R1687" i="12"/>
  <c r="U1686" i="12"/>
  <c r="T1686" i="12"/>
  <c r="R1686" i="12"/>
  <c r="U1685" i="12"/>
  <c r="T1685" i="12"/>
  <c r="R1685" i="12"/>
  <c r="U1684" i="12"/>
  <c r="T1684" i="12"/>
  <c r="R1684" i="12"/>
  <c r="U1683" i="12"/>
  <c r="T1683" i="12"/>
  <c r="R1683" i="12"/>
  <c r="U1682" i="12"/>
  <c r="T1682" i="12"/>
  <c r="R1682" i="12"/>
  <c r="U1681" i="12"/>
  <c r="T1681" i="12"/>
  <c r="R1681" i="12"/>
  <c r="U1680" i="12"/>
  <c r="T1680" i="12"/>
  <c r="R1680" i="12"/>
  <c r="U1679" i="12"/>
  <c r="T1679" i="12"/>
  <c r="R1679" i="12"/>
  <c r="U1678" i="12"/>
  <c r="T1678" i="12"/>
  <c r="R1678" i="12"/>
  <c r="U1677" i="12"/>
  <c r="T1677" i="12"/>
  <c r="R1677" i="12"/>
  <c r="U1676" i="12"/>
  <c r="T1676" i="12"/>
  <c r="R1676" i="12"/>
  <c r="U1675" i="12"/>
  <c r="T1675" i="12"/>
  <c r="R1675" i="12"/>
  <c r="U1674" i="12"/>
  <c r="T1674" i="12"/>
  <c r="R1674" i="12"/>
  <c r="U1673" i="12"/>
  <c r="T1673" i="12"/>
  <c r="R1673" i="12"/>
  <c r="U1672" i="12"/>
  <c r="T1672" i="12"/>
  <c r="R1672" i="12"/>
  <c r="U1671" i="12"/>
  <c r="T1671" i="12"/>
  <c r="R1671" i="12"/>
  <c r="U1670" i="12"/>
  <c r="T1670" i="12"/>
  <c r="R1670" i="12"/>
  <c r="U1669" i="12"/>
  <c r="T1669" i="12"/>
  <c r="R1669" i="12"/>
  <c r="U1668" i="12"/>
  <c r="T1668" i="12"/>
  <c r="R1668" i="12"/>
  <c r="U1667" i="12"/>
  <c r="T1667" i="12"/>
  <c r="R1667" i="12"/>
  <c r="U1666" i="12"/>
  <c r="T1666" i="12"/>
  <c r="R1666" i="12"/>
  <c r="U1665" i="12"/>
  <c r="T1665" i="12"/>
  <c r="R1665" i="12"/>
  <c r="U1664" i="12"/>
  <c r="T1664" i="12"/>
  <c r="R1664" i="12"/>
  <c r="U1663" i="12"/>
  <c r="T1663" i="12"/>
  <c r="R1663" i="12"/>
  <c r="U1662" i="12"/>
  <c r="T1662" i="12"/>
  <c r="R1662" i="12"/>
  <c r="U1661" i="12"/>
  <c r="T1661" i="12"/>
  <c r="R1661" i="12"/>
  <c r="U1660" i="12"/>
  <c r="T1660" i="12"/>
  <c r="R1660" i="12"/>
  <c r="U1659" i="12"/>
  <c r="T1659" i="12"/>
  <c r="R1659" i="12"/>
  <c r="U1658" i="12"/>
  <c r="T1658" i="12"/>
  <c r="R1658" i="12"/>
  <c r="U1657" i="12"/>
  <c r="T1657" i="12"/>
  <c r="R1657" i="12"/>
  <c r="U1656" i="12"/>
  <c r="T1656" i="12"/>
  <c r="R1656" i="12"/>
  <c r="U1655" i="12"/>
  <c r="T1655" i="12"/>
  <c r="R1655" i="12"/>
  <c r="U1654" i="12"/>
  <c r="T1654" i="12"/>
  <c r="R1654" i="12"/>
  <c r="U1653" i="12"/>
  <c r="T1653" i="12"/>
  <c r="R1653" i="12"/>
  <c r="U1652" i="12"/>
  <c r="T1652" i="12"/>
  <c r="R1652" i="12"/>
  <c r="U1651" i="12"/>
  <c r="T1651" i="12"/>
  <c r="R1651" i="12"/>
  <c r="U1650" i="12"/>
  <c r="T1650" i="12"/>
  <c r="R1650" i="12"/>
  <c r="U1649" i="12"/>
  <c r="T1649" i="12"/>
  <c r="R1649" i="12"/>
  <c r="U1648" i="12"/>
  <c r="T1648" i="12"/>
  <c r="R1648" i="12"/>
  <c r="U1647" i="12"/>
  <c r="T1647" i="12"/>
  <c r="R1647" i="12"/>
  <c r="U1646" i="12"/>
  <c r="T1646" i="12"/>
  <c r="R1646" i="12"/>
  <c r="U1645" i="12"/>
  <c r="T1645" i="12"/>
  <c r="R1645" i="12"/>
  <c r="U1644" i="12"/>
  <c r="T1644" i="12"/>
  <c r="R1644" i="12"/>
  <c r="U1643" i="12"/>
  <c r="T1643" i="12"/>
  <c r="R1643" i="12"/>
  <c r="U1642" i="12"/>
  <c r="T1642" i="12"/>
  <c r="R1642" i="12"/>
  <c r="U1641" i="12"/>
  <c r="T1641" i="12"/>
  <c r="R1641" i="12"/>
  <c r="U1640" i="12"/>
  <c r="T1640" i="12"/>
  <c r="R1640" i="12"/>
  <c r="U1639" i="12"/>
  <c r="T1639" i="12"/>
  <c r="R1639" i="12"/>
  <c r="U1638" i="12"/>
  <c r="T1638" i="12"/>
  <c r="R1638" i="12"/>
  <c r="U1637" i="12"/>
  <c r="T1637" i="12"/>
  <c r="R1637" i="12"/>
  <c r="U1636" i="12"/>
  <c r="T1636" i="12"/>
  <c r="R1636" i="12"/>
  <c r="U1635" i="12"/>
  <c r="T1635" i="12"/>
  <c r="R1635" i="12"/>
  <c r="U1634" i="12"/>
  <c r="T1634" i="12"/>
  <c r="R1634" i="12"/>
  <c r="U1633" i="12"/>
  <c r="T1633" i="12"/>
  <c r="R1633" i="12"/>
  <c r="U1632" i="12"/>
  <c r="T1632" i="12"/>
  <c r="R1632" i="12"/>
  <c r="U1631" i="12"/>
  <c r="T1631" i="12"/>
  <c r="R1631" i="12"/>
  <c r="U1630" i="12"/>
  <c r="T1630" i="12"/>
  <c r="R1630" i="12"/>
  <c r="U1629" i="12"/>
  <c r="T1629" i="12"/>
  <c r="R1629" i="12"/>
  <c r="U1628" i="12"/>
  <c r="T1628" i="12"/>
  <c r="R1628" i="12"/>
  <c r="U1627" i="12"/>
  <c r="T1627" i="12"/>
  <c r="R1627" i="12"/>
  <c r="U1626" i="12"/>
  <c r="T1626" i="12"/>
  <c r="R1626" i="12"/>
  <c r="U1625" i="12"/>
  <c r="T1625" i="12"/>
  <c r="R1625" i="12"/>
  <c r="U1624" i="12"/>
  <c r="T1624" i="12"/>
  <c r="R1624" i="12"/>
  <c r="U1623" i="12"/>
  <c r="T1623" i="12"/>
  <c r="R1623" i="12"/>
  <c r="U1622" i="12"/>
  <c r="T1622" i="12"/>
  <c r="R1622" i="12"/>
  <c r="U1621" i="12"/>
  <c r="T1621" i="12"/>
  <c r="R1621" i="12"/>
  <c r="U1620" i="12"/>
  <c r="T1620" i="12"/>
  <c r="R1620" i="12"/>
  <c r="U1619" i="12"/>
  <c r="T1619" i="12"/>
  <c r="R1619" i="12"/>
  <c r="U1618" i="12"/>
  <c r="T1618" i="12"/>
  <c r="R1618" i="12"/>
  <c r="U1617" i="12"/>
  <c r="T1617" i="12"/>
  <c r="R1617" i="12"/>
  <c r="U1616" i="12"/>
  <c r="T1616" i="12"/>
  <c r="R1616" i="12"/>
  <c r="U1615" i="12"/>
  <c r="T1615" i="12"/>
  <c r="R1615" i="12"/>
  <c r="U1614" i="12"/>
  <c r="T1614" i="12"/>
  <c r="R1614" i="12"/>
  <c r="U1613" i="12"/>
  <c r="T1613" i="12"/>
  <c r="R1613" i="12"/>
  <c r="U1612" i="12"/>
  <c r="T1612" i="12"/>
  <c r="R1612" i="12"/>
  <c r="U1611" i="12"/>
  <c r="T1611" i="12"/>
  <c r="R1611" i="12"/>
  <c r="U1610" i="12"/>
  <c r="T1610" i="12"/>
  <c r="R1610" i="12"/>
  <c r="U1609" i="12"/>
  <c r="T1609" i="12"/>
  <c r="R1609" i="12"/>
  <c r="U1608" i="12"/>
  <c r="T1608" i="12"/>
  <c r="R1608" i="12"/>
  <c r="U1607" i="12"/>
  <c r="T1607" i="12"/>
  <c r="R1607" i="12"/>
  <c r="U1606" i="12"/>
  <c r="T1606" i="12"/>
  <c r="R1606" i="12"/>
  <c r="U1605" i="12"/>
  <c r="T1605" i="12"/>
  <c r="R1605" i="12"/>
  <c r="U1604" i="12"/>
  <c r="T1604" i="12"/>
  <c r="R1604" i="12"/>
  <c r="U1603" i="12"/>
  <c r="T1603" i="12"/>
  <c r="R1603" i="12"/>
  <c r="U1602" i="12"/>
  <c r="T1602" i="12"/>
  <c r="R1602" i="12"/>
  <c r="U1601" i="12"/>
  <c r="T1601" i="12"/>
  <c r="R1601" i="12"/>
  <c r="U1600" i="12"/>
  <c r="T1600" i="12"/>
  <c r="R1600" i="12"/>
  <c r="U1599" i="12"/>
  <c r="T1599" i="12"/>
  <c r="R1599" i="12"/>
  <c r="U1598" i="12"/>
  <c r="T1598" i="12"/>
  <c r="R1598" i="12"/>
  <c r="U1597" i="12"/>
  <c r="T1597" i="12"/>
  <c r="R1597" i="12"/>
  <c r="U1596" i="12"/>
  <c r="T1596" i="12"/>
  <c r="R1596" i="12"/>
  <c r="U1595" i="12"/>
  <c r="T1595" i="12"/>
  <c r="R1595" i="12"/>
  <c r="U1594" i="12"/>
  <c r="T1594" i="12"/>
  <c r="R1594" i="12"/>
  <c r="U1593" i="12"/>
  <c r="T1593" i="12"/>
  <c r="R1593" i="12"/>
  <c r="U1592" i="12"/>
  <c r="T1592" i="12"/>
  <c r="R1592" i="12"/>
  <c r="U1591" i="12"/>
  <c r="T1591" i="12"/>
  <c r="R1591" i="12"/>
  <c r="U1590" i="12"/>
  <c r="T1590" i="12"/>
  <c r="R1590" i="12"/>
  <c r="U1589" i="12"/>
  <c r="T1589" i="12"/>
  <c r="R1589" i="12"/>
  <c r="U1588" i="12"/>
  <c r="T1588" i="12"/>
  <c r="R1588" i="12"/>
  <c r="U1587" i="12"/>
  <c r="T1587" i="12"/>
  <c r="R1587" i="12"/>
  <c r="U1586" i="12"/>
  <c r="T1586" i="12"/>
  <c r="R1586" i="12"/>
  <c r="U1585" i="12"/>
  <c r="T1585" i="12"/>
  <c r="R1585" i="12"/>
  <c r="U1584" i="12"/>
  <c r="T1584" i="12"/>
  <c r="R1584" i="12"/>
  <c r="U1583" i="12"/>
  <c r="T1583" i="12"/>
  <c r="R1583" i="12"/>
  <c r="U1582" i="12"/>
  <c r="T1582" i="12"/>
  <c r="R1582" i="12"/>
  <c r="U1581" i="12"/>
  <c r="T1581" i="12"/>
  <c r="R1581" i="12"/>
  <c r="U1580" i="12"/>
  <c r="T1580" i="12"/>
  <c r="R1580" i="12"/>
  <c r="U1579" i="12"/>
  <c r="T1579" i="12"/>
  <c r="R1579" i="12"/>
  <c r="U1578" i="12"/>
  <c r="T1578" i="12"/>
  <c r="R1578" i="12"/>
  <c r="U1577" i="12"/>
  <c r="T1577" i="12"/>
  <c r="R1577" i="12"/>
  <c r="U1576" i="12"/>
  <c r="T1576" i="12"/>
  <c r="R1576" i="12"/>
  <c r="U1575" i="12"/>
  <c r="T1575" i="12"/>
  <c r="R1575" i="12"/>
  <c r="U1574" i="12"/>
  <c r="T1574" i="12"/>
  <c r="R1574" i="12"/>
  <c r="U1573" i="12"/>
  <c r="T1573" i="12"/>
  <c r="R1573" i="12"/>
  <c r="U1572" i="12"/>
  <c r="T1572" i="12"/>
  <c r="R1572" i="12"/>
  <c r="U1571" i="12"/>
  <c r="T1571" i="12"/>
  <c r="R1571" i="12"/>
  <c r="U1570" i="12"/>
  <c r="T1570" i="12"/>
  <c r="R1570" i="12"/>
  <c r="U1569" i="12"/>
  <c r="T1569" i="12"/>
  <c r="R1569" i="12"/>
  <c r="U1568" i="12"/>
  <c r="T1568" i="12"/>
  <c r="R1568" i="12"/>
  <c r="U1567" i="12"/>
  <c r="T1567" i="12"/>
  <c r="R1567" i="12"/>
  <c r="U1566" i="12"/>
  <c r="T1566" i="12"/>
  <c r="R1566" i="12"/>
  <c r="U1565" i="12"/>
  <c r="T1565" i="12"/>
  <c r="R1565" i="12"/>
  <c r="U1564" i="12"/>
  <c r="T1564" i="12"/>
  <c r="R1564" i="12"/>
  <c r="U1563" i="12"/>
  <c r="T1563" i="12"/>
  <c r="R1563" i="12"/>
  <c r="U1562" i="12"/>
  <c r="T1562" i="12"/>
  <c r="R1562" i="12"/>
  <c r="U1561" i="12"/>
  <c r="T1561" i="12"/>
  <c r="R1561" i="12"/>
  <c r="U1560" i="12"/>
  <c r="T1560" i="12"/>
  <c r="R1560" i="12"/>
  <c r="U1559" i="12"/>
  <c r="T1559" i="12"/>
  <c r="R1559" i="12"/>
  <c r="U1558" i="12"/>
  <c r="T1558" i="12"/>
  <c r="R1558" i="12"/>
  <c r="U1557" i="12"/>
  <c r="T1557" i="12"/>
  <c r="R1557" i="12"/>
  <c r="U1556" i="12"/>
  <c r="T1556" i="12"/>
  <c r="R1556" i="12"/>
  <c r="U1555" i="12"/>
  <c r="T1555" i="12"/>
  <c r="R1555" i="12"/>
  <c r="U1554" i="12"/>
  <c r="T1554" i="12"/>
  <c r="R1554" i="12"/>
  <c r="U1553" i="12"/>
  <c r="T1553" i="12"/>
  <c r="R1553" i="12"/>
  <c r="U1552" i="12"/>
  <c r="T1552" i="12"/>
  <c r="R1552" i="12"/>
  <c r="U1551" i="12"/>
  <c r="T1551" i="12"/>
  <c r="R1551" i="12"/>
  <c r="U1550" i="12"/>
  <c r="T1550" i="12"/>
  <c r="R1550" i="12"/>
  <c r="U1549" i="12"/>
  <c r="T1549" i="12"/>
  <c r="R1549" i="12"/>
  <c r="U1548" i="12"/>
  <c r="T1548" i="12"/>
  <c r="R1548" i="12"/>
  <c r="U1547" i="12"/>
  <c r="T1547" i="12"/>
  <c r="R1547" i="12"/>
  <c r="U1546" i="12"/>
  <c r="T1546" i="12"/>
  <c r="R1546" i="12"/>
  <c r="U1545" i="12"/>
  <c r="T1545" i="12"/>
  <c r="R1545" i="12"/>
  <c r="U1544" i="12"/>
  <c r="T1544" i="12"/>
  <c r="R1544" i="12"/>
  <c r="U1543" i="12"/>
  <c r="T1543" i="12"/>
  <c r="R1543" i="12"/>
  <c r="U1542" i="12"/>
  <c r="T1542" i="12"/>
  <c r="R1542" i="12"/>
  <c r="U1541" i="12"/>
  <c r="T1541" i="12"/>
  <c r="R1541" i="12"/>
  <c r="U1540" i="12"/>
  <c r="T1540" i="12"/>
  <c r="R1540" i="12"/>
  <c r="U1539" i="12"/>
  <c r="T1539" i="12"/>
  <c r="R1539" i="12"/>
  <c r="U1538" i="12"/>
  <c r="T1538" i="12"/>
  <c r="R1538" i="12"/>
  <c r="U1537" i="12"/>
  <c r="T1537" i="12"/>
  <c r="R1537" i="12"/>
  <c r="U1536" i="12"/>
  <c r="T1536" i="12"/>
  <c r="R1536" i="12"/>
  <c r="U1535" i="12"/>
  <c r="T1535" i="12"/>
  <c r="R1535" i="12"/>
  <c r="U1534" i="12"/>
  <c r="T1534" i="12"/>
  <c r="R1534" i="12"/>
  <c r="U1533" i="12"/>
  <c r="T1533" i="12"/>
  <c r="R1533" i="12"/>
  <c r="U1532" i="12"/>
  <c r="T1532" i="12"/>
  <c r="R1532" i="12"/>
  <c r="U1531" i="12"/>
  <c r="T1531" i="12"/>
  <c r="R1531" i="12"/>
  <c r="U1530" i="12"/>
  <c r="T1530" i="12"/>
  <c r="R1530" i="12"/>
  <c r="U1529" i="12"/>
  <c r="T1529" i="12"/>
  <c r="R1529" i="12"/>
  <c r="U1528" i="12"/>
  <c r="T1528" i="12"/>
  <c r="R1528" i="12"/>
  <c r="U1527" i="12"/>
  <c r="T1527" i="12"/>
  <c r="R1527" i="12"/>
  <c r="U1526" i="12"/>
  <c r="T1526" i="12"/>
  <c r="R1526" i="12"/>
  <c r="U1525" i="12"/>
  <c r="T1525" i="12"/>
  <c r="R1525" i="12"/>
  <c r="U1524" i="12"/>
  <c r="T1524" i="12"/>
  <c r="R1524" i="12"/>
  <c r="U1523" i="12"/>
  <c r="T1523" i="12"/>
  <c r="R1523" i="12"/>
  <c r="U1522" i="12"/>
  <c r="T1522" i="12"/>
  <c r="R1522" i="12"/>
  <c r="U1521" i="12"/>
  <c r="T1521" i="12"/>
  <c r="R1521" i="12"/>
  <c r="U1520" i="12"/>
  <c r="T1520" i="12"/>
  <c r="R1520" i="12"/>
  <c r="U1519" i="12"/>
  <c r="T1519" i="12"/>
  <c r="R1519" i="12"/>
  <c r="U1518" i="12"/>
  <c r="T1518" i="12"/>
  <c r="R1518" i="12"/>
  <c r="U1517" i="12"/>
  <c r="T1517" i="12"/>
  <c r="R1517" i="12"/>
  <c r="U1516" i="12"/>
  <c r="T1516" i="12"/>
  <c r="R1516" i="12"/>
  <c r="U1515" i="12"/>
  <c r="T1515" i="12"/>
  <c r="R1515" i="12"/>
  <c r="U1514" i="12"/>
  <c r="T1514" i="12"/>
  <c r="R1514" i="12"/>
  <c r="U1513" i="12"/>
  <c r="T1513" i="12"/>
  <c r="R1513" i="12"/>
  <c r="U1512" i="12"/>
  <c r="T1512" i="12"/>
  <c r="R1512" i="12"/>
  <c r="U1511" i="12"/>
  <c r="T1511" i="12"/>
  <c r="R1511" i="12"/>
  <c r="U1510" i="12"/>
  <c r="T1510" i="12"/>
  <c r="R1510" i="12"/>
  <c r="U1509" i="12"/>
  <c r="T1509" i="12"/>
  <c r="R1509" i="12"/>
  <c r="U1508" i="12"/>
  <c r="T1508" i="12"/>
  <c r="R1508" i="12"/>
  <c r="U1507" i="12"/>
  <c r="T1507" i="12"/>
  <c r="R1507" i="12"/>
  <c r="U1506" i="12"/>
  <c r="T1506" i="12"/>
  <c r="R1506" i="12"/>
  <c r="U1505" i="12"/>
  <c r="T1505" i="12"/>
  <c r="R1505" i="12"/>
  <c r="U1504" i="12"/>
  <c r="T1504" i="12"/>
  <c r="R1504" i="12"/>
  <c r="U1503" i="12"/>
  <c r="T1503" i="12"/>
  <c r="R1503" i="12"/>
  <c r="U1502" i="12"/>
  <c r="T1502" i="12"/>
  <c r="R1502" i="12"/>
  <c r="U1501" i="12"/>
  <c r="T1501" i="12"/>
  <c r="R1501" i="12"/>
  <c r="U1500" i="12"/>
  <c r="T1500" i="12"/>
  <c r="R1500" i="12"/>
  <c r="U1499" i="12"/>
  <c r="T1499" i="12"/>
  <c r="R1499" i="12"/>
  <c r="U1498" i="12"/>
  <c r="T1498" i="12"/>
  <c r="R1498" i="12"/>
  <c r="U1497" i="12"/>
  <c r="T1497" i="12"/>
  <c r="R1497" i="12"/>
  <c r="U1496" i="12"/>
  <c r="T1496" i="12"/>
  <c r="R1496" i="12"/>
  <c r="U1495" i="12"/>
  <c r="T1495" i="12"/>
  <c r="R1495" i="12"/>
  <c r="U1494" i="12"/>
  <c r="T1494" i="12"/>
  <c r="R1494" i="12"/>
  <c r="U1493" i="12"/>
  <c r="T1493" i="12"/>
  <c r="R1493" i="12"/>
  <c r="U1492" i="12"/>
  <c r="T1492" i="12"/>
  <c r="R1492" i="12"/>
  <c r="U1491" i="12"/>
  <c r="T1491" i="12"/>
  <c r="R1491" i="12"/>
  <c r="U1490" i="12"/>
  <c r="T1490" i="12"/>
  <c r="R1490" i="12"/>
  <c r="U1489" i="12"/>
  <c r="T1489" i="12"/>
  <c r="R1489" i="12"/>
  <c r="U1488" i="12"/>
  <c r="T1488" i="12"/>
  <c r="R1488" i="12"/>
  <c r="U1487" i="12"/>
  <c r="T1487" i="12"/>
  <c r="R1487" i="12"/>
  <c r="U1486" i="12"/>
  <c r="T1486" i="12"/>
  <c r="R1486" i="12"/>
  <c r="U1485" i="12"/>
  <c r="T1485" i="12"/>
  <c r="R1485" i="12"/>
  <c r="U1484" i="12"/>
  <c r="T1484" i="12"/>
  <c r="R1484" i="12"/>
  <c r="U1483" i="12"/>
  <c r="T1483" i="12"/>
  <c r="R1483" i="12"/>
  <c r="U1482" i="12"/>
  <c r="T1482" i="12"/>
  <c r="R1482" i="12"/>
  <c r="U1481" i="12"/>
  <c r="T1481" i="12"/>
  <c r="R1481" i="12"/>
  <c r="U1480" i="12"/>
  <c r="T1480" i="12"/>
  <c r="R1480" i="12"/>
  <c r="U1479" i="12"/>
  <c r="T1479" i="12"/>
  <c r="R1479" i="12"/>
  <c r="U1478" i="12"/>
  <c r="T1478" i="12"/>
  <c r="R1478" i="12"/>
  <c r="U1477" i="12"/>
  <c r="T1477" i="12"/>
  <c r="R1477" i="12"/>
  <c r="U1476" i="12"/>
  <c r="T1476" i="12"/>
  <c r="R1476" i="12"/>
  <c r="U1475" i="12"/>
  <c r="T1475" i="12"/>
  <c r="R1475" i="12"/>
  <c r="U1474" i="12"/>
  <c r="T1474" i="12"/>
  <c r="R1474" i="12"/>
  <c r="U1473" i="12"/>
  <c r="T1473" i="12"/>
  <c r="R1473" i="12"/>
  <c r="U1472" i="12"/>
  <c r="T1472" i="12"/>
  <c r="R1472" i="12"/>
  <c r="U1471" i="12"/>
  <c r="T1471" i="12"/>
  <c r="R1471" i="12"/>
  <c r="U1470" i="12"/>
  <c r="T1470" i="12"/>
  <c r="R1470" i="12"/>
  <c r="U1469" i="12"/>
  <c r="T1469" i="12"/>
  <c r="R1469" i="12"/>
  <c r="U1468" i="12"/>
  <c r="T1468" i="12"/>
  <c r="R1468" i="12"/>
  <c r="U1467" i="12"/>
  <c r="T1467" i="12"/>
  <c r="R1467" i="12"/>
  <c r="U1466" i="12"/>
  <c r="T1466" i="12"/>
  <c r="R1466" i="12"/>
  <c r="U1465" i="12"/>
  <c r="T1465" i="12"/>
  <c r="R1465" i="12"/>
  <c r="U1464" i="12"/>
  <c r="T1464" i="12"/>
  <c r="R1464" i="12"/>
  <c r="U1463" i="12"/>
  <c r="T1463" i="12"/>
  <c r="R1463" i="12"/>
  <c r="U1462" i="12"/>
  <c r="T1462" i="12"/>
  <c r="R1462" i="12"/>
  <c r="U1461" i="12"/>
  <c r="T1461" i="12"/>
  <c r="R1461" i="12"/>
  <c r="U1460" i="12"/>
  <c r="T1460" i="12"/>
  <c r="R1460" i="12"/>
  <c r="U1459" i="12"/>
  <c r="T1459" i="12"/>
  <c r="R1459" i="12"/>
  <c r="U1458" i="12"/>
  <c r="T1458" i="12"/>
  <c r="R1458" i="12"/>
  <c r="U1457" i="12"/>
  <c r="T1457" i="12"/>
  <c r="R1457" i="12"/>
  <c r="U1456" i="12"/>
  <c r="T1456" i="12"/>
  <c r="R1456" i="12"/>
  <c r="U1455" i="12"/>
  <c r="T1455" i="12"/>
  <c r="R1455" i="12"/>
  <c r="U1454" i="12"/>
  <c r="T1454" i="12"/>
  <c r="R1454" i="12"/>
  <c r="U1453" i="12"/>
  <c r="T1453" i="12"/>
  <c r="R1453" i="12"/>
  <c r="U1452" i="12"/>
  <c r="T1452" i="12"/>
  <c r="R1452" i="12"/>
  <c r="U1451" i="12"/>
  <c r="T1451" i="12"/>
  <c r="R1451" i="12"/>
  <c r="U1450" i="12"/>
  <c r="T1450" i="12"/>
  <c r="R1450" i="12"/>
  <c r="U1449" i="12"/>
  <c r="T1449" i="12"/>
  <c r="R1449" i="12"/>
  <c r="U1448" i="12"/>
  <c r="T1448" i="12"/>
  <c r="R1448" i="12"/>
  <c r="U1447" i="12"/>
  <c r="T1447" i="12"/>
  <c r="R1447" i="12"/>
  <c r="U1446" i="12"/>
  <c r="T1446" i="12"/>
  <c r="R1446" i="12"/>
  <c r="U1445" i="12"/>
  <c r="T1445" i="12"/>
  <c r="R1445" i="12"/>
  <c r="U1444" i="12"/>
  <c r="T1444" i="12"/>
  <c r="R1444" i="12"/>
  <c r="U1443" i="12"/>
  <c r="T1443" i="12"/>
  <c r="R1443" i="12"/>
  <c r="U1442" i="12"/>
  <c r="T1442" i="12"/>
  <c r="R1442" i="12"/>
  <c r="U1441" i="12"/>
  <c r="T1441" i="12"/>
  <c r="R1441" i="12"/>
  <c r="U1440" i="12"/>
  <c r="T1440" i="12"/>
  <c r="R1440" i="12"/>
  <c r="U1439" i="12"/>
  <c r="T1439" i="12"/>
  <c r="R1439" i="12"/>
  <c r="U1438" i="12"/>
  <c r="T1438" i="12"/>
  <c r="R1438" i="12"/>
  <c r="U1437" i="12"/>
  <c r="T1437" i="12"/>
  <c r="R1437" i="12"/>
  <c r="U1436" i="12"/>
  <c r="T1436" i="12"/>
  <c r="R1436" i="12"/>
  <c r="U1435" i="12"/>
  <c r="T1435" i="12"/>
  <c r="R1435" i="12"/>
  <c r="U1434" i="12"/>
  <c r="T1434" i="12"/>
  <c r="R1434" i="12"/>
  <c r="U1433" i="12"/>
  <c r="T1433" i="12"/>
  <c r="R1433" i="12"/>
  <c r="U1432" i="12"/>
  <c r="T1432" i="12"/>
  <c r="R1432" i="12"/>
  <c r="U1431" i="12"/>
  <c r="T1431" i="12"/>
  <c r="R1431" i="12"/>
  <c r="U1430" i="12"/>
  <c r="T1430" i="12"/>
  <c r="R1430" i="12"/>
  <c r="U1429" i="12"/>
  <c r="T1429" i="12"/>
  <c r="R1429" i="12"/>
  <c r="U1428" i="12"/>
  <c r="T1428" i="12"/>
  <c r="R1428" i="12"/>
  <c r="U1427" i="12"/>
  <c r="T1427" i="12"/>
  <c r="R1427" i="12"/>
  <c r="U1426" i="12"/>
  <c r="T1426" i="12"/>
  <c r="R1426" i="12"/>
  <c r="U1425" i="12"/>
  <c r="T1425" i="12"/>
  <c r="R1425" i="12"/>
  <c r="U1424" i="12"/>
  <c r="T1424" i="12"/>
  <c r="R1424" i="12"/>
  <c r="U1423" i="12"/>
  <c r="T1423" i="12"/>
  <c r="R1423" i="12"/>
  <c r="U1422" i="12"/>
  <c r="T1422" i="12"/>
  <c r="R1422" i="12"/>
  <c r="U1421" i="12"/>
  <c r="T1421" i="12"/>
  <c r="R1421" i="12"/>
  <c r="U1420" i="12"/>
  <c r="T1420" i="12"/>
  <c r="R1420" i="12"/>
  <c r="U1419" i="12"/>
  <c r="T1419" i="12"/>
  <c r="R1419" i="12"/>
  <c r="U1418" i="12"/>
  <c r="T1418" i="12"/>
  <c r="R1418" i="12"/>
  <c r="U1417" i="12"/>
  <c r="T1417" i="12"/>
  <c r="R1417" i="12"/>
  <c r="U1416" i="12"/>
  <c r="T1416" i="12"/>
  <c r="R1416" i="12"/>
  <c r="U1415" i="12"/>
  <c r="T1415" i="12"/>
  <c r="R1415" i="12"/>
  <c r="U1414" i="12"/>
  <c r="T1414" i="12"/>
  <c r="R1414" i="12"/>
  <c r="U1413" i="12"/>
  <c r="T1413" i="12"/>
  <c r="R1413" i="12"/>
  <c r="U1412" i="12"/>
  <c r="T1412" i="12"/>
  <c r="R1412" i="12"/>
  <c r="U1411" i="12"/>
  <c r="T1411" i="12"/>
  <c r="R1411" i="12"/>
  <c r="U1410" i="12"/>
  <c r="T1410" i="12"/>
  <c r="R1410" i="12"/>
  <c r="U1409" i="12"/>
  <c r="T1409" i="12"/>
  <c r="R1409" i="12"/>
  <c r="U1408" i="12"/>
  <c r="T1408" i="12"/>
  <c r="R1408" i="12"/>
  <c r="U1407" i="12"/>
  <c r="T1407" i="12"/>
  <c r="R1407" i="12"/>
  <c r="U1406" i="12"/>
  <c r="T1406" i="12"/>
  <c r="R1406" i="12"/>
  <c r="U1405" i="12"/>
  <c r="T1405" i="12"/>
  <c r="R1405" i="12"/>
  <c r="U1404" i="12"/>
  <c r="T1404" i="12"/>
  <c r="R1404" i="12"/>
  <c r="U1403" i="12"/>
  <c r="T1403" i="12"/>
  <c r="R1403" i="12"/>
  <c r="U1402" i="12"/>
  <c r="T1402" i="12"/>
  <c r="R1402" i="12"/>
  <c r="U1401" i="12"/>
  <c r="T1401" i="12"/>
  <c r="R1401" i="12"/>
  <c r="U1400" i="12"/>
  <c r="T1400" i="12"/>
  <c r="R1400" i="12"/>
  <c r="U1399" i="12"/>
  <c r="T1399" i="12"/>
  <c r="R1399" i="12"/>
  <c r="U1398" i="12"/>
  <c r="T1398" i="12"/>
  <c r="R1398" i="12"/>
  <c r="U1397" i="12"/>
  <c r="T1397" i="12"/>
  <c r="R1397" i="12"/>
  <c r="U1396" i="12"/>
  <c r="T1396" i="12"/>
  <c r="R1396" i="12"/>
  <c r="U1395" i="12"/>
  <c r="T1395" i="12"/>
  <c r="R1395" i="12"/>
  <c r="U1394" i="12"/>
  <c r="T1394" i="12"/>
  <c r="R1394" i="12"/>
  <c r="U1393" i="12"/>
  <c r="T1393" i="12"/>
  <c r="R1393" i="12"/>
  <c r="U1392" i="12"/>
  <c r="T1392" i="12"/>
  <c r="R1392" i="12"/>
  <c r="U1391" i="12"/>
  <c r="T1391" i="12"/>
  <c r="R1391" i="12"/>
  <c r="U1390" i="12"/>
  <c r="T1390" i="12"/>
  <c r="R1390" i="12"/>
  <c r="U1389" i="12"/>
  <c r="T1389" i="12"/>
  <c r="R1389" i="12"/>
  <c r="U1388" i="12"/>
  <c r="T1388" i="12"/>
  <c r="R1388" i="12"/>
  <c r="U1387" i="12"/>
  <c r="T1387" i="12"/>
  <c r="R1387" i="12"/>
  <c r="U1386" i="12"/>
  <c r="T1386" i="12"/>
  <c r="R1386" i="12"/>
  <c r="U1385" i="12"/>
  <c r="T1385" i="12"/>
  <c r="R1385" i="12"/>
  <c r="U1384" i="12"/>
  <c r="T1384" i="12"/>
  <c r="R1384" i="12"/>
  <c r="U1383" i="12"/>
  <c r="T1383" i="12"/>
  <c r="R1383" i="12"/>
  <c r="U1382" i="12"/>
  <c r="T1382" i="12"/>
  <c r="R1382" i="12"/>
  <c r="U1381" i="12"/>
  <c r="T1381" i="12"/>
  <c r="R1381" i="12"/>
  <c r="U1380" i="12"/>
  <c r="T1380" i="12"/>
  <c r="R1380" i="12"/>
  <c r="U1379" i="12"/>
  <c r="T1379" i="12"/>
  <c r="R1379" i="12"/>
  <c r="U1378" i="12"/>
  <c r="T1378" i="12"/>
  <c r="R1378" i="12"/>
  <c r="U1377" i="12"/>
  <c r="T1377" i="12"/>
  <c r="R1377" i="12"/>
  <c r="U1376" i="12"/>
  <c r="T1376" i="12"/>
  <c r="R1376" i="12"/>
  <c r="U1375" i="12"/>
  <c r="T1375" i="12"/>
  <c r="R1375" i="12"/>
  <c r="U1374" i="12"/>
  <c r="T1374" i="12"/>
  <c r="R1374" i="12"/>
  <c r="U1373" i="12"/>
  <c r="T1373" i="12"/>
  <c r="R1373" i="12"/>
  <c r="U1372" i="12"/>
  <c r="T1372" i="12"/>
  <c r="R1372" i="12"/>
  <c r="U1371" i="12"/>
  <c r="T1371" i="12"/>
  <c r="R1371" i="12"/>
  <c r="U1370" i="12"/>
  <c r="T1370" i="12"/>
  <c r="R1370" i="12"/>
  <c r="U1369" i="12"/>
  <c r="T1369" i="12"/>
  <c r="R1369" i="12"/>
  <c r="U1368" i="12"/>
  <c r="T1368" i="12"/>
  <c r="R1368" i="12"/>
  <c r="U1367" i="12"/>
  <c r="T1367" i="12"/>
  <c r="R1367" i="12"/>
  <c r="U1366" i="12"/>
  <c r="T1366" i="12"/>
  <c r="R1366" i="12"/>
  <c r="U1365" i="12"/>
  <c r="T1365" i="12"/>
  <c r="R1365" i="12"/>
  <c r="U1364" i="12"/>
  <c r="T1364" i="12"/>
  <c r="R1364" i="12"/>
  <c r="U1363" i="12"/>
  <c r="T1363" i="12"/>
  <c r="R1363" i="12"/>
  <c r="U1362" i="12"/>
  <c r="T1362" i="12"/>
  <c r="R1362" i="12"/>
  <c r="U1361" i="12"/>
  <c r="T1361" i="12"/>
  <c r="R1361" i="12"/>
  <c r="U1360" i="12"/>
  <c r="T1360" i="12"/>
  <c r="R1360" i="12"/>
  <c r="U1359" i="12"/>
  <c r="T1359" i="12"/>
  <c r="R1359" i="12"/>
  <c r="U1358" i="12"/>
  <c r="T1358" i="12"/>
  <c r="R1358" i="12"/>
  <c r="U1357" i="12"/>
  <c r="T1357" i="12"/>
  <c r="R1357" i="12"/>
  <c r="U1356" i="12"/>
  <c r="T1356" i="12"/>
  <c r="R1356" i="12"/>
  <c r="U1355" i="12"/>
  <c r="T1355" i="12"/>
  <c r="R1355" i="12"/>
  <c r="U1354" i="12"/>
  <c r="T1354" i="12"/>
  <c r="R1354" i="12"/>
  <c r="U1353" i="12"/>
  <c r="T1353" i="12"/>
  <c r="R1353" i="12"/>
  <c r="U1352" i="12"/>
  <c r="T1352" i="12"/>
  <c r="R1352" i="12"/>
  <c r="U1351" i="12"/>
  <c r="T1351" i="12"/>
  <c r="R1351" i="12"/>
  <c r="U1350" i="12"/>
  <c r="T1350" i="12"/>
  <c r="R1350" i="12"/>
  <c r="U1349" i="12"/>
  <c r="T1349" i="12"/>
  <c r="R1349" i="12"/>
  <c r="U1348" i="12"/>
  <c r="T1348" i="12"/>
  <c r="R1348" i="12"/>
  <c r="U1347" i="12"/>
  <c r="T1347" i="12"/>
  <c r="R1347" i="12"/>
  <c r="U1346" i="12"/>
  <c r="T1346" i="12"/>
  <c r="R1346" i="12"/>
  <c r="U1345" i="12"/>
  <c r="T1345" i="12"/>
  <c r="R1345" i="12"/>
  <c r="U1344" i="12"/>
  <c r="T1344" i="12"/>
  <c r="R1344" i="12"/>
  <c r="U1343" i="12"/>
  <c r="T1343" i="12"/>
  <c r="R1343" i="12"/>
  <c r="U1342" i="12"/>
  <c r="T1342" i="12"/>
  <c r="R1342" i="12"/>
  <c r="U1341" i="12"/>
  <c r="T1341" i="12"/>
  <c r="R1341" i="12"/>
  <c r="U1340" i="12"/>
  <c r="T1340" i="12"/>
  <c r="R1340" i="12"/>
  <c r="U1339" i="12"/>
  <c r="T1339" i="12"/>
  <c r="R1339" i="12"/>
  <c r="U1338" i="12"/>
  <c r="T1338" i="12"/>
  <c r="R1338" i="12"/>
  <c r="U1337" i="12"/>
  <c r="T1337" i="12"/>
  <c r="R1337" i="12"/>
  <c r="U1336" i="12"/>
  <c r="T1336" i="12"/>
  <c r="R1336" i="12"/>
  <c r="U1335" i="12"/>
  <c r="T1335" i="12"/>
  <c r="R1335" i="12"/>
  <c r="U1334" i="12"/>
  <c r="T1334" i="12"/>
  <c r="R1334" i="12"/>
  <c r="U1333" i="12"/>
  <c r="T1333" i="12"/>
  <c r="R1333" i="12"/>
  <c r="U1332" i="12"/>
  <c r="T1332" i="12"/>
  <c r="R1332" i="12"/>
  <c r="U1331" i="12"/>
  <c r="T1331" i="12"/>
  <c r="R1331" i="12"/>
  <c r="U1330" i="12"/>
  <c r="T1330" i="12"/>
  <c r="R1330" i="12"/>
  <c r="U1329" i="12"/>
  <c r="T1329" i="12"/>
  <c r="R1329" i="12"/>
  <c r="U1328" i="12"/>
  <c r="T1328" i="12"/>
  <c r="R1328" i="12"/>
  <c r="U1327" i="12"/>
  <c r="T1327" i="12"/>
  <c r="R1327" i="12"/>
  <c r="U1326" i="12"/>
  <c r="T1326" i="12"/>
  <c r="R1326" i="12"/>
  <c r="U1325" i="12"/>
  <c r="T1325" i="12"/>
  <c r="R1325" i="12"/>
  <c r="U1324" i="12"/>
  <c r="T1324" i="12"/>
  <c r="R1324" i="12"/>
  <c r="U1323" i="12"/>
  <c r="T1323" i="12"/>
  <c r="R1323" i="12"/>
  <c r="U1322" i="12"/>
  <c r="T1322" i="12"/>
  <c r="R1322" i="12"/>
  <c r="U1321" i="12"/>
  <c r="T1321" i="12"/>
  <c r="R1321" i="12"/>
  <c r="U1320" i="12"/>
  <c r="T1320" i="12"/>
  <c r="R1320" i="12"/>
  <c r="U1319" i="12"/>
  <c r="T1319" i="12"/>
  <c r="R1319" i="12"/>
  <c r="U1318" i="12"/>
  <c r="T1318" i="12"/>
  <c r="R1318" i="12"/>
  <c r="U1317" i="12"/>
  <c r="T1317" i="12"/>
  <c r="R1317" i="12"/>
  <c r="U1316" i="12"/>
  <c r="T1316" i="12"/>
  <c r="R1316" i="12"/>
  <c r="U1315" i="12"/>
  <c r="T1315" i="12"/>
  <c r="R1315" i="12"/>
  <c r="U1314" i="12"/>
  <c r="T1314" i="12"/>
  <c r="R1314" i="12"/>
  <c r="U1313" i="12"/>
  <c r="T1313" i="12"/>
  <c r="R1313" i="12"/>
  <c r="U1312" i="12"/>
  <c r="T1312" i="12"/>
  <c r="R1312" i="12"/>
  <c r="U1311" i="12"/>
  <c r="T1311" i="12"/>
  <c r="R1311" i="12"/>
  <c r="U1310" i="12"/>
  <c r="T1310" i="12"/>
  <c r="R1310" i="12"/>
  <c r="U1309" i="12"/>
  <c r="T1309" i="12"/>
  <c r="R1309" i="12"/>
  <c r="U1308" i="12"/>
  <c r="T1308" i="12"/>
  <c r="R1308" i="12"/>
  <c r="U1307" i="12"/>
  <c r="T1307" i="12"/>
  <c r="R1307" i="12"/>
  <c r="U1306" i="12"/>
  <c r="T1306" i="12"/>
  <c r="R1306" i="12"/>
  <c r="U1305" i="12"/>
  <c r="T1305" i="12"/>
  <c r="R1305" i="12"/>
  <c r="U1304" i="12"/>
  <c r="T1304" i="12"/>
  <c r="R1304" i="12"/>
  <c r="U1303" i="12"/>
  <c r="T1303" i="12"/>
  <c r="R1303" i="12"/>
  <c r="U1302" i="12"/>
  <c r="T1302" i="12"/>
  <c r="R1302" i="12"/>
  <c r="U1301" i="12"/>
  <c r="T1301" i="12"/>
  <c r="R1301" i="12"/>
  <c r="U1300" i="12"/>
  <c r="T1300" i="12"/>
  <c r="R1300" i="12"/>
  <c r="U1299" i="12"/>
  <c r="T1299" i="12"/>
  <c r="R1299" i="12"/>
  <c r="U1298" i="12"/>
  <c r="T1298" i="12"/>
  <c r="R1298" i="12"/>
  <c r="U1297" i="12"/>
  <c r="T1297" i="12"/>
  <c r="R1297" i="12"/>
  <c r="U1296" i="12"/>
  <c r="T1296" i="12"/>
  <c r="R1296" i="12"/>
  <c r="U1295" i="12"/>
  <c r="T1295" i="12"/>
  <c r="R1295" i="12"/>
  <c r="U1294" i="12"/>
  <c r="T1294" i="12"/>
  <c r="R1294" i="12"/>
  <c r="U1293" i="12"/>
  <c r="T1293" i="12"/>
  <c r="R1293" i="12"/>
  <c r="U1292" i="12"/>
  <c r="T1292" i="12"/>
  <c r="R1292" i="12"/>
  <c r="U1291" i="12"/>
  <c r="T1291" i="12"/>
  <c r="R1291" i="12"/>
  <c r="U1290" i="12"/>
  <c r="T1290" i="12"/>
  <c r="R1290" i="12"/>
  <c r="U1289" i="12"/>
  <c r="T1289" i="12"/>
  <c r="R1289" i="12"/>
  <c r="U1288" i="12"/>
  <c r="T1288" i="12"/>
  <c r="R1288" i="12"/>
  <c r="U1287" i="12"/>
  <c r="T1287" i="12"/>
  <c r="R1287" i="12"/>
  <c r="U1286" i="12"/>
  <c r="T1286" i="12"/>
  <c r="R1286" i="12"/>
  <c r="U1285" i="12"/>
  <c r="T1285" i="12"/>
  <c r="R1285" i="12"/>
  <c r="U1284" i="12"/>
  <c r="T1284" i="12"/>
  <c r="R1284" i="12"/>
  <c r="U1283" i="12"/>
  <c r="T1283" i="12"/>
  <c r="R1283" i="12"/>
  <c r="U1282" i="12"/>
  <c r="T1282" i="12"/>
  <c r="R1282" i="12"/>
  <c r="U1281" i="12"/>
  <c r="T1281" i="12"/>
  <c r="R1281" i="12"/>
  <c r="U1280" i="12"/>
  <c r="T1280" i="12"/>
  <c r="R1280" i="12"/>
  <c r="U1279" i="12"/>
  <c r="T1279" i="12"/>
  <c r="R1279" i="12"/>
  <c r="U1278" i="12"/>
  <c r="T1278" i="12"/>
  <c r="R1278" i="12"/>
  <c r="U1277" i="12"/>
  <c r="T1277" i="12"/>
  <c r="R1277" i="12"/>
  <c r="U1276" i="12"/>
  <c r="T1276" i="12"/>
  <c r="R1276" i="12"/>
  <c r="U1275" i="12"/>
  <c r="T1275" i="12"/>
  <c r="R1275" i="12"/>
  <c r="U1274" i="12"/>
  <c r="T1274" i="12"/>
  <c r="R1274" i="12"/>
  <c r="U1273" i="12"/>
  <c r="T1273" i="12"/>
  <c r="R1273" i="12"/>
  <c r="U1272" i="12"/>
  <c r="T1272" i="12"/>
  <c r="R1272" i="12"/>
  <c r="U1271" i="12"/>
  <c r="T1271" i="12"/>
  <c r="R1271" i="12"/>
  <c r="U1270" i="12"/>
  <c r="T1270" i="12"/>
  <c r="R1270" i="12"/>
  <c r="U1269" i="12"/>
  <c r="T1269" i="12"/>
  <c r="R1269" i="12"/>
  <c r="U1268" i="12"/>
  <c r="T1268" i="12"/>
  <c r="R1268" i="12"/>
  <c r="U1267" i="12"/>
  <c r="T1267" i="12"/>
  <c r="R1267" i="12"/>
  <c r="U1266" i="12"/>
  <c r="T1266" i="12"/>
  <c r="R1266" i="12"/>
  <c r="U1265" i="12"/>
  <c r="T1265" i="12"/>
  <c r="R1265" i="12"/>
  <c r="U1264" i="12"/>
  <c r="T1264" i="12"/>
  <c r="R1264" i="12"/>
  <c r="U1263" i="12"/>
  <c r="T1263" i="12"/>
  <c r="R1263" i="12"/>
  <c r="U1262" i="12"/>
  <c r="T1262" i="12"/>
  <c r="R1262" i="12"/>
  <c r="U1261" i="12"/>
  <c r="T1261" i="12"/>
  <c r="R1261" i="12"/>
  <c r="U1260" i="12"/>
  <c r="T1260" i="12"/>
  <c r="R1260" i="12"/>
  <c r="U1259" i="12"/>
  <c r="T1259" i="12"/>
  <c r="R1259" i="12"/>
  <c r="U1258" i="12"/>
  <c r="T1258" i="12"/>
  <c r="R1258" i="12"/>
  <c r="U1257" i="12"/>
  <c r="T1257" i="12"/>
  <c r="R1257" i="12"/>
  <c r="U1256" i="12"/>
  <c r="T1256" i="12"/>
  <c r="R1256" i="12"/>
  <c r="U1255" i="12"/>
  <c r="T1255" i="12"/>
  <c r="R1255" i="12"/>
  <c r="U1254" i="12"/>
  <c r="T1254" i="12"/>
  <c r="R1254" i="12"/>
  <c r="U1253" i="12"/>
  <c r="T1253" i="12"/>
  <c r="R1253" i="12"/>
  <c r="U1252" i="12"/>
  <c r="T1252" i="12"/>
  <c r="R1252" i="12"/>
  <c r="U1251" i="12"/>
  <c r="T1251" i="12"/>
  <c r="R1251" i="12"/>
  <c r="U1250" i="12"/>
  <c r="T1250" i="12"/>
  <c r="R1250" i="12"/>
  <c r="U1249" i="12"/>
  <c r="T1249" i="12"/>
  <c r="R1249" i="12"/>
  <c r="U1248" i="12"/>
  <c r="T1248" i="12"/>
  <c r="R1248" i="12"/>
  <c r="U1247" i="12"/>
  <c r="T1247" i="12"/>
  <c r="R1247" i="12"/>
  <c r="U1246" i="12"/>
  <c r="T1246" i="12"/>
  <c r="R1246" i="12"/>
  <c r="U1245" i="12"/>
  <c r="T1245" i="12"/>
  <c r="R1245" i="12"/>
  <c r="U1244" i="12"/>
  <c r="T1244" i="12"/>
  <c r="R1244" i="12"/>
  <c r="U1243" i="12"/>
  <c r="T1243" i="12"/>
  <c r="R1243" i="12"/>
  <c r="U1242" i="12"/>
  <c r="T1242" i="12"/>
  <c r="R1242" i="12"/>
  <c r="U1241" i="12"/>
  <c r="T1241" i="12"/>
  <c r="R1241" i="12"/>
  <c r="U1240" i="12"/>
  <c r="T1240" i="12"/>
  <c r="R1240" i="12"/>
  <c r="U1239" i="12"/>
  <c r="T1239" i="12"/>
  <c r="R1239" i="12"/>
  <c r="U1238" i="12"/>
  <c r="T1238" i="12"/>
  <c r="R1238" i="12"/>
  <c r="U1237" i="12"/>
  <c r="T1237" i="12"/>
  <c r="R1237" i="12"/>
  <c r="U1236" i="12"/>
  <c r="T1236" i="12"/>
  <c r="R1236" i="12"/>
  <c r="U1235" i="12"/>
  <c r="T1235" i="12"/>
  <c r="R1235" i="12"/>
  <c r="U1234" i="12"/>
  <c r="T1234" i="12"/>
  <c r="R1234" i="12"/>
  <c r="U1233" i="12"/>
  <c r="T1233" i="12"/>
  <c r="R1233" i="12"/>
  <c r="U1232" i="12"/>
  <c r="T1232" i="12"/>
  <c r="R1232" i="12"/>
  <c r="U1231" i="12"/>
  <c r="T1231" i="12"/>
  <c r="R1231" i="12"/>
  <c r="U1230" i="12"/>
  <c r="T1230" i="12"/>
  <c r="R1230" i="12"/>
  <c r="U1229" i="12"/>
  <c r="T1229" i="12"/>
  <c r="R1229" i="12"/>
  <c r="U1228" i="12"/>
  <c r="T1228" i="12"/>
  <c r="R1228" i="12"/>
  <c r="U1227" i="12"/>
  <c r="T1227" i="12"/>
  <c r="R1227" i="12"/>
  <c r="U1226" i="12"/>
  <c r="T1226" i="12"/>
  <c r="R1226" i="12"/>
  <c r="U1225" i="12"/>
  <c r="T1225" i="12"/>
  <c r="R1225" i="12"/>
  <c r="U1224" i="12"/>
  <c r="T1224" i="12"/>
  <c r="R1224" i="12"/>
  <c r="U1223" i="12"/>
  <c r="T1223" i="12"/>
  <c r="R1223" i="12"/>
  <c r="U1222" i="12"/>
  <c r="T1222" i="12"/>
  <c r="R1222" i="12"/>
  <c r="U1221" i="12"/>
  <c r="T1221" i="12"/>
  <c r="R1221" i="12"/>
  <c r="U1220" i="12"/>
  <c r="T1220" i="12"/>
  <c r="R1220" i="12"/>
  <c r="U1219" i="12"/>
  <c r="T1219" i="12"/>
  <c r="R1219" i="12"/>
  <c r="U1218" i="12"/>
  <c r="T1218" i="12"/>
  <c r="R1218" i="12"/>
  <c r="U1217" i="12"/>
  <c r="T1217" i="12"/>
  <c r="R1217" i="12"/>
  <c r="U1216" i="12"/>
  <c r="T1216" i="12"/>
  <c r="R1216" i="12"/>
  <c r="U1215" i="12"/>
  <c r="T1215" i="12"/>
  <c r="R1215" i="12"/>
  <c r="U1214" i="12"/>
  <c r="T1214" i="12"/>
  <c r="R1214" i="12"/>
  <c r="U1213" i="12"/>
  <c r="T1213" i="12"/>
  <c r="R1213" i="12"/>
  <c r="U1212" i="12"/>
  <c r="T1212" i="12"/>
  <c r="R1212" i="12"/>
  <c r="U1211" i="12"/>
  <c r="T1211" i="12"/>
  <c r="R1211" i="12"/>
  <c r="U1210" i="12"/>
  <c r="T1210" i="12"/>
  <c r="R1210" i="12"/>
  <c r="U1209" i="12"/>
  <c r="T1209" i="12"/>
  <c r="R1209" i="12"/>
  <c r="U1208" i="12"/>
  <c r="T1208" i="12"/>
  <c r="R1208" i="12"/>
  <c r="U1207" i="12"/>
  <c r="T1207" i="12"/>
  <c r="R1207" i="12"/>
  <c r="U1206" i="12"/>
  <c r="T1206" i="12"/>
  <c r="R1206" i="12"/>
  <c r="U1205" i="12"/>
  <c r="T1205" i="12"/>
  <c r="R1205" i="12"/>
  <c r="U1204" i="12"/>
  <c r="T1204" i="12"/>
  <c r="R1204" i="12"/>
  <c r="U1203" i="12"/>
  <c r="T1203" i="12"/>
  <c r="R1203" i="12"/>
  <c r="U1202" i="12"/>
  <c r="T1202" i="12"/>
  <c r="R1202" i="12"/>
  <c r="U1201" i="12"/>
  <c r="T1201" i="12"/>
  <c r="R1201" i="12"/>
  <c r="U1200" i="12"/>
  <c r="T1200" i="12"/>
  <c r="R1200" i="12"/>
  <c r="U1199" i="12"/>
  <c r="T1199" i="12"/>
  <c r="R1199" i="12"/>
  <c r="U1198" i="12"/>
  <c r="T1198" i="12"/>
  <c r="R1198" i="12"/>
  <c r="U1197" i="12"/>
  <c r="T1197" i="12"/>
  <c r="R1197" i="12"/>
  <c r="U1196" i="12"/>
  <c r="T1196" i="12"/>
  <c r="R1196" i="12"/>
  <c r="U1195" i="12"/>
  <c r="T1195" i="12"/>
  <c r="R1195" i="12"/>
  <c r="U1194" i="12"/>
  <c r="T1194" i="12"/>
  <c r="R1194" i="12"/>
  <c r="U1193" i="12"/>
  <c r="T1193" i="12"/>
  <c r="R1193" i="12"/>
  <c r="U1192" i="12"/>
  <c r="T1192" i="12"/>
  <c r="R1192" i="12"/>
  <c r="U1191" i="12"/>
  <c r="T1191" i="12"/>
  <c r="R1191" i="12"/>
  <c r="U1190" i="12"/>
  <c r="T1190" i="12"/>
  <c r="R1190" i="12"/>
  <c r="U1189" i="12"/>
  <c r="T1189" i="12"/>
  <c r="R1189" i="12"/>
  <c r="U1188" i="12"/>
  <c r="T1188" i="12"/>
  <c r="R1188" i="12"/>
  <c r="U1187" i="12"/>
  <c r="T1187" i="12"/>
  <c r="R1187" i="12"/>
  <c r="U1186" i="12"/>
  <c r="T1186" i="12"/>
  <c r="R1186" i="12"/>
  <c r="U1185" i="12"/>
  <c r="T1185" i="12"/>
  <c r="R1185" i="12"/>
  <c r="U1184" i="12"/>
  <c r="T1184" i="12"/>
  <c r="R1184" i="12"/>
  <c r="U1183" i="12"/>
  <c r="T1183" i="12"/>
  <c r="R1183" i="12"/>
  <c r="U1182" i="12"/>
  <c r="T1182" i="12"/>
  <c r="R1182" i="12"/>
  <c r="U1181" i="12"/>
  <c r="T1181" i="12"/>
  <c r="R1181" i="12"/>
  <c r="U1180" i="12"/>
  <c r="T1180" i="12"/>
  <c r="R1180" i="12"/>
  <c r="U1179" i="12"/>
  <c r="T1179" i="12"/>
  <c r="R1179" i="12"/>
  <c r="U1178" i="12"/>
  <c r="T1178" i="12"/>
  <c r="R1178" i="12"/>
  <c r="U1177" i="12"/>
  <c r="T1177" i="12"/>
  <c r="R1177" i="12"/>
  <c r="U1176" i="12"/>
  <c r="T1176" i="12"/>
  <c r="R1176" i="12"/>
  <c r="U1175" i="12"/>
  <c r="T1175" i="12"/>
  <c r="R1175" i="12"/>
  <c r="U1174" i="12"/>
  <c r="T1174" i="12"/>
  <c r="R1174" i="12"/>
  <c r="U1173" i="12"/>
  <c r="T1173" i="12"/>
  <c r="R1173" i="12"/>
  <c r="U1172" i="12"/>
  <c r="T1172" i="12"/>
  <c r="R1172" i="12"/>
  <c r="U1171" i="12"/>
  <c r="T1171" i="12"/>
  <c r="R1171" i="12"/>
  <c r="U1170" i="12"/>
  <c r="T1170" i="12"/>
  <c r="R1170" i="12"/>
  <c r="U1169" i="12"/>
  <c r="T1169" i="12"/>
  <c r="R1169" i="12"/>
  <c r="U1168" i="12"/>
  <c r="T1168" i="12"/>
  <c r="R1168" i="12"/>
  <c r="U1167" i="12"/>
  <c r="T1167" i="12"/>
  <c r="R1167" i="12"/>
  <c r="U1166" i="12"/>
  <c r="T1166" i="12"/>
  <c r="R1166" i="12"/>
  <c r="U1165" i="12"/>
  <c r="T1165" i="12"/>
  <c r="R1165" i="12"/>
  <c r="U1164" i="12"/>
  <c r="T1164" i="12"/>
  <c r="R1164" i="12"/>
  <c r="U1163" i="12"/>
  <c r="T1163" i="12"/>
  <c r="R1163" i="12"/>
  <c r="U1162" i="12"/>
  <c r="T1162" i="12"/>
  <c r="R1162" i="12"/>
  <c r="U1161" i="12"/>
  <c r="T1161" i="12"/>
  <c r="R1161" i="12"/>
  <c r="U1160" i="12"/>
  <c r="T1160" i="12"/>
  <c r="R1160" i="12"/>
  <c r="U1159" i="12"/>
  <c r="T1159" i="12"/>
  <c r="R1159" i="12"/>
  <c r="U1158" i="12"/>
  <c r="T1158" i="12"/>
  <c r="R1158" i="12"/>
  <c r="U1157" i="12"/>
  <c r="T1157" i="12"/>
  <c r="R1157" i="12"/>
  <c r="U1156" i="12"/>
  <c r="T1156" i="12"/>
  <c r="R1156" i="12"/>
  <c r="U1155" i="12"/>
  <c r="T1155" i="12"/>
  <c r="R1155" i="12"/>
  <c r="U1154" i="12"/>
  <c r="T1154" i="12"/>
  <c r="R1154" i="12"/>
  <c r="U1153" i="12"/>
  <c r="T1153" i="12"/>
  <c r="R1153" i="12"/>
  <c r="U1152" i="12"/>
  <c r="T1152" i="12"/>
  <c r="R1152" i="12"/>
  <c r="U1151" i="12"/>
  <c r="T1151" i="12"/>
  <c r="R1151" i="12"/>
  <c r="U1150" i="12"/>
  <c r="T1150" i="12"/>
  <c r="R1150" i="12"/>
  <c r="U1149" i="12"/>
  <c r="T1149" i="12"/>
  <c r="R1149" i="12"/>
  <c r="U1148" i="12"/>
  <c r="T1148" i="12"/>
  <c r="R1148" i="12"/>
  <c r="U1147" i="12"/>
  <c r="T1147" i="12"/>
  <c r="R1147" i="12"/>
  <c r="U1146" i="12"/>
  <c r="T1146" i="12"/>
  <c r="R1146" i="12"/>
  <c r="U1145" i="12"/>
  <c r="T1145" i="12"/>
  <c r="R1145" i="12"/>
  <c r="U1144" i="12"/>
  <c r="T1144" i="12"/>
  <c r="R1144" i="12"/>
  <c r="U1143" i="12"/>
  <c r="T1143" i="12"/>
  <c r="R1143" i="12"/>
  <c r="U1142" i="12"/>
  <c r="T1142" i="12"/>
  <c r="R1142" i="12"/>
  <c r="U1141" i="12"/>
  <c r="T1141" i="12"/>
  <c r="R1141" i="12"/>
  <c r="U1140" i="12"/>
  <c r="T1140" i="12"/>
  <c r="R1140" i="12"/>
  <c r="U1139" i="12"/>
  <c r="T1139" i="12"/>
  <c r="R1139" i="12"/>
  <c r="U1138" i="12"/>
  <c r="T1138" i="12"/>
  <c r="R1138" i="12"/>
  <c r="U1137" i="12"/>
  <c r="T1137" i="12"/>
  <c r="R1137" i="12"/>
  <c r="U1136" i="12"/>
  <c r="T1136" i="12"/>
  <c r="R1136" i="12"/>
  <c r="U1135" i="12"/>
  <c r="T1135" i="12"/>
  <c r="R1135" i="12"/>
  <c r="U1134" i="12"/>
  <c r="T1134" i="12"/>
  <c r="R1134" i="12"/>
  <c r="U1133" i="12"/>
  <c r="T1133" i="12"/>
  <c r="R1133" i="12"/>
  <c r="U1132" i="12"/>
  <c r="T1132" i="12"/>
  <c r="R1132" i="12"/>
  <c r="U1131" i="12"/>
  <c r="T1131" i="12"/>
  <c r="R1131" i="12"/>
  <c r="U1130" i="12"/>
  <c r="T1130" i="12"/>
  <c r="R1130" i="12"/>
  <c r="U1129" i="12"/>
  <c r="T1129" i="12"/>
  <c r="R1129" i="12"/>
  <c r="U1128" i="12"/>
  <c r="T1128" i="12"/>
  <c r="R1128" i="12"/>
  <c r="U1127" i="12"/>
  <c r="T1127" i="12"/>
  <c r="R1127" i="12"/>
  <c r="U1126" i="12"/>
  <c r="T1126" i="12"/>
  <c r="R1126" i="12"/>
  <c r="U1125" i="12"/>
  <c r="T1125" i="12"/>
  <c r="R1125" i="12"/>
  <c r="U1124" i="12"/>
  <c r="T1124" i="12"/>
  <c r="R1124" i="12"/>
  <c r="U1123" i="12"/>
  <c r="T1123" i="12"/>
  <c r="R1123" i="12"/>
  <c r="U1122" i="12"/>
  <c r="T1122" i="12"/>
  <c r="R1122" i="12"/>
  <c r="U1121" i="12"/>
  <c r="T1121" i="12"/>
  <c r="R1121" i="12"/>
  <c r="U1120" i="12"/>
  <c r="T1120" i="12"/>
  <c r="R1120" i="12"/>
  <c r="U1119" i="12"/>
  <c r="T1119" i="12"/>
  <c r="R1119" i="12"/>
  <c r="U1118" i="12"/>
  <c r="T1118" i="12"/>
  <c r="R1118" i="12"/>
  <c r="U1117" i="12"/>
  <c r="T1117" i="12"/>
  <c r="R1117" i="12"/>
  <c r="U1116" i="12"/>
  <c r="T1116" i="12"/>
  <c r="R1116" i="12"/>
  <c r="U1115" i="12"/>
  <c r="T1115" i="12"/>
  <c r="R1115" i="12"/>
  <c r="U1114" i="12"/>
  <c r="T1114" i="12"/>
  <c r="R1114" i="12"/>
  <c r="U1113" i="12"/>
  <c r="T1113" i="12"/>
  <c r="R1113" i="12"/>
  <c r="U1112" i="12"/>
  <c r="T1112" i="12"/>
  <c r="R1112" i="12"/>
  <c r="U1111" i="12"/>
  <c r="T1111" i="12"/>
  <c r="R1111" i="12"/>
  <c r="U1110" i="12"/>
  <c r="T1110" i="12"/>
  <c r="R1110" i="12"/>
  <c r="U1109" i="12"/>
  <c r="T1109" i="12"/>
  <c r="R1109" i="12"/>
  <c r="U1108" i="12"/>
  <c r="T1108" i="12"/>
  <c r="R1108" i="12"/>
  <c r="U1107" i="12"/>
  <c r="T1107" i="12"/>
  <c r="R1107" i="12"/>
  <c r="U1106" i="12"/>
  <c r="T1106" i="12"/>
  <c r="R1106" i="12"/>
  <c r="U1105" i="12"/>
  <c r="T1105" i="12"/>
  <c r="R1105" i="12"/>
  <c r="U1104" i="12"/>
  <c r="T1104" i="12"/>
  <c r="R1104" i="12"/>
  <c r="U1103" i="12"/>
  <c r="T1103" i="12"/>
  <c r="R1103" i="12"/>
  <c r="U1102" i="12"/>
  <c r="T1102" i="12"/>
  <c r="R1102" i="12"/>
  <c r="U1101" i="12"/>
  <c r="T1101" i="12"/>
  <c r="R1101" i="12"/>
  <c r="U1100" i="12"/>
  <c r="T1100" i="12"/>
  <c r="R1100" i="12"/>
  <c r="U1099" i="12"/>
  <c r="T1099" i="12"/>
  <c r="R1099" i="12"/>
  <c r="U1098" i="12"/>
  <c r="T1098" i="12"/>
  <c r="R1098" i="12"/>
  <c r="U1097" i="12"/>
  <c r="T1097" i="12"/>
  <c r="R1097" i="12"/>
  <c r="U1096" i="12"/>
  <c r="T1096" i="12"/>
  <c r="R1096" i="12"/>
  <c r="U1095" i="12"/>
  <c r="T1095" i="12"/>
  <c r="R1095" i="12"/>
  <c r="U1094" i="12"/>
  <c r="T1094" i="12"/>
  <c r="R1094" i="12"/>
  <c r="U1093" i="12"/>
  <c r="T1093" i="12"/>
  <c r="R1093" i="12"/>
  <c r="U1092" i="12"/>
  <c r="T1092" i="12"/>
  <c r="R1092" i="12"/>
  <c r="U1091" i="12"/>
  <c r="T1091" i="12"/>
  <c r="R1091" i="12"/>
  <c r="U1090" i="12"/>
  <c r="T1090" i="12"/>
  <c r="R1090" i="12"/>
  <c r="U1089" i="12"/>
  <c r="T1089" i="12"/>
  <c r="R1089" i="12"/>
  <c r="U1088" i="12"/>
  <c r="T1088" i="12"/>
  <c r="R1088" i="12"/>
  <c r="U1087" i="12"/>
  <c r="T1087" i="12"/>
  <c r="R1087" i="12"/>
  <c r="U1086" i="12"/>
  <c r="T1086" i="12"/>
  <c r="R1086" i="12"/>
  <c r="U1085" i="12"/>
  <c r="T1085" i="12"/>
  <c r="R1085" i="12"/>
  <c r="U1084" i="12"/>
  <c r="T1084" i="12"/>
  <c r="R1084" i="12"/>
  <c r="U1083" i="12"/>
  <c r="T1083" i="12"/>
  <c r="R1083" i="12"/>
  <c r="U1082" i="12"/>
  <c r="T1082" i="12"/>
  <c r="R1082" i="12"/>
  <c r="U1081" i="12"/>
  <c r="T1081" i="12"/>
  <c r="R1081" i="12"/>
  <c r="U1080" i="12"/>
  <c r="T1080" i="12"/>
  <c r="R1080" i="12"/>
  <c r="U1079" i="12"/>
  <c r="T1079" i="12"/>
  <c r="R1079" i="12"/>
  <c r="U1078" i="12"/>
  <c r="T1078" i="12"/>
  <c r="R1078" i="12"/>
  <c r="U1077" i="12"/>
  <c r="T1077" i="12"/>
  <c r="R1077" i="12"/>
  <c r="U1076" i="12"/>
  <c r="T1076" i="12"/>
  <c r="R1076" i="12"/>
  <c r="U1075" i="12"/>
  <c r="T1075" i="12"/>
  <c r="R1075" i="12"/>
  <c r="U1074" i="12"/>
  <c r="T1074" i="12"/>
  <c r="R1074" i="12"/>
  <c r="U1073" i="12"/>
  <c r="T1073" i="12"/>
  <c r="R1073" i="12"/>
  <c r="U1072" i="12"/>
  <c r="T1072" i="12"/>
  <c r="R1072" i="12"/>
  <c r="U1071" i="12"/>
  <c r="T1071" i="12"/>
  <c r="R1071" i="12"/>
  <c r="U1070" i="12"/>
  <c r="T1070" i="12"/>
  <c r="R1070" i="12"/>
  <c r="U1069" i="12"/>
  <c r="T1069" i="12"/>
  <c r="R1069" i="12"/>
  <c r="U1068" i="12"/>
  <c r="T1068" i="12"/>
  <c r="R1068" i="12"/>
  <c r="U1067" i="12"/>
  <c r="T1067" i="12"/>
  <c r="R1067" i="12"/>
  <c r="U1066" i="12"/>
  <c r="T1066" i="12"/>
  <c r="R1066" i="12"/>
  <c r="U1065" i="12"/>
  <c r="T1065" i="12"/>
  <c r="R1065" i="12"/>
  <c r="U1064" i="12"/>
  <c r="T1064" i="12"/>
  <c r="R1064" i="12"/>
  <c r="U1063" i="12"/>
  <c r="T1063" i="12"/>
  <c r="R1063" i="12"/>
  <c r="U1062" i="12"/>
  <c r="T1062" i="12"/>
  <c r="R1062" i="12"/>
  <c r="U1061" i="12"/>
  <c r="T1061" i="12"/>
  <c r="R1061" i="12"/>
  <c r="U1060" i="12"/>
  <c r="T1060" i="12"/>
  <c r="R1060" i="12"/>
  <c r="U1059" i="12"/>
  <c r="T1059" i="12"/>
  <c r="R1059" i="12"/>
  <c r="U1058" i="12"/>
  <c r="T1058" i="12"/>
  <c r="R1058" i="12"/>
  <c r="U1057" i="12"/>
  <c r="T1057" i="12"/>
  <c r="R1057" i="12"/>
  <c r="U1056" i="12"/>
  <c r="T1056" i="12"/>
  <c r="R1056" i="12"/>
  <c r="U1055" i="12"/>
  <c r="T1055" i="12"/>
  <c r="R1055" i="12"/>
  <c r="U1054" i="12"/>
  <c r="T1054" i="12"/>
  <c r="R1054" i="12"/>
  <c r="U1053" i="12"/>
  <c r="T1053" i="12"/>
  <c r="R1053" i="12"/>
  <c r="U1052" i="12"/>
  <c r="T1052" i="12"/>
  <c r="R1052" i="12"/>
  <c r="U1051" i="12"/>
  <c r="T1051" i="12"/>
  <c r="R1051" i="12"/>
  <c r="U1050" i="12"/>
  <c r="T1050" i="12"/>
  <c r="R1050" i="12"/>
  <c r="U1049" i="12"/>
  <c r="T1049" i="12"/>
  <c r="R1049" i="12"/>
  <c r="U1048" i="12"/>
  <c r="T1048" i="12"/>
  <c r="R1048" i="12"/>
  <c r="U1047" i="12"/>
  <c r="T1047" i="12"/>
  <c r="R1047" i="12"/>
  <c r="U1046" i="12"/>
  <c r="T1046" i="12"/>
  <c r="R1046" i="12"/>
  <c r="U1045" i="12"/>
  <c r="T1045" i="12"/>
  <c r="R1045" i="12"/>
  <c r="U1044" i="12"/>
  <c r="T1044" i="12"/>
  <c r="R1044" i="12"/>
  <c r="U1043" i="12"/>
  <c r="T1043" i="12"/>
  <c r="R1043" i="12"/>
  <c r="U1042" i="12"/>
  <c r="T1042" i="12"/>
  <c r="R1042" i="12"/>
  <c r="U1041" i="12"/>
  <c r="T1041" i="12"/>
  <c r="R1041" i="12"/>
  <c r="U1040" i="12"/>
  <c r="T1040" i="12"/>
  <c r="R1040" i="12"/>
  <c r="U1039" i="12"/>
  <c r="T1039" i="12"/>
  <c r="R1039" i="12"/>
  <c r="U1038" i="12"/>
  <c r="T1038" i="12"/>
  <c r="R1038" i="12"/>
  <c r="U1037" i="12"/>
  <c r="T1037" i="12"/>
  <c r="R1037" i="12"/>
  <c r="U1036" i="12"/>
  <c r="T1036" i="12"/>
  <c r="R1036" i="12"/>
  <c r="U1035" i="12"/>
  <c r="T1035" i="12"/>
  <c r="R1035" i="12"/>
  <c r="U1034" i="12"/>
  <c r="T1034" i="12"/>
  <c r="R1034" i="12"/>
  <c r="U1033" i="12"/>
  <c r="T1033" i="12"/>
  <c r="R1033" i="12"/>
  <c r="U1032" i="12"/>
  <c r="T1032" i="12"/>
  <c r="R1032" i="12"/>
  <c r="U1031" i="12"/>
  <c r="T1031" i="12"/>
  <c r="R1031" i="12"/>
  <c r="U1030" i="12"/>
  <c r="T1030" i="12"/>
  <c r="R1030" i="12"/>
  <c r="U1029" i="12"/>
  <c r="T1029" i="12"/>
  <c r="R1029" i="12"/>
  <c r="U1028" i="12"/>
  <c r="T1028" i="12"/>
  <c r="R1028" i="12"/>
  <c r="U1027" i="12"/>
  <c r="T1027" i="12"/>
  <c r="R1027" i="12"/>
  <c r="U1026" i="12"/>
  <c r="T1026" i="12"/>
  <c r="R1026" i="12"/>
  <c r="U1025" i="12"/>
  <c r="T1025" i="12"/>
  <c r="R1025" i="12"/>
  <c r="U1024" i="12"/>
  <c r="T1024" i="12"/>
  <c r="R1024" i="12"/>
  <c r="U1023" i="12"/>
  <c r="T1023" i="12"/>
  <c r="R1023" i="12"/>
  <c r="U1022" i="12"/>
  <c r="T1022" i="12"/>
  <c r="R1022" i="12"/>
  <c r="U1021" i="12"/>
  <c r="T1021" i="12"/>
  <c r="R1021" i="12"/>
  <c r="U1020" i="12"/>
  <c r="T1020" i="12"/>
  <c r="R1020" i="12"/>
  <c r="U1019" i="12"/>
  <c r="T1019" i="12"/>
  <c r="R1019" i="12"/>
  <c r="U1018" i="12"/>
  <c r="T1018" i="12"/>
  <c r="R1018" i="12"/>
  <c r="U1017" i="12"/>
  <c r="T1017" i="12"/>
  <c r="R1017" i="12"/>
  <c r="U1016" i="12"/>
  <c r="T1016" i="12"/>
  <c r="R1016" i="12"/>
  <c r="U1015" i="12"/>
  <c r="T1015" i="12"/>
  <c r="R1015" i="12"/>
  <c r="U1014" i="12"/>
  <c r="T1014" i="12"/>
  <c r="R1014" i="12"/>
  <c r="U1013" i="12"/>
  <c r="T1013" i="12"/>
  <c r="R1013" i="12"/>
  <c r="U1012" i="12"/>
  <c r="T1012" i="12"/>
  <c r="R1012" i="12"/>
  <c r="U1011" i="12"/>
  <c r="T1011" i="12"/>
  <c r="R1011" i="12"/>
  <c r="U1010" i="12"/>
  <c r="T1010" i="12"/>
  <c r="R1010" i="12"/>
  <c r="U1009" i="12"/>
  <c r="T1009" i="12"/>
  <c r="R1009" i="12"/>
  <c r="U1008" i="12"/>
  <c r="T1008" i="12"/>
  <c r="R1008" i="12"/>
  <c r="U1007" i="12"/>
  <c r="T1007" i="12"/>
  <c r="R1007" i="12"/>
  <c r="U1006" i="12"/>
  <c r="T1006" i="12"/>
  <c r="R1006" i="12"/>
  <c r="U1005" i="12"/>
  <c r="T1005" i="12"/>
  <c r="R1005" i="12"/>
  <c r="U1004" i="12"/>
  <c r="T1004" i="12"/>
  <c r="R1004" i="12"/>
  <c r="U1003" i="12"/>
  <c r="T1003" i="12"/>
  <c r="R1003" i="12"/>
  <c r="U1002" i="12"/>
  <c r="T1002" i="12"/>
  <c r="R1002" i="12"/>
  <c r="U1001" i="12"/>
  <c r="T1001" i="12"/>
  <c r="R1001" i="12"/>
  <c r="U1000" i="12"/>
  <c r="T1000" i="12"/>
  <c r="R1000" i="12"/>
  <c r="U999" i="12"/>
  <c r="T999" i="12"/>
  <c r="R999" i="12"/>
  <c r="U998" i="12"/>
  <c r="T998" i="12"/>
  <c r="R998" i="12"/>
  <c r="U997" i="12"/>
  <c r="T997" i="12"/>
  <c r="R997" i="12"/>
  <c r="U996" i="12"/>
  <c r="T996" i="12"/>
  <c r="R996" i="12"/>
  <c r="U995" i="12"/>
  <c r="T995" i="12"/>
  <c r="R995" i="12"/>
  <c r="U994" i="12"/>
  <c r="T994" i="12"/>
  <c r="R994" i="12"/>
  <c r="U993" i="12"/>
  <c r="T993" i="12"/>
  <c r="R993" i="12"/>
  <c r="U992" i="12"/>
  <c r="T992" i="12"/>
  <c r="R992" i="12"/>
  <c r="U991" i="12"/>
  <c r="T991" i="12"/>
  <c r="R991" i="12"/>
  <c r="U990" i="12"/>
  <c r="T990" i="12"/>
  <c r="R990" i="12"/>
  <c r="U989" i="12"/>
  <c r="T989" i="12"/>
  <c r="R989" i="12"/>
  <c r="U988" i="12"/>
  <c r="T988" i="12"/>
  <c r="R988" i="12"/>
  <c r="U987" i="12"/>
  <c r="T987" i="12"/>
  <c r="R987" i="12"/>
  <c r="U986" i="12"/>
  <c r="T986" i="12"/>
  <c r="R986" i="12"/>
  <c r="U985" i="12"/>
  <c r="T985" i="12"/>
  <c r="R985" i="12"/>
  <c r="U984" i="12"/>
  <c r="T984" i="12"/>
  <c r="R984" i="12"/>
  <c r="U983" i="12"/>
  <c r="T983" i="12"/>
  <c r="R983" i="12"/>
  <c r="U982" i="12"/>
  <c r="T982" i="12"/>
  <c r="R982" i="12"/>
  <c r="U981" i="12"/>
  <c r="T981" i="12"/>
  <c r="R981" i="12"/>
  <c r="U980" i="12"/>
  <c r="T980" i="12"/>
  <c r="R980" i="12"/>
  <c r="U979" i="12"/>
  <c r="T979" i="12"/>
  <c r="R979" i="12"/>
  <c r="U978" i="12"/>
  <c r="T978" i="12"/>
  <c r="R978" i="12"/>
  <c r="U977" i="12"/>
  <c r="T977" i="12"/>
  <c r="R977" i="12"/>
  <c r="U976" i="12"/>
  <c r="T976" i="12"/>
  <c r="R976" i="12"/>
  <c r="U975" i="12"/>
  <c r="T975" i="12"/>
  <c r="R975" i="12"/>
  <c r="U974" i="12"/>
  <c r="T974" i="12"/>
  <c r="R974" i="12"/>
  <c r="U973" i="12"/>
  <c r="T973" i="12"/>
  <c r="R973" i="12"/>
  <c r="U972" i="12"/>
  <c r="T972" i="12"/>
  <c r="R972" i="12"/>
  <c r="U971" i="12"/>
  <c r="T971" i="12"/>
  <c r="R971" i="12"/>
  <c r="U970" i="12"/>
  <c r="T970" i="12"/>
  <c r="R970" i="12"/>
  <c r="U969" i="12"/>
  <c r="T969" i="12"/>
  <c r="R969" i="12"/>
  <c r="U968" i="12"/>
  <c r="T968" i="12"/>
  <c r="R968" i="12"/>
  <c r="U967" i="12"/>
  <c r="T967" i="12"/>
  <c r="R967" i="12"/>
  <c r="U966" i="12"/>
  <c r="T966" i="12"/>
  <c r="R966" i="12"/>
  <c r="U965" i="12"/>
  <c r="T965" i="12"/>
  <c r="R965" i="12"/>
  <c r="U964" i="12"/>
  <c r="T964" i="12"/>
  <c r="R964" i="12"/>
  <c r="U963" i="12"/>
  <c r="T963" i="12"/>
  <c r="R963" i="12"/>
  <c r="U962" i="12"/>
  <c r="T962" i="12"/>
  <c r="R962" i="12"/>
  <c r="U961" i="12"/>
  <c r="T961" i="12"/>
  <c r="R961" i="12"/>
  <c r="U960" i="12"/>
  <c r="T960" i="12"/>
  <c r="R960" i="12"/>
  <c r="U959" i="12"/>
  <c r="T959" i="12"/>
  <c r="R959" i="12"/>
  <c r="U958" i="12"/>
  <c r="T958" i="12"/>
  <c r="R958" i="12"/>
  <c r="U957" i="12"/>
  <c r="T957" i="12"/>
  <c r="R957" i="12"/>
  <c r="U956" i="12"/>
  <c r="T956" i="12"/>
  <c r="R956" i="12"/>
  <c r="U955" i="12"/>
  <c r="T955" i="12"/>
  <c r="R955" i="12"/>
  <c r="U954" i="12"/>
  <c r="T954" i="12"/>
  <c r="R954" i="12"/>
  <c r="U953" i="12"/>
  <c r="T953" i="12"/>
  <c r="R953" i="12"/>
  <c r="U952" i="12"/>
  <c r="T952" i="12"/>
  <c r="R952" i="12"/>
  <c r="U951" i="12"/>
  <c r="T951" i="12"/>
  <c r="R951" i="12"/>
  <c r="U950" i="12"/>
  <c r="T950" i="12"/>
  <c r="R950" i="12"/>
  <c r="U949" i="12"/>
  <c r="T949" i="12"/>
  <c r="R949" i="12"/>
  <c r="U948" i="12"/>
  <c r="T948" i="12"/>
  <c r="R948" i="12"/>
  <c r="U947" i="12"/>
  <c r="T947" i="12"/>
  <c r="R947" i="12"/>
  <c r="U946" i="12"/>
  <c r="T946" i="12"/>
  <c r="R946" i="12"/>
  <c r="U945" i="12"/>
  <c r="T945" i="12"/>
  <c r="R945" i="12"/>
  <c r="U944" i="12"/>
  <c r="T944" i="12"/>
  <c r="R944" i="12"/>
  <c r="U943" i="12"/>
  <c r="T943" i="12"/>
  <c r="R943" i="12"/>
  <c r="U942" i="12"/>
  <c r="T942" i="12"/>
  <c r="R942" i="12"/>
  <c r="U941" i="12"/>
  <c r="T941" i="12"/>
  <c r="R941" i="12"/>
  <c r="U940" i="12"/>
  <c r="T940" i="12"/>
  <c r="R940" i="12"/>
  <c r="U939" i="12"/>
  <c r="T939" i="12"/>
  <c r="R939" i="12"/>
  <c r="U938" i="12"/>
  <c r="T938" i="12"/>
  <c r="R938" i="12"/>
  <c r="U937" i="12"/>
  <c r="T937" i="12"/>
  <c r="R937" i="12"/>
  <c r="U936" i="12"/>
  <c r="T936" i="12"/>
  <c r="R936" i="12"/>
  <c r="U935" i="12"/>
  <c r="T935" i="12"/>
  <c r="R935" i="12"/>
  <c r="U934" i="12"/>
  <c r="T934" i="12"/>
  <c r="R934" i="12"/>
  <c r="U933" i="12"/>
  <c r="T933" i="12"/>
  <c r="R933" i="12"/>
  <c r="U932" i="12"/>
  <c r="T932" i="12"/>
  <c r="R932" i="12"/>
  <c r="U931" i="12"/>
  <c r="T931" i="12"/>
  <c r="R931" i="12"/>
  <c r="U930" i="12"/>
  <c r="T930" i="12"/>
  <c r="R930" i="12"/>
  <c r="U929" i="12"/>
  <c r="T929" i="12"/>
  <c r="R929" i="12"/>
  <c r="U928" i="12"/>
  <c r="T928" i="12"/>
  <c r="R928" i="12"/>
  <c r="U927" i="12"/>
  <c r="T927" i="12"/>
  <c r="R927" i="12"/>
  <c r="U926" i="12"/>
  <c r="T926" i="12"/>
  <c r="R926" i="12"/>
  <c r="U925" i="12"/>
  <c r="T925" i="12"/>
  <c r="R925" i="12"/>
  <c r="U924" i="12"/>
  <c r="T924" i="12"/>
  <c r="R924" i="12"/>
  <c r="U923" i="12"/>
  <c r="T923" i="12"/>
  <c r="R923" i="12"/>
  <c r="U922" i="12"/>
  <c r="T922" i="12"/>
  <c r="R922" i="12"/>
  <c r="U921" i="12"/>
  <c r="T921" i="12"/>
  <c r="R921" i="12"/>
  <c r="U920" i="12"/>
  <c r="T920" i="12"/>
  <c r="R920" i="12"/>
  <c r="U919" i="12"/>
  <c r="T919" i="12"/>
  <c r="R919" i="12"/>
  <c r="U918" i="12"/>
  <c r="T918" i="12"/>
  <c r="R918" i="12"/>
  <c r="U917" i="12"/>
  <c r="T917" i="12"/>
  <c r="R917" i="12"/>
  <c r="U916" i="12"/>
  <c r="T916" i="12"/>
  <c r="R916" i="12"/>
  <c r="U915" i="12"/>
  <c r="T915" i="12"/>
  <c r="R915" i="12"/>
  <c r="U914" i="12"/>
  <c r="T914" i="12"/>
  <c r="R914" i="12"/>
  <c r="U913" i="12"/>
  <c r="T913" i="12"/>
  <c r="R913" i="12"/>
  <c r="U912" i="12"/>
  <c r="T912" i="12"/>
  <c r="R912" i="12"/>
  <c r="U911" i="12"/>
  <c r="T911" i="12"/>
  <c r="R911" i="12"/>
  <c r="U910" i="12"/>
  <c r="T910" i="12"/>
  <c r="R910" i="12"/>
  <c r="U909" i="12"/>
  <c r="T909" i="12"/>
  <c r="R909" i="12"/>
  <c r="U908" i="12"/>
  <c r="T908" i="12"/>
  <c r="R908" i="12"/>
  <c r="U907" i="12"/>
  <c r="T907" i="12"/>
  <c r="R907" i="12"/>
  <c r="U906" i="12"/>
  <c r="T906" i="12"/>
  <c r="R906" i="12"/>
  <c r="U905" i="12"/>
  <c r="T905" i="12"/>
  <c r="R905" i="12"/>
  <c r="U904" i="12"/>
  <c r="T904" i="12"/>
  <c r="R904" i="12"/>
  <c r="U903" i="12"/>
  <c r="T903" i="12"/>
  <c r="R903" i="12"/>
  <c r="U902" i="12"/>
  <c r="T902" i="12"/>
  <c r="R902" i="12"/>
  <c r="U901" i="12"/>
  <c r="T901" i="12"/>
  <c r="R901" i="12"/>
  <c r="U900" i="12"/>
  <c r="T900" i="12"/>
  <c r="R900" i="12"/>
  <c r="U899" i="12"/>
  <c r="T899" i="12"/>
  <c r="R899" i="12"/>
  <c r="U898" i="12"/>
  <c r="T898" i="12"/>
  <c r="R898" i="12"/>
  <c r="U897" i="12"/>
  <c r="T897" i="12"/>
  <c r="R897" i="12"/>
  <c r="U896" i="12"/>
  <c r="T896" i="12"/>
  <c r="R896" i="12"/>
  <c r="U895" i="12"/>
  <c r="T895" i="12"/>
  <c r="R895" i="12"/>
  <c r="U894" i="12"/>
  <c r="T894" i="12"/>
  <c r="R894" i="12"/>
  <c r="U893" i="12"/>
  <c r="T893" i="12"/>
  <c r="R893" i="12"/>
  <c r="U892" i="12"/>
  <c r="T892" i="12"/>
  <c r="R892" i="12"/>
  <c r="U891" i="12"/>
  <c r="T891" i="12"/>
  <c r="R891" i="12"/>
  <c r="U890" i="12"/>
  <c r="T890" i="12"/>
  <c r="R890" i="12"/>
  <c r="U889" i="12"/>
  <c r="T889" i="12"/>
  <c r="R889" i="12"/>
  <c r="U888" i="12"/>
  <c r="T888" i="12"/>
  <c r="R888" i="12"/>
  <c r="U887" i="12"/>
  <c r="T887" i="12"/>
  <c r="R887" i="12"/>
  <c r="U886" i="12"/>
  <c r="T886" i="12"/>
  <c r="R886" i="12"/>
  <c r="U885" i="12"/>
  <c r="T885" i="12"/>
  <c r="R885" i="12"/>
  <c r="U884" i="12"/>
  <c r="T884" i="12"/>
  <c r="R884" i="12"/>
  <c r="U883" i="12"/>
  <c r="T883" i="12"/>
  <c r="R883" i="12"/>
  <c r="U882" i="12"/>
  <c r="T882" i="12"/>
  <c r="R882" i="12"/>
  <c r="U881" i="12"/>
  <c r="T881" i="12"/>
  <c r="R881" i="12"/>
  <c r="U880" i="12"/>
  <c r="T880" i="12"/>
  <c r="R880" i="12"/>
  <c r="U879" i="12"/>
  <c r="T879" i="12"/>
  <c r="R879" i="12"/>
  <c r="U878" i="12"/>
  <c r="T878" i="12"/>
  <c r="R878" i="12"/>
  <c r="U877" i="12"/>
  <c r="T877" i="12"/>
  <c r="R877" i="12"/>
  <c r="U876" i="12"/>
  <c r="T876" i="12"/>
  <c r="R876" i="12"/>
  <c r="U875" i="12"/>
  <c r="T875" i="12"/>
  <c r="R875" i="12"/>
  <c r="U874" i="12"/>
  <c r="T874" i="12"/>
  <c r="R874" i="12"/>
  <c r="U873" i="12"/>
  <c r="T873" i="12"/>
  <c r="R873" i="12"/>
  <c r="U872" i="12"/>
  <c r="T872" i="12"/>
  <c r="R872" i="12"/>
  <c r="U871" i="12"/>
  <c r="T871" i="12"/>
  <c r="R871" i="12"/>
  <c r="U870" i="12"/>
  <c r="T870" i="12"/>
  <c r="R870" i="12"/>
  <c r="U869" i="12"/>
  <c r="T869" i="12"/>
  <c r="R869" i="12"/>
  <c r="U868" i="12"/>
  <c r="T868" i="12"/>
  <c r="R868" i="12"/>
  <c r="U867" i="12"/>
  <c r="T867" i="12"/>
  <c r="R867" i="12"/>
  <c r="U866" i="12"/>
  <c r="T866" i="12"/>
  <c r="R866" i="12"/>
  <c r="U865" i="12"/>
  <c r="T865" i="12"/>
  <c r="R865" i="12"/>
  <c r="U864" i="12"/>
  <c r="T864" i="12"/>
  <c r="R864" i="12"/>
  <c r="U863" i="12"/>
  <c r="T863" i="12"/>
  <c r="R863" i="12"/>
  <c r="U862" i="12"/>
  <c r="T862" i="12"/>
  <c r="R862" i="12"/>
  <c r="U861" i="12"/>
  <c r="T861" i="12"/>
  <c r="R861" i="12"/>
  <c r="U860" i="12"/>
  <c r="T860" i="12"/>
  <c r="R860" i="12"/>
  <c r="U859" i="12"/>
  <c r="T859" i="12"/>
  <c r="R859" i="12"/>
  <c r="U858" i="12"/>
  <c r="T858" i="12"/>
  <c r="R858" i="12"/>
  <c r="U857" i="12"/>
  <c r="T857" i="12"/>
  <c r="R857" i="12"/>
  <c r="U856" i="12"/>
  <c r="T856" i="12"/>
  <c r="R856" i="12"/>
  <c r="U855" i="12"/>
  <c r="T855" i="12"/>
  <c r="R855" i="12"/>
  <c r="U854" i="12"/>
  <c r="T854" i="12"/>
  <c r="R854" i="12"/>
  <c r="U853" i="12"/>
  <c r="T853" i="12"/>
  <c r="R853" i="12"/>
  <c r="U852" i="12"/>
  <c r="T852" i="12"/>
  <c r="R852" i="12"/>
  <c r="U851" i="12"/>
  <c r="T851" i="12"/>
  <c r="R851" i="12"/>
  <c r="U850" i="12"/>
  <c r="T850" i="12"/>
  <c r="R850" i="12"/>
  <c r="U849" i="12"/>
  <c r="T849" i="12"/>
  <c r="R849" i="12"/>
  <c r="U848" i="12"/>
  <c r="T848" i="12"/>
  <c r="R848" i="12"/>
  <c r="U847" i="12"/>
  <c r="T847" i="12"/>
  <c r="R847" i="12"/>
  <c r="U846" i="12"/>
  <c r="T846" i="12"/>
  <c r="R846" i="12"/>
  <c r="U845" i="12"/>
  <c r="T845" i="12"/>
  <c r="R845" i="12"/>
  <c r="U844" i="12"/>
  <c r="T844" i="12"/>
  <c r="R844" i="12"/>
  <c r="U843" i="12"/>
  <c r="T843" i="12"/>
  <c r="R843" i="12"/>
  <c r="U842" i="12"/>
  <c r="T842" i="12"/>
  <c r="R842" i="12"/>
  <c r="U841" i="12"/>
  <c r="T841" i="12"/>
  <c r="R841" i="12"/>
  <c r="U840" i="12"/>
  <c r="T840" i="12"/>
  <c r="R840" i="12"/>
  <c r="U839" i="12"/>
  <c r="T839" i="12"/>
  <c r="R839" i="12"/>
  <c r="U838" i="12"/>
  <c r="T838" i="12"/>
  <c r="R838" i="12"/>
  <c r="U837" i="12"/>
  <c r="T837" i="12"/>
  <c r="R837" i="12"/>
  <c r="U836" i="12"/>
  <c r="T836" i="12"/>
  <c r="R836" i="12"/>
  <c r="U835" i="12"/>
  <c r="T835" i="12"/>
  <c r="R835" i="12"/>
  <c r="U834" i="12"/>
  <c r="T834" i="12"/>
  <c r="R834" i="12"/>
  <c r="U833" i="12"/>
  <c r="T833" i="12"/>
  <c r="R833" i="12"/>
  <c r="U832" i="12"/>
  <c r="T832" i="12"/>
  <c r="R832" i="12"/>
  <c r="U831" i="12"/>
  <c r="T831" i="12"/>
  <c r="R831" i="12"/>
  <c r="U830" i="12"/>
  <c r="T830" i="12"/>
  <c r="R830" i="12"/>
  <c r="U829" i="12"/>
  <c r="T829" i="12"/>
  <c r="R829" i="12"/>
  <c r="U828" i="12"/>
  <c r="T828" i="12"/>
  <c r="R828" i="12"/>
  <c r="U827" i="12"/>
  <c r="T827" i="12"/>
  <c r="R827" i="12"/>
  <c r="U826" i="12"/>
  <c r="T826" i="12"/>
  <c r="R826" i="12"/>
  <c r="U825" i="12"/>
  <c r="T825" i="12"/>
  <c r="R825" i="12"/>
  <c r="U824" i="12"/>
  <c r="T824" i="12"/>
  <c r="R824" i="12"/>
  <c r="U823" i="12"/>
  <c r="T823" i="12"/>
  <c r="R823" i="12"/>
  <c r="U822" i="12"/>
  <c r="T822" i="12"/>
  <c r="R822" i="12"/>
  <c r="U821" i="12"/>
  <c r="T821" i="12"/>
  <c r="R821" i="12"/>
  <c r="U820" i="12"/>
  <c r="T820" i="12"/>
  <c r="R820" i="12"/>
  <c r="U819" i="12"/>
  <c r="T819" i="12"/>
  <c r="R819" i="12"/>
  <c r="U818" i="12"/>
  <c r="T818" i="12"/>
  <c r="R818" i="12"/>
  <c r="U817" i="12"/>
  <c r="T817" i="12"/>
  <c r="R817" i="12"/>
  <c r="U816" i="12"/>
  <c r="T816" i="12"/>
  <c r="R816" i="12"/>
  <c r="U815" i="12"/>
  <c r="T815" i="12"/>
  <c r="R815" i="12"/>
  <c r="U814" i="12"/>
  <c r="T814" i="12"/>
  <c r="R814" i="12"/>
  <c r="U813" i="12"/>
  <c r="T813" i="12"/>
  <c r="R813" i="12"/>
  <c r="U812" i="12"/>
  <c r="T812" i="12"/>
  <c r="R812" i="12"/>
  <c r="U811" i="12"/>
  <c r="T811" i="12"/>
  <c r="R811" i="12"/>
  <c r="U810" i="12"/>
  <c r="T810" i="12"/>
  <c r="R810" i="12"/>
  <c r="U809" i="12"/>
  <c r="T809" i="12"/>
  <c r="R809" i="12"/>
  <c r="U808" i="12"/>
  <c r="T808" i="12"/>
  <c r="R808" i="12"/>
  <c r="U807" i="12"/>
  <c r="T807" i="12"/>
  <c r="R807" i="12"/>
  <c r="U806" i="12"/>
  <c r="T806" i="12"/>
  <c r="R806" i="12"/>
  <c r="U805" i="12"/>
  <c r="T805" i="12"/>
  <c r="R805" i="12"/>
  <c r="U804" i="12"/>
  <c r="T804" i="12"/>
  <c r="R804" i="12"/>
  <c r="U803" i="12"/>
  <c r="T803" i="12"/>
  <c r="R803" i="12"/>
  <c r="U802" i="12"/>
  <c r="T802" i="12"/>
  <c r="R802" i="12"/>
  <c r="U801" i="12"/>
  <c r="T801" i="12"/>
  <c r="R801" i="12"/>
  <c r="U800" i="12"/>
  <c r="T800" i="12"/>
  <c r="R800" i="12"/>
  <c r="U799" i="12"/>
  <c r="T799" i="12"/>
  <c r="R799" i="12"/>
  <c r="U798" i="12"/>
  <c r="T798" i="12"/>
  <c r="R798" i="12"/>
  <c r="U797" i="12"/>
  <c r="T797" i="12"/>
  <c r="R797" i="12"/>
  <c r="U796" i="12"/>
  <c r="T796" i="12"/>
  <c r="R796" i="12"/>
  <c r="U795" i="12"/>
  <c r="T795" i="12"/>
  <c r="R795" i="12"/>
  <c r="U794" i="12"/>
  <c r="T794" i="12"/>
  <c r="R794" i="12"/>
  <c r="U793" i="12"/>
  <c r="T793" i="12"/>
  <c r="R793" i="12"/>
  <c r="U792" i="12"/>
  <c r="T792" i="12"/>
  <c r="R792" i="12"/>
  <c r="U791" i="12"/>
  <c r="T791" i="12"/>
  <c r="R791" i="12"/>
  <c r="U790" i="12"/>
  <c r="T790" i="12"/>
  <c r="R790" i="12"/>
  <c r="U789" i="12"/>
  <c r="T789" i="12"/>
  <c r="R789" i="12"/>
  <c r="U788" i="12"/>
  <c r="T788" i="12"/>
  <c r="R788" i="12"/>
  <c r="U787" i="12"/>
  <c r="T787" i="12"/>
  <c r="R787" i="12"/>
  <c r="U786" i="12"/>
  <c r="T786" i="12"/>
  <c r="R786" i="12"/>
  <c r="U785" i="12"/>
  <c r="T785" i="12"/>
  <c r="R785" i="12"/>
  <c r="U784" i="12"/>
  <c r="T784" i="12"/>
  <c r="R784" i="12"/>
  <c r="U783" i="12"/>
  <c r="T783" i="12"/>
  <c r="R783" i="12"/>
  <c r="U782" i="12"/>
  <c r="T782" i="12"/>
  <c r="R782" i="12"/>
  <c r="U781" i="12"/>
  <c r="T781" i="12"/>
  <c r="R781" i="12"/>
  <c r="U780" i="12"/>
  <c r="T780" i="12"/>
  <c r="R780" i="12"/>
  <c r="U779" i="12"/>
  <c r="T779" i="12"/>
  <c r="R779" i="12"/>
  <c r="U778" i="12"/>
  <c r="T778" i="12"/>
  <c r="R778" i="12"/>
  <c r="U777" i="12"/>
  <c r="T777" i="12"/>
  <c r="R777" i="12"/>
  <c r="U776" i="12"/>
  <c r="T776" i="12"/>
  <c r="R776" i="12"/>
  <c r="U775" i="12"/>
  <c r="T775" i="12"/>
  <c r="R775" i="12"/>
  <c r="U774" i="12"/>
  <c r="T774" i="12"/>
  <c r="R774" i="12"/>
  <c r="U773" i="12"/>
  <c r="T773" i="12"/>
  <c r="R773" i="12"/>
  <c r="U772" i="12"/>
  <c r="T772" i="12"/>
  <c r="R772" i="12"/>
  <c r="U771" i="12"/>
  <c r="T771" i="12"/>
  <c r="R771" i="12"/>
  <c r="U770" i="12"/>
  <c r="T770" i="12"/>
  <c r="R770" i="12"/>
  <c r="U769" i="12"/>
  <c r="T769" i="12"/>
  <c r="R769" i="12"/>
  <c r="U768" i="12"/>
  <c r="T768" i="12"/>
  <c r="R768" i="12"/>
  <c r="U767" i="12"/>
  <c r="T767" i="12"/>
  <c r="R767" i="12"/>
  <c r="U766" i="12"/>
  <c r="T766" i="12"/>
  <c r="R766" i="12"/>
  <c r="U765" i="12"/>
  <c r="T765" i="12"/>
  <c r="R765" i="12"/>
  <c r="U764" i="12"/>
  <c r="T764" i="12"/>
  <c r="R764" i="12"/>
  <c r="U763" i="12"/>
  <c r="T763" i="12"/>
  <c r="R763" i="12"/>
  <c r="U762" i="12"/>
  <c r="T762" i="12"/>
  <c r="R762" i="12"/>
  <c r="U761" i="12"/>
  <c r="T761" i="12"/>
  <c r="R761" i="12"/>
  <c r="U760" i="12"/>
  <c r="T760" i="12"/>
  <c r="R760" i="12"/>
  <c r="U759" i="12"/>
  <c r="T759" i="12"/>
  <c r="R759" i="12"/>
  <c r="U758" i="12"/>
  <c r="T758" i="12"/>
  <c r="R758" i="12"/>
  <c r="U757" i="12"/>
  <c r="T757" i="12"/>
  <c r="R757" i="12"/>
  <c r="U756" i="12"/>
  <c r="T756" i="12"/>
  <c r="R756" i="12"/>
  <c r="U755" i="12"/>
  <c r="T755" i="12"/>
  <c r="R755" i="12"/>
  <c r="U754" i="12"/>
  <c r="T754" i="12"/>
  <c r="R754" i="12"/>
  <c r="U753" i="12"/>
  <c r="T753" i="12"/>
  <c r="R753" i="12"/>
  <c r="U752" i="12"/>
  <c r="T752" i="12"/>
  <c r="R752" i="12"/>
  <c r="U751" i="12"/>
  <c r="T751" i="12"/>
  <c r="R751" i="12"/>
  <c r="U750" i="12"/>
  <c r="T750" i="12"/>
  <c r="R750" i="12"/>
  <c r="U749" i="12"/>
  <c r="T749" i="12"/>
  <c r="R749" i="12"/>
  <c r="U748" i="12"/>
  <c r="T748" i="12"/>
  <c r="R748" i="12"/>
  <c r="U747" i="12"/>
  <c r="T747" i="12"/>
  <c r="R747" i="12"/>
  <c r="U746" i="12"/>
  <c r="T746" i="12"/>
  <c r="R746" i="12"/>
  <c r="U745" i="12"/>
  <c r="T745" i="12"/>
  <c r="R745" i="12"/>
  <c r="U744" i="12"/>
  <c r="T744" i="12"/>
  <c r="R744" i="12"/>
  <c r="U743" i="12"/>
  <c r="T743" i="12"/>
  <c r="R743" i="12"/>
  <c r="U742" i="12"/>
  <c r="T742" i="12"/>
  <c r="R742" i="12"/>
  <c r="U741" i="12"/>
  <c r="T741" i="12"/>
  <c r="R741" i="12"/>
  <c r="U740" i="12"/>
  <c r="T740" i="12"/>
  <c r="R740" i="12"/>
  <c r="U739" i="12"/>
  <c r="T739" i="12"/>
  <c r="R739" i="12"/>
  <c r="U738" i="12"/>
  <c r="T738" i="12"/>
  <c r="R738" i="12"/>
  <c r="U737" i="12"/>
  <c r="T737" i="12"/>
  <c r="R737" i="12"/>
  <c r="U736" i="12"/>
  <c r="T736" i="12"/>
  <c r="R736" i="12"/>
  <c r="U735" i="12"/>
  <c r="T735" i="12"/>
  <c r="R735" i="12"/>
  <c r="U734" i="12"/>
  <c r="T734" i="12"/>
  <c r="R734" i="12"/>
  <c r="U733" i="12"/>
  <c r="T733" i="12"/>
  <c r="R733" i="12"/>
  <c r="U732" i="12"/>
  <c r="T732" i="12"/>
  <c r="R732" i="12"/>
  <c r="U731" i="12"/>
  <c r="T731" i="12"/>
  <c r="R731" i="12"/>
  <c r="U730" i="12"/>
  <c r="T730" i="12"/>
  <c r="R730" i="12"/>
  <c r="U729" i="12"/>
  <c r="T729" i="12"/>
  <c r="R729" i="12"/>
  <c r="U728" i="12"/>
  <c r="T728" i="12"/>
  <c r="R728" i="12"/>
  <c r="U727" i="12"/>
  <c r="T727" i="12"/>
  <c r="R727" i="12"/>
  <c r="U726" i="12"/>
  <c r="T726" i="12"/>
  <c r="R726" i="12"/>
  <c r="U725" i="12"/>
  <c r="T725" i="12"/>
  <c r="R725" i="12"/>
  <c r="U724" i="12"/>
  <c r="T724" i="12"/>
  <c r="R724" i="12"/>
  <c r="U723" i="12"/>
  <c r="T723" i="12"/>
  <c r="R723" i="12"/>
  <c r="U722" i="12"/>
  <c r="T722" i="12"/>
  <c r="R722" i="12"/>
  <c r="U721" i="12"/>
  <c r="T721" i="12"/>
  <c r="R721" i="12"/>
  <c r="U720" i="12"/>
  <c r="T720" i="12"/>
  <c r="R720" i="12"/>
  <c r="U719" i="12"/>
  <c r="T719" i="12"/>
  <c r="R719" i="12"/>
  <c r="U718" i="12"/>
  <c r="T718" i="12"/>
  <c r="R718" i="12"/>
  <c r="U717" i="12"/>
  <c r="T717" i="12"/>
  <c r="R717" i="12"/>
  <c r="U716" i="12"/>
  <c r="T716" i="12"/>
  <c r="R716" i="12"/>
  <c r="U715" i="12"/>
  <c r="T715" i="12"/>
  <c r="R715" i="12"/>
  <c r="U714" i="12"/>
  <c r="T714" i="12"/>
  <c r="R714" i="12"/>
  <c r="U713" i="12"/>
  <c r="T713" i="12"/>
  <c r="R713" i="12"/>
  <c r="U712" i="12"/>
  <c r="T712" i="12"/>
  <c r="R712" i="12"/>
  <c r="U711" i="12"/>
  <c r="T711" i="12"/>
  <c r="R711" i="12"/>
  <c r="U710" i="12"/>
  <c r="T710" i="12"/>
  <c r="R710" i="12"/>
  <c r="U709" i="12"/>
  <c r="T709" i="12"/>
  <c r="R709" i="12"/>
  <c r="U708" i="12"/>
  <c r="T708" i="12"/>
  <c r="R708" i="12"/>
  <c r="U707" i="12"/>
  <c r="T707" i="12"/>
  <c r="R707" i="12"/>
  <c r="U706" i="12"/>
  <c r="T706" i="12"/>
  <c r="R706" i="12"/>
  <c r="U705" i="12"/>
  <c r="T705" i="12"/>
  <c r="R705" i="12"/>
  <c r="U704" i="12"/>
  <c r="T704" i="12"/>
  <c r="R704" i="12"/>
  <c r="U703" i="12"/>
  <c r="T703" i="12"/>
  <c r="R703" i="12"/>
  <c r="U702" i="12"/>
  <c r="T702" i="12"/>
  <c r="R702" i="12"/>
  <c r="U701" i="12"/>
  <c r="T701" i="12"/>
  <c r="R701" i="12"/>
  <c r="U700" i="12"/>
  <c r="T700" i="12"/>
  <c r="R700" i="12"/>
  <c r="U699" i="12"/>
  <c r="T699" i="12"/>
  <c r="R699" i="12"/>
  <c r="U698" i="12"/>
  <c r="T698" i="12"/>
  <c r="R698" i="12"/>
  <c r="U697" i="12"/>
  <c r="T697" i="12"/>
  <c r="R697" i="12"/>
  <c r="U696" i="12"/>
  <c r="T696" i="12"/>
  <c r="R696" i="12"/>
  <c r="U695" i="12"/>
  <c r="T695" i="12"/>
  <c r="R695" i="12"/>
  <c r="U694" i="12"/>
  <c r="T694" i="12"/>
  <c r="R694" i="12"/>
  <c r="U693" i="12"/>
  <c r="T693" i="12"/>
  <c r="R693" i="12"/>
  <c r="U692" i="12"/>
  <c r="T692" i="12"/>
  <c r="R692" i="12"/>
  <c r="U691" i="12"/>
  <c r="T691" i="12"/>
  <c r="R691" i="12"/>
  <c r="U690" i="12"/>
  <c r="T690" i="12"/>
  <c r="R690" i="12"/>
  <c r="U689" i="12"/>
  <c r="T689" i="12"/>
  <c r="R689" i="12"/>
  <c r="U688" i="12"/>
  <c r="T688" i="12"/>
  <c r="R688" i="12"/>
  <c r="U687" i="12"/>
  <c r="T687" i="12"/>
  <c r="R687" i="12"/>
  <c r="U686" i="12"/>
  <c r="T686" i="12"/>
  <c r="R686" i="12"/>
  <c r="U685" i="12"/>
  <c r="T685" i="12"/>
  <c r="R685" i="12"/>
  <c r="U684" i="12"/>
  <c r="T684" i="12"/>
  <c r="R684" i="12"/>
  <c r="U683" i="12"/>
  <c r="T683" i="12"/>
  <c r="R683" i="12"/>
  <c r="U682" i="12"/>
  <c r="T682" i="12"/>
  <c r="R682" i="12"/>
  <c r="U681" i="12"/>
  <c r="T681" i="12"/>
  <c r="R681" i="12"/>
  <c r="U680" i="12"/>
  <c r="T680" i="12"/>
  <c r="R680" i="12"/>
  <c r="U679" i="12"/>
  <c r="T679" i="12"/>
  <c r="R679" i="12"/>
  <c r="U678" i="12"/>
  <c r="T678" i="12"/>
  <c r="R678" i="12"/>
  <c r="U677" i="12"/>
  <c r="T677" i="12"/>
  <c r="R677" i="12"/>
  <c r="U676" i="12"/>
  <c r="T676" i="12"/>
  <c r="R676" i="12"/>
  <c r="U675" i="12"/>
  <c r="T675" i="12"/>
  <c r="R675" i="12"/>
  <c r="U674" i="12"/>
  <c r="T674" i="12"/>
  <c r="R674" i="12"/>
  <c r="U673" i="12"/>
  <c r="T673" i="12"/>
  <c r="R673" i="12"/>
  <c r="U672" i="12"/>
  <c r="T672" i="12"/>
  <c r="R672" i="12"/>
  <c r="U671" i="12"/>
  <c r="T671" i="12"/>
  <c r="R671" i="12"/>
  <c r="U670" i="12"/>
  <c r="T670" i="12"/>
  <c r="R670" i="12"/>
  <c r="U669" i="12"/>
  <c r="T669" i="12"/>
  <c r="R669" i="12"/>
  <c r="U668" i="12"/>
  <c r="T668" i="12"/>
  <c r="R668" i="12"/>
  <c r="U667" i="12"/>
  <c r="T667" i="12"/>
  <c r="R667" i="12"/>
  <c r="U666" i="12"/>
  <c r="T666" i="12"/>
  <c r="R666" i="12"/>
  <c r="U665" i="12"/>
  <c r="T665" i="12"/>
  <c r="R665" i="12"/>
  <c r="U664" i="12"/>
  <c r="T664" i="12"/>
  <c r="R664" i="12"/>
  <c r="U663" i="12"/>
  <c r="T663" i="12"/>
  <c r="R663" i="12"/>
  <c r="U662" i="12"/>
  <c r="T662" i="12"/>
  <c r="R662" i="12"/>
  <c r="U661" i="12"/>
  <c r="T661" i="12"/>
  <c r="R661" i="12"/>
  <c r="U660" i="12"/>
  <c r="T660" i="12"/>
  <c r="R660" i="12"/>
  <c r="U659" i="12"/>
  <c r="T659" i="12"/>
  <c r="R659" i="12"/>
  <c r="U658" i="12"/>
  <c r="T658" i="12"/>
  <c r="R658" i="12"/>
  <c r="U657" i="12"/>
  <c r="T657" i="12"/>
  <c r="R657" i="12"/>
  <c r="U656" i="12"/>
  <c r="T656" i="12"/>
  <c r="R656" i="12"/>
  <c r="U655" i="12"/>
  <c r="T655" i="12"/>
  <c r="R655" i="12"/>
  <c r="U654" i="12"/>
  <c r="T654" i="12"/>
  <c r="R654" i="12"/>
  <c r="U653" i="12"/>
  <c r="T653" i="12"/>
  <c r="R653" i="12"/>
  <c r="U652" i="12"/>
  <c r="T652" i="12"/>
  <c r="R652" i="12"/>
  <c r="U651" i="12"/>
  <c r="T651" i="12"/>
  <c r="R651" i="12"/>
  <c r="U650" i="12"/>
  <c r="T650" i="12"/>
  <c r="R650" i="12"/>
  <c r="U649" i="12"/>
  <c r="T649" i="12"/>
  <c r="R649" i="12"/>
  <c r="U648" i="12"/>
  <c r="T648" i="12"/>
  <c r="R648" i="12"/>
  <c r="U647" i="12"/>
  <c r="T647" i="12"/>
  <c r="R647" i="12"/>
  <c r="U646" i="12"/>
  <c r="T646" i="12"/>
  <c r="R646" i="12"/>
  <c r="U645" i="12"/>
  <c r="T645" i="12"/>
  <c r="R645" i="12"/>
  <c r="U644" i="12"/>
  <c r="T644" i="12"/>
  <c r="R644" i="12"/>
  <c r="U643" i="12"/>
  <c r="T643" i="12"/>
  <c r="R643" i="12"/>
  <c r="U642" i="12"/>
  <c r="T642" i="12"/>
  <c r="R642" i="12"/>
  <c r="U641" i="12"/>
  <c r="T641" i="12"/>
  <c r="R641" i="12"/>
  <c r="U640" i="12"/>
  <c r="T640" i="12"/>
  <c r="R640" i="12"/>
  <c r="U639" i="12"/>
  <c r="T639" i="12"/>
  <c r="R639" i="12"/>
  <c r="U638" i="12"/>
  <c r="T638" i="12"/>
  <c r="R638" i="12"/>
  <c r="U637" i="12"/>
  <c r="T637" i="12"/>
  <c r="R637" i="12"/>
  <c r="U636" i="12"/>
  <c r="T636" i="12"/>
  <c r="R636" i="12"/>
  <c r="U635" i="12"/>
  <c r="T635" i="12"/>
  <c r="R635" i="12"/>
  <c r="U634" i="12"/>
  <c r="T634" i="12"/>
  <c r="R634" i="12"/>
  <c r="U633" i="12"/>
  <c r="T633" i="12"/>
  <c r="R633" i="12"/>
  <c r="U632" i="12"/>
  <c r="T632" i="12"/>
  <c r="R632" i="12"/>
  <c r="U631" i="12"/>
  <c r="T631" i="12"/>
  <c r="R631" i="12"/>
  <c r="U630" i="12"/>
  <c r="T630" i="12"/>
  <c r="R630" i="12"/>
  <c r="U629" i="12"/>
  <c r="T629" i="12"/>
  <c r="R629" i="12"/>
  <c r="U628" i="12"/>
  <c r="T628" i="12"/>
  <c r="R628" i="12"/>
  <c r="U627" i="12"/>
  <c r="T627" i="12"/>
  <c r="R627" i="12"/>
  <c r="U626" i="12"/>
  <c r="T626" i="12"/>
  <c r="R626" i="12"/>
  <c r="U625" i="12"/>
  <c r="T625" i="12"/>
  <c r="R625" i="12"/>
  <c r="U624" i="12"/>
  <c r="T624" i="12"/>
  <c r="R624" i="12"/>
  <c r="U623" i="12"/>
  <c r="T623" i="12"/>
  <c r="R623" i="12"/>
  <c r="U622" i="12"/>
  <c r="T622" i="12"/>
  <c r="R622" i="12"/>
  <c r="U621" i="12"/>
  <c r="T621" i="12"/>
  <c r="R621" i="12"/>
  <c r="U620" i="12"/>
  <c r="T620" i="12"/>
  <c r="R620" i="12"/>
  <c r="U619" i="12"/>
  <c r="T619" i="12"/>
  <c r="R619" i="12"/>
  <c r="U618" i="12"/>
  <c r="T618" i="12"/>
  <c r="R618" i="12"/>
  <c r="U617" i="12"/>
  <c r="T617" i="12"/>
  <c r="R617" i="12"/>
  <c r="U616" i="12"/>
  <c r="T616" i="12"/>
  <c r="R616" i="12"/>
  <c r="U615" i="12"/>
  <c r="T615" i="12"/>
  <c r="R615" i="12"/>
  <c r="U614" i="12"/>
  <c r="T614" i="12"/>
  <c r="R614" i="12"/>
  <c r="U613" i="12"/>
  <c r="T613" i="12"/>
  <c r="R613" i="12"/>
  <c r="U612" i="12"/>
  <c r="T612" i="12"/>
  <c r="R612" i="12"/>
  <c r="U611" i="12"/>
  <c r="T611" i="12"/>
  <c r="R611" i="12"/>
  <c r="U610" i="12"/>
  <c r="T610" i="12"/>
  <c r="R610" i="12"/>
  <c r="U609" i="12"/>
  <c r="T609" i="12"/>
  <c r="R609" i="12"/>
  <c r="U608" i="12"/>
  <c r="T608" i="12"/>
  <c r="R608" i="12"/>
  <c r="U607" i="12"/>
  <c r="T607" i="12"/>
  <c r="R607" i="12"/>
  <c r="U606" i="12"/>
  <c r="T606" i="12"/>
  <c r="R606" i="12"/>
  <c r="U605" i="12"/>
  <c r="T605" i="12"/>
  <c r="R605" i="12"/>
  <c r="U604" i="12"/>
  <c r="T604" i="12"/>
  <c r="R604" i="12"/>
  <c r="U603" i="12"/>
  <c r="T603" i="12"/>
  <c r="R603" i="12"/>
  <c r="U602" i="12"/>
  <c r="T602" i="12"/>
  <c r="R602" i="12"/>
  <c r="U601" i="12"/>
  <c r="T601" i="12"/>
  <c r="R601" i="12"/>
  <c r="U600" i="12"/>
  <c r="T600" i="12"/>
  <c r="R600" i="12"/>
  <c r="U599" i="12"/>
  <c r="T599" i="12"/>
  <c r="R599" i="12"/>
  <c r="U598" i="12"/>
  <c r="T598" i="12"/>
  <c r="R598" i="12"/>
  <c r="U597" i="12"/>
  <c r="T597" i="12"/>
  <c r="R597" i="12"/>
  <c r="U596" i="12"/>
  <c r="T596" i="12"/>
  <c r="R596" i="12"/>
  <c r="U595" i="12"/>
  <c r="T595" i="12"/>
  <c r="R595" i="12"/>
  <c r="U594" i="12"/>
  <c r="T594" i="12"/>
  <c r="R594" i="12"/>
  <c r="U593" i="12"/>
  <c r="T593" i="12"/>
  <c r="R593" i="12"/>
  <c r="U592" i="12"/>
  <c r="T592" i="12"/>
  <c r="R592" i="12"/>
  <c r="U591" i="12"/>
  <c r="T591" i="12"/>
  <c r="R591" i="12"/>
  <c r="U590" i="12"/>
  <c r="T590" i="12"/>
  <c r="R590" i="12"/>
  <c r="U589" i="12"/>
  <c r="T589" i="12"/>
  <c r="R589" i="12"/>
  <c r="U588" i="12"/>
  <c r="T588" i="12"/>
  <c r="R588" i="12"/>
  <c r="U587" i="12"/>
  <c r="T587" i="12"/>
  <c r="R587" i="12"/>
  <c r="U586" i="12"/>
  <c r="T586" i="12"/>
  <c r="R586" i="12"/>
  <c r="U585" i="12"/>
  <c r="T585" i="12"/>
  <c r="R585" i="12"/>
  <c r="U584" i="12"/>
  <c r="T584" i="12"/>
  <c r="R584" i="12"/>
  <c r="U583" i="12"/>
  <c r="T583" i="12"/>
  <c r="R583" i="12"/>
  <c r="U582" i="12"/>
  <c r="T582" i="12"/>
  <c r="R582" i="12"/>
  <c r="U581" i="12"/>
  <c r="T581" i="12"/>
  <c r="R581" i="12"/>
  <c r="U580" i="12"/>
  <c r="T580" i="12"/>
  <c r="R580" i="12"/>
  <c r="U579" i="12"/>
  <c r="T579" i="12"/>
  <c r="R579" i="12"/>
  <c r="U578" i="12"/>
  <c r="T578" i="12"/>
  <c r="R578" i="12"/>
  <c r="U577" i="12"/>
  <c r="T577" i="12"/>
  <c r="R577" i="12"/>
  <c r="U576" i="12"/>
  <c r="T576" i="12"/>
  <c r="R576" i="12"/>
  <c r="U575" i="12"/>
  <c r="T575" i="12"/>
  <c r="R575" i="12"/>
  <c r="U574" i="12"/>
  <c r="T574" i="12"/>
  <c r="R574" i="12"/>
  <c r="U573" i="12"/>
  <c r="T573" i="12"/>
  <c r="R573" i="12"/>
  <c r="U572" i="12"/>
  <c r="T572" i="12"/>
  <c r="R572" i="12"/>
  <c r="U571" i="12"/>
  <c r="T571" i="12"/>
  <c r="R571" i="12"/>
  <c r="U570" i="12"/>
  <c r="T570" i="12"/>
  <c r="R570" i="12"/>
  <c r="U569" i="12"/>
  <c r="T569" i="12"/>
  <c r="R569" i="12"/>
  <c r="U568" i="12"/>
  <c r="T568" i="12"/>
  <c r="R568" i="12"/>
  <c r="U567" i="12"/>
  <c r="T567" i="12"/>
  <c r="R567" i="12"/>
  <c r="U566" i="12"/>
  <c r="T566" i="12"/>
  <c r="R566" i="12"/>
  <c r="U565" i="12"/>
  <c r="T565" i="12"/>
  <c r="R565" i="12"/>
  <c r="U564" i="12"/>
  <c r="T564" i="12"/>
  <c r="R564" i="12"/>
  <c r="U563" i="12"/>
  <c r="T563" i="12"/>
  <c r="R563" i="12"/>
  <c r="U562" i="12"/>
  <c r="T562" i="12"/>
  <c r="R562" i="12"/>
  <c r="U561" i="12"/>
  <c r="T561" i="12"/>
  <c r="R561" i="12"/>
  <c r="U560" i="12"/>
  <c r="T560" i="12"/>
  <c r="R560" i="12"/>
  <c r="U559" i="12"/>
  <c r="T559" i="12"/>
  <c r="R559" i="12"/>
  <c r="U558" i="12"/>
  <c r="T558" i="12"/>
  <c r="R558" i="12"/>
  <c r="U557" i="12"/>
  <c r="T557" i="12"/>
  <c r="R557" i="12"/>
  <c r="U556" i="12"/>
  <c r="T556" i="12"/>
  <c r="R556" i="12"/>
  <c r="U555" i="12"/>
  <c r="T555" i="12"/>
  <c r="R555" i="12"/>
  <c r="U554" i="12"/>
  <c r="T554" i="12"/>
  <c r="R554" i="12"/>
  <c r="U553" i="12"/>
  <c r="T553" i="12"/>
  <c r="R553" i="12"/>
  <c r="U552" i="12"/>
  <c r="T552" i="12"/>
  <c r="R552" i="12"/>
  <c r="U551" i="12"/>
  <c r="T551" i="12"/>
  <c r="R551" i="12"/>
  <c r="U550" i="12"/>
  <c r="T550" i="12"/>
  <c r="R550" i="12"/>
  <c r="U549" i="12"/>
  <c r="T549" i="12"/>
  <c r="R549" i="12"/>
  <c r="U548" i="12"/>
  <c r="T548" i="12"/>
  <c r="R548" i="12"/>
  <c r="U547" i="12"/>
  <c r="T547" i="12"/>
  <c r="R547" i="12"/>
  <c r="U546" i="12"/>
  <c r="T546" i="12"/>
  <c r="R546" i="12"/>
  <c r="U545" i="12"/>
  <c r="T545" i="12"/>
  <c r="R545" i="12"/>
  <c r="U544" i="12"/>
  <c r="T544" i="12"/>
  <c r="R544" i="12"/>
  <c r="U543" i="12"/>
  <c r="T543" i="12"/>
  <c r="R543" i="12"/>
  <c r="T542" i="12"/>
  <c r="R542" i="12"/>
  <c r="U541" i="12"/>
  <c r="T541" i="12"/>
  <c r="R541" i="12"/>
  <c r="T540" i="12"/>
  <c r="R540" i="12"/>
  <c r="U539" i="12"/>
  <c r="T539" i="12"/>
  <c r="R539" i="12"/>
  <c r="T538" i="12"/>
  <c r="R538" i="12"/>
  <c r="U537" i="12"/>
  <c r="T537" i="12"/>
  <c r="R537" i="12"/>
  <c r="U536" i="12"/>
  <c r="T536" i="12"/>
  <c r="R536" i="12"/>
  <c r="T535" i="12"/>
  <c r="R535" i="12"/>
  <c r="U534" i="12"/>
  <c r="T534" i="12"/>
  <c r="R534" i="12"/>
  <c r="T533" i="12"/>
  <c r="R533" i="12"/>
  <c r="U532" i="12"/>
  <c r="T532" i="12"/>
  <c r="R532" i="12"/>
  <c r="U531" i="12"/>
  <c r="T531" i="12"/>
  <c r="R531" i="12"/>
  <c r="T530" i="12"/>
  <c r="R530" i="12"/>
  <c r="U529" i="12"/>
  <c r="T529" i="12"/>
  <c r="R529" i="12"/>
  <c r="U528" i="12"/>
  <c r="T528" i="12"/>
  <c r="R528" i="12"/>
  <c r="U527" i="12"/>
  <c r="T527" i="12"/>
  <c r="R527" i="12"/>
  <c r="U526" i="12"/>
  <c r="T526" i="12"/>
  <c r="R526" i="12"/>
  <c r="U525" i="12"/>
  <c r="T525" i="12"/>
  <c r="R525" i="12"/>
  <c r="U524" i="12"/>
  <c r="T524" i="12"/>
  <c r="R524" i="12"/>
  <c r="U523" i="12"/>
  <c r="T523" i="12"/>
  <c r="R523" i="12"/>
  <c r="U522" i="12"/>
  <c r="T522" i="12"/>
  <c r="R522" i="12"/>
  <c r="U521" i="12"/>
  <c r="T521" i="12"/>
  <c r="R521" i="12"/>
  <c r="U520" i="12"/>
  <c r="T520" i="12"/>
  <c r="R520" i="12"/>
  <c r="U519" i="12"/>
  <c r="T519" i="12"/>
  <c r="R519" i="12"/>
  <c r="U518" i="12"/>
  <c r="T518" i="12"/>
  <c r="R518" i="12"/>
  <c r="U517" i="12"/>
  <c r="T517" i="12"/>
  <c r="R517" i="12"/>
  <c r="U516" i="12"/>
  <c r="T516" i="12"/>
  <c r="R516" i="12"/>
  <c r="U515" i="12"/>
  <c r="T515" i="12"/>
  <c r="R515" i="12"/>
  <c r="U514" i="12"/>
  <c r="T514" i="12"/>
  <c r="R514" i="12"/>
  <c r="U513" i="12"/>
  <c r="T513" i="12"/>
  <c r="R513" i="12"/>
  <c r="U512" i="12"/>
  <c r="T512" i="12"/>
  <c r="R512" i="12"/>
  <c r="U511" i="12"/>
  <c r="T511" i="12"/>
  <c r="R511" i="12"/>
  <c r="U510" i="12"/>
  <c r="T510" i="12"/>
  <c r="R510" i="12"/>
  <c r="U509" i="12"/>
  <c r="T509" i="12"/>
  <c r="R509" i="12"/>
  <c r="U508" i="12"/>
  <c r="T508" i="12"/>
  <c r="R508" i="12"/>
  <c r="T507" i="12"/>
  <c r="R507" i="12"/>
  <c r="U506" i="12"/>
  <c r="T506" i="12"/>
  <c r="R506" i="12"/>
  <c r="U505" i="12"/>
  <c r="T505" i="12"/>
  <c r="R505" i="12"/>
  <c r="U504" i="12"/>
  <c r="T504" i="12"/>
  <c r="R504" i="12"/>
  <c r="U503" i="12"/>
  <c r="T503" i="12"/>
  <c r="R503" i="12"/>
  <c r="U502" i="12"/>
  <c r="T502" i="12"/>
  <c r="R502" i="12"/>
  <c r="U501" i="12"/>
  <c r="T501" i="12"/>
  <c r="R501" i="12"/>
  <c r="U500" i="12"/>
  <c r="T500" i="12"/>
  <c r="R500" i="12"/>
  <c r="U499" i="12"/>
  <c r="T499" i="12"/>
  <c r="R499" i="12"/>
  <c r="U498" i="12"/>
  <c r="T498" i="12"/>
  <c r="R498" i="12"/>
  <c r="U497" i="12"/>
  <c r="T497" i="12"/>
  <c r="R497" i="12"/>
  <c r="U496" i="12"/>
  <c r="T496" i="12"/>
  <c r="R496" i="12"/>
  <c r="U495" i="12"/>
  <c r="T495" i="12"/>
  <c r="R495" i="12"/>
  <c r="U494" i="12"/>
  <c r="T494" i="12"/>
  <c r="R494" i="12"/>
  <c r="U493" i="12"/>
  <c r="T493" i="12"/>
  <c r="R493" i="12"/>
  <c r="U492" i="12"/>
  <c r="T492" i="12"/>
  <c r="R492" i="12"/>
  <c r="U491" i="12"/>
  <c r="T491" i="12"/>
  <c r="R491" i="12"/>
  <c r="U490" i="12"/>
  <c r="T490" i="12"/>
  <c r="R490" i="12"/>
  <c r="U489" i="12"/>
  <c r="T489" i="12"/>
  <c r="R489" i="12"/>
  <c r="U488" i="12"/>
  <c r="T488" i="12"/>
  <c r="R488" i="12"/>
  <c r="U487" i="12"/>
  <c r="T487" i="12"/>
  <c r="R487" i="12"/>
  <c r="U486" i="12"/>
  <c r="T486" i="12"/>
  <c r="R486" i="12"/>
  <c r="U485" i="12"/>
  <c r="T485" i="12"/>
  <c r="R485" i="12"/>
  <c r="U484" i="12"/>
  <c r="T484" i="12"/>
  <c r="R484" i="12"/>
  <c r="U483" i="12"/>
  <c r="T483" i="12"/>
  <c r="R483" i="12"/>
  <c r="U482" i="12"/>
  <c r="T482" i="12"/>
  <c r="R482" i="12"/>
  <c r="U481" i="12"/>
  <c r="T481" i="12"/>
  <c r="R481" i="12"/>
  <c r="U480" i="12"/>
  <c r="T480" i="12"/>
  <c r="R480" i="12"/>
  <c r="U479" i="12"/>
  <c r="T479" i="12"/>
  <c r="R479" i="12"/>
  <c r="U478" i="12"/>
  <c r="T478" i="12"/>
  <c r="R478" i="12"/>
  <c r="U477" i="12"/>
  <c r="T477" i="12"/>
  <c r="R477" i="12"/>
  <c r="U476" i="12"/>
  <c r="T476" i="12"/>
  <c r="R476" i="12"/>
  <c r="U475" i="12"/>
  <c r="T475" i="12"/>
  <c r="R475" i="12"/>
  <c r="U474" i="12"/>
  <c r="T474" i="12"/>
  <c r="R474" i="12"/>
  <c r="U473" i="12"/>
  <c r="T473" i="12"/>
  <c r="R473" i="12"/>
  <c r="U472" i="12"/>
  <c r="T472" i="12"/>
  <c r="R472" i="12"/>
  <c r="U471" i="12"/>
  <c r="T471" i="12"/>
  <c r="R471" i="12"/>
  <c r="U470" i="12"/>
  <c r="T470" i="12"/>
  <c r="R470" i="12"/>
  <c r="U469" i="12"/>
  <c r="T469" i="12"/>
  <c r="R469" i="12"/>
  <c r="U468" i="12"/>
  <c r="T468" i="12"/>
  <c r="R468" i="12"/>
  <c r="U467" i="12"/>
  <c r="T467" i="12"/>
  <c r="R467" i="12"/>
  <c r="T466" i="12"/>
  <c r="R466" i="12"/>
  <c r="U465" i="12"/>
  <c r="T465" i="12"/>
  <c r="R465" i="12"/>
  <c r="U464" i="12"/>
  <c r="T464" i="12"/>
  <c r="R464" i="12"/>
  <c r="U463" i="12"/>
  <c r="T463" i="12"/>
  <c r="R463" i="12"/>
  <c r="T462" i="12"/>
  <c r="R462" i="12"/>
  <c r="U461" i="12"/>
  <c r="T461" i="12"/>
  <c r="R461" i="12"/>
  <c r="U460" i="12"/>
  <c r="T460" i="12"/>
  <c r="R460" i="12"/>
  <c r="U459" i="12"/>
  <c r="T459" i="12"/>
  <c r="R459" i="12"/>
  <c r="U458" i="12"/>
  <c r="T458" i="12"/>
  <c r="R458" i="12"/>
  <c r="U457" i="12"/>
  <c r="T457" i="12"/>
  <c r="R457" i="12"/>
  <c r="U456" i="12"/>
  <c r="T456" i="12"/>
  <c r="R456" i="12"/>
  <c r="U455" i="12"/>
  <c r="T455" i="12"/>
  <c r="R455" i="12"/>
  <c r="U454" i="12"/>
  <c r="T454" i="12"/>
  <c r="R454" i="12"/>
  <c r="U453" i="12"/>
  <c r="T453" i="12"/>
  <c r="R453" i="12"/>
  <c r="U452" i="12"/>
  <c r="T452" i="12"/>
  <c r="R452" i="12"/>
  <c r="U451" i="12"/>
  <c r="T451" i="12"/>
  <c r="R451" i="12"/>
  <c r="U450" i="12"/>
  <c r="T450" i="12"/>
  <c r="R450" i="12"/>
  <c r="U449" i="12"/>
  <c r="T449" i="12"/>
  <c r="R449" i="12"/>
  <c r="U448" i="12"/>
  <c r="T448" i="12"/>
  <c r="R448" i="12"/>
  <c r="U447" i="12"/>
  <c r="T447" i="12"/>
  <c r="R447" i="12"/>
  <c r="U446" i="12"/>
  <c r="T446" i="12"/>
  <c r="R446" i="12"/>
  <c r="U445" i="12"/>
  <c r="T445" i="12"/>
  <c r="R445" i="12"/>
  <c r="T444" i="12"/>
  <c r="R444" i="12"/>
  <c r="U443" i="12"/>
  <c r="T443" i="12"/>
  <c r="R443" i="12"/>
  <c r="U442" i="12"/>
  <c r="T442" i="12"/>
  <c r="R442" i="12"/>
  <c r="T441" i="12"/>
  <c r="R441" i="12"/>
  <c r="U440" i="12"/>
  <c r="T440" i="12"/>
  <c r="R440" i="12"/>
  <c r="U439" i="12"/>
  <c r="T439" i="12"/>
  <c r="R439" i="12"/>
  <c r="T438" i="12"/>
  <c r="R438" i="12"/>
  <c r="U437" i="12"/>
  <c r="T437" i="12"/>
  <c r="R437" i="12"/>
  <c r="U436" i="12"/>
  <c r="T436" i="12"/>
  <c r="R436" i="12"/>
  <c r="U435" i="12"/>
  <c r="T435" i="12"/>
  <c r="R435" i="12"/>
  <c r="U434" i="12"/>
  <c r="T434" i="12"/>
  <c r="R434" i="12"/>
  <c r="U433" i="12"/>
  <c r="T433" i="12"/>
  <c r="R433" i="12"/>
  <c r="U432" i="12"/>
  <c r="T432" i="12"/>
  <c r="R432" i="12"/>
  <c r="U431" i="12"/>
  <c r="T431" i="12"/>
  <c r="R431" i="12"/>
  <c r="U430" i="12"/>
  <c r="T430" i="12"/>
  <c r="R430" i="12"/>
  <c r="U429" i="12"/>
  <c r="T429" i="12"/>
  <c r="R429" i="12"/>
  <c r="U428" i="12"/>
  <c r="T428" i="12"/>
  <c r="R428" i="12"/>
  <c r="U427" i="12"/>
  <c r="T427" i="12"/>
  <c r="R427" i="12"/>
  <c r="U426" i="12"/>
  <c r="T426" i="12"/>
  <c r="R426" i="12"/>
  <c r="U425" i="12"/>
  <c r="T425" i="12"/>
  <c r="R425" i="12"/>
  <c r="U424" i="12"/>
  <c r="T424" i="12"/>
  <c r="R424" i="12"/>
  <c r="U423" i="12"/>
  <c r="T423" i="12"/>
  <c r="R423" i="12"/>
  <c r="T422" i="12"/>
  <c r="R422" i="12"/>
  <c r="T421" i="12"/>
  <c r="R421" i="12"/>
  <c r="U420" i="12"/>
  <c r="T420" i="12"/>
  <c r="R420" i="12"/>
  <c r="U419" i="12"/>
  <c r="T419" i="12"/>
  <c r="R419" i="12"/>
  <c r="U418" i="12"/>
  <c r="T418" i="12"/>
  <c r="R418" i="12"/>
  <c r="U417" i="12"/>
  <c r="T417" i="12"/>
  <c r="R417" i="12"/>
  <c r="U416" i="12"/>
  <c r="T416" i="12"/>
  <c r="R416" i="12"/>
  <c r="U415" i="12"/>
  <c r="T415" i="12"/>
  <c r="R415" i="12"/>
  <c r="U414" i="12"/>
  <c r="T414" i="12"/>
  <c r="R414" i="12"/>
  <c r="U413" i="12"/>
  <c r="T413" i="12"/>
  <c r="R413" i="12"/>
  <c r="U412" i="12"/>
  <c r="T412" i="12"/>
  <c r="R412" i="12"/>
  <c r="U411" i="12"/>
  <c r="T411" i="12"/>
  <c r="R411" i="12"/>
  <c r="U410" i="12"/>
  <c r="T410" i="12"/>
  <c r="R410" i="12"/>
  <c r="U409" i="12"/>
  <c r="T409" i="12"/>
  <c r="R409" i="12"/>
  <c r="U408" i="12"/>
  <c r="T408" i="12"/>
  <c r="R408" i="12"/>
  <c r="U407" i="12"/>
  <c r="T407" i="12"/>
  <c r="R407" i="12"/>
  <c r="U406" i="12"/>
  <c r="T406" i="12"/>
  <c r="R406" i="12"/>
  <c r="U405" i="12"/>
  <c r="T405" i="12"/>
  <c r="R405" i="12"/>
  <c r="U404" i="12"/>
  <c r="T404" i="12"/>
  <c r="R404" i="12"/>
  <c r="U403" i="12"/>
  <c r="T403" i="12"/>
  <c r="R403" i="12"/>
  <c r="U402" i="12"/>
  <c r="T402" i="12"/>
  <c r="R402" i="12"/>
  <c r="U401" i="12"/>
  <c r="T401" i="12"/>
  <c r="R401" i="12"/>
  <c r="U400" i="12"/>
  <c r="T400" i="12"/>
  <c r="R400" i="12"/>
  <c r="U399" i="12"/>
  <c r="T399" i="12"/>
  <c r="R399" i="12"/>
  <c r="U398" i="12"/>
  <c r="T398" i="12"/>
  <c r="R398" i="12"/>
  <c r="U397" i="12"/>
  <c r="T397" i="12"/>
  <c r="R397" i="12"/>
  <c r="U396" i="12"/>
  <c r="T396" i="12"/>
  <c r="R396" i="12"/>
  <c r="U395" i="12"/>
  <c r="T395" i="12"/>
  <c r="R395" i="12"/>
  <c r="U394" i="12"/>
  <c r="T394" i="12"/>
  <c r="R394" i="12"/>
  <c r="U393" i="12"/>
  <c r="T393" i="12"/>
  <c r="R393" i="12"/>
  <c r="U392" i="12"/>
  <c r="T392" i="12"/>
  <c r="R392" i="12"/>
  <c r="U391" i="12"/>
  <c r="T391" i="12"/>
  <c r="R391" i="12"/>
  <c r="U390" i="12"/>
  <c r="T390" i="12"/>
  <c r="R390" i="12"/>
  <c r="T389" i="12"/>
  <c r="R389" i="12"/>
  <c r="U388" i="12"/>
  <c r="T388" i="12"/>
  <c r="R388" i="12"/>
  <c r="U387" i="12"/>
  <c r="T387" i="12"/>
  <c r="R387" i="12"/>
  <c r="U386" i="12"/>
  <c r="T386" i="12"/>
  <c r="R386" i="12"/>
  <c r="U385" i="12"/>
  <c r="T385" i="12"/>
  <c r="R385" i="12"/>
  <c r="U384" i="12"/>
  <c r="T384" i="12"/>
  <c r="R384" i="12"/>
  <c r="T383" i="12"/>
  <c r="R383" i="12"/>
  <c r="U382" i="12"/>
  <c r="T382" i="12"/>
  <c r="R382" i="12"/>
  <c r="U381" i="12"/>
  <c r="T381" i="12"/>
  <c r="R381" i="12"/>
  <c r="T380" i="12"/>
  <c r="R380" i="12"/>
  <c r="T379" i="12"/>
  <c r="R379" i="12"/>
  <c r="U378" i="12"/>
  <c r="T378" i="12"/>
  <c r="R378" i="12"/>
  <c r="U377" i="12"/>
  <c r="T377" i="12"/>
  <c r="R377" i="12"/>
  <c r="U376" i="12"/>
  <c r="T376" i="12"/>
  <c r="R376" i="12"/>
  <c r="U375" i="12"/>
  <c r="T375" i="12"/>
  <c r="R375" i="12"/>
  <c r="U374" i="12"/>
  <c r="T374" i="12"/>
  <c r="R374" i="12"/>
  <c r="U373" i="12"/>
  <c r="T373" i="12"/>
  <c r="R373" i="12"/>
  <c r="U372" i="12"/>
  <c r="T372" i="12"/>
  <c r="R372" i="12"/>
  <c r="U371" i="12"/>
  <c r="T371" i="12"/>
  <c r="R371" i="12"/>
  <c r="U370" i="12"/>
  <c r="T370" i="12"/>
  <c r="R370" i="12"/>
  <c r="U369" i="12"/>
  <c r="T369" i="12"/>
  <c r="R369" i="12"/>
  <c r="U368" i="12"/>
  <c r="T368" i="12"/>
  <c r="R368" i="12"/>
  <c r="U367" i="12"/>
  <c r="T367" i="12"/>
  <c r="R367" i="12"/>
  <c r="T366" i="12"/>
  <c r="R366" i="12"/>
  <c r="U365" i="12"/>
  <c r="T365" i="12"/>
  <c r="R365" i="12"/>
  <c r="U364" i="12"/>
  <c r="T364" i="12"/>
  <c r="R364" i="12"/>
  <c r="U363" i="12"/>
  <c r="T363" i="12"/>
  <c r="R363" i="12"/>
  <c r="U362" i="12"/>
  <c r="T362" i="12"/>
  <c r="R362" i="12"/>
  <c r="U361" i="12"/>
  <c r="T361" i="12"/>
  <c r="R361" i="12"/>
  <c r="U360" i="12"/>
  <c r="T360" i="12"/>
  <c r="R360" i="12"/>
  <c r="U359" i="12"/>
  <c r="T359" i="12"/>
  <c r="R359" i="12"/>
  <c r="U358" i="12"/>
  <c r="T358" i="12"/>
  <c r="R358" i="12"/>
  <c r="U357" i="12"/>
  <c r="T357" i="12"/>
  <c r="R357" i="12"/>
  <c r="U356" i="12"/>
  <c r="T356" i="12"/>
  <c r="R356" i="12"/>
  <c r="U355" i="12"/>
  <c r="T355" i="12"/>
  <c r="R355" i="12"/>
  <c r="U354" i="12"/>
  <c r="T354" i="12"/>
  <c r="R354" i="12"/>
  <c r="U353" i="12"/>
  <c r="T353" i="12"/>
  <c r="R353" i="12"/>
  <c r="U352" i="12"/>
  <c r="T352" i="12"/>
  <c r="R352" i="12"/>
  <c r="U351" i="12"/>
  <c r="T351" i="12"/>
  <c r="R351" i="12"/>
  <c r="U350" i="12"/>
  <c r="T350" i="12"/>
  <c r="R350" i="12"/>
  <c r="U349" i="12"/>
  <c r="T349" i="12"/>
  <c r="R349" i="12"/>
  <c r="U348" i="12"/>
  <c r="T348" i="12"/>
  <c r="R348" i="12"/>
  <c r="U347" i="12"/>
  <c r="T347" i="12"/>
  <c r="R347" i="12"/>
  <c r="U346" i="12"/>
  <c r="T346" i="12"/>
  <c r="R346" i="12"/>
  <c r="U345" i="12"/>
  <c r="T345" i="12"/>
  <c r="R345" i="12"/>
  <c r="U344" i="12"/>
  <c r="T344" i="12"/>
  <c r="R344" i="12"/>
  <c r="U343" i="12"/>
  <c r="T343" i="12"/>
  <c r="R343" i="12"/>
  <c r="U342" i="12"/>
  <c r="T342" i="12"/>
  <c r="R342" i="12"/>
  <c r="U341" i="12"/>
  <c r="T341" i="12"/>
  <c r="R341" i="12"/>
  <c r="U340" i="12"/>
  <c r="T340" i="12"/>
  <c r="R340" i="12"/>
  <c r="U339" i="12"/>
  <c r="T339" i="12"/>
  <c r="R339" i="12"/>
  <c r="U338" i="12"/>
  <c r="T338" i="12"/>
  <c r="R338" i="12"/>
  <c r="U337" i="12"/>
  <c r="T337" i="12"/>
  <c r="R337" i="12"/>
  <c r="U336" i="12"/>
  <c r="T336" i="12"/>
  <c r="R336" i="12"/>
  <c r="U335" i="12"/>
  <c r="T335" i="12"/>
  <c r="R335" i="12"/>
  <c r="U334" i="12"/>
  <c r="T334" i="12"/>
  <c r="R334" i="12"/>
  <c r="U333" i="12"/>
  <c r="T333" i="12"/>
  <c r="R333" i="12"/>
  <c r="T332" i="12"/>
  <c r="R332" i="12"/>
  <c r="U331" i="12"/>
  <c r="T331" i="12"/>
  <c r="R331" i="12"/>
  <c r="U330" i="12"/>
  <c r="T330" i="12"/>
  <c r="R330" i="12"/>
  <c r="U329" i="12"/>
  <c r="T329" i="12"/>
  <c r="R329" i="12"/>
  <c r="U328" i="12"/>
  <c r="T328" i="12"/>
  <c r="R328" i="12"/>
  <c r="U327" i="12"/>
  <c r="T327" i="12"/>
  <c r="R327" i="12"/>
  <c r="U326" i="12"/>
  <c r="T326" i="12"/>
  <c r="R326" i="12"/>
  <c r="U325" i="12"/>
  <c r="T325" i="12"/>
  <c r="R325" i="12"/>
  <c r="T324" i="12"/>
  <c r="R324" i="12"/>
  <c r="U323" i="12"/>
  <c r="T323" i="12"/>
  <c r="R323" i="12"/>
  <c r="U322" i="12"/>
  <c r="T322" i="12"/>
  <c r="R322" i="12"/>
  <c r="U321" i="12"/>
  <c r="T321" i="12"/>
  <c r="R321" i="12"/>
  <c r="U320" i="12"/>
  <c r="T320" i="12"/>
  <c r="R320" i="12"/>
  <c r="U319" i="12"/>
  <c r="T319" i="12"/>
  <c r="R319" i="12"/>
  <c r="U318" i="12"/>
  <c r="T318" i="12"/>
  <c r="R318" i="12"/>
  <c r="U317" i="12"/>
  <c r="T317" i="12"/>
  <c r="R317" i="12"/>
  <c r="U316" i="12"/>
  <c r="T316" i="12"/>
  <c r="R316" i="12"/>
  <c r="U315" i="12"/>
  <c r="T315" i="12"/>
  <c r="R315" i="12"/>
  <c r="T314" i="12"/>
  <c r="R314" i="12"/>
  <c r="T313" i="12"/>
  <c r="R313" i="12"/>
  <c r="U312" i="12"/>
  <c r="T312" i="12"/>
  <c r="R312" i="12"/>
  <c r="U311" i="12"/>
  <c r="T311" i="12"/>
  <c r="R311" i="12"/>
  <c r="U310" i="12"/>
  <c r="T310" i="12"/>
  <c r="R310" i="12"/>
  <c r="U309" i="12"/>
  <c r="T309" i="12"/>
  <c r="R309" i="12"/>
  <c r="U308" i="12"/>
  <c r="T308" i="12"/>
  <c r="R308" i="12"/>
  <c r="U307" i="12"/>
  <c r="T307" i="12"/>
  <c r="R307" i="12"/>
  <c r="U306" i="12"/>
  <c r="T306" i="12"/>
  <c r="R306" i="12"/>
  <c r="U305" i="12"/>
  <c r="T305" i="12"/>
  <c r="R305" i="12"/>
  <c r="U304" i="12"/>
  <c r="T304" i="12"/>
  <c r="R304" i="12"/>
  <c r="U303" i="12"/>
  <c r="T303" i="12"/>
  <c r="R303" i="12"/>
  <c r="U302" i="12"/>
  <c r="T302" i="12"/>
  <c r="R302" i="12"/>
  <c r="U301" i="12"/>
  <c r="T301" i="12"/>
  <c r="R301" i="12"/>
  <c r="T300" i="12"/>
  <c r="R300" i="12"/>
  <c r="U299" i="12"/>
  <c r="T299" i="12"/>
  <c r="R299" i="12"/>
  <c r="U298" i="12"/>
  <c r="T298" i="12"/>
  <c r="R298" i="12"/>
  <c r="U297" i="12"/>
  <c r="T297" i="12"/>
  <c r="R297" i="12"/>
  <c r="U296" i="12"/>
  <c r="T296" i="12"/>
  <c r="R296" i="12"/>
  <c r="U295" i="12"/>
  <c r="T295" i="12"/>
  <c r="R295" i="12"/>
  <c r="U294" i="12"/>
  <c r="T294" i="12"/>
  <c r="R294" i="12"/>
  <c r="U293" i="12"/>
  <c r="T293" i="12"/>
  <c r="R293" i="12"/>
  <c r="U292" i="12"/>
  <c r="T292" i="12"/>
  <c r="R292" i="12"/>
  <c r="U291" i="12"/>
  <c r="T291" i="12"/>
  <c r="R291" i="12"/>
  <c r="U290" i="12"/>
  <c r="T290" i="12"/>
  <c r="R290" i="12"/>
  <c r="U289" i="12"/>
  <c r="T289" i="12"/>
  <c r="R289" i="12"/>
  <c r="U288" i="12"/>
  <c r="T288" i="12"/>
  <c r="R288" i="12"/>
  <c r="U287" i="12"/>
  <c r="T287" i="12"/>
  <c r="R287" i="12"/>
  <c r="U286" i="12"/>
  <c r="T286" i="12"/>
  <c r="R286" i="12"/>
  <c r="U285" i="12"/>
  <c r="T285" i="12"/>
  <c r="R285" i="12"/>
  <c r="U284" i="12"/>
  <c r="T284" i="12"/>
  <c r="R284" i="12"/>
  <c r="U283" i="12"/>
  <c r="T283" i="12"/>
  <c r="R283" i="12"/>
  <c r="U282" i="12"/>
  <c r="T282" i="12"/>
  <c r="R282" i="12"/>
  <c r="U281" i="12"/>
  <c r="T281" i="12"/>
  <c r="R281" i="12"/>
  <c r="U280" i="12"/>
  <c r="T280" i="12"/>
  <c r="R280" i="12"/>
  <c r="U279" i="12"/>
  <c r="T279" i="12"/>
  <c r="R279" i="12"/>
  <c r="U278" i="12"/>
  <c r="T278" i="12"/>
  <c r="R278" i="12"/>
  <c r="U277" i="12"/>
  <c r="T277" i="12"/>
  <c r="R277" i="12"/>
  <c r="U276" i="12"/>
  <c r="T276" i="12"/>
  <c r="R276" i="12"/>
  <c r="U275" i="12"/>
  <c r="T275" i="12"/>
  <c r="R275" i="12"/>
  <c r="U274" i="12"/>
  <c r="T274" i="12"/>
  <c r="R274" i="12"/>
  <c r="U273" i="12"/>
  <c r="T273" i="12"/>
  <c r="R273" i="12"/>
  <c r="T272" i="12"/>
  <c r="R272" i="12"/>
  <c r="U271" i="12"/>
  <c r="T271" i="12"/>
  <c r="R271" i="12"/>
  <c r="U270" i="12"/>
  <c r="T270" i="12"/>
  <c r="R270" i="12"/>
  <c r="U269" i="12"/>
  <c r="T269" i="12"/>
  <c r="R269" i="12"/>
  <c r="U268" i="12"/>
  <c r="T268" i="12"/>
  <c r="R268" i="12"/>
  <c r="U267" i="12"/>
  <c r="T267" i="12"/>
  <c r="R267" i="12"/>
  <c r="U266" i="12"/>
  <c r="T266" i="12"/>
  <c r="R266" i="12"/>
  <c r="U265" i="12"/>
  <c r="T265" i="12"/>
  <c r="R265" i="12"/>
  <c r="U264" i="12"/>
  <c r="T264" i="12"/>
  <c r="R264" i="12"/>
  <c r="U263" i="12"/>
  <c r="T263" i="12"/>
  <c r="R263" i="12"/>
  <c r="U262" i="12"/>
  <c r="T262" i="12"/>
  <c r="R262" i="12"/>
  <c r="U261" i="12"/>
  <c r="T261" i="12"/>
  <c r="R261" i="12"/>
  <c r="U260" i="12"/>
  <c r="T260" i="12"/>
  <c r="R260" i="12"/>
  <c r="U259" i="12"/>
  <c r="T259" i="12"/>
  <c r="R259" i="12"/>
  <c r="U258" i="12"/>
  <c r="T258" i="12"/>
  <c r="R258" i="12"/>
  <c r="U257" i="12"/>
  <c r="T257" i="12"/>
  <c r="R257" i="12"/>
  <c r="U256" i="12"/>
  <c r="T256" i="12"/>
  <c r="R256" i="12"/>
  <c r="T255" i="12"/>
  <c r="R255" i="12"/>
  <c r="T254" i="12"/>
  <c r="R254" i="12"/>
  <c r="U253" i="12"/>
  <c r="T253" i="12"/>
  <c r="R253" i="12"/>
  <c r="U252" i="12"/>
  <c r="T252" i="12"/>
  <c r="R252" i="12"/>
  <c r="U251" i="12"/>
  <c r="T251" i="12"/>
  <c r="R251" i="12"/>
  <c r="U250" i="12"/>
  <c r="T250" i="12"/>
  <c r="R250" i="12"/>
  <c r="T249" i="12"/>
  <c r="R249" i="12"/>
  <c r="T248" i="12"/>
  <c r="R248" i="12"/>
  <c r="U247" i="12"/>
  <c r="T247" i="12"/>
  <c r="R247" i="12"/>
  <c r="U246" i="12"/>
  <c r="T246" i="12"/>
  <c r="R246" i="12"/>
  <c r="U245" i="12"/>
  <c r="T245" i="12"/>
  <c r="R245" i="12"/>
  <c r="U244" i="12"/>
  <c r="T244" i="12"/>
  <c r="R244" i="12"/>
  <c r="U243" i="12"/>
  <c r="T243" i="12"/>
  <c r="R243" i="12"/>
  <c r="U242" i="12"/>
  <c r="T242" i="12"/>
  <c r="R242" i="12"/>
  <c r="U241" i="12"/>
  <c r="T241" i="12"/>
  <c r="R241" i="12"/>
  <c r="U240" i="12"/>
  <c r="T240" i="12"/>
  <c r="R240" i="12"/>
  <c r="U239" i="12"/>
  <c r="T239" i="12"/>
  <c r="R239" i="12"/>
  <c r="U238" i="12"/>
  <c r="T238" i="12"/>
  <c r="R238" i="12"/>
  <c r="U237" i="12"/>
  <c r="T237" i="12"/>
  <c r="R237" i="12"/>
  <c r="U236" i="12"/>
  <c r="T236" i="12"/>
  <c r="R236" i="12"/>
  <c r="U235" i="12"/>
  <c r="T235" i="12"/>
  <c r="R235" i="12"/>
  <c r="U234" i="12"/>
  <c r="T234" i="12"/>
  <c r="R234" i="12"/>
  <c r="U233" i="12"/>
  <c r="T233" i="12"/>
  <c r="R233" i="12"/>
  <c r="U232" i="12"/>
  <c r="T232" i="12"/>
  <c r="R232" i="12"/>
  <c r="U231" i="12"/>
  <c r="T231" i="12"/>
  <c r="R231" i="12"/>
  <c r="U230" i="12"/>
  <c r="T230" i="12"/>
  <c r="R230" i="12"/>
  <c r="T229" i="12"/>
  <c r="R229" i="12"/>
  <c r="U228" i="12"/>
  <c r="T228" i="12"/>
  <c r="R228" i="12"/>
  <c r="U227" i="12"/>
  <c r="T227" i="12"/>
  <c r="R227" i="12"/>
  <c r="U226" i="12"/>
  <c r="T226" i="12"/>
  <c r="R226" i="12"/>
  <c r="U225" i="12"/>
  <c r="T225" i="12"/>
  <c r="R225" i="12"/>
  <c r="U224" i="12"/>
  <c r="T224" i="12"/>
  <c r="R224" i="12"/>
  <c r="U223" i="12"/>
  <c r="T223" i="12"/>
  <c r="R223" i="12"/>
  <c r="T222" i="12"/>
  <c r="R222" i="12"/>
  <c r="T221" i="12"/>
  <c r="R221" i="12"/>
  <c r="U220" i="12"/>
  <c r="T220" i="12"/>
  <c r="R220" i="12"/>
  <c r="U219" i="12"/>
  <c r="T219" i="12"/>
  <c r="R219" i="12"/>
  <c r="U218" i="12"/>
  <c r="T218" i="12"/>
  <c r="R218" i="12"/>
  <c r="U217" i="12"/>
  <c r="T217" i="12"/>
  <c r="R217" i="12"/>
  <c r="U216" i="12"/>
  <c r="T216" i="12"/>
  <c r="R216" i="12"/>
  <c r="U215" i="12"/>
  <c r="T215" i="12"/>
  <c r="R215" i="12"/>
  <c r="T214" i="12"/>
  <c r="R214" i="12"/>
  <c r="U213" i="12"/>
  <c r="T213" i="12"/>
  <c r="R213" i="12"/>
  <c r="U212" i="12"/>
  <c r="T212" i="12"/>
  <c r="R212" i="12"/>
  <c r="U211" i="12"/>
  <c r="T211" i="12"/>
  <c r="R211" i="12"/>
  <c r="U210" i="12"/>
  <c r="T210" i="12"/>
  <c r="R210" i="12"/>
  <c r="U209" i="12"/>
  <c r="T209" i="12"/>
  <c r="R209" i="12"/>
  <c r="U208" i="12"/>
  <c r="T208" i="12"/>
  <c r="R208" i="12"/>
  <c r="U207" i="12"/>
  <c r="T207" i="12"/>
  <c r="R207" i="12"/>
  <c r="U206" i="12"/>
  <c r="T206" i="12"/>
  <c r="R206" i="12"/>
  <c r="U205" i="12"/>
  <c r="T205" i="12"/>
  <c r="R205" i="12"/>
  <c r="U204" i="12"/>
  <c r="T204" i="12"/>
  <c r="R204" i="12"/>
  <c r="U203" i="12"/>
  <c r="T203" i="12"/>
  <c r="R203" i="12"/>
  <c r="U202" i="12"/>
  <c r="T202" i="12"/>
  <c r="R202" i="12"/>
  <c r="U201" i="12"/>
  <c r="T201" i="12"/>
  <c r="R201" i="12"/>
  <c r="U200" i="12"/>
  <c r="T200" i="12"/>
  <c r="R200" i="12"/>
  <c r="U199" i="12"/>
  <c r="T199" i="12"/>
  <c r="R199" i="12"/>
  <c r="U198" i="12"/>
  <c r="T198" i="12"/>
  <c r="R198" i="12"/>
  <c r="U197" i="12"/>
  <c r="T197" i="12"/>
  <c r="R197" i="12"/>
  <c r="U196" i="12"/>
  <c r="T196" i="12"/>
  <c r="R196" i="12"/>
  <c r="U195" i="12"/>
  <c r="T195" i="12"/>
  <c r="R195" i="12"/>
  <c r="T194" i="12"/>
  <c r="R194" i="12"/>
  <c r="U193" i="12"/>
  <c r="T193" i="12"/>
  <c r="R193" i="12"/>
  <c r="U192" i="12"/>
  <c r="T192" i="12"/>
  <c r="R192" i="12"/>
  <c r="U191" i="12"/>
  <c r="T191" i="12"/>
  <c r="R191" i="12"/>
  <c r="U190" i="12"/>
  <c r="T190" i="12"/>
  <c r="R190" i="12"/>
  <c r="U189" i="12"/>
  <c r="T189" i="12"/>
  <c r="R189" i="12"/>
  <c r="U188" i="12"/>
  <c r="T188" i="12"/>
  <c r="R188" i="12"/>
  <c r="U187" i="12"/>
  <c r="T187" i="12"/>
  <c r="R187" i="12"/>
  <c r="U186" i="12"/>
  <c r="T186" i="12"/>
  <c r="R186" i="12"/>
  <c r="U185" i="12"/>
  <c r="T185" i="12"/>
  <c r="R185" i="12"/>
  <c r="U184" i="12"/>
  <c r="T184" i="12"/>
  <c r="R184" i="12"/>
  <c r="U183" i="12"/>
  <c r="T183" i="12"/>
  <c r="R183" i="12"/>
  <c r="U182" i="12"/>
  <c r="T182" i="12"/>
  <c r="R182" i="12"/>
  <c r="U181" i="12"/>
  <c r="T181" i="12"/>
  <c r="R181" i="12"/>
  <c r="U180" i="12"/>
  <c r="T180" i="12"/>
  <c r="R180" i="12"/>
  <c r="U179" i="12"/>
  <c r="T179" i="12"/>
  <c r="R179" i="12"/>
  <c r="U178" i="12"/>
  <c r="T178" i="12"/>
  <c r="R178" i="12"/>
  <c r="U177" i="12"/>
  <c r="T177" i="12"/>
  <c r="R177" i="12"/>
  <c r="U176" i="12"/>
  <c r="T176" i="12"/>
  <c r="R176" i="12"/>
  <c r="U175" i="12"/>
  <c r="T175" i="12"/>
  <c r="R175" i="12"/>
  <c r="U174" i="12"/>
  <c r="T174" i="12"/>
  <c r="R174" i="12"/>
  <c r="U173" i="12"/>
  <c r="T173" i="12"/>
  <c r="R173" i="12"/>
  <c r="U172" i="12"/>
  <c r="T172" i="12"/>
  <c r="R172" i="12"/>
  <c r="U171" i="12"/>
  <c r="T171" i="12"/>
  <c r="R171" i="12"/>
  <c r="U170" i="12"/>
  <c r="T170" i="12"/>
  <c r="R170" i="12"/>
  <c r="U169" i="12"/>
  <c r="T169" i="12"/>
  <c r="R169" i="12"/>
  <c r="U168" i="12"/>
  <c r="T168" i="12"/>
  <c r="R168" i="12"/>
  <c r="U167" i="12"/>
  <c r="T167" i="12"/>
  <c r="R167" i="12"/>
  <c r="U166" i="12"/>
  <c r="T166" i="12"/>
  <c r="R166" i="12"/>
  <c r="U165" i="12"/>
  <c r="T165" i="12"/>
  <c r="R165" i="12"/>
  <c r="U164" i="12"/>
  <c r="T164" i="12"/>
  <c r="R164" i="12"/>
  <c r="U163" i="12"/>
  <c r="T163" i="12"/>
  <c r="R163" i="12"/>
  <c r="U162" i="12"/>
  <c r="T162" i="12"/>
  <c r="R162" i="12"/>
  <c r="U161" i="12"/>
  <c r="T161" i="12"/>
  <c r="R161" i="12"/>
  <c r="U160" i="12"/>
  <c r="T160" i="12"/>
  <c r="R160" i="12"/>
  <c r="U159" i="12"/>
  <c r="T159" i="12"/>
  <c r="R159" i="12"/>
  <c r="U158" i="12"/>
  <c r="T158" i="12"/>
  <c r="R158" i="12"/>
  <c r="U157" i="12"/>
  <c r="T157" i="12"/>
  <c r="R157" i="12"/>
  <c r="U156" i="12"/>
  <c r="T156" i="12"/>
  <c r="R156" i="12"/>
  <c r="U155" i="12"/>
  <c r="T155" i="12"/>
  <c r="R155" i="12"/>
  <c r="U154" i="12"/>
  <c r="T154" i="12"/>
  <c r="R154" i="12"/>
  <c r="U153" i="12"/>
  <c r="T153" i="12"/>
  <c r="R153" i="12"/>
  <c r="T152" i="12"/>
  <c r="R152" i="12"/>
  <c r="U151" i="12"/>
  <c r="T151" i="12"/>
  <c r="R151" i="12"/>
  <c r="U150" i="12"/>
  <c r="T150" i="12"/>
  <c r="R150" i="12"/>
  <c r="U149" i="12"/>
  <c r="T149" i="12"/>
  <c r="R149" i="12"/>
  <c r="U148" i="12"/>
  <c r="T148" i="12"/>
  <c r="R148" i="12"/>
  <c r="U147" i="12"/>
  <c r="T147" i="12"/>
  <c r="R147" i="12"/>
  <c r="U146" i="12"/>
  <c r="T146" i="12"/>
  <c r="R146" i="12"/>
  <c r="U145" i="12"/>
  <c r="T145" i="12"/>
  <c r="R145" i="12"/>
  <c r="U144" i="12"/>
  <c r="T144" i="12"/>
  <c r="R144" i="12"/>
  <c r="T143" i="12"/>
  <c r="R143" i="12"/>
  <c r="U142" i="12"/>
  <c r="T142" i="12"/>
  <c r="R142" i="12"/>
  <c r="U141" i="12"/>
  <c r="T141" i="12"/>
  <c r="R141" i="12"/>
  <c r="T140" i="12"/>
  <c r="R140" i="12"/>
  <c r="U139" i="12"/>
  <c r="T139" i="12"/>
  <c r="R139" i="12"/>
  <c r="U138" i="12"/>
  <c r="T138" i="12"/>
  <c r="R138" i="12"/>
  <c r="U137" i="12"/>
  <c r="T137" i="12"/>
  <c r="R137" i="12"/>
  <c r="U136" i="12"/>
  <c r="T136" i="12"/>
  <c r="R136" i="12"/>
  <c r="U135" i="12"/>
  <c r="T135" i="12"/>
  <c r="R135" i="12"/>
  <c r="U134" i="12"/>
  <c r="T134" i="12"/>
  <c r="R134" i="12"/>
  <c r="U133" i="12"/>
  <c r="T133" i="12"/>
  <c r="R133" i="12"/>
  <c r="U132" i="12"/>
  <c r="T132" i="12"/>
  <c r="R132" i="12"/>
  <c r="U131" i="12"/>
  <c r="T131" i="12"/>
  <c r="R131" i="12"/>
  <c r="U130" i="12"/>
  <c r="T130" i="12"/>
  <c r="R130" i="12"/>
  <c r="U129" i="12"/>
  <c r="T129" i="12"/>
  <c r="R129" i="12"/>
  <c r="U128" i="12"/>
  <c r="T128" i="12"/>
  <c r="R128" i="12"/>
  <c r="U127" i="12"/>
  <c r="T127" i="12"/>
  <c r="R127" i="12"/>
  <c r="U126" i="12"/>
  <c r="T126" i="12"/>
  <c r="R126" i="12"/>
  <c r="U125" i="12"/>
  <c r="T125" i="12"/>
  <c r="R125" i="12"/>
  <c r="U124" i="12"/>
  <c r="T124" i="12"/>
  <c r="R124" i="12"/>
  <c r="U123" i="12"/>
  <c r="T123" i="12"/>
  <c r="R123" i="12"/>
  <c r="U122" i="12"/>
  <c r="T122" i="12"/>
  <c r="R122" i="12"/>
  <c r="U121" i="12"/>
  <c r="T121" i="12"/>
  <c r="R121" i="12"/>
  <c r="U120" i="12"/>
  <c r="T120" i="12"/>
  <c r="R120" i="12"/>
  <c r="U119" i="12"/>
  <c r="T119" i="12"/>
  <c r="R119" i="12"/>
  <c r="T118" i="12"/>
  <c r="R118" i="12"/>
  <c r="U117" i="12"/>
  <c r="T117" i="12"/>
  <c r="R117" i="12"/>
  <c r="U116" i="12"/>
  <c r="T116" i="12"/>
  <c r="R116" i="12"/>
  <c r="U115" i="12"/>
  <c r="T115" i="12"/>
  <c r="R115" i="12"/>
  <c r="T114" i="12"/>
  <c r="R114" i="12"/>
  <c r="U113" i="12"/>
  <c r="T113" i="12"/>
  <c r="R113" i="12"/>
  <c r="U112" i="12"/>
  <c r="T112" i="12"/>
  <c r="R112" i="12"/>
  <c r="U111" i="12"/>
  <c r="T111" i="12"/>
  <c r="R111" i="12"/>
  <c r="U110" i="12"/>
  <c r="T110" i="12"/>
  <c r="R110" i="12"/>
  <c r="U109" i="12"/>
  <c r="T109" i="12"/>
  <c r="R109" i="12"/>
  <c r="U108" i="12"/>
  <c r="T108" i="12"/>
  <c r="R108" i="12"/>
  <c r="U107" i="12"/>
  <c r="T107" i="12"/>
  <c r="R107" i="12"/>
  <c r="U106" i="12"/>
  <c r="T106" i="12"/>
  <c r="R106" i="12"/>
  <c r="U105" i="12"/>
  <c r="T105" i="12"/>
  <c r="R105" i="12"/>
  <c r="U104" i="12"/>
  <c r="T104" i="12"/>
  <c r="R104" i="12"/>
  <c r="U103" i="12"/>
  <c r="T103" i="12"/>
  <c r="R103" i="12"/>
  <c r="U102" i="12"/>
  <c r="T102" i="12"/>
  <c r="R102" i="12"/>
  <c r="U101" i="12"/>
  <c r="T101" i="12"/>
  <c r="R101" i="12"/>
  <c r="U100" i="12"/>
  <c r="T100" i="12"/>
  <c r="R100" i="12"/>
  <c r="U99" i="12"/>
  <c r="T99" i="12"/>
  <c r="R99" i="12"/>
  <c r="T98" i="12"/>
  <c r="R98" i="12"/>
  <c r="U97" i="12"/>
  <c r="T97" i="12"/>
  <c r="R97" i="12"/>
  <c r="U96" i="12"/>
  <c r="T96" i="12"/>
  <c r="R96" i="12"/>
  <c r="U95" i="12"/>
  <c r="T95" i="12"/>
  <c r="R95" i="12"/>
  <c r="U94" i="12"/>
  <c r="T94" i="12"/>
  <c r="R94" i="12"/>
  <c r="U93" i="12"/>
  <c r="T93" i="12"/>
  <c r="R93" i="12"/>
  <c r="U92" i="12"/>
  <c r="T92" i="12"/>
  <c r="R92" i="12"/>
  <c r="U91" i="12"/>
  <c r="T91" i="12"/>
  <c r="R91" i="12"/>
  <c r="U90" i="12"/>
  <c r="T90" i="12"/>
  <c r="R90" i="12"/>
  <c r="U89" i="12"/>
  <c r="T89" i="12"/>
  <c r="R89" i="12"/>
  <c r="U88" i="12"/>
  <c r="T88" i="12"/>
  <c r="R88" i="12"/>
  <c r="U87" i="12"/>
  <c r="T87" i="12"/>
  <c r="R87" i="12"/>
  <c r="U86" i="12"/>
  <c r="T86" i="12"/>
  <c r="R86" i="12"/>
  <c r="U85" i="12"/>
  <c r="T85" i="12"/>
  <c r="R85" i="12"/>
  <c r="U84" i="12"/>
  <c r="T84" i="12"/>
  <c r="R84" i="12"/>
  <c r="T83" i="12"/>
  <c r="R83" i="12"/>
  <c r="U82" i="12"/>
  <c r="T82" i="12"/>
  <c r="R82" i="12"/>
  <c r="U81" i="12"/>
  <c r="T81" i="12"/>
  <c r="R81" i="12"/>
  <c r="U80" i="12"/>
  <c r="T80" i="12"/>
  <c r="R80" i="12"/>
  <c r="U79" i="12"/>
  <c r="T79" i="12"/>
  <c r="R79" i="12"/>
  <c r="U78" i="12"/>
  <c r="T78" i="12"/>
  <c r="R78" i="12"/>
  <c r="U77" i="12"/>
  <c r="T77" i="12"/>
  <c r="R77" i="12"/>
  <c r="U76" i="12"/>
  <c r="T76" i="12"/>
  <c r="R76" i="12"/>
  <c r="U75" i="12"/>
  <c r="T75" i="12"/>
  <c r="R75" i="12"/>
  <c r="U74" i="12"/>
  <c r="T74" i="12"/>
  <c r="R74" i="12"/>
  <c r="U73" i="12"/>
  <c r="T73" i="12"/>
  <c r="R73" i="12"/>
  <c r="U72" i="12"/>
  <c r="T72" i="12"/>
  <c r="R72" i="12"/>
  <c r="U71" i="12"/>
  <c r="T71" i="12"/>
  <c r="R71" i="12"/>
  <c r="U70" i="12"/>
  <c r="T70" i="12"/>
  <c r="R70" i="12"/>
  <c r="U69" i="12"/>
  <c r="T69" i="12"/>
  <c r="R69" i="12"/>
  <c r="U68" i="12"/>
  <c r="T68" i="12"/>
  <c r="R68" i="12"/>
  <c r="U67" i="12"/>
  <c r="T67" i="12"/>
  <c r="R67" i="12"/>
  <c r="U66" i="12"/>
  <c r="T66" i="12"/>
  <c r="R66" i="12"/>
  <c r="U65" i="12"/>
  <c r="T65" i="12"/>
  <c r="R65" i="12"/>
  <c r="U64" i="12"/>
  <c r="T64" i="12"/>
  <c r="R64" i="12"/>
  <c r="T63" i="12"/>
  <c r="R63" i="12"/>
  <c r="U62" i="12"/>
  <c r="T62" i="12"/>
  <c r="R62" i="12"/>
  <c r="U61" i="12"/>
  <c r="T61" i="12"/>
  <c r="R61" i="12"/>
  <c r="U60" i="12"/>
  <c r="T60" i="12"/>
  <c r="R60" i="12"/>
  <c r="U59" i="12"/>
  <c r="T59" i="12"/>
  <c r="R59" i="12"/>
  <c r="U58" i="12"/>
  <c r="T58" i="12"/>
  <c r="R58" i="12"/>
  <c r="U57" i="12"/>
  <c r="T57" i="12"/>
  <c r="R57" i="12"/>
  <c r="U56" i="12"/>
  <c r="T56" i="12"/>
  <c r="R56" i="12"/>
  <c r="U55" i="12"/>
  <c r="T55" i="12"/>
  <c r="R55" i="12"/>
  <c r="U54" i="12"/>
  <c r="T54" i="12"/>
  <c r="R54" i="12"/>
  <c r="U53" i="12"/>
  <c r="T53" i="12"/>
  <c r="R53" i="12"/>
  <c r="U52" i="12"/>
  <c r="T52" i="12"/>
  <c r="R52" i="12"/>
  <c r="U51" i="12"/>
  <c r="T51" i="12"/>
  <c r="R51" i="12"/>
  <c r="U50" i="12"/>
  <c r="T50" i="12"/>
  <c r="R50" i="12"/>
  <c r="U49" i="12"/>
  <c r="T49" i="12"/>
  <c r="R49" i="12"/>
  <c r="U48" i="12"/>
  <c r="T48" i="12"/>
  <c r="R48" i="12"/>
  <c r="U47" i="12"/>
  <c r="T47" i="12"/>
  <c r="R47" i="12"/>
  <c r="U46" i="12"/>
  <c r="T46" i="12"/>
  <c r="R46" i="12"/>
  <c r="U45" i="12"/>
  <c r="T45" i="12"/>
  <c r="R45" i="12"/>
  <c r="U44" i="12"/>
  <c r="T44" i="12"/>
  <c r="R44" i="12"/>
  <c r="U43" i="12"/>
  <c r="T43" i="12"/>
  <c r="R43" i="12"/>
  <c r="U42" i="12"/>
  <c r="T42" i="12"/>
  <c r="R42" i="12"/>
  <c r="U41" i="12"/>
  <c r="T41" i="12"/>
  <c r="R41" i="12"/>
  <c r="U40" i="12"/>
  <c r="T40" i="12"/>
  <c r="R40" i="12"/>
  <c r="U39" i="12"/>
  <c r="T39" i="12"/>
  <c r="R39" i="12"/>
  <c r="U38" i="12"/>
  <c r="T38" i="12"/>
  <c r="R38" i="12"/>
  <c r="U37" i="12"/>
  <c r="T37" i="12"/>
  <c r="R37" i="12"/>
  <c r="U36" i="12"/>
  <c r="T36" i="12"/>
  <c r="R36" i="12"/>
  <c r="U35" i="12"/>
  <c r="T35" i="12"/>
  <c r="R35" i="12"/>
  <c r="U34" i="12"/>
  <c r="T34" i="12"/>
  <c r="R34" i="12"/>
  <c r="U33" i="12"/>
  <c r="T33" i="12"/>
  <c r="R33" i="12"/>
  <c r="U32" i="12"/>
  <c r="T32" i="12"/>
  <c r="R32" i="12"/>
  <c r="U31" i="12"/>
  <c r="T31" i="12"/>
  <c r="R31" i="12"/>
  <c r="U30" i="12"/>
  <c r="T30" i="12"/>
  <c r="R30" i="12"/>
  <c r="U29" i="12"/>
  <c r="T29" i="12"/>
  <c r="R29" i="12"/>
  <c r="U28" i="12"/>
  <c r="T28" i="12"/>
  <c r="R28" i="12"/>
  <c r="U27" i="12"/>
  <c r="T27" i="12"/>
  <c r="R27" i="12"/>
  <c r="U26" i="12"/>
  <c r="T26" i="12"/>
  <c r="R26" i="12"/>
  <c r="U25" i="12"/>
  <c r="T25" i="12"/>
  <c r="R25" i="12"/>
  <c r="U24" i="12"/>
  <c r="T24" i="12"/>
  <c r="R24" i="12"/>
  <c r="U23" i="12"/>
  <c r="T23" i="12"/>
  <c r="R23" i="12"/>
  <c r="U22" i="12"/>
  <c r="T22" i="12"/>
  <c r="R22" i="12"/>
  <c r="T21" i="12"/>
  <c r="R21" i="12"/>
  <c r="U20" i="12"/>
  <c r="T20" i="12"/>
  <c r="R20" i="12"/>
  <c r="U19" i="12"/>
  <c r="T19" i="12"/>
  <c r="R19" i="12"/>
  <c r="U18" i="12"/>
  <c r="T18" i="12"/>
  <c r="R18" i="12"/>
  <c r="U17" i="12"/>
  <c r="T17" i="12"/>
  <c r="R17" i="12"/>
  <c r="U16" i="12"/>
  <c r="T16" i="12"/>
  <c r="R16" i="12"/>
  <c r="U15" i="12"/>
  <c r="T15" i="12"/>
  <c r="R15" i="12"/>
  <c r="U14" i="12"/>
  <c r="T14" i="12"/>
  <c r="R14" i="12"/>
  <c r="U13" i="12"/>
  <c r="T13" i="12"/>
  <c r="R13" i="12"/>
  <c r="T12" i="12"/>
  <c r="R12" i="12"/>
  <c r="U11" i="12"/>
  <c r="T11" i="12"/>
  <c r="R11" i="12"/>
  <c r="U10" i="12"/>
  <c r="T10" i="12"/>
  <c r="R10" i="12"/>
  <c r="T9" i="12"/>
  <c r="R9" i="12"/>
  <c r="U8" i="12"/>
  <c r="T8" i="12"/>
  <c r="R8" i="12"/>
  <c r="U7" i="12"/>
  <c r="T7" i="12"/>
  <c r="R7" i="12"/>
  <c r="U6" i="12"/>
  <c r="T6" i="12"/>
  <c r="R6" i="12"/>
  <c r="U5" i="12"/>
  <c r="T5" i="12"/>
  <c r="R5" i="12"/>
  <c r="U4" i="12"/>
  <c r="T4" i="12"/>
  <c r="R4" i="12"/>
  <c r="U3" i="12"/>
  <c r="T3" i="12"/>
  <c r="R3" i="12"/>
  <c r="U2" i="12"/>
  <c r="T2" i="12"/>
  <c r="R2" i="12"/>
  <c r="Z2522" i="3"/>
  <c r="Y2522" i="3"/>
  <c r="U2522" i="3"/>
  <c r="T2522" i="3"/>
  <c r="S2522" i="3"/>
  <c r="R2522" i="3"/>
  <c r="Z2521" i="3"/>
  <c r="Y2521" i="3"/>
  <c r="U2521" i="3"/>
  <c r="T2521" i="3"/>
  <c r="S2521" i="3"/>
  <c r="R2521" i="3"/>
  <c r="Z2520" i="3"/>
  <c r="Y2520" i="3"/>
  <c r="U2520" i="3"/>
  <c r="T2520" i="3"/>
  <c r="S2520" i="3"/>
  <c r="R2520" i="3"/>
  <c r="Z2519" i="3"/>
  <c r="Y2519" i="3"/>
  <c r="U2519" i="3"/>
  <c r="T2519" i="3"/>
  <c r="S2519" i="3"/>
  <c r="R2519" i="3"/>
  <c r="Z2518" i="3"/>
  <c r="Y2518" i="3"/>
  <c r="U2518" i="3"/>
  <c r="T2518" i="3"/>
  <c r="S2518" i="3"/>
  <c r="R2518" i="3"/>
  <c r="Z2517" i="3"/>
  <c r="Y2517" i="3"/>
  <c r="U2517" i="3"/>
  <c r="T2517" i="3"/>
  <c r="S2517" i="3"/>
  <c r="R2517" i="3"/>
  <c r="Z2516" i="3"/>
  <c r="Y2516" i="3"/>
  <c r="U2516" i="3"/>
  <c r="T2516" i="3"/>
  <c r="S2516" i="3"/>
  <c r="R2516" i="3"/>
  <c r="Z2515" i="3"/>
  <c r="Y2515" i="3"/>
  <c r="U2515" i="3"/>
  <c r="T2515" i="3"/>
  <c r="S2515" i="3"/>
  <c r="R2515" i="3"/>
  <c r="Z2514" i="3"/>
  <c r="Y2514" i="3"/>
  <c r="U2514" i="3"/>
  <c r="T2514" i="3"/>
  <c r="S2514" i="3"/>
  <c r="R2514" i="3"/>
  <c r="Z2513" i="3"/>
  <c r="Y2513" i="3"/>
  <c r="U2513" i="3"/>
  <c r="T2513" i="3"/>
  <c r="S2513" i="3"/>
  <c r="R2513" i="3"/>
  <c r="Z2512" i="3"/>
  <c r="Y2512" i="3"/>
  <c r="U2512" i="3"/>
  <c r="T2512" i="3"/>
  <c r="S2512" i="3"/>
  <c r="R2512" i="3"/>
  <c r="Z2511" i="3"/>
  <c r="Y2511" i="3"/>
  <c r="U2511" i="3"/>
  <c r="T2511" i="3"/>
  <c r="S2511" i="3"/>
  <c r="R2511" i="3"/>
  <c r="Z2510" i="3"/>
  <c r="Y2510" i="3"/>
  <c r="U2510" i="3"/>
  <c r="T2510" i="3"/>
  <c r="S2510" i="3"/>
  <c r="R2510" i="3"/>
  <c r="Z2509" i="3"/>
  <c r="Y2509" i="3"/>
  <c r="U2509" i="3"/>
  <c r="T2509" i="3"/>
  <c r="S2509" i="3"/>
  <c r="R2509" i="3"/>
  <c r="Z2508" i="3"/>
  <c r="Y2508" i="3"/>
  <c r="U2508" i="3"/>
  <c r="T2508" i="3"/>
  <c r="S2508" i="3"/>
  <c r="R2508" i="3"/>
  <c r="Z2507" i="3"/>
  <c r="Y2507" i="3"/>
  <c r="U2507" i="3"/>
  <c r="T2507" i="3"/>
  <c r="S2507" i="3"/>
  <c r="R2507" i="3"/>
  <c r="Z2506" i="3"/>
  <c r="Y2506" i="3"/>
  <c r="U2506" i="3"/>
  <c r="T2506" i="3"/>
  <c r="S2506" i="3"/>
  <c r="R2506" i="3"/>
  <c r="Z2505" i="3"/>
  <c r="Y2505" i="3"/>
  <c r="U2505" i="3"/>
  <c r="T2505" i="3"/>
  <c r="S2505" i="3"/>
  <c r="R2505" i="3"/>
  <c r="Z2504" i="3"/>
  <c r="Y2504" i="3"/>
  <c r="U2504" i="3"/>
  <c r="T2504" i="3"/>
  <c r="S2504" i="3"/>
  <c r="R2504" i="3"/>
  <c r="Z2503" i="3"/>
  <c r="Y2503" i="3"/>
  <c r="U2503" i="3"/>
  <c r="T2503" i="3"/>
  <c r="S2503" i="3"/>
  <c r="R2503" i="3"/>
  <c r="Z2502" i="3"/>
  <c r="Y2502" i="3"/>
  <c r="U2502" i="3"/>
  <c r="T2502" i="3"/>
  <c r="S2502" i="3"/>
  <c r="R2502" i="3"/>
  <c r="Z2501" i="3"/>
  <c r="Y2501" i="3"/>
  <c r="U2501" i="3"/>
  <c r="T2501" i="3"/>
  <c r="S2501" i="3"/>
  <c r="R2501" i="3"/>
  <c r="Z2500" i="3"/>
  <c r="Y2500" i="3"/>
  <c r="U2500" i="3"/>
  <c r="T2500" i="3"/>
  <c r="S2500" i="3"/>
  <c r="R2500" i="3"/>
  <c r="Z2499" i="3"/>
  <c r="Y2499" i="3"/>
  <c r="U2499" i="3"/>
  <c r="T2499" i="3"/>
  <c r="S2499" i="3"/>
  <c r="R2499" i="3"/>
  <c r="Z2498" i="3"/>
  <c r="Y2498" i="3"/>
  <c r="U2498" i="3"/>
  <c r="T2498" i="3"/>
  <c r="S2498" i="3"/>
  <c r="R2498" i="3"/>
  <c r="Z2497" i="3"/>
  <c r="Y2497" i="3"/>
  <c r="U2497" i="3"/>
  <c r="T2497" i="3"/>
  <c r="S2497" i="3"/>
  <c r="R2497" i="3"/>
  <c r="Z2496" i="3"/>
  <c r="Y2496" i="3"/>
  <c r="U2496" i="3"/>
  <c r="T2496" i="3"/>
  <c r="S2496" i="3"/>
  <c r="R2496" i="3"/>
  <c r="Z2495" i="3"/>
  <c r="Y2495" i="3"/>
  <c r="U2495" i="3"/>
  <c r="T2495" i="3"/>
  <c r="S2495" i="3"/>
  <c r="R2495" i="3"/>
  <c r="Z2494" i="3"/>
  <c r="Y2494" i="3"/>
  <c r="U2494" i="3"/>
  <c r="T2494" i="3"/>
  <c r="S2494" i="3"/>
  <c r="R2494" i="3"/>
  <c r="Z2493" i="3"/>
  <c r="Y2493" i="3"/>
  <c r="U2493" i="3"/>
  <c r="T2493" i="3"/>
  <c r="S2493" i="3"/>
  <c r="R2493" i="3"/>
  <c r="Z2492" i="3"/>
  <c r="Y2492" i="3"/>
  <c r="U2492" i="3"/>
  <c r="T2492" i="3"/>
  <c r="S2492" i="3"/>
  <c r="R2492" i="3"/>
  <c r="Z2491" i="3"/>
  <c r="Y2491" i="3"/>
  <c r="U2491" i="3"/>
  <c r="T2491" i="3"/>
  <c r="S2491" i="3"/>
  <c r="R2491" i="3"/>
  <c r="Z2490" i="3"/>
  <c r="Y2490" i="3"/>
  <c r="U2490" i="3"/>
  <c r="T2490" i="3"/>
  <c r="S2490" i="3"/>
  <c r="R2490" i="3"/>
  <c r="Z2489" i="3"/>
  <c r="Y2489" i="3"/>
  <c r="U2489" i="3"/>
  <c r="T2489" i="3"/>
  <c r="S2489" i="3"/>
  <c r="R2489" i="3"/>
  <c r="Z2488" i="3"/>
  <c r="Y2488" i="3"/>
  <c r="U2488" i="3"/>
  <c r="T2488" i="3"/>
  <c r="S2488" i="3"/>
  <c r="R2488" i="3"/>
  <c r="Z2487" i="3"/>
  <c r="Y2487" i="3"/>
  <c r="U2487" i="3"/>
  <c r="T2487" i="3"/>
  <c r="S2487" i="3"/>
  <c r="R2487" i="3"/>
  <c r="Z2486" i="3"/>
  <c r="Y2486" i="3"/>
  <c r="U2486" i="3"/>
  <c r="T2486" i="3"/>
  <c r="S2486" i="3"/>
  <c r="R2486" i="3"/>
  <c r="Z2485" i="3"/>
  <c r="Y2485" i="3"/>
  <c r="U2485" i="3"/>
  <c r="T2485" i="3"/>
  <c r="S2485" i="3"/>
  <c r="R2485" i="3"/>
  <c r="Z2484" i="3"/>
  <c r="Y2484" i="3"/>
  <c r="U2484" i="3"/>
  <c r="T2484" i="3"/>
  <c r="S2484" i="3"/>
  <c r="R2484" i="3"/>
  <c r="Z2483" i="3"/>
  <c r="Y2483" i="3"/>
  <c r="U2483" i="3"/>
  <c r="T2483" i="3"/>
  <c r="S2483" i="3"/>
  <c r="R2483" i="3"/>
  <c r="Z2482" i="3"/>
  <c r="Y2482" i="3"/>
  <c r="U2482" i="3"/>
  <c r="T2482" i="3"/>
  <c r="S2482" i="3"/>
  <c r="R2482" i="3"/>
  <c r="Z2481" i="3"/>
  <c r="Y2481" i="3"/>
  <c r="U2481" i="3"/>
  <c r="T2481" i="3"/>
  <c r="S2481" i="3"/>
  <c r="R2481" i="3"/>
  <c r="Z2480" i="3"/>
  <c r="Y2480" i="3"/>
  <c r="U2480" i="3"/>
  <c r="T2480" i="3"/>
  <c r="S2480" i="3"/>
  <c r="R2480" i="3"/>
  <c r="Z2479" i="3"/>
  <c r="Y2479" i="3"/>
  <c r="U2479" i="3"/>
  <c r="T2479" i="3"/>
  <c r="S2479" i="3"/>
  <c r="R2479" i="3"/>
  <c r="Z2478" i="3"/>
  <c r="Y2478" i="3"/>
  <c r="U2478" i="3"/>
  <c r="T2478" i="3"/>
  <c r="S2478" i="3"/>
  <c r="R2478" i="3"/>
  <c r="Z2477" i="3"/>
  <c r="Y2477" i="3"/>
  <c r="U2477" i="3"/>
  <c r="T2477" i="3"/>
  <c r="S2477" i="3"/>
  <c r="R2477" i="3"/>
  <c r="Z2476" i="3"/>
  <c r="Y2476" i="3"/>
  <c r="U2476" i="3"/>
  <c r="T2476" i="3"/>
  <c r="S2476" i="3"/>
  <c r="R2476" i="3"/>
  <c r="Z2475" i="3"/>
  <c r="Y2475" i="3"/>
  <c r="U2475" i="3"/>
  <c r="T2475" i="3"/>
  <c r="S2475" i="3"/>
  <c r="R2475" i="3"/>
  <c r="Z2474" i="3"/>
  <c r="Y2474" i="3"/>
  <c r="U2474" i="3"/>
  <c r="T2474" i="3"/>
  <c r="S2474" i="3"/>
  <c r="R2474" i="3"/>
  <c r="Z2473" i="3"/>
  <c r="Y2473" i="3"/>
  <c r="U2473" i="3"/>
  <c r="T2473" i="3"/>
  <c r="S2473" i="3"/>
  <c r="R2473" i="3"/>
  <c r="Z2472" i="3"/>
  <c r="Y2472" i="3"/>
  <c r="U2472" i="3"/>
  <c r="T2472" i="3"/>
  <c r="S2472" i="3"/>
  <c r="R2472" i="3"/>
  <c r="Z2471" i="3"/>
  <c r="Y2471" i="3"/>
  <c r="U2471" i="3"/>
  <c r="T2471" i="3"/>
  <c r="S2471" i="3"/>
  <c r="R2471" i="3"/>
  <c r="Z2470" i="3"/>
  <c r="Y2470" i="3"/>
  <c r="U2470" i="3"/>
  <c r="T2470" i="3"/>
  <c r="S2470" i="3"/>
  <c r="R2470" i="3"/>
  <c r="Z2469" i="3"/>
  <c r="Y2469" i="3"/>
  <c r="U2469" i="3"/>
  <c r="T2469" i="3"/>
  <c r="S2469" i="3"/>
  <c r="R2469" i="3"/>
  <c r="Z2468" i="3"/>
  <c r="Y2468" i="3"/>
  <c r="U2468" i="3"/>
  <c r="T2468" i="3"/>
  <c r="S2468" i="3"/>
  <c r="R2468" i="3"/>
  <c r="Z2467" i="3"/>
  <c r="Y2467" i="3"/>
  <c r="U2467" i="3"/>
  <c r="T2467" i="3"/>
  <c r="S2467" i="3"/>
  <c r="R2467" i="3"/>
  <c r="Z2466" i="3"/>
  <c r="Y2466" i="3"/>
  <c r="U2466" i="3"/>
  <c r="T2466" i="3"/>
  <c r="S2466" i="3"/>
  <c r="R2466" i="3"/>
  <c r="Z2465" i="3"/>
  <c r="Y2465" i="3"/>
  <c r="U2465" i="3"/>
  <c r="T2465" i="3"/>
  <c r="S2465" i="3"/>
  <c r="R2465" i="3"/>
  <c r="Z2464" i="3"/>
  <c r="Y2464" i="3"/>
  <c r="U2464" i="3"/>
  <c r="T2464" i="3"/>
  <c r="S2464" i="3"/>
  <c r="R2464" i="3"/>
  <c r="Z2463" i="3"/>
  <c r="Y2463" i="3"/>
  <c r="U2463" i="3"/>
  <c r="T2463" i="3"/>
  <c r="S2463" i="3"/>
  <c r="R2463" i="3"/>
  <c r="Z2462" i="3"/>
  <c r="Y2462" i="3"/>
  <c r="U2462" i="3"/>
  <c r="T2462" i="3"/>
  <c r="S2462" i="3"/>
  <c r="R2462" i="3"/>
  <c r="Z2461" i="3"/>
  <c r="Y2461" i="3"/>
  <c r="U2461" i="3"/>
  <c r="T2461" i="3"/>
  <c r="S2461" i="3"/>
  <c r="R2461" i="3"/>
  <c r="Z2460" i="3"/>
  <c r="Y2460" i="3"/>
  <c r="U2460" i="3"/>
  <c r="T2460" i="3"/>
  <c r="S2460" i="3"/>
  <c r="R2460" i="3"/>
  <c r="Z2459" i="3"/>
  <c r="Y2459" i="3"/>
  <c r="U2459" i="3"/>
  <c r="T2459" i="3"/>
  <c r="S2459" i="3"/>
  <c r="R2459" i="3"/>
  <c r="Z2458" i="3"/>
  <c r="Y2458" i="3"/>
  <c r="U2458" i="3"/>
  <c r="T2458" i="3"/>
  <c r="S2458" i="3"/>
  <c r="R2458" i="3"/>
  <c r="Z2457" i="3"/>
  <c r="Y2457" i="3"/>
  <c r="U2457" i="3"/>
  <c r="T2457" i="3"/>
  <c r="S2457" i="3"/>
  <c r="R2457" i="3"/>
  <c r="Z2456" i="3"/>
  <c r="Y2456" i="3"/>
  <c r="U2456" i="3"/>
  <c r="T2456" i="3"/>
  <c r="S2456" i="3"/>
  <c r="R2456" i="3"/>
  <c r="Z2455" i="3"/>
  <c r="Y2455" i="3"/>
  <c r="U2455" i="3"/>
  <c r="T2455" i="3"/>
  <c r="S2455" i="3"/>
  <c r="R2455" i="3"/>
  <c r="Z2454" i="3"/>
  <c r="Y2454" i="3"/>
  <c r="U2454" i="3"/>
  <c r="T2454" i="3"/>
  <c r="S2454" i="3"/>
  <c r="R2454" i="3"/>
  <c r="Z2453" i="3"/>
  <c r="Y2453" i="3"/>
  <c r="U2453" i="3"/>
  <c r="T2453" i="3"/>
  <c r="S2453" i="3"/>
  <c r="R2453" i="3"/>
  <c r="Z2452" i="3"/>
  <c r="Y2452" i="3"/>
  <c r="U2452" i="3"/>
  <c r="T2452" i="3"/>
  <c r="S2452" i="3"/>
  <c r="R2452" i="3"/>
  <c r="Z2451" i="3"/>
  <c r="Y2451" i="3"/>
  <c r="U2451" i="3"/>
  <c r="T2451" i="3"/>
  <c r="S2451" i="3"/>
  <c r="R2451" i="3"/>
  <c r="Z2450" i="3"/>
  <c r="Y2450" i="3"/>
  <c r="U2450" i="3"/>
  <c r="T2450" i="3"/>
  <c r="S2450" i="3"/>
  <c r="R2450" i="3"/>
  <c r="Z2449" i="3"/>
  <c r="Y2449" i="3"/>
  <c r="U2449" i="3"/>
  <c r="T2449" i="3"/>
  <c r="S2449" i="3"/>
  <c r="R2449" i="3"/>
  <c r="Z2448" i="3"/>
  <c r="Y2448" i="3"/>
  <c r="U2448" i="3"/>
  <c r="T2448" i="3"/>
  <c r="S2448" i="3"/>
  <c r="R2448" i="3"/>
  <c r="Z2447" i="3"/>
  <c r="Y2447" i="3"/>
  <c r="U2447" i="3"/>
  <c r="T2447" i="3"/>
  <c r="S2447" i="3"/>
  <c r="R2447" i="3"/>
  <c r="Z2446" i="3"/>
  <c r="Y2446" i="3"/>
  <c r="U2446" i="3"/>
  <c r="T2446" i="3"/>
  <c r="S2446" i="3"/>
  <c r="R2446" i="3"/>
  <c r="Z2445" i="3"/>
  <c r="Y2445" i="3"/>
  <c r="U2445" i="3"/>
  <c r="T2445" i="3"/>
  <c r="S2445" i="3"/>
  <c r="R2445" i="3"/>
  <c r="Z2444" i="3"/>
  <c r="Y2444" i="3"/>
  <c r="U2444" i="3"/>
  <c r="T2444" i="3"/>
  <c r="S2444" i="3"/>
  <c r="R2444" i="3"/>
  <c r="Z2443" i="3"/>
  <c r="Y2443" i="3"/>
  <c r="U2443" i="3"/>
  <c r="T2443" i="3"/>
  <c r="S2443" i="3"/>
  <c r="R2443" i="3"/>
  <c r="Z2442" i="3"/>
  <c r="Y2442" i="3"/>
  <c r="U2442" i="3"/>
  <c r="T2442" i="3"/>
  <c r="S2442" i="3"/>
  <c r="R2442" i="3"/>
  <c r="Z2441" i="3"/>
  <c r="Y2441" i="3"/>
  <c r="U2441" i="3"/>
  <c r="T2441" i="3"/>
  <c r="S2441" i="3"/>
  <c r="R2441" i="3"/>
  <c r="Z2440" i="3"/>
  <c r="Y2440" i="3"/>
  <c r="U2440" i="3"/>
  <c r="T2440" i="3"/>
  <c r="S2440" i="3"/>
  <c r="R2440" i="3"/>
  <c r="Z2439" i="3"/>
  <c r="Y2439" i="3"/>
  <c r="U2439" i="3"/>
  <c r="T2439" i="3"/>
  <c r="S2439" i="3"/>
  <c r="R2439" i="3"/>
  <c r="Z2438" i="3"/>
  <c r="Y2438" i="3"/>
  <c r="U2438" i="3"/>
  <c r="T2438" i="3"/>
  <c r="S2438" i="3"/>
  <c r="R2438" i="3"/>
  <c r="Z2437" i="3"/>
  <c r="Y2437" i="3"/>
  <c r="U2437" i="3"/>
  <c r="T2437" i="3"/>
  <c r="S2437" i="3"/>
  <c r="R2437" i="3"/>
  <c r="Z2436" i="3"/>
  <c r="Y2436" i="3"/>
  <c r="U2436" i="3"/>
  <c r="T2436" i="3"/>
  <c r="S2436" i="3"/>
  <c r="R2436" i="3"/>
  <c r="Z2435" i="3"/>
  <c r="Y2435" i="3"/>
  <c r="U2435" i="3"/>
  <c r="T2435" i="3"/>
  <c r="S2435" i="3"/>
  <c r="R2435" i="3"/>
  <c r="Z2434" i="3"/>
  <c r="Y2434" i="3"/>
  <c r="U2434" i="3"/>
  <c r="T2434" i="3"/>
  <c r="S2434" i="3"/>
  <c r="R2434" i="3"/>
  <c r="Z2433" i="3"/>
  <c r="Y2433" i="3"/>
  <c r="U2433" i="3"/>
  <c r="T2433" i="3"/>
  <c r="S2433" i="3"/>
  <c r="R2433" i="3"/>
  <c r="Z2432" i="3"/>
  <c r="Y2432" i="3"/>
  <c r="U2432" i="3"/>
  <c r="T2432" i="3"/>
  <c r="S2432" i="3"/>
  <c r="R2432" i="3"/>
  <c r="Z2431" i="3"/>
  <c r="Y2431" i="3"/>
  <c r="U2431" i="3"/>
  <c r="T2431" i="3"/>
  <c r="S2431" i="3"/>
  <c r="R2431" i="3"/>
  <c r="Z2430" i="3"/>
  <c r="Y2430" i="3"/>
  <c r="U2430" i="3"/>
  <c r="T2430" i="3"/>
  <c r="S2430" i="3"/>
  <c r="R2430" i="3"/>
  <c r="Z2429" i="3"/>
  <c r="Y2429" i="3"/>
  <c r="U2429" i="3"/>
  <c r="T2429" i="3"/>
  <c r="S2429" i="3"/>
  <c r="R2429" i="3"/>
  <c r="Z2428" i="3"/>
  <c r="Y2428" i="3"/>
  <c r="U2428" i="3"/>
  <c r="T2428" i="3"/>
  <c r="S2428" i="3"/>
  <c r="R2428" i="3"/>
  <c r="Z2427" i="3"/>
  <c r="Y2427" i="3"/>
  <c r="U2427" i="3"/>
  <c r="T2427" i="3"/>
  <c r="S2427" i="3"/>
  <c r="R2427" i="3"/>
  <c r="Z2426" i="3"/>
  <c r="Y2426" i="3"/>
  <c r="U2426" i="3"/>
  <c r="T2426" i="3"/>
  <c r="S2426" i="3"/>
  <c r="R2426" i="3"/>
  <c r="Z2425" i="3"/>
  <c r="Y2425" i="3"/>
  <c r="U2425" i="3"/>
  <c r="T2425" i="3"/>
  <c r="S2425" i="3"/>
  <c r="R2425" i="3"/>
  <c r="Z2424" i="3"/>
  <c r="Y2424" i="3"/>
  <c r="U2424" i="3"/>
  <c r="T2424" i="3"/>
  <c r="S2424" i="3"/>
  <c r="R2424" i="3"/>
  <c r="Z2423" i="3"/>
  <c r="Y2423" i="3"/>
  <c r="U2423" i="3"/>
  <c r="T2423" i="3"/>
  <c r="S2423" i="3"/>
  <c r="R2423" i="3"/>
  <c r="Z2422" i="3"/>
  <c r="Y2422" i="3"/>
  <c r="U2422" i="3"/>
  <c r="T2422" i="3"/>
  <c r="S2422" i="3"/>
  <c r="R2422" i="3"/>
  <c r="Z2421" i="3"/>
  <c r="Y2421" i="3"/>
  <c r="U2421" i="3"/>
  <c r="T2421" i="3"/>
  <c r="S2421" i="3"/>
  <c r="R2421" i="3"/>
  <c r="Z2420" i="3"/>
  <c r="Y2420" i="3"/>
  <c r="U2420" i="3"/>
  <c r="T2420" i="3"/>
  <c r="S2420" i="3"/>
  <c r="R2420" i="3"/>
  <c r="Z2419" i="3"/>
  <c r="Y2419" i="3"/>
  <c r="U2419" i="3"/>
  <c r="T2419" i="3"/>
  <c r="S2419" i="3"/>
  <c r="R2419" i="3"/>
  <c r="Z2418" i="3"/>
  <c r="Y2418" i="3"/>
  <c r="U2418" i="3"/>
  <c r="T2418" i="3"/>
  <c r="S2418" i="3"/>
  <c r="R2418" i="3"/>
  <c r="Z2417" i="3"/>
  <c r="Y2417" i="3"/>
  <c r="U2417" i="3"/>
  <c r="T2417" i="3"/>
  <c r="S2417" i="3"/>
  <c r="R2417" i="3"/>
  <c r="Z2416" i="3"/>
  <c r="Y2416" i="3"/>
  <c r="U2416" i="3"/>
  <c r="T2416" i="3"/>
  <c r="S2416" i="3"/>
  <c r="R2416" i="3"/>
  <c r="Z2415" i="3"/>
  <c r="Y2415" i="3"/>
  <c r="U2415" i="3"/>
  <c r="T2415" i="3"/>
  <c r="S2415" i="3"/>
  <c r="R2415" i="3"/>
  <c r="Z2414" i="3"/>
  <c r="Y2414" i="3"/>
  <c r="U2414" i="3"/>
  <c r="T2414" i="3"/>
  <c r="S2414" i="3"/>
  <c r="R2414" i="3"/>
  <c r="Z2413" i="3"/>
  <c r="Y2413" i="3"/>
  <c r="U2413" i="3"/>
  <c r="T2413" i="3"/>
  <c r="S2413" i="3"/>
  <c r="R2413" i="3"/>
  <c r="Z2412" i="3"/>
  <c r="Y2412" i="3"/>
  <c r="U2412" i="3"/>
  <c r="T2412" i="3"/>
  <c r="S2412" i="3"/>
  <c r="R2412" i="3"/>
  <c r="Z2411" i="3"/>
  <c r="Y2411" i="3"/>
  <c r="U2411" i="3"/>
  <c r="T2411" i="3"/>
  <c r="S2411" i="3"/>
  <c r="R2411" i="3"/>
  <c r="Z2410" i="3"/>
  <c r="Y2410" i="3"/>
  <c r="U2410" i="3"/>
  <c r="T2410" i="3"/>
  <c r="S2410" i="3"/>
  <c r="R2410" i="3"/>
  <c r="Z2409" i="3"/>
  <c r="Y2409" i="3"/>
  <c r="U2409" i="3"/>
  <c r="T2409" i="3"/>
  <c r="S2409" i="3"/>
  <c r="R2409" i="3"/>
  <c r="Z2408" i="3"/>
  <c r="Y2408" i="3"/>
  <c r="U2408" i="3"/>
  <c r="T2408" i="3"/>
  <c r="S2408" i="3"/>
  <c r="R2408" i="3"/>
  <c r="Z2407" i="3"/>
  <c r="Y2407" i="3"/>
  <c r="U2407" i="3"/>
  <c r="T2407" i="3"/>
  <c r="S2407" i="3"/>
  <c r="R2407" i="3"/>
  <c r="Z2406" i="3"/>
  <c r="Y2406" i="3"/>
  <c r="U2406" i="3"/>
  <c r="T2406" i="3"/>
  <c r="S2406" i="3"/>
  <c r="R2406" i="3"/>
  <c r="Z2405" i="3"/>
  <c r="Y2405" i="3"/>
  <c r="U2405" i="3"/>
  <c r="T2405" i="3"/>
  <c r="S2405" i="3"/>
  <c r="R2405" i="3"/>
  <c r="Z2404" i="3"/>
  <c r="Y2404" i="3"/>
  <c r="U2404" i="3"/>
  <c r="T2404" i="3"/>
  <c r="S2404" i="3"/>
  <c r="R2404" i="3"/>
  <c r="Z2403" i="3"/>
  <c r="Y2403" i="3"/>
  <c r="U2403" i="3"/>
  <c r="T2403" i="3"/>
  <c r="S2403" i="3"/>
  <c r="R2403" i="3"/>
  <c r="Z2402" i="3"/>
  <c r="Y2402" i="3"/>
  <c r="U2402" i="3"/>
  <c r="T2402" i="3"/>
  <c r="S2402" i="3"/>
  <c r="R2402" i="3"/>
  <c r="Z2401" i="3"/>
  <c r="Y2401" i="3"/>
  <c r="U2401" i="3"/>
  <c r="T2401" i="3"/>
  <c r="S2401" i="3"/>
  <c r="R2401" i="3"/>
  <c r="Z2400" i="3"/>
  <c r="Y2400" i="3"/>
  <c r="U2400" i="3"/>
  <c r="T2400" i="3"/>
  <c r="S2400" i="3"/>
  <c r="R2400" i="3"/>
  <c r="Z2399" i="3"/>
  <c r="Y2399" i="3"/>
  <c r="U2399" i="3"/>
  <c r="T2399" i="3"/>
  <c r="S2399" i="3"/>
  <c r="R2399" i="3"/>
  <c r="Z2398" i="3"/>
  <c r="Y2398" i="3"/>
  <c r="U2398" i="3"/>
  <c r="T2398" i="3"/>
  <c r="S2398" i="3"/>
  <c r="R2398" i="3"/>
  <c r="Z2397" i="3"/>
  <c r="Y2397" i="3"/>
  <c r="U2397" i="3"/>
  <c r="T2397" i="3"/>
  <c r="S2397" i="3"/>
  <c r="R2397" i="3"/>
  <c r="Z2396" i="3"/>
  <c r="Y2396" i="3"/>
  <c r="U2396" i="3"/>
  <c r="T2396" i="3"/>
  <c r="S2396" i="3"/>
  <c r="R2396" i="3"/>
  <c r="Z2395" i="3"/>
  <c r="Y2395" i="3"/>
  <c r="U2395" i="3"/>
  <c r="T2395" i="3"/>
  <c r="S2395" i="3"/>
  <c r="R2395" i="3"/>
  <c r="Z2394" i="3"/>
  <c r="Y2394" i="3"/>
  <c r="U2394" i="3"/>
  <c r="T2394" i="3"/>
  <c r="S2394" i="3"/>
  <c r="R2394" i="3"/>
  <c r="Z2393" i="3"/>
  <c r="Y2393" i="3"/>
  <c r="U2393" i="3"/>
  <c r="T2393" i="3"/>
  <c r="S2393" i="3"/>
  <c r="R2393" i="3"/>
  <c r="Z2392" i="3"/>
  <c r="Y2392" i="3"/>
  <c r="U2392" i="3"/>
  <c r="T2392" i="3"/>
  <c r="S2392" i="3"/>
  <c r="R2392" i="3"/>
  <c r="Z2391" i="3"/>
  <c r="Y2391" i="3"/>
  <c r="U2391" i="3"/>
  <c r="T2391" i="3"/>
  <c r="S2391" i="3"/>
  <c r="R2391" i="3"/>
  <c r="Z2390" i="3"/>
  <c r="Y2390" i="3"/>
  <c r="U2390" i="3"/>
  <c r="T2390" i="3"/>
  <c r="S2390" i="3"/>
  <c r="R2390" i="3"/>
  <c r="Z2389" i="3"/>
  <c r="Y2389" i="3"/>
  <c r="U2389" i="3"/>
  <c r="T2389" i="3"/>
  <c r="S2389" i="3"/>
  <c r="R2389" i="3"/>
  <c r="Z2388" i="3"/>
  <c r="Y2388" i="3"/>
  <c r="U2388" i="3"/>
  <c r="T2388" i="3"/>
  <c r="S2388" i="3"/>
  <c r="R2388" i="3"/>
  <c r="Z2387" i="3"/>
  <c r="Y2387" i="3"/>
  <c r="U2387" i="3"/>
  <c r="T2387" i="3"/>
  <c r="S2387" i="3"/>
  <c r="R2387" i="3"/>
  <c r="Z2386" i="3"/>
  <c r="Y2386" i="3"/>
  <c r="U2386" i="3"/>
  <c r="T2386" i="3"/>
  <c r="S2386" i="3"/>
  <c r="R2386" i="3"/>
  <c r="Z2385" i="3"/>
  <c r="Y2385" i="3"/>
  <c r="U2385" i="3"/>
  <c r="T2385" i="3"/>
  <c r="S2385" i="3"/>
  <c r="R2385" i="3"/>
  <c r="Z2384" i="3"/>
  <c r="Y2384" i="3"/>
  <c r="U2384" i="3"/>
  <c r="T2384" i="3"/>
  <c r="S2384" i="3"/>
  <c r="R2384" i="3"/>
  <c r="Z2383" i="3"/>
  <c r="Y2383" i="3"/>
  <c r="U2383" i="3"/>
  <c r="T2383" i="3"/>
  <c r="S2383" i="3"/>
  <c r="R2383" i="3"/>
  <c r="Z2382" i="3"/>
  <c r="Y2382" i="3"/>
  <c r="U2382" i="3"/>
  <c r="T2382" i="3"/>
  <c r="S2382" i="3"/>
  <c r="R2382" i="3"/>
  <c r="Z2381" i="3"/>
  <c r="Y2381" i="3"/>
  <c r="U2381" i="3"/>
  <c r="T2381" i="3"/>
  <c r="S2381" i="3"/>
  <c r="R2381" i="3"/>
  <c r="Z2380" i="3"/>
  <c r="Y2380" i="3"/>
  <c r="U2380" i="3"/>
  <c r="T2380" i="3"/>
  <c r="S2380" i="3"/>
  <c r="R2380" i="3"/>
  <c r="Z2379" i="3"/>
  <c r="Y2379" i="3"/>
  <c r="U2379" i="3"/>
  <c r="T2379" i="3"/>
  <c r="S2379" i="3"/>
  <c r="R2379" i="3"/>
  <c r="Z2378" i="3"/>
  <c r="Y2378" i="3"/>
  <c r="U2378" i="3"/>
  <c r="T2378" i="3"/>
  <c r="S2378" i="3"/>
  <c r="R2378" i="3"/>
  <c r="Z2377" i="3"/>
  <c r="Y2377" i="3"/>
  <c r="U2377" i="3"/>
  <c r="T2377" i="3"/>
  <c r="S2377" i="3"/>
  <c r="R2377" i="3"/>
  <c r="Z2376" i="3"/>
  <c r="Y2376" i="3"/>
  <c r="U2376" i="3"/>
  <c r="T2376" i="3"/>
  <c r="S2376" i="3"/>
  <c r="R2376" i="3"/>
  <c r="Z2375" i="3"/>
  <c r="Y2375" i="3"/>
  <c r="U2375" i="3"/>
  <c r="T2375" i="3"/>
  <c r="S2375" i="3"/>
  <c r="R2375" i="3"/>
  <c r="Z2374" i="3"/>
  <c r="Y2374" i="3"/>
  <c r="U2374" i="3"/>
  <c r="T2374" i="3"/>
  <c r="S2374" i="3"/>
  <c r="R2374" i="3"/>
  <c r="Z2373" i="3"/>
  <c r="Y2373" i="3"/>
  <c r="U2373" i="3"/>
  <c r="T2373" i="3"/>
  <c r="S2373" i="3"/>
  <c r="R2373" i="3"/>
  <c r="Z2372" i="3"/>
  <c r="Y2372" i="3"/>
  <c r="U2372" i="3"/>
  <c r="T2372" i="3"/>
  <c r="S2372" i="3"/>
  <c r="R2372" i="3"/>
  <c r="Z2371" i="3"/>
  <c r="Y2371" i="3"/>
  <c r="U2371" i="3"/>
  <c r="T2371" i="3"/>
  <c r="S2371" i="3"/>
  <c r="R2371" i="3"/>
  <c r="Z2370" i="3"/>
  <c r="Y2370" i="3"/>
  <c r="U2370" i="3"/>
  <c r="T2370" i="3"/>
  <c r="S2370" i="3"/>
  <c r="R2370" i="3"/>
  <c r="Z2369" i="3"/>
  <c r="Y2369" i="3"/>
  <c r="U2369" i="3"/>
  <c r="T2369" i="3"/>
  <c r="S2369" i="3"/>
  <c r="R2369" i="3"/>
  <c r="Z2368" i="3"/>
  <c r="Y2368" i="3"/>
  <c r="U2368" i="3"/>
  <c r="T2368" i="3"/>
  <c r="S2368" i="3"/>
  <c r="R2368" i="3"/>
  <c r="Z2367" i="3"/>
  <c r="Y2367" i="3"/>
  <c r="U2367" i="3"/>
  <c r="T2367" i="3"/>
  <c r="S2367" i="3"/>
  <c r="R2367" i="3"/>
  <c r="Z2366" i="3"/>
  <c r="Y2366" i="3"/>
  <c r="U2366" i="3"/>
  <c r="T2366" i="3"/>
  <c r="S2366" i="3"/>
  <c r="R2366" i="3"/>
  <c r="Z2365" i="3"/>
  <c r="Y2365" i="3"/>
  <c r="U2365" i="3"/>
  <c r="T2365" i="3"/>
  <c r="S2365" i="3"/>
  <c r="R2365" i="3"/>
  <c r="Z2364" i="3"/>
  <c r="Y2364" i="3"/>
  <c r="U2364" i="3"/>
  <c r="T2364" i="3"/>
  <c r="S2364" i="3"/>
  <c r="R2364" i="3"/>
  <c r="Z2363" i="3"/>
  <c r="Y2363" i="3"/>
  <c r="U2363" i="3"/>
  <c r="T2363" i="3"/>
  <c r="S2363" i="3"/>
  <c r="R2363" i="3"/>
  <c r="Z2362" i="3"/>
  <c r="Y2362" i="3"/>
  <c r="U2362" i="3"/>
  <c r="T2362" i="3"/>
  <c r="S2362" i="3"/>
  <c r="R2362" i="3"/>
  <c r="Z2361" i="3"/>
  <c r="Y2361" i="3"/>
  <c r="U2361" i="3"/>
  <c r="T2361" i="3"/>
  <c r="S2361" i="3"/>
  <c r="R2361" i="3"/>
  <c r="Z2360" i="3"/>
  <c r="Y2360" i="3"/>
  <c r="U2360" i="3"/>
  <c r="T2360" i="3"/>
  <c r="S2360" i="3"/>
  <c r="R2360" i="3"/>
  <c r="Z2359" i="3"/>
  <c r="Y2359" i="3"/>
  <c r="U2359" i="3"/>
  <c r="T2359" i="3"/>
  <c r="S2359" i="3"/>
  <c r="R2359" i="3"/>
  <c r="Z2358" i="3"/>
  <c r="Y2358" i="3"/>
  <c r="U2358" i="3"/>
  <c r="T2358" i="3"/>
  <c r="S2358" i="3"/>
  <c r="R2358" i="3"/>
  <c r="Z2357" i="3"/>
  <c r="Y2357" i="3"/>
  <c r="U2357" i="3"/>
  <c r="T2357" i="3"/>
  <c r="S2357" i="3"/>
  <c r="R2357" i="3"/>
  <c r="Z2356" i="3"/>
  <c r="Y2356" i="3"/>
  <c r="U2356" i="3"/>
  <c r="T2356" i="3"/>
  <c r="S2356" i="3"/>
  <c r="R2356" i="3"/>
  <c r="Z2355" i="3"/>
  <c r="Y2355" i="3"/>
  <c r="U2355" i="3"/>
  <c r="T2355" i="3"/>
  <c r="S2355" i="3"/>
  <c r="R2355" i="3"/>
  <c r="Z2354" i="3"/>
  <c r="Y2354" i="3"/>
  <c r="U2354" i="3"/>
  <c r="T2354" i="3"/>
  <c r="S2354" i="3"/>
  <c r="R2354" i="3"/>
  <c r="Z2353" i="3"/>
  <c r="Y2353" i="3"/>
  <c r="U2353" i="3"/>
  <c r="T2353" i="3"/>
  <c r="S2353" i="3"/>
  <c r="R2353" i="3"/>
  <c r="Z2352" i="3"/>
  <c r="Y2352" i="3"/>
  <c r="U2352" i="3"/>
  <c r="T2352" i="3"/>
  <c r="S2352" i="3"/>
  <c r="R2352" i="3"/>
  <c r="Z2351" i="3"/>
  <c r="Y2351" i="3"/>
  <c r="U2351" i="3"/>
  <c r="T2351" i="3"/>
  <c r="S2351" i="3"/>
  <c r="R2351" i="3"/>
  <c r="Z2350" i="3"/>
  <c r="Y2350" i="3"/>
  <c r="U2350" i="3"/>
  <c r="T2350" i="3"/>
  <c r="S2350" i="3"/>
  <c r="R2350" i="3"/>
  <c r="Z2349" i="3"/>
  <c r="Y2349" i="3"/>
  <c r="U2349" i="3"/>
  <c r="T2349" i="3"/>
  <c r="S2349" i="3"/>
  <c r="R2349" i="3"/>
  <c r="Z2348" i="3"/>
  <c r="Y2348" i="3"/>
  <c r="U2348" i="3"/>
  <c r="T2348" i="3"/>
  <c r="S2348" i="3"/>
  <c r="R2348" i="3"/>
  <c r="Z2347" i="3"/>
  <c r="Y2347" i="3"/>
  <c r="U2347" i="3"/>
  <c r="T2347" i="3"/>
  <c r="S2347" i="3"/>
  <c r="R2347" i="3"/>
  <c r="Z2346" i="3"/>
  <c r="Y2346" i="3"/>
  <c r="U2346" i="3"/>
  <c r="T2346" i="3"/>
  <c r="S2346" i="3"/>
  <c r="R2346" i="3"/>
  <c r="Z2345" i="3"/>
  <c r="Y2345" i="3"/>
  <c r="U2345" i="3"/>
  <c r="T2345" i="3"/>
  <c r="S2345" i="3"/>
  <c r="R2345" i="3"/>
  <c r="Z2344" i="3"/>
  <c r="Y2344" i="3"/>
  <c r="U2344" i="3"/>
  <c r="T2344" i="3"/>
  <c r="S2344" i="3"/>
  <c r="R2344" i="3"/>
  <c r="Z2343" i="3"/>
  <c r="Y2343" i="3"/>
  <c r="U2343" i="3"/>
  <c r="T2343" i="3"/>
  <c r="S2343" i="3"/>
  <c r="R2343" i="3"/>
  <c r="Z2342" i="3"/>
  <c r="Y2342" i="3"/>
  <c r="U2342" i="3"/>
  <c r="T2342" i="3"/>
  <c r="S2342" i="3"/>
  <c r="R2342" i="3"/>
  <c r="Z2341" i="3"/>
  <c r="Y2341" i="3"/>
  <c r="U2341" i="3"/>
  <c r="T2341" i="3"/>
  <c r="S2341" i="3"/>
  <c r="R2341" i="3"/>
  <c r="Z2340" i="3"/>
  <c r="Y2340" i="3"/>
  <c r="U2340" i="3"/>
  <c r="T2340" i="3"/>
  <c r="S2340" i="3"/>
  <c r="R2340" i="3"/>
  <c r="Z2339" i="3"/>
  <c r="Y2339" i="3"/>
  <c r="U2339" i="3"/>
  <c r="T2339" i="3"/>
  <c r="S2339" i="3"/>
  <c r="R2339" i="3"/>
  <c r="Z2338" i="3"/>
  <c r="Y2338" i="3"/>
  <c r="U2338" i="3"/>
  <c r="T2338" i="3"/>
  <c r="S2338" i="3"/>
  <c r="R2338" i="3"/>
  <c r="Z2337" i="3"/>
  <c r="Y2337" i="3"/>
  <c r="U2337" i="3"/>
  <c r="T2337" i="3"/>
  <c r="S2337" i="3"/>
  <c r="R2337" i="3"/>
  <c r="Z2336" i="3"/>
  <c r="Y2336" i="3"/>
  <c r="U2336" i="3"/>
  <c r="T2336" i="3"/>
  <c r="S2336" i="3"/>
  <c r="R2336" i="3"/>
  <c r="Z2335" i="3"/>
  <c r="Y2335" i="3"/>
  <c r="U2335" i="3"/>
  <c r="T2335" i="3"/>
  <c r="S2335" i="3"/>
  <c r="R2335" i="3"/>
  <c r="Z2334" i="3"/>
  <c r="Y2334" i="3"/>
  <c r="U2334" i="3"/>
  <c r="T2334" i="3"/>
  <c r="S2334" i="3"/>
  <c r="R2334" i="3"/>
  <c r="Z2333" i="3"/>
  <c r="Y2333" i="3"/>
  <c r="U2333" i="3"/>
  <c r="T2333" i="3"/>
  <c r="S2333" i="3"/>
  <c r="R2333" i="3"/>
  <c r="Z2332" i="3"/>
  <c r="Y2332" i="3"/>
  <c r="U2332" i="3"/>
  <c r="T2332" i="3"/>
  <c r="S2332" i="3"/>
  <c r="R2332" i="3"/>
  <c r="Z2331" i="3"/>
  <c r="Y2331" i="3"/>
  <c r="U2331" i="3"/>
  <c r="T2331" i="3"/>
  <c r="S2331" i="3"/>
  <c r="R2331" i="3"/>
  <c r="Z2330" i="3"/>
  <c r="Y2330" i="3"/>
  <c r="U2330" i="3"/>
  <c r="T2330" i="3"/>
  <c r="S2330" i="3"/>
  <c r="R2330" i="3"/>
  <c r="Z2329" i="3"/>
  <c r="Y2329" i="3"/>
  <c r="U2329" i="3"/>
  <c r="T2329" i="3"/>
  <c r="S2329" i="3"/>
  <c r="R2329" i="3"/>
  <c r="Z2328" i="3"/>
  <c r="Y2328" i="3"/>
  <c r="U2328" i="3"/>
  <c r="T2328" i="3"/>
  <c r="S2328" i="3"/>
  <c r="R2328" i="3"/>
  <c r="Z2327" i="3"/>
  <c r="Y2327" i="3"/>
  <c r="U2327" i="3"/>
  <c r="T2327" i="3"/>
  <c r="S2327" i="3"/>
  <c r="R2327" i="3"/>
  <c r="Z2326" i="3"/>
  <c r="Y2326" i="3"/>
  <c r="U2326" i="3"/>
  <c r="T2326" i="3"/>
  <c r="S2326" i="3"/>
  <c r="R2326" i="3"/>
  <c r="Z2325" i="3"/>
  <c r="Y2325" i="3"/>
  <c r="U2325" i="3"/>
  <c r="T2325" i="3"/>
  <c r="S2325" i="3"/>
  <c r="R2325" i="3"/>
  <c r="Z2324" i="3"/>
  <c r="Y2324" i="3"/>
  <c r="U2324" i="3"/>
  <c r="T2324" i="3"/>
  <c r="S2324" i="3"/>
  <c r="R2324" i="3"/>
  <c r="Z2323" i="3"/>
  <c r="Y2323" i="3"/>
  <c r="U2323" i="3"/>
  <c r="T2323" i="3"/>
  <c r="S2323" i="3"/>
  <c r="R2323" i="3"/>
  <c r="Z2322" i="3"/>
  <c r="Y2322" i="3"/>
  <c r="U2322" i="3"/>
  <c r="T2322" i="3"/>
  <c r="S2322" i="3"/>
  <c r="R2322" i="3"/>
  <c r="Z2321" i="3"/>
  <c r="Y2321" i="3"/>
  <c r="U2321" i="3"/>
  <c r="T2321" i="3"/>
  <c r="S2321" i="3"/>
  <c r="R2321" i="3"/>
  <c r="Z2320" i="3"/>
  <c r="Y2320" i="3"/>
  <c r="U2320" i="3"/>
  <c r="T2320" i="3"/>
  <c r="S2320" i="3"/>
  <c r="R2320" i="3"/>
  <c r="Z2319" i="3"/>
  <c r="Y2319" i="3"/>
  <c r="U2319" i="3"/>
  <c r="T2319" i="3"/>
  <c r="S2319" i="3"/>
  <c r="R2319" i="3"/>
  <c r="Z2318" i="3"/>
  <c r="Y2318" i="3"/>
  <c r="U2318" i="3"/>
  <c r="T2318" i="3"/>
  <c r="S2318" i="3"/>
  <c r="R2318" i="3"/>
  <c r="Z2317" i="3"/>
  <c r="Y2317" i="3"/>
  <c r="U2317" i="3"/>
  <c r="T2317" i="3"/>
  <c r="S2317" i="3"/>
  <c r="R2317" i="3"/>
  <c r="Z2316" i="3"/>
  <c r="Y2316" i="3"/>
  <c r="U2316" i="3"/>
  <c r="T2316" i="3"/>
  <c r="S2316" i="3"/>
  <c r="R2316" i="3"/>
  <c r="Z2315" i="3"/>
  <c r="Y2315" i="3"/>
  <c r="U2315" i="3"/>
  <c r="T2315" i="3"/>
  <c r="S2315" i="3"/>
  <c r="R2315" i="3"/>
  <c r="Z2314" i="3"/>
  <c r="Y2314" i="3"/>
  <c r="U2314" i="3"/>
  <c r="T2314" i="3"/>
  <c r="S2314" i="3"/>
  <c r="R2314" i="3"/>
  <c r="Z2313" i="3"/>
  <c r="Y2313" i="3"/>
  <c r="U2313" i="3"/>
  <c r="T2313" i="3"/>
  <c r="S2313" i="3"/>
  <c r="R2313" i="3"/>
  <c r="Z2312" i="3"/>
  <c r="Y2312" i="3"/>
  <c r="U2312" i="3"/>
  <c r="T2312" i="3"/>
  <c r="S2312" i="3"/>
  <c r="R2312" i="3"/>
  <c r="Z2311" i="3"/>
  <c r="Y2311" i="3"/>
  <c r="U2311" i="3"/>
  <c r="T2311" i="3"/>
  <c r="S2311" i="3"/>
  <c r="R2311" i="3"/>
  <c r="Z2310" i="3"/>
  <c r="Y2310" i="3"/>
  <c r="U2310" i="3"/>
  <c r="T2310" i="3"/>
  <c r="S2310" i="3"/>
  <c r="R2310" i="3"/>
  <c r="Z2309" i="3"/>
  <c r="Y2309" i="3"/>
  <c r="U2309" i="3"/>
  <c r="T2309" i="3"/>
  <c r="S2309" i="3"/>
  <c r="R2309" i="3"/>
  <c r="Z2308" i="3"/>
  <c r="Y2308" i="3"/>
  <c r="U2308" i="3"/>
  <c r="T2308" i="3"/>
  <c r="S2308" i="3"/>
  <c r="R2308" i="3"/>
  <c r="Z2307" i="3"/>
  <c r="Y2307" i="3"/>
  <c r="U2307" i="3"/>
  <c r="T2307" i="3"/>
  <c r="S2307" i="3"/>
  <c r="R2307" i="3"/>
  <c r="Z2306" i="3"/>
  <c r="Y2306" i="3"/>
  <c r="U2306" i="3"/>
  <c r="T2306" i="3"/>
  <c r="S2306" i="3"/>
  <c r="R2306" i="3"/>
  <c r="Z2305" i="3"/>
  <c r="Y2305" i="3"/>
  <c r="U2305" i="3"/>
  <c r="T2305" i="3"/>
  <c r="S2305" i="3"/>
  <c r="R2305" i="3"/>
  <c r="Z2304" i="3"/>
  <c r="Y2304" i="3"/>
  <c r="U2304" i="3"/>
  <c r="T2304" i="3"/>
  <c r="S2304" i="3"/>
  <c r="R2304" i="3"/>
  <c r="Z2303" i="3"/>
  <c r="Y2303" i="3"/>
  <c r="U2303" i="3"/>
  <c r="T2303" i="3"/>
  <c r="S2303" i="3"/>
  <c r="R2303" i="3"/>
  <c r="Z2302" i="3"/>
  <c r="Y2302" i="3"/>
  <c r="U2302" i="3"/>
  <c r="T2302" i="3"/>
  <c r="S2302" i="3"/>
  <c r="R2302" i="3"/>
  <c r="Z2301" i="3"/>
  <c r="Y2301" i="3"/>
  <c r="U2301" i="3"/>
  <c r="T2301" i="3"/>
  <c r="S2301" i="3"/>
  <c r="R2301" i="3"/>
  <c r="Z2300" i="3"/>
  <c r="Y2300" i="3"/>
  <c r="U2300" i="3"/>
  <c r="T2300" i="3"/>
  <c r="S2300" i="3"/>
  <c r="R2300" i="3"/>
  <c r="Z2299" i="3"/>
  <c r="Y2299" i="3"/>
  <c r="U2299" i="3"/>
  <c r="T2299" i="3"/>
  <c r="S2299" i="3"/>
  <c r="R2299" i="3"/>
  <c r="Z2298" i="3"/>
  <c r="Y2298" i="3"/>
  <c r="U2298" i="3"/>
  <c r="T2298" i="3"/>
  <c r="S2298" i="3"/>
  <c r="R2298" i="3"/>
  <c r="Z2297" i="3"/>
  <c r="Y2297" i="3"/>
  <c r="U2297" i="3"/>
  <c r="T2297" i="3"/>
  <c r="S2297" i="3"/>
  <c r="R2297" i="3"/>
  <c r="Z2296" i="3"/>
  <c r="Y2296" i="3"/>
  <c r="U2296" i="3"/>
  <c r="T2296" i="3"/>
  <c r="S2296" i="3"/>
  <c r="R2296" i="3"/>
  <c r="Z2295" i="3"/>
  <c r="Y2295" i="3"/>
  <c r="U2295" i="3"/>
  <c r="T2295" i="3"/>
  <c r="S2295" i="3"/>
  <c r="R2295" i="3"/>
  <c r="Z2294" i="3"/>
  <c r="Y2294" i="3"/>
  <c r="U2294" i="3"/>
  <c r="T2294" i="3"/>
  <c r="S2294" i="3"/>
  <c r="R2294" i="3"/>
  <c r="Z2293" i="3"/>
  <c r="Y2293" i="3"/>
  <c r="U2293" i="3"/>
  <c r="T2293" i="3"/>
  <c r="S2293" i="3"/>
  <c r="R2293" i="3"/>
  <c r="Z2292" i="3"/>
  <c r="Y2292" i="3"/>
  <c r="U2292" i="3"/>
  <c r="T2292" i="3"/>
  <c r="S2292" i="3"/>
  <c r="R2292" i="3"/>
  <c r="Z2291" i="3"/>
  <c r="Y2291" i="3"/>
  <c r="U2291" i="3"/>
  <c r="T2291" i="3"/>
  <c r="S2291" i="3"/>
  <c r="R2291" i="3"/>
  <c r="Z2290" i="3"/>
  <c r="Y2290" i="3"/>
  <c r="U2290" i="3"/>
  <c r="T2290" i="3"/>
  <c r="S2290" i="3"/>
  <c r="R2290" i="3"/>
  <c r="Z2289" i="3"/>
  <c r="Y2289" i="3"/>
  <c r="U2289" i="3"/>
  <c r="T2289" i="3"/>
  <c r="S2289" i="3"/>
  <c r="R2289" i="3"/>
  <c r="Z2288" i="3"/>
  <c r="Y2288" i="3"/>
  <c r="U2288" i="3"/>
  <c r="T2288" i="3"/>
  <c r="S2288" i="3"/>
  <c r="R2288" i="3"/>
  <c r="Z2287" i="3"/>
  <c r="Y2287" i="3"/>
  <c r="U2287" i="3"/>
  <c r="T2287" i="3"/>
  <c r="S2287" i="3"/>
  <c r="R2287" i="3"/>
  <c r="Z2286" i="3"/>
  <c r="Y2286" i="3"/>
  <c r="U2286" i="3"/>
  <c r="T2286" i="3"/>
  <c r="S2286" i="3"/>
  <c r="R2286" i="3"/>
  <c r="Z2285" i="3"/>
  <c r="Y2285" i="3"/>
  <c r="U2285" i="3"/>
  <c r="T2285" i="3"/>
  <c r="S2285" i="3"/>
  <c r="R2285" i="3"/>
  <c r="Z2284" i="3"/>
  <c r="Y2284" i="3"/>
  <c r="U2284" i="3"/>
  <c r="T2284" i="3"/>
  <c r="S2284" i="3"/>
  <c r="R2284" i="3"/>
  <c r="Z2283" i="3"/>
  <c r="Y2283" i="3"/>
  <c r="U2283" i="3"/>
  <c r="T2283" i="3"/>
  <c r="S2283" i="3"/>
  <c r="R2283" i="3"/>
  <c r="Z2282" i="3"/>
  <c r="Y2282" i="3"/>
  <c r="U2282" i="3"/>
  <c r="T2282" i="3"/>
  <c r="S2282" i="3"/>
  <c r="R2282" i="3"/>
  <c r="Z2281" i="3"/>
  <c r="Y2281" i="3"/>
  <c r="U2281" i="3"/>
  <c r="T2281" i="3"/>
  <c r="S2281" i="3"/>
  <c r="R2281" i="3"/>
  <c r="Z2280" i="3"/>
  <c r="Y2280" i="3"/>
  <c r="U2280" i="3"/>
  <c r="T2280" i="3"/>
  <c r="S2280" i="3"/>
  <c r="R2280" i="3"/>
  <c r="Z2279" i="3"/>
  <c r="Y2279" i="3"/>
  <c r="U2279" i="3"/>
  <c r="T2279" i="3"/>
  <c r="S2279" i="3"/>
  <c r="R2279" i="3"/>
  <c r="Z2278" i="3"/>
  <c r="Y2278" i="3"/>
  <c r="U2278" i="3"/>
  <c r="T2278" i="3"/>
  <c r="S2278" i="3"/>
  <c r="R2278" i="3"/>
  <c r="Z2277" i="3"/>
  <c r="Y2277" i="3"/>
  <c r="U2277" i="3"/>
  <c r="T2277" i="3"/>
  <c r="S2277" i="3"/>
  <c r="R2277" i="3"/>
  <c r="Z2276" i="3"/>
  <c r="Y2276" i="3"/>
  <c r="U2276" i="3"/>
  <c r="T2276" i="3"/>
  <c r="S2276" i="3"/>
  <c r="R2276" i="3"/>
  <c r="Z2275" i="3"/>
  <c r="Y2275" i="3"/>
  <c r="U2275" i="3"/>
  <c r="T2275" i="3"/>
  <c r="S2275" i="3"/>
  <c r="R2275" i="3"/>
  <c r="Z2274" i="3"/>
  <c r="Y2274" i="3"/>
  <c r="U2274" i="3"/>
  <c r="T2274" i="3"/>
  <c r="S2274" i="3"/>
  <c r="R2274" i="3"/>
  <c r="Z2273" i="3"/>
  <c r="Y2273" i="3"/>
  <c r="U2273" i="3"/>
  <c r="T2273" i="3"/>
  <c r="S2273" i="3"/>
  <c r="R2273" i="3"/>
  <c r="Z2272" i="3"/>
  <c r="Y2272" i="3"/>
  <c r="U2272" i="3"/>
  <c r="T2272" i="3"/>
  <c r="S2272" i="3"/>
  <c r="R2272" i="3"/>
  <c r="Z2271" i="3"/>
  <c r="Y2271" i="3"/>
  <c r="U2271" i="3"/>
  <c r="T2271" i="3"/>
  <c r="S2271" i="3"/>
  <c r="R2271" i="3"/>
  <c r="Z2270" i="3"/>
  <c r="Y2270" i="3"/>
  <c r="U2270" i="3"/>
  <c r="T2270" i="3"/>
  <c r="S2270" i="3"/>
  <c r="R2270" i="3"/>
  <c r="Z2269" i="3"/>
  <c r="Y2269" i="3"/>
  <c r="U2269" i="3"/>
  <c r="T2269" i="3"/>
  <c r="S2269" i="3"/>
  <c r="R2269" i="3"/>
  <c r="Z2268" i="3"/>
  <c r="Y2268" i="3"/>
  <c r="U2268" i="3"/>
  <c r="T2268" i="3"/>
  <c r="S2268" i="3"/>
  <c r="R2268" i="3"/>
  <c r="Z2267" i="3"/>
  <c r="Y2267" i="3"/>
  <c r="U2267" i="3"/>
  <c r="T2267" i="3"/>
  <c r="S2267" i="3"/>
  <c r="R2267" i="3"/>
  <c r="Z2266" i="3"/>
  <c r="Y2266" i="3"/>
  <c r="U2266" i="3"/>
  <c r="T2266" i="3"/>
  <c r="S2266" i="3"/>
  <c r="R2266" i="3"/>
  <c r="Z2265" i="3"/>
  <c r="Y2265" i="3"/>
  <c r="U2265" i="3"/>
  <c r="T2265" i="3"/>
  <c r="S2265" i="3"/>
  <c r="R2265" i="3"/>
  <c r="Z2264" i="3"/>
  <c r="Y2264" i="3"/>
  <c r="U2264" i="3"/>
  <c r="T2264" i="3"/>
  <c r="S2264" i="3"/>
  <c r="R2264" i="3"/>
  <c r="Z2263" i="3"/>
  <c r="Y2263" i="3"/>
  <c r="U2263" i="3"/>
  <c r="T2263" i="3"/>
  <c r="S2263" i="3"/>
  <c r="R2263" i="3"/>
  <c r="Z2262" i="3"/>
  <c r="Y2262" i="3"/>
  <c r="U2262" i="3"/>
  <c r="T2262" i="3"/>
  <c r="S2262" i="3"/>
  <c r="R2262" i="3"/>
  <c r="Z2261" i="3"/>
  <c r="Y2261" i="3"/>
  <c r="U2261" i="3"/>
  <c r="T2261" i="3"/>
  <c r="S2261" i="3"/>
  <c r="R2261" i="3"/>
  <c r="Z2260" i="3"/>
  <c r="Y2260" i="3"/>
  <c r="U2260" i="3"/>
  <c r="T2260" i="3"/>
  <c r="S2260" i="3"/>
  <c r="R2260" i="3"/>
  <c r="Z2259" i="3"/>
  <c r="Y2259" i="3"/>
  <c r="U2259" i="3"/>
  <c r="T2259" i="3"/>
  <c r="S2259" i="3"/>
  <c r="R2259" i="3"/>
  <c r="Z2258" i="3"/>
  <c r="Y2258" i="3"/>
  <c r="U2258" i="3"/>
  <c r="T2258" i="3"/>
  <c r="S2258" i="3"/>
  <c r="R2258" i="3"/>
  <c r="Z2257" i="3"/>
  <c r="Y2257" i="3"/>
  <c r="U2257" i="3"/>
  <c r="T2257" i="3"/>
  <c r="S2257" i="3"/>
  <c r="R2257" i="3"/>
  <c r="Z2256" i="3"/>
  <c r="Y2256" i="3"/>
  <c r="U2256" i="3"/>
  <c r="T2256" i="3"/>
  <c r="S2256" i="3"/>
  <c r="R2256" i="3"/>
  <c r="Z2255" i="3"/>
  <c r="Y2255" i="3"/>
  <c r="U2255" i="3"/>
  <c r="T2255" i="3"/>
  <c r="S2255" i="3"/>
  <c r="R2255" i="3"/>
  <c r="Z2254" i="3"/>
  <c r="Y2254" i="3"/>
  <c r="U2254" i="3"/>
  <c r="T2254" i="3"/>
  <c r="S2254" i="3"/>
  <c r="R2254" i="3"/>
  <c r="Z2253" i="3"/>
  <c r="Y2253" i="3"/>
  <c r="U2253" i="3"/>
  <c r="T2253" i="3"/>
  <c r="S2253" i="3"/>
  <c r="R2253" i="3"/>
  <c r="Z2252" i="3"/>
  <c r="Y2252" i="3"/>
  <c r="U2252" i="3"/>
  <c r="T2252" i="3"/>
  <c r="S2252" i="3"/>
  <c r="R2252" i="3"/>
  <c r="Z2251" i="3"/>
  <c r="Y2251" i="3"/>
  <c r="U2251" i="3"/>
  <c r="T2251" i="3"/>
  <c r="S2251" i="3"/>
  <c r="R2251" i="3"/>
  <c r="Z2250" i="3"/>
  <c r="Y2250" i="3"/>
  <c r="U2250" i="3"/>
  <c r="T2250" i="3"/>
  <c r="S2250" i="3"/>
  <c r="R2250" i="3"/>
  <c r="Z2249" i="3"/>
  <c r="Y2249" i="3"/>
  <c r="U2249" i="3"/>
  <c r="T2249" i="3"/>
  <c r="S2249" i="3"/>
  <c r="R2249" i="3"/>
  <c r="Z2248" i="3"/>
  <c r="Y2248" i="3"/>
  <c r="U2248" i="3"/>
  <c r="T2248" i="3"/>
  <c r="S2248" i="3"/>
  <c r="R2248" i="3"/>
  <c r="Z2247" i="3"/>
  <c r="Y2247" i="3"/>
  <c r="U2247" i="3"/>
  <c r="T2247" i="3"/>
  <c r="S2247" i="3"/>
  <c r="R2247" i="3"/>
  <c r="Z2246" i="3"/>
  <c r="Y2246" i="3"/>
  <c r="U2246" i="3"/>
  <c r="T2246" i="3"/>
  <c r="S2246" i="3"/>
  <c r="R2246" i="3"/>
  <c r="Z2245" i="3"/>
  <c r="Y2245" i="3"/>
  <c r="U2245" i="3"/>
  <c r="T2245" i="3"/>
  <c r="S2245" i="3"/>
  <c r="R2245" i="3"/>
  <c r="Z2244" i="3"/>
  <c r="Y2244" i="3"/>
  <c r="U2244" i="3"/>
  <c r="T2244" i="3"/>
  <c r="S2244" i="3"/>
  <c r="R2244" i="3"/>
  <c r="Z2243" i="3"/>
  <c r="Y2243" i="3"/>
  <c r="U2243" i="3"/>
  <c r="T2243" i="3"/>
  <c r="S2243" i="3"/>
  <c r="R2243" i="3"/>
  <c r="Z2242" i="3"/>
  <c r="Y2242" i="3"/>
  <c r="U2242" i="3"/>
  <c r="T2242" i="3"/>
  <c r="S2242" i="3"/>
  <c r="R2242" i="3"/>
  <c r="Z2241" i="3"/>
  <c r="Y2241" i="3"/>
  <c r="U2241" i="3"/>
  <c r="T2241" i="3"/>
  <c r="S2241" i="3"/>
  <c r="R2241" i="3"/>
  <c r="Z2240" i="3"/>
  <c r="Y2240" i="3"/>
  <c r="U2240" i="3"/>
  <c r="T2240" i="3"/>
  <c r="S2240" i="3"/>
  <c r="R2240" i="3"/>
  <c r="Z2239" i="3"/>
  <c r="Y2239" i="3"/>
  <c r="U2239" i="3"/>
  <c r="T2239" i="3"/>
  <c r="S2239" i="3"/>
  <c r="R2239" i="3"/>
  <c r="Z2238" i="3"/>
  <c r="Y2238" i="3"/>
  <c r="U2238" i="3"/>
  <c r="T2238" i="3"/>
  <c r="S2238" i="3"/>
  <c r="R2238" i="3"/>
  <c r="Z2237" i="3"/>
  <c r="Y2237" i="3"/>
  <c r="U2237" i="3"/>
  <c r="T2237" i="3"/>
  <c r="S2237" i="3"/>
  <c r="R2237" i="3"/>
  <c r="Z2236" i="3"/>
  <c r="Y2236" i="3"/>
  <c r="U2236" i="3"/>
  <c r="T2236" i="3"/>
  <c r="S2236" i="3"/>
  <c r="R2236" i="3"/>
  <c r="Z2235" i="3"/>
  <c r="Y2235" i="3"/>
  <c r="U2235" i="3"/>
  <c r="T2235" i="3"/>
  <c r="S2235" i="3"/>
  <c r="R2235" i="3"/>
  <c r="Z2234" i="3"/>
  <c r="Y2234" i="3"/>
  <c r="U2234" i="3"/>
  <c r="T2234" i="3"/>
  <c r="S2234" i="3"/>
  <c r="R2234" i="3"/>
  <c r="Z2233" i="3"/>
  <c r="Y2233" i="3"/>
  <c r="U2233" i="3"/>
  <c r="T2233" i="3"/>
  <c r="S2233" i="3"/>
  <c r="R2233" i="3"/>
  <c r="Z2232" i="3"/>
  <c r="Y2232" i="3"/>
  <c r="U2232" i="3"/>
  <c r="T2232" i="3"/>
  <c r="S2232" i="3"/>
  <c r="R2232" i="3"/>
  <c r="Z2231" i="3"/>
  <c r="Y2231" i="3"/>
  <c r="U2231" i="3"/>
  <c r="T2231" i="3"/>
  <c r="S2231" i="3"/>
  <c r="R2231" i="3"/>
  <c r="Z2230" i="3"/>
  <c r="Y2230" i="3"/>
  <c r="U2230" i="3"/>
  <c r="T2230" i="3"/>
  <c r="S2230" i="3"/>
  <c r="R2230" i="3"/>
  <c r="Z2229" i="3"/>
  <c r="Y2229" i="3"/>
  <c r="U2229" i="3"/>
  <c r="T2229" i="3"/>
  <c r="S2229" i="3"/>
  <c r="R2229" i="3"/>
  <c r="Z2228" i="3"/>
  <c r="Y2228" i="3"/>
  <c r="U2228" i="3"/>
  <c r="T2228" i="3"/>
  <c r="S2228" i="3"/>
  <c r="R2228" i="3"/>
  <c r="Z2227" i="3"/>
  <c r="Y2227" i="3"/>
  <c r="U2227" i="3"/>
  <c r="T2227" i="3"/>
  <c r="S2227" i="3"/>
  <c r="R2227" i="3"/>
  <c r="Z2226" i="3"/>
  <c r="Y2226" i="3"/>
  <c r="U2226" i="3"/>
  <c r="T2226" i="3"/>
  <c r="S2226" i="3"/>
  <c r="R2226" i="3"/>
  <c r="Z2225" i="3"/>
  <c r="Y2225" i="3"/>
  <c r="U2225" i="3"/>
  <c r="T2225" i="3"/>
  <c r="S2225" i="3"/>
  <c r="R2225" i="3"/>
  <c r="Z2224" i="3"/>
  <c r="Y2224" i="3"/>
  <c r="U2224" i="3"/>
  <c r="T2224" i="3"/>
  <c r="S2224" i="3"/>
  <c r="R2224" i="3"/>
  <c r="Z2223" i="3"/>
  <c r="Y2223" i="3"/>
  <c r="U2223" i="3"/>
  <c r="T2223" i="3"/>
  <c r="S2223" i="3"/>
  <c r="R2223" i="3"/>
  <c r="Z2222" i="3"/>
  <c r="Y2222" i="3"/>
  <c r="U2222" i="3"/>
  <c r="T2222" i="3"/>
  <c r="S2222" i="3"/>
  <c r="R2222" i="3"/>
  <c r="Z2221" i="3"/>
  <c r="Y2221" i="3"/>
  <c r="U2221" i="3"/>
  <c r="T2221" i="3"/>
  <c r="S2221" i="3"/>
  <c r="R2221" i="3"/>
  <c r="Z2220" i="3"/>
  <c r="Y2220" i="3"/>
  <c r="U2220" i="3"/>
  <c r="T2220" i="3"/>
  <c r="S2220" i="3"/>
  <c r="R2220" i="3"/>
  <c r="Z2219" i="3"/>
  <c r="Y2219" i="3"/>
  <c r="U2219" i="3"/>
  <c r="T2219" i="3"/>
  <c r="S2219" i="3"/>
  <c r="R2219" i="3"/>
  <c r="Z2218" i="3"/>
  <c r="Y2218" i="3"/>
  <c r="U2218" i="3"/>
  <c r="T2218" i="3"/>
  <c r="S2218" i="3"/>
  <c r="R2218" i="3"/>
  <c r="Z2217" i="3"/>
  <c r="Y2217" i="3"/>
  <c r="U2217" i="3"/>
  <c r="T2217" i="3"/>
  <c r="S2217" i="3"/>
  <c r="R2217" i="3"/>
  <c r="Z2216" i="3"/>
  <c r="Y2216" i="3"/>
  <c r="U2216" i="3"/>
  <c r="T2216" i="3"/>
  <c r="S2216" i="3"/>
  <c r="R2216" i="3"/>
  <c r="Z2215" i="3"/>
  <c r="Y2215" i="3"/>
  <c r="U2215" i="3"/>
  <c r="T2215" i="3"/>
  <c r="S2215" i="3"/>
  <c r="R2215" i="3"/>
  <c r="Z2214" i="3"/>
  <c r="Y2214" i="3"/>
  <c r="U2214" i="3"/>
  <c r="T2214" i="3"/>
  <c r="S2214" i="3"/>
  <c r="R2214" i="3"/>
  <c r="Z2213" i="3"/>
  <c r="Y2213" i="3"/>
  <c r="U2213" i="3"/>
  <c r="T2213" i="3"/>
  <c r="S2213" i="3"/>
  <c r="R2213" i="3"/>
  <c r="Z2212" i="3"/>
  <c r="Y2212" i="3"/>
  <c r="U2212" i="3"/>
  <c r="T2212" i="3"/>
  <c r="S2212" i="3"/>
  <c r="R2212" i="3"/>
  <c r="Z2211" i="3"/>
  <c r="Y2211" i="3"/>
  <c r="U2211" i="3"/>
  <c r="T2211" i="3"/>
  <c r="S2211" i="3"/>
  <c r="R2211" i="3"/>
  <c r="Z2210" i="3"/>
  <c r="Y2210" i="3"/>
  <c r="U2210" i="3"/>
  <c r="T2210" i="3"/>
  <c r="S2210" i="3"/>
  <c r="R2210" i="3"/>
  <c r="Z2209" i="3"/>
  <c r="Y2209" i="3"/>
  <c r="U2209" i="3"/>
  <c r="T2209" i="3"/>
  <c r="S2209" i="3"/>
  <c r="R2209" i="3"/>
  <c r="Z2208" i="3"/>
  <c r="Y2208" i="3"/>
  <c r="U2208" i="3"/>
  <c r="T2208" i="3"/>
  <c r="S2208" i="3"/>
  <c r="R2208" i="3"/>
  <c r="Z2207" i="3"/>
  <c r="Y2207" i="3"/>
  <c r="U2207" i="3"/>
  <c r="T2207" i="3"/>
  <c r="S2207" i="3"/>
  <c r="R2207" i="3"/>
  <c r="Z2206" i="3"/>
  <c r="Y2206" i="3"/>
  <c r="U2206" i="3"/>
  <c r="T2206" i="3"/>
  <c r="S2206" i="3"/>
  <c r="R2206" i="3"/>
  <c r="Z2205" i="3"/>
  <c r="Y2205" i="3"/>
  <c r="U2205" i="3"/>
  <c r="T2205" i="3"/>
  <c r="S2205" i="3"/>
  <c r="R2205" i="3"/>
  <c r="Z2204" i="3"/>
  <c r="Y2204" i="3"/>
  <c r="U2204" i="3"/>
  <c r="T2204" i="3"/>
  <c r="S2204" i="3"/>
  <c r="R2204" i="3"/>
  <c r="Z2203" i="3"/>
  <c r="Y2203" i="3"/>
  <c r="U2203" i="3"/>
  <c r="T2203" i="3"/>
  <c r="S2203" i="3"/>
  <c r="R2203" i="3"/>
  <c r="Z2202" i="3"/>
  <c r="Y2202" i="3"/>
  <c r="U2202" i="3"/>
  <c r="T2202" i="3"/>
  <c r="S2202" i="3"/>
  <c r="R2202" i="3"/>
  <c r="Z2201" i="3"/>
  <c r="Y2201" i="3"/>
  <c r="U2201" i="3"/>
  <c r="T2201" i="3"/>
  <c r="S2201" i="3"/>
  <c r="R2201" i="3"/>
  <c r="Z2200" i="3"/>
  <c r="Y2200" i="3"/>
  <c r="U2200" i="3"/>
  <c r="T2200" i="3"/>
  <c r="S2200" i="3"/>
  <c r="R2200" i="3"/>
  <c r="Z2199" i="3"/>
  <c r="Y2199" i="3"/>
  <c r="U2199" i="3"/>
  <c r="T2199" i="3"/>
  <c r="S2199" i="3"/>
  <c r="R2199" i="3"/>
  <c r="Z2198" i="3"/>
  <c r="Y2198" i="3"/>
  <c r="U2198" i="3"/>
  <c r="T2198" i="3"/>
  <c r="S2198" i="3"/>
  <c r="R2198" i="3"/>
  <c r="Z2197" i="3"/>
  <c r="Y2197" i="3"/>
  <c r="U2197" i="3"/>
  <c r="T2197" i="3"/>
  <c r="S2197" i="3"/>
  <c r="R2197" i="3"/>
  <c r="Z2196" i="3"/>
  <c r="Y2196" i="3"/>
  <c r="U2196" i="3"/>
  <c r="T2196" i="3"/>
  <c r="S2196" i="3"/>
  <c r="R2196" i="3"/>
  <c r="Z2195" i="3"/>
  <c r="Y2195" i="3"/>
  <c r="U2195" i="3"/>
  <c r="T2195" i="3"/>
  <c r="S2195" i="3"/>
  <c r="R2195" i="3"/>
  <c r="Z2194" i="3"/>
  <c r="Y2194" i="3"/>
  <c r="U2194" i="3"/>
  <c r="T2194" i="3"/>
  <c r="S2194" i="3"/>
  <c r="R2194" i="3"/>
  <c r="Z2193" i="3"/>
  <c r="Y2193" i="3"/>
  <c r="U2193" i="3"/>
  <c r="T2193" i="3"/>
  <c r="S2193" i="3"/>
  <c r="R2193" i="3"/>
  <c r="Z2192" i="3"/>
  <c r="Y2192" i="3"/>
  <c r="U2192" i="3"/>
  <c r="T2192" i="3"/>
  <c r="S2192" i="3"/>
  <c r="R2192" i="3"/>
  <c r="Z2191" i="3"/>
  <c r="Y2191" i="3"/>
  <c r="U2191" i="3"/>
  <c r="T2191" i="3"/>
  <c r="S2191" i="3"/>
  <c r="R2191" i="3"/>
  <c r="Z2190" i="3"/>
  <c r="Y2190" i="3"/>
  <c r="U2190" i="3"/>
  <c r="T2190" i="3"/>
  <c r="S2190" i="3"/>
  <c r="R2190" i="3"/>
  <c r="Z2189" i="3"/>
  <c r="Y2189" i="3"/>
  <c r="U2189" i="3"/>
  <c r="T2189" i="3"/>
  <c r="S2189" i="3"/>
  <c r="R2189" i="3"/>
  <c r="Z2188" i="3"/>
  <c r="Y2188" i="3"/>
  <c r="U2188" i="3"/>
  <c r="T2188" i="3"/>
  <c r="S2188" i="3"/>
  <c r="R2188" i="3"/>
  <c r="Z2187" i="3"/>
  <c r="Y2187" i="3"/>
  <c r="U2187" i="3"/>
  <c r="T2187" i="3"/>
  <c r="S2187" i="3"/>
  <c r="R2187" i="3"/>
  <c r="Z2186" i="3"/>
  <c r="Y2186" i="3"/>
  <c r="U2186" i="3"/>
  <c r="T2186" i="3"/>
  <c r="S2186" i="3"/>
  <c r="R2186" i="3"/>
  <c r="Z2185" i="3"/>
  <c r="Y2185" i="3"/>
  <c r="U2185" i="3"/>
  <c r="T2185" i="3"/>
  <c r="S2185" i="3"/>
  <c r="R2185" i="3"/>
  <c r="Z2184" i="3"/>
  <c r="Y2184" i="3"/>
  <c r="U2184" i="3"/>
  <c r="T2184" i="3"/>
  <c r="S2184" i="3"/>
  <c r="R2184" i="3"/>
  <c r="Z2183" i="3"/>
  <c r="Y2183" i="3"/>
  <c r="U2183" i="3"/>
  <c r="T2183" i="3"/>
  <c r="S2183" i="3"/>
  <c r="R2183" i="3"/>
  <c r="Z2182" i="3"/>
  <c r="Y2182" i="3"/>
  <c r="U2182" i="3"/>
  <c r="T2182" i="3"/>
  <c r="S2182" i="3"/>
  <c r="R2182" i="3"/>
  <c r="Z2181" i="3"/>
  <c r="Y2181" i="3"/>
  <c r="U2181" i="3"/>
  <c r="T2181" i="3"/>
  <c r="S2181" i="3"/>
  <c r="R2181" i="3"/>
  <c r="Z2180" i="3"/>
  <c r="Y2180" i="3"/>
  <c r="U2180" i="3"/>
  <c r="T2180" i="3"/>
  <c r="S2180" i="3"/>
  <c r="R2180" i="3"/>
  <c r="Z2179" i="3"/>
  <c r="Y2179" i="3"/>
  <c r="U2179" i="3"/>
  <c r="T2179" i="3"/>
  <c r="S2179" i="3"/>
  <c r="R2179" i="3"/>
  <c r="Z2178" i="3"/>
  <c r="Y2178" i="3"/>
  <c r="U2178" i="3"/>
  <c r="T2178" i="3"/>
  <c r="S2178" i="3"/>
  <c r="R2178" i="3"/>
  <c r="Z2177" i="3"/>
  <c r="Y2177" i="3"/>
  <c r="U2177" i="3"/>
  <c r="T2177" i="3"/>
  <c r="S2177" i="3"/>
  <c r="R2177" i="3"/>
  <c r="Z2176" i="3"/>
  <c r="Y2176" i="3"/>
  <c r="U2176" i="3"/>
  <c r="T2176" i="3"/>
  <c r="S2176" i="3"/>
  <c r="R2176" i="3"/>
  <c r="Z2175" i="3"/>
  <c r="Y2175" i="3"/>
  <c r="U2175" i="3"/>
  <c r="T2175" i="3"/>
  <c r="S2175" i="3"/>
  <c r="R2175" i="3"/>
  <c r="Z2174" i="3"/>
  <c r="Y2174" i="3"/>
  <c r="U2174" i="3"/>
  <c r="T2174" i="3"/>
  <c r="S2174" i="3"/>
  <c r="R2174" i="3"/>
  <c r="Z2173" i="3"/>
  <c r="Y2173" i="3"/>
  <c r="U2173" i="3"/>
  <c r="T2173" i="3"/>
  <c r="S2173" i="3"/>
  <c r="R2173" i="3"/>
  <c r="Z2172" i="3"/>
  <c r="Y2172" i="3"/>
  <c r="U2172" i="3"/>
  <c r="T2172" i="3"/>
  <c r="S2172" i="3"/>
  <c r="R2172" i="3"/>
  <c r="Z2171" i="3"/>
  <c r="Y2171" i="3"/>
  <c r="U2171" i="3"/>
  <c r="T2171" i="3"/>
  <c r="S2171" i="3"/>
  <c r="R2171" i="3"/>
  <c r="Z2170" i="3"/>
  <c r="Y2170" i="3"/>
  <c r="U2170" i="3"/>
  <c r="T2170" i="3"/>
  <c r="S2170" i="3"/>
  <c r="R2170" i="3"/>
  <c r="Z2169" i="3"/>
  <c r="Y2169" i="3"/>
  <c r="U2169" i="3"/>
  <c r="T2169" i="3"/>
  <c r="S2169" i="3"/>
  <c r="R2169" i="3"/>
  <c r="Z2168" i="3"/>
  <c r="Y2168" i="3"/>
  <c r="U2168" i="3"/>
  <c r="T2168" i="3"/>
  <c r="S2168" i="3"/>
  <c r="R2168" i="3"/>
  <c r="Z2167" i="3"/>
  <c r="Y2167" i="3"/>
  <c r="U2167" i="3"/>
  <c r="T2167" i="3"/>
  <c r="S2167" i="3"/>
  <c r="R2167" i="3"/>
  <c r="Z2166" i="3"/>
  <c r="Y2166" i="3"/>
  <c r="U2166" i="3"/>
  <c r="T2166" i="3"/>
  <c r="S2166" i="3"/>
  <c r="R2166" i="3"/>
  <c r="Z2165" i="3"/>
  <c r="Y2165" i="3"/>
  <c r="U2165" i="3"/>
  <c r="T2165" i="3"/>
  <c r="S2165" i="3"/>
  <c r="R2165" i="3"/>
  <c r="Z2164" i="3"/>
  <c r="Y2164" i="3"/>
  <c r="U2164" i="3"/>
  <c r="T2164" i="3"/>
  <c r="S2164" i="3"/>
  <c r="R2164" i="3"/>
  <c r="S2164" i="12" s="1"/>
  <c r="Z2163" i="3"/>
  <c r="Y2163" i="3"/>
  <c r="U2163" i="3"/>
  <c r="T2163" i="3"/>
  <c r="S2163" i="3"/>
  <c r="R2163" i="3"/>
  <c r="S2163" i="12" s="1"/>
  <c r="Z2162" i="3"/>
  <c r="Y2162" i="3"/>
  <c r="U2162" i="3"/>
  <c r="T2162" i="3"/>
  <c r="S2162" i="3"/>
  <c r="R2162" i="3"/>
  <c r="S2162" i="12" s="1"/>
  <c r="Z2161" i="3"/>
  <c r="Y2161" i="3"/>
  <c r="U2161" i="3"/>
  <c r="T2161" i="3"/>
  <c r="S2161" i="3"/>
  <c r="R2161" i="3"/>
  <c r="S2161" i="12" s="1"/>
  <c r="Z2160" i="3"/>
  <c r="Y2160" i="3"/>
  <c r="U2160" i="3"/>
  <c r="T2160" i="3"/>
  <c r="S2160" i="3"/>
  <c r="R2160" i="3"/>
  <c r="S2160" i="12" s="1"/>
  <c r="Z2159" i="3"/>
  <c r="Y2159" i="3"/>
  <c r="U2159" i="3"/>
  <c r="T2159" i="3"/>
  <c r="S2159" i="3"/>
  <c r="R2159" i="3"/>
  <c r="S2159" i="12" s="1"/>
  <c r="Z2158" i="3"/>
  <c r="Y2158" i="3"/>
  <c r="U2158" i="3"/>
  <c r="T2158" i="3"/>
  <c r="S2158" i="3"/>
  <c r="R2158" i="3"/>
  <c r="S2158" i="12" s="1"/>
  <c r="Z2157" i="3"/>
  <c r="Y2157" i="3"/>
  <c r="U2157" i="3"/>
  <c r="T2157" i="3"/>
  <c r="S2157" i="3"/>
  <c r="R2157" i="3"/>
  <c r="S2157" i="12" s="1"/>
  <c r="Z2156" i="3"/>
  <c r="Y2156" i="3"/>
  <c r="U2156" i="3"/>
  <c r="T2156" i="3"/>
  <c r="S2156" i="3"/>
  <c r="R2156" i="3"/>
  <c r="S2156" i="12" s="1"/>
  <c r="Z2155" i="3"/>
  <c r="Y2155" i="3"/>
  <c r="U2155" i="3"/>
  <c r="T2155" i="3"/>
  <c r="S2155" i="3"/>
  <c r="R2155" i="3"/>
  <c r="S2155" i="12" s="1"/>
  <c r="Z2154" i="3"/>
  <c r="Y2154" i="3"/>
  <c r="U2154" i="3"/>
  <c r="T2154" i="3"/>
  <c r="S2154" i="3"/>
  <c r="R2154" i="3"/>
  <c r="S2154" i="12" s="1"/>
  <c r="Z2153" i="3"/>
  <c r="Y2153" i="3"/>
  <c r="U2153" i="3"/>
  <c r="T2153" i="3"/>
  <c r="S2153" i="3"/>
  <c r="R2153" i="3"/>
  <c r="S2153" i="12" s="1"/>
  <c r="Z2152" i="3"/>
  <c r="Y2152" i="3"/>
  <c r="U2152" i="3"/>
  <c r="T2152" i="3"/>
  <c r="S2152" i="3"/>
  <c r="R2152" i="3"/>
  <c r="S2152" i="12" s="1"/>
  <c r="Z2151" i="3"/>
  <c r="Y2151" i="3"/>
  <c r="U2151" i="3"/>
  <c r="T2151" i="3"/>
  <c r="S2151" i="3"/>
  <c r="R2151" i="3"/>
  <c r="S2151" i="12" s="1"/>
  <c r="Z2150" i="3"/>
  <c r="Y2150" i="3"/>
  <c r="U2150" i="3"/>
  <c r="T2150" i="3"/>
  <c r="S2150" i="3"/>
  <c r="R2150" i="3"/>
  <c r="S2150" i="12" s="1"/>
  <c r="Z2149" i="3"/>
  <c r="Y2149" i="3"/>
  <c r="U2149" i="3"/>
  <c r="T2149" i="3"/>
  <c r="S2149" i="3"/>
  <c r="R2149" i="3"/>
  <c r="S2149" i="12" s="1"/>
  <c r="Z2148" i="3"/>
  <c r="Y2148" i="3"/>
  <c r="U2148" i="3"/>
  <c r="T2148" i="3"/>
  <c r="S2148" i="3"/>
  <c r="R2148" i="3"/>
  <c r="S2148" i="12" s="1"/>
  <c r="Z2147" i="3"/>
  <c r="Y2147" i="3"/>
  <c r="U2147" i="3"/>
  <c r="T2147" i="3"/>
  <c r="S2147" i="3"/>
  <c r="R2147" i="3"/>
  <c r="S2147" i="12" s="1"/>
  <c r="Z2146" i="3"/>
  <c r="Y2146" i="3"/>
  <c r="U2146" i="3"/>
  <c r="T2146" i="3"/>
  <c r="S2146" i="3"/>
  <c r="R2146" i="3"/>
  <c r="S2146" i="12" s="1"/>
  <c r="Z2145" i="3"/>
  <c r="Y2145" i="3"/>
  <c r="U2145" i="3"/>
  <c r="T2145" i="3"/>
  <c r="S2145" i="3"/>
  <c r="R2145" i="3"/>
  <c r="S2145" i="12" s="1"/>
  <c r="Z2144" i="3"/>
  <c r="Y2144" i="3"/>
  <c r="U2144" i="3"/>
  <c r="T2144" i="3"/>
  <c r="S2144" i="3"/>
  <c r="R2144" i="3"/>
  <c r="S2144" i="12" s="1"/>
  <c r="Z2143" i="3"/>
  <c r="Y2143" i="3"/>
  <c r="U2143" i="3"/>
  <c r="T2143" i="3"/>
  <c r="S2143" i="3"/>
  <c r="R2143" i="3"/>
  <c r="S2143" i="12" s="1"/>
  <c r="Z2142" i="3"/>
  <c r="Y2142" i="3"/>
  <c r="U2142" i="3"/>
  <c r="T2142" i="3"/>
  <c r="S2142" i="3"/>
  <c r="R2142" i="3"/>
  <c r="S2142" i="12" s="1"/>
  <c r="Z2141" i="3"/>
  <c r="Y2141" i="3"/>
  <c r="U2141" i="3"/>
  <c r="T2141" i="3"/>
  <c r="S2141" i="3"/>
  <c r="R2141" i="3"/>
  <c r="S2141" i="12" s="1"/>
  <c r="Z2140" i="3"/>
  <c r="Y2140" i="3"/>
  <c r="U2140" i="3"/>
  <c r="T2140" i="3"/>
  <c r="S2140" i="3"/>
  <c r="R2140" i="3"/>
  <c r="S2140" i="12" s="1"/>
  <c r="Z2139" i="3"/>
  <c r="Y2139" i="3"/>
  <c r="U2139" i="3"/>
  <c r="T2139" i="3"/>
  <c r="S2139" i="3"/>
  <c r="R2139" i="3"/>
  <c r="S2139" i="12" s="1"/>
  <c r="Z2138" i="3"/>
  <c r="Y2138" i="3"/>
  <c r="U2138" i="3"/>
  <c r="T2138" i="3"/>
  <c r="S2138" i="3"/>
  <c r="R2138" i="3"/>
  <c r="S2138" i="12" s="1"/>
  <c r="Z2137" i="3"/>
  <c r="Y2137" i="3"/>
  <c r="U2137" i="3"/>
  <c r="T2137" i="3"/>
  <c r="S2137" i="3"/>
  <c r="R2137" i="3"/>
  <c r="S2137" i="12" s="1"/>
  <c r="Z2136" i="3"/>
  <c r="Y2136" i="3"/>
  <c r="U2136" i="3"/>
  <c r="T2136" i="3"/>
  <c r="S2136" i="3"/>
  <c r="R2136" i="3"/>
  <c r="S2136" i="12" s="1"/>
  <c r="Z2135" i="3"/>
  <c r="Y2135" i="3"/>
  <c r="U2135" i="3"/>
  <c r="T2135" i="3"/>
  <c r="S2135" i="3"/>
  <c r="R2135" i="3"/>
  <c r="S2135" i="12" s="1"/>
  <c r="Z2134" i="3"/>
  <c r="Y2134" i="3"/>
  <c r="U2134" i="3"/>
  <c r="T2134" i="3"/>
  <c r="S2134" i="3"/>
  <c r="R2134" i="3"/>
  <c r="S2134" i="12" s="1"/>
  <c r="Z2133" i="3"/>
  <c r="Y2133" i="3"/>
  <c r="U2133" i="3"/>
  <c r="T2133" i="3"/>
  <c r="S2133" i="3"/>
  <c r="R2133" i="3"/>
  <c r="S2133" i="12" s="1"/>
  <c r="Z2132" i="3"/>
  <c r="Y2132" i="3"/>
  <c r="U2132" i="3"/>
  <c r="T2132" i="3"/>
  <c r="S2132" i="3"/>
  <c r="R2132" i="3"/>
  <c r="S2132" i="12" s="1"/>
  <c r="Z2131" i="3"/>
  <c r="Y2131" i="3"/>
  <c r="U2131" i="3"/>
  <c r="T2131" i="3"/>
  <c r="S2131" i="3"/>
  <c r="R2131" i="3"/>
  <c r="S2131" i="12" s="1"/>
  <c r="Z2130" i="3"/>
  <c r="Y2130" i="3"/>
  <c r="U2130" i="3"/>
  <c r="T2130" i="3"/>
  <c r="S2130" i="3"/>
  <c r="R2130" i="3"/>
  <c r="S2130" i="12" s="1"/>
  <c r="Z2129" i="3"/>
  <c r="Y2129" i="3"/>
  <c r="U2129" i="3"/>
  <c r="T2129" i="3"/>
  <c r="S2129" i="3"/>
  <c r="R2129" i="3"/>
  <c r="S2129" i="12" s="1"/>
  <c r="Z2128" i="3"/>
  <c r="Y2128" i="3"/>
  <c r="U2128" i="3"/>
  <c r="T2128" i="3"/>
  <c r="S2128" i="3"/>
  <c r="R2128" i="3"/>
  <c r="S2128" i="12" s="1"/>
  <c r="Z2127" i="3"/>
  <c r="Y2127" i="3"/>
  <c r="U2127" i="3"/>
  <c r="T2127" i="3"/>
  <c r="S2127" i="3"/>
  <c r="R2127" i="3"/>
  <c r="S2127" i="12" s="1"/>
  <c r="Z2126" i="3"/>
  <c r="Y2126" i="3"/>
  <c r="U2126" i="3"/>
  <c r="T2126" i="3"/>
  <c r="S2126" i="3"/>
  <c r="R2126" i="3"/>
  <c r="S2126" i="12" s="1"/>
  <c r="Z2125" i="3"/>
  <c r="Y2125" i="3"/>
  <c r="U2125" i="3"/>
  <c r="T2125" i="3"/>
  <c r="S2125" i="3"/>
  <c r="R2125" i="3"/>
  <c r="S2125" i="12" s="1"/>
  <c r="Z2124" i="3"/>
  <c r="Y2124" i="3"/>
  <c r="U2124" i="3"/>
  <c r="T2124" i="3"/>
  <c r="S2124" i="3"/>
  <c r="R2124" i="3"/>
  <c r="S2124" i="12" s="1"/>
  <c r="Z2123" i="3"/>
  <c r="Y2123" i="3"/>
  <c r="U2123" i="3"/>
  <c r="T2123" i="3"/>
  <c r="S2123" i="3"/>
  <c r="R2123" i="3"/>
  <c r="S2123" i="12" s="1"/>
  <c r="Z2122" i="3"/>
  <c r="Y2122" i="3"/>
  <c r="U2122" i="3"/>
  <c r="T2122" i="3"/>
  <c r="S2122" i="3"/>
  <c r="R2122" i="3"/>
  <c r="S2122" i="12" s="1"/>
  <c r="Z2121" i="3"/>
  <c r="Y2121" i="3"/>
  <c r="U2121" i="3"/>
  <c r="T2121" i="3"/>
  <c r="S2121" i="3"/>
  <c r="R2121" i="3"/>
  <c r="S2121" i="12" s="1"/>
  <c r="Z2120" i="3"/>
  <c r="Y2120" i="3"/>
  <c r="U2120" i="3"/>
  <c r="T2120" i="3"/>
  <c r="S2120" i="3"/>
  <c r="R2120" i="3"/>
  <c r="S2120" i="12" s="1"/>
  <c r="Z2119" i="3"/>
  <c r="Y2119" i="3"/>
  <c r="U2119" i="3"/>
  <c r="T2119" i="3"/>
  <c r="S2119" i="3"/>
  <c r="R2119" i="3"/>
  <c r="S2119" i="12" s="1"/>
  <c r="Z2118" i="3"/>
  <c r="Y2118" i="3"/>
  <c r="U2118" i="3"/>
  <c r="T2118" i="3"/>
  <c r="S2118" i="3"/>
  <c r="R2118" i="3"/>
  <c r="S2118" i="12" s="1"/>
  <c r="Z2117" i="3"/>
  <c r="Y2117" i="3"/>
  <c r="U2117" i="3"/>
  <c r="T2117" i="3"/>
  <c r="S2117" i="3"/>
  <c r="R2117" i="3"/>
  <c r="S2117" i="12" s="1"/>
  <c r="Z2116" i="3"/>
  <c r="Y2116" i="3"/>
  <c r="U2116" i="3"/>
  <c r="T2116" i="3"/>
  <c r="S2116" i="3"/>
  <c r="R2116" i="3"/>
  <c r="S2116" i="12" s="1"/>
  <c r="Z2115" i="3"/>
  <c r="Y2115" i="3"/>
  <c r="U2115" i="3"/>
  <c r="T2115" i="3"/>
  <c r="S2115" i="3"/>
  <c r="R2115" i="3"/>
  <c r="S2115" i="12" s="1"/>
  <c r="Z2114" i="3"/>
  <c r="Y2114" i="3"/>
  <c r="U2114" i="3"/>
  <c r="T2114" i="3"/>
  <c r="S2114" i="3"/>
  <c r="R2114" i="3"/>
  <c r="S2114" i="12" s="1"/>
  <c r="Z2113" i="3"/>
  <c r="Y2113" i="3"/>
  <c r="U2113" i="3"/>
  <c r="T2113" i="3"/>
  <c r="S2113" i="3"/>
  <c r="R2113" i="3"/>
  <c r="S2113" i="12" s="1"/>
  <c r="Z2112" i="3"/>
  <c r="Y2112" i="3"/>
  <c r="U2112" i="3"/>
  <c r="T2112" i="3"/>
  <c r="S2112" i="3"/>
  <c r="R2112" i="3"/>
  <c r="S2112" i="12" s="1"/>
  <c r="Z2111" i="3"/>
  <c r="Y2111" i="3"/>
  <c r="U2111" i="3"/>
  <c r="T2111" i="3"/>
  <c r="S2111" i="3"/>
  <c r="R2111" i="3"/>
  <c r="S2111" i="12" s="1"/>
  <c r="Z2110" i="3"/>
  <c r="Y2110" i="3"/>
  <c r="U2110" i="3"/>
  <c r="T2110" i="3"/>
  <c r="S2110" i="3"/>
  <c r="R2110" i="3"/>
  <c r="S2110" i="12" s="1"/>
  <c r="Z2109" i="3"/>
  <c r="Y2109" i="3"/>
  <c r="U2109" i="3"/>
  <c r="T2109" i="3"/>
  <c r="S2109" i="3"/>
  <c r="R2109" i="3"/>
  <c r="S2109" i="12" s="1"/>
  <c r="Z2108" i="3"/>
  <c r="Y2108" i="3"/>
  <c r="U2108" i="3"/>
  <c r="T2108" i="3"/>
  <c r="S2108" i="3"/>
  <c r="R2108" i="3"/>
  <c r="S2108" i="12" s="1"/>
  <c r="Z2107" i="3"/>
  <c r="Y2107" i="3"/>
  <c r="U2107" i="3"/>
  <c r="T2107" i="3"/>
  <c r="S2107" i="3"/>
  <c r="R2107" i="3"/>
  <c r="S2107" i="12" s="1"/>
  <c r="Z2106" i="3"/>
  <c r="Y2106" i="3"/>
  <c r="U2106" i="3"/>
  <c r="T2106" i="3"/>
  <c r="S2106" i="3"/>
  <c r="R2106" i="3"/>
  <c r="S2106" i="12" s="1"/>
  <c r="Z2105" i="3"/>
  <c r="Y2105" i="3"/>
  <c r="U2105" i="3"/>
  <c r="T2105" i="3"/>
  <c r="S2105" i="3"/>
  <c r="R2105" i="3"/>
  <c r="S2105" i="12" s="1"/>
  <c r="Z2104" i="3"/>
  <c r="Y2104" i="3"/>
  <c r="U2104" i="3"/>
  <c r="T2104" i="3"/>
  <c r="S2104" i="3"/>
  <c r="R2104" i="3"/>
  <c r="S2104" i="12" s="1"/>
  <c r="Z2103" i="3"/>
  <c r="Y2103" i="3"/>
  <c r="U2103" i="3"/>
  <c r="T2103" i="3"/>
  <c r="S2103" i="3"/>
  <c r="R2103" i="3"/>
  <c r="S2103" i="12" s="1"/>
  <c r="Z2102" i="3"/>
  <c r="Y2102" i="3"/>
  <c r="U2102" i="3"/>
  <c r="T2102" i="3"/>
  <c r="S2102" i="3"/>
  <c r="R2102" i="3"/>
  <c r="S2102" i="12" s="1"/>
  <c r="Z2101" i="3"/>
  <c r="Y2101" i="3"/>
  <c r="U2101" i="3"/>
  <c r="T2101" i="3"/>
  <c r="S2101" i="3"/>
  <c r="R2101" i="3"/>
  <c r="S2101" i="12" s="1"/>
  <c r="Z2100" i="3"/>
  <c r="Y2100" i="3"/>
  <c r="U2100" i="3"/>
  <c r="T2100" i="3"/>
  <c r="S2100" i="3"/>
  <c r="R2100" i="3"/>
  <c r="S2100" i="12" s="1"/>
  <c r="Z2099" i="3"/>
  <c r="Y2099" i="3"/>
  <c r="U2099" i="3"/>
  <c r="T2099" i="3"/>
  <c r="S2099" i="3"/>
  <c r="R2099" i="3"/>
  <c r="S2099" i="12" s="1"/>
  <c r="Z2098" i="3"/>
  <c r="Y2098" i="3"/>
  <c r="U2098" i="3"/>
  <c r="T2098" i="3"/>
  <c r="S2098" i="3"/>
  <c r="R2098" i="3"/>
  <c r="S2098" i="12" s="1"/>
  <c r="Z2097" i="3"/>
  <c r="Y2097" i="3"/>
  <c r="U2097" i="3"/>
  <c r="T2097" i="3"/>
  <c r="S2097" i="3"/>
  <c r="R2097" i="3"/>
  <c r="S2097" i="12" s="1"/>
  <c r="Z2096" i="3"/>
  <c r="Y2096" i="3"/>
  <c r="U2096" i="3"/>
  <c r="T2096" i="3"/>
  <c r="S2096" i="3"/>
  <c r="R2096" i="3"/>
  <c r="S2096" i="12" s="1"/>
  <c r="Z2095" i="3"/>
  <c r="Y2095" i="3"/>
  <c r="U2095" i="3"/>
  <c r="T2095" i="3"/>
  <c r="S2095" i="3"/>
  <c r="R2095" i="3"/>
  <c r="S2095" i="12" s="1"/>
  <c r="Z2094" i="3"/>
  <c r="Y2094" i="3"/>
  <c r="U2094" i="3"/>
  <c r="T2094" i="3"/>
  <c r="S2094" i="3"/>
  <c r="R2094" i="3"/>
  <c r="S2094" i="12" s="1"/>
  <c r="Z2093" i="3"/>
  <c r="Y2093" i="3"/>
  <c r="U2093" i="3"/>
  <c r="T2093" i="3"/>
  <c r="S2093" i="3"/>
  <c r="R2093" i="3"/>
  <c r="S2093" i="12" s="1"/>
  <c r="Z2092" i="3"/>
  <c r="Y2092" i="3"/>
  <c r="U2092" i="3"/>
  <c r="T2092" i="3"/>
  <c r="S2092" i="3"/>
  <c r="R2092" i="3"/>
  <c r="S2092" i="12" s="1"/>
  <c r="Z2091" i="3"/>
  <c r="Y2091" i="3"/>
  <c r="U2091" i="3"/>
  <c r="T2091" i="3"/>
  <c r="S2091" i="3"/>
  <c r="R2091" i="3"/>
  <c r="S2091" i="12" s="1"/>
  <c r="Z2090" i="3"/>
  <c r="Y2090" i="3"/>
  <c r="U2090" i="3"/>
  <c r="T2090" i="3"/>
  <c r="S2090" i="3"/>
  <c r="R2090" i="3"/>
  <c r="S2090" i="12" s="1"/>
  <c r="Z2089" i="3"/>
  <c r="Y2089" i="3"/>
  <c r="U2089" i="3"/>
  <c r="T2089" i="3"/>
  <c r="S2089" i="3"/>
  <c r="R2089" i="3"/>
  <c r="S2089" i="12" s="1"/>
  <c r="Z2088" i="3"/>
  <c r="Y2088" i="3"/>
  <c r="U2088" i="3"/>
  <c r="T2088" i="3"/>
  <c r="S2088" i="3"/>
  <c r="R2088" i="3"/>
  <c r="S2088" i="12" s="1"/>
  <c r="Z2087" i="3"/>
  <c r="Y2087" i="3"/>
  <c r="U2087" i="3"/>
  <c r="T2087" i="3"/>
  <c r="S2087" i="3"/>
  <c r="R2087" i="3"/>
  <c r="S2087" i="12" s="1"/>
  <c r="Z2086" i="3"/>
  <c r="Y2086" i="3"/>
  <c r="U2086" i="3"/>
  <c r="T2086" i="3"/>
  <c r="S2086" i="3"/>
  <c r="R2086" i="3"/>
  <c r="S2086" i="12" s="1"/>
  <c r="Z2085" i="3"/>
  <c r="Y2085" i="3"/>
  <c r="U2085" i="3"/>
  <c r="T2085" i="3"/>
  <c r="S2085" i="3"/>
  <c r="R2085" i="3"/>
  <c r="S2085" i="12" s="1"/>
  <c r="Z2084" i="3"/>
  <c r="Y2084" i="3"/>
  <c r="U2084" i="3"/>
  <c r="T2084" i="3"/>
  <c r="S2084" i="3"/>
  <c r="R2084" i="3"/>
  <c r="S2084" i="12" s="1"/>
  <c r="Z2083" i="3"/>
  <c r="Y2083" i="3"/>
  <c r="U2083" i="3"/>
  <c r="T2083" i="3"/>
  <c r="S2083" i="3"/>
  <c r="R2083" i="3"/>
  <c r="S2083" i="12" s="1"/>
  <c r="Z2082" i="3"/>
  <c r="Y2082" i="3"/>
  <c r="U2082" i="3"/>
  <c r="T2082" i="3"/>
  <c r="S2082" i="3"/>
  <c r="R2082" i="3"/>
  <c r="S2082" i="12" s="1"/>
  <c r="Z2081" i="3"/>
  <c r="Y2081" i="3"/>
  <c r="U2081" i="3"/>
  <c r="T2081" i="3"/>
  <c r="S2081" i="3"/>
  <c r="R2081" i="3"/>
  <c r="S2081" i="12" s="1"/>
  <c r="Z2080" i="3"/>
  <c r="Y2080" i="3"/>
  <c r="U2080" i="3"/>
  <c r="T2080" i="3"/>
  <c r="S2080" i="3"/>
  <c r="R2080" i="3"/>
  <c r="S2080" i="12" s="1"/>
  <c r="Z2079" i="3"/>
  <c r="Y2079" i="3"/>
  <c r="U2079" i="3"/>
  <c r="T2079" i="3"/>
  <c r="S2079" i="3"/>
  <c r="R2079" i="3"/>
  <c r="S2079" i="12" s="1"/>
  <c r="Z2078" i="3"/>
  <c r="Y2078" i="3"/>
  <c r="U2078" i="3"/>
  <c r="T2078" i="3"/>
  <c r="S2078" i="3"/>
  <c r="R2078" i="3"/>
  <c r="S2078" i="12" s="1"/>
  <c r="Z2077" i="3"/>
  <c r="Y2077" i="3"/>
  <c r="U2077" i="3"/>
  <c r="T2077" i="3"/>
  <c r="S2077" i="3"/>
  <c r="R2077" i="3"/>
  <c r="S2077" i="12" s="1"/>
  <c r="Z2076" i="3"/>
  <c r="Y2076" i="3"/>
  <c r="U2076" i="3"/>
  <c r="T2076" i="3"/>
  <c r="S2076" i="3"/>
  <c r="R2076" i="3"/>
  <c r="S2076" i="12" s="1"/>
  <c r="Z2075" i="3"/>
  <c r="Y2075" i="3"/>
  <c r="U2075" i="3"/>
  <c r="T2075" i="3"/>
  <c r="S2075" i="3"/>
  <c r="R2075" i="3"/>
  <c r="S2075" i="12" s="1"/>
  <c r="Z2074" i="3"/>
  <c r="Y2074" i="3"/>
  <c r="U2074" i="3"/>
  <c r="T2074" i="3"/>
  <c r="S2074" i="3"/>
  <c r="R2074" i="3"/>
  <c r="S2074" i="12" s="1"/>
  <c r="Z2073" i="3"/>
  <c r="Y2073" i="3"/>
  <c r="U2073" i="3"/>
  <c r="T2073" i="3"/>
  <c r="S2073" i="3"/>
  <c r="R2073" i="3"/>
  <c r="S2073" i="12" s="1"/>
  <c r="Z2072" i="3"/>
  <c r="Y2072" i="3"/>
  <c r="U2072" i="3"/>
  <c r="T2072" i="3"/>
  <c r="S2072" i="3"/>
  <c r="R2072" i="3"/>
  <c r="S2072" i="12" s="1"/>
  <c r="Z2071" i="3"/>
  <c r="Y2071" i="3"/>
  <c r="U2071" i="3"/>
  <c r="T2071" i="3"/>
  <c r="S2071" i="3"/>
  <c r="R2071" i="3"/>
  <c r="S2071" i="12" s="1"/>
  <c r="Z2070" i="3"/>
  <c r="Y2070" i="3"/>
  <c r="U2070" i="3"/>
  <c r="T2070" i="3"/>
  <c r="S2070" i="3"/>
  <c r="R2070" i="3"/>
  <c r="S2070" i="12" s="1"/>
  <c r="Z2069" i="3"/>
  <c r="Y2069" i="3"/>
  <c r="U2069" i="3"/>
  <c r="T2069" i="3"/>
  <c r="S2069" i="3"/>
  <c r="R2069" i="3"/>
  <c r="S2069" i="12" s="1"/>
  <c r="Z2068" i="3"/>
  <c r="Y2068" i="3"/>
  <c r="U2068" i="3"/>
  <c r="T2068" i="3"/>
  <c r="S2068" i="3"/>
  <c r="R2068" i="3"/>
  <c r="S2068" i="12" s="1"/>
  <c r="Z2067" i="3"/>
  <c r="Y2067" i="3"/>
  <c r="U2067" i="3"/>
  <c r="T2067" i="3"/>
  <c r="S2067" i="3"/>
  <c r="R2067" i="3"/>
  <c r="S2067" i="12" s="1"/>
  <c r="Z2066" i="3"/>
  <c r="Y2066" i="3"/>
  <c r="U2066" i="3"/>
  <c r="T2066" i="3"/>
  <c r="S2066" i="3"/>
  <c r="R2066" i="3"/>
  <c r="S2066" i="12" s="1"/>
  <c r="Z2065" i="3"/>
  <c r="Y2065" i="3"/>
  <c r="U2065" i="3"/>
  <c r="T2065" i="3"/>
  <c r="S2065" i="3"/>
  <c r="R2065" i="3"/>
  <c r="S2065" i="12" s="1"/>
  <c r="Z2064" i="3"/>
  <c r="Y2064" i="3"/>
  <c r="U2064" i="3"/>
  <c r="T2064" i="3"/>
  <c r="S2064" i="3"/>
  <c r="R2064" i="3"/>
  <c r="S2064" i="12" s="1"/>
  <c r="Z2063" i="3"/>
  <c r="Y2063" i="3"/>
  <c r="U2063" i="3"/>
  <c r="T2063" i="3"/>
  <c r="S2063" i="3"/>
  <c r="R2063" i="3"/>
  <c r="S2063" i="12" s="1"/>
  <c r="Z2062" i="3"/>
  <c r="Y2062" i="3"/>
  <c r="U2062" i="3"/>
  <c r="T2062" i="3"/>
  <c r="S2062" i="3"/>
  <c r="R2062" i="3"/>
  <c r="S2062" i="12" s="1"/>
  <c r="Z2061" i="3"/>
  <c r="Y2061" i="3"/>
  <c r="U2061" i="3"/>
  <c r="T2061" i="3"/>
  <c r="S2061" i="3"/>
  <c r="R2061" i="3"/>
  <c r="S2061" i="12" s="1"/>
  <c r="Z2060" i="3"/>
  <c r="Y2060" i="3"/>
  <c r="U2060" i="3"/>
  <c r="T2060" i="3"/>
  <c r="S2060" i="3"/>
  <c r="R2060" i="3"/>
  <c r="S2060" i="12" s="1"/>
  <c r="Z2059" i="3"/>
  <c r="Y2059" i="3"/>
  <c r="U2059" i="3"/>
  <c r="T2059" i="3"/>
  <c r="S2059" i="3"/>
  <c r="R2059" i="3"/>
  <c r="S2059" i="12" s="1"/>
  <c r="Z2058" i="3"/>
  <c r="Y2058" i="3"/>
  <c r="U2058" i="3"/>
  <c r="T2058" i="3"/>
  <c r="S2058" i="3"/>
  <c r="R2058" i="3"/>
  <c r="S2058" i="12" s="1"/>
  <c r="Z2057" i="3"/>
  <c r="Y2057" i="3"/>
  <c r="U2057" i="3"/>
  <c r="T2057" i="3"/>
  <c r="S2057" i="3"/>
  <c r="R2057" i="3"/>
  <c r="S2057" i="12" s="1"/>
  <c r="Z2056" i="3"/>
  <c r="Y2056" i="3"/>
  <c r="U2056" i="3"/>
  <c r="T2056" i="3"/>
  <c r="S2056" i="3"/>
  <c r="R2056" i="3"/>
  <c r="S2056" i="12" s="1"/>
  <c r="Z2055" i="3"/>
  <c r="Y2055" i="3"/>
  <c r="U2055" i="3"/>
  <c r="T2055" i="3"/>
  <c r="S2055" i="3"/>
  <c r="R2055" i="3"/>
  <c r="S2055" i="12" s="1"/>
  <c r="Z2054" i="3"/>
  <c r="Y2054" i="3"/>
  <c r="U2054" i="3"/>
  <c r="T2054" i="3"/>
  <c r="S2054" i="3"/>
  <c r="R2054" i="3"/>
  <c r="S2054" i="12" s="1"/>
  <c r="Z2053" i="3"/>
  <c r="Y2053" i="3"/>
  <c r="U2053" i="3"/>
  <c r="T2053" i="3"/>
  <c r="S2053" i="3"/>
  <c r="R2053" i="3"/>
  <c r="S2053" i="12" s="1"/>
  <c r="Z2052" i="3"/>
  <c r="Y2052" i="3"/>
  <c r="U2052" i="3"/>
  <c r="T2052" i="3"/>
  <c r="S2052" i="3"/>
  <c r="R2052" i="3"/>
  <c r="S2052" i="12" s="1"/>
  <c r="Z2051" i="3"/>
  <c r="Y2051" i="3"/>
  <c r="U2051" i="3"/>
  <c r="T2051" i="3"/>
  <c r="S2051" i="3"/>
  <c r="R2051" i="3"/>
  <c r="S2051" i="12" s="1"/>
  <c r="Z2050" i="3"/>
  <c r="Y2050" i="3"/>
  <c r="U2050" i="3"/>
  <c r="T2050" i="3"/>
  <c r="S2050" i="3"/>
  <c r="R2050" i="3"/>
  <c r="S2050" i="12" s="1"/>
  <c r="Z2049" i="3"/>
  <c r="Y2049" i="3"/>
  <c r="U2049" i="3"/>
  <c r="T2049" i="3"/>
  <c r="S2049" i="3"/>
  <c r="R2049" i="3"/>
  <c r="S2049" i="12" s="1"/>
  <c r="Z2048" i="3"/>
  <c r="Y2048" i="3"/>
  <c r="U2048" i="3"/>
  <c r="T2048" i="3"/>
  <c r="S2048" i="3"/>
  <c r="R2048" i="3"/>
  <c r="S2048" i="12" s="1"/>
  <c r="Z2047" i="3"/>
  <c r="Y2047" i="3"/>
  <c r="U2047" i="3"/>
  <c r="T2047" i="3"/>
  <c r="S2047" i="3"/>
  <c r="R2047" i="3"/>
  <c r="S2047" i="12" s="1"/>
  <c r="Z2046" i="3"/>
  <c r="Y2046" i="3"/>
  <c r="U2046" i="3"/>
  <c r="T2046" i="3"/>
  <c r="S2046" i="3"/>
  <c r="R2046" i="3"/>
  <c r="S2046" i="12" s="1"/>
  <c r="Z2045" i="3"/>
  <c r="Y2045" i="3"/>
  <c r="U2045" i="3"/>
  <c r="T2045" i="3"/>
  <c r="S2045" i="3"/>
  <c r="R2045" i="3"/>
  <c r="S2045" i="12" s="1"/>
  <c r="Z2044" i="3"/>
  <c r="Y2044" i="3"/>
  <c r="U2044" i="3"/>
  <c r="T2044" i="3"/>
  <c r="S2044" i="3"/>
  <c r="R2044" i="3"/>
  <c r="S2044" i="12" s="1"/>
  <c r="Z2043" i="3"/>
  <c r="Y2043" i="3"/>
  <c r="U2043" i="3"/>
  <c r="T2043" i="3"/>
  <c r="S2043" i="3"/>
  <c r="R2043" i="3"/>
  <c r="S2043" i="12" s="1"/>
  <c r="Z2042" i="3"/>
  <c r="Y2042" i="3"/>
  <c r="U2042" i="3"/>
  <c r="T2042" i="3"/>
  <c r="S2042" i="3"/>
  <c r="R2042" i="3"/>
  <c r="S2042" i="12" s="1"/>
  <c r="Z2041" i="3"/>
  <c r="Y2041" i="3"/>
  <c r="U2041" i="3"/>
  <c r="T2041" i="3"/>
  <c r="S2041" i="3"/>
  <c r="R2041" i="3"/>
  <c r="S2041" i="12" s="1"/>
  <c r="Z2040" i="3"/>
  <c r="Y2040" i="3"/>
  <c r="U2040" i="3"/>
  <c r="T2040" i="3"/>
  <c r="S2040" i="3"/>
  <c r="R2040" i="3"/>
  <c r="S2040" i="12" s="1"/>
  <c r="Z2039" i="3"/>
  <c r="Y2039" i="3"/>
  <c r="U2039" i="3"/>
  <c r="T2039" i="3"/>
  <c r="S2039" i="3"/>
  <c r="R2039" i="3"/>
  <c r="S2039" i="12" s="1"/>
  <c r="Z2038" i="3"/>
  <c r="Y2038" i="3"/>
  <c r="U2038" i="3"/>
  <c r="T2038" i="3"/>
  <c r="S2038" i="3"/>
  <c r="R2038" i="3"/>
  <c r="S2038" i="12" s="1"/>
  <c r="Z2037" i="3"/>
  <c r="Y2037" i="3"/>
  <c r="U2037" i="3"/>
  <c r="T2037" i="3"/>
  <c r="S2037" i="3"/>
  <c r="R2037" i="3"/>
  <c r="S2037" i="12" s="1"/>
  <c r="Z2036" i="3"/>
  <c r="Y2036" i="3"/>
  <c r="U2036" i="3"/>
  <c r="T2036" i="3"/>
  <c r="S2036" i="3"/>
  <c r="R2036" i="3"/>
  <c r="S2036" i="12" s="1"/>
  <c r="Z2035" i="3"/>
  <c r="Y2035" i="3"/>
  <c r="U2035" i="3"/>
  <c r="T2035" i="3"/>
  <c r="S2035" i="3"/>
  <c r="R2035" i="3"/>
  <c r="S2035" i="12" s="1"/>
  <c r="Z2034" i="3"/>
  <c r="Y2034" i="3"/>
  <c r="U2034" i="3"/>
  <c r="T2034" i="3"/>
  <c r="S2034" i="3"/>
  <c r="R2034" i="3"/>
  <c r="S2034" i="12" s="1"/>
  <c r="Z2033" i="3"/>
  <c r="Y2033" i="3"/>
  <c r="U2033" i="3"/>
  <c r="T2033" i="3"/>
  <c r="S2033" i="3"/>
  <c r="R2033" i="3"/>
  <c r="S2033" i="12" s="1"/>
  <c r="Z2032" i="3"/>
  <c r="Y2032" i="3"/>
  <c r="U2032" i="3"/>
  <c r="T2032" i="3"/>
  <c r="S2032" i="3"/>
  <c r="R2032" i="3"/>
  <c r="S2032" i="12" s="1"/>
  <c r="Z2031" i="3"/>
  <c r="Y2031" i="3"/>
  <c r="U2031" i="3"/>
  <c r="T2031" i="3"/>
  <c r="S2031" i="3"/>
  <c r="R2031" i="3"/>
  <c r="S2031" i="12" s="1"/>
  <c r="Z2030" i="3"/>
  <c r="Y2030" i="3"/>
  <c r="U2030" i="3"/>
  <c r="T2030" i="3"/>
  <c r="S2030" i="3"/>
  <c r="R2030" i="3"/>
  <c r="S2030" i="12" s="1"/>
  <c r="Z2029" i="3"/>
  <c r="Y2029" i="3"/>
  <c r="U2029" i="3"/>
  <c r="T2029" i="3"/>
  <c r="S2029" i="3"/>
  <c r="R2029" i="3"/>
  <c r="S2029" i="12" s="1"/>
  <c r="Z2028" i="3"/>
  <c r="Y2028" i="3"/>
  <c r="U2028" i="3"/>
  <c r="T2028" i="3"/>
  <c r="S2028" i="3"/>
  <c r="R2028" i="3"/>
  <c r="S2028" i="12" s="1"/>
  <c r="Z2027" i="3"/>
  <c r="Y2027" i="3"/>
  <c r="U2027" i="3"/>
  <c r="T2027" i="3"/>
  <c r="S2027" i="3"/>
  <c r="R2027" i="3"/>
  <c r="S2027" i="12" s="1"/>
  <c r="Z2026" i="3"/>
  <c r="Y2026" i="3"/>
  <c r="U2026" i="3"/>
  <c r="T2026" i="3"/>
  <c r="S2026" i="3"/>
  <c r="R2026" i="3"/>
  <c r="S2026" i="12" s="1"/>
  <c r="Z2025" i="3"/>
  <c r="Y2025" i="3"/>
  <c r="U2025" i="3"/>
  <c r="T2025" i="3"/>
  <c r="S2025" i="3"/>
  <c r="R2025" i="3"/>
  <c r="S2025" i="12" s="1"/>
  <c r="Z2024" i="3"/>
  <c r="Y2024" i="3"/>
  <c r="U2024" i="3"/>
  <c r="T2024" i="3"/>
  <c r="S2024" i="3"/>
  <c r="R2024" i="3"/>
  <c r="S2024" i="12" s="1"/>
  <c r="Z2023" i="3"/>
  <c r="Y2023" i="3"/>
  <c r="U2023" i="3"/>
  <c r="T2023" i="3"/>
  <c r="S2023" i="3"/>
  <c r="R2023" i="3"/>
  <c r="S2023" i="12" s="1"/>
  <c r="Z2022" i="3"/>
  <c r="Y2022" i="3"/>
  <c r="U2022" i="3"/>
  <c r="T2022" i="3"/>
  <c r="S2022" i="3"/>
  <c r="R2022" i="3"/>
  <c r="S2022" i="12" s="1"/>
  <c r="Z2021" i="3"/>
  <c r="Y2021" i="3"/>
  <c r="U2021" i="3"/>
  <c r="T2021" i="3"/>
  <c r="S2021" i="3"/>
  <c r="R2021" i="3"/>
  <c r="S2021" i="12" s="1"/>
  <c r="Z2020" i="3"/>
  <c r="Y2020" i="3"/>
  <c r="U2020" i="3"/>
  <c r="T2020" i="3"/>
  <c r="S2020" i="3"/>
  <c r="R2020" i="3"/>
  <c r="S2020" i="12" s="1"/>
  <c r="Z2019" i="3"/>
  <c r="Y2019" i="3"/>
  <c r="U2019" i="3"/>
  <c r="T2019" i="3"/>
  <c r="S2019" i="3"/>
  <c r="R2019" i="3"/>
  <c r="S2019" i="12" s="1"/>
  <c r="Z2018" i="3"/>
  <c r="Y2018" i="3"/>
  <c r="U2018" i="3"/>
  <c r="T2018" i="3"/>
  <c r="S2018" i="3"/>
  <c r="R2018" i="3"/>
  <c r="S2018" i="12" s="1"/>
  <c r="Z2017" i="3"/>
  <c r="Y2017" i="3"/>
  <c r="U2017" i="3"/>
  <c r="T2017" i="3"/>
  <c r="S2017" i="3"/>
  <c r="R2017" i="3"/>
  <c r="S2017" i="12" s="1"/>
  <c r="Z2016" i="3"/>
  <c r="Y2016" i="3"/>
  <c r="U2016" i="3"/>
  <c r="T2016" i="3"/>
  <c r="S2016" i="3"/>
  <c r="R2016" i="3"/>
  <c r="S2016" i="12" s="1"/>
  <c r="Z2015" i="3"/>
  <c r="Y2015" i="3"/>
  <c r="U2015" i="3"/>
  <c r="T2015" i="3"/>
  <c r="S2015" i="3"/>
  <c r="R2015" i="3"/>
  <c r="S2015" i="12" s="1"/>
  <c r="Z2014" i="3"/>
  <c r="Y2014" i="3"/>
  <c r="U2014" i="3"/>
  <c r="T2014" i="3"/>
  <c r="S2014" i="3"/>
  <c r="R2014" i="3"/>
  <c r="S2014" i="12" s="1"/>
  <c r="Z2013" i="3"/>
  <c r="Y2013" i="3"/>
  <c r="U2013" i="3"/>
  <c r="T2013" i="3"/>
  <c r="S2013" i="3"/>
  <c r="R2013" i="3"/>
  <c r="S2013" i="12" s="1"/>
  <c r="Z2012" i="3"/>
  <c r="Y2012" i="3"/>
  <c r="U2012" i="3"/>
  <c r="T2012" i="3"/>
  <c r="S2012" i="3"/>
  <c r="R2012" i="3"/>
  <c r="S2012" i="12" s="1"/>
  <c r="Z2011" i="3"/>
  <c r="Y2011" i="3"/>
  <c r="U2011" i="3"/>
  <c r="T2011" i="3"/>
  <c r="S2011" i="3"/>
  <c r="R2011" i="3"/>
  <c r="S2011" i="12" s="1"/>
  <c r="Z2010" i="3"/>
  <c r="Y2010" i="3"/>
  <c r="U2010" i="3"/>
  <c r="T2010" i="3"/>
  <c r="S2010" i="3"/>
  <c r="R2010" i="3"/>
  <c r="S2010" i="12" s="1"/>
  <c r="Z2009" i="3"/>
  <c r="Y2009" i="3"/>
  <c r="U2009" i="3"/>
  <c r="T2009" i="3"/>
  <c r="S2009" i="3"/>
  <c r="R2009" i="3"/>
  <c r="S2009" i="12" s="1"/>
  <c r="Z2008" i="3"/>
  <c r="Y2008" i="3"/>
  <c r="U2008" i="3"/>
  <c r="T2008" i="3"/>
  <c r="S2008" i="3"/>
  <c r="R2008" i="3"/>
  <c r="S2008" i="12" s="1"/>
  <c r="Z2007" i="3"/>
  <c r="Y2007" i="3"/>
  <c r="U2007" i="3"/>
  <c r="T2007" i="3"/>
  <c r="S2007" i="3"/>
  <c r="R2007" i="3"/>
  <c r="S2007" i="12" s="1"/>
  <c r="Z2006" i="3"/>
  <c r="Y2006" i="3"/>
  <c r="U2006" i="3"/>
  <c r="T2006" i="3"/>
  <c r="S2006" i="3"/>
  <c r="R2006" i="3"/>
  <c r="S2006" i="12" s="1"/>
  <c r="Z2005" i="3"/>
  <c r="Y2005" i="3"/>
  <c r="U2005" i="3"/>
  <c r="T2005" i="3"/>
  <c r="S2005" i="3"/>
  <c r="R2005" i="3"/>
  <c r="S2005" i="12" s="1"/>
  <c r="Z2004" i="3"/>
  <c r="Y2004" i="3"/>
  <c r="U2004" i="3"/>
  <c r="T2004" i="3"/>
  <c r="S2004" i="3"/>
  <c r="R2004" i="3"/>
  <c r="S2004" i="12" s="1"/>
  <c r="Z2003" i="3"/>
  <c r="Y2003" i="3"/>
  <c r="U2003" i="3"/>
  <c r="T2003" i="3"/>
  <c r="S2003" i="3"/>
  <c r="R2003" i="3"/>
  <c r="S2003" i="12" s="1"/>
  <c r="Z2002" i="3"/>
  <c r="Y2002" i="3"/>
  <c r="U2002" i="3"/>
  <c r="T2002" i="3"/>
  <c r="S2002" i="3"/>
  <c r="R2002" i="3"/>
  <c r="S2002" i="12" s="1"/>
  <c r="Z2001" i="3"/>
  <c r="Y2001" i="3"/>
  <c r="U2001" i="3"/>
  <c r="T2001" i="3"/>
  <c r="S2001" i="3"/>
  <c r="R2001" i="3"/>
  <c r="S2001" i="12" s="1"/>
  <c r="Z2000" i="3"/>
  <c r="Y2000" i="3"/>
  <c r="U2000" i="3"/>
  <c r="T2000" i="3"/>
  <c r="S2000" i="3"/>
  <c r="R2000" i="3"/>
  <c r="S2000" i="12" s="1"/>
  <c r="Z1999" i="3"/>
  <c r="Y1999" i="3"/>
  <c r="U1999" i="3"/>
  <c r="T1999" i="3"/>
  <c r="S1999" i="3"/>
  <c r="R1999" i="3"/>
  <c r="S1999" i="12" s="1"/>
  <c r="Z1998" i="3"/>
  <c r="Y1998" i="3"/>
  <c r="U1998" i="3"/>
  <c r="T1998" i="3"/>
  <c r="S1998" i="3"/>
  <c r="R1998" i="3"/>
  <c r="S1998" i="12" s="1"/>
  <c r="Z1997" i="3"/>
  <c r="Y1997" i="3"/>
  <c r="U1997" i="3"/>
  <c r="T1997" i="3"/>
  <c r="S1997" i="3"/>
  <c r="R1997" i="3"/>
  <c r="S1997" i="12" s="1"/>
  <c r="Z1996" i="3"/>
  <c r="Y1996" i="3"/>
  <c r="U1996" i="3"/>
  <c r="T1996" i="3"/>
  <c r="S1996" i="3"/>
  <c r="R1996" i="3"/>
  <c r="S1996" i="12" s="1"/>
  <c r="Z1995" i="3"/>
  <c r="Y1995" i="3"/>
  <c r="U1995" i="3"/>
  <c r="T1995" i="3"/>
  <c r="S1995" i="3"/>
  <c r="R1995" i="3"/>
  <c r="S1995" i="12" s="1"/>
  <c r="Z1994" i="3"/>
  <c r="Y1994" i="3"/>
  <c r="U1994" i="3"/>
  <c r="T1994" i="3"/>
  <c r="S1994" i="3"/>
  <c r="R1994" i="3"/>
  <c r="S1994" i="12" s="1"/>
  <c r="Z1993" i="3"/>
  <c r="Y1993" i="3"/>
  <c r="U1993" i="3"/>
  <c r="T1993" i="3"/>
  <c r="S1993" i="3"/>
  <c r="R1993" i="3"/>
  <c r="S1993" i="12" s="1"/>
  <c r="Z1992" i="3"/>
  <c r="Y1992" i="3"/>
  <c r="U1992" i="3"/>
  <c r="T1992" i="3"/>
  <c r="S1992" i="3"/>
  <c r="R1992" i="3"/>
  <c r="S1992" i="12" s="1"/>
  <c r="Z1991" i="3"/>
  <c r="Y1991" i="3"/>
  <c r="U1991" i="3"/>
  <c r="T1991" i="3"/>
  <c r="S1991" i="3"/>
  <c r="R1991" i="3"/>
  <c r="S1991" i="12" s="1"/>
  <c r="Z1990" i="3"/>
  <c r="Y1990" i="3"/>
  <c r="U1990" i="3"/>
  <c r="T1990" i="3"/>
  <c r="S1990" i="3"/>
  <c r="R1990" i="3"/>
  <c r="Z1989" i="3"/>
  <c r="Y1989" i="3"/>
  <c r="U1989" i="3"/>
  <c r="T1989" i="3"/>
  <c r="S1989" i="3"/>
  <c r="R1989" i="3"/>
  <c r="S1989" i="12" s="1"/>
  <c r="Z1988" i="3"/>
  <c r="Y1988" i="3"/>
  <c r="U1988" i="3"/>
  <c r="T1988" i="3"/>
  <c r="S1988" i="3"/>
  <c r="R1988" i="3"/>
  <c r="S1988" i="12" s="1"/>
  <c r="Z1987" i="3"/>
  <c r="Y1987" i="3"/>
  <c r="U1987" i="3"/>
  <c r="T1987" i="3"/>
  <c r="S1987" i="3"/>
  <c r="R1987" i="3"/>
  <c r="S1987" i="12" s="1"/>
  <c r="Z1986" i="3"/>
  <c r="Y1986" i="3"/>
  <c r="U1986" i="3"/>
  <c r="T1986" i="3"/>
  <c r="S1986" i="3"/>
  <c r="R1986" i="3"/>
  <c r="S1986" i="12" s="1"/>
  <c r="Z1985" i="3"/>
  <c r="Y1985" i="3"/>
  <c r="U1985" i="3"/>
  <c r="T1985" i="3"/>
  <c r="S1985" i="3"/>
  <c r="R1985" i="3"/>
  <c r="S1985" i="12" s="1"/>
  <c r="Z1984" i="3"/>
  <c r="Y1984" i="3"/>
  <c r="U1984" i="3"/>
  <c r="T1984" i="3"/>
  <c r="S1984" i="3"/>
  <c r="R1984" i="3"/>
  <c r="S1984" i="12" s="1"/>
  <c r="Z1983" i="3"/>
  <c r="Y1983" i="3"/>
  <c r="U1983" i="3"/>
  <c r="T1983" i="3"/>
  <c r="S1983" i="3"/>
  <c r="R1983" i="3"/>
  <c r="S1983" i="12" s="1"/>
  <c r="Z1982" i="3"/>
  <c r="Y1982" i="3"/>
  <c r="U1982" i="3"/>
  <c r="T1982" i="3"/>
  <c r="S1982" i="3"/>
  <c r="R1982" i="3"/>
  <c r="S1982" i="12" s="1"/>
  <c r="Z1981" i="3"/>
  <c r="Y1981" i="3"/>
  <c r="U1981" i="3"/>
  <c r="T1981" i="3"/>
  <c r="S1981" i="3"/>
  <c r="R1981" i="3"/>
  <c r="S1981" i="12" s="1"/>
  <c r="Z1980" i="3"/>
  <c r="Y1980" i="3"/>
  <c r="U1980" i="3"/>
  <c r="T1980" i="3"/>
  <c r="S1980" i="3"/>
  <c r="R1980" i="3"/>
  <c r="S1980" i="12" s="1"/>
  <c r="Z1979" i="3"/>
  <c r="Y1979" i="3"/>
  <c r="U1979" i="3"/>
  <c r="T1979" i="3"/>
  <c r="S1979" i="3"/>
  <c r="R1979" i="3"/>
  <c r="S1979" i="12" s="1"/>
  <c r="Z1978" i="3"/>
  <c r="Y1978" i="3"/>
  <c r="U1978" i="3"/>
  <c r="T1978" i="3"/>
  <c r="S1978" i="3"/>
  <c r="R1978" i="3"/>
  <c r="S1978" i="12" s="1"/>
  <c r="Z1977" i="3"/>
  <c r="Y1977" i="3"/>
  <c r="U1977" i="3"/>
  <c r="T1977" i="3"/>
  <c r="S1977" i="3"/>
  <c r="R1977" i="3"/>
  <c r="S1977" i="12" s="1"/>
  <c r="Z1976" i="3"/>
  <c r="Y1976" i="3"/>
  <c r="U1976" i="3"/>
  <c r="T1976" i="3"/>
  <c r="S1976" i="3"/>
  <c r="R1976" i="3"/>
  <c r="S1976" i="12" s="1"/>
  <c r="Z1975" i="3"/>
  <c r="Y1975" i="3"/>
  <c r="U1975" i="3"/>
  <c r="T1975" i="3"/>
  <c r="S1975" i="3"/>
  <c r="R1975" i="3"/>
  <c r="S1975" i="12" s="1"/>
  <c r="Z1974" i="3"/>
  <c r="Y1974" i="3"/>
  <c r="U1974" i="3"/>
  <c r="T1974" i="3"/>
  <c r="S1974" i="3"/>
  <c r="R1974" i="3"/>
  <c r="S1974" i="12" s="1"/>
  <c r="Z1973" i="3"/>
  <c r="Y1973" i="3"/>
  <c r="U1973" i="3"/>
  <c r="T1973" i="3"/>
  <c r="S1973" i="3"/>
  <c r="R1973" i="3"/>
  <c r="S1973" i="12" s="1"/>
  <c r="Z1972" i="3"/>
  <c r="Y1972" i="3"/>
  <c r="U1972" i="3"/>
  <c r="T1972" i="3"/>
  <c r="S1972" i="3"/>
  <c r="R1972" i="3"/>
  <c r="S1972" i="12" s="1"/>
  <c r="Z1971" i="3"/>
  <c r="Y1971" i="3"/>
  <c r="U1971" i="3"/>
  <c r="T1971" i="3"/>
  <c r="S1971" i="3"/>
  <c r="R1971" i="3"/>
  <c r="S1971" i="12" s="1"/>
  <c r="Z1970" i="3"/>
  <c r="Y1970" i="3"/>
  <c r="U1970" i="3"/>
  <c r="T1970" i="3"/>
  <c r="S1970" i="3"/>
  <c r="R1970" i="3"/>
  <c r="S1970" i="12" s="1"/>
  <c r="Z1969" i="3"/>
  <c r="Y1969" i="3"/>
  <c r="U1969" i="3"/>
  <c r="T1969" i="3"/>
  <c r="S1969" i="3"/>
  <c r="R1969" i="3"/>
  <c r="S1969" i="12" s="1"/>
  <c r="Z1968" i="3"/>
  <c r="Y1968" i="3"/>
  <c r="U1968" i="3"/>
  <c r="T1968" i="3"/>
  <c r="S1968" i="3"/>
  <c r="R1968" i="3"/>
  <c r="S1968" i="12" s="1"/>
  <c r="Z1967" i="3"/>
  <c r="Y1967" i="3"/>
  <c r="U1967" i="3"/>
  <c r="T1967" i="3"/>
  <c r="S1967" i="3"/>
  <c r="R1967" i="3"/>
  <c r="S1967" i="12" s="1"/>
  <c r="Z1966" i="3"/>
  <c r="Y1966" i="3"/>
  <c r="U1966" i="3"/>
  <c r="T1966" i="3"/>
  <c r="S1966" i="3"/>
  <c r="R1966" i="3"/>
  <c r="S1966" i="12" s="1"/>
  <c r="Z1965" i="3"/>
  <c r="Y1965" i="3"/>
  <c r="U1965" i="3"/>
  <c r="T1965" i="3"/>
  <c r="S1965" i="3"/>
  <c r="R1965" i="3"/>
  <c r="S1965" i="12" s="1"/>
  <c r="Z1964" i="3"/>
  <c r="Y1964" i="3"/>
  <c r="U1964" i="3"/>
  <c r="T1964" i="3"/>
  <c r="S1964" i="3"/>
  <c r="R1964" i="3"/>
  <c r="S1964" i="12" s="1"/>
  <c r="Z1963" i="3"/>
  <c r="Y1963" i="3"/>
  <c r="U1963" i="3"/>
  <c r="T1963" i="3"/>
  <c r="S1963" i="3"/>
  <c r="R1963" i="3"/>
  <c r="S1963" i="12" s="1"/>
  <c r="Z1962" i="3"/>
  <c r="Y1962" i="3"/>
  <c r="U1962" i="3"/>
  <c r="T1962" i="3"/>
  <c r="S1962" i="3"/>
  <c r="R1962" i="3"/>
  <c r="S1962" i="12" s="1"/>
  <c r="Z1961" i="3"/>
  <c r="Y1961" i="3"/>
  <c r="U1961" i="3"/>
  <c r="T1961" i="3"/>
  <c r="S1961" i="3"/>
  <c r="R1961" i="3"/>
  <c r="S1961" i="12" s="1"/>
  <c r="Z1960" i="3"/>
  <c r="Y1960" i="3"/>
  <c r="U1960" i="3"/>
  <c r="T1960" i="3"/>
  <c r="S1960" i="3"/>
  <c r="R1960" i="3"/>
  <c r="S1960" i="12" s="1"/>
  <c r="Z1959" i="3"/>
  <c r="Y1959" i="3"/>
  <c r="U1959" i="3"/>
  <c r="T1959" i="3"/>
  <c r="S1959" i="3"/>
  <c r="R1959" i="3"/>
  <c r="S1959" i="12" s="1"/>
  <c r="Z1958" i="3"/>
  <c r="Y1958" i="3"/>
  <c r="U1958" i="3"/>
  <c r="T1958" i="3"/>
  <c r="S1958" i="3"/>
  <c r="R1958" i="3"/>
  <c r="S1958" i="12" s="1"/>
  <c r="Z1957" i="3"/>
  <c r="Y1957" i="3"/>
  <c r="U1957" i="3"/>
  <c r="T1957" i="3"/>
  <c r="S1957" i="3"/>
  <c r="R1957" i="3"/>
  <c r="S1957" i="12" s="1"/>
  <c r="Z1956" i="3"/>
  <c r="Y1956" i="3"/>
  <c r="U1956" i="3"/>
  <c r="T1956" i="3"/>
  <c r="S1956" i="3"/>
  <c r="R1956" i="3"/>
  <c r="S1956" i="12" s="1"/>
  <c r="Z1955" i="3"/>
  <c r="Y1955" i="3"/>
  <c r="U1955" i="3"/>
  <c r="T1955" i="3"/>
  <c r="S1955" i="3"/>
  <c r="R1955" i="3"/>
  <c r="S1955" i="12" s="1"/>
  <c r="Z1954" i="3"/>
  <c r="Y1954" i="3"/>
  <c r="U1954" i="3"/>
  <c r="T1954" i="3"/>
  <c r="S1954" i="3"/>
  <c r="R1954" i="3"/>
  <c r="S1954" i="12" s="1"/>
  <c r="Z1953" i="3"/>
  <c r="Y1953" i="3"/>
  <c r="U1953" i="3"/>
  <c r="T1953" i="3"/>
  <c r="S1953" i="3"/>
  <c r="R1953" i="3"/>
  <c r="S1953" i="12" s="1"/>
  <c r="Z1952" i="3"/>
  <c r="Y1952" i="3"/>
  <c r="U1952" i="3"/>
  <c r="T1952" i="3"/>
  <c r="S1952" i="3"/>
  <c r="R1952" i="3"/>
  <c r="S1952" i="12" s="1"/>
  <c r="Z1951" i="3"/>
  <c r="Y1951" i="3"/>
  <c r="U1951" i="3"/>
  <c r="T1951" i="3"/>
  <c r="S1951" i="3"/>
  <c r="R1951" i="3"/>
  <c r="S1951" i="12" s="1"/>
  <c r="Z1950" i="3"/>
  <c r="Y1950" i="3"/>
  <c r="U1950" i="3"/>
  <c r="T1950" i="3"/>
  <c r="S1950" i="3"/>
  <c r="R1950" i="3"/>
  <c r="S1950" i="12" s="1"/>
  <c r="Z1949" i="3"/>
  <c r="Y1949" i="3"/>
  <c r="U1949" i="3"/>
  <c r="T1949" i="3"/>
  <c r="S1949" i="3"/>
  <c r="R1949" i="3"/>
  <c r="S1949" i="12" s="1"/>
  <c r="Z1948" i="3"/>
  <c r="Y1948" i="3"/>
  <c r="U1948" i="3"/>
  <c r="T1948" i="3"/>
  <c r="S1948" i="3"/>
  <c r="R1948" i="3"/>
  <c r="S1948" i="12" s="1"/>
  <c r="Z1947" i="3"/>
  <c r="Y1947" i="3"/>
  <c r="U1947" i="3"/>
  <c r="T1947" i="3"/>
  <c r="S1947" i="3"/>
  <c r="R1947" i="3"/>
  <c r="S1947" i="12" s="1"/>
  <c r="Z1946" i="3"/>
  <c r="Y1946" i="3"/>
  <c r="U1946" i="3"/>
  <c r="T1946" i="3"/>
  <c r="S1946" i="3"/>
  <c r="R1946" i="3"/>
  <c r="S1946" i="12" s="1"/>
  <c r="Z1945" i="3"/>
  <c r="Y1945" i="3"/>
  <c r="U1945" i="3"/>
  <c r="T1945" i="3"/>
  <c r="S1945" i="3"/>
  <c r="R1945" i="3"/>
  <c r="S1945" i="12" s="1"/>
  <c r="Z1944" i="3"/>
  <c r="Y1944" i="3"/>
  <c r="U1944" i="3"/>
  <c r="T1944" i="3"/>
  <c r="S1944" i="3"/>
  <c r="R1944" i="3"/>
  <c r="S1944" i="12" s="1"/>
  <c r="Z1943" i="3"/>
  <c r="Y1943" i="3"/>
  <c r="U1943" i="3"/>
  <c r="T1943" i="3"/>
  <c r="S1943" i="3"/>
  <c r="R1943" i="3"/>
  <c r="S1943" i="12" s="1"/>
  <c r="Z1942" i="3"/>
  <c r="Y1942" i="3"/>
  <c r="U1942" i="3"/>
  <c r="T1942" i="3"/>
  <c r="S1942" i="3"/>
  <c r="R1942" i="3"/>
  <c r="S1942" i="12" s="1"/>
  <c r="Z1941" i="3"/>
  <c r="Y1941" i="3"/>
  <c r="U1941" i="3"/>
  <c r="T1941" i="3"/>
  <c r="S1941" i="3"/>
  <c r="R1941" i="3"/>
  <c r="S1941" i="12" s="1"/>
  <c r="Z1940" i="3"/>
  <c r="Y1940" i="3"/>
  <c r="U1940" i="3"/>
  <c r="T1940" i="3"/>
  <c r="S1940" i="3"/>
  <c r="R1940" i="3"/>
  <c r="S1940" i="12" s="1"/>
  <c r="Z1939" i="3"/>
  <c r="Y1939" i="3"/>
  <c r="U1939" i="3"/>
  <c r="T1939" i="3"/>
  <c r="S1939" i="3"/>
  <c r="R1939" i="3"/>
  <c r="S1939" i="12" s="1"/>
  <c r="Z1938" i="3"/>
  <c r="Y1938" i="3"/>
  <c r="U1938" i="3"/>
  <c r="T1938" i="3"/>
  <c r="S1938" i="3"/>
  <c r="R1938" i="3"/>
  <c r="S1938" i="12" s="1"/>
  <c r="Z1937" i="3"/>
  <c r="Y1937" i="3"/>
  <c r="U1937" i="3"/>
  <c r="T1937" i="3"/>
  <c r="S1937" i="3"/>
  <c r="R1937" i="3"/>
  <c r="S1937" i="12" s="1"/>
  <c r="Z1936" i="3"/>
  <c r="Y1936" i="3"/>
  <c r="U1936" i="3"/>
  <c r="T1936" i="3"/>
  <c r="S1936" i="3"/>
  <c r="R1936" i="3"/>
  <c r="S1936" i="12" s="1"/>
  <c r="Z1935" i="3"/>
  <c r="Y1935" i="3"/>
  <c r="U1935" i="3"/>
  <c r="T1935" i="3"/>
  <c r="S1935" i="3"/>
  <c r="R1935" i="3"/>
  <c r="S1935" i="12" s="1"/>
  <c r="Z1934" i="3"/>
  <c r="Y1934" i="3"/>
  <c r="U1934" i="3"/>
  <c r="T1934" i="3"/>
  <c r="S1934" i="3"/>
  <c r="R1934" i="3"/>
  <c r="S1934" i="12" s="1"/>
  <c r="Z1933" i="3"/>
  <c r="Y1933" i="3"/>
  <c r="U1933" i="3"/>
  <c r="T1933" i="3"/>
  <c r="S1933" i="3"/>
  <c r="R1933" i="3"/>
  <c r="S1933" i="12" s="1"/>
  <c r="Z1932" i="3"/>
  <c r="Y1932" i="3"/>
  <c r="U1932" i="3"/>
  <c r="T1932" i="3"/>
  <c r="S1932" i="3"/>
  <c r="R1932" i="3"/>
  <c r="S1932" i="12" s="1"/>
  <c r="Z1931" i="3"/>
  <c r="Y1931" i="3"/>
  <c r="U1931" i="3"/>
  <c r="T1931" i="3"/>
  <c r="S1931" i="3"/>
  <c r="R1931" i="3"/>
  <c r="S1931" i="12" s="1"/>
  <c r="Z1930" i="3"/>
  <c r="Y1930" i="3"/>
  <c r="U1930" i="3"/>
  <c r="T1930" i="3"/>
  <c r="S1930" i="3"/>
  <c r="R1930" i="3"/>
  <c r="S1930" i="12" s="1"/>
  <c r="Z1929" i="3"/>
  <c r="Y1929" i="3"/>
  <c r="U1929" i="3"/>
  <c r="T1929" i="3"/>
  <c r="S1929" i="3"/>
  <c r="R1929" i="3"/>
  <c r="S1929" i="12" s="1"/>
  <c r="Z1928" i="3"/>
  <c r="Y1928" i="3"/>
  <c r="U1928" i="3"/>
  <c r="T1928" i="3"/>
  <c r="S1928" i="3"/>
  <c r="R1928" i="3"/>
  <c r="S1928" i="12" s="1"/>
  <c r="Z1927" i="3"/>
  <c r="Y1927" i="3"/>
  <c r="U1927" i="3"/>
  <c r="T1927" i="3"/>
  <c r="S1927" i="3"/>
  <c r="R1927" i="3"/>
  <c r="S1927" i="12" s="1"/>
  <c r="Z1926" i="3"/>
  <c r="Y1926" i="3"/>
  <c r="U1926" i="3"/>
  <c r="T1926" i="3"/>
  <c r="S1926" i="3"/>
  <c r="R1926" i="3"/>
  <c r="S1926" i="12" s="1"/>
  <c r="Z1925" i="3"/>
  <c r="Y1925" i="3"/>
  <c r="U1925" i="3"/>
  <c r="T1925" i="3"/>
  <c r="S1925" i="3"/>
  <c r="R1925" i="3"/>
  <c r="S1925" i="12" s="1"/>
  <c r="Z1924" i="3"/>
  <c r="Y1924" i="3"/>
  <c r="U1924" i="3"/>
  <c r="T1924" i="3"/>
  <c r="S1924" i="3"/>
  <c r="R1924" i="3"/>
  <c r="S1924" i="12" s="1"/>
  <c r="Z1923" i="3"/>
  <c r="Y1923" i="3"/>
  <c r="U1923" i="3"/>
  <c r="T1923" i="3"/>
  <c r="S1923" i="3"/>
  <c r="R1923" i="3"/>
  <c r="S1923" i="12" s="1"/>
  <c r="Z1922" i="3"/>
  <c r="Y1922" i="3"/>
  <c r="U1922" i="3"/>
  <c r="T1922" i="3"/>
  <c r="S1922" i="3"/>
  <c r="R1922" i="3"/>
  <c r="S1922" i="12" s="1"/>
  <c r="Z1921" i="3"/>
  <c r="Y1921" i="3"/>
  <c r="U1921" i="3"/>
  <c r="T1921" i="3"/>
  <c r="S1921" i="3"/>
  <c r="R1921" i="3"/>
  <c r="S1921" i="12" s="1"/>
  <c r="Z1920" i="3"/>
  <c r="Y1920" i="3"/>
  <c r="U1920" i="3"/>
  <c r="T1920" i="3"/>
  <c r="S1920" i="3"/>
  <c r="R1920" i="3"/>
  <c r="Z1919" i="3"/>
  <c r="Y1919" i="3"/>
  <c r="U1919" i="3"/>
  <c r="T1919" i="3"/>
  <c r="S1919" i="3"/>
  <c r="R1919" i="3"/>
  <c r="S1919" i="12" s="1"/>
  <c r="Z1918" i="3"/>
  <c r="Y1918" i="3"/>
  <c r="U1918" i="3"/>
  <c r="T1918" i="3"/>
  <c r="S1918" i="3"/>
  <c r="R1918" i="3"/>
  <c r="S1918" i="12" s="1"/>
  <c r="Z1917" i="3"/>
  <c r="Y1917" i="3"/>
  <c r="U1917" i="3"/>
  <c r="T1917" i="3"/>
  <c r="S1917" i="3"/>
  <c r="R1917" i="3"/>
  <c r="S1917" i="12" s="1"/>
  <c r="Z1916" i="3"/>
  <c r="Y1916" i="3"/>
  <c r="U1916" i="3"/>
  <c r="T1916" i="3"/>
  <c r="S1916" i="3"/>
  <c r="R1916" i="3"/>
  <c r="S1916" i="12" s="1"/>
  <c r="Z1915" i="3"/>
  <c r="Y1915" i="3"/>
  <c r="U1915" i="3"/>
  <c r="T1915" i="3"/>
  <c r="S1915" i="3"/>
  <c r="R1915" i="3"/>
  <c r="S1915" i="12" s="1"/>
  <c r="Z1914" i="3"/>
  <c r="Y1914" i="3"/>
  <c r="U1914" i="3"/>
  <c r="T1914" i="3"/>
  <c r="S1914" i="3"/>
  <c r="R1914" i="3"/>
  <c r="S1914" i="12" s="1"/>
  <c r="Z1913" i="3"/>
  <c r="Y1913" i="3"/>
  <c r="U1913" i="3"/>
  <c r="T1913" i="3"/>
  <c r="S1913" i="3"/>
  <c r="R1913" i="3"/>
  <c r="S1913" i="12" s="1"/>
  <c r="Z1912" i="3"/>
  <c r="Y1912" i="3"/>
  <c r="U1912" i="3"/>
  <c r="T1912" i="3"/>
  <c r="S1912" i="3"/>
  <c r="R1912" i="3"/>
  <c r="S1912" i="12" s="1"/>
  <c r="Z1911" i="3"/>
  <c r="Y1911" i="3"/>
  <c r="U1911" i="3"/>
  <c r="T1911" i="3"/>
  <c r="S1911" i="3"/>
  <c r="R1911" i="3"/>
  <c r="S1911" i="12" s="1"/>
  <c r="Z1910" i="3"/>
  <c r="Y1910" i="3"/>
  <c r="U1910" i="3"/>
  <c r="T1910" i="3"/>
  <c r="S1910" i="3"/>
  <c r="R1910" i="3"/>
  <c r="S1910" i="12" s="1"/>
  <c r="Z1909" i="3"/>
  <c r="Y1909" i="3"/>
  <c r="U1909" i="3"/>
  <c r="T1909" i="3"/>
  <c r="S1909" i="3"/>
  <c r="R1909" i="3"/>
  <c r="S1909" i="12" s="1"/>
  <c r="Z1908" i="3"/>
  <c r="Y1908" i="3"/>
  <c r="U1908" i="3"/>
  <c r="T1908" i="3"/>
  <c r="S1908" i="3"/>
  <c r="R1908" i="3"/>
  <c r="S1908" i="12" s="1"/>
  <c r="Z1907" i="3"/>
  <c r="Y1907" i="3"/>
  <c r="U1907" i="3"/>
  <c r="T1907" i="3"/>
  <c r="S1907" i="3"/>
  <c r="R1907" i="3"/>
  <c r="S1907" i="12" s="1"/>
  <c r="Z1906" i="3"/>
  <c r="Y1906" i="3"/>
  <c r="U1906" i="3"/>
  <c r="T1906" i="3"/>
  <c r="S1906" i="3"/>
  <c r="R1906" i="3"/>
  <c r="S1906" i="12" s="1"/>
  <c r="Z1905" i="3"/>
  <c r="Y1905" i="3"/>
  <c r="U1905" i="3"/>
  <c r="T1905" i="3"/>
  <c r="S1905" i="3"/>
  <c r="R1905" i="3"/>
  <c r="S1905" i="12" s="1"/>
  <c r="Z1904" i="3"/>
  <c r="Y1904" i="3"/>
  <c r="U1904" i="3"/>
  <c r="T1904" i="3"/>
  <c r="S1904" i="3"/>
  <c r="R1904" i="3"/>
  <c r="S1904" i="12" s="1"/>
  <c r="Z1903" i="3"/>
  <c r="Y1903" i="3"/>
  <c r="U1903" i="3"/>
  <c r="T1903" i="3"/>
  <c r="S1903" i="3"/>
  <c r="R1903" i="3"/>
  <c r="S1903" i="12" s="1"/>
  <c r="Z1902" i="3"/>
  <c r="Y1902" i="3"/>
  <c r="U1902" i="3"/>
  <c r="T1902" i="3"/>
  <c r="S1902" i="3"/>
  <c r="R1902" i="3"/>
  <c r="S1902" i="12" s="1"/>
  <c r="Z1901" i="3"/>
  <c r="Y1901" i="3"/>
  <c r="U1901" i="3"/>
  <c r="T1901" i="3"/>
  <c r="S1901" i="3"/>
  <c r="R1901" i="3"/>
  <c r="S1901" i="12" s="1"/>
  <c r="Z1900" i="3"/>
  <c r="Y1900" i="3"/>
  <c r="U1900" i="3"/>
  <c r="T1900" i="3"/>
  <c r="S1900" i="3"/>
  <c r="R1900" i="3"/>
  <c r="S1900" i="12" s="1"/>
  <c r="Z1899" i="3"/>
  <c r="Y1899" i="3"/>
  <c r="U1899" i="3"/>
  <c r="T1899" i="3"/>
  <c r="S1899" i="3"/>
  <c r="R1899" i="3"/>
  <c r="S1899" i="12" s="1"/>
  <c r="Z1898" i="3"/>
  <c r="Y1898" i="3"/>
  <c r="U1898" i="3"/>
  <c r="T1898" i="3"/>
  <c r="S1898" i="3"/>
  <c r="R1898" i="3"/>
  <c r="S1898" i="12" s="1"/>
  <c r="Z1897" i="3"/>
  <c r="Y1897" i="3"/>
  <c r="U1897" i="3"/>
  <c r="T1897" i="3"/>
  <c r="S1897" i="3"/>
  <c r="R1897" i="3"/>
  <c r="S1897" i="12" s="1"/>
  <c r="Z1896" i="3"/>
  <c r="Y1896" i="3"/>
  <c r="U1896" i="3"/>
  <c r="T1896" i="3"/>
  <c r="S1896" i="3"/>
  <c r="R1896" i="3"/>
  <c r="S1896" i="12" s="1"/>
  <c r="Z1895" i="3"/>
  <c r="Y1895" i="3"/>
  <c r="U1895" i="3"/>
  <c r="T1895" i="3"/>
  <c r="S1895" i="3"/>
  <c r="R1895" i="3"/>
  <c r="S1895" i="12" s="1"/>
  <c r="Z1894" i="3"/>
  <c r="Y1894" i="3"/>
  <c r="U1894" i="3"/>
  <c r="T1894" i="3"/>
  <c r="S1894" i="3"/>
  <c r="R1894" i="3"/>
  <c r="S1894" i="12" s="1"/>
  <c r="Z1893" i="3"/>
  <c r="Y1893" i="3"/>
  <c r="U1893" i="3"/>
  <c r="T1893" i="3"/>
  <c r="S1893" i="3"/>
  <c r="R1893" i="3"/>
  <c r="S1893" i="12" s="1"/>
  <c r="Z1892" i="3"/>
  <c r="Y1892" i="3"/>
  <c r="U1892" i="3"/>
  <c r="T1892" i="3"/>
  <c r="S1892" i="3"/>
  <c r="R1892" i="3"/>
  <c r="S1892" i="12" s="1"/>
  <c r="Z1891" i="3"/>
  <c r="Y1891" i="3"/>
  <c r="U1891" i="3"/>
  <c r="T1891" i="3"/>
  <c r="S1891" i="3"/>
  <c r="R1891" i="3"/>
  <c r="S1891" i="12" s="1"/>
  <c r="Z1890" i="3"/>
  <c r="Y1890" i="3"/>
  <c r="U1890" i="3"/>
  <c r="T1890" i="3"/>
  <c r="S1890" i="3"/>
  <c r="R1890" i="3"/>
  <c r="S1890" i="12" s="1"/>
  <c r="Z1889" i="3"/>
  <c r="Y1889" i="3"/>
  <c r="U1889" i="3"/>
  <c r="T1889" i="3"/>
  <c r="S1889" i="3"/>
  <c r="R1889" i="3"/>
  <c r="S1889" i="12" s="1"/>
  <c r="Z1888" i="3"/>
  <c r="Y1888" i="3"/>
  <c r="U1888" i="3"/>
  <c r="T1888" i="3"/>
  <c r="S1888" i="3"/>
  <c r="R1888" i="3"/>
  <c r="S1888" i="12" s="1"/>
  <c r="Z1887" i="3"/>
  <c r="Y1887" i="3"/>
  <c r="U1887" i="3"/>
  <c r="T1887" i="3"/>
  <c r="S1887" i="3"/>
  <c r="R1887" i="3"/>
  <c r="S1887" i="12" s="1"/>
  <c r="Z1886" i="3"/>
  <c r="Y1886" i="3"/>
  <c r="U1886" i="3"/>
  <c r="T1886" i="3"/>
  <c r="S1886" i="3"/>
  <c r="R1886" i="3"/>
  <c r="S1886" i="12" s="1"/>
  <c r="Z1885" i="3"/>
  <c r="Y1885" i="3"/>
  <c r="U1885" i="3"/>
  <c r="T1885" i="3"/>
  <c r="S1885" i="3"/>
  <c r="R1885" i="3"/>
  <c r="S1885" i="12" s="1"/>
  <c r="Z1884" i="3"/>
  <c r="Y1884" i="3"/>
  <c r="U1884" i="3"/>
  <c r="T1884" i="3"/>
  <c r="S1884" i="3"/>
  <c r="R1884" i="3"/>
  <c r="S1884" i="12" s="1"/>
  <c r="Z1883" i="3"/>
  <c r="Y1883" i="3"/>
  <c r="U1883" i="3"/>
  <c r="T1883" i="3"/>
  <c r="S1883" i="3"/>
  <c r="R1883" i="3"/>
  <c r="S1883" i="12" s="1"/>
  <c r="Z1882" i="3"/>
  <c r="Y1882" i="3"/>
  <c r="U1882" i="3"/>
  <c r="T1882" i="3"/>
  <c r="S1882" i="3"/>
  <c r="R1882" i="3"/>
  <c r="S1882" i="12" s="1"/>
  <c r="Z1881" i="3"/>
  <c r="Y1881" i="3"/>
  <c r="U1881" i="3"/>
  <c r="T1881" i="3"/>
  <c r="S1881" i="3"/>
  <c r="R1881" i="3"/>
  <c r="S1881" i="12" s="1"/>
  <c r="Z1880" i="3"/>
  <c r="Y1880" i="3"/>
  <c r="U1880" i="3"/>
  <c r="T1880" i="3"/>
  <c r="S1880" i="3"/>
  <c r="R1880" i="3"/>
  <c r="S1880" i="12" s="1"/>
  <c r="Z1879" i="3"/>
  <c r="Y1879" i="3"/>
  <c r="U1879" i="3"/>
  <c r="T1879" i="3"/>
  <c r="S1879" i="3"/>
  <c r="R1879" i="3"/>
  <c r="S1879" i="12" s="1"/>
  <c r="Z1878" i="3"/>
  <c r="Y1878" i="3"/>
  <c r="U1878" i="3"/>
  <c r="T1878" i="3"/>
  <c r="S1878" i="3"/>
  <c r="R1878" i="3"/>
  <c r="S1878" i="12" s="1"/>
  <c r="Z1877" i="3"/>
  <c r="Y1877" i="3"/>
  <c r="U1877" i="3"/>
  <c r="T1877" i="3"/>
  <c r="S1877" i="3"/>
  <c r="R1877" i="3"/>
  <c r="S1877" i="12" s="1"/>
  <c r="Z1876" i="3"/>
  <c r="Y1876" i="3"/>
  <c r="U1876" i="3"/>
  <c r="T1876" i="3"/>
  <c r="S1876" i="3"/>
  <c r="R1876" i="3"/>
  <c r="S1876" i="12" s="1"/>
  <c r="Z1875" i="3"/>
  <c r="Y1875" i="3"/>
  <c r="U1875" i="3"/>
  <c r="T1875" i="3"/>
  <c r="S1875" i="3"/>
  <c r="R1875" i="3"/>
  <c r="S1875" i="12" s="1"/>
  <c r="Z1874" i="3"/>
  <c r="Y1874" i="3"/>
  <c r="U1874" i="3"/>
  <c r="T1874" i="3"/>
  <c r="S1874" i="3"/>
  <c r="R1874" i="3"/>
  <c r="S1874" i="12" s="1"/>
  <c r="Z1873" i="3"/>
  <c r="Y1873" i="3"/>
  <c r="U1873" i="3"/>
  <c r="T1873" i="3"/>
  <c r="S1873" i="3"/>
  <c r="R1873" i="3"/>
  <c r="S1873" i="12" s="1"/>
  <c r="Z1872" i="3"/>
  <c r="Y1872" i="3"/>
  <c r="U1872" i="3"/>
  <c r="T1872" i="3"/>
  <c r="S1872" i="3"/>
  <c r="R1872" i="3"/>
  <c r="S1872" i="12" s="1"/>
  <c r="Z1871" i="3"/>
  <c r="Y1871" i="3"/>
  <c r="U1871" i="3"/>
  <c r="T1871" i="3"/>
  <c r="S1871" i="3"/>
  <c r="R1871" i="3"/>
  <c r="S1871" i="12" s="1"/>
  <c r="Z1870" i="3"/>
  <c r="Y1870" i="3"/>
  <c r="U1870" i="3"/>
  <c r="T1870" i="3"/>
  <c r="S1870" i="3"/>
  <c r="R1870" i="3"/>
  <c r="S1870" i="12" s="1"/>
  <c r="Z1869" i="3"/>
  <c r="Y1869" i="3"/>
  <c r="U1869" i="3"/>
  <c r="T1869" i="3"/>
  <c r="S1869" i="3"/>
  <c r="R1869" i="3"/>
  <c r="S1869" i="12" s="1"/>
  <c r="Z1868" i="3"/>
  <c r="Y1868" i="3"/>
  <c r="U1868" i="3"/>
  <c r="T1868" i="3"/>
  <c r="S1868" i="3"/>
  <c r="R1868" i="3"/>
  <c r="S1868" i="12" s="1"/>
  <c r="Z1867" i="3"/>
  <c r="Y1867" i="3"/>
  <c r="U1867" i="3"/>
  <c r="T1867" i="3"/>
  <c r="S1867" i="3"/>
  <c r="R1867" i="3"/>
  <c r="S1867" i="12" s="1"/>
  <c r="Z1866" i="3"/>
  <c r="Y1866" i="3"/>
  <c r="U1866" i="3"/>
  <c r="T1866" i="3"/>
  <c r="S1866" i="3"/>
  <c r="R1866" i="3"/>
  <c r="S1866" i="12" s="1"/>
  <c r="Z1865" i="3"/>
  <c r="Y1865" i="3"/>
  <c r="U1865" i="3"/>
  <c r="T1865" i="3"/>
  <c r="S1865" i="3"/>
  <c r="R1865" i="3"/>
  <c r="S1865" i="12" s="1"/>
  <c r="Z1864" i="3"/>
  <c r="Y1864" i="3"/>
  <c r="U1864" i="3"/>
  <c r="T1864" i="3"/>
  <c r="S1864" i="3"/>
  <c r="R1864" i="3"/>
  <c r="S1864" i="12" s="1"/>
  <c r="Z1863" i="3"/>
  <c r="Y1863" i="3"/>
  <c r="U1863" i="3"/>
  <c r="T1863" i="3"/>
  <c r="S1863" i="3"/>
  <c r="R1863" i="3"/>
  <c r="S1863" i="12" s="1"/>
  <c r="Z1862" i="3"/>
  <c r="Y1862" i="3"/>
  <c r="U1862" i="3"/>
  <c r="T1862" i="3"/>
  <c r="S1862" i="3"/>
  <c r="R1862" i="3"/>
  <c r="S1862" i="12" s="1"/>
  <c r="Z1861" i="3"/>
  <c r="Y1861" i="3"/>
  <c r="U1861" i="3"/>
  <c r="T1861" i="3"/>
  <c r="S1861" i="3"/>
  <c r="R1861" i="3"/>
  <c r="S1861" i="12" s="1"/>
  <c r="Z1860" i="3"/>
  <c r="Y1860" i="3"/>
  <c r="U1860" i="3"/>
  <c r="T1860" i="3"/>
  <c r="S1860" i="3"/>
  <c r="R1860" i="3"/>
  <c r="S1860" i="12" s="1"/>
  <c r="Z1859" i="3"/>
  <c r="Y1859" i="3"/>
  <c r="U1859" i="3"/>
  <c r="T1859" i="3"/>
  <c r="S1859" i="3"/>
  <c r="R1859" i="3"/>
  <c r="S1859" i="12" s="1"/>
  <c r="Z1858" i="3"/>
  <c r="Y1858" i="3"/>
  <c r="U1858" i="3"/>
  <c r="T1858" i="3"/>
  <c r="S1858" i="3"/>
  <c r="R1858" i="3"/>
  <c r="S1858" i="12" s="1"/>
  <c r="Z1857" i="3"/>
  <c r="Y1857" i="3"/>
  <c r="U1857" i="3"/>
  <c r="T1857" i="3"/>
  <c r="S1857" i="3"/>
  <c r="R1857" i="3"/>
  <c r="S1857" i="12" s="1"/>
  <c r="Z1856" i="3"/>
  <c r="Y1856" i="3"/>
  <c r="U1856" i="3"/>
  <c r="T1856" i="3"/>
  <c r="S1856" i="3"/>
  <c r="R1856" i="3"/>
  <c r="S1856" i="12" s="1"/>
  <c r="Z1855" i="3"/>
  <c r="Y1855" i="3"/>
  <c r="U1855" i="3"/>
  <c r="T1855" i="3"/>
  <c r="S1855" i="3"/>
  <c r="R1855" i="3"/>
  <c r="S1855" i="12" s="1"/>
  <c r="Z1854" i="3"/>
  <c r="Y1854" i="3"/>
  <c r="U1854" i="3"/>
  <c r="T1854" i="3"/>
  <c r="S1854" i="3"/>
  <c r="R1854" i="3"/>
  <c r="S1854" i="12" s="1"/>
  <c r="Z1853" i="3"/>
  <c r="Y1853" i="3"/>
  <c r="U1853" i="3"/>
  <c r="T1853" i="3"/>
  <c r="S1853" i="3"/>
  <c r="R1853" i="3"/>
  <c r="S1853" i="12" s="1"/>
  <c r="Z1852" i="3"/>
  <c r="Y1852" i="3"/>
  <c r="U1852" i="3"/>
  <c r="T1852" i="3"/>
  <c r="S1852" i="3"/>
  <c r="R1852" i="3"/>
  <c r="S1852" i="12" s="1"/>
  <c r="Z1851" i="3"/>
  <c r="Y1851" i="3"/>
  <c r="U1851" i="3"/>
  <c r="T1851" i="3"/>
  <c r="S1851" i="3"/>
  <c r="R1851" i="3"/>
  <c r="S1851" i="12" s="1"/>
  <c r="Z1850" i="3"/>
  <c r="Y1850" i="3"/>
  <c r="U1850" i="3"/>
  <c r="T1850" i="3"/>
  <c r="S1850" i="3"/>
  <c r="R1850" i="3"/>
  <c r="S1850" i="12" s="1"/>
  <c r="Z1849" i="3"/>
  <c r="Y1849" i="3"/>
  <c r="U1849" i="3"/>
  <c r="T1849" i="3"/>
  <c r="S1849" i="3"/>
  <c r="R1849" i="3"/>
  <c r="S1849" i="12" s="1"/>
  <c r="Z1848" i="3"/>
  <c r="Y1848" i="3"/>
  <c r="U1848" i="3"/>
  <c r="T1848" i="3"/>
  <c r="S1848" i="3"/>
  <c r="R1848" i="3"/>
  <c r="S1848" i="12" s="1"/>
  <c r="Z1847" i="3"/>
  <c r="Y1847" i="3"/>
  <c r="U1847" i="3"/>
  <c r="T1847" i="3"/>
  <c r="S1847" i="3"/>
  <c r="R1847" i="3"/>
  <c r="S1847" i="12" s="1"/>
  <c r="Z1846" i="3"/>
  <c r="Y1846" i="3"/>
  <c r="U1846" i="3"/>
  <c r="T1846" i="3"/>
  <c r="S1846" i="3"/>
  <c r="R1846" i="3"/>
  <c r="S1846" i="12" s="1"/>
  <c r="Z1845" i="3"/>
  <c r="Y1845" i="3"/>
  <c r="U1845" i="3"/>
  <c r="T1845" i="3"/>
  <c r="S1845" i="3"/>
  <c r="R1845" i="3"/>
  <c r="S1845" i="12" s="1"/>
  <c r="Z1844" i="3"/>
  <c r="Y1844" i="3"/>
  <c r="U1844" i="3"/>
  <c r="T1844" i="3"/>
  <c r="S1844" i="3"/>
  <c r="R1844" i="3"/>
  <c r="S1844" i="12" s="1"/>
  <c r="Z1843" i="3"/>
  <c r="Y1843" i="3"/>
  <c r="U1843" i="3"/>
  <c r="T1843" i="3"/>
  <c r="S1843" i="3"/>
  <c r="R1843" i="3"/>
  <c r="S1843" i="12" s="1"/>
  <c r="Z1842" i="3"/>
  <c r="Y1842" i="3"/>
  <c r="U1842" i="3"/>
  <c r="T1842" i="3"/>
  <c r="S1842" i="3"/>
  <c r="R1842" i="3"/>
  <c r="S1842" i="12" s="1"/>
  <c r="Z1841" i="3"/>
  <c r="Y1841" i="3"/>
  <c r="U1841" i="3"/>
  <c r="T1841" i="3"/>
  <c r="S1841" i="3"/>
  <c r="R1841" i="3"/>
  <c r="S1841" i="12" s="1"/>
  <c r="Z1840" i="3"/>
  <c r="Y1840" i="3"/>
  <c r="U1840" i="3"/>
  <c r="T1840" i="3"/>
  <c r="S1840" i="3"/>
  <c r="R1840" i="3"/>
  <c r="S1840" i="12" s="1"/>
  <c r="Z1839" i="3"/>
  <c r="Y1839" i="3"/>
  <c r="U1839" i="3"/>
  <c r="T1839" i="3"/>
  <c r="S1839" i="3"/>
  <c r="R1839" i="3"/>
  <c r="S1839" i="12" s="1"/>
  <c r="Z1838" i="3"/>
  <c r="Y1838" i="3"/>
  <c r="U1838" i="3"/>
  <c r="T1838" i="3"/>
  <c r="S1838" i="3"/>
  <c r="R1838" i="3"/>
  <c r="S1838" i="12" s="1"/>
  <c r="Z1837" i="3"/>
  <c r="Y1837" i="3"/>
  <c r="U1837" i="3"/>
  <c r="T1837" i="3"/>
  <c r="S1837" i="3"/>
  <c r="R1837" i="3"/>
  <c r="S1837" i="12" s="1"/>
  <c r="Z1836" i="3"/>
  <c r="Y1836" i="3"/>
  <c r="U1836" i="3"/>
  <c r="T1836" i="3"/>
  <c r="S1836" i="3"/>
  <c r="R1836" i="3"/>
  <c r="S1836" i="12" s="1"/>
  <c r="Z1835" i="3"/>
  <c r="Y1835" i="3"/>
  <c r="U1835" i="3"/>
  <c r="T1835" i="3"/>
  <c r="S1835" i="3"/>
  <c r="R1835" i="3"/>
  <c r="S1835" i="12" s="1"/>
  <c r="Z1834" i="3"/>
  <c r="Y1834" i="3"/>
  <c r="U1834" i="3"/>
  <c r="T1834" i="3"/>
  <c r="S1834" i="3"/>
  <c r="R1834" i="3"/>
  <c r="S1834" i="12" s="1"/>
  <c r="Z1833" i="3"/>
  <c r="Y1833" i="3"/>
  <c r="U1833" i="3"/>
  <c r="T1833" i="3"/>
  <c r="S1833" i="3"/>
  <c r="R1833" i="3"/>
  <c r="S1833" i="12" s="1"/>
  <c r="Z1832" i="3"/>
  <c r="Y1832" i="3"/>
  <c r="U1832" i="3"/>
  <c r="T1832" i="3"/>
  <c r="S1832" i="3"/>
  <c r="R1832" i="3"/>
  <c r="S1832" i="12" s="1"/>
  <c r="Z1831" i="3"/>
  <c r="Y1831" i="3"/>
  <c r="U1831" i="3"/>
  <c r="T1831" i="3"/>
  <c r="S1831" i="3"/>
  <c r="R1831" i="3"/>
  <c r="S1831" i="12" s="1"/>
  <c r="Z1830" i="3"/>
  <c r="Y1830" i="3"/>
  <c r="U1830" i="3"/>
  <c r="T1830" i="3"/>
  <c r="S1830" i="3"/>
  <c r="R1830" i="3"/>
  <c r="S1830" i="12" s="1"/>
  <c r="Z1829" i="3"/>
  <c r="Y1829" i="3"/>
  <c r="U1829" i="3"/>
  <c r="T1829" i="3"/>
  <c r="S1829" i="3"/>
  <c r="R1829" i="3"/>
  <c r="S1829" i="12" s="1"/>
  <c r="Z1828" i="3"/>
  <c r="Y1828" i="3"/>
  <c r="U1828" i="3"/>
  <c r="T1828" i="3"/>
  <c r="S1828" i="3"/>
  <c r="R1828" i="3"/>
  <c r="S1828" i="12" s="1"/>
  <c r="Z1827" i="3"/>
  <c r="Y1827" i="3"/>
  <c r="U1827" i="3"/>
  <c r="T1827" i="3"/>
  <c r="S1827" i="3"/>
  <c r="R1827" i="3"/>
  <c r="S1827" i="12" s="1"/>
  <c r="Z1826" i="3"/>
  <c r="Y1826" i="3"/>
  <c r="U1826" i="3"/>
  <c r="T1826" i="3"/>
  <c r="S1826" i="3"/>
  <c r="R1826" i="3"/>
  <c r="S1826" i="12" s="1"/>
  <c r="Z1825" i="3"/>
  <c r="Y1825" i="3"/>
  <c r="U1825" i="3"/>
  <c r="T1825" i="3"/>
  <c r="S1825" i="3"/>
  <c r="R1825" i="3"/>
  <c r="S1825" i="12" s="1"/>
  <c r="Z1824" i="3"/>
  <c r="Y1824" i="3"/>
  <c r="U1824" i="3"/>
  <c r="T1824" i="3"/>
  <c r="S1824" i="3"/>
  <c r="R1824" i="3"/>
  <c r="S1824" i="12" s="1"/>
  <c r="Z1823" i="3"/>
  <c r="Y1823" i="3"/>
  <c r="U1823" i="3"/>
  <c r="T1823" i="3"/>
  <c r="S1823" i="3"/>
  <c r="R1823" i="3"/>
  <c r="S1823" i="12" s="1"/>
  <c r="Z1822" i="3"/>
  <c r="Y1822" i="3"/>
  <c r="U1822" i="3"/>
  <c r="T1822" i="3"/>
  <c r="S1822" i="3"/>
  <c r="R1822" i="3"/>
  <c r="S1822" i="12" s="1"/>
  <c r="Z1821" i="3"/>
  <c r="Y1821" i="3"/>
  <c r="U1821" i="3"/>
  <c r="T1821" i="3"/>
  <c r="S1821" i="3"/>
  <c r="R1821" i="3"/>
  <c r="S1821" i="12" s="1"/>
  <c r="Z1820" i="3"/>
  <c r="Y1820" i="3"/>
  <c r="U1820" i="3"/>
  <c r="T1820" i="3"/>
  <c r="S1820" i="3"/>
  <c r="R1820" i="3"/>
  <c r="S1820" i="12" s="1"/>
  <c r="Z1819" i="3"/>
  <c r="Y1819" i="3"/>
  <c r="U1819" i="3"/>
  <c r="T1819" i="3"/>
  <c r="S1819" i="3"/>
  <c r="R1819" i="3"/>
  <c r="S1819" i="12" s="1"/>
  <c r="Z1818" i="3"/>
  <c r="Y1818" i="3"/>
  <c r="U1818" i="3"/>
  <c r="T1818" i="3"/>
  <c r="S1818" i="3"/>
  <c r="R1818" i="3"/>
  <c r="S1818" i="12" s="1"/>
  <c r="Z1817" i="3"/>
  <c r="Y1817" i="3"/>
  <c r="U1817" i="3"/>
  <c r="T1817" i="3"/>
  <c r="S1817" i="3"/>
  <c r="R1817" i="3"/>
  <c r="S1817" i="12" s="1"/>
  <c r="Z1816" i="3"/>
  <c r="Y1816" i="3"/>
  <c r="U1816" i="3"/>
  <c r="T1816" i="3"/>
  <c r="S1816" i="3"/>
  <c r="R1816" i="3"/>
  <c r="S1816" i="12" s="1"/>
  <c r="Z1815" i="3"/>
  <c r="Y1815" i="3"/>
  <c r="U1815" i="3"/>
  <c r="T1815" i="3"/>
  <c r="S1815" i="3"/>
  <c r="R1815" i="3"/>
  <c r="S1815" i="12" s="1"/>
  <c r="Z1814" i="3"/>
  <c r="Y1814" i="3"/>
  <c r="U1814" i="3"/>
  <c r="T1814" i="3"/>
  <c r="S1814" i="3"/>
  <c r="R1814" i="3"/>
  <c r="S1814" i="12" s="1"/>
  <c r="Z1813" i="3"/>
  <c r="Y1813" i="3"/>
  <c r="U1813" i="3"/>
  <c r="T1813" i="3"/>
  <c r="S1813" i="3"/>
  <c r="R1813" i="3"/>
  <c r="S1813" i="12" s="1"/>
  <c r="Z1812" i="3"/>
  <c r="Y1812" i="3"/>
  <c r="U1812" i="3"/>
  <c r="T1812" i="3"/>
  <c r="S1812" i="3"/>
  <c r="R1812" i="3"/>
  <c r="Z1811" i="3"/>
  <c r="Y1811" i="3"/>
  <c r="U1811" i="3"/>
  <c r="T1811" i="3"/>
  <c r="S1811" i="3"/>
  <c r="R1811" i="3"/>
  <c r="S1811" i="12" s="1"/>
  <c r="Z1810" i="3"/>
  <c r="Y1810" i="3"/>
  <c r="U1810" i="3"/>
  <c r="T1810" i="3"/>
  <c r="S1810" i="3"/>
  <c r="R1810" i="3"/>
  <c r="S1810" i="12" s="1"/>
  <c r="Z1809" i="3"/>
  <c r="Y1809" i="3"/>
  <c r="U1809" i="3"/>
  <c r="T1809" i="3"/>
  <c r="S1809" i="3"/>
  <c r="R1809" i="3"/>
  <c r="S1809" i="12" s="1"/>
  <c r="Z1808" i="3"/>
  <c r="Y1808" i="3"/>
  <c r="U1808" i="3"/>
  <c r="T1808" i="3"/>
  <c r="S1808" i="3"/>
  <c r="R1808" i="3"/>
  <c r="S1808" i="12" s="1"/>
  <c r="Z1807" i="3"/>
  <c r="Y1807" i="3"/>
  <c r="U1807" i="3"/>
  <c r="T1807" i="3"/>
  <c r="S1807" i="3"/>
  <c r="R1807" i="3"/>
  <c r="S1807" i="12" s="1"/>
  <c r="Z1806" i="3"/>
  <c r="Y1806" i="3"/>
  <c r="U1806" i="3"/>
  <c r="T1806" i="3"/>
  <c r="S1806" i="3"/>
  <c r="R1806" i="3"/>
  <c r="S1806" i="12" s="1"/>
  <c r="Z1805" i="3"/>
  <c r="Y1805" i="3"/>
  <c r="U1805" i="3"/>
  <c r="T1805" i="3"/>
  <c r="S1805" i="3"/>
  <c r="R1805" i="3"/>
  <c r="S1805" i="12" s="1"/>
  <c r="Z1804" i="3"/>
  <c r="Y1804" i="3"/>
  <c r="U1804" i="3"/>
  <c r="T1804" i="3"/>
  <c r="S1804" i="3"/>
  <c r="R1804" i="3"/>
  <c r="S1804" i="12" s="1"/>
  <c r="Z1803" i="3"/>
  <c r="Y1803" i="3"/>
  <c r="U1803" i="3"/>
  <c r="T1803" i="3"/>
  <c r="S1803" i="3"/>
  <c r="R1803" i="3"/>
  <c r="Z1802" i="3"/>
  <c r="Y1802" i="3"/>
  <c r="U1802" i="3"/>
  <c r="T1802" i="3"/>
  <c r="S1802" i="3"/>
  <c r="R1802" i="3"/>
  <c r="S1802" i="12" s="1"/>
  <c r="Z1801" i="3"/>
  <c r="Y1801" i="3"/>
  <c r="U1801" i="3"/>
  <c r="T1801" i="3"/>
  <c r="S1801" i="3"/>
  <c r="R1801" i="3"/>
  <c r="S1801" i="12" s="1"/>
  <c r="Z1800" i="3"/>
  <c r="Y1800" i="3"/>
  <c r="U1800" i="3"/>
  <c r="T1800" i="3"/>
  <c r="S1800" i="3"/>
  <c r="R1800" i="3"/>
  <c r="S1800" i="12" s="1"/>
  <c r="Z1799" i="3"/>
  <c r="Y1799" i="3"/>
  <c r="U1799" i="3"/>
  <c r="T1799" i="3"/>
  <c r="S1799" i="3"/>
  <c r="R1799" i="3"/>
  <c r="S1799" i="12" s="1"/>
  <c r="Z1798" i="3"/>
  <c r="Y1798" i="3"/>
  <c r="U1798" i="3"/>
  <c r="T1798" i="3"/>
  <c r="S1798" i="3"/>
  <c r="R1798" i="3"/>
  <c r="S1798" i="12" s="1"/>
  <c r="Z1797" i="3"/>
  <c r="Y1797" i="3"/>
  <c r="U1797" i="3"/>
  <c r="T1797" i="3"/>
  <c r="S1797" i="3"/>
  <c r="R1797" i="3"/>
  <c r="S1797" i="12" s="1"/>
  <c r="Z1796" i="3"/>
  <c r="Y1796" i="3"/>
  <c r="U1796" i="3"/>
  <c r="T1796" i="3"/>
  <c r="S1796" i="3"/>
  <c r="R1796" i="3"/>
  <c r="S1796" i="12" s="1"/>
  <c r="Z1795" i="3"/>
  <c r="Y1795" i="3"/>
  <c r="U1795" i="3"/>
  <c r="T1795" i="3"/>
  <c r="S1795" i="3"/>
  <c r="R1795" i="3"/>
  <c r="S1795" i="12" s="1"/>
  <c r="Z1794" i="3"/>
  <c r="Y1794" i="3"/>
  <c r="U1794" i="3"/>
  <c r="T1794" i="3"/>
  <c r="S1794" i="3"/>
  <c r="R1794" i="3"/>
  <c r="S1794" i="12" s="1"/>
  <c r="Z1793" i="3"/>
  <c r="Y1793" i="3"/>
  <c r="U1793" i="3"/>
  <c r="T1793" i="3"/>
  <c r="S1793" i="3"/>
  <c r="R1793" i="3"/>
  <c r="S1793" i="12" s="1"/>
  <c r="Z1792" i="3"/>
  <c r="Y1792" i="3"/>
  <c r="U1792" i="3"/>
  <c r="T1792" i="3"/>
  <c r="S1792" i="3"/>
  <c r="R1792" i="3"/>
  <c r="S1792" i="12" s="1"/>
  <c r="Z1791" i="3"/>
  <c r="Y1791" i="3"/>
  <c r="U1791" i="3"/>
  <c r="T1791" i="3"/>
  <c r="S1791" i="3"/>
  <c r="R1791" i="3"/>
  <c r="S1791" i="12" s="1"/>
  <c r="Z1790" i="3"/>
  <c r="Y1790" i="3"/>
  <c r="U1790" i="3"/>
  <c r="T1790" i="3"/>
  <c r="S1790" i="3"/>
  <c r="R1790" i="3"/>
  <c r="S1790" i="12" s="1"/>
  <c r="Z1789" i="3"/>
  <c r="Y1789" i="3"/>
  <c r="U1789" i="3"/>
  <c r="T1789" i="3"/>
  <c r="S1789" i="3"/>
  <c r="R1789" i="3"/>
  <c r="S1789" i="12" s="1"/>
  <c r="Z1788" i="3"/>
  <c r="Y1788" i="3"/>
  <c r="U1788" i="3"/>
  <c r="T1788" i="3"/>
  <c r="S1788" i="3"/>
  <c r="R1788" i="3"/>
  <c r="S1788" i="12" s="1"/>
  <c r="Z1787" i="3"/>
  <c r="Y1787" i="3"/>
  <c r="U1787" i="3"/>
  <c r="T1787" i="3"/>
  <c r="S1787" i="3"/>
  <c r="R1787" i="3"/>
  <c r="S1787" i="12" s="1"/>
  <c r="Z1786" i="3"/>
  <c r="Y1786" i="3"/>
  <c r="U1786" i="3"/>
  <c r="T1786" i="3"/>
  <c r="S1786" i="3"/>
  <c r="R1786" i="3"/>
  <c r="S1786" i="12" s="1"/>
  <c r="Z1785" i="3"/>
  <c r="Y1785" i="3"/>
  <c r="U1785" i="3"/>
  <c r="T1785" i="3"/>
  <c r="S1785" i="3"/>
  <c r="R1785" i="3"/>
  <c r="S1785" i="12" s="1"/>
  <c r="Z1784" i="3"/>
  <c r="Y1784" i="3"/>
  <c r="U1784" i="3"/>
  <c r="T1784" i="3"/>
  <c r="S1784" i="3"/>
  <c r="R1784" i="3"/>
  <c r="S1784" i="12" s="1"/>
  <c r="Z1783" i="3"/>
  <c r="Y1783" i="3"/>
  <c r="U1783" i="3"/>
  <c r="T1783" i="3"/>
  <c r="S1783" i="3"/>
  <c r="R1783" i="3"/>
  <c r="S1783" i="12" s="1"/>
  <c r="Z1782" i="3"/>
  <c r="Y1782" i="3"/>
  <c r="U1782" i="3"/>
  <c r="T1782" i="3"/>
  <c r="S1782" i="3"/>
  <c r="R1782" i="3"/>
  <c r="S1782" i="12" s="1"/>
  <c r="Z1781" i="3"/>
  <c r="Y1781" i="3"/>
  <c r="U1781" i="3"/>
  <c r="T1781" i="3"/>
  <c r="S1781" i="3"/>
  <c r="R1781" i="3"/>
  <c r="S1781" i="12" s="1"/>
  <c r="Z1780" i="3"/>
  <c r="Y1780" i="3"/>
  <c r="U1780" i="3"/>
  <c r="T1780" i="3"/>
  <c r="S1780" i="3"/>
  <c r="R1780" i="3"/>
  <c r="S1780" i="12" s="1"/>
  <c r="Z1779" i="3"/>
  <c r="Y1779" i="3"/>
  <c r="U1779" i="3"/>
  <c r="T1779" i="3"/>
  <c r="S1779" i="3"/>
  <c r="R1779" i="3"/>
  <c r="S1779" i="12" s="1"/>
  <c r="Z1778" i="3"/>
  <c r="Y1778" i="3"/>
  <c r="U1778" i="3"/>
  <c r="T1778" i="3"/>
  <c r="S1778" i="3"/>
  <c r="R1778" i="3"/>
  <c r="S1778" i="12" s="1"/>
  <c r="Z1777" i="3"/>
  <c r="Y1777" i="3"/>
  <c r="U1777" i="3"/>
  <c r="T1777" i="3"/>
  <c r="S1777" i="3"/>
  <c r="R1777" i="3"/>
  <c r="S1777" i="12" s="1"/>
  <c r="Z1776" i="3"/>
  <c r="Y1776" i="3"/>
  <c r="U1776" i="3"/>
  <c r="T1776" i="3"/>
  <c r="S1776" i="3"/>
  <c r="R1776" i="3"/>
  <c r="S1776" i="12" s="1"/>
  <c r="Z1775" i="3"/>
  <c r="Y1775" i="3"/>
  <c r="U1775" i="3"/>
  <c r="T1775" i="3"/>
  <c r="S1775" i="3"/>
  <c r="R1775" i="3"/>
  <c r="S1775" i="12" s="1"/>
  <c r="Z1774" i="3"/>
  <c r="Y1774" i="3"/>
  <c r="U1774" i="3"/>
  <c r="T1774" i="3"/>
  <c r="S1774" i="3"/>
  <c r="R1774" i="3"/>
  <c r="S1774" i="12" s="1"/>
  <c r="Z1773" i="3"/>
  <c r="Y1773" i="3"/>
  <c r="U1773" i="3"/>
  <c r="T1773" i="3"/>
  <c r="S1773" i="3"/>
  <c r="R1773" i="3"/>
  <c r="S1773" i="12" s="1"/>
  <c r="Z1772" i="3"/>
  <c r="Y1772" i="3"/>
  <c r="U1772" i="3"/>
  <c r="T1772" i="3"/>
  <c r="S1772" i="3"/>
  <c r="R1772" i="3"/>
  <c r="S1772" i="12" s="1"/>
  <c r="Z1771" i="3"/>
  <c r="Y1771" i="3"/>
  <c r="U1771" i="3"/>
  <c r="T1771" i="3"/>
  <c r="S1771" i="3"/>
  <c r="R1771" i="3"/>
  <c r="S1771" i="12" s="1"/>
  <c r="Z1770" i="3"/>
  <c r="Y1770" i="3"/>
  <c r="U1770" i="3"/>
  <c r="T1770" i="3"/>
  <c r="S1770" i="3"/>
  <c r="R1770" i="3"/>
  <c r="S1770" i="12" s="1"/>
  <c r="Z1769" i="3"/>
  <c r="Y1769" i="3"/>
  <c r="U1769" i="3"/>
  <c r="T1769" i="3"/>
  <c r="S1769" i="3"/>
  <c r="R1769" i="3"/>
  <c r="S1769" i="12" s="1"/>
  <c r="Z1768" i="3"/>
  <c r="Y1768" i="3"/>
  <c r="U1768" i="3"/>
  <c r="T1768" i="3"/>
  <c r="S1768" i="3"/>
  <c r="R1768" i="3"/>
  <c r="S1768" i="12" s="1"/>
  <c r="Z1767" i="3"/>
  <c r="Y1767" i="3"/>
  <c r="U1767" i="3"/>
  <c r="T1767" i="3"/>
  <c r="S1767" i="3"/>
  <c r="R1767" i="3"/>
  <c r="S1767" i="12" s="1"/>
  <c r="Z1766" i="3"/>
  <c r="Y1766" i="3"/>
  <c r="U1766" i="3"/>
  <c r="T1766" i="3"/>
  <c r="S1766" i="3"/>
  <c r="R1766" i="3"/>
  <c r="S1766" i="12" s="1"/>
  <c r="Z1765" i="3"/>
  <c r="Y1765" i="3"/>
  <c r="U1765" i="3"/>
  <c r="T1765" i="3"/>
  <c r="S1765" i="3"/>
  <c r="R1765" i="3"/>
  <c r="S1765" i="12" s="1"/>
  <c r="Z1764" i="3"/>
  <c r="Y1764" i="3"/>
  <c r="U1764" i="3"/>
  <c r="T1764" i="3"/>
  <c r="S1764" i="3"/>
  <c r="R1764" i="3"/>
  <c r="S1764" i="12" s="1"/>
  <c r="Z1763" i="3"/>
  <c r="Y1763" i="3"/>
  <c r="U1763" i="3"/>
  <c r="T1763" i="3"/>
  <c r="S1763" i="3"/>
  <c r="R1763" i="3"/>
  <c r="S1763" i="12" s="1"/>
  <c r="Z1762" i="3"/>
  <c r="Y1762" i="3"/>
  <c r="U1762" i="3"/>
  <c r="T1762" i="3"/>
  <c r="S1762" i="3"/>
  <c r="R1762" i="3"/>
  <c r="S1762" i="12" s="1"/>
  <c r="Z1761" i="3"/>
  <c r="Y1761" i="3"/>
  <c r="U1761" i="3"/>
  <c r="T1761" i="3"/>
  <c r="S1761" i="3"/>
  <c r="R1761" i="3"/>
  <c r="S1761" i="12" s="1"/>
  <c r="Z1760" i="3"/>
  <c r="Y1760" i="3"/>
  <c r="U1760" i="3"/>
  <c r="T1760" i="3"/>
  <c r="S1760" i="3"/>
  <c r="R1760" i="3"/>
  <c r="S1760" i="12" s="1"/>
  <c r="Z1759" i="3"/>
  <c r="Y1759" i="3"/>
  <c r="U1759" i="3"/>
  <c r="T1759" i="3"/>
  <c r="S1759" i="3"/>
  <c r="R1759" i="3"/>
  <c r="S1759" i="12" s="1"/>
  <c r="Z1758" i="3"/>
  <c r="Y1758" i="3"/>
  <c r="U1758" i="3"/>
  <c r="T1758" i="3"/>
  <c r="S1758" i="3"/>
  <c r="R1758" i="3"/>
  <c r="S1758" i="12" s="1"/>
  <c r="Z1757" i="3"/>
  <c r="Y1757" i="3"/>
  <c r="U1757" i="3"/>
  <c r="T1757" i="3"/>
  <c r="S1757" i="3"/>
  <c r="R1757" i="3"/>
  <c r="S1757" i="12" s="1"/>
  <c r="Z1756" i="3"/>
  <c r="Y1756" i="3"/>
  <c r="U1756" i="3"/>
  <c r="T1756" i="3"/>
  <c r="S1756" i="3"/>
  <c r="R1756" i="3"/>
  <c r="S1756" i="12" s="1"/>
  <c r="Z1755" i="3"/>
  <c r="Y1755" i="3"/>
  <c r="U1755" i="3"/>
  <c r="T1755" i="3"/>
  <c r="S1755" i="3"/>
  <c r="R1755" i="3"/>
  <c r="S1755" i="12" s="1"/>
  <c r="Z1754" i="3"/>
  <c r="Y1754" i="3"/>
  <c r="U1754" i="3"/>
  <c r="T1754" i="3"/>
  <c r="S1754" i="3"/>
  <c r="R1754" i="3"/>
  <c r="S1754" i="12" s="1"/>
  <c r="Z1753" i="3"/>
  <c r="Y1753" i="3"/>
  <c r="U1753" i="3"/>
  <c r="T1753" i="3"/>
  <c r="S1753" i="3"/>
  <c r="R1753" i="3"/>
  <c r="S1753" i="12" s="1"/>
  <c r="Z1752" i="3"/>
  <c r="Y1752" i="3"/>
  <c r="U1752" i="3"/>
  <c r="T1752" i="3"/>
  <c r="S1752" i="3"/>
  <c r="R1752" i="3"/>
  <c r="S1752" i="12" s="1"/>
  <c r="Z1751" i="3"/>
  <c r="Y1751" i="3"/>
  <c r="U1751" i="3"/>
  <c r="T1751" i="3"/>
  <c r="S1751" i="3"/>
  <c r="R1751" i="3"/>
  <c r="S1751" i="12" s="1"/>
  <c r="Z1750" i="3"/>
  <c r="Y1750" i="3"/>
  <c r="U1750" i="3"/>
  <c r="T1750" i="3"/>
  <c r="S1750" i="3"/>
  <c r="R1750" i="3"/>
  <c r="S1750" i="12" s="1"/>
  <c r="Z1749" i="3"/>
  <c r="Y1749" i="3"/>
  <c r="U1749" i="3"/>
  <c r="T1749" i="3"/>
  <c r="S1749" i="3"/>
  <c r="R1749" i="3"/>
  <c r="S1749" i="12" s="1"/>
  <c r="Z1748" i="3"/>
  <c r="Y1748" i="3"/>
  <c r="U1748" i="3"/>
  <c r="T1748" i="3"/>
  <c r="S1748" i="3"/>
  <c r="R1748" i="3"/>
  <c r="S1748" i="12" s="1"/>
  <c r="Z1747" i="3"/>
  <c r="Y1747" i="3"/>
  <c r="U1747" i="3"/>
  <c r="T1747" i="3"/>
  <c r="S1747" i="3"/>
  <c r="R1747" i="3"/>
  <c r="S1747" i="12" s="1"/>
  <c r="Z1746" i="3"/>
  <c r="Y1746" i="3"/>
  <c r="U1746" i="3"/>
  <c r="T1746" i="3"/>
  <c r="S1746" i="3"/>
  <c r="R1746" i="3"/>
  <c r="S1746" i="12" s="1"/>
  <c r="Z1745" i="3"/>
  <c r="Y1745" i="3"/>
  <c r="U1745" i="3"/>
  <c r="T1745" i="3"/>
  <c r="S1745" i="3"/>
  <c r="R1745" i="3"/>
  <c r="S1745" i="12" s="1"/>
  <c r="Z1744" i="3"/>
  <c r="Y1744" i="3"/>
  <c r="U1744" i="3"/>
  <c r="T1744" i="3"/>
  <c r="S1744" i="3"/>
  <c r="R1744" i="3"/>
  <c r="S1744" i="12" s="1"/>
  <c r="Z1743" i="3"/>
  <c r="Y1743" i="3"/>
  <c r="U1743" i="3"/>
  <c r="T1743" i="3"/>
  <c r="S1743" i="3"/>
  <c r="R1743" i="3"/>
  <c r="S1743" i="12" s="1"/>
  <c r="Z1742" i="3"/>
  <c r="Y1742" i="3"/>
  <c r="U1742" i="3"/>
  <c r="T1742" i="3"/>
  <c r="S1742" i="3"/>
  <c r="R1742" i="3"/>
  <c r="S1742" i="12" s="1"/>
  <c r="Z1741" i="3"/>
  <c r="Y1741" i="3"/>
  <c r="U1741" i="3"/>
  <c r="T1741" i="3"/>
  <c r="S1741" i="3"/>
  <c r="R1741" i="3"/>
  <c r="S1741" i="12" s="1"/>
  <c r="Z1740" i="3"/>
  <c r="Y1740" i="3"/>
  <c r="U1740" i="3"/>
  <c r="T1740" i="3"/>
  <c r="S1740" i="3"/>
  <c r="R1740" i="3"/>
  <c r="S1740" i="12" s="1"/>
  <c r="Z1739" i="3"/>
  <c r="Y1739" i="3"/>
  <c r="U1739" i="3"/>
  <c r="T1739" i="3"/>
  <c r="S1739" i="3"/>
  <c r="R1739" i="3"/>
  <c r="S1739" i="12" s="1"/>
  <c r="Z1738" i="3"/>
  <c r="Y1738" i="3"/>
  <c r="U1738" i="3"/>
  <c r="T1738" i="3"/>
  <c r="S1738" i="3"/>
  <c r="R1738" i="3"/>
  <c r="S1738" i="12" s="1"/>
  <c r="Z1737" i="3"/>
  <c r="Y1737" i="3"/>
  <c r="U1737" i="3"/>
  <c r="T1737" i="3"/>
  <c r="S1737" i="3"/>
  <c r="R1737" i="3"/>
  <c r="S1737" i="12" s="1"/>
  <c r="Z1736" i="3"/>
  <c r="Y1736" i="3"/>
  <c r="U1736" i="3"/>
  <c r="T1736" i="3"/>
  <c r="S1736" i="3"/>
  <c r="R1736" i="3"/>
  <c r="S1736" i="12" s="1"/>
  <c r="Z1735" i="3"/>
  <c r="Y1735" i="3"/>
  <c r="U1735" i="3"/>
  <c r="T1735" i="3"/>
  <c r="S1735" i="3"/>
  <c r="R1735" i="3"/>
  <c r="S1735" i="12" s="1"/>
  <c r="Z1734" i="3"/>
  <c r="Y1734" i="3"/>
  <c r="U1734" i="3"/>
  <c r="T1734" i="3"/>
  <c r="S1734" i="3"/>
  <c r="R1734" i="3"/>
  <c r="S1734" i="12" s="1"/>
  <c r="Z1733" i="3"/>
  <c r="Y1733" i="3"/>
  <c r="U1733" i="3"/>
  <c r="T1733" i="3"/>
  <c r="S1733" i="3"/>
  <c r="R1733" i="3"/>
  <c r="S1733" i="12" s="1"/>
  <c r="Z1732" i="3"/>
  <c r="Y1732" i="3"/>
  <c r="U1732" i="3"/>
  <c r="T1732" i="3"/>
  <c r="S1732" i="3"/>
  <c r="R1732" i="3"/>
  <c r="S1732" i="12" s="1"/>
  <c r="Z1731" i="3"/>
  <c r="Y1731" i="3"/>
  <c r="U1731" i="3"/>
  <c r="T1731" i="3"/>
  <c r="S1731" i="3"/>
  <c r="R1731" i="3"/>
  <c r="S1731" i="12" s="1"/>
  <c r="Z1730" i="3"/>
  <c r="Y1730" i="3"/>
  <c r="U1730" i="3"/>
  <c r="T1730" i="3"/>
  <c r="S1730" i="3"/>
  <c r="R1730" i="3"/>
  <c r="S1730" i="12" s="1"/>
  <c r="Z1729" i="3"/>
  <c r="Y1729" i="3"/>
  <c r="U1729" i="3"/>
  <c r="T1729" i="3"/>
  <c r="S1729" i="3"/>
  <c r="R1729" i="3"/>
  <c r="S1729" i="12" s="1"/>
  <c r="Z1728" i="3"/>
  <c r="Y1728" i="3"/>
  <c r="U1728" i="3"/>
  <c r="T1728" i="3"/>
  <c r="S1728" i="3"/>
  <c r="R1728" i="3"/>
  <c r="S1728" i="12" s="1"/>
  <c r="Z1727" i="3"/>
  <c r="Y1727" i="3"/>
  <c r="U1727" i="3"/>
  <c r="T1727" i="3"/>
  <c r="S1727" i="3"/>
  <c r="R1727" i="3"/>
  <c r="S1727" i="12" s="1"/>
  <c r="Z1726" i="3"/>
  <c r="Y1726" i="3"/>
  <c r="U1726" i="3"/>
  <c r="T1726" i="3"/>
  <c r="S1726" i="3"/>
  <c r="R1726" i="3"/>
  <c r="S1726" i="12" s="1"/>
  <c r="Z1725" i="3"/>
  <c r="Y1725" i="3"/>
  <c r="U1725" i="3"/>
  <c r="T1725" i="3"/>
  <c r="S1725" i="3"/>
  <c r="R1725" i="3"/>
  <c r="S1725" i="12" s="1"/>
  <c r="Z1724" i="3"/>
  <c r="Y1724" i="3"/>
  <c r="U1724" i="3"/>
  <c r="T1724" i="3"/>
  <c r="S1724" i="3"/>
  <c r="R1724" i="3"/>
  <c r="S1724" i="12" s="1"/>
  <c r="Z1723" i="3"/>
  <c r="Y1723" i="3"/>
  <c r="U1723" i="3"/>
  <c r="T1723" i="3"/>
  <c r="S1723" i="3"/>
  <c r="R1723" i="3"/>
  <c r="S1723" i="12" s="1"/>
  <c r="Z1722" i="3"/>
  <c r="Y1722" i="3"/>
  <c r="U1722" i="3"/>
  <c r="T1722" i="3"/>
  <c r="S1722" i="3"/>
  <c r="R1722" i="3"/>
  <c r="S1722" i="12" s="1"/>
  <c r="Z1721" i="3"/>
  <c r="Y1721" i="3"/>
  <c r="U1721" i="3"/>
  <c r="T1721" i="3"/>
  <c r="S1721" i="3"/>
  <c r="R1721" i="3"/>
  <c r="S1721" i="12" s="1"/>
  <c r="Z1720" i="3"/>
  <c r="Y1720" i="3"/>
  <c r="U1720" i="3"/>
  <c r="T1720" i="3"/>
  <c r="S1720" i="3"/>
  <c r="R1720" i="3"/>
  <c r="S1720" i="12" s="1"/>
  <c r="Z1719" i="3"/>
  <c r="Y1719" i="3"/>
  <c r="U1719" i="3"/>
  <c r="T1719" i="3"/>
  <c r="S1719" i="3"/>
  <c r="R1719" i="3"/>
  <c r="S1719" i="12" s="1"/>
  <c r="Z1718" i="3"/>
  <c r="Y1718" i="3"/>
  <c r="U1718" i="3"/>
  <c r="T1718" i="3"/>
  <c r="S1718" i="3"/>
  <c r="R1718" i="3"/>
  <c r="S1718" i="12" s="1"/>
  <c r="Z1717" i="3"/>
  <c r="Y1717" i="3"/>
  <c r="U1717" i="3"/>
  <c r="T1717" i="3"/>
  <c r="S1717" i="3"/>
  <c r="R1717" i="3"/>
  <c r="S1717" i="12" s="1"/>
  <c r="Z1716" i="3"/>
  <c r="Y1716" i="3"/>
  <c r="U1716" i="3"/>
  <c r="T1716" i="3"/>
  <c r="S1716" i="3"/>
  <c r="R1716" i="3"/>
  <c r="S1716" i="12" s="1"/>
  <c r="Z1715" i="3"/>
  <c r="Y1715" i="3"/>
  <c r="U1715" i="3"/>
  <c r="T1715" i="3"/>
  <c r="S1715" i="3"/>
  <c r="R1715" i="3"/>
  <c r="S1715" i="12" s="1"/>
  <c r="Z1714" i="3"/>
  <c r="Y1714" i="3"/>
  <c r="U1714" i="3"/>
  <c r="T1714" i="3"/>
  <c r="S1714" i="3"/>
  <c r="R1714" i="3"/>
  <c r="S1714" i="12" s="1"/>
  <c r="Z1713" i="3"/>
  <c r="Y1713" i="3"/>
  <c r="U1713" i="3"/>
  <c r="T1713" i="3"/>
  <c r="S1713" i="3"/>
  <c r="R1713" i="3"/>
  <c r="S1713" i="12" s="1"/>
  <c r="Z1712" i="3"/>
  <c r="Y1712" i="3"/>
  <c r="U1712" i="3"/>
  <c r="T1712" i="3"/>
  <c r="S1712" i="3"/>
  <c r="R1712" i="3"/>
  <c r="S1712" i="12" s="1"/>
  <c r="Z1711" i="3"/>
  <c r="Y1711" i="3"/>
  <c r="U1711" i="3"/>
  <c r="T1711" i="3"/>
  <c r="S1711" i="3"/>
  <c r="R1711" i="3"/>
  <c r="S1711" i="12" s="1"/>
  <c r="Z1710" i="3"/>
  <c r="Y1710" i="3"/>
  <c r="U1710" i="3"/>
  <c r="T1710" i="3"/>
  <c r="S1710" i="3"/>
  <c r="R1710" i="3"/>
  <c r="S1710" i="12" s="1"/>
  <c r="Z1709" i="3"/>
  <c r="Y1709" i="3"/>
  <c r="U1709" i="3"/>
  <c r="T1709" i="3"/>
  <c r="S1709" i="3"/>
  <c r="R1709" i="3"/>
  <c r="S1709" i="12" s="1"/>
  <c r="Z1708" i="3"/>
  <c r="Y1708" i="3"/>
  <c r="U1708" i="3"/>
  <c r="T1708" i="3"/>
  <c r="S1708" i="3"/>
  <c r="R1708" i="3"/>
  <c r="S1708" i="12" s="1"/>
  <c r="Z1707" i="3"/>
  <c r="Y1707" i="3"/>
  <c r="U1707" i="3"/>
  <c r="T1707" i="3"/>
  <c r="S1707" i="3"/>
  <c r="R1707" i="3"/>
  <c r="S1707" i="12" s="1"/>
  <c r="Z1706" i="3"/>
  <c r="Y1706" i="3"/>
  <c r="U1706" i="3"/>
  <c r="T1706" i="3"/>
  <c r="S1706" i="3"/>
  <c r="R1706" i="3"/>
  <c r="S1706" i="12" s="1"/>
  <c r="Z1705" i="3"/>
  <c r="Y1705" i="3"/>
  <c r="U1705" i="3"/>
  <c r="T1705" i="3"/>
  <c r="S1705" i="3"/>
  <c r="R1705" i="3"/>
  <c r="S1705" i="12" s="1"/>
  <c r="Z1704" i="3"/>
  <c r="Y1704" i="3"/>
  <c r="U1704" i="3"/>
  <c r="T1704" i="3"/>
  <c r="S1704" i="3"/>
  <c r="R1704" i="3"/>
  <c r="S1704" i="12" s="1"/>
  <c r="Z1703" i="3"/>
  <c r="Y1703" i="3"/>
  <c r="U1703" i="3"/>
  <c r="T1703" i="3"/>
  <c r="S1703" i="3"/>
  <c r="R1703" i="3"/>
  <c r="S1703" i="12" s="1"/>
  <c r="Z1702" i="3"/>
  <c r="Y1702" i="3"/>
  <c r="U1702" i="3"/>
  <c r="T1702" i="3"/>
  <c r="S1702" i="3"/>
  <c r="R1702" i="3"/>
  <c r="S1702" i="12" s="1"/>
  <c r="Z1701" i="3"/>
  <c r="Y1701" i="3"/>
  <c r="U1701" i="3"/>
  <c r="T1701" i="3"/>
  <c r="S1701" i="3"/>
  <c r="R1701" i="3"/>
  <c r="S1701" i="12" s="1"/>
  <c r="Z1700" i="3"/>
  <c r="Y1700" i="3"/>
  <c r="U1700" i="3"/>
  <c r="T1700" i="3"/>
  <c r="S1700" i="3"/>
  <c r="R1700" i="3"/>
  <c r="S1700" i="12" s="1"/>
  <c r="Z1699" i="3"/>
  <c r="Y1699" i="3"/>
  <c r="U1699" i="3"/>
  <c r="T1699" i="3"/>
  <c r="S1699" i="3"/>
  <c r="R1699" i="3"/>
  <c r="S1699" i="12" s="1"/>
  <c r="Z1698" i="3"/>
  <c r="Y1698" i="3"/>
  <c r="U1698" i="3"/>
  <c r="T1698" i="3"/>
  <c r="S1698" i="3"/>
  <c r="R1698" i="3"/>
  <c r="S1698" i="12" s="1"/>
  <c r="Z1697" i="3"/>
  <c r="Y1697" i="3"/>
  <c r="U1697" i="3"/>
  <c r="T1697" i="3"/>
  <c r="S1697" i="3"/>
  <c r="R1697" i="3"/>
  <c r="S1697" i="12" s="1"/>
  <c r="Z1696" i="3"/>
  <c r="Y1696" i="3"/>
  <c r="U1696" i="3"/>
  <c r="T1696" i="3"/>
  <c r="S1696" i="3"/>
  <c r="R1696" i="3"/>
  <c r="S1696" i="12" s="1"/>
  <c r="Z1695" i="3"/>
  <c r="Y1695" i="3"/>
  <c r="U1695" i="3"/>
  <c r="T1695" i="3"/>
  <c r="S1695" i="3"/>
  <c r="R1695" i="3"/>
  <c r="S1695" i="12" s="1"/>
  <c r="Z1694" i="3"/>
  <c r="Y1694" i="3"/>
  <c r="U1694" i="3"/>
  <c r="T1694" i="3"/>
  <c r="S1694" i="3"/>
  <c r="R1694" i="3"/>
  <c r="S1694" i="12" s="1"/>
  <c r="Z1693" i="3"/>
  <c r="Y1693" i="3"/>
  <c r="U1693" i="3"/>
  <c r="T1693" i="3"/>
  <c r="S1693" i="3"/>
  <c r="R1693" i="3"/>
  <c r="S1693" i="12" s="1"/>
  <c r="Z1692" i="3"/>
  <c r="Y1692" i="3"/>
  <c r="U1692" i="3"/>
  <c r="T1692" i="3"/>
  <c r="S1692" i="3"/>
  <c r="R1692" i="3"/>
  <c r="S1692" i="12" s="1"/>
  <c r="Z1691" i="3"/>
  <c r="Y1691" i="3"/>
  <c r="U1691" i="3"/>
  <c r="T1691" i="3"/>
  <c r="S1691" i="3"/>
  <c r="R1691" i="3"/>
  <c r="S1691" i="12" s="1"/>
  <c r="Z1690" i="3"/>
  <c r="Y1690" i="3"/>
  <c r="U1690" i="3"/>
  <c r="T1690" i="3"/>
  <c r="S1690" i="3"/>
  <c r="R1690" i="3"/>
  <c r="S1690" i="12" s="1"/>
  <c r="Z1689" i="3"/>
  <c r="Y1689" i="3"/>
  <c r="U1689" i="3"/>
  <c r="T1689" i="3"/>
  <c r="S1689" i="3"/>
  <c r="R1689" i="3"/>
  <c r="S1689" i="12" s="1"/>
  <c r="Z1688" i="3"/>
  <c r="Y1688" i="3"/>
  <c r="U1688" i="3"/>
  <c r="T1688" i="3"/>
  <c r="S1688" i="3"/>
  <c r="R1688" i="3"/>
  <c r="S1688" i="12" s="1"/>
  <c r="Z1687" i="3"/>
  <c r="Y1687" i="3"/>
  <c r="U1687" i="3"/>
  <c r="T1687" i="3"/>
  <c r="S1687" i="3"/>
  <c r="R1687" i="3"/>
  <c r="S1687" i="12" s="1"/>
  <c r="Z1686" i="3"/>
  <c r="Y1686" i="3"/>
  <c r="U1686" i="3"/>
  <c r="T1686" i="3"/>
  <c r="S1686" i="3"/>
  <c r="R1686" i="3"/>
  <c r="S1686" i="12" s="1"/>
  <c r="Z1685" i="3"/>
  <c r="Y1685" i="3"/>
  <c r="U1685" i="3"/>
  <c r="T1685" i="3"/>
  <c r="S1685" i="3"/>
  <c r="R1685" i="3"/>
  <c r="S1685" i="12" s="1"/>
  <c r="Z1684" i="3"/>
  <c r="Y1684" i="3"/>
  <c r="U1684" i="3"/>
  <c r="T1684" i="3"/>
  <c r="S1684" i="3"/>
  <c r="R1684" i="3"/>
  <c r="S1684" i="12" s="1"/>
  <c r="Z1683" i="3"/>
  <c r="Y1683" i="3"/>
  <c r="U1683" i="3"/>
  <c r="T1683" i="3"/>
  <c r="S1683" i="3"/>
  <c r="R1683" i="3"/>
  <c r="S1683" i="12" s="1"/>
  <c r="Z1682" i="3"/>
  <c r="Y1682" i="3"/>
  <c r="U1682" i="3"/>
  <c r="T1682" i="3"/>
  <c r="S1682" i="3"/>
  <c r="R1682" i="3"/>
  <c r="S1682" i="12" s="1"/>
  <c r="Z1681" i="3"/>
  <c r="Y1681" i="3"/>
  <c r="U1681" i="3"/>
  <c r="T1681" i="3"/>
  <c r="S1681" i="3"/>
  <c r="R1681" i="3"/>
  <c r="S1681" i="12" s="1"/>
  <c r="Z1680" i="3"/>
  <c r="Y1680" i="3"/>
  <c r="U1680" i="3"/>
  <c r="T1680" i="3"/>
  <c r="S1680" i="3"/>
  <c r="R1680" i="3"/>
  <c r="S1680" i="12" s="1"/>
  <c r="Z1679" i="3"/>
  <c r="Y1679" i="3"/>
  <c r="U1679" i="3"/>
  <c r="T1679" i="3"/>
  <c r="S1679" i="3"/>
  <c r="R1679" i="3"/>
  <c r="S1679" i="12" s="1"/>
  <c r="Z1678" i="3"/>
  <c r="Y1678" i="3"/>
  <c r="U1678" i="3"/>
  <c r="T1678" i="3"/>
  <c r="S1678" i="3"/>
  <c r="R1678" i="3"/>
  <c r="S1678" i="12" s="1"/>
  <c r="Z1677" i="3"/>
  <c r="Y1677" i="3"/>
  <c r="U1677" i="3"/>
  <c r="T1677" i="3"/>
  <c r="S1677" i="3"/>
  <c r="R1677" i="3"/>
  <c r="S1677" i="12" s="1"/>
  <c r="Z1676" i="3"/>
  <c r="Y1676" i="3"/>
  <c r="U1676" i="3"/>
  <c r="T1676" i="3"/>
  <c r="S1676" i="3"/>
  <c r="R1676" i="3"/>
  <c r="S1676" i="12" s="1"/>
  <c r="Z1675" i="3"/>
  <c r="Y1675" i="3"/>
  <c r="U1675" i="3"/>
  <c r="T1675" i="3"/>
  <c r="S1675" i="3"/>
  <c r="R1675" i="3"/>
  <c r="S1675" i="12" s="1"/>
  <c r="Z1674" i="3"/>
  <c r="Y1674" i="3"/>
  <c r="U1674" i="3"/>
  <c r="T1674" i="3"/>
  <c r="S1674" i="3"/>
  <c r="R1674" i="3"/>
  <c r="S1674" i="12" s="1"/>
  <c r="Z1673" i="3"/>
  <c r="Y1673" i="3"/>
  <c r="U1673" i="3"/>
  <c r="T1673" i="3"/>
  <c r="S1673" i="3"/>
  <c r="R1673" i="3"/>
  <c r="S1673" i="12" s="1"/>
  <c r="Z1672" i="3"/>
  <c r="Y1672" i="3"/>
  <c r="U1672" i="3"/>
  <c r="T1672" i="3"/>
  <c r="S1672" i="3"/>
  <c r="R1672" i="3"/>
  <c r="S1672" i="12" s="1"/>
  <c r="Z1671" i="3"/>
  <c r="Y1671" i="3"/>
  <c r="U1671" i="3"/>
  <c r="T1671" i="3"/>
  <c r="S1671" i="3"/>
  <c r="R1671" i="3"/>
  <c r="S1671" i="12" s="1"/>
  <c r="Z1670" i="3"/>
  <c r="Y1670" i="3"/>
  <c r="U1670" i="3"/>
  <c r="T1670" i="3"/>
  <c r="S1670" i="3"/>
  <c r="R1670" i="3"/>
  <c r="S1670" i="12" s="1"/>
  <c r="Z1669" i="3"/>
  <c r="Y1669" i="3"/>
  <c r="U1669" i="3"/>
  <c r="T1669" i="3"/>
  <c r="S1669" i="3"/>
  <c r="R1669" i="3"/>
  <c r="S1669" i="12" s="1"/>
  <c r="Z1668" i="3"/>
  <c r="Y1668" i="3"/>
  <c r="U1668" i="3"/>
  <c r="T1668" i="3"/>
  <c r="S1668" i="3"/>
  <c r="R1668" i="3"/>
  <c r="S1668" i="12" s="1"/>
  <c r="Z1667" i="3"/>
  <c r="Y1667" i="3"/>
  <c r="U1667" i="3"/>
  <c r="T1667" i="3"/>
  <c r="S1667" i="3"/>
  <c r="R1667" i="3"/>
  <c r="S1667" i="12" s="1"/>
  <c r="Z1666" i="3"/>
  <c r="Y1666" i="3"/>
  <c r="U1666" i="3"/>
  <c r="T1666" i="3"/>
  <c r="S1666" i="3"/>
  <c r="R1666" i="3"/>
  <c r="S1666" i="12" s="1"/>
  <c r="Z1665" i="3"/>
  <c r="Y1665" i="3"/>
  <c r="U1665" i="3"/>
  <c r="T1665" i="3"/>
  <c r="S1665" i="3"/>
  <c r="R1665" i="3"/>
  <c r="S1665" i="12" s="1"/>
  <c r="Z1664" i="3"/>
  <c r="Y1664" i="3"/>
  <c r="U1664" i="3"/>
  <c r="T1664" i="3"/>
  <c r="S1664" i="3"/>
  <c r="R1664" i="3"/>
  <c r="S1664" i="12" s="1"/>
  <c r="Z1663" i="3"/>
  <c r="Y1663" i="3"/>
  <c r="U1663" i="3"/>
  <c r="T1663" i="3"/>
  <c r="S1663" i="3"/>
  <c r="R1663" i="3"/>
  <c r="S1663" i="12" s="1"/>
  <c r="Z1662" i="3"/>
  <c r="Y1662" i="3"/>
  <c r="U1662" i="3"/>
  <c r="T1662" i="3"/>
  <c r="S1662" i="3"/>
  <c r="R1662" i="3"/>
  <c r="S1662" i="12" s="1"/>
  <c r="Z1661" i="3"/>
  <c r="Y1661" i="3"/>
  <c r="U1661" i="3"/>
  <c r="T1661" i="3"/>
  <c r="S1661" i="3"/>
  <c r="R1661" i="3"/>
  <c r="S1661" i="12" s="1"/>
  <c r="Z1660" i="3"/>
  <c r="Y1660" i="3"/>
  <c r="U1660" i="3"/>
  <c r="T1660" i="3"/>
  <c r="S1660" i="3"/>
  <c r="R1660" i="3"/>
  <c r="S1660" i="12" s="1"/>
  <c r="Z1659" i="3"/>
  <c r="Y1659" i="3"/>
  <c r="U1659" i="3"/>
  <c r="T1659" i="3"/>
  <c r="S1659" i="3"/>
  <c r="R1659" i="3"/>
  <c r="S1659" i="12" s="1"/>
  <c r="Z1658" i="3"/>
  <c r="Y1658" i="3"/>
  <c r="U1658" i="3"/>
  <c r="T1658" i="3"/>
  <c r="S1658" i="3"/>
  <c r="R1658" i="3"/>
  <c r="S1658" i="12" s="1"/>
  <c r="Z1657" i="3"/>
  <c r="Y1657" i="3"/>
  <c r="U1657" i="3"/>
  <c r="T1657" i="3"/>
  <c r="S1657" i="3"/>
  <c r="R1657" i="3"/>
  <c r="S1657" i="12" s="1"/>
  <c r="Z1656" i="3"/>
  <c r="Y1656" i="3"/>
  <c r="U1656" i="3"/>
  <c r="T1656" i="3"/>
  <c r="S1656" i="3"/>
  <c r="R1656" i="3"/>
  <c r="S1656" i="12" s="1"/>
  <c r="Z1655" i="3"/>
  <c r="Y1655" i="3"/>
  <c r="U1655" i="3"/>
  <c r="T1655" i="3"/>
  <c r="S1655" i="3"/>
  <c r="R1655" i="3"/>
  <c r="S1655" i="12" s="1"/>
  <c r="Z1654" i="3"/>
  <c r="Y1654" i="3"/>
  <c r="U1654" i="3"/>
  <c r="T1654" i="3"/>
  <c r="S1654" i="3"/>
  <c r="R1654" i="3"/>
  <c r="S1654" i="12" s="1"/>
  <c r="Z1653" i="3"/>
  <c r="Y1653" i="3"/>
  <c r="U1653" i="3"/>
  <c r="T1653" i="3"/>
  <c r="S1653" i="3"/>
  <c r="R1653" i="3"/>
  <c r="S1653" i="12" s="1"/>
  <c r="Z1652" i="3"/>
  <c r="Y1652" i="3"/>
  <c r="U1652" i="3"/>
  <c r="T1652" i="3"/>
  <c r="S1652" i="3"/>
  <c r="R1652" i="3"/>
  <c r="S1652" i="12" s="1"/>
  <c r="Z1651" i="3"/>
  <c r="Y1651" i="3"/>
  <c r="U1651" i="3"/>
  <c r="T1651" i="3"/>
  <c r="S1651" i="3"/>
  <c r="R1651" i="3"/>
  <c r="S1651" i="12" s="1"/>
  <c r="Z1650" i="3"/>
  <c r="Y1650" i="3"/>
  <c r="U1650" i="3"/>
  <c r="T1650" i="3"/>
  <c r="S1650" i="3"/>
  <c r="R1650" i="3"/>
  <c r="S1650" i="12" s="1"/>
  <c r="Z1649" i="3"/>
  <c r="Y1649" i="3"/>
  <c r="U1649" i="3"/>
  <c r="T1649" i="3"/>
  <c r="S1649" i="3"/>
  <c r="R1649" i="3"/>
  <c r="S1649" i="12" s="1"/>
  <c r="Z1648" i="3"/>
  <c r="Y1648" i="3"/>
  <c r="U1648" i="3"/>
  <c r="T1648" i="3"/>
  <c r="S1648" i="3"/>
  <c r="R1648" i="3"/>
  <c r="S1648" i="12" s="1"/>
  <c r="Z1647" i="3"/>
  <c r="Y1647" i="3"/>
  <c r="U1647" i="3"/>
  <c r="T1647" i="3"/>
  <c r="S1647" i="3"/>
  <c r="R1647" i="3"/>
  <c r="S1647" i="12" s="1"/>
  <c r="Z1646" i="3"/>
  <c r="Y1646" i="3"/>
  <c r="U1646" i="3"/>
  <c r="T1646" i="3"/>
  <c r="S1646" i="3"/>
  <c r="R1646" i="3"/>
  <c r="S1646" i="12" s="1"/>
  <c r="Z1645" i="3"/>
  <c r="Y1645" i="3"/>
  <c r="U1645" i="3"/>
  <c r="T1645" i="3"/>
  <c r="S1645" i="3"/>
  <c r="R1645" i="3"/>
  <c r="Z1644" i="3"/>
  <c r="Y1644" i="3"/>
  <c r="U1644" i="3"/>
  <c r="T1644" i="3"/>
  <c r="S1644" i="3"/>
  <c r="R1644" i="3"/>
  <c r="S1644" i="12" s="1"/>
  <c r="Z1643" i="3"/>
  <c r="Y1643" i="3"/>
  <c r="U1643" i="3"/>
  <c r="T1643" i="3"/>
  <c r="S1643" i="3"/>
  <c r="R1643" i="3"/>
  <c r="S1643" i="12" s="1"/>
  <c r="Z1642" i="3"/>
  <c r="Y1642" i="3"/>
  <c r="U1642" i="3"/>
  <c r="T1642" i="3"/>
  <c r="S1642" i="3"/>
  <c r="R1642" i="3"/>
  <c r="S1642" i="12" s="1"/>
  <c r="Z1641" i="3"/>
  <c r="Y1641" i="3"/>
  <c r="U1641" i="3"/>
  <c r="T1641" i="3"/>
  <c r="S1641" i="3"/>
  <c r="R1641" i="3"/>
  <c r="S1641" i="12" s="1"/>
  <c r="Z1640" i="3"/>
  <c r="Y1640" i="3"/>
  <c r="U1640" i="3"/>
  <c r="T1640" i="3"/>
  <c r="S1640" i="3"/>
  <c r="R1640" i="3"/>
  <c r="S1640" i="12" s="1"/>
  <c r="Z1639" i="3"/>
  <c r="Y1639" i="3"/>
  <c r="U1639" i="3"/>
  <c r="T1639" i="3"/>
  <c r="S1639" i="3"/>
  <c r="R1639" i="3"/>
  <c r="S1639" i="12" s="1"/>
  <c r="Z1638" i="3"/>
  <c r="Y1638" i="3"/>
  <c r="U1638" i="3"/>
  <c r="T1638" i="3"/>
  <c r="S1638" i="3"/>
  <c r="R1638" i="3"/>
  <c r="S1638" i="12" s="1"/>
  <c r="Z1637" i="3"/>
  <c r="Y1637" i="3"/>
  <c r="U1637" i="3"/>
  <c r="T1637" i="3"/>
  <c r="S1637" i="3"/>
  <c r="R1637" i="3"/>
  <c r="S1637" i="12" s="1"/>
  <c r="Z1636" i="3"/>
  <c r="Y1636" i="3"/>
  <c r="U1636" i="3"/>
  <c r="T1636" i="3"/>
  <c r="S1636" i="3"/>
  <c r="R1636" i="3"/>
  <c r="S1636" i="12" s="1"/>
  <c r="Z1635" i="3"/>
  <c r="Y1635" i="3"/>
  <c r="U1635" i="3"/>
  <c r="T1635" i="3"/>
  <c r="S1635" i="3"/>
  <c r="R1635" i="3"/>
  <c r="S1635" i="12" s="1"/>
  <c r="Z1634" i="3"/>
  <c r="Y1634" i="3"/>
  <c r="U1634" i="3"/>
  <c r="T1634" i="3"/>
  <c r="S1634" i="3"/>
  <c r="R1634" i="3"/>
  <c r="S1634" i="12" s="1"/>
  <c r="Z1633" i="3"/>
  <c r="Y1633" i="3"/>
  <c r="U1633" i="3"/>
  <c r="T1633" i="3"/>
  <c r="S1633" i="3"/>
  <c r="R1633" i="3"/>
  <c r="S1633" i="12" s="1"/>
  <c r="Z1632" i="3"/>
  <c r="Y1632" i="3"/>
  <c r="U1632" i="3"/>
  <c r="T1632" i="3"/>
  <c r="S1632" i="3"/>
  <c r="R1632" i="3"/>
  <c r="S1632" i="12" s="1"/>
  <c r="Z1631" i="3"/>
  <c r="Y1631" i="3"/>
  <c r="U1631" i="3"/>
  <c r="T1631" i="3"/>
  <c r="S1631" i="3"/>
  <c r="R1631" i="3"/>
  <c r="S1631" i="12" s="1"/>
  <c r="Z1630" i="3"/>
  <c r="Y1630" i="3"/>
  <c r="U1630" i="3"/>
  <c r="T1630" i="3"/>
  <c r="S1630" i="3"/>
  <c r="R1630" i="3"/>
  <c r="S1630" i="12" s="1"/>
  <c r="Z1629" i="3"/>
  <c r="Y1629" i="3"/>
  <c r="U1629" i="3"/>
  <c r="T1629" i="3"/>
  <c r="S1629" i="3"/>
  <c r="R1629" i="3"/>
  <c r="S1629" i="12" s="1"/>
  <c r="Z1628" i="3"/>
  <c r="Y1628" i="3"/>
  <c r="U1628" i="3"/>
  <c r="T1628" i="3"/>
  <c r="S1628" i="3"/>
  <c r="R1628" i="3"/>
  <c r="S1628" i="12" s="1"/>
  <c r="Z1627" i="3"/>
  <c r="Y1627" i="3"/>
  <c r="U1627" i="3"/>
  <c r="T1627" i="3"/>
  <c r="S1627" i="3"/>
  <c r="R1627" i="3"/>
  <c r="S1627" i="12" s="1"/>
  <c r="Z1626" i="3"/>
  <c r="Y1626" i="3"/>
  <c r="U1626" i="3"/>
  <c r="T1626" i="3"/>
  <c r="S1626" i="3"/>
  <c r="R1626" i="3"/>
  <c r="S1626" i="12" s="1"/>
  <c r="Z1625" i="3"/>
  <c r="Y1625" i="3"/>
  <c r="U1625" i="3"/>
  <c r="T1625" i="3"/>
  <c r="S1625" i="3"/>
  <c r="R1625" i="3"/>
  <c r="S1625" i="12" s="1"/>
  <c r="Z1624" i="3"/>
  <c r="Y1624" i="3"/>
  <c r="U1624" i="3"/>
  <c r="T1624" i="3"/>
  <c r="S1624" i="3"/>
  <c r="R1624" i="3"/>
  <c r="S1624" i="12" s="1"/>
  <c r="Z1623" i="3"/>
  <c r="Y1623" i="3"/>
  <c r="U1623" i="3"/>
  <c r="T1623" i="3"/>
  <c r="S1623" i="3"/>
  <c r="R1623" i="3"/>
  <c r="S1623" i="12" s="1"/>
  <c r="Z1622" i="3"/>
  <c r="Y1622" i="3"/>
  <c r="U1622" i="3"/>
  <c r="T1622" i="3"/>
  <c r="S1622" i="3"/>
  <c r="R1622" i="3"/>
  <c r="S1622" i="12" s="1"/>
  <c r="Z1621" i="3"/>
  <c r="Y1621" i="3"/>
  <c r="U1621" i="3"/>
  <c r="T1621" i="3"/>
  <c r="S1621" i="3"/>
  <c r="R1621" i="3"/>
  <c r="S1621" i="12" s="1"/>
  <c r="Z1620" i="3"/>
  <c r="Y1620" i="3"/>
  <c r="U1620" i="3"/>
  <c r="T1620" i="3"/>
  <c r="S1620" i="3"/>
  <c r="R1620" i="3"/>
  <c r="S1620" i="12" s="1"/>
  <c r="Z1619" i="3"/>
  <c r="Y1619" i="3"/>
  <c r="U1619" i="3"/>
  <c r="T1619" i="3"/>
  <c r="S1619" i="3"/>
  <c r="R1619" i="3"/>
  <c r="S1619" i="12" s="1"/>
  <c r="Z1618" i="3"/>
  <c r="Y1618" i="3"/>
  <c r="U1618" i="3"/>
  <c r="T1618" i="3"/>
  <c r="S1618" i="3"/>
  <c r="R1618" i="3"/>
  <c r="S1618" i="12" s="1"/>
  <c r="Z1617" i="3"/>
  <c r="Y1617" i="3"/>
  <c r="U1617" i="3"/>
  <c r="T1617" i="3"/>
  <c r="S1617" i="3"/>
  <c r="R1617" i="3"/>
  <c r="S1617" i="12" s="1"/>
  <c r="Z1616" i="3"/>
  <c r="Y1616" i="3"/>
  <c r="U1616" i="3"/>
  <c r="T1616" i="3"/>
  <c r="S1616" i="3"/>
  <c r="R1616" i="3"/>
  <c r="S1616" i="12" s="1"/>
  <c r="Z1615" i="3"/>
  <c r="Y1615" i="3"/>
  <c r="U1615" i="3"/>
  <c r="T1615" i="3"/>
  <c r="S1615" i="3"/>
  <c r="R1615" i="3"/>
  <c r="S1615" i="12" s="1"/>
  <c r="Z1614" i="3"/>
  <c r="Y1614" i="3"/>
  <c r="U1614" i="3"/>
  <c r="T1614" i="3"/>
  <c r="S1614" i="3"/>
  <c r="R1614" i="3"/>
  <c r="S1614" i="12" s="1"/>
  <c r="Z1613" i="3"/>
  <c r="Y1613" i="3"/>
  <c r="U1613" i="3"/>
  <c r="T1613" i="3"/>
  <c r="S1613" i="3"/>
  <c r="R1613" i="3"/>
  <c r="S1613" i="12" s="1"/>
  <c r="Z1612" i="3"/>
  <c r="Y1612" i="3"/>
  <c r="U1612" i="3"/>
  <c r="T1612" i="3"/>
  <c r="S1612" i="3"/>
  <c r="R1612" i="3"/>
  <c r="S1612" i="12" s="1"/>
  <c r="Z1611" i="3"/>
  <c r="Y1611" i="3"/>
  <c r="U1611" i="3"/>
  <c r="T1611" i="3"/>
  <c r="S1611" i="3"/>
  <c r="R1611" i="3"/>
  <c r="S1611" i="12" s="1"/>
  <c r="Z1610" i="3"/>
  <c r="Y1610" i="3"/>
  <c r="U1610" i="3"/>
  <c r="T1610" i="3"/>
  <c r="S1610" i="3"/>
  <c r="R1610" i="3"/>
  <c r="S1610" i="12" s="1"/>
  <c r="Z1609" i="3"/>
  <c r="Y1609" i="3"/>
  <c r="U1609" i="3"/>
  <c r="T1609" i="3"/>
  <c r="S1609" i="3"/>
  <c r="R1609" i="3"/>
  <c r="S1609" i="12" s="1"/>
  <c r="Z1608" i="3"/>
  <c r="Y1608" i="3"/>
  <c r="U1608" i="3"/>
  <c r="T1608" i="3"/>
  <c r="S1608" i="3"/>
  <c r="R1608" i="3"/>
  <c r="Z1607" i="3"/>
  <c r="Y1607" i="3"/>
  <c r="U1607" i="3"/>
  <c r="T1607" i="3"/>
  <c r="S1607" i="3"/>
  <c r="R1607" i="3"/>
  <c r="Z1606" i="3"/>
  <c r="Y1606" i="3"/>
  <c r="U1606" i="3"/>
  <c r="T1606" i="3"/>
  <c r="S1606" i="3"/>
  <c r="R1606" i="3"/>
  <c r="S1606" i="12" s="1"/>
  <c r="Z1605" i="3"/>
  <c r="Y1605" i="3"/>
  <c r="U1605" i="3"/>
  <c r="T1605" i="3"/>
  <c r="S1605" i="3"/>
  <c r="R1605" i="3"/>
  <c r="S1605" i="12" s="1"/>
  <c r="Z1604" i="3"/>
  <c r="Y1604" i="3"/>
  <c r="U1604" i="3"/>
  <c r="T1604" i="3"/>
  <c r="S1604" i="3"/>
  <c r="R1604" i="3"/>
  <c r="S1604" i="12" s="1"/>
  <c r="Z1603" i="3"/>
  <c r="Y1603" i="3"/>
  <c r="U1603" i="3"/>
  <c r="T1603" i="3"/>
  <c r="S1603" i="3"/>
  <c r="R1603" i="3"/>
  <c r="S1603" i="12" s="1"/>
  <c r="Z1602" i="3"/>
  <c r="Y1602" i="3"/>
  <c r="U1602" i="3"/>
  <c r="T1602" i="3"/>
  <c r="S1602" i="3"/>
  <c r="R1602" i="3"/>
  <c r="S1602" i="12" s="1"/>
  <c r="Z1601" i="3"/>
  <c r="Y1601" i="3"/>
  <c r="U1601" i="3"/>
  <c r="T1601" i="3"/>
  <c r="S1601" i="3"/>
  <c r="R1601" i="3"/>
  <c r="S1601" i="12" s="1"/>
  <c r="Z1600" i="3"/>
  <c r="Y1600" i="3"/>
  <c r="U1600" i="3"/>
  <c r="T1600" i="3"/>
  <c r="S1600" i="3"/>
  <c r="R1600" i="3"/>
  <c r="S1600" i="12" s="1"/>
  <c r="Z1599" i="3"/>
  <c r="Y1599" i="3"/>
  <c r="U1599" i="3"/>
  <c r="T1599" i="3"/>
  <c r="S1599" i="3"/>
  <c r="R1599" i="3"/>
  <c r="S1599" i="12" s="1"/>
  <c r="Z1598" i="3"/>
  <c r="Y1598" i="3"/>
  <c r="U1598" i="3"/>
  <c r="T1598" i="3"/>
  <c r="S1598" i="3"/>
  <c r="R1598" i="3"/>
  <c r="S1598" i="12" s="1"/>
  <c r="Z1597" i="3"/>
  <c r="Y1597" i="3"/>
  <c r="U1597" i="3"/>
  <c r="T1597" i="3"/>
  <c r="S1597" i="3"/>
  <c r="R1597" i="3"/>
  <c r="S1597" i="12" s="1"/>
  <c r="Z1596" i="3"/>
  <c r="Y1596" i="3"/>
  <c r="U1596" i="3"/>
  <c r="T1596" i="3"/>
  <c r="S1596" i="3"/>
  <c r="R1596" i="3"/>
  <c r="S1596" i="12" s="1"/>
  <c r="Z1595" i="3"/>
  <c r="Y1595" i="3"/>
  <c r="U1595" i="3"/>
  <c r="T1595" i="3"/>
  <c r="S1595" i="3"/>
  <c r="R1595" i="3"/>
  <c r="S1595" i="12" s="1"/>
  <c r="Z1594" i="3"/>
  <c r="Y1594" i="3"/>
  <c r="U1594" i="3"/>
  <c r="T1594" i="3"/>
  <c r="S1594" i="3"/>
  <c r="R1594" i="3"/>
  <c r="S1594" i="12" s="1"/>
  <c r="Z1593" i="3"/>
  <c r="Y1593" i="3"/>
  <c r="U1593" i="3"/>
  <c r="T1593" i="3"/>
  <c r="S1593" i="3"/>
  <c r="R1593" i="3"/>
  <c r="S1593" i="12" s="1"/>
  <c r="Z1592" i="3"/>
  <c r="Y1592" i="3"/>
  <c r="U1592" i="3"/>
  <c r="T1592" i="3"/>
  <c r="S1592" i="3"/>
  <c r="R1592" i="3"/>
  <c r="S1592" i="12" s="1"/>
  <c r="Z1591" i="3"/>
  <c r="Y1591" i="3"/>
  <c r="U1591" i="3"/>
  <c r="T1591" i="3"/>
  <c r="S1591" i="3"/>
  <c r="R1591" i="3"/>
  <c r="S1591" i="12" s="1"/>
  <c r="Z1590" i="3"/>
  <c r="Y1590" i="3"/>
  <c r="U1590" i="3"/>
  <c r="T1590" i="3"/>
  <c r="S1590" i="3"/>
  <c r="R1590" i="3"/>
  <c r="S1590" i="12" s="1"/>
  <c r="Z1589" i="3"/>
  <c r="Y1589" i="3"/>
  <c r="U1589" i="3"/>
  <c r="T1589" i="3"/>
  <c r="S1589" i="3"/>
  <c r="R1589" i="3"/>
  <c r="S1589" i="12" s="1"/>
  <c r="Z1588" i="3"/>
  <c r="Y1588" i="3"/>
  <c r="U1588" i="3"/>
  <c r="T1588" i="3"/>
  <c r="S1588" i="3"/>
  <c r="R1588" i="3"/>
  <c r="S1588" i="12" s="1"/>
  <c r="Z1587" i="3"/>
  <c r="Y1587" i="3"/>
  <c r="U1587" i="3"/>
  <c r="T1587" i="3"/>
  <c r="S1587" i="3"/>
  <c r="R1587" i="3"/>
  <c r="S1587" i="12" s="1"/>
  <c r="Z1586" i="3"/>
  <c r="Y1586" i="3"/>
  <c r="U1586" i="3"/>
  <c r="T1586" i="3"/>
  <c r="S1586" i="3"/>
  <c r="R1586" i="3"/>
  <c r="S1586" i="12" s="1"/>
  <c r="Z1585" i="3"/>
  <c r="Y1585" i="3"/>
  <c r="U1585" i="3"/>
  <c r="T1585" i="3"/>
  <c r="S1585" i="3"/>
  <c r="R1585" i="3"/>
  <c r="S1585" i="12" s="1"/>
  <c r="Z1584" i="3"/>
  <c r="Y1584" i="3"/>
  <c r="U1584" i="3"/>
  <c r="T1584" i="3"/>
  <c r="S1584" i="3"/>
  <c r="R1584" i="3"/>
  <c r="S1584" i="12" s="1"/>
  <c r="Z1583" i="3"/>
  <c r="Y1583" i="3"/>
  <c r="U1583" i="3"/>
  <c r="T1583" i="3"/>
  <c r="S1583" i="3"/>
  <c r="R1583" i="3"/>
  <c r="S1583" i="12" s="1"/>
  <c r="Z1582" i="3"/>
  <c r="Y1582" i="3"/>
  <c r="U1582" i="3"/>
  <c r="T1582" i="3"/>
  <c r="S1582" i="3"/>
  <c r="R1582" i="3"/>
  <c r="S1582" i="12" s="1"/>
  <c r="Z1581" i="3"/>
  <c r="Y1581" i="3"/>
  <c r="U1581" i="3"/>
  <c r="T1581" i="3"/>
  <c r="S1581" i="3"/>
  <c r="R1581" i="3"/>
  <c r="S1581" i="12" s="1"/>
  <c r="Z1580" i="3"/>
  <c r="Y1580" i="3"/>
  <c r="U1580" i="3"/>
  <c r="T1580" i="3"/>
  <c r="S1580" i="3"/>
  <c r="R1580" i="3"/>
  <c r="S1580" i="12" s="1"/>
  <c r="Z1579" i="3"/>
  <c r="Y1579" i="3"/>
  <c r="U1579" i="3"/>
  <c r="T1579" i="3"/>
  <c r="S1579" i="3"/>
  <c r="R1579" i="3"/>
  <c r="S1579" i="12" s="1"/>
  <c r="Z1578" i="3"/>
  <c r="Y1578" i="3"/>
  <c r="U1578" i="3"/>
  <c r="T1578" i="3"/>
  <c r="S1578" i="3"/>
  <c r="R1578" i="3"/>
  <c r="S1578" i="12" s="1"/>
  <c r="Z1577" i="3"/>
  <c r="Y1577" i="3"/>
  <c r="U1577" i="3"/>
  <c r="T1577" i="3"/>
  <c r="S1577" i="3"/>
  <c r="R1577" i="3"/>
  <c r="S1577" i="12" s="1"/>
  <c r="Z1576" i="3"/>
  <c r="Y1576" i="3"/>
  <c r="U1576" i="3"/>
  <c r="T1576" i="3"/>
  <c r="S1576" i="3"/>
  <c r="R1576" i="3"/>
  <c r="S1576" i="12" s="1"/>
  <c r="Z1575" i="3"/>
  <c r="Y1575" i="3"/>
  <c r="U1575" i="3"/>
  <c r="T1575" i="3"/>
  <c r="S1575" i="3"/>
  <c r="R1575" i="3"/>
  <c r="S1575" i="12" s="1"/>
  <c r="Z1574" i="3"/>
  <c r="Y1574" i="3"/>
  <c r="U1574" i="3"/>
  <c r="T1574" i="3"/>
  <c r="S1574" i="3"/>
  <c r="R1574" i="3"/>
  <c r="S1574" i="12" s="1"/>
  <c r="Z1573" i="3"/>
  <c r="Y1573" i="3"/>
  <c r="U1573" i="3"/>
  <c r="T1573" i="3"/>
  <c r="S1573" i="3"/>
  <c r="R1573" i="3"/>
  <c r="S1573" i="12" s="1"/>
  <c r="Z1572" i="3"/>
  <c r="Y1572" i="3"/>
  <c r="U1572" i="3"/>
  <c r="T1572" i="3"/>
  <c r="S1572" i="3"/>
  <c r="R1572" i="3"/>
  <c r="S1572" i="12" s="1"/>
  <c r="Z1571" i="3"/>
  <c r="Y1571" i="3"/>
  <c r="U1571" i="3"/>
  <c r="T1571" i="3"/>
  <c r="S1571" i="3"/>
  <c r="R1571" i="3"/>
  <c r="S1571" i="12" s="1"/>
  <c r="Z1570" i="3"/>
  <c r="Y1570" i="3"/>
  <c r="U1570" i="3"/>
  <c r="T1570" i="3"/>
  <c r="S1570" i="3"/>
  <c r="R1570" i="3"/>
  <c r="S1570" i="12" s="1"/>
  <c r="Z1569" i="3"/>
  <c r="Y1569" i="3"/>
  <c r="U1569" i="3"/>
  <c r="T1569" i="3"/>
  <c r="S1569" i="3"/>
  <c r="R1569" i="3"/>
  <c r="S1569" i="12" s="1"/>
  <c r="Z1568" i="3"/>
  <c r="Y1568" i="3"/>
  <c r="U1568" i="3"/>
  <c r="T1568" i="3"/>
  <c r="S1568" i="3"/>
  <c r="R1568" i="3"/>
  <c r="S1568" i="12" s="1"/>
  <c r="Z1567" i="3"/>
  <c r="Y1567" i="3"/>
  <c r="U1567" i="3"/>
  <c r="T1567" i="3"/>
  <c r="S1567" i="3"/>
  <c r="R1567" i="3"/>
  <c r="S1567" i="12" s="1"/>
  <c r="Z1566" i="3"/>
  <c r="Y1566" i="3"/>
  <c r="U1566" i="3"/>
  <c r="T1566" i="3"/>
  <c r="S1566" i="3"/>
  <c r="R1566" i="3"/>
  <c r="S1566" i="12" s="1"/>
  <c r="Z1565" i="3"/>
  <c r="Y1565" i="3"/>
  <c r="U1565" i="3"/>
  <c r="T1565" i="3"/>
  <c r="S1565" i="3"/>
  <c r="R1565" i="3"/>
  <c r="S1565" i="12" s="1"/>
  <c r="Z1564" i="3"/>
  <c r="Y1564" i="3"/>
  <c r="U1564" i="3"/>
  <c r="T1564" i="3"/>
  <c r="S1564" i="3"/>
  <c r="R1564" i="3"/>
  <c r="S1564" i="12" s="1"/>
  <c r="Z1563" i="3"/>
  <c r="Y1563" i="3"/>
  <c r="U1563" i="3"/>
  <c r="T1563" i="3"/>
  <c r="S1563" i="3"/>
  <c r="R1563" i="3"/>
  <c r="S1563" i="12" s="1"/>
  <c r="Z1562" i="3"/>
  <c r="Y1562" i="3"/>
  <c r="U1562" i="3"/>
  <c r="T1562" i="3"/>
  <c r="S1562" i="3"/>
  <c r="R1562" i="3"/>
  <c r="S1562" i="12" s="1"/>
  <c r="Z1561" i="3"/>
  <c r="Y1561" i="3"/>
  <c r="U1561" i="3"/>
  <c r="T1561" i="3"/>
  <c r="S1561" i="3"/>
  <c r="R1561" i="3"/>
  <c r="S1561" i="12" s="1"/>
  <c r="Z1560" i="3"/>
  <c r="Y1560" i="3"/>
  <c r="U1560" i="3"/>
  <c r="T1560" i="3"/>
  <c r="S1560" i="3"/>
  <c r="R1560" i="3"/>
  <c r="S1560" i="12" s="1"/>
  <c r="Z1559" i="3"/>
  <c r="Y1559" i="3"/>
  <c r="U1559" i="3"/>
  <c r="T1559" i="3"/>
  <c r="S1559" i="3"/>
  <c r="R1559" i="3"/>
  <c r="S1559" i="12" s="1"/>
  <c r="Z1558" i="3"/>
  <c r="Y1558" i="3"/>
  <c r="U1558" i="3"/>
  <c r="T1558" i="3"/>
  <c r="S1558" i="3"/>
  <c r="R1558" i="3"/>
  <c r="S1558" i="12" s="1"/>
  <c r="Z1557" i="3"/>
  <c r="Y1557" i="3"/>
  <c r="U1557" i="3"/>
  <c r="T1557" i="3"/>
  <c r="S1557" i="3"/>
  <c r="R1557" i="3"/>
  <c r="S1557" i="12" s="1"/>
  <c r="Z1556" i="3"/>
  <c r="Y1556" i="3"/>
  <c r="U1556" i="3"/>
  <c r="T1556" i="3"/>
  <c r="S1556" i="3"/>
  <c r="R1556" i="3"/>
  <c r="S1556" i="12" s="1"/>
  <c r="Z1555" i="3"/>
  <c r="Y1555" i="3"/>
  <c r="U1555" i="3"/>
  <c r="T1555" i="3"/>
  <c r="S1555" i="3"/>
  <c r="R1555" i="3"/>
  <c r="S1555" i="12" s="1"/>
  <c r="Z1554" i="3"/>
  <c r="Y1554" i="3"/>
  <c r="U1554" i="3"/>
  <c r="T1554" i="3"/>
  <c r="S1554" i="3"/>
  <c r="R1554" i="3"/>
  <c r="S1554" i="12" s="1"/>
  <c r="Z1553" i="3"/>
  <c r="Y1553" i="3"/>
  <c r="U1553" i="3"/>
  <c r="T1553" i="3"/>
  <c r="S1553" i="3"/>
  <c r="R1553" i="3"/>
  <c r="S1553" i="12" s="1"/>
  <c r="Z1552" i="3"/>
  <c r="Y1552" i="3"/>
  <c r="U1552" i="3"/>
  <c r="T1552" i="3"/>
  <c r="S1552" i="3"/>
  <c r="R1552" i="3"/>
  <c r="S1552" i="12" s="1"/>
  <c r="Z1551" i="3"/>
  <c r="Y1551" i="3"/>
  <c r="U1551" i="3"/>
  <c r="T1551" i="3"/>
  <c r="S1551" i="3"/>
  <c r="R1551" i="3"/>
  <c r="S1551" i="12" s="1"/>
  <c r="Z1550" i="3"/>
  <c r="Y1550" i="3"/>
  <c r="U1550" i="3"/>
  <c r="T1550" i="3"/>
  <c r="S1550" i="3"/>
  <c r="R1550" i="3"/>
  <c r="S1550" i="12" s="1"/>
  <c r="Z1549" i="3"/>
  <c r="Y1549" i="3"/>
  <c r="U1549" i="3"/>
  <c r="T1549" i="3"/>
  <c r="S1549" i="3"/>
  <c r="R1549" i="3"/>
  <c r="S1549" i="12" s="1"/>
  <c r="Z1548" i="3"/>
  <c r="Y1548" i="3"/>
  <c r="U1548" i="3"/>
  <c r="T1548" i="3"/>
  <c r="S1548" i="3"/>
  <c r="R1548" i="3"/>
  <c r="S1548" i="12" s="1"/>
  <c r="Z1547" i="3"/>
  <c r="Y1547" i="3"/>
  <c r="U1547" i="3"/>
  <c r="T1547" i="3"/>
  <c r="S1547" i="3"/>
  <c r="R1547" i="3"/>
  <c r="S1547" i="12" s="1"/>
  <c r="Z1546" i="3"/>
  <c r="Y1546" i="3"/>
  <c r="U1546" i="3"/>
  <c r="T1546" i="3"/>
  <c r="S1546" i="3"/>
  <c r="R1546" i="3"/>
  <c r="S1546" i="12" s="1"/>
  <c r="Z1545" i="3"/>
  <c r="Y1545" i="3"/>
  <c r="U1545" i="3"/>
  <c r="T1545" i="3"/>
  <c r="S1545" i="3"/>
  <c r="R1545" i="3"/>
  <c r="S1545" i="12" s="1"/>
  <c r="Z1544" i="3"/>
  <c r="Y1544" i="3"/>
  <c r="U1544" i="3"/>
  <c r="T1544" i="3"/>
  <c r="S1544" i="3"/>
  <c r="R1544" i="3"/>
  <c r="S1544" i="12" s="1"/>
  <c r="Z1543" i="3"/>
  <c r="Y1543" i="3"/>
  <c r="U1543" i="3"/>
  <c r="T1543" i="3"/>
  <c r="S1543" i="3"/>
  <c r="R1543" i="3"/>
  <c r="S1543" i="12" s="1"/>
  <c r="Z1542" i="3"/>
  <c r="Y1542" i="3"/>
  <c r="U1542" i="3"/>
  <c r="T1542" i="3"/>
  <c r="S1542" i="3"/>
  <c r="R1542" i="3"/>
  <c r="S1542" i="12" s="1"/>
  <c r="Z1541" i="3"/>
  <c r="Y1541" i="3"/>
  <c r="U1541" i="3"/>
  <c r="T1541" i="3"/>
  <c r="S1541" i="3"/>
  <c r="R1541" i="3"/>
  <c r="Z1540" i="3"/>
  <c r="Y1540" i="3"/>
  <c r="U1540" i="3"/>
  <c r="T1540" i="3"/>
  <c r="S1540" i="3"/>
  <c r="R1540" i="3"/>
  <c r="S1540" i="12" s="1"/>
  <c r="Z1539" i="3"/>
  <c r="Y1539" i="3"/>
  <c r="U1539" i="3"/>
  <c r="T1539" i="3"/>
  <c r="S1539" i="3"/>
  <c r="R1539" i="3"/>
  <c r="S1539" i="12" s="1"/>
  <c r="Z1538" i="3"/>
  <c r="Y1538" i="3"/>
  <c r="U1538" i="3"/>
  <c r="T1538" i="3"/>
  <c r="S1538" i="3"/>
  <c r="R1538" i="3"/>
  <c r="S1538" i="12" s="1"/>
  <c r="Z1537" i="3"/>
  <c r="Y1537" i="3"/>
  <c r="U1537" i="3"/>
  <c r="T1537" i="3"/>
  <c r="S1537" i="3"/>
  <c r="R1537" i="3"/>
  <c r="S1537" i="12" s="1"/>
  <c r="Z1536" i="3"/>
  <c r="Y1536" i="3"/>
  <c r="U1536" i="3"/>
  <c r="T1536" i="3"/>
  <c r="S1536" i="3"/>
  <c r="R1536" i="3"/>
  <c r="S1536" i="12" s="1"/>
  <c r="Z1535" i="3"/>
  <c r="Y1535" i="3"/>
  <c r="U1535" i="3"/>
  <c r="T1535" i="3"/>
  <c r="S1535" i="3"/>
  <c r="R1535" i="3"/>
  <c r="S1535" i="12" s="1"/>
  <c r="Z1534" i="3"/>
  <c r="Y1534" i="3"/>
  <c r="U1534" i="3"/>
  <c r="T1534" i="3"/>
  <c r="S1534" i="3"/>
  <c r="R1534" i="3"/>
  <c r="S1534" i="12" s="1"/>
  <c r="Z1533" i="3"/>
  <c r="Y1533" i="3"/>
  <c r="U1533" i="3"/>
  <c r="T1533" i="3"/>
  <c r="S1533" i="3"/>
  <c r="R1533" i="3"/>
  <c r="S1533" i="12" s="1"/>
  <c r="Z1532" i="3"/>
  <c r="Y1532" i="3"/>
  <c r="U1532" i="3"/>
  <c r="T1532" i="3"/>
  <c r="S1532" i="3"/>
  <c r="R1532" i="3"/>
  <c r="S1532" i="12" s="1"/>
  <c r="Z1531" i="3"/>
  <c r="Y1531" i="3"/>
  <c r="U1531" i="3"/>
  <c r="T1531" i="3"/>
  <c r="S1531" i="3"/>
  <c r="R1531" i="3"/>
  <c r="S1531" i="12" s="1"/>
  <c r="Z1530" i="3"/>
  <c r="Y1530" i="3"/>
  <c r="U1530" i="3"/>
  <c r="T1530" i="3"/>
  <c r="S1530" i="3"/>
  <c r="R1530" i="3"/>
  <c r="S1530" i="12" s="1"/>
  <c r="Z1529" i="3"/>
  <c r="Y1529" i="3"/>
  <c r="U1529" i="3"/>
  <c r="T1529" i="3"/>
  <c r="S1529" i="3"/>
  <c r="R1529" i="3"/>
  <c r="S1529" i="12" s="1"/>
  <c r="Z1528" i="3"/>
  <c r="Y1528" i="3"/>
  <c r="U1528" i="3"/>
  <c r="T1528" i="3"/>
  <c r="S1528" i="3"/>
  <c r="R1528" i="3"/>
  <c r="S1528" i="12" s="1"/>
  <c r="Z1527" i="3"/>
  <c r="Y1527" i="3"/>
  <c r="U1527" i="3"/>
  <c r="T1527" i="3"/>
  <c r="S1527" i="3"/>
  <c r="R1527" i="3"/>
  <c r="S1527" i="12" s="1"/>
  <c r="Z1526" i="3"/>
  <c r="Y1526" i="3"/>
  <c r="U1526" i="3"/>
  <c r="T1526" i="3"/>
  <c r="S1526" i="3"/>
  <c r="R1526" i="3"/>
  <c r="S1526" i="12" s="1"/>
  <c r="Z1525" i="3"/>
  <c r="Y1525" i="3"/>
  <c r="U1525" i="3"/>
  <c r="T1525" i="3"/>
  <c r="S1525" i="3"/>
  <c r="R1525" i="3"/>
  <c r="S1525" i="12" s="1"/>
  <c r="Z1524" i="3"/>
  <c r="Y1524" i="3"/>
  <c r="U1524" i="3"/>
  <c r="T1524" i="3"/>
  <c r="S1524" i="3"/>
  <c r="R1524" i="3"/>
  <c r="S1524" i="12" s="1"/>
  <c r="Z1523" i="3"/>
  <c r="Y1523" i="3"/>
  <c r="U1523" i="3"/>
  <c r="T1523" i="3"/>
  <c r="S1523" i="3"/>
  <c r="R1523" i="3"/>
  <c r="S1523" i="12" s="1"/>
  <c r="Z1522" i="3"/>
  <c r="Y1522" i="3"/>
  <c r="U1522" i="3"/>
  <c r="T1522" i="3"/>
  <c r="S1522" i="3"/>
  <c r="R1522" i="3"/>
  <c r="S1522" i="12" s="1"/>
  <c r="Z1521" i="3"/>
  <c r="Y1521" i="3"/>
  <c r="U1521" i="3"/>
  <c r="T1521" i="3"/>
  <c r="S1521" i="3"/>
  <c r="R1521" i="3"/>
  <c r="S1521" i="12" s="1"/>
  <c r="Z1520" i="3"/>
  <c r="Y1520" i="3"/>
  <c r="U1520" i="3"/>
  <c r="T1520" i="3"/>
  <c r="S1520" i="3"/>
  <c r="R1520" i="3"/>
  <c r="S1520" i="12" s="1"/>
  <c r="Z1519" i="3"/>
  <c r="Y1519" i="3"/>
  <c r="U1519" i="3"/>
  <c r="T1519" i="3"/>
  <c r="S1519" i="3"/>
  <c r="R1519" i="3"/>
  <c r="S1519" i="12" s="1"/>
  <c r="Z1518" i="3"/>
  <c r="Y1518" i="3"/>
  <c r="U1518" i="3"/>
  <c r="T1518" i="3"/>
  <c r="S1518" i="3"/>
  <c r="R1518" i="3"/>
  <c r="S1518" i="12" s="1"/>
  <c r="Z1517" i="3"/>
  <c r="Y1517" i="3"/>
  <c r="U1517" i="3"/>
  <c r="T1517" i="3"/>
  <c r="S1517" i="3"/>
  <c r="R1517" i="3"/>
  <c r="S1517" i="12" s="1"/>
  <c r="Z1516" i="3"/>
  <c r="Y1516" i="3"/>
  <c r="U1516" i="3"/>
  <c r="T1516" i="3"/>
  <c r="S1516" i="3"/>
  <c r="R1516" i="3"/>
  <c r="S1516" i="12" s="1"/>
  <c r="Z1515" i="3"/>
  <c r="Y1515" i="3"/>
  <c r="U1515" i="3"/>
  <c r="T1515" i="3"/>
  <c r="S1515" i="3"/>
  <c r="R1515" i="3"/>
  <c r="S1515" i="12" s="1"/>
  <c r="Z1514" i="3"/>
  <c r="Y1514" i="3"/>
  <c r="U1514" i="3"/>
  <c r="T1514" i="3"/>
  <c r="S1514" i="3"/>
  <c r="R1514" i="3"/>
  <c r="S1514" i="12" s="1"/>
  <c r="Z1513" i="3"/>
  <c r="Y1513" i="3"/>
  <c r="U1513" i="3"/>
  <c r="T1513" i="3"/>
  <c r="S1513" i="3"/>
  <c r="R1513" i="3"/>
  <c r="S1513" i="12" s="1"/>
  <c r="Z1512" i="3"/>
  <c r="Y1512" i="3"/>
  <c r="U1512" i="3"/>
  <c r="T1512" i="3"/>
  <c r="S1512" i="3"/>
  <c r="R1512" i="3"/>
  <c r="S1512" i="12" s="1"/>
  <c r="Z1511" i="3"/>
  <c r="Y1511" i="3"/>
  <c r="U1511" i="3"/>
  <c r="T1511" i="3"/>
  <c r="S1511" i="3"/>
  <c r="R1511" i="3"/>
  <c r="Z1510" i="3"/>
  <c r="Y1510" i="3"/>
  <c r="U1510" i="3"/>
  <c r="T1510" i="3"/>
  <c r="S1510" i="3"/>
  <c r="R1510" i="3"/>
  <c r="S1510" i="12" s="1"/>
  <c r="Z1509" i="3"/>
  <c r="Y1509" i="3"/>
  <c r="U1509" i="3"/>
  <c r="T1509" i="3"/>
  <c r="S1509" i="3"/>
  <c r="R1509" i="3"/>
  <c r="S1509" i="12" s="1"/>
  <c r="Z1508" i="3"/>
  <c r="Y1508" i="3"/>
  <c r="U1508" i="3"/>
  <c r="T1508" i="3"/>
  <c r="S1508" i="3"/>
  <c r="R1508" i="3"/>
  <c r="S1508" i="12" s="1"/>
  <c r="Z1507" i="3"/>
  <c r="Y1507" i="3"/>
  <c r="U1507" i="3"/>
  <c r="T1507" i="3"/>
  <c r="S1507" i="3"/>
  <c r="R1507" i="3"/>
  <c r="S1507" i="12" s="1"/>
  <c r="Z1506" i="3"/>
  <c r="Y1506" i="3"/>
  <c r="U1506" i="3"/>
  <c r="T1506" i="3"/>
  <c r="S1506" i="3"/>
  <c r="R1506" i="3"/>
  <c r="S1506" i="12" s="1"/>
  <c r="Z1505" i="3"/>
  <c r="Y1505" i="3"/>
  <c r="U1505" i="3"/>
  <c r="T1505" i="3"/>
  <c r="S1505" i="3"/>
  <c r="R1505" i="3"/>
  <c r="S1505" i="12" s="1"/>
  <c r="Z1504" i="3"/>
  <c r="Y1504" i="3"/>
  <c r="U1504" i="3"/>
  <c r="T1504" i="3"/>
  <c r="S1504" i="3"/>
  <c r="R1504" i="3"/>
  <c r="S1504" i="12" s="1"/>
  <c r="Z1503" i="3"/>
  <c r="Y1503" i="3"/>
  <c r="U1503" i="3"/>
  <c r="T1503" i="3"/>
  <c r="S1503" i="3"/>
  <c r="R1503" i="3"/>
  <c r="S1503" i="12" s="1"/>
  <c r="Z1502" i="3"/>
  <c r="Y1502" i="3"/>
  <c r="U1502" i="3"/>
  <c r="T1502" i="3"/>
  <c r="S1502" i="3"/>
  <c r="R1502" i="3"/>
  <c r="S1502" i="12" s="1"/>
  <c r="Z1501" i="3"/>
  <c r="Y1501" i="3"/>
  <c r="U1501" i="3"/>
  <c r="T1501" i="3"/>
  <c r="S1501" i="3"/>
  <c r="R1501" i="3"/>
  <c r="S1501" i="12" s="1"/>
  <c r="Z1500" i="3"/>
  <c r="Y1500" i="3"/>
  <c r="U1500" i="3"/>
  <c r="T1500" i="3"/>
  <c r="S1500" i="3"/>
  <c r="R1500" i="3"/>
  <c r="S1500" i="12" s="1"/>
  <c r="Z1499" i="3"/>
  <c r="Y1499" i="3"/>
  <c r="U1499" i="3"/>
  <c r="T1499" i="3"/>
  <c r="S1499" i="3"/>
  <c r="R1499" i="3"/>
  <c r="S1499" i="12" s="1"/>
  <c r="Z1498" i="3"/>
  <c r="Y1498" i="3"/>
  <c r="U1498" i="3"/>
  <c r="T1498" i="3"/>
  <c r="S1498" i="3"/>
  <c r="R1498" i="3"/>
  <c r="S1498" i="12" s="1"/>
  <c r="Z1497" i="3"/>
  <c r="Y1497" i="3"/>
  <c r="U1497" i="3"/>
  <c r="T1497" i="3"/>
  <c r="S1497" i="3"/>
  <c r="R1497" i="3"/>
  <c r="S1497" i="12" s="1"/>
  <c r="Z1496" i="3"/>
  <c r="Y1496" i="3"/>
  <c r="U1496" i="3"/>
  <c r="T1496" i="3"/>
  <c r="S1496" i="3"/>
  <c r="R1496" i="3"/>
  <c r="S1496" i="12" s="1"/>
  <c r="Z1495" i="3"/>
  <c r="Y1495" i="3"/>
  <c r="U1495" i="3"/>
  <c r="T1495" i="3"/>
  <c r="S1495" i="3"/>
  <c r="R1495" i="3"/>
  <c r="S1495" i="12" s="1"/>
  <c r="Z1494" i="3"/>
  <c r="Y1494" i="3"/>
  <c r="U1494" i="3"/>
  <c r="T1494" i="3"/>
  <c r="S1494" i="3"/>
  <c r="R1494" i="3"/>
  <c r="S1494" i="12" s="1"/>
  <c r="Z1493" i="3"/>
  <c r="Y1493" i="3"/>
  <c r="U1493" i="3"/>
  <c r="T1493" i="3"/>
  <c r="S1493" i="3"/>
  <c r="R1493" i="3"/>
  <c r="S1493" i="12" s="1"/>
  <c r="Z1492" i="3"/>
  <c r="Y1492" i="3"/>
  <c r="U1492" i="3"/>
  <c r="T1492" i="3"/>
  <c r="S1492" i="3"/>
  <c r="R1492" i="3"/>
  <c r="S1492" i="12" s="1"/>
  <c r="Z1491" i="3"/>
  <c r="Y1491" i="3"/>
  <c r="U1491" i="3"/>
  <c r="T1491" i="3"/>
  <c r="S1491" i="3"/>
  <c r="R1491" i="3"/>
  <c r="S1491" i="12" s="1"/>
  <c r="Z1490" i="3"/>
  <c r="Y1490" i="3"/>
  <c r="U1490" i="3"/>
  <c r="T1490" i="3"/>
  <c r="S1490" i="3"/>
  <c r="R1490" i="3"/>
  <c r="S1490" i="12" s="1"/>
  <c r="Z1489" i="3"/>
  <c r="Y1489" i="3"/>
  <c r="U1489" i="3"/>
  <c r="T1489" i="3"/>
  <c r="S1489" i="3"/>
  <c r="R1489" i="3"/>
  <c r="S1489" i="12" s="1"/>
  <c r="Z1488" i="3"/>
  <c r="Y1488" i="3"/>
  <c r="U1488" i="3"/>
  <c r="T1488" i="3"/>
  <c r="S1488" i="3"/>
  <c r="R1488" i="3"/>
  <c r="S1488" i="12" s="1"/>
  <c r="Z1487" i="3"/>
  <c r="Y1487" i="3"/>
  <c r="U1487" i="3"/>
  <c r="T1487" i="3"/>
  <c r="S1487" i="3"/>
  <c r="R1487" i="3"/>
  <c r="S1487" i="12" s="1"/>
  <c r="Z1486" i="3"/>
  <c r="Y1486" i="3"/>
  <c r="U1486" i="3"/>
  <c r="T1486" i="3"/>
  <c r="S1486" i="3"/>
  <c r="R1486" i="3"/>
  <c r="Z1485" i="3"/>
  <c r="Y1485" i="3"/>
  <c r="U1485" i="3"/>
  <c r="T1485" i="3"/>
  <c r="S1485" i="3"/>
  <c r="R1485" i="3"/>
  <c r="S1485" i="12" s="1"/>
  <c r="Z1484" i="3"/>
  <c r="Y1484" i="3"/>
  <c r="U1484" i="3"/>
  <c r="T1484" i="3"/>
  <c r="S1484" i="3"/>
  <c r="R1484" i="3"/>
  <c r="S1484" i="12" s="1"/>
  <c r="Z1483" i="3"/>
  <c r="Y1483" i="3"/>
  <c r="U1483" i="3"/>
  <c r="T1483" i="3"/>
  <c r="S1483" i="3"/>
  <c r="R1483" i="3"/>
  <c r="S1483" i="12" s="1"/>
  <c r="Z1482" i="3"/>
  <c r="Y1482" i="3"/>
  <c r="U1482" i="3"/>
  <c r="T1482" i="3"/>
  <c r="S1482" i="3"/>
  <c r="R1482" i="3"/>
  <c r="S1482" i="12" s="1"/>
  <c r="Z1481" i="3"/>
  <c r="Y1481" i="3"/>
  <c r="U1481" i="3"/>
  <c r="T1481" i="3"/>
  <c r="S1481" i="3"/>
  <c r="R1481" i="3"/>
  <c r="S1481" i="12" s="1"/>
  <c r="Z1480" i="3"/>
  <c r="Y1480" i="3"/>
  <c r="U1480" i="3"/>
  <c r="T1480" i="3"/>
  <c r="S1480" i="3"/>
  <c r="R1480" i="3"/>
  <c r="S1480" i="12" s="1"/>
  <c r="Z1479" i="3"/>
  <c r="Y1479" i="3"/>
  <c r="U1479" i="3"/>
  <c r="T1479" i="3"/>
  <c r="S1479" i="3"/>
  <c r="R1479" i="3"/>
  <c r="S1479" i="12" s="1"/>
  <c r="Z1478" i="3"/>
  <c r="Y1478" i="3"/>
  <c r="U1478" i="3"/>
  <c r="T1478" i="3"/>
  <c r="S1478" i="3"/>
  <c r="R1478" i="3"/>
  <c r="S1478" i="12" s="1"/>
  <c r="Z1477" i="3"/>
  <c r="Y1477" i="3"/>
  <c r="U1477" i="3"/>
  <c r="T1477" i="3"/>
  <c r="S1477" i="3"/>
  <c r="R1477" i="3"/>
  <c r="S1477" i="12" s="1"/>
  <c r="Z1476" i="3"/>
  <c r="Y1476" i="3"/>
  <c r="U1476" i="3"/>
  <c r="T1476" i="3"/>
  <c r="S1476" i="3"/>
  <c r="R1476" i="3"/>
  <c r="S1476" i="12" s="1"/>
  <c r="Z1475" i="3"/>
  <c r="Y1475" i="3"/>
  <c r="U1475" i="3"/>
  <c r="T1475" i="3"/>
  <c r="S1475" i="3"/>
  <c r="R1475" i="3"/>
  <c r="S1475" i="12" s="1"/>
  <c r="Z1474" i="3"/>
  <c r="Y1474" i="3"/>
  <c r="U1474" i="3"/>
  <c r="T1474" i="3"/>
  <c r="S1474" i="3"/>
  <c r="R1474" i="3"/>
  <c r="S1474" i="12" s="1"/>
  <c r="Z1473" i="3"/>
  <c r="Y1473" i="3"/>
  <c r="U1473" i="3"/>
  <c r="T1473" i="3"/>
  <c r="S1473" i="3"/>
  <c r="R1473" i="3"/>
  <c r="Z1472" i="3"/>
  <c r="Y1472" i="3"/>
  <c r="U1472" i="3"/>
  <c r="T1472" i="3"/>
  <c r="S1472" i="3"/>
  <c r="R1472" i="3"/>
  <c r="Z1471" i="3"/>
  <c r="Y1471" i="3"/>
  <c r="X1471" i="3"/>
  <c r="U1471" i="3"/>
  <c r="T1471" i="3"/>
  <c r="S1471" i="3"/>
  <c r="R1471" i="3"/>
  <c r="S1471" i="12" s="1"/>
  <c r="Z1470" i="3"/>
  <c r="Y1470" i="3"/>
  <c r="X1470" i="3"/>
  <c r="U1470" i="3"/>
  <c r="T1470" i="3"/>
  <c r="S1470" i="3"/>
  <c r="R1470" i="3"/>
  <c r="S1470" i="12" s="1"/>
  <c r="Z1469" i="3"/>
  <c r="Y1469" i="3"/>
  <c r="X1469" i="3"/>
  <c r="U1469" i="3"/>
  <c r="T1469" i="3"/>
  <c r="S1469" i="3"/>
  <c r="R1469" i="3"/>
  <c r="S1469" i="12" s="1"/>
  <c r="Z1468" i="3"/>
  <c r="Y1468" i="3"/>
  <c r="X1468" i="3"/>
  <c r="U1468" i="3"/>
  <c r="T1468" i="3"/>
  <c r="S1468" i="3"/>
  <c r="R1468" i="3"/>
  <c r="S1468" i="12" s="1"/>
  <c r="Z1467" i="3"/>
  <c r="Y1467" i="3"/>
  <c r="X1467" i="3"/>
  <c r="U1467" i="3"/>
  <c r="T1467" i="3"/>
  <c r="S1467" i="3"/>
  <c r="R1467" i="3"/>
  <c r="S1467" i="12" s="1"/>
  <c r="Z1466" i="3"/>
  <c r="Y1466" i="3"/>
  <c r="X1466" i="3"/>
  <c r="U1466" i="3"/>
  <c r="T1466" i="3"/>
  <c r="S1466" i="3"/>
  <c r="R1466" i="3"/>
  <c r="S1466" i="12" s="1"/>
  <c r="Z1465" i="3"/>
  <c r="Y1465" i="3"/>
  <c r="X1465" i="3"/>
  <c r="U1465" i="3"/>
  <c r="T1465" i="3"/>
  <c r="S1465" i="3"/>
  <c r="R1465" i="3"/>
  <c r="S1465" i="12" s="1"/>
  <c r="Z1464" i="3"/>
  <c r="Y1464" i="3"/>
  <c r="X1464" i="3"/>
  <c r="U1464" i="3"/>
  <c r="T1464" i="3"/>
  <c r="S1464" i="3"/>
  <c r="R1464" i="3"/>
  <c r="S1464" i="12" s="1"/>
  <c r="Z1463" i="3"/>
  <c r="Y1463" i="3"/>
  <c r="X1463" i="3"/>
  <c r="U1463" i="3"/>
  <c r="T1463" i="3"/>
  <c r="S1463" i="3"/>
  <c r="R1463" i="3"/>
  <c r="S1463" i="12" s="1"/>
  <c r="Z1462" i="3"/>
  <c r="Y1462" i="3"/>
  <c r="X1462" i="3"/>
  <c r="U1462" i="3"/>
  <c r="T1462" i="3"/>
  <c r="S1462" i="3"/>
  <c r="R1462" i="3"/>
  <c r="S1462" i="12" s="1"/>
  <c r="Z1461" i="3"/>
  <c r="Y1461" i="3"/>
  <c r="X1461" i="3"/>
  <c r="U1461" i="3"/>
  <c r="T1461" i="3"/>
  <c r="S1461" i="3"/>
  <c r="R1461" i="3"/>
  <c r="S1461" i="12" s="1"/>
  <c r="Z1460" i="3"/>
  <c r="Y1460" i="3"/>
  <c r="X1460" i="3"/>
  <c r="U1460" i="3"/>
  <c r="T1460" i="3"/>
  <c r="S1460" i="3"/>
  <c r="R1460" i="3"/>
  <c r="S1460" i="12" s="1"/>
  <c r="Z1459" i="3"/>
  <c r="Y1459" i="3"/>
  <c r="X1459" i="3"/>
  <c r="U1459" i="3"/>
  <c r="T1459" i="3"/>
  <c r="S1459" i="3"/>
  <c r="R1459" i="3"/>
  <c r="S1459" i="12" s="1"/>
  <c r="Z1458" i="3"/>
  <c r="Y1458" i="3"/>
  <c r="X1458" i="3"/>
  <c r="U1458" i="3"/>
  <c r="T1458" i="3"/>
  <c r="S1458" i="3"/>
  <c r="R1458" i="3"/>
  <c r="S1458" i="12" s="1"/>
  <c r="Z1457" i="3"/>
  <c r="Y1457" i="3"/>
  <c r="X1457" i="3"/>
  <c r="U1457" i="3"/>
  <c r="T1457" i="3"/>
  <c r="S1457" i="3"/>
  <c r="R1457" i="3"/>
  <c r="S1457" i="12" s="1"/>
  <c r="Z1456" i="3"/>
  <c r="Y1456" i="3"/>
  <c r="X1456" i="3"/>
  <c r="U1456" i="3"/>
  <c r="T1456" i="3"/>
  <c r="S1456" i="3"/>
  <c r="R1456" i="3"/>
  <c r="S1456" i="12" s="1"/>
  <c r="Z1455" i="3"/>
  <c r="Y1455" i="3"/>
  <c r="X1455" i="3"/>
  <c r="U1455" i="3"/>
  <c r="T1455" i="3"/>
  <c r="S1455" i="3"/>
  <c r="R1455" i="3"/>
  <c r="S1455" i="12" s="1"/>
  <c r="Z1454" i="3"/>
  <c r="Y1454" i="3"/>
  <c r="X1454" i="3"/>
  <c r="U1454" i="3"/>
  <c r="T1454" i="3"/>
  <c r="S1454" i="3"/>
  <c r="R1454" i="3"/>
  <c r="S1454" i="12" s="1"/>
  <c r="Z1453" i="3"/>
  <c r="Y1453" i="3"/>
  <c r="X1453" i="3"/>
  <c r="U1453" i="3"/>
  <c r="T1453" i="3"/>
  <c r="S1453" i="3"/>
  <c r="R1453" i="3"/>
  <c r="S1453" i="12" s="1"/>
  <c r="Z1452" i="3"/>
  <c r="Y1452" i="3"/>
  <c r="X1452" i="3"/>
  <c r="U1452" i="3"/>
  <c r="T1452" i="3"/>
  <c r="S1452" i="3"/>
  <c r="R1452" i="3"/>
  <c r="S1452" i="12" s="1"/>
  <c r="Z1451" i="3"/>
  <c r="Y1451" i="3"/>
  <c r="X1451" i="3"/>
  <c r="U1451" i="3"/>
  <c r="T1451" i="3"/>
  <c r="S1451" i="3"/>
  <c r="R1451" i="3"/>
  <c r="S1451" i="12" s="1"/>
  <c r="Z1450" i="3"/>
  <c r="Y1450" i="3"/>
  <c r="X1450" i="3"/>
  <c r="U1450" i="3"/>
  <c r="T1450" i="3"/>
  <c r="S1450" i="3"/>
  <c r="R1450" i="3"/>
  <c r="S1450" i="12" s="1"/>
  <c r="Z1449" i="3"/>
  <c r="Y1449" i="3"/>
  <c r="X1449" i="3"/>
  <c r="U1449" i="3"/>
  <c r="T1449" i="3"/>
  <c r="S1449" i="3"/>
  <c r="R1449" i="3"/>
  <c r="S1449" i="12" s="1"/>
  <c r="Z1448" i="3"/>
  <c r="Y1448" i="3"/>
  <c r="X1448" i="3"/>
  <c r="U1448" i="3"/>
  <c r="T1448" i="3"/>
  <c r="S1448" i="3"/>
  <c r="R1448" i="3"/>
  <c r="S1448" i="12" s="1"/>
  <c r="Z1447" i="3"/>
  <c r="Y1447" i="3"/>
  <c r="X1447" i="3"/>
  <c r="U1447" i="3"/>
  <c r="T1447" i="3"/>
  <c r="S1447" i="3"/>
  <c r="R1447" i="3"/>
  <c r="S1447" i="12" s="1"/>
  <c r="Z1446" i="3"/>
  <c r="Y1446" i="3"/>
  <c r="X1446" i="3"/>
  <c r="U1446" i="3"/>
  <c r="T1446" i="3"/>
  <c r="S1446" i="3"/>
  <c r="R1446" i="3"/>
  <c r="S1446" i="12" s="1"/>
  <c r="Z1445" i="3"/>
  <c r="Y1445" i="3"/>
  <c r="X1445" i="3"/>
  <c r="U1445" i="3"/>
  <c r="T1445" i="3"/>
  <c r="S1445" i="3"/>
  <c r="R1445" i="3"/>
  <c r="S1445" i="12" s="1"/>
  <c r="Z1444" i="3"/>
  <c r="Y1444" i="3"/>
  <c r="X1444" i="3"/>
  <c r="U1444" i="3"/>
  <c r="T1444" i="3"/>
  <c r="S1444" i="3"/>
  <c r="R1444" i="3"/>
  <c r="S1444" i="12" s="1"/>
  <c r="Z1443" i="3"/>
  <c r="Y1443" i="3"/>
  <c r="X1443" i="3"/>
  <c r="U1443" i="3"/>
  <c r="T1443" i="3"/>
  <c r="S1443" i="3"/>
  <c r="R1443" i="3"/>
  <c r="S1443" i="12" s="1"/>
  <c r="Z1442" i="3"/>
  <c r="Y1442" i="3"/>
  <c r="X1442" i="3"/>
  <c r="U1442" i="3"/>
  <c r="T1442" i="3"/>
  <c r="S1442" i="3"/>
  <c r="R1442" i="3"/>
  <c r="S1442" i="12" s="1"/>
  <c r="Z1441" i="3"/>
  <c r="Y1441" i="3"/>
  <c r="X1441" i="3"/>
  <c r="U1441" i="3"/>
  <c r="T1441" i="3"/>
  <c r="S1441" i="3"/>
  <c r="R1441" i="3"/>
  <c r="S1441" i="12" s="1"/>
  <c r="Z1440" i="3"/>
  <c r="Y1440" i="3"/>
  <c r="X1440" i="3"/>
  <c r="U1440" i="3"/>
  <c r="T1440" i="3"/>
  <c r="S1440" i="3"/>
  <c r="R1440" i="3"/>
  <c r="S1440" i="12" s="1"/>
  <c r="Z1439" i="3"/>
  <c r="Y1439" i="3"/>
  <c r="X1439" i="3"/>
  <c r="U1439" i="3"/>
  <c r="T1439" i="3"/>
  <c r="S1439" i="3"/>
  <c r="R1439" i="3"/>
  <c r="S1439" i="12" s="1"/>
  <c r="Z1438" i="3"/>
  <c r="Y1438" i="3"/>
  <c r="X1438" i="3"/>
  <c r="U1438" i="3"/>
  <c r="T1438" i="3"/>
  <c r="S1438" i="3"/>
  <c r="R1438" i="3"/>
  <c r="S1438" i="12" s="1"/>
  <c r="Z1437" i="3"/>
  <c r="Y1437" i="3"/>
  <c r="X1437" i="3"/>
  <c r="U1437" i="3"/>
  <c r="T1437" i="3"/>
  <c r="S1437" i="3"/>
  <c r="R1437" i="3"/>
  <c r="S1437" i="12" s="1"/>
  <c r="Z1436" i="3"/>
  <c r="Y1436" i="3"/>
  <c r="X1436" i="3"/>
  <c r="U1436" i="3"/>
  <c r="T1436" i="3"/>
  <c r="S1436" i="3"/>
  <c r="R1436" i="3"/>
  <c r="S1436" i="12" s="1"/>
  <c r="Z1435" i="3"/>
  <c r="Y1435" i="3"/>
  <c r="X1435" i="3"/>
  <c r="U1435" i="3"/>
  <c r="T1435" i="3"/>
  <c r="S1435" i="3"/>
  <c r="R1435" i="3"/>
  <c r="S1435" i="12" s="1"/>
  <c r="Z1434" i="3"/>
  <c r="Y1434" i="3"/>
  <c r="X1434" i="3"/>
  <c r="U1434" i="3"/>
  <c r="T1434" i="3"/>
  <c r="S1434" i="3"/>
  <c r="R1434" i="3"/>
  <c r="S1434" i="12" s="1"/>
  <c r="Z1433" i="3"/>
  <c r="Y1433" i="3"/>
  <c r="X1433" i="3"/>
  <c r="U1433" i="3"/>
  <c r="T1433" i="3"/>
  <c r="S1433" i="3"/>
  <c r="R1433" i="3"/>
  <c r="S1433" i="12" s="1"/>
  <c r="Z1432" i="3"/>
  <c r="Y1432" i="3"/>
  <c r="X1432" i="3"/>
  <c r="U1432" i="3"/>
  <c r="T1432" i="3"/>
  <c r="S1432" i="3"/>
  <c r="R1432" i="3"/>
  <c r="S1432" i="12" s="1"/>
  <c r="Z1431" i="3"/>
  <c r="Y1431" i="3"/>
  <c r="X1431" i="3"/>
  <c r="U1431" i="3"/>
  <c r="T1431" i="3"/>
  <c r="S1431" i="3"/>
  <c r="R1431" i="3"/>
  <c r="S1431" i="12" s="1"/>
  <c r="Z1430" i="3"/>
  <c r="Y1430" i="3"/>
  <c r="X1430" i="3"/>
  <c r="U1430" i="3"/>
  <c r="T1430" i="3"/>
  <c r="S1430" i="3"/>
  <c r="R1430" i="3"/>
  <c r="S1430" i="12" s="1"/>
  <c r="Z1429" i="3"/>
  <c r="Y1429" i="3"/>
  <c r="X1429" i="3"/>
  <c r="U1429" i="3"/>
  <c r="T1429" i="3"/>
  <c r="S1429" i="3"/>
  <c r="R1429" i="3"/>
  <c r="S1429" i="12" s="1"/>
  <c r="Z1428" i="3"/>
  <c r="Y1428" i="3"/>
  <c r="X1428" i="3"/>
  <c r="U1428" i="3"/>
  <c r="T1428" i="3"/>
  <c r="S1428" i="3"/>
  <c r="R1428" i="3"/>
  <c r="S1428" i="12" s="1"/>
  <c r="Z1427" i="3"/>
  <c r="Y1427" i="3"/>
  <c r="X1427" i="3"/>
  <c r="U1427" i="3"/>
  <c r="T1427" i="3"/>
  <c r="S1427" i="3"/>
  <c r="R1427" i="3"/>
  <c r="S1427" i="12" s="1"/>
  <c r="Z1426" i="3"/>
  <c r="Y1426" i="3"/>
  <c r="X1426" i="3"/>
  <c r="U1426" i="3"/>
  <c r="T1426" i="3"/>
  <c r="S1426" i="3"/>
  <c r="R1426" i="3"/>
  <c r="S1426" i="12" s="1"/>
  <c r="Z1425" i="3"/>
  <c r="Y1425" i="3"/>
  <c r="X1425" i="3"/>
  <c r="U1425" i="3"/>
  <c r="T1425" i="3"/>
  <c r="S1425" i="3"/>
  <c r="R1425" i="3"/>
  <c r="S1425" i="12" s="1"/>
  <c r="Z1424" i="3"/>
  <c r="Y1424" i="3"/>
  <c r="X1424" i="3"/>
  <c r="U1424" i="3"/>
  <c r="T1424" i="3"/>
  <c r="S1424" i="3"/>
  <c r="R1424" i="3"/>
  <c r="S1424" i="12" s="1"/>
  <c r="Z1423" i="3"/>
  <c r="Y1423" i="3"/>
  <c r="X1423" i="3"/>
  <c r="U1423" i="3"/>
  <c r="T1423" i="3"/>
  <c r="S1423" i="3"/>
  <c r="R1423" i="3"/>
  <c r="S1423" i="12" s="1"/>
  <c r="Z1422" i="3"/>
  <c r="Y1422" i="3"/>
  <c r="X1422" i="3"/>
  <c r="U1422" i="3"/>
  <c r="T1422" i="3"/>
  <c r="S1422" i="3"/>
  <c r="R1422" i="3"/>
  <c r="S1422" i="12" s="1"/>
  <c r="Z1421" i="3"/>
  <c r="Y1421" i="3"/>
  <c r="X1421" i="3"/>
  <c r="U1421" i="3"/>
  <c r="T1421" i="3"/>
  <c r="S1421" i="3"/>
  <c r="R1421" i="3"/>
  <c r="S1421" i="12" s="1"/>
  <c r="Z1420" i="3"/>
  <c r="Y1420" i="3"/>
  <c r="X1420" i="3"/>
  <c r="U1420" i="3"/>
  <c r="T1420" i="3"/>
  <c r="S1420" i="3"/>
  <c r="R1420" i="3"/>
  <c r="S1420" i="12" s="1"/>
  <c r="Z1419" i="3"/>
  <c r="Y1419" i="3"/>
  <c r="X1419" i="3"/>
  <c r="U1419" i="3"/>
  <c r="T1419" i="3"/>
  <c r="S1419" i="3"/>
  <c r="R1419" i="3"/>
  <c r="S1419" i="12" s="1"/>
  <c r="Z1418" i="3"/>
  <c r="Y1418" i="3"/>
  <c r="X1418" i="3"/>
  <c r="U1418" i="3"/>
  <c r="T1418" i="3"/>
  <c r="S1418" i="3"/>
  <c r="R1418" i="3"/>
  <c r="S1418" i="12" s="1"/>
  <c r="Z1417" i="3"/>
  <c r="Y1417" i="3"/>
  <c r="X1417" i="3"/>
  <c r="U1417" i="3"/>
  <c r="T1417" i="3"/>
  <c r="S1417" i="3"/>
  <c r="R1417" i="3"/>
  <c r="S1417" i="12" s="1"/>
  <c r="Z1416" i="3"/>
  <c r="Y1416" i="3"/>
  <c r="X1416" i="3"/>
  <c r="U1416" i="3"/>
  <c r="T1416" i="3"/>
  <c r="S1416" i="3"/>
  <c r="R1416" i="3"/>
  <c r="S1416" i="12" s="1"/>
  <c r="Z1415" i="3"/>
  <c r="Y1415" i="3"/>
  <c r="X1415" i="3"/>
  <c r="U1415" i="3"/>
  <c r="T1415" i="3"/>
  <c r="S1415" i="3"/>
  <c r="R1415" i="3"/>
  <c r="S1415" i="12" s="1"/>
  <c r="Z1414" i="3"/>
  <c r="Y1414" i="3"/>
  <c r="X1414" i="3"/>
  <c r="U1414" i="3"/>
  <c r="T1414" i="3"/>
  <c r="S1414" i="3"/>
  <c r="R1414" i="3"/>
  <c r="S1414" i="12" s="1"/>
  <c r="Z1413" i="3"/>
  <c r="Y1413" i="3"/>
  <c r="X1413" i="3"/>
  <c r="U1413" i="3"/>
  <c r="T1413" i="3"/>
  <c r="S1413" i="3"/>
  <c r="R1413" i="3"/>
  <c r="S1413" i="12" s="1"/>
  <c r="Z1412" i="3"/>
  <c r="Y1412" i="3"/>
  <c r="X1412" i="3"/>
  <c r="U1412" i="3"/>
  <c r="T1412" i="3"/>
  <c r="S1412" i="3"/>
  <c r="R1412" i="3"/>
  <c r="S1412" i="12" s="1"/>
  <c r="Z1411" i="3"/>
  <c r="Y1411" i="3"/>
  <c r="X1411" i="3"/>
  <c r="U1411" i="3"/>
  <c r="T1411" i="3"/>
  <c r="S1411" i="3"/>
  <c r="R1411" i="3"/>
  <c r="S1411" i="12" s="1"/>
  <c r="Z1410" i="3"/>
  <c r="Y1410" i="3"/>
  <c r="X1410" i="3"/>
  <c r="U1410" i="3"/>
  <c r="T1410" i="3"/>
  <c r="S1410" i="3"/>
  <c r="R1410" i="3"/>
  <c r="S1410" i="12" s="1"/>
  <c r="Z1409" i="3"/>
  <c r="Y1409" i="3"/>
  <c r="X1409" i="3"/>
  <c r="U1409" i="3"/>
  <c r="T1409" i="3"/>
  <c r="S1409" i="3"/>
  <c r="R1409" i="3"/>
  <c r="S1409" i="12" s="1"/>
  <c r="Z1408" i="3"/>
  <c r="Y1408" i="3"/>
  <c r="X1408" i="3"/>
  <c r="U1408" i="3"/>
  <c r="T1408" i="3"/>
  <c r="S1408" i="3"/>
  <c r="R1408" i="3"/>
  <c r="S1408" i="12" s="1"/>
  <c r="Z1407" i="3"/>
  <c r="Y1407" i="3"/>
  <c r="X1407" i="3"/>
  <c r="U1407" i="3"/>
  <c r="T1407" i="3"/>
  <c r="S1407" i="3"/>
  <c r="R1407" i="3"/>
  <c r="S1407" i="12" s="1"/>
  <c r="Z1406" i="3"/>
  <c r="Y1406" i="3"/>
  <c r="X1406" i="3"/>
  <c r="U1406" i="3"/>
  <c r="T1406" i="3"/>
  <c r="S1406" i="3"/>
  <c r="R1406" i="3"/>
  <c r="S1406" i="12" s="1"/>
  <c r="Z1405" i="3"/>
  <c r="Y1405" i="3"/>
  <c r="X1405" i="3"/>
  <c r="U1405" i="3"/>
  <c r="T1405" i="3"/>
  <c r="S1405" i="3"/>
  <c r="R1405" i="3"/>
  <c r="Z1404" i="3"/>
  <c r="Y1404" i="3"/>
  <c r="X1404" i="3"/>
  <c r="U1404" i="3"/>
  <c r="T1404" i="3"/>
  <c r="S1404" i="3"/>
  <c r="R1404" i="3"/>
  <c r="S1404" i="12" s="1"/>
  <c r="Z1403" i="3"/>
  <c r="Y1403" i="3"/>
  <c r="X1403" i="3"/>
  <c r="U1403" i="3"/>
  <c r="T1403" i="3"/>
  <c r="S1403" i="3"/>
  <c r="R1403" i="3"/>
  <c r="S1403" i="12" s="1"/>
  <c r="Z1402" i="3"/>
  <c r="Y1402" i="3"/>
  <c r="X1402" i="3"/>
  <c r="U1402" i="3"/>
  <c r="T1402" i="3"/>
  <c r="S1402" i="3"/>
  <c r="R1402" i="3"/>
  <c r="S1402" i="12" s="1"/>
  <c r="Z1401" i="3"/>
  <c r="Y1401" i="3"/>
  <c r="X1401" i="3"/>
  <c r="U1401" i="3"/>
  <c r="T1401" i="3"/>
  <c r="S1401" i="3"/>
  <c r="R1401" i="3"/>
  <c r="S1401" i="12" s="1"/>
  <c r="Z1400" i="3"/>
  <c r="Y1400" i="3"/>
  <c r="X1400" i="3"/>
  <c r="U1400" i="3"/>
  <c r="T1400" i="3"/>
  <c r="S1400" i="3"/>
  <c r="R1400" i="3"/>
  <c r="S1400" i="12" s="1"/>
  <c r="Z1399" i="3"/>
  <c r="Y1399" i="3"/>
  <c r="X1399" i="3"/>
  <c r="U1399" i="3"/>
  <c r="T1399" i="3"/>
  <c r="S1399" i="3"/>
  <c r="R1399" i="3"/>
  <c r="S1399" i="12" s="1"/>
  <c r="Z1398" i="3"/>
  <c r="Y1398" i="3"/>
  <c r="X1398" i="3"/>
  <c r="U1398" i="3"/>
  <c r="T1398" i="3"/>
  <c r="S1398" i="3"/>
  <c r="R1398" i="3"/>
  <c r="S1398" i="12" s="1"/>
  <c r="Z1397" i="3"/>
  <c r="Y1397" i="3"/>
  <c r="X1397" i="3"/>
  <c r="U1397" i="3"/>
  <c r="T1397" i="3"/>
  <c r="S1397" i="3"/>
  <c r="R1397" i="3"/>
  <c r="S1397" i="12" s="1"/>
  <c r="Z1396" i="3"/>
  <c r="Y1396" i="3"/>
  <c r="X1396" i="3"/>
  <c r="U1396" i="3"/>
  <c r="T1396" i="3"/>
  <c r="S1396" i="3"/>
  <c r="R1396" i="3"/>
  <c r="S1396" i="12" s="1"/>
  <c r="Z1395" i="3"/>
  <c r="Y1395" i="3"/>
  <c r="X1395" i="3"/>
  <c r="U1395" i="3"/>
  <c r="T1395" i="3"/>
  <c r="S1395" i="3"/>
  <c r="R1395" i="3"/>
  <c r="Z1394" i="3"/>
  <c r="Y1394" i="3"/>
  <c r="X1394" i="3"/>
  <c r="U1394" i="3"/>
  <c r="T1394" i="3"/>
  <c r="S1394" i="3"/>
  <c r="R1394" i="3"/>
  <c r="S1394" i="12" s="1"/>
  <c r="Z1393" i="3"/>
  <c r="Y1393" i="3"/>
  <c r="X1393" i="3"/>
  <c r="U1393" i="3"/>
  <c r="T1393" i="3"/>
  <c r="S1393" i="3"/>
  <c r="R1393" i="3"/>
  <c r="S1393" i="12" s="1"/>
  <c r="Z1392" i="3"/>
  <c r="Y1392" i="3"/>
  <c r="X1392" i="3"/>
  <c r="U1392" i="3"/>
  <c r="T1392" i="3"/>
  <c r="S1392" i="3"/>
  <c r="R1392" i="3"/>
  <c r="S1392" i="12" s="1"/>
  <c r="Z1391" i="3"/>
  <c r="Y1391" i="3"/>
  <c r="X1391" i="3"/>
  <c r="U1391" i="3"/>
  <c r="T1391" i="3"/>
  <c r="S1391" i="3"/>
  <c r="R1391" i="3"/>
  <c r="S1391" i="12" s="1"/>
  <c r="Z1390" i="3"/>
  <c r="Y1390" i="3"/>
  <c r="X1390" i="3"/>
  <c r="U1390" i="3"/>
  <c r="T1390" i="3"/>
  <c r="S1390" i="3"/>
  <c r="R1390" i="3"/>
  <c r="S1390" i="12" s="1"/>
  <c r="Z1389" i="3"/>
  <c r="Y1389" i="3"/>
  <c r="X1389" i="3"/>
  <c r="U1389" i="3"/>
  <c r="T1389" i="3"/>
  <c r="S1389" i="3"/>
  <c r="R1389" i="3"/>
  <c r="S1389" i="12" s="1"/>
  <c r="Z1388" i="3"/>
  <c r="Y1388" i="3"/>
  <c r="X1388" i="3"/>
  <c r="U1388" i="3"/>
  <c r="T1388" i="3"/>
  <c r="S1388" i="3"/>
  <c r="R1388" i="3"/>
  <c r="S1388" i="12" s="1"/>
  <c r="Z1387" i="3"/>
  <c r="Y1387" i="3"/>
  <c r="X1387" i="3"/>
  <c r="U1387" i="3"/>
  <c r="T1387" i="3"/>
  <c r="S1387" i="3"/>
  <c r="R1387" i="3"/>
  <c r="S1387" i="12" s="1"/>
  <c r="Z1386" i="3"/>
  <c r="Y1386" i="3"/>
  <c r="X1386" i="3"/>
  <c r="U1386" i="3"/>
  <c r="T1386" i="3"/>
  <c r="S1386" i="3"/>
  <c r="R1386" i="3"/>
  <c r="S1386" i="12" s="1"/>
  <c r="Z1385" i="3"/>
  <c r="Y1385" i="3"/>
  <c r="X1385" i="3"/>
  <c r="U1385" i="3"/>
  <c r="T1385" i="3"/>
  <c r="S1385" i="3"/>
  <c r="R1385" i="3"/>
  <c r="S1385" i="12" s="1"/>
  <c r="Z1384" i="3"/>
  <c r="Y1384" i="3"/>
  <c r="X1384" i="3"/>
  <c r="U1384" i="3"/>
  <c r="T1384" i="3"/>
  <c r="S1384" i="3"/>
  <c r="R1384" i="3"/>
  <c r="S1384" i="12" s="1"/>
  <c r="Z1383" i="3"/>
  <c r="Y1383" i="3"/>
  <c r="X1383" i="3"/>
  <c r="U1383" i="3"/>
  <c r="T1383" i="3"/>
  <c r="S1383" i="3"/>
  <c r="R1383" i="3"/>
  <c r="S1383" i="12" s="1"/>
  <c r="Z1382" i="3"/>
  <c r="Y1382" i="3"/>
  <c r="X1382" i="3"/>
  <c r="U1382" i="3"/>
  <c r="T1382" i="3"/>
  <c r="S1382" i="3"/>
  <c r="R1382" i="3"/>
  <c r="S1382" i="12" s="1"/>
  <c r="Z1381" i="3"/>
  <c r="Y1381" i="3"/>
  <c r="X1381" i="3"/>
  <c r="U1381" i="3"/>
  <c r="T1381" i="3"/>
  <c r="S1381" i="3"/>
  <c r="R1381" i="3"/>
  <c r="S1381" i="12" s="1"/>
  <c r="Z1380" i="3"/>
  <c r="Y1380" i="3"/>
  <c r="X1380" i="3"/>
  <c r="U1380" i="3"/>
  <c r="T1380" i="3"/>
  <c r="S1380" i="3"/>
  <c r="R1380" i="3"/>
  <c r="S1380" i="12" s="1"/>
  <c r="Z1379" i="3"/>
  <c r="Y1379" i="3"/>
  <c r="X1379" i="3"/>
  <c r="U1379" i="3"/>
  <c r="T1379" i="3"/>
  <c r="S1379" i="3"/>
  <c r="R1379" i="3"/>
  <c r="S1379" i="12" s="1"/>
  <c r="Z1378" i="3"/>
  <c r="Y1378" i="3"/>
  <c r="X1378" i="3"/>
  <c r="U1378" i="3"/>
  <c r="T1378" i="3"/>
  <c r="S1378" i="3"/>
  <c r="R1378" i="3"/>
  <c r="S1378" i="12" s="1"/>
  <c r="Z1377" i="3"/>
  <c r="Y1377" i="3"/>
  <c r="X1377" i="3"/>
  <c r="U1377" i="3"/>
  <c r="T1377" i="3"/>
  <c r="S1377" i="3"/>
  <c r="R1377" i="3"/>
  <c r="S1377" i="12" s="1"/>
  <c r="Z1376" i="3"/>
  <c r="Y1376" i="3"/>
  <c r="X1376" i="3"/>
  <c r="U1376" i="3"/>
  <c r="T1376" i="3"/>
  <c r="S1376" i="3"/>
  <c r="R1376" i="3"/>
  <c r="S1376" i="12" s="1"/>
  <c r="Z1375" i="3"/>
  <c r="Y1375" i="3"/>
  <c r="X1375" i="3"/>
  <c r="U1375" i="3"/>
  <c r="T1375" i="3"/>
  <c r="S1375" i="3"/>
  <c r="R1375" i="3"/>
  <c r="S1375" i="12" s="1"/>
  <c r="Z1374" i="3"/>
  <c r="Y1374" i="3"/>
  <c r="X1374" i="3"/>
  <c r="U1374" i="3"/>
  <c r="T1374" i="3"/>
  <c r="S1374" i="3"/>
  <c r="R1374" i="3"/>
  <c r="S1374" i="12" s="1"/>
  <c r="Z1373" i="3"/>
  <c r="Y1373" i="3"/>
  <c r="X1373" i="3"/>
  <c r="U1373" i="3"/>
  <c r="T1373" i="3"/>
  <c r="S1373" i="3"/>
  <c r="R1373" i="3"/>
  <c r="S1373" i="12" s="1"/>
  <c r="Z1372" i="3"/>
  <c r="Y1372" i="3"/>
  <c r="X1372" i="3"/>
  <c r="U1372" i="3"/>
  <c r="T1372" i="3"/>
  <c r="S1372" i="3"/>
  <c r="R1372" i="3"/>
  <c r="S1372" i="12" s="1"/>
  <c r="Z1371" i="3"/>
  <c r="Y1371" i="3"/>
  <c r="X1371" i="3"/>
  <c r="U1371" i="3"/>
  <c r="T1371" i="3"/>
  <c r="S1371" i="3"/>
  <c r="R1371" i="3"/>
  <c r="S1371" i="12" s="1"/>
  <c r="Z1370" i="3"/>
  <c r="Y1370" i="3"/>
  <c r="X1370" i="3"/>
  <c r="U1370" i="3"/>
  <c r="T1370" i="3"/>
  <c r="S1370" i="3"/>
  <c r="R1370" i="3"/>
  <c r="S1370" i="12" s="1"/>
  <c r="Z1369" i="3"/>
  <c r="Y1369" i="3"/>
  <c r="X1369" i="3"/>
  <c r="U1369" i="3"/>
  <c r="T1369" i="3"/>
  <c r="S1369" i="3"/>
  <c r="R1369" i="3"/>
  <c r="S1369" i="12" s="1"/>
  <c r="Z1368" i="3"/>
  <c r="Y1368" i="3"/>
  <c r="X1368" i="3"/>
  <c r="U1368" i="3"/>
  <c r="T1368" i="3"/>
  <c r="S1368" i="3"/>
  <c r="R1368" i="3"/>
  <c r="S1368" i="12" s="1"/>
  <c r="Z1367" i="3"/>
  <c r="Y1367" i="3"/>
  <c r="X1367" i="3"/>
  <c r="U1367" i="3"/>
  <c r="T1367" i="3"/>
  <c r="S1367" i="3"/>
  <c r="R1367" i="3"/>
  <c r="S1367" i="12" s="1"/>
  <c r="Z1366" i="3"/>
  <c r="Y1366" i="3"/>
  <c r="X1366" i="3"/>
  <c r="U1366" i="3"/>
  <c r="T1366" i="3"/>
  <c r="S1366" i="3"/>
  <c r="R1366" i="3"/>
  <c r="S1366" i="12" s="1"/>
  <c r="Z1365" i="3"/>
  <c r="Y1365" i="3"/>
  <c r="X1365" i="3"/>
  <c r="U1365" i="3"/>
  <c r="T1365" i="3"/>
  <c r="S1365" i="3"/>
  <c r="R1365" i="3"/>
  <c r="S1365" i="12" s="1"/>
  <c r="Z1364" i="3"/>
  <c r="Y1364" i="3"/>
  <c r="X1364" i="3"/>
  <c r="U1364" i="3"/>
  <c r="T1364" i="3"/>
  <c r="S1364" i="3"/>
  <c r="R1364" i="3"/>
  <c r="S1364" i="12" s="1"/>
  <c r="Z1363" i="3"/>
  <c r="Y1363" i="3"/>
  <c r="X1363" i="3"/>
  <c r="U1363" i="3"/>
  <c r="T1363" i="3"/>
  <c r="S1363" i="3"/>
  <c r="R1363" i="3"/>
  <c r="S1363" i="12" s="1"/>
  <c r="Z1362" i="3"/>
  <c r="Y1362" i="3"/>
  <c r="X1362" i="3"/>
  <c r="U1362" i="3"/>
  <c r="T1362" i="3"/>
  <c r="S1362" i="3"/>
  <c r="R1362" i="3"/>
  <c r="S1362" i="12" s="1"/>
  <c r="Z1361" i="3"/>
  <c r="Y1361" i="3"/>
  <c r="X1361" i="3"/>
  <c r="U1361" i="3"/>
  <c r="T1361" i="3"/>
  <c r="S1361" i="3"/>
  <c r="R1361" i="3"/>
  <c r="S1361" i="12" s="1"/>
  <c r="Z1360" i="3"/>
  <c r="Y1360" i="3"/>
  <c r="X1360" i="3"/>
  <c r="U1360" i="3"/>
  <c r="T1360" i="3"/>
  <c r="S1360" i="3"/>
  <c r="R1360" i="3"/>
  <c r="S1360" i="12" s="1"/>
  <c r="Z1359" i="3"/>
  <c r="Y1359" i="3"/>
  <c r="X1359" i="3"/>
  <c r="U1359" i="3"/>
  <c r="T1359" i="3"/>
  <c r="S1359" i="3"/>
  <c r="R1359" i="3"/>
  <c r="S1359" i="12" s="1"/>
  <c r="Z1358" i="3"/>
  <c r="Y1358" i="3"/>
  <c r="X1358" i="3"/>
  <c r="U1358" i="3"/>
  <c r="T1358" i="3"/>
  <c r="S1358" i="3"/>
  <c r="R1358" i="3"/>
  <c r="S1358" i="12" s="1"/>
  <c r="Z1357" i="3"/>
  <c r="Y1357" i="3"/>
  <c r="X1357" i="3"/>
  <c r="U1357" i="3"/>
  <c r="T1357" i="3"/>
  <c r="S1357" i="3"/>
  <c r="R1357" i="3"/>
  <c r="S1357" i="12" s="1"/>
  <c r="Z1356" i="3"/>
  <c r="Y1356" i="3"/>
  <c r="X1356" i="3"/>
  <c r="U1356" i="3"/>
  <c r="T1356" i="3"/>
  <c r="S1356" i="3"/>
  <c r="R1356" i="3"/>
  <c r="Z1355" i="3"/>
  <c r="Y1355" i="3"/>
  <c r="X1355" i="3"/>
  <c r="U1355" i="3"/>
  <c r="T1355" i="3"/>
  <c r="S1355" i="3"/>
  <c r="R1355" i="3"/>
  <c r="S1355" i="12" s="1"/>
  <c r="Z1354" i="3"/>
  <c r="Y1354" i="3"/>
  <c r="X1354" i="3"/>
  <c r="U1354" i="3"/>
  <c r="T1354" i="3"/>
  <c r="S1354" i="3"/>
  <c r="R1354" i="3"/>
  <c r="S1354" i="12" s="1"/>
  <c r="Z1353" i="3"/>
  <c r="Y1353" i="3"/>
  <c r="X1353" i="3"/>
  <c r="U1353" i="3"/>
  <c r="T1353" i="3"/>
  <c r="S1353" i="3"/>
  <c r="R1353" i="3"/>
  <c r="S1353" i="12" s="1"/>
  <c r="Z1352" i="3"/>
  <c r="Y1352" i="3"/>
  <c r="X1352" i="3"/>
  <c r="U1352" i="3"/>
  <c r="T1352" i="3"/>
  <c r="S1352" i="3"/>
  <c r="R1352" i="3"/>
  <c r="S1352" i="12" s="1"/>
  <c r="Z1351" i="3"/>
  <c r="Y1351" i="3"/>
  <c r="X1351" i="3"/>
  <c r="U1351" i="3"/>
  <c r="T1351" i="3"/>
  <c r="S1351" i="3"/>
  <c r="R1351" i="3"/>
  <c r="S1351" i="12" s="1"/>
  <c r="Z1350" i="3"/>
  <c r="Y1350" i="3"/>
  <c r="X1350" i="3"/>
  <c r="U1350" i="3"/>
  <c r="T1350" i="3"/>
  <c r="S1350" i="3"/>
  <c r="R1350" i="3"/>
  <c r="S1350" i="12" s="1"/>
  <c r="Z1349" i="3"/>
  <c r="Y1349" i="3"/>
  <c r="X1349" i="3"/>
  <c r="U1349" i="3"/>
  <c r="T1349" i="3"/>
  <c r="S1349" i="3"/>
  <c r="R1349" i="3"/>
  <c r="S1349" i="12" s="1"/>
  <c r="Z1348" i="3"/>
  <c r="Y1348" i="3"/>
  <c r="X1348" i="3"/>
  <c r="U1348" i="3"/>
  <c r="T1348" i="3"/>
  <c r="S1348" i="3"/>
  <c r="R1348" i="3"/>
  <c r="S1348" i="12" s="1"/>
  <c r="Z1347" i="3"/>
  <c r="Y1347" i="3"/>
  <c r="X1347" i="3"/>
  <c r="U1347" i="3"/>
  <c r="T1347" i="3"/>
  <c r="S1347" i="3"/>
  <c r="R1347" i="3"/>
  <c r="S1347" i="12" s="1"/>
  <c r="Z1346" i="3"/>
  <c r="Y1346" i="3"/>
  <c r="X1346" i="3"/>
  <c r="U1346" i="3"/>
  <c r="T1346" i="3"/>
  <c r="S1346" i="3"/>
  <c r="R1346" i="3"/>
  <c r="S1346" i="12" s="1"/>
  <c r="Z1345" i="3"/>
  <c r="Y1345" i="3"/>
  <c r="X1345" i="3"/>
  <c r="U1345" i="3"/>
  <c r="T1345" i="3"/>
  <c r="S1345" i="3"/>
  <c r="R1345" i="3"/>
  <c r="S1345" i="12" s="1"/>
  <c r="Z1344" i="3"/>
  <c r="Y1344" i="3"/>
  <c r="X1344" i="3"/>
  <c r="U1344" i="3"/>
  <c r="T1344" i="3"/>
  <c r="S1344" i="3"/>
  <c r="R1344" i="3"/>
  <c r="S1344" i="12" s="1"/>
  <c r="Z1343" i="3"/>
  <c r="Y1343" i="3"/>
  <c r="X1343" i="3"/>
  <c r="U1343" i="3"/>
  <c r="T1343" i="3"/>
  <c r="S1343" i="3"/>
  <c r="R1343" i="3"/>
  <c r="S1343" i="12" s="1"/>
  <c r="Z1342" i="3"/>
  <c r="Y1342" i="3"/>
  <c r="X1342" i="3"/>
  <c r="U1342" i="3"/>
  <c r="T1342" i="3"/>
  <c r="S1342" i="3"/>
  <c r="R1342" i="3"/>
  <c r="S1342" i="12" s="1"/>
  <c r="Z1341" i="3"/>
  <c r="Y1341" i="3"/>
  <c r="X1341" i="3"/>
  <c r="U1341" i="3"/>
  <c r="T1341" i="3"/>
  <c r="S1341" i="3"/>
  <c r="R1341" i="3"/>
  <c r="S1341" i="12" s="1"/>
  <c r="Z1340" i="3"/>
  <c r="Y1340" i="3"/>
  <c r="X1340" i="3"/>
  <c r="U1340" i="3"/>
  <c r="T1340" i="3"/>
  <c r="S1340" i="3"/>
  <c r="R1340" i="3"/>
  <c r="S1340" i="12" s="1"/>
  <c r="Z1339" i="3"/>
  <c r="Y1339" i="3"/>
  <c r="X1339" i="3"/>
  <c r="U1339" i="3"/>
  <c r="T1339" i="3"/>
  <c r="S1339" i="3"/>
  <c r="R1339" i="3"/>
  <c r="S1339" i="12" s="1"/>
  <c r="Z1338" i="3"/>
  <c r="Y1338" i="3"/>
  <c r="X1338" i="3"/>
  <c r="U1338" i="3"/>
  <c r="T1338" i="3"/>
  <c r="S1338" i="3"/>
  <c r="R1338" i="3"/>
  <c r="S1338" i="12" s="1"/>
  <c r="Z1337" i="3"/>
  <c r="Y1337" i="3"/>
  <c r="X1337" i="3"/>
  <c r="U1337" i="3"/>
  <c r="T1337" i="3"/>
  <c r="S1337" i="3"/>
  <c r="R1337" i="3"/>
  <c r="S1337" i="12" s="1"/>
  <c r="Z1336" i="3"/>
  <c r="Y1336" i="3"/>
  <c r="X1336" i="3"/>
  <c r="U1336" i="3"/>
  <c r="T1336" i="3"/>
  <c r="S1336" i="3"/>
  <c r="R1336" i="3"/>
  <c r="S1336" i="12" s="1"/>
  <c r="Z1335" i="3"/>
  <c r="Y1335" i="3"/>
  <c r="X1335" i="3"/>
  <c r="U1335" i="3"/>
  <c r="T1335" i="3"/>
  <c r="S1335" i="3"/>
  <c r="R1335" i="3"/>
  <c r="S1335" i="12" s="1"/>
  <c r="Z1334" i="3"/>
  <c r="Y1334" i="3"/>
  <c r="X1334" i="3"/>
  <c r="U1334" i="3"/>
  <c r="T1334" i="3"/>
  <c r="S1334" i="3"/>
  <c r="R1334" i="3"/>
  <c r="S1334" i="12" s="1"/>
  <c r="Z1333" i="3"/>
  <c r="Y1333" i="3"/>
  <c r="X1333" i="3"/>
  <c r="U1333" i="3"/>
  <c r="T1333" i="3"/>
  <c r="S1333" i="3"/>
  <c r="R1333" i="3"/>
  <c r="S1333" i="12" s="1"/>
  <c r="Z1332" i="3"/>
  <c r="Y1332" i="3"/>
  <c r="X1332" i="3"/>
  <c r="U1332" i="3"/>
  <c r="T1332" i="3"/>
  <c r="S1332" i="3"/>
  <c r="R1332" i="3"/>
  <c r="S1332" i="12" s="1"/>
  <c r="Z1331" i="3"/>
  <c r="Y1331" i="3"/>
  <c r="X1331" i="3"/>
  <c r="U1331" i="3"/>
  <c r="T1331" i="3"/>
  <c r="S1331" i="3"/>
  <c r="R1331" i="3"/>
  <c r="S1331" i="12" s="1"/>
  <c r="Z1330" i="3"/>
  <c r="Y1330" i="3"/>
  <c r="X1330" i="3"/>
  <c r="U1330" i="3"/>
  <c r="T1330" i="3"/>
  <c r="S1330" i="3"/>
  <c r="R1330" i="3"/>
  <c r="S1330" i="12" s="1"/>
  <c r="Z1329" i="3"/>
  <c r="Y1329" i="3"/>
  <c r="X1329" i="3"/>
  <c r="U1329" i="3"/>
  <c r="T1329" i="3"/>
  <c r="S1329" i="3"/>
  <c r="R1329" i="3"/>
  <c r="S1329" i="12" s="1"/>
  <c r="Z1328" i="3"/>
  <c r="Y1328" i="3"/>
  <c r="X1328" i="3"/>
  <c r="U1328" i="3"/>
  <c r="T1328" i="3"/>
  <c r="S1328" i="3"/>
  <c r="R1328" i="3"/>
  <c r="S1328" i="12" s="1"/>
  <c r="Z1327" i="3"/>
  <c r="Y1327" i="3"/>
  <c r="X1327" i="3"/>
  <c r="U1327" i="3"/>
  <c r="T1327" i="3"/>
  <c r="S1327" i="3"/>
  <c r="R1327" i="3"/>
  <c r="S1327" i="12" s="1"/>
  <c r="Z1326" i="3"/>
  <c r="Y1326" i="3"/>
  <c r="X1326" i="3"/>
  <c r="U1326" i="3"/>
  <c r="T1326" i="3"/>
  <c r="S1326" i="3"/>
  <c r="R1326" i="3"/>
  <c r="S1326" i="12" s="1"/>
  <c r="Z1325" i="3"/>
  <c r="Y1325" i="3"/>
  <c r="X1325" i="3"/>
  <c r="U1325" i="3"/>
  <c r="T1325" i="3"/>
  <c r="S1325" i="3"/>
  <c r="R1325" i="3"/>
  <c r="S1325" i="12" s="1"/>
  <c r="Z1324" i="3"/>
  <c r="Y1324" i="3"/>
  <c r="X1324" i="3"/>
  <c r="U1324" i="3"/>
  <c r="T1324" i="3"/>
  <c r="S1324" i="3"/>
  <c r="R1324" i="3"/>
  <c r="S1324" i="12" s="1"/>
  <c r="Z1323" i="3"/>
  <c r="Y1323" i="3"/>
  <c r="X1323" i="3"/>
  <c r="U1323" i="3"/>
  <c r="T1323" i="3"/>
  <c r="S1323" i="3"/>
  <c r="R1323" i="3"/>
  <c r="S1323" i="12" s="1"/>
  <c r="Z1322" i="3"/>
  <c r="Y1322" i="3"/>
  <c r="X1322" i="3"/>
  <c r="U1322" i="3"/>
  <c r="T1322" i="3"/>
  <c r="S1322" i="3"/>
  <c r="R1322" i="3"/>
  <c r="S1322" i="12" s="1"/>
  <c r="Z1321" i="3"/>
  <c r="Y1321" i="3"/>
  <c r="X1321" i="3"/>
  <c r="U1321" i="3"/>
  <c r="T1321" i="3"/>
  <c r="S1321" i="3"/>
  <c r="R1321" i="3"/>
  <c r="S1321" i="12" s="1"/>
  <c r="Z1320" i="3"/>
  <c r="Y1320" i="3"/>
  <c r="X1320" i="3"/>
  <c r="U1320" i="3"/>
  <c r="T1320" i="3"/>
  <c r="S1320" i="3"/>
  <c r="R1320" i="3"/>
  <c r="S1320" i="12" s="1"/>
  <c r="Z1319" i="3"/>
  <c r="Y1319" i="3"/>
  <c r="X1319" i="3"/>
  <c r="U1319" i="3"/>
  <c r="T1319" i="3"/>
  <c r="S1319" i="3"/>
  <c r="R1319" i="3"/>
  <c r="S1319" i="12" s="1"/>
  <c r="Z1318" i="3"/>
  <c r="Y1318" i="3"/>
  <c r="X1318" i="3"/>
  <c r="U1318" i="3"/>
  <c r="T1318" i="3"/>
  <c r="S1318" i="3"/>
  <c r="R1318" i="3"/>
  <c r="S1318" i="12" s="1"/>
  <c r="Z1317" i="3"/>
  <c r="Y1317" i="3"/>
  <c r="X1317" i="3"/>
  <c r="U1317" i="3"/>
  <c r="T1317" i="3"/>
  <c r="S1317" i="3"/>
  <c r="R1317" i="3"/>
  <c r="S1317" i="12" s="1"/>
  <c r="Z1316" i="3"/>
  <c r="Y1316" i="3"/>
  <c r="X1316" i="3"/>
  <c r="U1316" i="3"/>
  <c r="T1316" i="3"/>
  <c r="S1316" i="3"/>
  <c r="R1316" i="3"/>
  <c r="S1316" i="12" s="1"/>
  <c r="Z1315" i="3"/>
  <c r="Y1315" i="3"/>
  <c r="X1315" i="3"/>
  <c r="U1315" i="3"/>
  <c r="T1315" i="3"/>
  <c r="S1315" i="3"/>
  <c r="R1315" i="3"/>
  <c r="S1315" i="12" s="1"/>
  <c r="Z1314" i="3"/>
  <c r="Y1314" i="3"/>
  <c r="X1314" i="3"/>
  <c r="U1314" i="3"/>
  <c r="T1314" i="3"/>
  <c r="S1314" i="3"/>
  <c r="R1314" i="3"/>
  <c r="S1314" i="12" s="1"/>
  <c r="Z1313" i="3"/>
  <c r="Y1313" i="3"/>
  <c r="X1313" i="3"/>
  <c r="U1313" i="3"/>
  <c r="T1313" i="3"/>
  <c r="S1313" i="3"/>
  <c r="R1313" i="3"/>
  <c r="S1313" i="12" s="1"/>
  <c r="Z1312" i="3"/>
  <c r="Y1312" i="3"/>
  <c r="X1312" i="3"/>
  <c r="U1312" i="3"/>
  <c r="T1312" i="3"/>
  <c r="S1312" i="3"/>
  <c r="R1312" i="3"/>
  <c r="S1312" i="12" s="1"/>
  <c r="Z1311" i="3"/>
  <c r="Y1311" i="3"/>
  <c r="X1311" i="3"/>
  <c r="U1311" i="3"/>
  <c r="T1311" i="3"/>
  <c r="S1311" i="3"/>
  <c r="R1311" i="3"/>
  <c r="S1311" i="12" s="1"/>
  <c r="Z1310" i="3"/>
  <c r="Y1310" i="3"/>
  <c r="X1310" i="3"/>
  <c r="U1310" i="3"/>
  <c r="T1310" i="3"/>
  <c r="S1310" i="3"/>
  <c r="R1310" i="3"/>
  <c r="S1310" i="12" s="1"/>
  <c r="Z1309" i="3"/>
  <c r="Y1309" i="3"/>
  <c r="X1309" i="3"/>
  <c r="U1309" i="3"/>
  <c r="T1309" i="3"/>
  <c r="S1309" i="3"/>
  <c r="R1309" i="3"/>
  <c r="S1309" i="12" s="1"/>
  <c r="Z1308" i="3"/>
  <c r="Y1308" i="3"/>
  <c r="X1308" i="3"/>
  <c r="U1308" i="3"/>
  <c r="T1308" i="3"/>
  <c r="S1308" i="3"/>
  <c r="R1308" i="3"/>
  <c r="Z1307" i="3"/>
  <c r="Y1307" i="3"/>
  <c r="X1307" i="3"/>
  <c r="U1307" i="3"/>
  <c r="T1307" i="3"/>
  <c r="S1307" i="3"/>
  <c r="R1307" i="3"/>
  <c r="S1307" i="12" s="1"/>
  <c r="Z1306" i="3"/>
  <c r="Y1306" i="3"/>
  <c r="X1306" i="3"/>
  <c r="U1306" i="3"/>
  <c r="T1306" i="3"/>
  <c r="S1306" i="3"/>
  <c r="R1306" i="3"/>
  <c r="S1306" i="12" s="1"/>
  <c r="Z1305" i="3"/>
  <c r="Y1305" i="3"/>
  <c r="X1305" i="3"/>
  <c r="U1305" i="3"/>
  <c r="T1305" i="3"/>
  <c r="S1305" i="3"/>
  <c r="R1305" i="3"/>
  <c r="S1305" i="12" s="1"/>
  <c r="Z1304" i="3"/>
  <c r="Y1304" i="3"/>
  <c r="X1304" i="3"/>
  <c r="U1304" i="3"/>
  <c r="T1304" i="3"/>
  <c r="S1304" i="3"/>
  <c r="R1304" i="3"/>
  <c r="S1304" i="12" s="1"/>
  <c r="Z1303" i="3"/>
  <c r="Y1303" i="3"/>
  <c r="X1303" i="3"/>
  <c r="U1303" i="3"/>
  <c r="T1303" i="3"/>
  <c r="S1303" i="3"/>
  <c r="R1303" i="3"/>
  <c r="S1303" i="12" s="1"/>
  <c r="Z1302" i="3"/>
  <c r="Y1302" i="3"/>
  <c r="U1302" i="3"/>
  <c r="T1302" i="3"/>
  <c r="S1302" i="3"/>
  <c r="R1302" i="3"/>
  <c r="S1302" i="12" s="1"/>
  <c r="Z1301" i="3"/>
  <c r="Y1301" i="3"/>
  <c r="U1301" i="3"/>
  <c r="T1301" i="3"/>
  <c r="S1301" i="3"/>
  <c r="R1301" i="3"/>
  <c r="S1301" i="12" s="1"/>
  <c r="Z1300" i="3"/>
  <c r="Y1300" i="3"/>
  <c r="U1300" i="3"/>
  <c r="T1300" i="3"/>
  <c r="S1300" i="3"/>
  <c r="R1300" i="3"/>
  <c r="S1300" i="12" s="1"/>
  <c r="Z1299" i="3"/>
  <c r="Y1299" i="3"/>
  <c r="U1299" i="3"/>
  <c r="T1299" i="3"/>
  <c r="S1299" i="3"/>
  <c r="R1299" i="3"/>
  <c r="S1299" i="12" s="1"/>
  <c r="Z1298" i="3"/>
  <c r="Y1298" i="3"/>
  <c r="U1298" i="3"/>
  <c r="T1298" i="3"/>
  <c r="S1298" i="3"/>
  <c r="R1298" i="3"/>
  <c r="S1298" i="12" s="1"/>
  <c r="Z1297" i="3"/>
  <c r="Y1297" i="3"/>
  <c r="U1297" i="3"/>
  <c r="T1297" i="3"/>
  <c r="S1297" i="3"/>
  <c r="R1297" i="3"/>
  <c r="S1297" i="12" s="1"/>
  <c r="Z1296" i="3"/>
  <c r="Y1296" i="3"/>
  <c r="U1296" i="3"/>
  <c r="T1296" i="3"/>
  <c r="S1296" i="3"/>
  <c r="R1296" i="3"/>
  <c r="S1296" i="12" s="1"/>
  <c r="Z1295" i="3"/>
  <c r="Y1295" i="3"/>
  <c r="U1295" i="3"/>
  <c r="T1295" i="3"/>
  <c r="S1295" i="3"/>
  <c r="R1295" i="3"/>
  <c r="S1295" i="12" s="1"/>
  <c r="Z1294" i="3"/>
  <c r="Y1294" i="3"/>
  <c r="U1294" i="3"/>
  <c r="T1294" i="3"/>
  <c r="S1294" i="3"/>
  <c r="R1294" i="3"/>
  <c r="Z1293" i="3"/>
  <c r="Y1293" i="3"/>
  <c r="U1293" i="3"/>
  <c r="T1293" i="3"/>
  <c r="S1293" i="3"/>
  <c r="R1293" i="3"/>
  <c r="Z1292" i="3"/>
  <c r="Y1292" i="3"/>
  <c r="U1292" i="3"/>
  <c r="T1292" i="3"/>
  <c r="S1292" i="3"/>
  <c r="R1292" i="3"/>
  <c r="S1292" i="12" s="1"/>
  <c r="Z1291" i="3"/>
  <c r="Y1291" i="3"/>
  <c r="U1291" i="3"/>
  <c r="T1291" i="3"/>
  <c r="S1291" i="3"/>
  <c r="R1291" i="3"/>
  <c r="S1291" i="12" s="1"/>
  <c r="Z1290" i="3"/>
  <c r="Y1290" i="3"/>
  <c r="U1290" i="3"/>
  <c r="T1290" i="3"/>
  <c r="S1290" i="3"/>
  <c r="R1290" i="3"/>
  <c r="S1290" i="12" s="1"/>
  <c r="Z1289" i="3"/>
  <c r="Y1289" i="3"/>
  <c r="U1289" i="3"/>
  <c r="T1289" i="3"/>
  <c r="S1289" i="3"/>
  <c r="R1289" i="3"/>
  <c r="S1289" i="12" s="1"/>
  <c r="Z1288" i="3"/>
  <c r="Y1288" i="3"/>
  <c r="U1288" i="3"/>
  <c r="T1288" i="3"/>
  <c r="S1288" i="3"/>
  <c r="R1288" i="3"/>
  <c r="S1288" i="12" s="1"/>
  <c r="Z1287" i="3"/>
  <c r="Y1287" i="3"/>
  <c r="U1287" i="3"/>
  <c r="T1287" i="3"/>
  <c r="S1287" i="3"/>
  <c r="R1287" i="3"/>
  <c r="S1287" i="12" s="1"/>
  <c r="Z1286" i="3"/>
  <c r="Y1286" i="3"/>
  <c r="U1286" i="3"/>
  <c r="T1286" i="3"/>
  <c r="S1286" i="3"/>
  <c r="R1286" i="3"/>
  <c r="S1286" i="12" s="1"/>
  <c r="Z1285" i="3"/>
  <c r="Y1285" i="3"/>
  <c r="U1285" i="3"/>
  <c r="T1285" i="3"/>
  <c r="S1285" i="3"/>
  <c r="R1285" i="3"/>
  <c r="S1285" i="12" s="1"/>
  <c r="Z1284" i="3"/>
  <c r="Y1284" i="3"/>
  <c r="U1284" i="3"/>
  <c r="T1284" i="3"/>
  <c r="S1284" i="3"/>
  <c r="R1284" i="3"/>
  <c r="S1284" i="12" s="1"/>
  <c r="Z1283" i="3"/>
  <c r="Y1283" i="3"/>
  <c r="U1283" i="3"/>
  <c r="T1283" i="3"/>
  <c r="S1283" i="3"/>
  <c r="R1283" i="3"/>
  <c r="S1283" i="12" s="1"/>
  <c r="Z1282" i="3"/>
  <c r="Y1282" i="3"/>
  <c r="U1282" i="3"/>
  <c r="T1282" i="3"/>
  <c r="S1282" i="3"/>
  <c r="R1282" i="3"/>
  <c r="S1282" i="12" s="1"/>
  <c r="Z1281" i="3"/>
  <c r="Y1281" i="3"/>
  <c r="U1281" i="3"/>
  <c r="T1281" i="3"/>
  <c r="S1281" i="3"/>
  <c r="R1281" i="3"/>
  <c r="S1281" i="12" s="1"/>
  <c r="Z1280" i="3"/>
  <c r="Y1280" i="3"/>
  <c r="U1280" i="3"/>
  <c r="T1280" i="3"/>
  <c r="S1280" i="3"/>
  <c r="R1280" i="3"/>
  <c r="S1280" i="12" s="1"/>
  <c r="Z1279" i="3"/>
  <c r="Y1279" i="3"/>
  <c r="U1279" i="3"/>
  <c r="T1279" i="3"/>
  <c r="S1279" i="3"/>
  <c r="R1279" i="3"/>
  <c r="S1279" i="12" s="1"/>
  <c r="Z1278" i="3"/>
  <c r="Y1278" i="3"/>
  <c r="U1278" i="3"/>
  <c r="T1278" i="3"/>
  <c r="S1278" i="3"/>
  <c r="R1278" i="3"/>
  <c r="S1278" i="12" s="1"/>
  <c r="Z1277" i="3"/>
  <c r="Y1277" i="3"/>
  <c r="U1277" i="3"/>
  <c r="T1277" i="3"/>
  <c r="S1277" i="3"/>
  <c r="R1277" i="3"/>
  <c r="S1277" i="12" s="1"/>
  <c r="Z1276" i="3"/>
  <c r="Y1276" i="3"/>
  <c r="U1276" i="3"/>
  <c r="T1276" i="3"/>
  <c r="S1276" i="3"/>
  <c r="R1276" i="3"/>
  <c r="S1276" i="12" s="1"/>
  <c r="Z1275" i="3"/>
  <c r="Y1275" i="3"/>
  <c r="U1275" i="3"/>
  <c r="T1275" i="3"/>
  <c r="S1275" i="3"/>
  <c r="R1275" i="3"/>
  <c r="S1275" i="12" s="1"/>
  <c r="Z1274" i="3"/>
  <c r="Y1274" i="3"/>
  <c r="U1274" i="3"/>
  <c r="T1274" i="3"/>
  <c r="S1274" i="3"/>
  <c r="R1274" i="3"/>
  <c r="S1274" i="12" s="1"/>
  <c r="Z1273" i="3"/>
  <c r="Y1273" i="3"/>
  <c r="U1273" i="3"/>
  <c r="T1273" i="3"/>
  <c r="S1273" i="3"/>
  <c r="R1273" i="3"/>
  <c r="S1273" i="12" s="1"/>
  <c r="Z1272" i="3"/>
  <c r="Y1272" i="3"/>
  <c r="U1272" i="3"/>
  <c r="T1272" i="3"/>
  <c r="S1272" i="3"/>
  <c r="R1272" i="3"/>
  <c r="S1272" i="12" s="1"/>
  <c r="Z1271" i="3"/>
  <c r="Y1271" i="3"/>
  <c r="U1271" i="3"/>
  <c r="T1271" i="3"/>
  <c r="S1271" i="3"/>
  <c r="R1271" i="3"/>
  <c r="S1271" i="12" s="1"/>
  <c r="Z1270" i="3"/>
  <c r="Y1270" i="3"/>
  <c r="U1270" i="3"/>
  <c r="T1270" i="3"/>
  <c r="S1270" i="3"/>
  <c r="R1270" i="3"/>
  <c r="S1270" i="12" s="1"/>
  <c r="Z1269" i="3"/>
  <c r="Y1269" i="3"/>
  <c r="U1269" i="3"/>
  <c r="T1269" i="3"/>
  <c r="S1269" i="3"/>
  <c r="R1269" i="3"/>
  <c r="S1269" i="12" s="1"/>
  <c r="Z1268" i="3"/>
  <c r="Y1268" i="3"/>
  <c r="U1268" i="3"/>
  <c r="T1268" i="3"/>
  <c r="S1268" i="3"/>
  <c r="R1268" i="3"/>
  <c r="S1268" i="12" s="1"/>
  <c r="Z1267" i="3"/>
  <c r="Y1267" i="3"/>
  <c r="U1267" i="3"/>
  <c r="T1267" i="3"/>
  <c r="S1267" i="3"/>
  <c r="R1267" i="3"/>
  <c r="S1267" i="12" s="1"/>
  <c r="Z1266" i="3"/>
  <c r="Y1266" i="3"/>
  <c r="U1266" i="3"/>
  <c r="T1266" i="3"/>
  <c r="S1266" i="3"/>
  <c r="R1266" i="3"/>
  <c r="S1266" i="12" s="1"/>
  <c r="Z1265" i="3"/>
  <c r="Y1265" i="3"/>
  <c r="U1265" i="3"/>
  <c r="T1265" i="3"/>
  <c r="S1265" i="3"/>
  <c r="R1265" i="3"/>
  <c r="S1265" i="12" s="1"/>
  <c r="Z1264" i="3"/>
  <c r="Y1264" i="3"/>
  <c r="U1264" i="3"/>
  <c r="T1264" i="3"/>
  <c r="S1264" i="3"/>
  <c r="R1264" i="3"/>
  <c r="S1264" i="12" s="1"/>
  <c r="Z1263" i="3"/>
  <c r="Y1263" i="3"/>
  <c r="U1263" i="3"/>
  <c r="T1263" i="3"/>
  <c r="S1263" i="3"/>
  <c r="R1263" i="3"/>
  <c r="Z1262" i="3"/>
  <c r="Y1262" i="3"/>
  <c r="U1262" i="3"/>
  <c r="T1262" i="3"/>
  <c r="S1262" i="3"/>
  <c r="R1262" i="3"/>
  <c r="S1262" i="12" s="1"/>
  <c r="Z1261" i="3"/>
  <c r="Y1261" i="3"/>
  <c r="U1261" i="3"/>
  <c r="T1261" i="3"/>
  <c r="S1261" i="3"/>
  <c r="R1261" i="3"/>
  <c r="S1261" i="12" s="1"/>
  <c r="Z1260" i="3"/>
  <c r="Y1260" i="3"/>
  <c r="U1260" i="3"/>
  <c r="T1260" i="3"/>
  <c r="S1260" i="3"/>
  <c r="R1260" i="3"/>
  <c r="S1260" i="12" s="1"/>
  <c r="Z1259" i="3"/>
  <c r="Y1259" i="3"/>
  <c r="U1259" i="3"/>
  <c r="T1259" i="3"/>
  <c r="S1259" i="3"/>
  <c r="R1259" i="3"/>
  <c r="S1259" i="12" s="1"/>
  <c r="Z1258" i="3"/>
  <c r="Y1258" i="3"/>
  <c r="U1258" i="3"/>
  <c r="T1258" i="3"/>
  <c r="S1258" i="3"/>
  <c r="R1258" i="3"/>
  <c r="S1258" i="12" s="1"/>
  <c r="Z1257" i="3"/>
  <c r="Y1257" i="3"/>
  <c r="U1257" i="3"/>
  <c r="T1257" i="3"/>
  <c r="S1257" i="3"/>
  <c r="R1257" i="3"/>
  <c r="S1257" i="12" s="1"/>
  <c r="Z1256" i="3"/>
  <c r="Y1256" i="3"/>
  <c r="U1256" i="3"/>
  <c r="T1256" i="3"/>
  <c r="S1256" i="3"/>
  <c r="R1256" i="3"/>
  <c r="S1256" i="12" s="1"/>
  <c r="Z1255" i="3"/>
  <c r="Y1255" i="3"/>
  <c r="U1255" i="3"/>
  <c r="T1255" i="3"/>
  <c r="S1255" i="3"/>
  <c r="R1255" i="3"/>
  <c r="S1255" i="12" s="1"/>
  <c r="Z1254" i="3"/>
  <c r="Y1254" i="3"/>
  <c r="U1254" i="3"/>
  <c r="T1254" i="3"/>
  <c r="S1254" i="3"/>
  <c r="R1254" i="3"/>
  <c r="S1254" i="12" s="1"/>
  <c r="Z1253" i="3"/>
  <c r="Y1253" i="3"/>
  <c r="U1253" i="3"/>
  <c r="T1253" i="3"/>
  <c r="S1253" i="3"/>
  <c r="R1253" i="3"/>
  <c r="S1253" i="12" s="1"/>
  <c r="Z1252" i="3"/>
  <c r="Y1252" i="3"/>
  <c r="U1252" i="3"/>
  <c r="T1252" i="3"/>
  <c r="S1252" i="3"/>
  <c r="R1252" i="3"/>
  <c r="Z1251" i="3"/>
  <c r="Y1251" i="3"/>
  <c r="U1251" i="3"/>
  <c r="T1251" i="3"/>
  <c r="S1251" i="3"/>
  <c r="R1251" i="3"/>
  <c r="S1251" i="12" s="1"/>
  <c r="Z1250" i="3"/>
  <c r="Y1250" i="3"/>
  <c r="U1250" i="3"/>
  <c r="T1250" i="3"/>
  <c r="S1250" i="3"/>
  <c r="R1250" i="3"/>
  <c r="Z1249" i="3"/>
  <c r="Y1249" i="3"/>
  <c r="U1249" i="3"/>
  <c r="T1249" i="3"/>
  <c r="S1249" i="3"/>
  <c r="R1249" i="3"/>
  <c r="S1249" i="12" s="1"/>
  <c r="Z1248" i="3"/>
  <c r="Y1248" i="3"/>
  <c r="U1248" i="3"/>
  <c r="T1248" i="3"/>
  <c r="S1248" i="3"/>
  <c r="R1248" i="3"/>
  <c r="S1248" i="12" s="1"/>
  <c r="Z1247" i="3"/>
  <c r="Y1247" i="3"/>
  <c r="U1247" i="3"/>
  <c r="T1247" i="3"/>
  <c r="S1247" i="3"/>
  <c r="R1247" i="3"/>
  <c r="S1247" i="12" s="1"/>
  <c r="Z1246" i="3"/>
  <c r="Y1246" i="3"/>
  <c r="U1246" i="3"/>
  <c r="T1246" i="3"/>
  <c r="S1246" i="3"/>
  <c r="R1246" i="3"/>
  <c r="S1246" i="12" s="1"/>
  <c r="Z1245" i="3"/>
  <c r="Y1245" i="3"/>
  <c r="U1245" i="3"/>
  <c r="T1245" i="3"/>
  <c r="S1245" i="3"/>
  <c r="R1245" i="3"/>
  <c r="S1245" i="12" s="1"/>
  <c r="Z1244" i="3"/>
  <c r="Y1244" i="3"/>
  <c r="U1244" i="3"/>
  <c r="T1244" i="3"/>
  <c r="S1244" i="3"/>
  <c r="R1244" i="3"/>
  <c r="S1244" i="12" s="1"/>
  <c r="Z1243" i="3"/>
  <c r="Y1243" i="3"/>
  <c r="U1243" i="3"/>
  <c r="T1243" i="3"/>
  <c r="S1243" i="3"/>
  <c r="R1243" i="3"/>
  <c r="S1243" i="12" s="1"/>
  <c r="Z1242" i="3"/>
  <c r="Y1242" i="3"/>
  <c r="U1242" i="3"/>
  <c r="T1242" i="3"/>
  <c r="S1242" i="3"/>
  <c r="R1242" i="3"/>
  <c r="S1242" i="12" s="1"/>
  <c r="Z1241" i="3"/>
  <c r="Y1241" i="3"/>
  <c r="U1241" i="3"/>
  <c r="T1241" i="3"/>
  <c r="S1241" i="3"/>
  <c r="R1241" i="3"/>
  <c r="S1241" i="12" s="1"/>
  <c r="Z1240" i="3"/>
  <c r="Y1240" i="3"/>
  <c r="U1240" i="3"/>
  <c r="T1240" i="3"/>
  <c r="S1240" i="3"/>
  <c r="R1240" i="3"/>
  <c r="S1240" i="12" s="1"/>
  <c r="Z1239" i="3"/>
  <c r="Y1239" i="3"/>
  <c r="U1239" i="3"/>
  <c r="T1239" i="3"/>
  <c r="S1239" i="3"/>
  <c r="R1239" i="3"/>
  <c r="Z1238" i="3"/>
  <c r="Y1238" i="3"/>
  <c r="U1238" i="3"/>
  <c r="T1238" i="3"/>
  <c r="S1238" i="3"/>
  <c r="R1238" i="3"/>
  <c r="S1238" i="12" s="1"/>
  <c r="Z1237" i="3"/>
  <c r="Y1237" i="3"/>
  <c r="U1237" i="3"/>
  <c r="T1237" i="3"/>
  <c r="S1237" i="3"/>
  <c r="R1237" i="3"/>
  <c r="S1237" i="12" s="1"/>
  <c r="Z1236" i="3"/>
  <c r="Y1236" i="3"/>
  <c r="U1236" i="3"/>
  <c r="T1236" i="3"/>
  <c r="S1236" i="3"/>
  <c r="R1236" i="3"/>
  <c r="S1236" i="12" s="1"/>
  <c r="Z1235" i="3"/>
  <c r="Y1235" i="3"/>
  <c r="U1235" i="3"/>
  <c r="T1235" i="3"/>
  <c r="S1235" i="3"/>
  <c r="R1235" i="3"/>
  <c r="S1235" i="12" s="1"/>
  <c r="Z1234" i="3"/>
  <c r="Y1234" i="3"/>
  <c r="U1234" i="3"/>
  <c r="T1234" i="3"/>
  <c r="S1234" i="3"/>
  <c r="R1234" i="3"/>
  <c r="S1234" i="12" s="1"/>
  <c r="Z1233" i="3"/>
  <c r="Y1233" i="3"/>
  <c r="U1233" i="3"/>
  <c r="T1233" i="3"/>
  <c r="S1233" i="3"/>
  <c r="R1233" i="3"/>
  <c r="S1233" i="12" s="1"/>
  <c r="Z1232" i="3"/>
  <c r="Y1232" i="3"/>
  <c r="U1232" i="3"/>
  <c r="T1232" i="3"/>
  <c r="S1232" i="3"/>
  <c r="R1232" i="3"/>
  <c r="S1232" i="12" s="1"/>
  <c r="Z1231" i="3"/>
  <c r="Y1231" i="3"/>
  <c r="U1231" i="3"/>
  <c r="T1231" i="3"/>
  <c r="S1231" i="3"/>
  <c r="R1231" i="3"/>
  <c r="S1231" i="12" s="1"/>
  <c r="Z1230" i="3"/>
  <c r="Y1230" i="3"/>
  <c r="U1230" i="3"/>
  <c r="T1230" i="3"/>
  <c r="S1230" i="3"/>
  <c r="R1230" i="3"/>
  <c r="S1230" i="12" s="1"/>
  <c r="Z1229" i="3"/>
  <c r="Y1229" i="3"/>
  <c r="U1229" i="3"/>
  <c r="T1229" i="3"/>
  <c r="S1229" i="3"/>
  <c r="R1229" i="3"/>
  <c r="S1229" i="12" s="1"/>
  <c r="Z1228" i="3"/>
  <c r="Y1228" i="3"/>
  <c r="U1228" i="3"/>
  <c r="T1228" i="3"/>
  <c r="S1228" i="3"/>
  <c r="R1228" i="3"/>
  <c r="S1228" i="12" s="1"/>
  <c r="Z1227" i="3"/>
  <c r="Y1227" i="3"/>
  <c r="U1227" i="3"/>
  <c r="T1227" i="3"/>
  <c r="S1227" i="3"/>
  <c r="R1227" i="3"/>
  <c r="S1227" i="12" s="1"/>
  <c r="Z1226" i="3"/>
  <c r="Y1226" i="3"/>
  <c r="U1226" i="3"/>
  <c r="T1226" i="3"/>
  <c r="S1226" i="3"/>
  <c r="R1226" i="3"/>
  <c r="S1226" i="12" s="1"/>
  <c r="Z1225" i="3"/>
  <c r="Y1225" i="3"/>
  <c r="U1225" i="3"/>
  <c r="T1225" i="3"/>
  <c r="S1225" i="3"/>
  <c r="R1225" i="3"/>
  <c r="S1225" i="12" s="1"/>
  <c r="Z1224" i="3"/>
  <c r="Y1224" i="3"/>
  <c r="U1224" i="3"/>
  <c r="T1224" i="3"/>
  <c r="S1224" i="3"/>
  <c r="R1224" i="3"/>
  <c r="S1224" i="12" s="1"/>
  <c r="Z1223" i="3"/>
  <c r="Y1223" i="3"/>
  <c r="U1223" i="3"/>
  <c r="T1223" i="3"/>
  <c r="S1223" i="3"/>
  <c r="R1223" i="3"/>
  <c r="S1223" i="12" s="1"/>
  <c r="Z1222" i="3"/>
  <c r="Y1222" i="3"/>
  <c r="U1222" i="3"/>
  <c r="T1222" i="3"/>
  <c r="S1222" i="3"/>
  <c r="R1222" i="3"/>
  <c r="S1222" i="12" s="1"/>
  <c r="Z1221" i="3"/>
  <c r="Y1221" i="3"/>
  <c r="U1221" i="3"/>
  <c r="T1221" i="3"/>
  <c r="S1221" i="3"/>
  <c r="R1221" i="3"/>
  <c r="S1221" i="12" s="1"/>
  <c r="Z1220" i="3"/>
  <c r="Y1220" i="3"/>
  <c r="U1220" i="3"/>
  <c r="T1220" i="3"/>
  <c r="S1220" i="3"/>
  <c r="R1220" i="3"/>
  <c r="S1220" i="12" s="1"/>
  <c r="Z1219" i="3"/>
  <c r="Y1219" i="3"/>
  <c r="U1219" i="3"/>
  <c r="T1219" i="3"/>
  <c r="S1219" i="3"/>
  <c r="R1219" i="3"/>
  <c r="S1219" i="12" s="1"/>
  <c r="Z1218" i="3"/>
  <c r="Y1218" i="3"/>
  <c r="U1218" i="3"/>
  <c r="T1218" i="3"/>
  <c r="S1218" i="3"/>
  <c r="R1218" i="3"/>
  <c r="S1218" i="12" s="1"/>
  <c r="Z1217" i="3"/>
  <c r="Y1217" i="3"/>
  <c r="U1217" i="3"/>
  <c r="T1217" i="3"/>
  <c r="S1217" i="3"/>
  <c r="R1217" i="3"/>
  <c r="S1217" i="12" s="1"/>
  <c r="Z1216" i="3"/>
  <c r="Y1216" i="3"/>
  <c r="U1216" i="3"/>
  <c r="T1216" i="3"/>
  <c r="S1216" i="3"/>
  <c r="R1216" i="3"/>
  <c r="S1216" i="12" s="1"/>
  <c r="Z1215" i="3"/>
  <c r="Y1215" i="3"/>
  <c r="U1215" i="3"/>
  <c r="T1215" i="3"/>
  <c r="S1215" i="3"/>
  <c r="R1215" i="3"/>
  <c r="S1215" i="12" s="1"/>
  <c r="Z1214" i="3"/>
  <c r="Y1214" i="3"/>
  <c r="U1214" i="3"/>
  <c r="T1214" i="3"/>
  <c r="S1214" i="3"/>
  <c r="R1214" i="3"/>
  <c r="S1214" i="12" s="1"/>
  <c r="Z1213" i="3"/>
  <c r="Y1213" i="3"/>
  <c r="U1213" i="3"/>
  <c r="T1213" i="3"/>
  <c r="S1213" i="3"/>
  <c r="R1213" i="3"/>
  <c r="S1213" i="12" s="1"/>
  <c r="Z1212" i="3"/>
  <c r="Y1212" i="3"/>
  <c r="U1212" i="3"/>
  <c r="T1212" i="3"/>
  <c r="S1212" i="3"/>
  <c r="R1212" i="3"/>
  <c r="S1212" i="12" s="1"/>
  <c r="Z1211" i="3"/>
  <c r="Y1211" i="3"/>
  <c r="U1211" i="3"/>
  <c r="T1211" i="3"/>
  <c r="S1211" i="3"/>
  <c r="R1211" i="3"/>
  <c r="S1211" i="12" s="1"/>
  <c r="Z1210" i="3"/>
  <c r="Y1210" i="3"/>
  <c r="U1210" i="3"/>
  <c r="T1210" i="3"/>
  <c r="S1210" i="3"/>
  <c r="R1210" i="3"/>
  <c r="S1210" i="12" s="1"/>
  <c r="Z1209" i="3"/>
  <c r="Y1209" i="3"/>
  <c r="U1209" i="3"/>
  <c r="T1209" i="3"/>
  <c r="S1209" i="3"/>
  <c r="R1209" i="3"/>
  <c r="S1209" i="12" s="1"/>
  <c r="Z1208" i="3"/>
  <c r="Y1208" i="3"/>
  <c r="U1208" i="3"/>
  <c r="T1208" i="3"/>
  <c r="S1208" i="3"/>
  <c r="R1208" i="3"/>
  <c r="S1208" i="12" s="1"/>
  <c r="Z1207" i="3"/>
  <c r="Y1207" i="3"/>
  <c r="U1207" i="3"/>
  <c r="T1207" i="3"/>
  <c r="S1207" i="3"/>
  <c r="R1207" i="3"/>
  <c r="S1207" i="12" s="1"/>
  <c r="Z1206" i="3"/>
  <c r="Y1206" i="3"/>
  <c r="U1206" i="3"/>
  <c r="T1206" i="3"/>
  <c r="S1206" i="3"/>
  <c r="R1206" i="3"/>
  <c r="Z1205" i="3"/>
  <c r="Y1205" i="3"/>
  <c r="U1205" i="3"/>
  <c r="T1205" i="3"/>
  <c r="S1205" i="3"/>
  <c r="R1205" i="3"/>
  <c r="S1205" i="12" s="1"/>
  <c r="Z1204" i="3"/>
  <c r="Y1204" i="3"/>
  <c r="U1204" i="3"/>
  <c r="T1204" i="3"/>
  <c r="S1204" i="3"/>
  <c r="R1204" i="3"/>
  <c r="S1204" i="12" s="1"/>
  <c r="Z1203" i="3"/>
  <c r="Y1203" i="3"/>
  <c r="U1203" i="3"/>
  <c r="T1203" i="3"/>
  <c r="S1203" i="3"/>
  <c r="R1203" i="3"/>
  <c r="S1203" i="12" s="1"/>
  <c r="Z1202" i="3"/>
  <c r="Y1202" i="3"/>
  <c r="U1202" i="3"/>
  <c r="T1202" i="3"/>
  <c r="S1202" i="3"/>
  <c r="R1202" i="3"/>
  <c r="S1202" i="12" s="1"/>
  <c r="Z1201" i="3"/>
  <c r="Y1201" i="3"/>
  <c r="U1201" i="3"/>
  <c r="T1201" i="3"/>
  <c r="S1201" i="3"/>
  <c r="R1201" i="3"/>
  <c r="S1201" i="12" s="1"/>
  <c r="Z1200" i="3"/>
  <c r="Y1200" i="3"/>
  <c r="U1200" i="3"/>
  <c r="T1200" i="3"/>
  <c r="S1200" i="3"/>
  <c r="R1200" i="3"/>
  <c r="S1200" i="12" s="1"/>
  <c r="Z1199" i="3"/>
  <c r="Y1199" i="3"/>
  <c r="U1199" i="3"/>
  <c r="T1199" i="3"/>
  <c r="S1199" i="3"/>
  <c r="R1199" i="3"/>
  <c r="S1199" i="12" s="1"/>
  <c r="Z1198" i="3"/>
  <c r="Y1198" i="3"/>
  <c r="U1198" i="3"/>
  <c r="T1198" i="3"/>
  <c r="S1198" i="3"/>
  <c r="R1198" i="3"/>
  <c r="S1198" i="12" s="1"/>
  <c r="Z1197" i="3"/>
  <c r="Y1197" i="3"/>
  <c r="U1197" i="3"/>
  <c r="T1197" i="3"/>
  <c r="S1197" i="3"/>
  <c r="R1197" i="3"/>
  <c r="Z1196" i="3"/>
  <c r="Y1196" i="3"/>
  <c r="U1196" i="3"/>
  <c r="T1196" i="3"/>
  <c r="S1196" i="3"/>
  <c r="R1196" i="3"/>
  <c r="S1196" i="12" s="1"/>
  <c r="Z1195" i="3"/>
  <c r="Y1195" i="3"/>
  <c r="U1195" i="3"/>
  <c r="T1195" i="3"/>
  <c r="S1195" i="3"/>
  <c r="R1195" i="3"/>
  <c r="S1195" i="12" s="1"/>
  <c r="Z1194" i="3"/>
  <c r="Y1194" i="3"/>
  <c r="U1194" i="3"/>
  <c r="T1194" i="3"/>
  <c r="S1194" i="3"/>
  <c r="R1194" i="3"/>
  <c r="S1194" i="12" s="1"/>
  <c r="Z1193" i="3"/>
  <c r="Y1193" i="3"/>
  <c r="U1193" i="3"/>
  <c r="T1193" i="3"/>
  <c r="S1193" i="3"/>
  <c r="R1193" i="3"/>
  <c r="S1193" i="12" s="1"/>
  <c r="Z1192" i="3"/>
  <c r="Y1192" i="3"/>
  <c r="U1192" i="3"/>
  <c r="T1192" i="3"/>
  <c r="S1192" i="3"/>
  <c r="R1192" i="3"/>
  <c r="S1192" i="12" s="1"/>
  <c r="Z1191" i="3"/>
  <c r="Y1191" i="3"/>
  <c r="U1191" i="3"/>
  <c r="T1191" i="3"/>
  <c r="S1191" i="3"/>
  <c r="R1191" i="3"/>
  <c r="Z1190" i="3"/>
  <c r="Y1190" i="3"/>
  <c r="U1190" i="3"/>
  <c r="T1190" i="3"/>
  <c r="S1190" i="3"/>
  <c r="R1190" i="3"/>
  <c r="Z1189" i="3"/>
  <c r="Y1189" i="3"/>
  <c r="U1189" i="3"/>
  <c r="T1189" i="3"/>
  <c r="S1189" i="3"/>
  <c r="R1189" i="3"/>
  <c r="S1189" i="12" s="1"/>
  <c r="Z1188" i="3"/>
  <c r="Y1188" i="3"/>
  <c r="U1188" i="3"/>
  <c r="T1188" i="3"/>
  <c r="S1188" i="3"/>
  <c r="R1188" i="3"/>
  <c r="S1188" i="12" s="1"/>
  <c r="Z1187" i="3"/>
  <c r="Y1187" i="3"/>
  <c r="U1187" i="3"/>
  <c r="T1187" i="3"/>
  <c r="S1187" i="3"/>
  <c r="R1187" i="3"/>
  <c r="Z1186" i="3"/>
  <c r="Y1186" i="3"/>
  <c r="U1186" i="3"/>
  <c r="T1186" i="3"/>
  <c r="S1186" i="3"/>
  <c r="R1186" i="3"/>
  <c r="Z1185" i="3"/>
  <c r="Y1185" i="3"/>
  <c r="U1185" i="3"/>
  <c r="T1185" i="3"/>
  <c r="S1185" i="3"/>
  <c r="R1185" i="3"/>
  <c r="S1185" i="12" s="1"/>
  <c r="Z1184" i="3"/>
  <c r="Y1184" i="3"/>
  <c r="U1184" i="3"/>
  <c r="T1184" i="3"/>
  <c r="S1184" i="3"/>
  <c r="R1184" i="3"/>
  <c r="S1184" i="12" s="1"/>
  <c r="Z1183" i="3"/>
  <c r="Y1183" i="3"/>
  <c r="U1183" i="3"/>
  <c r="T1183" i="3"/>
  <c r="S1183" i="3"/>
  <c r="R1183" i="3"/>
  <c r="S1183" i="12" s="1"/>
  <c r="Z1182" i="3"/>
  <c r="Y1182" i="3"/>
  <c r="U1182" i="3"/>
  <c r="T1182" i="3"/>
  <c r="S1182" i="3"/>
  <c r="R1182" i="3"/>
  <c r="S1182" i="12" s="1"/>
  <c r="Z1181" i="3"/>
  <c r="Y1181" i="3"/>
  <c r="U1181" i="3"/>
  <c r="T1181" i="3"/>
  <c r="S1181" i="3"/>
  <c r="R1181" i="3"/>
  <c r="S1181" i="12" s="1"/>
  <c r="Z1180" i="3"/>
  <c r="Y1180" i="3"/>
  <c r="U1180" i="3"/>
  <c r="T1180" i="3"/>
  <c r="S1180" i="3"/>
  <c r="R1180" i="3"/>
  <c r="S1180" i="12" s="1"/>
  <c r="Z1179" i="3"/>
  <c r="Y1179" i="3"/>
  <c r="U1179" i="3"/>
  <c r="T1179" i="3"/>
  <c r="S1179" i="3"/>
  <c r="R1179" i="3"/>
  <c r="S1179" i="12" s="1"/>
  <c r="Z1178" i="3"/>
  <c r="Y1178" i="3"/>
  <c r="U1178" i="3"/>
  <c r="T1178" i="3"/>
  <c r="S1178" i="3"/>
  <c r="R1178" i="3"/>
  <c r="Z1177" i="3"/>
  <c r="Y1177" i="3"/>
  <c r="U1177" i="3"/>
  <c r="T1177" i="3"/>
  <c r="S1177" i="3"/>
  <c r="R1177" i="3"/>
  <c r="S1177" i="12" s="1"/>
  <c r="Z1176" i="3"/>
  <c r="Y1176" i="3"/>
  <c r="U1176" i="3"/>
  <c r="T1176" i="3"/>
  <c r="S1176" i="3"/>
  <c r="R1176" i="3"/>
  <c r="S1176" i="12" s="1"/>
  <c r="Z1175" i="3"/>
  <c r="Y1175" i="3"/>
  <c r="U1175" i="3"/>
  <c r="T1175" i="3"/>
  <c r="S1175" i="3"/>
  <c r="R1175" i="3"/>
  <c r="S1175" i="12" s="1"/>
  <c r="Z1174" i="3"/>
  <c r="Y1174" i="3"/>
  <c r="U1174" i="3"/>
  <c r="T1174" i="3"/>
  <c r="S1174" i="3"/>
  <c r="R1174" i="3"/>
  <c r="S1174" i="12" s="1"/>
  <c r="Z1173" i="3"/>
  <c r="Y1173" i="3"/>
  <c r="U1173" i="3"/>
  <c r="T1173" i="3"/>
  <c r="S1173" i="3"/>
  <c r="R1173" i="3"/>
  <c r="Z1172" i="3"/>
  <c r="Y1172" i="3"/>
  <c r="U1172" i="3"/>
  <c r="T1172" i="3"/>
  <c r="S1172" i="3"/>
  <c r="R1172" i="3"/>
  <c r="S1172" i="12" s="1"/>
  <c r="Z1171" i="3"/>
  <c r="Y1171" i="3"/>
  <c r="U1171" i="3"/>
  <c r="T1171" i="3"/>
  <c r="S1171" i="3"/>
  <c r="R1171" i="3"/>
  <c r="S1171" i="12" s="1"/>
  <c r="Z1170" i="3"/>
  <c r="Y1170" i="3"/>
  <c r="U1170" i="3"/>
  <c r="T1170" i="3"/>
  <c r="S1170" i="3"/>
  <c r="R1170" i="3"/>
  <c r="S1170" i="12" s="1"/>
  <c r="Z1169" i="3"/>
  <c r="Y1169" i="3"/>
  <c r="U1169" i="3"/>
  <c r="T1169" i="3"/>
  <c r="S1169" i="3"/>
  <c r="R1169" i="3"/>
  <c r="S1169" i="12" s="1"/>
  <c r="Z1168" i="3"/>
  <c r="Y1168" i="3"/>
  <c r="U1168" i="3"/>
  <c r="T1168" i="3"/>
  <c r="S1168" i="3"/>
  <c r="R1168" i="3"/>
  <c r="Z1167" i="3"/>
  <c r="Y1167" i="3"/>
  <c r="U1167" i="3"/>
  <c r="T1167" i="3"/>
  <c r="S1167" i="3"/>
  <c r="R1167" i="3"/>
  <c r="S1167" i="12" s="1"/>
  <c r="Z1166" i="3"/>
  <c r="Y1166" i="3"/>
  <c r="U1166" i="3"/>
  <c r="T1166" i="3"/>
  <c r="S1166" i="3"/>
  <c r="R1166" i="3"/>
  <c r="S1166" i="12" s="1"/>
  <c r="Z1165" i="3"/>
  <c r="Y1165" i="3"/>
  <c r="U1165" i="3"/>
  <c r="T1165" i="3"/>
  <c r="S1165" i="3"/>
  <c r="R1165" i="3"/>
  <c r="S1165" i="12" s="1"/>
  <c r="Z1164" i="3"/>
  <c r="Y1164" i="3"/>
  <c r="U1164" i="3"/>
  <c r="T1164" i="3"/>
  <c r="S1164" i="3"/>
  <c r="R1164" i="3"/>
  <c r="S1164" i="12" s="1"/>
  <c r="Z1163" i="3"/>
  <c r="Y1163" i="3"/>
  <c r="U1163" i="3"/>
  <c r="T1163" i="3"/>
  <c r="S1163" i="3"/>
  <c r="R1163" i="3"/>
  <c r="S1163" i="12" s="1"/>
  <c r="Z1162" i="3"/>
  <c r="Y1162" i="3"/>
  <c r="U1162" i="3"/>
  <c r="T1162" i="3"/>
  <c r="S1162" i="3"/>
  <c r="R1162" i="3"/>
  <c r="S1162" i="12" s="1"/>
  <c r="Z1161" i="3"/>
  <c r="Y1161" i="3"/>
  <c r="U1161" i="3"/>
  <c r="T1161" i="3"/>
  <c r="S1161" i="3"/>
  <c r="R1161" i="3"/>
  <c r="S1161" i="12" s="1"/>
  <c r="Z1160" i="3"/>
  <c r="Y1160" i="3"/>
  <c r="U1160" i="3"/>
  <c r="T1160" i="3"/>
  <c r="S1160" i="3"/>
  <c r="R1160" i="3"/>
  <c r="S1160" i="12" s="1"/>
  <c r="Z1159" i="3"/>
  <c r="Y1159" i="3"/>
  <c r="U1159" i="3"/>
  <c r="T1159" i="3"/>
  <c r="S1159" i="3"/>
  <c r="R1159" i="3"/>
  <c r="Z1158" i="3"/>
  <c r="Y1158" i="3"/>
  <c r="U1158" i="3"/>
  <c r="T1158" i="3"/>
  <c r="S1158" i="3"/>
  <c r="R1158" i="3"/>
  <c r="S1158" i="12" s="1"/>
  <c r="Z1157" i="3"/>
  <c r="Y1157" i="3"/>
  <c r="U1157" i="3"/>
  <c r="T1157" i="3"/>
  <c r="S1157" i="3"/>
  <c r="R1157" i="3"/>
  <c r="S1157" i="12" s="1"/>
  <c r="Z1156" i="3"/>
  <c r="Y1156" i="3"/>
  <c r="U1156" i="3"/>
  <c r="T1156" i="3"/>
  <c r="S1156" i="3"/>
  <c r="R1156" i="3"/>
  <c r="S1156" i="12" s="1"/>
  <c r="Z1155" i="3"/>
  <c r="Y1155" i="3"/>
  <c r="U1155" i="3"/>
  <c r="T1155" i="3"/>
  <c r="S1155" i="3"/>
  <c r="R1155" i="3"/>
  <c r="S1155" i="12" s="1"/>
  <c r="Z1154" i="3"/>
  <c r="Y1154" i="3"/>
  <c r="U1154" i="3"/>
  <c r="T1154" i="3"/>
  <c r="S1154" i="3"/>
  <c r="R1154" i="3"/>
  <c r="S1154" i="12" s="1"/>
  <c r="Z1153" i="3"/>
  <c r="Y1153" i="3"/>
  <c r="U1153" i="3"/>
  <c r="T1153" i="3"/>
  <c r="S1153" i="3"/>
  <c r="R1153" i="3"/>
  <c r="S1153" i="12" s="1"/>
  <c r="Z1152" i="3"/>
  <c r="Y1152" i="3"/>
  <c r="U1152" i="3"/>
  <c r="T1152" i="3"/>
  <c r="S1152" i="3"/>
  <c r="R1152" i="3"/>
  <c r="S1152" i="12" s="1"/>
  <c r="Z1151" i="3"/>
  <c r="Y1151" i="3"/>
  <c r="U1151" i="3"/>
  <c r="T1151" i="3"/>
  <c r="S1151" i="3"/>
  <c r="R1151" i="3"/>
  <c r="Z1150" i="3"/>
  <c r="Y1150" i="3"/>
  <c r="U1150" i="3"/>
  <c r="T1150" i="3"/>
  <c r="S1150" i="3"/>
  <c r="R1150" i="3"/>
  <c r="S1150" i="12" s="1"/>
  <c r="Z1149" i="3"/>
  <c r="Y1149" i="3"/>
  <c r="U1149" i="3"/>
  <c r="T1149" i="3"/>
  <c r="S1149" i="3"/>
  <c r="R1149" i="3"/>
  <c r="S1149" i="12" s="1"/>
  <c r="Z1148" i="3"/>
  <c r="Y1148" i="3"/>
  <c r="U1148" i="3"/>
  <c r="T1148" i="3"/>
  <c r="S1148" i="3"/>
  <c r="R1148" i="3"/>
  <c r="S1148" i="12" s="1"/>
  <c r="Z1147" i="3"/>
  <c r="Y1147" i="3"/>
  <c r="U1147" i="3"/>
  <c r="T1147" i="3"/>
  <c r="S1147" i="3"/>
  <c r="R1147" i="3"/>
  <c r="S1147" i="12" s="1"/>
  <c r="Z1146" i="3"/>
  <c r="Y1146" i="3"/>
  <c r="U1146" i="3"/>
  <c r="T1146" i="3"/>
  <c r="S1146" i="3"/>
  <c r="R1146" i="3"/>
  <c r="S1146" i="12" s="1"/>
  <c r="Z1145" i="3"/>
  <c r="Y1145" i="3"/>
  <c r="U1145" i="3"/>
  <c r="T1145" i="3"/>
  <c r="S1145" i="3"/>
  <c r="R1145" i="3"/>
  <c r="Z1144" i="3"/>
  <c r="Y1144" i="3"/>
  <c r="U1144" i="3"/>
  <c r="T1144" i="3"/>
  <c r="S1144" i="3"/>
  <c r="R1144" i="3"/>
  <c r="Z1143" i="3"/>
  <c r="Y1143" i="3"/>
  <c r="U1143" i="3"/>
  <c r="T1143" i="3"/>
  <c r="S1143" i="3"/>
  <c r="R1143" i="3"/>
  <c r="S1143" i="12" s="1"/>
  <c r="Z1142" i="3"/>
  <c r="Y1142" i="3"/>
  <c r="U1142" i="3"/>
  <c r="T1142" i="3"/>
  <c r="S1142" i="3"/>
  <c r="R1142" i="3"/>
  <c r="S1142" i="12" s="1"/>
  <c r="Z1141" i="3"/>
  <c r="Y1141" i="3"/>
  <c r="U1141" i="3"/>
  <c r="T1141" i="3"/>
  <c r="S1141" i="3"/>
  <c r="R1141" i="3"/>
  <c r="S1141" i="12" s="1"/>
  <c r="Z1140" i="3"/>
  <c r="Y1140" i="3"/>
  <c r="U1140" i="3"/>
  <c r="T1140" i="3"/>
  <c r="S1140" i="3"/>
  <c r="R1140" i="3"/>
  <c r="S1140" i="12" s="1"/>
  <c r="Z1139" i="3"/>
  <c r="Y1139" i="3"/>
  <c r="U1139" i="3"/>
  <c r="T1139" i="3"/>
  <c r="S1139" i="3"/>
  <c r="R1139" i="3"/>
  <c r="S1139" i="12" s="1"/>
  <c r="Z1138" i="3"/>
  <c r="Y1138" i="3"/>
  <c r="U1138" i="3"/>
  <c r="T1138" i="3"/>
  <c r="S1138" i="3"/>
  <c r="R1138" i="3"/>
  <c r="S1138" i="12" s="1"/>
  <c r="Z1137" i="3"/>
  <c r="Y1137" i="3"/>
  <c r="U1137" i="3"/>
  <c r="T1137" i="3"/>
  <c r="S1137" i="3"/>
  <c r="R1137" i="3"/>
  <c r="S1137" i="12" s="1"/>
  <c r="Z1136" i="3"/>
  <c r="Y1136" i="3"/>
  <c r="U1136" i="3"/>
  <c r="T1136" i="3"/>
  <c r="S1136" i="3"/>
  <c r="R1136" i="3"/>
  <c r="S1136" i="12" s="1"/>
  <c r="Z1135" i="3"/>
  <c r="Y1135" i="3"/>
  <c r="U1135" i="3"/>
  <c r="T1135" i="3"/>
  <c r="S1135" i="3"/>
  <c r="R1135" i="3"/>
  <c r="S1135" i="12" s="1"/>
  <c r="Z1134" i="3"/>
  <c r="Y1134" i="3"/>
  <c r="U1134" i="3"/>
  <c r="T1134" i="3"/>
  <c r="S1134" i="3"/>
  <c r="R1134" i="3"/>
  <c r="S1134" i="12" s="1"/>
  <c r="Z1133" i="3"/>
  <c r="Y1133" i="3"/>
  <c r="U1133" i="3"/>
  <c r="T1133" i="3"/>
  <c r="S1133" i="3"/>
  <c r="R1133" i="3"/>
  <c r="S1133" i="12" s="1"/>
  <c r="Z1132" i="3"/>
  <c r="Y1132" i="3"/>
  <c r="U1132" i="3"/>
  <c r="T1132" i="3"/>
  <c r="S1132" i="3"/>
  <c r="R1132" i="3"/>
  <c r="S1132" i="12" s="1"/>
  <c r="Z1131" i="3"/>
  <c r="Y1131" i="3"/>
  <c r="U1131" i="3"/>
  <c r="T1131" i="3"/>
  <c r="S1131" i="3"/>
  <c r="R1131" i="3"/>
  <c r="S1131" i="12" s="1"/>
  <c r="Z1130" i="3"/>
  <c r="Y1130" i="3"/>
  <c r="U1130" i="3"/>
  <c r="T1130" i="3"/>
  <c r="S1130" i="3"/>
  <c r="R1130" i="3"/>
  <c r="S1130" i="12" s="1"/>
  <c r="Z1129" i="3"/>
  <c r="Y1129" i="3"/>
  <c r="U1129" i="3"/>
  <c r="T1129" i="3"/>
  <c r="S1129" i="3"/>
  <c r="R1129" i="3"/>
  <c r="S1129" i="12" s="1"/>
  <c r="Z1128" i="3"/>
  <c r="Y1128" i="3"/>
  <c r="U1128" i="3"/>
  <c r="T1128" i="3"/>
  <c r="S1128" i="3"/>
  <c r="R1128" i="3"/>
  <c r="S1128" i="12" s="1"/>
  <c r="Z1127" i="3"/>
  <c r="Y1127" i="3"/>
  <c r="U1127" i="3"/>
  <c r="T1127" i="3"/>
  <c r="S1127" i="3"/>
  <c r="R1127" i="3"/>
  <c r="S1127" i="12" s="1"/>
  <c r="Z1126" i="3"/>
  <c r="Y1126" i="3"/>
  <c r="U1126" i="3"/>
  <c r="T1126" i="3"/>
  <c r="S1126" i="3"/>
  <c r="R1126" i="3"/>
  <c r="S1126" i="12" s="1"/>
  <c r="Z1125" i="3"/>
  <c r="Y1125" i="3"/>
  <c r="U1125" i="3"/>
  <c r="T1125" i="3"/>
  <c r="S1125" i="3"/>
  <c r="R1125" i="3"/>
  <c r="S1125" i="12" s="1"/>
  <c r="Z1124" i="3"/>
  <c r="Y1124" i="3"/>
  <c r="U1124" i="3"/>
  <c r="T1124" i="3"/>
  <c r="S1124" i="3"/>
  <c r="R1124" i="3"/>
  <c r="S1124" i="12" s="1"/>
  <c r="Z1123" i="3"/>
  <c r="Y1123" i="3"/>
  <c r="U1123" i="3"/>
  <c r="T1123" i="3"/>
  <c r="S1123" i="3"/>
  <c r="R1123" i="3"/>
  <c r="S1123" i="12" s="1"/>
  <c r="Z1122" i="3"/>
  <c r="Y1122" i="3"/>
  <c r="U1122" i="3"/>
  <c r="T1122" i="3"/>
  <c r="S1122" i="3"/>
  <c r="R1122" i="3"/>
  <c r="S1122" i="12" s="1"/>
  <c r="Z1121" i="3"/>
  <c r="Y1121" i="3"/>
  <c r="U1121" i="3"/>
  <c r="T1121" i="3"/>
  <c r="S1121" i="3"/>
  <c r="R1121" i="3"/>
  <c r="S1121" i="12" s="1"/>
  <c r="Z1120" i="3"/>
  <c r="Y1120" i="3"/>
  <c r="U1120" i="3"/>
  <c r="T1120" i="3"/>
  <c r="S1120" i="3"/>
  <c r="R1120" i="3"/>
  <c r="S1120" i="12" s="1"/>
  <c r="Z1119" i="3"/>
  <c r="Y1119" i="3"/>
  <c r="U1119" i="3"/>
  <c r="T1119" i="3"/>
  <c r="S1119" i="3"/>
  <c r="R1119" i="3"/>
  <c r="S1119" i="12" s="1"/>
  <c r="Z1118" i="3"/>
  <c r="Y1118" i="3"/>
  <c r="U1118" i="3"/>
  <c r="T1118" i="3"/>
  <c r="S1118" i="3"/>
  <c r="R1118" i="3"/>
  <c r="S1118" i="12" s="1"/>
  <c r="Z1117" i="3"/>
  <c r="Y1117" i="3"/>
  <c r="U1117" i="3"/>
  <c r="T1117" i="3"/>
  <c r="S1117" i="3"/>
  <c r="R1117" i="3"/>
  <c r="S1117" i="12" s="1"/>
  <c r="Z1116" i="3"/>
  <c r="Y1116" i="3"/>
  <c r="U1116" i="3"/>
  <c r="T1116" i="3"/>
  <c r="S1116" i="3"/>
  <c r="R1116" i="3"/>
  <c r="S1116" i="12" s="1"/>
  <c r="Z1115" i="3"/>
  <c r="Y1115" i="3"/>
  <c r="U1115" i="3"/>
  <c r="T1115" i="3"/>
  <c r="S1115" i="3"/>
  <c r="R1115" i="3"/>
  <c r="S1115" i="12" s="1"/>
  <c r="Z1114" i="3"/>
  <c r="Y1114" i="3"/>
  <c r="U1114" i="3"/>
  <c r="T1114" i="3"/>
  <c r="S1114" i="3"/>
  <c r="R1114" i="3"/>
  <c r="S1114" i="12" s="1"/>
  <c r="Z1113" i="3"/>
  <c r="Y1113" i="3"/>
  <c r="U1113" i="3"/>
  <c r="T1113" i="3"/>
  <c r="S1113" i="3"/>
  <c r="R1113" i="3"/>
  <c r="S1113" i="12" s="1"/>
  <c r="Z1112" i="3"/>
  <c r="Y1112" i="3"/>
  <c r="U1112" i="3"/>
  <c r="T1112" i="3"/>
  <c r="S1112" i="3"/>
  <c r="R1112" i="3"/>
  <c r="S1112" i="12" s="1"/>
  <c r="Z1111" i="3"/>
  <c r="Y1111" i="3"/>
  <c r="U1111" i="3"/>
  <c r="T1111" i="3"/>
  <c r="S1111" i="3"/>
  <c r="R1111" i="3"/>
  <c r="S1111" i="12" s="1"/>
  <c r="Z1110" i="3"/>
  <c r="Y1110" i="3"/>
  <c r="U1110" i="3"/>
  <c r="T1110" i="3"/>
  <c r="S1110" i="3"/>
  <c r="R1110" i="3"/>
  <c r="S1110" i="12" s="1"/>
  <c r="Z1109" i="3"/>
  <c r="Y1109" i="3"/>
  <c r="U1109" i="3"/>
  <c r="T1109" i="3"/>
  <c r="S1109" i="3"/>
  <c r="R1109" i="3"/>
  <c r="S1109" i="12" s="1"/>
  <c r="Z1108" i="3"/>
  <c r="Y1108" i="3"/>
  <c r="U1108" i="3"/>
  <c r="T1108" i="3"/>
  <c r="S1108" i="3"/>
  <c r="R1108" i="3"/>
  <c r="S1108" i="12" s="1"/>
  <c r="Z1107" i="3"/>
  <c r="Y1107" i="3"/>
  <c r="U1107" i="3"/>
  <c r="T1107" i="3"/>
  <c r="S1107" i="3"/>
  <c r="R1107" i="3"/>
  <c r="S1107" i="12" s="1"/>
  <c r="Z1106" i="3"/>
  <c r="Y1106" i="3"/>
  <c r="U1106" i="3"/>
  <c r="T1106" i="3"/>
  <c r="S1106" i="3"/>
  <c r="R1106" i="3"/>
  <c r="S1106" i="12" s="1"/>
  <c r="Z1105" i="3"/>
  <c r="Y1105" i="3"/>
  <c r="U1105" i="3"/>
  <c r="T1105" i="3"/>
  <c r="S1105" i="3"/>
  <c r="R1105" i="3"/>
  <c r="S1105" i="12" s="1"/>
  <c r="Z1104" i="3"/>
  <c r="Y1104" i="3"/>
  <c r="U1104" i="3"/>
  <c r="T1104" i="3"/>
  <c r="S1104" i="3"/>
  <c r="R1104" i="3"/>
  <c r="S1104" i="12" s="1"/>
  <c r="Z1103" i="3"/>
  <c r="Y1103" i="3"/>
  <c r="U1103" i="3"/>
  <c r="T1103" i="3"/>
  <c r="S1103" i="3"/>
  <c r="R1103" i="3"/>
  <c r="S1103" i="12" s="1"/>
  <c r="Z1102" i="3"/>
  <c r="Y1102" i="3"/>
  <c r="U1102" i="3"/>
  <c r="T1102" i="3"/>
  <c r="S1102" i="3"/>
  <c r="R1102" i="3"/>
  <c r="S1102" i="12" s="1"/>
  <c r="Z1101" i="3"/>
  <c r="Y1101" i="3"/>
  <c r="U1101" i="3"/>
  <c r="T1101" i="3"/>
  <c r="S1101" i="3"/>
  <c r="R1101" i="3"/>
  <c r="S1101" i="12" s="1"/>
  <c r="Z1100" i="3"/>
  <c r="Y1100" i="3"/>
  <c r="U1100" i="3"/>
  <c r="T1100" i="3"/>
  <c r="S1100" i="3"/>
  <c r="R1100" i="3"/>
  <c r="S1100" i="12" s="1"/>
  <c r="Z1099" i="3"/>
  <c r="Y1099" i="3"/>
  <c r="U1099" i="3"/>
  <c r="T1099" i="3"/>
  <c r="S1099" i="3"/>
  <c r="R1099" i="3"/>
  <c r="S1099" i="12" s="1"/>
  <c r="Z1098" i="3"/>
  <c r="Y1098" i="3"/>
  <c r="U1098" i="3"/>
  <c r="T1098" i="3"/>
  <c r="S1098" i="3"/>
  <c r="R1098" i="3"/>
  <c r="S1098" i="12" s="1"/>
  <c r="Z1097" i="3"/>
  <c r="Y1097" i="3"/>
  <c r="U1097" i="3"/>
  <c r="T1097" i="3"/>
  <c r="S1097" i="3"/>
  <c r="R1097" i="3"/>
  <c r="S1097" i="12" s="1"/>
  <c r="Z1096" i="3"/>
  <c r="Y1096" i="3"/>
  <c r="U1096" i="3"/>
  <c r="T1096" i="3"/>
  <c r="S1096" i="3"/>
  <c r="R1096" i="3"/>
  <c r="S1096" i="12" s="1"/>
  <c r="Z1095" i="3"/>
  <c r="Y1095" i="3"/>
  <c r="U1095" i="3"/>
  <c r="T1095" i="3"/>
  <c r="S1095" i="3"/>
  <c r="R1095" i="3"/>
  <c r="S1095" i="12" s="1"/>
  <c r="Z1094" i="3"/>
  <c r="Y1094" i="3"/>
  <c r="U1094" i="3"/>
  <c r="T1094" i="3"/>
  <c r="S1094" i="3"/>
  <c r="R1094" i="3"/>
  <c r="S1094" i="12" s="1"/>
  <c r="Z1093" i="3"/>
  <c r="Y1093" i="3"/>
  <c r="U1093" i="3"/>
  <c r="T1093" i="3"/>
  <c r="S1093" i="3"/>
  <c r="R1093" i="3"/>
  <c r="S1093" i="12" s="1"/>
  <c r="Z1092" i="3"/>
  <c r="Y1092" i="3"/>
  <c r="U1092" i="3"/>
  <c r="T1092" i="3"/>
  <c r="S1092" i="3"/>
  <c r="R1092" i="3"/>
  <c r="S1092" i="12" s="1"/>
  <c r="Z1091" i="3"/>
  <c r="Y1091" i="3"/>
  <c r="U1091" i="3"/>
  <c r="T1091" i="3"/>
  <c r="S1091" i="3"/>
  <c r="R1091" i="3"/>
  <c r="S1091" i="12" s="1"/>
  <c r="Z1090" i="3"/>
  <c r="Y1090" i="3"/>
  <c r="U1090" i="3"/>
  <c r="T1090" i="3"/>
  <c r="S1090" i="3"/>
  <c r="R1090" i="3"/>
  <c r="S1090" i="12" s="1"/>
  <c r="Z1089" i="3"/>
  <c r="Y1089" i="3"/>
  <c r="U1089" i="3"/>
  <c r="T1089" i="3"/>
  <c r="S1089" i="3"/>
  <c r="R1089" i="3"/>
  <c r="S1089" i="12" s="1"/>
  <c r="Z1088" i="3"/>
  <c r="Y1088" i="3"/>
  <c r="U1088" i="3"/>
  <c r="T1088" i="3"/>
  <c r="S1088" i="3"/>
  <c r="R1088" i="3"/>
  <c r="S1088" i="12" s="1"/>
  <c r="Z1087" i="3"/>
  <c r="Y1087" i="3"/>
  <c r="U1087" i="3"/>
  <c r="T1087" i="3"/>
  <c r="S1087" i="3"/>
  <c r="R1087" i="3"/>
  <c r="S1087" i="12" s="1"/>
  <c r="Z1086" i="3"/>
  <c r="Y1086" i="3"/>
  <c r="U1086" i="3"/>
  <c r="T1086" i="3"/>
  <c r="S1086" i="3"/>
  <c r="R1086" i="3"/>
  <c r="S1086" i="12" s="1"/>
  <c r="Z1085" i="3"/>
  <c r="Y1085" i="3"/>
  <c r="U1085" i="3"/>
  <c r="T1085" i="3"/>
  <c r="S1085" i="3"/>
  <c r="R1085" i="3"/>
  <c r="S1085" i="12" s="1"/>
  <c r="Z1084" i="3"/>
  <c r="Y1084" i="3"/>
  <c r="U1084" i="3"/>
  <c r="T1084" i="3"/>
  <c r="S1084" i="3"/>
  <c r="R1084" i="3"/>
  <c r="S1084" i="12" s="1"/>
  <c r="Z1083" i="3"/>
  <c r="Y1083" i="3"/>
  <c r="U1083" i="3"/>
  <c r="T1083" i="3"/>
  <c r="S1083" i="3"/>
  <c r="R1083" i="3"/>
  <c r="S1083" i="12" s="1"/>
  <c r="Z1082" i="3"/>
  <c r="Y1082" i="3"/>
  <c r="U1082" i="3"/>
  <c r="T1082" i="3"/>
  <c r="S1082" i="3"/>
  <c r="R1082" i="3"/>
  <c r="S1082" i="12" s="1"/>
  <c r="Z1081" i="3"/>
  <c r="Y1081" i="3"/>
  <c r="U1081" i="3"/>
  <c r="T1081" i="3"/>
  <c r="S1081" i="3"/>
  <c r="R1081" i="3"/>
  <c r="S1081" i="12" s="1"/>
  <c r="Z1080" i="3"/>
  <c r="Y1080" i="3"/>
  <c r="U1080" i="3"/>
  <c r="T1080" i="3"/>
  <c r="S1080" i="3"/>
  <c r="R1080" i="3"/>
  <c r="S1080" i="12" s="1"/>
  <c r="Z1079" i="3"/>
  <c r="Y1079" i="3"/>
  <c r="U1079" i="3"/>
  <c r="T1079" i="3"/>
  <c r="S1079" i="3"/>
  <c r="R1079" i="3"/>
  <c r="S1079" i="12" s="1"/>
  <c r="Z1078" i="3"/>
  <c r="Y1078" i="3"/>
  <c r="U1078" i="3"/>
  <c r="T1078" i="3"/>
  <c r="S1078" i="3"/>
  <c r="R1078" i="3"/>
  <c r="S1078" i="12" s="1"/>
  <c r="Z1077" i="3"/>
  <c r="Y1077" i="3"/>
  <c r="U1077" i="3"/>
  <c r="T1077" i="3"/>
  <c r="S1077" i="3"/>
  <c r="R1077" i="3"/>
  <c r="S1077" i="12" s="1"/>
  <c r="Z1076" i="3"/>
  <c r="Y1076" i="3"/>
  <c r="U1076" i="3"/>
  <c r="T1076" i="3"/>
  <c r="S1076" i="3"/>
  <c r="R1076" i="3"/>
  <c r="S1076" i="12" s="1"/>
  <c r="Z1075" i="3"/>
  <c r="Y1075" i="3"/>
  <c r="U1075" i="3"/>
  <c r="T1075" i="3"/>
  <c r="S1075" i="3"/>
  <c r="R1075" i="3"/>
  <c r="S1075" i="12" s="1"/>
  <c r="Z1074" i="3"/>
  <c r="Y1074" i="3"/>
  <c r="U1074" i="3"/>
  <c r="T1074" i="3"/>
  <c r="S1074" i="3"/>
  <c r="R1074" i="3"/>
  <c r="S1074" i="12" s="1"/>
  <c r="Z1073" i="3"/>
  <c r="Y1073" i="3"/>
  <c r="U1073" i="3"/>
  <c r="T1073" i="3"/>
  <c r="S1073" i="3"/>
  <c r="R1073" i="3"/>
  <c r="S1073" i="12" s="1"/>
  <c r="Z1072" i="3"/>
  <c r="Y1072" i="3"/>
  <c r="U1072" i="3"/>
  <c r="T1072" i="3"/>
  <c r="S1072" i="3"/>
  <c r="R1072" i="3"/>
  <c r="S1072" i="12" s="1"/>
  <c r="Z1071" i="3"/>
  <c r="Y1071" i="3"/>
  <c r="U1071" i="3"/>
  <c r="T1071" i="3"/>
  <c r="S1071" i="3"/>
  <c r="R1071" i="3"/>
  <c r="S1071" i="12" s="1"/>
  <c r="Z1070" i="3"/>
  <c r="Y1070" i="3"/>
  <c r="U1070" i="3"/>
  <c r="T1070" i="3"/>
  <c r="S1070" i="3"/>
  <c r="R1070" i="3"/>
  <c r="S1070" i="12" s="1"/>
  <c r="Z1069" i="3"/>
  <c r="Y1069" i="3"/>
  <c r="U1069" i="3"/>
  <c r="T1069" i="3"/>
  <c r="S1069" i="3"/>
  <c r="R1069" i="3"/>
  <c r="S1069" i="12" s="1"/>
  <c r="Z1068" i="3"/>
  <c r="Y1068" i="3"/>
  <c r="U1068" i="3"/>
  <c r="T1068" i="3"/>
  <c r="S1068" i="3"/>
  <c r="R1068" i="3"/>
  <c r="S1068" i="12" s="1"/>
  <c r="Z1067" i="3"/>
  <c r="Y1067" i="3"/>
  <c r="U1067" i="3"/>
  <c r="T1067" i="3"/>
  <c r="S1067" i="3"/>
  <c r="R1067" i="3"/>
  <c r="S1067" i="12" s="1"/>
  <c r="Z1066" i="3"/>
  <c r="Y1066" i="3"/>
  <c r="U1066" i="3"/>
  <c r="T1066" i="3"/>
  <c r="S1066" i="3"/>
  <c r="R1066" i="3"/>
  <c r="S1066" i="12" s="1"/>
  <c r="Z1065" i="3"/>
  <c r="Y1065" i="3"/>
  <c r="U1065" i="3"/>
  <c r="T1065" i="3"/>
  <c r="S1065" i="3"/>
  <c r="R1065" i="3"/>
  <c r="S1065" i="12" s="1"/>
  <c r="Z1064" i="3"/>
  <c r="Y1064" i="3"/>
  <c r="U1064" i="3"/>
  <c r="T1064" i="3"/>
  <c r="S1064" i="3"/>
  <c r="R1064" i="3"/>
  <c r="S1064" i="12" s="1"/>
  <c r="Z1063" i="3"/>
  <c r="Y1063" i="3"/>
  <c r="U1063" i="3"/>
  <c r="T1063" i="3"/>
  <c r="S1063" i="3"/>
  <c r="R1063" i="3"/>
  <c r="S1063" i="12" s="1"/>
  <c r="Z1062" i="3"/>
  <c r="Y1062" i="3"/>
  <c r="U1062" i="3"/>
  <c r="T1062" i="3"/>
  <c r="S1062" i="3"/>
  <c r="R1062" i="3"/>
  <c r="S1062" i="12" s="1"/>
  <c r="Z1061" i="3"/>
  <c r="Y1061" i="3"/>
  <c r="U1061" i="3"/>
  <c r="T1061" i="3"/>
  <c r="S1061" i="3"/>
  <c r="R1061" i="3"/>
  <c r="S1061" i="12" s="1"/>
  <c r="Z1060" i="3"/>
  <c r="Y1060" i="3"/>
  <c r="U1060" i="3"/>
  <c r="T1060" i="3"/>
  <c r="S1060" i="3"/>
  <c r="R1060" i="3"/>
  <c r="S1060" i="12" s="1"/>
  <c r="Z1059" i="3"/>
  <c r="Y1059" i="3"/>
  <c r="U1059" i="3"/>
  <c r="T1059" i="3"/>
  <c r="S1059" i="3"/>
  <c r="R1059" i="3"/>
  <c r="S1059" i="12" s="1"/>
  <c r="Z1058" i="3"/>
  <c r="Y1058" i="3"/>
  <c r="U1058" i="3"/>
  <c r="T1058" i="3"/>
  <c r="S1058" i="3"/>
  <c r="R1058" i="3"/>
  <c r="S1058" i="12" s="1"/>
  <c r="Z1057" i="3"/>
  <c r="Y1057" i="3"/>
  <c r="U1057" i="3"/>
  <c r="T1057" i="3"/>
  <c r="S1057" i="3"/>
  <c r="R1057" i="3"/>
  <c r="S1057" i="12" s="1"/>
  <c r="Z1056" i="3"/>
  <c r="Y1056" i="3"/>
  <c r="U1056" i="3"/>
  <c r="T1056" i="3"/>
  <c r="S1056" i="3"/>
  <c r="R1056" i="3"/>
  <c r="S1056" i="12" s="1"/>
  <c r="Z1055" i="3"/>
  <c r="Y1055" i="3"/>
  <c r="U1055" i="3"/>
  <c r="T1055" i="3"/>
  <c r="S1055" i="3"/>
  <c r="R1055" i="3"/>
  <c r="S1055" i="12" s="1"/>
  <c r="Z1054" i="3"/>
  <c r="Y1054" i="3"/>
  <c r="U1054" i="3"/>
  <c r="T1054" i="3"/>
  <c r="S1054" i="3"/>
  <c r="R1054" i="3"/>
  <c r="S1054" i="12" s="1"/>
  <c r="Z1053" i="3"/>
  <c r="Y1053" i="3"/>
  <c r="U1053" i="3"/>
  <c r="T1053" i="3"/>
  <c r="S1053" i="3"/>
  <c r="R1053" i="3"/>
  <c r="S1053" i="12" s="1"/>
  <c r="Z1052" i="3"/>
  <c r="Y1052" i="3"/>
  <c r="U1052" i="3"/>
  <c r="T1052" i="3"/>
  <c r="S1052" i="3"/>
  <c r="R1052" i="3"/>
  <c r="S1052" i="12" s="1"/>
  <c r="Z1051" i="3"/>
  <c r="Y1051" i="3"/>
  <c r="U1051" i="3"/>
  <c r="T1051" i="3"/>
  <c r="S1051" i="3"/>
  <c r="R1051" i="3"/>
  <c r="S1051" i="12" s="1"/>
  <c r="Z1050" i="3"/>
  <c r="Y1050" i="3"/>
  <c r="U1050" i="3"/>
  <c r="T1050" i="3"/>
  <c r="S1050" i="3"/>
  <c r="R1050" i="3"/>
  <c r="S1050" i="12" s="1"/>
  <c r="Z1049" i="3"/>
  <c r="Y1049" i="3"/>
  <c r="U1049" i="3"/>
  <c r="T1049" i="3"/>
  <c r="S1049" i="3"/>
  <c r="R1049" i="3"/>
  <c r="S1049" i="12" s="1"/>
  <c r="Z1048" i="3"/>
  <c r="Y1048" i="3"/>
  <c r="U1048" i="3"/>
  <c r="T1048" i="3"/>
  <c r="S1048" i="3"/>
  <c r="R1048" i="3"/>
  <c r="S1048" i="12" s="1"/>
  <c r="Z1047" i="3"/>
  <c r="Y1047" i="3"/>
  <c r="U1047" i="3"/>
  <c r="T1047" i="3"/>
  <c r="S1047" i="3"/>
  <c r="R1047" i="3"/>
  <c r="S1047" i="12" s="1"/>
  <c r="Z1046" i="3"/>
  <c r="Y1046" i="3"/>
  <c r="U1046" i="3"/>
  <c r="T1046" i="3"/>
  <c r="S1046" i="3"/>
  <c r="R1046" i="3"/>
  <c r="S1046" i="12" s="1"/>
  <c r="Z1045" i="3"/>
  <c r="Y1045" i="3"/>
  <c r="U1045" i="3"/>
  <c r="T1045" i="3"/>
  <c r="S1045" i="3"/>
  <c r="R1045" i="3"/>
  <c r="S1045" i="12" s="1"/>
  <c r="Z1044" i="3"/>
  <c r="Y1044" i="3"/>
  <c r="U1044" i="3"/>
  <c r="T1044" i="3"/>
  <c r="S1044" i="3"/>
  <c r="R1044" i="3"/>
  <c r="S1044" i="12" s="1"/>
  <c r="Z1043" i="3"/>
  <c r="Y1043" i="3"/>
  <c r="U1043" i="3"/>
  <c r="T1043" i="3"/>
  <c r="S1043" i="3"/>
  <c r="R1043" i="3"/>
  <c r="S1043" i="12" s="1"/>
  <c r="Z1042" i="3"/>
  <c r="Y1042" i="3"/>
  <c r="U1042" i="3"/>
  <c r="T1042" i="3"/>
  <c r="S1042" i="3"/>
  <c r="R1042" i="3"/>
  <c r="S1042" i="12" s="1"/>
  <c r="Z1041" i="3"/>
  <c r="Y1041" i="3"/>
  <c r="U1041" i="3"/>
  <c r="T1041" i="3"/>
  <c r="S1041" i="3"/>
  <c r="R1041" i="3"/>
  <c r="S1041" i="12" s="1"/>
  <c r="Z1040" i="3"/>
  <c r="Y1040" i="3"/>
  <c r="U1040" i="3"/>
  <c r="T1040" i="3"/>
  <c r="S1040" i="3"/>
  <c r="R1040" i="3"/>
  <c r="S1040" i="12" s="1"/>
  <c r="Z1039" i="3"/>
  <c r="Y1039" i="3"/>
  <c r="U1039" i="3"/>
  <c r="T1039" i="3"/>
  <c r="S1039" i="3"/>
  <c r="R1039" i="3"/>
  <c r="S1039" i="12" s="1"/>
  <c r="Z1038" i="3"/>
  <c r="Y1038" i="3"/>
  <c r="U1038" i="3"/>
  <c r="T1038" i="3"/>
  <c r="S1038" i="3"/>
  <c r="R1038" i="3"/>
  <c r="S1038" i="12" s="1"/>
  <c r="Z1037" i="3"/>
  <c r="Y1037" i="3"/>
  <c r="U1037" i="3"/>
  <c r="T1037" i="3"/>
  <c r="S1037" i="3"/>
  <c r="R1037" i="3"/>
  <c r="S1037" i="12" s="1"/>
  <c r="Z1036" i="3"/>
  <c r="Y1036" i="3"/>
  <c r="U1036" i="3"/>
  <c r="T1036" i="3"/>
  <c r="S1036" i="3"/>
  <c r="R1036" i="3"/>
  <c r="S1036" i="12" s="1"/>
  <c r="Z1035" i="3"/>
  <c r="Y1035" i="3"/>
  <c r="U1035" i="3"/>
  <c r="T1035" i="3"/>
  <c r="S1035" i="3"/>
  <c r="R1035" i="3"/>
  <c r="S1035" i="12" s="1"/>
  <c r="Z1034" i="3"/>
  <c r="Y1034" i="3"/>
  <c r="U1034" i="3"/>
  <c r="T1034" i="3"/>
  <c r="S1034" i="3"/>
  <c r="R1034" i="3"/>
  <c r="S1034" i="12" s="1"/>
  <c r="Z1033" i="3"/>
  <c r="Y1033" i="3"/>
  <c r="U1033" i="3"/>
  <c r="T1033" i="3"/>
  <c r="S1033" i="3"/>
  <c r="R1033" i="3"/>
  <c r="S1033" i="12" s="1"/>
  <c r="Z1032" i="3"/>
  <c r="Y1032" i="3"/>
  <c r="U1032" i="3"/>
  <c r="T1032" i="3"/>
  <c r="S1032" i="3"/>
  <c r="R1032" i="3"/>
  <c r="S1032" i="12" s="1"/>
  <c r="Z1031" i="3"/>
  <c r="Y1031" i="3"/>
  <c r="U1031" i="3"/>
  <c r="T1031" i="3"/>
  <c r="S1031" i="3"/>
  <c r="R1031" i="3"/>
  <c r="S1031" i="12" s="1"/>
  <c r="Z1030" i="3"/>
  <c r="Y1030" i="3"/>
  <c r="U1030" i="3"/>
  <c r="T1030" i="3"/>
  <c r="S1030" i="3"/>
  <c r="R1030" i="3"/>
  <c r="S1030" i="12" s="1"/>
  <c r="Z1029" i="3"/>
  <c r="Y1029" i="3"/>
  <c r="U1029" i="3"/>
  <c r="T1029" i="3"/>
  <c r="S1029" i="3"/>
  <c r="R1029" i="3"/>
  <c r="S1029" i="12" s="1"/>
  <c r="Z1028" i="3"/>
  <c r="Y1028" i="3"/>
  <c r="U1028" i="3"/>
  <c r="T1028" i="3"/>
  <c r="S1028" i="3"/>
  <c r="R1028" i="3"/>
  <c r="S1028" i="12" s="1"/>
  <c r="Z1027" i="3"/>
  <c r="Y1027" i="3"/>
  <c r="U1027" i="3"/>
  <c r="T1027" i="3"/>
  <c r="S1027" i="3"/>
  <c r="R1027" i="3"/>
  <c r="S1027" i="12" s="1"/>
  <c r="Z1026" i="3"/>
  <c r="Y1026" i="3"/>
  <c r="U1026" i="3"/>
  <c r="T1026" i="3"/>
  <c r="S1026" i="3"/>
  <c r="R1026" i="3"/>
  <c r="S1026" i="12" s="1"/>
  <c r="Z1025" i="3"/>
  <c r="Y1025" i="3"/>
  <c r="U1025" i="3"/>
  <c r="T1025" i="3"/>
  <c r="S1025" i="3"/>
  <c r="R1025" i="3"/>
  <c r="S1025" i="12" s="1"/>
  <c r="Z1024" i="3"/>
  <c r="Y1024" i="3"/>
  <c r="U1024" i="3"/>
  <c r="T1024" i="3"/>
  <c r="S1024" i="3"/>
  <c r="R1024" i="3"/>
  <c r="S1024" i="12" s="1"/>
  <c r="Z1023" i="3"/>
  <c r="Y1023" i="3"/>
  <c r="U1023" i="3"/>
  <c r="T1023" i="3"/>
  <c r="S1023" i="3"/>
  <c r="R1023" i="3"/>
  <c r="S1023" i="12" s="1"/>
  <c r="Z1022" i="3"/>
  <c r="Y1022" i="3"/>
  <c r="U1022" i="3"/>
  <c r="T1022" i="3"/>
  <c r="S1022" i="3"/>
  <c r="R1022" i="3"/>
  <c r="S1022" i="12" s="1"/>
  <c r="Z1021" i="3"/>
  <c r="Y1021" i="3"/>
  <c r="U1021" i="3"/>
  <c r="T1021" i="3"/>
  <c r="S1021" i="3"/>
  <c r="R1021" i="3"/>
  <c r="S1021" i="12" s="1"/>
  <c r="Z1020" i="3"/>
  <c r="Y1020" i="3"/>
  <c r="U1020" i="3"/>
  <c r="T1020" i="3"/>
  <c r="S1020" i="3"/>
  <c r="R1020" i="3"/>
  <c r="Z1019" i="3"/>
  <c r="Y1019" i="3"/>
  <c r="U1019" i="3"/>
  <c r="T1019" i="3"/>
  <c r="S1019" i="3"/>
  <c r="R1019" i="3"/>
  <c r="Z1018" i="3"/>
  <c r="Y1018" i="3"/>
  <c r="U1018" i="3"/>
  <c r="T1018" i="3"/>
  <c r="S1018" i="3"/>
  <c r="R1018" i="3"/>
  <c r="S1018" i="12" s="1"/>
  <c r="Z1017" i="3"/>
  <c r="Y1017" i="3"/>
  <c r="U1017" i="3"/>
  <c r="T1017" i="3"/>
  <c r="S1017" i="3"/>
  <c r="R1017" i="3"/>
  <c r="Z1016" i="3"/>
  <c r="Y1016" i="3"/>
  <c r="U1016" i="3"/>
  <c r="T1016" i="3"/>
  <c r="S1016" i="3"/>
  <c r="R1016" i="3"/>
  <c r="Z1015" i="3"/>
  <c r="Y1015" i="3"/>
  <c r="U1015" i="3"/>
  <c r="T1015" i="3"/>
  <c r="S1015" i="3"/>
  <c r="R1015" i="3"/>
  <c r="Z1014" i="3"/>
  <c r="Y1014" i="3"/>
  <c r="U1014" i="3"/>
  <c r="T1014" i="3"/>
  <c r="S1014" i="3"/>
  <c r="R1014" i="3"/>
  <c r="S1014" i="12" s="1"/>
  <c r="Z1013" i="3"/>
  <c r="Y1013" i="3"/>
  <c r="U1013" i="3"/>
  <c r="T1013" i="3"/>
  <c r="S1013" i="3"/>
  <c r="R1013" i="3"/>
  <c r="Z1012" i="3"/>
  <c r="Y1012" i="3"/>
  <c r="U1012" i="3"/>
  <c r="T1012" i="3"/>
  <c r="S1012" i="3"/>
  <c r="R1012" i="3"/>
  <c r="Z1011" i="3"/>
  <c r="Y1011" i="3"/>
  <c r="U1011" i="3"/>
  <c r="T1011" i="3"/>
  <c r="S1011" i="3"/>
  <c r="R1011" i="3"/>
  <c r="S1011" i="12" s="1"/>
  <c r="Z1010" i="3"/>
  <c r="Y1010" i="3"/>
  <c r="U1010" i="3"/>
  <c r="T1010" i="3"/>
  <c r="S1010" i="3"/>
  <c r="R1010" i="3"/>
  <c r="S1010" i="12" s="1"/>
  <c r="Z1009" i="3"/>
  <c r="Y1009" i="3"/>
  <c r="U1009" i="3"/>
  <c r="T1009" i="3"/>
  <c r="S1009" i="3"/>
  <c r="R1009" i="3"/>
  <c r="S1009" i="12" s="1"/>
  <c r="Z1008" i="3"/>
  <c r="Y1008" i="3"/>
  <c r="U1008" i="3"/>
  <c r="T1008" i="3"/>
  <c r="S1008" i="3"/>
  <c r="R1008" i="3"/>
  <c r="S1008" i="12" s="1"/>
  <c r="Z1007" i="3"/>
  <c r="Y1007" i="3"/>
  <c r="U1007" i="3"/>
  <c r="T1007" i="3"/>
  <c r="S1007" i="3"/>
  <c r="R1007" i="3"/>
  <c r="S1007" i="12" s="1"/>
  <c r="Z1006" i="3"/>
  <c r="Y1006" i="3"/>
  <c r="U1006" i="3"/>
  <c r="T1006" i="3"/>
  <c r="S1006" i="3"/>
  <c r="R1006" i="3"/>
  <c r="Z1005" i="3"/>
  <c r="Y1005" i="3"/>
  <c r="U1005" i="3"/>
  <c r="T1005" i="3"/>
  <c r="S1005" i="3"/>
  <c r="R1005" i="3"/>
  <c r="S1005" i="12" s="1"/>
  <c r="Z1004" i="3"/>
  <c r="Y1004" i="3"/>
  <c r="U1004" i="3"/>
  <c r="T1004" i="3"/>
  <c r="S1004" i="3"/>
  <c r="R1004" i="3"/>
  <c r="S1004" i="12" s="1"/>
  <c r="Z1003" i="3"/>
  <c r="Y1003" i="3"/>
  <c r="U1003" i="3"/>
  <c r="T1003" i="3"/>
  <c r="S1003" i="3"/>
  <c r="R1003" i="3"/>
  <c r="S1003" i="12" s="1"/>
  <c r="Z1002" i="3"/>
  <c r="Y1002" i="3"/>
  <c r="U1002" i="3"/>
  <c r="T1002" i="3"/>
  <c r="S1002" i="3"/>
  <c r="R1002" i="3"/>
  <c r="Z1001" i="3"/>
  <c r="Y1001" i="3"/>
  <c r="U1001" i="3"/>
  <c r="T1001" i="3"/>
  <c r="S1001" i="3"/>
  <c r="R1001" i="3"/>
  <c r="Z1000" i="3"/>
  <c r="Y1000" i="3"/>
  <c r="U1000" i="3"/>
  <c r="T1000" i="3"/>
  <c r="S1000" i="3"/>
  <c r="R1000" i="3"/>
  <c r="S1000" i="12" s="1"/>
  <c r="Z999" i="3"/>
  <c r="Y999" i="3"/>
  <c r="U999" i="3"/>
  <c r="T999" i="3"/>
  <c r="S999" i="3"/>
  <c r="R999" i="3"/>
  <c r="S999" i="12" s="1"/>
  <c r="Z998" i="3"/>
  <c r="Y998" i="3"/>
  <c r="U998" i="3"/>
  <c r="T998" i="3"/>
  <c r="S998" i="3"/>
  <c r="R998" i="3"/>
  <c r="S998" i="12" s="1"/>
  <c r="Z997" i="3"/>
  <c r="Y997" i="3"/>
  <c r="U997" i="3"/>
  <c r="T997" i="3"/>
  <c r="S997" i="3"/>
  <c r="R997" i="3"/>
  <c r="S997" i="12" s="1"/>
  <c r="Z996" i="3"/>
  <c r="Y996" i="3"/>
  <c r="U996" i="3"/>
  <c r="T996" i="3"/>
  <c r="S996" i="3"/>
  <c r="R996" i="3"/>
  <c r="S996" i="12" s="1"/>
  <c r="Z995" i="3"/>
  <c r="Y995" i="3"/>
  <c r="U995" i="3"/>
  <c r="T995" i="3"/>
  <c r="S995" i="3"/>
  <c r="R995" i="3"/>
  <c r="S995" i="12" s="1"/>
  <c r="Z994" i="3"/>
  <c r="Y994" i="3"/>
  <c r="U994" i="3"/>
  <c r="T994" i="3"/>
  <c r="S994" i="3"/>
  <c r="R994" i="3"/>
  <c r="S994" i="12" s="1"/>
  <c r="Z993" i="3"/>
  <c r="Y993" i="3"/>
  <c r="U993" i="3"/>
  <c r="T993" i="3"/>
  <c r="S993" i="3"/>
  <c r="R993" i="3"/>
  <c r="S993" i="12" s="1"/>
  <c r="Z992" i="3"/>
  <c r="Y992" i="3"/>
  <c r="U992" i="3"/>
  <c r="T992" i="3"/>
  <c r="S992" i="3"/>
  <c r="R992" i="3"/>
  <c r="Z991" i="3"/>
  <c r="Y991" i="3"/>
  <c r="U991" i="3"/>
  <c r="T991" i="3"/>
  <c r="S991" i="3"/>
  <c r="R991" i="3"/>
  <c r="S991" i="12" s="1"/>
  <c r="Z990" i="3"/>
  <c r="Y990" i="3"/>
  <c r="U990" i="3"/>
  <c r="T990" i="3"/>
  <c r="S990" i="3"/>
  <c r="R990" i="3"/>
  <c r="S990" i="12" s="1"/>
  <c r="Z989" i="3"/>
  <c r="Y989" i="3"/>
  <c r="U989" i="3"/>
  <c r="T989" i="3"/>
  <c r="S989" i="3"/>
  <c r="R989" i="3"/>
  <c r="Z988" i="3"/>
  <c r="Y988" i="3"/>
  <c r="U988" i="3"/>
  <c r="T988" i="3"/>
  <c r="S988" i="3"/>
  <c r="R988" i="3"/>
  <c r="S988" i="12" s="1"/>
  <c r="Z987" i="3"/>
  <c r="Y987" i="3"/>
  <c r="U987" i="3"/>
  <c r="T987" i="3"/>
  <c r="S987" i="3"/>
  <c r="R987" i="3"/>
  <c r="Z986" i="3"/>
  <c r="Y986" i="3"/>
  <c r="U986" i="3"/>
  <c r="T986" i="3"/>
  <c r="S986" i="3"/>
  <c r="R986" i="3"/>
  <c r="S986" i="12" s="1"/>
  <c r="Z985" i="3"/>
  <c r="Y985" i="3"/>
  <c r="U985" i="3"/>
  <c r="T985" i="3"/>
  <c r="S985" i="3"/>
  <c r="R985" i="3"/>
  <c r="Z984" i="3"/>
  <c r="Y984" i="3"/>
  <c r="U984" i="3"/>
  <c r="T984" i="3"/>
  <c r="S984" i="3"/>
  <c r="R984" i="3"/>
  <c r="S984" i="12" s="1"/>
  <c r="Z983" i="3"/>
  <c r="Y983" i="3"/>
  <c r="U983" i="3"/>
  <c r="T983" i="3"/>
  <c r="S983" i="3"/>
  <c r="R983" i="3"/>
  <c r="Z982" i="3"/>
  <c r="Y982" i="3"/>
  <c r="U982" i="3"/>
  <c r="T982" i="3"/>
  <c r="S982" i="3"/>
  <c r="R982" i="3"/>
  <c r="S982" i="12" s="1"/>
  <c r="Z981" i="3"/>
  <c r="Y981" i="3"/>
  <c r="U981" i="3"/>
  <c r="T981" i="3"/>
  <c r="S981" i="3"/>
  <c r="R981" i="3"/>
  <c r="S981" i="12" s="1"/>
  <c r="Z980" i="3"/>
  <c r="Y980" i="3"/>
  <c r="U980" i="3"/>
  <c r="T980" i="3"/>
  <c r="S980" i="3"/>
  <c r="R980" i="3"/>
  <c r="S980" i="12" s="1"/>
  <c r="Z979" i="3"/>
  <c r="Y979" i="3"/>
  <c r="U979" i="3"/>
  <c r="T979" i="3"/>
  <c r="S979" i="3"/>
  <c r="R979" i="3"/>
  <c r="Z978" i="3"/>
  <c r="Y978" i="3"/>
  <c r="U978" i="3"/>
  <c r="T978" i="3"/>
  <c r="S978" i="3"/>
  <c r="R978" i="3"/>
  <c r="S978" i="12" s="1"/>
  <c r="Z977" i="3"/>
  <c r="Y977" i="3"/>
  <c r="U977" i="3"/>
  <c r="T977" i="3"/>
  <c r="S977" i="3"/>
  <c r="R977" i="3"/>
  <c r="S977" i="12" s="1"/>
  <c r="Z976" i="3"/>
  <c r="Y976" i="3"/>
  <c r="U976" i="3"/>
  <c r="T976" i="3"/>
  <c r="S976" i="3"/>
  <c r="R976" i="3"/>
  <c r="S976" i="12" s="1"/>
  <c r="Z975" i="3"/>
  <c r="Y975" i="3"/>
  <c r="U975" i="3"/>
  <c r="T975" i="3"/>
  <c r="S975" i="3"/>
  <c r="R975" i="3"/>
  <c r="Z974" i="3"/>
  <c r="Y974" i="3"/>
  <c r="U974" i="3"/>
  <c r="T974" i="3"/>
  <c r="S974" i="3"/>
  <c r="R974" i="3"/>
  <c r="S974" i="12" s="1"/>
  <c r="Z973" i="3"/>
  <c r="Y973" i="3"/>
  <c r="U973" i="3"/>
  <c r="T973" i="3"/>
  <c r="S973" i="3"/>
  <c r="R973" i="3"/>
  <c r="S973" i="12" s="1"/>
  <c r="Z972" i="3"/>
  <c r="Y972" i="3"/>
  <c r="U972" i="3"/>
  <c r="T972" i="3"/>
  <c r="S972" i="3"/>
  <c r="R972" i="3"/>
  <c r="S972" i="12" s="1"/>
  <c r="Z971" i="3"/>
  <c r="Y971" i="3"/>
  <c r="U971" i="3"/>
  <c r="T971" i="3"/>
  <c r="S971" i="3"/>
  <c r="R971" i="3"/>
  <c r="S971" i="12" s="1"/>
  <c r="Z970" i="3"/>
  <c r="Y970" i="3"/>
  <c r="U970" i="3"/>
  <c r="T970" i="3"/>
  <c r="S970" i="3"/>
  <c r="R970" i="3"/>
  <c r="S970" i="12" s="1"/>
  <c r="Z969" i="3"/>
  <c r="Y969" i="3"/>
  <c r="U969" i="3"/>
  <c r="T969" i="3"/>
  <c r="S969" i="3"/>
  <c r="R969" i="3"/>
  <c r="S969" i="12" s="1"/>
  <c r="Z968" i="3"/>
  <c r="Y968" i="3"/>
  <c r="U968" i="3"/>
  <c r="T968" i="3"/>
  <c r="S968" i="3"/>
  <c r="R968" i="3"/>
  <c r="S968" i="12" s="1"/>
  <c r="Z967" i="3"/>
  <c r="Y967" i="3"/>
  <c r="U967" i="3"/>
  <c r="T967" i="3"/>
  <c r="S967" i="3"/>
  <c r="R967" i="3"/>
  <c r="S967" i="12" s="1"/>
  <c r="Z966" i="3"/>
  <c r="Y966" i="3"/>
  <c r="U966" i="3"/>
  <c r="T966" i="3"/>
  <c r="S966" i="3"/>
  <c r="R966" i="3"/>
  <c r="S966" i="12" s="1"/>
  <c r="Z965" i="3"/>
  <c r="Y965" i="3"/>
  <c r="U965" i="3"/>
  <c r="T965" i="3"/>
  <c r="S965" i="3"/>
  <c r="R965" i="3"/>
  <c r="S965" i="12" s="1"/>
  <c r="Z964" i="3"/>
  <c r="Y964" i="3"/>
  <c r="U964" i="3"/>
  <c r="T964" i="3"/>
  <c r="S964" i="3"/>
  <c r="R964" i="3"/>
  <c r="S964" i="12" s="1"/>
  <c r="Z963" i="3"/>
  <c r="Y963" i="3"/>
  <c r="U963" i="3"/>
  <c r="T963" i="3"/>
  <c r="S963" i="3"/>
  <c r="R963" i="3"/>
  <c r="S963" i="12" s="1"/>
  <c r="Z962" i="3"/>
  <c r="Y962" i="3"/>
  <c r="U962" i="3"/>
  <c r="T962" i="3"/>
  <c r="S962" i="3"/>
  <c r="R962" i="3"/>
  <c r="Z961" i="3"/>
  <c r="Y961" i="3"/>
  <c r="U961" i="3"/>
  <c r="T961" i="3"/>
  <c r="S961" i="3"/>
  <c r="R961" i="3"/>
  <c r="S961" i="12" s="1"/>
  <c r="Z960" i="3"/>
  <c r="Y960" i="3"/>
  <c r="U960" i="3"/>
  <c r="T960" i="3"/>
  <c r="S960" i="3"/>
  <c r="R960" i="3"/>
  <c r="S960" i="12" s="1"/>
  <c r="Z959" i="3"/>
  <c r="Y959" i="3"/>
  <c r="U959" i="3"/>
  <c r="T959" i="3"/>
  <c r="S959" i="3"/>
  <c r="R959" i="3"/>
  <c r="S959" i="12" s="1"/>
  <c r="Z958" i="3"/>
  <c r="Y958" i="3"/>
  <c r="U958" i="3"/>
  <c r="T958" i="3"/>
  <c r="S958" i="3"/>
  <c r="R958" i="3"/>
  <c r="S958" i="12" s="1"/>
  <c r="Z957" i="3"/>
  <c r="Y957" i="3"/>
  <c r="U957" i="3"/>
  <c r="T957" i="3"/>
  <c r="S957" i="3"/>
  <c r="R957" i="3"/>
  <c r="Z956" i="3"/>
  <c r="Y956" i="3"/>
  <c r="U956" i="3"/>
  <c r="T956" i="3"/>
  <c r="S956" i="3"/>
  <c r="R956" i="3"/>
  <c r="S956" i="12" s="1"/>
  <c r="Z955" i="3"/>
  <c r="Y955" i="3"/>
  <c r="U955" i="3"/>
  <c r="T955" i="3"/>
  <c r="S955" i="3"/>
  <c r="R955" i="3"/>
  <c r="S955" i="12" s="1"/>
  <c r="Z954" i="3"/>
  <c r="Y954" i="3"/>
  <c r="U954" i="3"/>
  <c r="T954" i="3"/>
  <c r="S954" i="3"/>
  <c r="R954" i="3"/>
  <c r="Z953" i="3"/>
  <c r="Y953" i="3"/>
  <c r="U953" i="3"/>
  <c r="T953" i="3"/>
  <c r="S953" i="3"/>
  <c r="R953" i="3"/>
  <c r="Z952" i="3"/>
  <c r="Y952" i="3"/>
  <c r="U952" i="3"/>
  <c r="T952" i="3"/>
  <c r="S952" i="3"/>
  <c r="R952" i="3"/>
  <c r="Z951" i="3"/>
  <c r="Y951" i="3"/>
  <c r="U951" i="3"/>
  <c r="T951" i="3"/>
  <c r="S951" i="3"/>
  <c r="R951" i="3"/>
  <c r="S951" i="12" s="1"/>
  <c r="Z950" i="3"/>
  <c r="Y950" i="3"/>
  <c r="U950" i="3"/>
  <c r="T950" i="3"/>
  <c r="S950" i="3"/>
  <c r="R950" i="3"/>
  <c r="Z949" i="3"/>
  <c r="Y949" i="3"/>
  <c r="U949" i="3"/>
  <c r="T949" i="3"/>
  <c r="S949" i="3"/>
  <c r="R949" i="3"/>
  <c r="S949" i="12" s="1"/>
  <c r="Z948" i="3"/>
  <c r="Y948" i="3"/>
  <c r="U948" i="3"/>
  <c r="T948" i="3"/>
  <c r="S948" i="3"/>
  <c r="R948" i="3"/>
  <c r="Z947" i="3"/>
  <c r="Y947" i="3"/>
  <c r="U947" i="3"/>
  <c r="T947" i="3"/>
  <c r="S947" i="3"/>
  <c r="R947" i="3"/>
  <c r="S947" i="12" s="1"/>
  <c r="Z946" i="3"/>
  <c r="Y946" i="3"/>
  <c r="U946" i="3"/>
  <c r="T946" i="3"/>
  <c r="S946" i="3"/>
  <c r="R946" i="3"/>
  <c r="Z945" i="3"/>
  <c r="Y945" i="3"/>
  <c r="U945" i="3"/>
  <c r="T945" i="3"/>
  <c r="S945" i="3"/>
  <c r="R945" i="3"/>
  <c r="S945" i="12" s="1"/>
  <c r="Z944" i="3"/>
  <c r="Y944" i="3"/>
  <c r="U944" i="3"/>
  <c r="T944" i="3"/>
  <c r="S944" i="3"/>
  <c r="R944" i="3"/>
  <c r="Z943" i="3"/>
  <c r="Y943" i="3"/>
  <c r="U943" i="3"/>
  <c r="T943" i="3"/>
  <c r="S943" i="3"/>
  <c r="R943" i="3"/>
  <c r="S943" i="12" s="1"/>
  <c r="Z942" i="3"/>
  <c r="Y942" i="3"/>
  <c r="U942" i="3"/>
  <c r="T942" i="3"/>
  <c r="S942" i="3"/>
  <c r="R942" i="3"/>
  <c r="S942" i="12" s="1"/>
  <c r="Z941" i="3"/>
  <c r="Y941" i="3"/>
  <c r="U941" i="3"/>
  <c r="T941" i="3"/>
  <c r="S941" i="3"/>
  <c r="R941" i="3"/>
  <c r="S941" i="12" s="1"/>
  <c r="Z940" i="3"/>
  <c r="Y940" i="3"/>
  <c r="U940" i="3"/>
  <c r="T940" i="3"/>
  <c r="S940" i="3"/>
  <c r="R940" i="3"/>
  <c r="S940" i="12" s="1"/>
  <c r="Z939" i="3"/>
  <c r="Y939" i="3"/>
  <c r="U939" i="3"/>
  <c r="T939" i="3"/>
  <c r="S939" i="3"/>
  <c r="R939" i="3"/>
  <c r="Z938" i="3"/>
  <c r="Y938" i="3"/>
  <c r="U938" i="3"/>
  <c r="T938" i="3"/>
  <c r="S938" i="3"/>
  <c r="R938" i="3"/>
  <c r="S938" i="12" s="1"/>
  <c r="Z937" i="3"/>
  <c r="Y937" i="3"/>
  <c r="U937" i="3"/>
  <c r="T937" i="3"/>
  <c r="S937" i="3"/>
  <c r="R937" i="3"/>
  <c r="S937" i="12" s="1"/>
  <c r="Z936" i="3"/>
  <c r="Y936" i="3"/>
  <c r="U936" i="3"/>
  <c r="T936" i="3"/>
  <c r="S936" i="3"/>
  <c r="R936" i="3"/>
  <c r="S936" i="12" s="1"/>
  <c r="Z935" i="3"/>
  <c r="Y935" i="3"/>
  <c r="U935" i="3"/>
  <c r="T935" i="3"/>
  <c r="S935" i="3"/>
  <c r="R935" i="3"/>
  <c r="Z934" i="3"/>
  <c r="Y934" i="3"/>
  <c r="U934" i="3"/>
  <c r="T934" i="3"/>
  <c r="S934" i="3"/>
  <c r="R934" i="3"/>
  <c r="Z933" i="3"/>
  <c r="Y933" i="3"/>
  <c r="U933" i="3"/>
  <c r="T933" i="3"/>
  <c r="S933" i="3"/>
  <c r="R933" i="3"/>
  <c r="Z932" i="3"/>
  <c r="Y932" i="3"/>
  <c r="U932" i="3"/>
  <c r="T932" i="3"/>
  <c r="S932" i="3"/>
  <c r="R932" i="3"/>
  <c r="Z931" i="3"/>
  <c r="Y931" i="3"/>
  <c r="U931" i="3"/>
  <c r="T931" i="3"/>
  <c r="S931" i="3"/>
  <c r="R931" i="3"/>
  <c r="S931" i="12" s="1"/>
  <c r="Z930" i="3"/>
  <c r="Y930" i="3"/>
  <c r="U930" i="3"/>
  <c r="T930" i="3"/>
  <c r="S930" i="3"/>
  <c r="R930" i="3"/>
  <c r="S930" i="12" s="1"/>
  <c r="Z929" i="3"/>
  <c r="Y929" i="3"/>
  <c r="U929" i="3"/>
  <c r="T929" i="3"/>
  <c r="S929" i="3"/>
  <c r="R929" i="3"/>
  <c r="S929" i="12" s="1"/>
  <c r="Z928" i="3"/>
  <c r="Y928" i="3"/>
  <c r="U928" i="3"/>
  <c r="T928" i="3"/>
  <c r="S928" i="3"/>
  <c r="R928" i="3"/>
  <c r="Z927" i="3"/>
  <c r="Y927" i="3"/>
  <c r="U927" i="3"/>
  <c r="T927" i="3"/>
  <c r="S927" i="3"/>
  <c r="R927" i="3"/>
  <c r="Z926" i="3"/>
  <c r="Y926" i="3"/>
  <c r="U926" i="3"/>
  <c r="T926" i="3"/>
  <c r="S926" i="3"/>
  <c r="R926" i="3"/>
  <c r="S926" i="12" s="1"/>
  <c r="Z925" i="3"/>
  <c r="Y925" i="3"/>
  <c r="U925" i="3"/>
  <c r="T925" i="3"/>
  <c r="S925" i="3"/>
  <c r="R925" i="3"/>
  <c r="S925" i="12" s="1"/>
  <c r="Z924" i="3"/>
  <c r="Y924" i="3"/>
  <c r="U924" i="3"/>
  <c r="T924" i="3"/>
  <c r="S924" i="3"/>
  <c r="R924" i="3"/>
  <c r="S924" i="12" s="1"/>
  <c r="Z923" i="3"/>
  <c r="Y923" i="3"/>
  <c r="U923" i="3"/>
  <c r="T923" i="3"/>
  <c r="S923" i="3"/>
  <c r="R923" i="3"/>
  <c r="S923" i="12" s="1"/>
  <c r="Z922" i="3"/>
  <c r="Y922" i="3"/>
  <c r="U922" i="3"/>
  <c r="T922" i="3"/>
  <c r="S922" i="3"/>
  <c r="R922" i="3"/>
  <c r="S922" i="12" s="1"/>
  <c r="Z921" i="3"/>
  <c r="Y921" i="3"/>
  <c r="U921" i="3"/>
  <c r="T921" i="3"/>
  <c r="S921" i="3"/>
  <c r="R921" i="3"/>
  <c r="S921" i="12" s="1"/>
  <c r="Z920" i="3"/>
  <c r="Y920" i="3"/>
  <c r="U920" i="3"/>
  <c r="T920" i="3"/>
  <c r="S920" i="3"/>
  <c r="R920" i="3"/>
  <c r="S920" i="12" s="1"/>
  <c r="Z919" i="3"/>
  <c r="Y919" i="3"/>
  <c r="U919" i="3"/>
  <c r="T919" i="3"/>
  <c r="S919" i="3"/>
  <c r="R919" i="3"/>
  <c r="S919" i="12" s="1"/>
  <c r="Z918" i="3"/>
  <c r="Y918" i="3"/>
  <c r="U918" i="3"/>
  <c r="T918" i="3"/>
  <c r="S918" i="3"/>
  <c r="R918" i="3"/>
  <c r="S918" i="12" s="1"/>
  <c r="Z917" i="3"/>
  <c r="Y917" i="3"/>
  <c r="U917" i="3"/>
  <c r="T917" i="3"/>
  <c r="S917" i="3"/>
  <c r="R917" i="3"/>
  <c r="S917" i="12" s="1"/>
  <c r="Z916" i="3"/>
  <c r="Y916" i="3"/>
  <c r="U916" i="3"/>
  <c r="T916" i="3"/>
  <c r="S916" i="3"/>
  <c r="R916" i="3"/>
  <c r="S916" i="12" s="1"/>
  <c r="Z915" i="3"/>
  <c r="Y915" i="3"/>
  <c r="U915" i="3"/>
  <c r="T915" i="3"/>
  <c r="S915" i="3"/>
  <c r="R915" i="3"/>
  <c r="Z914" i="3"/>
  <c r="Y914" i="3"/>
  <c r="U914" i="3"/>
  <c r="T914" i="3"/>
  <c r="S914" i="3"/>
  <c r="R914" i="3"/>
  <c r="S914" i="12" s="1"/>
  <c r="Z913" i="3"/>
  <c r="Y913" i="3"/>
  <c r="U913" i="3"/>
  <c r="T913" i="3"/>
  <c r="S913" i="3"/>
  <c r="R913" i="3"/>
  <c r="Z912" i="3"/>
  <c r="Y912" i="3"/>
  <c r="U912" i="3"/>
  <c r="T912" i="3"/>
  <c r="S912" i="3"/>
  <c r="R912" i="3"/>
  <c r="S912" i="12" s="1"/>
  <c r="Z911" i="3"/>
  <c r="Y911" i="3"/>
  <c r="U911" i="3"/>
  <c r="T911" i="3"/>
  <c r="S911" i="3"/>
  <c r="R911" i="3"/>
  <c r="S911" i="12" s="1"/>
  <c r="Z910" i="3"/>
  <c r="Y910" i="3"/>
  <c r="U910" i="3"/>
  <c r="T910" i="3"/>
  <c r="S910" i="3"/>
  <c r="R910" i="3"/>
  <c r="S910" i="12" s="1"/>
  <c r="Z909" i="3"/>
  <c r="Y909" i="3"/>
  <c r="U909" i="3"/>
  <c r="T909" i="3"/>
  <c r="S909" i="3"/>
  <c r="R909" i="3"/>
  <c r="S909" i="12" s="1"/>
  <c r="Z908" i="3"/>
  <c r="Y908" i="3"/>
  <c r="U908" i="3"/>
  <c r="T908" i="3"/>
  <c r="S908" i="3"/>
  <c r="R908" i="3"/>
  <c r="S908" i="12" s="1"/>
  <c r="Z907" i="3"/>
  <c r="Y907" i="3"/>
  <c r="U907" i="3"/>
  <c r="T907" i="3"/>
  <c r="S907" i="3"/>
  <c r="R907" i="3"/>
  <c r="S907" i="12" s="1"/>
  <c r="Z906" i="3"/>
  <c r="Y906" i="3"/>
  <c r="U906" i="3"/>
  <c r="T906" i="3"/>
  <c r="S906" i="3"/>
  <c r="R906" i="3"/>
  <c r="S906" i="12" s="1"/>
  <c r="Z905" i="3"/>
  <c r="Y905" i="3"/>
  <c r="U905" i="3"/>
  <c r="T905" i="3"/>
  <c r="S905" i="3"/>
  <c r="R905" i="3"/>
  <c r="S905" i="12" s="1"/>
  <c r="Z904" i="3"/>
  <c r="Y904" i="3"/>
  <c r="U904" i="3"/>
  <c r="T904" i="3"/>
  <c r="S904" i="3"/>
  <c r="R904" i="3"/>
  <c r="S904" i="12" s="1"/>
  <c r="Z903" i="3"/>
  <c r="Y903" i="3"/>
  <c r="U903" i="3"/>
  <c r="T903" i="3"/>
  <c r="S903" i="3"/>
  <c r="R903" i="3"/>
  <c r="S903" i="12" s="1"/>
  <c r="Z902" i="3"/>
  <c r="Y902" i="3"/>
  <c r="U902" i="3"/>
  <c r="T902" i="3"/>
  <c r="S902" i="3"/>
  <c r="R902" i="3"/>
  <c r="S902" i="12" s="1"/>
  <c r="Z901" i="3"/>
  <c r="Y901" i="3"/>
  <c r="U901" i="3"/>
  <c r="T901" i="3"/>
  <c r="S901" i="3"/>
  <c r="R901" i="3"/>
  <c r="S901" i="12" s="1"/>
  <c r="Z900" i="3"/>
  <c r="Y900" i="3"/>
  <c r="U900" i="3"/>
  <c r="T900" i="3"/>
  <c r="S900" i="3"/>
  <c r="R900" i="3"/>
  <c r="S900" i="12" s="1"/>
  <c r="Z899" i="3"/>
  <c r="Y899" i="3"/>
  <c r="U899" i="3"/>
  <c r="T899" i="3"/>
  <c r="S899" i="3"/>
  <c r="R899" i="3"/>
  <c r="S899" i="12" s="1"/>
  <c r="Z898" i="3"/>
  <c r="Y898" i="3"/>
  <c r="U898" i="3"/>
  <c r="T898" i="3"/>
  <c r="S898" i="3"/>
  <c r="R898" i="3"/>
  <c r="S898" i="12" s="1"/>
  <c r="Z897" i="3"/>
  <c r="Y897" i="3"/>
  <c r="U897" i="3"/>
  <c r="T897" i="3"/>
  <c r="S897" i="3"/>
  <c r="R897" i="3"/>
  <c r="S897" i="12" s="1"/>
  <c r="Z896" i="3"/>
  <c r="Y896" i="3"/>
  <c r="U896" i="3"/>
  <c r="T896" i="3"/>
  <c r="S896" i="3"/>
  <c r="R896" i="3"/>
  <c r="S896" i="12" s="1"/>
  <c r="Z895" i="3"/>
  <c r="Y895" i="3"/>
  <c r="U895" i="3"/>
  <c r="T895" i="3"/>
  <c r="S895" i="3"/>
  <c r="R895" i="3"/>
  <c r="S895" i="12" s="1"/>
  <c r="Z894" i="3"/>
  <c r="Y894" i="3"/>
  <c r="U894" i="3"/>
  <c r="T894" i="3"/>
  <c r="S894" i="3"/>
  <c r="R894" i="3"/>
  <c r="S894" i="12" s="1"/>
  <c r="Z893" i="3"/>
  <c r="Y893" i="3"/>
  <c r="U893" i="3"/>
  <c r="T893" i="3"/>
  <c r="S893" i="3"/>
  <c r="R893" i="3"/>
  <c r="S893" i="12" s="1"/>
  <c r="Z892" i="3"/>
  <c r="Y892" i="3"/>
  <c r="U892" i="3"/>
  <c r="T892" i="3"/>
  <c r="S892" i="3"/>
  <c r="R892" i="3"/>
  <c r="S892" i="12" s="1"/>
  <c r="Z891" i="3"/>
  <c r="Y891" i="3"/>
  <c r="U891" i="3"/>
  <c r="T891" i="3"/>
  <c r="S891" i="3"/>
  <c r="R891" i="3"/>
  <c r="S891" i="12" s="1"/>
  <c r="Z890" i="3"/>
  <c r="Y890" i="3"/>
  <c r="U890" i="3"/>
  <c r="T890" i="3"/>
  <c r="S890" i="3"/>
  <c r="R890" i="3"/>
  <c r="S890" i="12" s="1"/>
  <c r="Z889" i="3"/>
  <c r="Y889" i="3"/>
  <c r="U889" i="3"/>
  <c r="T889" i="3"/>
  <c r="S889" i="3"/>
  <c r="R889" i="3"/>
  <c r="S889" i="12" s="1"/>
  <c r="Z888" i="3"/>
  <c r="Y888" i="3"/>
  <c r="U888" i="3"/>
  <c r="T888" i="3"/>
  <c r="S888" i="3"/>
  <c r="R888" i="3"/>
  <c r="S888" i="12" s="1"/>
  <c r="Z887" i="3"/>
  <c r="Y887" i="3"/>
  <c r="U887" i="3"/>
  <c r="T887" i="3"/>
  <c r="S887" i="3"/>
  <c r="R887" i="3"/>
  <c r="S887" i="12" s="1"/>
  <c r="Z886" i="3"/>
  <c r="Y886" i="3"/>
  <c r="U886" i="3"/>
  <c r="T886" i="3"/>
  <c r="S886" i="3"/>
  <c r="R886" i="3"/>
  <c r="S886" i="12" s="1"/>
  <c r="Z885" i="3"/>
  <c r="Y885" i="3"/>
  <c r="U885" i="3"/>
  <c r="T885" i="3"/>
  <c r="S885" i="3"/>
  <c r="R885" i="3"/>
  <c r="S885" i="12" s="1"/>
  <c r="Z884" i="3"/>
  <c r="Y884" i="3"/>
  <c r="U884" i="3"/>
  <c r="T884" i="3"/>
  <c r="S884" i="3"/>
  <c r="R884" i="3"/>
  <c r="S884" i="12" s="1"/>
  <c r="Z883" i="3"/>
  <c r="Y883" i="3"/>
  <c r="U883" i="3"/>
  <c r="T883" i="3"/>
  <c r="S883" i="3"/>
  <c r="R883" i="3"/>
  <c r="S883" i="12" s="1"/>
  <c r="Z882" i="3"/>
  <c r="Y882" i="3"/>
  <c r="U882" i="3"/>
  <c r="T882" i="3"/>
  <c r="S882" i="3"/>
  <c r="R882" i="3"/>
  <c r="S882" i="12" s="1"/>
  <c r="Z881" i="3"/>
  <c r="Y881" i="3"/>
  <c r="U881" i="3"/>
  <c r="T881" i="3"/>
  <c r="S881" i="3"/>
  <c r="R881" i="3"/>
  <c r="S881" i="12" s="1"/>
  <c r="Z880" i="3"/>
  <c r="Y880" i="3"/>
  <c r="U880" i="3"/>
  <c r="T880" i="3"/>
  <c r="S880" i="3"/>
  <c r="R880" i="3"/>
  <c r="S880" i="12" s="1"/>
  <c r="Z879" i="3"/>
  <c r="Y879" i="3"/>
  <c r="U879" i="3"/>
  <c r="T879" i="3"/>
  <c r="S879" i="3"/>
  <c r="R879" i="3"/>
  <c r="S879" i="12" s="1"/>
  <c r="Z878" i="3"/>
  <c r="Y878" i="3"/>
  <c r="U878" i="3"/>
  <c r="T878" i="3"/>
  <c r="S878" i="3"/>
  <c r="R878" i="3"/>
  <c r="S878" i="12" s="1"/>
  <c r="Z877" i="3"/>
  <c r="Y877" i="3"/>
  <c r="U877" i="3"/>
  <c r="T877" i="3"/>
  <c r="S877" i="3"/>
  <c r="R877" i="3"/>
  <c r="S877" i="12" s="1"/>
  <c r="Z876" i="3"/>
  <c r="Y876" i="3"/>
  <c r="U876" i="3"/>
  <c r="T876" i="3"/>
  <c r="S876" i="3"/>
  <c r="R876" i="3"/>
  <c r="S876" i="12" s="1"/>
  <c r="Z875" i="3"/>
  <c r="Y875" i="3"/>
  <c r="U875" i="3"/>
  <c r="T875" i="3"/>
  <c r="S875" i="3"/>
  <c r="R875" i="3"/>
  <c r="S875" i="12" s="1"/>
  <c r="Z874" i="3"/>
  <c r="Y874" i="3"/>
  <c r="U874" i="3"/>
  <c r="T874" i="3"/>
  <c r="S874" i="3"/>
  <c r="R874" i="3"/>
  <c r="S874" i="12" s="1"/>
  <c r="Z873" i="3"/>
  <c r="Y873" i="3"/>
  <c r="U873" i="3"/>
  <c r="T873" i="3"/>
  <c r="S873" i="3"/>
  <c r="R873" i="3"/>
  <c r="S873" i="12" s="1"/>
  <c r="Z872" i="3"/>
  <c r="Y872" i="3"/>
  <c r="U872" i="3"/>
  <c r="T872" i="3"/>
  <c r="S872" i="3"/>
  <c r="R872" i="3"/>
  <c r="S872" i="12" s="1"/>
  <c r="Z871" i="3"/>
  <c r="Y871" i="3"/>
  <c r="U871" i="3"/>
  <c r="T871" i="3"/>
  <c r="S871" i="3"/>
  <c r="R871" i="3"/>
  <c r="S871" i="12" s="1"/>
  <c r="Z870" i="3"/>
  <c r="Y870" i="3"/>
  <c r="U870" i="3"/>
  <c r="T870" i="3"/>
  <c r="S870" i="3"/>
  <c r="R870" i="3"/>
  <c r="S870" i="12" s="1"/>
  <c r="Z869" i="3"/>
  <c r="Y869" i="3"/>
  <c r="U869" i="3"/>
  <c r="T869" i="3"/>
  <c r="S869" i="3"/>
  <c r="R869" i="3"/>
  <c r="S869" i="12" s="1"/>
  <c r="Z868" i="3"/>
  <c r="Y868" i="3"/>
  <c r="U868" i="3"/>
  <c r="T868" i="3"/>
  <c r="S868" i="3"/>
  <c r="R868" i="3"/>
  <c r="S868" i="12" s="1"/>
  <c r="Z867" i="3"/>
  <c r="Y867" i="3"/>
  <c r="U867" i="3"/>
  <c r="T867" i="3"/>
  <c r="S867" i="3"/>
  <c r="R867" i="3"/>
  <c r="S867" i="12" s="1"/>
  <c r="Z866" i="3"/>
  <c r="Y866" i="3"/>
  <c r="U866" i="3"/>
  <c r="T866" i="3"/>
  <c r="S866" i="3"/>
  <c r="R866" i="3"/>
  <c r="S866" i="12" s="1"/>
  <c r="Z865" i="3"/>
  <c r="Y865" i="3"/>
  <c r="U865" i="3"/>
  <c r="T865" i="3"/>
  <c r="S865" i="3"/>
  <c r="R865" i="3"/>
  <c r="S865" i="12" s="1"/>
  <c r="Z864" i="3"/>
  <c r="Y864" i="3"/>
  <c r="U864" i="3"/>
  <c r="T864" i="3"/>
  <c r="S864" i="3"/>
  <c r="R864" i="3"/>
  <c r="S864" i="12" s="1"/>
  <c r="Z863" i="3"/>
  <c r="Y863" i="3"/>
  <c r="U863" i="3"/>
  <c r="T863" i="3"/>
  <c r="S863" i="3"/>
  <c r="R863" i="3"/>
  <c r="S863" i="12" s="1"/>
  <c r="Z862" i="3"/>
  <c r="Y862" i="3"/>
  <c r="U862" i="3"/>
  <c r="T862" i="3"/>
  <c r="S862" i="3"/>
  <c r="R862" i="3"/>
  <c r="S862" i="12" s="1"/>
  <c r="Z861" i="3"/>
  <c r="Y861" i="3"/>
  <c r="U861" i="3"/>
  <c r="T861" i="3"/>
  <c r="S861" i="3"/>
  <c r="R861" i="3"/>
  <c r="S861" i="12" s="1"/>
  <c r="Z860" i="3"/>
  <c r="Y860" i="3"/>
  <c r="U860" i="3"/>
  <c r="T860" i="3"/>
  <c r="S860" i="3"/>
  <c r="R860" i="3"/>
  <c r="S860" i="12" s="1"/>
  <c r="Z859" i="3"/>
  <c r="Y859" i="3"/>
  <c r="U859" i="3"/>
  <c r="T859" i="3"/>
  <c r="S859" i="3"/>
  <c r="R859" i="3"/>
  <c r="S859" i="12" s="1"/>
  <c r="Z858" i="3"/>
  <c r="Y858" i="3"/>
  <c r="U858" i="3"/>
  <c r="T858" i="3"/>
  <c r="S858" i="3"/>
  <c r="R858" i="3"/>
  <c r="S858" i="12" s="1"/>
  <c r="Z857" i="3"/>
  <c r="Y857" i="3"/>
  <c r="U857" i="3"/>
  <c r="T857" i="3"/>
  <c r="S857" i="3"/>
  <c r="R857" i="3"/>
  <c r="S857" i="12" s="1"/>
  <c r="Z856" i="3"/>
  <c r="Y856" i="3"/>
  <c r="U856" i="3"/>
  <c r="T856" i="3"/>
  <c r="S856" i="3"/>
  <c r="R856" i="3"/>
  <c r="S856" i="12" s="1"/>
  <c r="Z855" i="3"/>
  <c r="Y855" i="3"/>
  <c r="U855" i="3"/>
  <c r="T855" i="3"/>
  <c r="S855" i="3"/>
  <c r="R855" i="3"/>
  <c r="S855" i="12" s="1"/>
  <c r="Z854" i="3"/>
  <c r="Y854" i="3"/>
  <c r="U854" i="3"/>
  <c r="T854" i="3"/>
  <c r="S854" i="3"/>
  <c r="R854" i="3"/>
  <c r="S854" i="12" s="1"/>
  <c r="Z853" i="3"/>
  <c r="Y853" i="3"/>
  <c r="U853" i="3"/>
  <c r="T853" i="3"/>
  <c r="S853" i="3"/>
  <c r="R853" i="3"/>
  <c r="S853" i="12" s="1"/>
  <c r="Z852" i="3"/>
  <c r="Y852" i="3"/>
  <c r="U852" i="3"/>
  <c r="T852" i="3"/>
  <c r="S852" i="3"/>
  <c r="R852" i="3"/>
  <c r="S852" i="12" s="1"/>
  <c r="Z851" i="3"/>
  <c r="Y851" i="3"/>
  <c r="U851" i="3"/>
  <c r="T851" i="3"/>
  <c r="S851" i="3"/>
  <c r="R851" i="3"/>
  <c r="S851" i="12" s="1"/>
  <c r="Z850" i="3"/>
  <c r="Y850" i="3"/>
  <c r="U850" i="3"/>
  <c r="T850" i="3"/>
  <c r="S850" i="3"/>
  <c r="R850" i="3"/>
  <c r="S850" i="12" s="1"/>
  <c r="Z849" i="3"/>
  <c r="Y849" i="3"/>
  <c r="U849" i="3"/>
  <c r="T849" i="3"/>
  <c r="S849" i="3"/>
  <c r="R849" i="3"/>
  <c r="S849" i="12" s="1"/>
  <c r="Z848" i="3"/>
  <c r="Y848" i="3"/>
  <c r="U848" i="3"/>
  <c r="T848" i="3"/>
  <c r="S848" i="3"/>
  <c r="R848" i="3"/>
  <c r="S848" i="12" s="1"/>
  <c r="Z847" i="3"/>
  <c r="Y847" i="3"/>
  <c r="U847" i="3"/>
  <c r="T847" i="3"/>
  <c r="S847" i="3"/>
  <c r="R847" i="3"/>
  <c r="S847" i="12" s="1"/>
  <c r="Z846" i="3"/>
  <c r="Y846" i="3"/>
  <c r="U846" i="3"/>
  <c r="T846" i="3"/>
  <c r="S846" i="3"/>
  <c r="R846" i="3"/>
  <c r="S846" i="12" s="1"/>
  <c r="Z845" i="3"/>
  <c r="Y845" i="3"/>
  <c r="U845" i="3"/>
  <c r="T845" i="3"/>
  <c r="S845" i="3"/>
  <c r="R845" i="3"/>
  <c r="S845" i="12" s="1"/>
  <c r="Z844" i="3"/>
  <c r="Y844" i="3"/>
  <c r="U844" i="3"/>
  <c r="T844" i="3"/>
  <c r="S844" i="3"/>
  <c r="R844" i="3"/>
  <c r="S844" i="12" s="1"/>
  <c r="Z843" i="3"/>
  <c r="Y843" i="3"/>
  <c r="U843" i="3"/>
  <c r="T843" i="3"/>
  <c r="S843" i="3"/>
  <c r="R843" i="3"/>
  <c r="S843" i="12" s="1"/>
  <c r="Z842" i="3"/>
  <c r="Y842" i="3"/>
  <c r="U842" i="3"/>
  <c r="T842" i="3"/>
  <c r="S842" i="3"/>
  <c r="R842" i="3"/>
  <c r="S842" i="12" s="1"/>
  <c r="Z841" i="3"/>
  <c r="Y841" i="3"/>
  <c r="U841" i="3"/>
  <c r="T841" i="3"/>
  <c r="S841" i="3"/>
  <c r="R841" i="3"/>
  <c r="S841" i="12" s="1"/>
  <c r="Z840" i="3"/>
  <c r="Y840" i="3"/>
  <c r="U840" i="3"/>
  <c r="T840" i="3"/>
  <c r="S840" i="3"/>
  <c r="R840" i="3"/>
  <c r="S840" i="12" s="1"/>
  <c r="Z839" i="3"/>
  <c r="Y839" i="3"/>
  <c r="U839" i="3"/>
  <c r="T839" i="3"/>
  <c r="S839" i="3"/>
  <c r="R839" i="3"/>
  <c r="S839" i="12" s="1"/>
  <c r="Z838" i="3"/>
  <c r="Y838" i="3"/>
  <c r="U838" i="3"/>
  <c r="T838" i="3"/>
  <c r="S838" i="3"/>
  <c r="R838" i="3"/>
  <c r="S838" i="12" s="1"/>
  <c r="Z837" i="3"/>
  <c r="Y837" i="3"/>
  <c r="U837" i="3"/>
  <c r="T837" i="3"/>
  <c r="S837" i="3"/>
  <c r="R837" i="3"/>
  <c r="S837" i="12" s="1"/>
  <c r="Z836" i="3"/>
  <c r="Y836" i="3"/>
  <c r="U836" i="3"/>
  <c r="T836" i="3"/>
  <c r="S836" i="3"/>
  <c r="R836" i="3"/>
  <c r="S836" i="12" s="1"/>
  <c r="Z835" i="3"/>
  <c r="Y835" i="3"/>
  <c r="U835" i="3"/>
  <c r="T835" i="3"/>
  <c r="S835" i="3"/>
  <c r="R835" i="3"/>
  <c r="S835" i="12" s="1"/>
  <c r="Z834" i="3"/>
  <c r="Y834" i="3"/>
  <c r="U834" i="3"/>
  <c r="T834" i="3"/>
  <c r="S834" i="3"/>
  <c r="R834" i="3"/>
  <c r="S834" i="12" s="1"/>
  <c r="Z833" i="3"/>
  <c r="Y833" i="3"/>
  <c r="U833" i="3"/>
  <c r="T833" i="3"/>
  <c r="S833" i="3"/>
  <c r="R833" i="3"/>
  <c r="S833" i="12" s="1"/>
  <c r="Z832" i="3"/>
  <c r="Y832" i="3"/>
  <c r="U832" i="3"/>
  <c r="T832" i="3"/>
  <c r="S832" i="3"/>
  <c r="R832" i="3"/>
  <c r="Z831" i="3"/>
  <c r="Y831" i="3"/>
  <c r="U831" i="3"/>
  <c r="T831" i="3"/>
  <c r="S831" i="3"/>
  <c r="R831" i="3"/>
  <c r="Z830" i="3"/>
  <c r="Y830" i="3"/>
  <c r="U830" i="3"/>
  <c r="T830" i="3"/>
  <c r="S830" i="3"/>
  <c r="R830" i="3"/>
  <c r="S830" i="12" s="1"/>
  <c r="Z829" i="3"/>
  <c r="Y829" i="3"/>
  <c r="U829" i="3"/>
  <c r="T829" i="3"/>
  <c r="S829" i="3"/>
  <c r="R829" i="3"/>
  <c r="S829" i="12" s="1"/>
  <c r="Z828" i="3"/>
  <c r="Y828" i="3"/>
  <c r="U828" i="3"/>
  <c r="T828" i="3"/>
  <c r="S828" i="3"/>
  <c r="R828" i="3"/>
  <c r="S828" i="12" s="1"/>
  <c r="Z827" i="3"/>
  <c r="Y827" i="3"/>
  <c r="U827" i="3"/>
  <c r="T827" i="3"/>
  <c r="S827" i="3"/>
  <c r="R827" i="3"/>
  <c r="S827" i="12" s="1"/>
  <c r="Z826" i="3"/>
  <c r="Y826" i="3"/>
  <c r="U826" i="3"/>
  <c r="T826" i="3"/>
  <c r="S826" i="3"/>
  <c r="R826" i="3"/>
  <c r="S826" i="12" s="1"/>
  <c r="Z825" i="3"/>
  <c r="Y825" i="3"/>
  <c r="U825" i="3"/>
  <c r="T825" i="3"/>
  <c r="S825" i="3"/>
  <c r="R825" i="3"/>
  <c r="S825" i="12" s="1"/>
  <c r="Z824" i="3"/>
  <c r="Y824" i="3"/>
  <c r="U824" i="3"/>
  <c r="T824" i="3"/>
  <c r="S824" i="3"/>
  <c r="R824" i="3"/>
  <c r="S824" i="12" s="1"/>
  <c r="Z823" i="3"/>
  <c r="Y823" i="3"/>
  <c r="U823" i="3"/>
  <c r="T823" i="3"/>
  <c r="S823" i="3"/>
  <c r="R823" i="3"/>
  <c r="S823" i="12" s="1"/>
  <c r="Z822" i="3"/>
  <c r="Y822" i="3"/>
  <c r="U822" i="3"/>
  <c r="T822" i="3"/>
  <c r="S822" i="3"/>
  <c r="R822" i="3"/>
  <c r="S822" i="12" s="1"/>
  <c r="U821" i="3"/>
  <c r="T821" i="3"/>
  <c r="S821" i="3"/>
  <c r="R821" i="3"/>
  <c r="S821" i="12" s="1"/>
  <c r="U820" i="3"/>
  <c r="T820" i="3"/>
  <c r="S820" i="3"/>
  <c r="R820" i="3"/>
  <c r="S820" i="12" s="1"/>
  <c r="U819" i="3"/>
  <c r="T819" i="3"/>
  <c r="S819" i="3"/>
  <c r="R819" i="3"/>
  <c r="S819" i="12" s="1"/>
  <c r="U818" i="3"/>
  <c r="T818" i="3"/>
  <c r="S818" i="3"/>
  <c r="R818" i="3"/>
  <c r="S818" i="12" s="1"/>
  <c r="U817" i="3"/>
  <c r="T817" i="3"/>
  <c r="S817" i="3"/>
  <c r="R817" i="3"/>
  <c r="S817" i="12" s="1"/>
  <c r="U816" i="3"/>
  <c r="T816" i="3"/>
  <c r="S816" i="3"/>
  <c r="R816" i="3"/>
  <c r="S816" i="12" s="1"/>
  <c r="U815" i="3"/>
  <c r="T815" i="3"/>
  <c r="S815" i="3"/>
  <c r="R815" i="3"/>
  <c r="S815" i="12" s="1"/>
  <c r="U814" i="3"/>
  <c r="T814" i="3"/>
  <c r="S814" i="3"/>
  <c r="R814" i="3"/>
  <c r="S814" i="12" s="1"/>
  <c r="U813" i="3"/>
  <c r="T813" i="3"/>
  <c r="S813" i="3"/>
  <c r="R813" i="3"/>
  <c r="S813" i="12" s="1"/>
  <c r="U812" i="3"/>
  <c r="T812" i="3"/>
  <c r="S812" i="3"/>
  <c r="R812" i="3"/>
  <c r="S812" i="12" s="1"/>
  <c r="U811" i="3"/>
  <c r="T811" i="3"/>
  <c r="S811" i="3"/>
  <c r="R811" i="3"/>
  <c r="S811" i="12" s="1"/>
  <c r="U810" i="3"/>
  <c r="T810" i="3"/>
  <c r="S810" i="3"/>
  <c r="R810" i="3"/>
  <c r="S810" i="12" s="1"/>
  <c r="U809" i="3"/>
  <c r="T809" i="3"/>
  <c r="S809" i="3"/>
  <c r="R809" i="3"/>
  <c r="S809" i="12" s="1"/>
  <c r="U808" i="3"/>
  <c r="T808" i="3"/>
  <c r="S808" i="3"/>
  <c r="R808" i="3"/>
  <c r="S808" i="12" s="1"/>
  <c r="U807" i="3"/>
  <c r="T807" i="3"/>
  <c r="S807" i="3"/>
  <c r="R807" i="3"/>
  <c r="S807" i="12" s="1"/>
  <c r="U806" i="3"/>
  <c r="T806" i="3"/>
  <c r="S806" i="3"/>
  <c r="R806" i="3"/>
  <c r="S806" i="12" s="1"/>
  <c r="U805" i="3"/>
  <c r="T805" i="3"/>
  <c r="S805" i="3"/>
  <c r="R805" i="3"/>
  <c r="S805" i="12" s="1"/>
  <c r="U804" i="3"/>
  <c r="T804" i="3"/>
  <c r="S804" i="3"/>
  <c r="R804" i="3"/>
  <c r="S804" i="12" s="1"/>
  <c r="U803" i="3"/>
  <c r="T803" i="3"/>
  <c r="S803" i="3"/>
  <c r="R803" i="3"/>
  <c r="S803" i="12" s="1"/>
  <c r="U802" i="3"/>
  <c r="T802" i="3"/>
  <c r="S802" i="3"/>
  <c r="R802" i="3"/>
  <c r="S802" i="12" s="1"/>
  <c r="U801" i="3"/>
  <c r="T801" i="3"/>
  <c r="S801" i="3"/>
  <c r="R801" i="3"/>
  <c r="S801" i="12" s="1"/>
  <c r="U800" i="3"/>
  <c r="T800" i="3"/>
  <c r="S800" i="3"/>
  <c r="R800" i="3"/>
  <c r="S800" i="12" s="1"/>
  <c r="U799" i="3"/>
  <c r="T799" i="3"/>
  <c r="S799" i="3"/>
  <c r="R799" i="3"/>
  <c r="S799" i="12" s="1"/>
  <c r="U798" i="3"/>
  <c r="T798" i="3"/>
  <c r="S798" i="3"/>
  <c r="R798" i="3"/>
  <c r="S798" i="12" s="1"/>
  <c r="U797" i="3"/>
  <c r="T797" i="3"/>
  <c r="S797" i="3"/>
  <c r="R797" i="3"/>
  <c r="S797" i="12" s="1"/>
  <c r="U796" i="3"/>
  <c r="T796" i="3"/>
  <c r="S796" i="3"/>
  <c r="R796" i="3"/>
  <c r="S796" i="12" s="1"/>
  <c r="U795" i="3"/>
  <c r="T795" i="3"/>
  <c r="S795" i="3"/>
  <c r="R795" i="3"/>
  <c r="S795" i="12" s="1"/>
  <c r="U794" i="3"/>
  <c r="T794" i="3"/>
  <c r="S794" i="3"/>
  <c r="R794" i="3"/>
  <c r="S794" i="12" s="1"/>
  <c r="U793" i="3"/>
  <c r="T793" i="3"/>
  <c r="S793" i="3"/>
  <c r="R793" i="3"/>
  <c r="S793" i="12" s="1"/>
  <c r="U792" i="3"/>
  <c r="T792" i="3"/>
  <c r="S792" i="3"/>
  <c r="R792" i="3"/>
  <c r="S792" i="12" s="1"/>
  <c r="U791" i="3"/>
  <c r="T791" i="3"/>
  <c r="S791" i="3"/>
  <c r="R791" i="3"/>
  <c r="S791" i="12" s="1"/>
  <c r="U790" i="3"/>
  <c r="T790" i="3"/>
  <c r="S790" i="3"/>
  <c r="R790" i="3"/>
  <c r="S790" i="12" s="1"/>
  <c r="U789" i="3"/>
  <c r="T789" i="3"/>
  <c r="S789" i="3"/>
  <c r="R789" i="3"/>
  <c r="U788" i="3"/>
  <c r="T788" i="3"/>
  <c r="S788" i="3"/>
  <c r="R788" i="3"/>
  <c r="U787" i="3"/>
  <c r="T787" i="3"/>
  <c r="S787" i="3"/>
  <c r="R787" i="3"/>
  <c r="U786" i="3"/>
  <c r="T786" i="3"/>
  <c r="S786" i="3"/>
  <c r="R786" i="3"/>
  <c r="U785" i="3"/>
  <c r="T785" i="3"/>
  <c r="S785" i="3"/>
  <c r="R785" i="3"/>
  <c r="U784" i="3"/>
  <c r="T784" i="3"/>
  <c r="S784" i="3"/>
  <c r="R784" i="3"/>
  <c r="U783" i="3"/>
  <c r="T783" i="3"/>
  <c r="S783" i="3"/>
  <c r="R783" i="3"/>
  <c r="S783" i="12" s="1"/>
  <c r="U782" i="3"/>
  <c r="T782" i="3"/>
  <c r="S782" i="3"/>
  <c r="R782" i="3"/>
  <c r="U781" i="3"/>
  <c r="T781" i="3"/>
  <c r="S781" i="3"/>
  <c r="R781" i="3"/>
  <c r="S781" i="12" s="1"/>
  <c r="U780" i="3"/>
  <c r="T780" i="3"/>
  <c r="S780" i="3"/>
  <c r="R780" i="3"/>
  <c r="S780" i="12" s="1"/>
  <c r="U779" i="3"/>
  <c r="T779" i="3"/>
  <c r="S779" i="3"/>
  <c r="R779" i="3"/>
  <c r="S779" i="12" s="1"/>
  <c r="U778" i="3"/>
  <c r="T778" i="3"/>
  <c r="S778" i="3"/>
  <c r="R778" i="3"/>
  <c r="S778" i="12" s="1"/>
  <c r="U777" i="3"/>
  <c r="T777" i="3"/>
  <c r="S777" i="3"/>
  <c r="R777" i="3"/>
  <c r="S777" i="12" s="1"/>
  <c r="U776" i="3"/>
  <c r="T776" i="3"/>
  <c r="S776" i="3"/>
  <c r="R776" i="3"/>
  <c r="S776" i="12" s="1"/>
  <c r="U775" i="3"/>
  <c r="T775" i="3"/>
  <c r="S775" i="3"/>
  <c r="R775" i="3"/>
  <c r="S775" i="12" s="1"/>
  <c r="U774" i="3"/>
  <c r="T774" i="3"/>
  <c r="S774" i="3"/>
  <c r="R774" i="3"/>
  <c r="U773" i="3"/>
  <c r="T773" i="3"/>
  <c r="S773" i="3"/>
  <c r="R773" i="3"/>
  <c r="U772" i="3"/>
  <c r="T772" i="3"/>
  <c r="S772" i="3"/>
  <c r="R772" i="3"/>
  <c r="S772" i="12" s="1"/>
  <c r="U771" i="3"/>
  <c r="T771" i="3"/>
  <c r="S771" i="3"/>
  <c r="R771" i="3"/>
  <c r="S771" i="12" s="1"/>
  <c r="U770" i="3"/>
  <c r="T770" i="3"/>
  <c r="S770" i="3"/>
  <c r="R770" i="3"/>
  <c r="S770" i="12" s="1"/>
  <c r="U769" i="3"/>
  <c r="T769" i="3"/>
  <c r="S769" i="3"/>
  <c r="R769" i="3"/>
  <c r="S769" i="12" s="1"/>
  <c r="U768" i="3"/>
  <c r="T768" i="3"/>
  <c r="S768" i="3"/>
  <c r="R768" i="3"/>
  <c r="S768" i="12" s="1"/>
  <c r="U767" i="3"/>
  <c r="T767" i="3"/>
  <c r="S767" i="3"/>
  <c r="R767" i="3"/>
  <c r="S767" i="12" s="1"/>
  <c r="U766" i="3"/>
  <c r="T766" i="3"/>
  <c r="S766" i="3"/>
  <c r="R766" i="3"/>
  <c r="S766" i="12" s="1"/>
  <c r="U765" i="3"/>
  <c r="T765" i="3"/>
  <c r="S765" i="3"/>
  <c r="R765" i="3"/>
  <c r="S765" i="12" s="1"/>
  <c r="U764" i="3"/>
  <c r="T764" i="3"/>
  <c r="S764" i="3"/>
  <c r="R764" i="3"/>
  <c r="S764" i="12" s="1"/>
  <c r="U763" i="3"/>
  <c r="T763" i="3"/>
  <c r="S763" i="3"/>
  <c r="R763" i="3"/>
  <c r="S763" i="12" s="1"/>
  <c r="U762" i="3"/>
  <c r="T762" i="3"/>
  <c r="S762" i="3"/>
  <c r="R762" i="3"/>
  <c r="S762" i="12" s="1"/>
  <c r="U761" i="3"/>
  <c r="T761" i="3"/>
  <c r="S761" i="3"/>
  <c r="R761" i="3"/>
  <c r="U760" i="3"/>
  <c r="T760" i="3"/>
  <c r="S760" i="3"/>
  <c r="R760" i="3"/>
  <c r="U759" i="3"/>
  <c r="T759" i="3"/>
  <c r="S759" i="3"/>
  <c r="R759" i="3"/>
  <c r="U758" i="3"/>
  <c r="T758" i="3"/>
  <c r="S758" i="3"/>
  <c r="R758" i="3"/>
  <c r="U757" i="3"/>
  <c r="T757" i="3"/>
  <c r="S757" i="3"/>
  <c r="R757" i="3"/>
  <c r="U756" i="3"/>
  <c r="T756" i="3"/>
  <c r="S756" i="3"/>
  <c r="R756" i="3"/>
  <c r="U755" i="3"/>
  <c r="T755" i="3"/>
  <c r="S755" i="3"/>
  <c r="R755" i="3"/>
  <c r="U754" i="3"/>
  <c r="T754" i="3"/>
  <c r="S754" i="3"/>
  <c r="R754" i="3"/>
  <c r="U753" i="3"/>
  <c r="T753" i="3"/>
  <c r="S753" i="3"/>
  <c r="R753" i="3"/>
  <c r="S753" i="12" s="1"/>
  <c r="U752" i="3"/>
  <c r="T752" i="3"/>
  <c r="S752" i="3"/>
  <c r="R752" i="3"/>
  <c r="S752" i="12" s="1"/>
  <c r="U751" i="3"/>
  <c r="T751" i="3"/>
  <c r="S751" i="3"/>
  <c r="R751" i="3"/>
  <c r="S751" i="12" s="1"/>
  <c r="U750" i="3"/>
  <c r="T750" i="3"/>
  <c r="S750" i="3"/>
  <c r="R750" i="3"/>
  <c r="S750" i="12" s="1"/>
  <c r="U749" i="3"/>
  <c r="T749" i="3"/>
  <c r="S749" i="3"/>
  <c r="R749" i="3"/>
  <c r="S749" i="12" s="1"/>
  <c r="U748" i="3"/>
  <c r="T748" i="3"/>
  <c r="S748" i="3"/>
  <c r="R748" i="3"/>
  <c r="S748" i="12" s="1"/>
  <c r="U747" i="3"/>
  <c r="T747" i="3"/>
  <c r="S747" i="3"/>
  <c r="R747" i="3"/>
  <c r="S747" i="12" s="1"/>
  <c r="U746" i="3"/>
  <c r="T746" i="3"/>
  <c r="S746" i="3"/>
  <c r="R746" i="3"/>
  <c r="S746" i="12" s="1"/>
  <c r="U745" i="3"/>
  <c r="T745" i="3"/>
  <c r="S745" i="3"/>
  <c r="R745" i="3"/>
  <c r="S745" i="12" s="1"/>
  <c r="U744" i="3"/>
  <c r="T744" i="3"/>
  <c r="S744" i="3"/>
  <c r="R744" i="3"/>
  <c r="S744" i="12" s="1"/>
  <c r="U743" i="3"/>
  <c r="T743" i="3"/>
  <c r="S743" i="3"/>
  <c r="R743" i="3"/>
  <c r="S743" i="12" s="1"/>
  <c r="U742" i="3"/>
  <c r="T742" i="3"/>
  <c r="S742" i="3"/>
  <c r="R742" i="3"/>
  <c r="S742" i="12" s="1"/>
  <c r="U741" i="3"/>
  <c r="T741" i="3"/>
  <c r="S741" i="3"/>
  <c r="R741" i="3"/>
  <c r="S741" i="12" s="1"/>
  <c r="U740" i="3"/>
  <c r="T740" i="3"/>
  <c r="S740" i="3"/>
  <c r="R740" i="3"/>
  <c r="S740" i="12" s="1"/>
  <c r="U739" i="3"/>
  <c r="T739" i="3"/>
  <c r="S739" i="3"/>
  <c r="R739" i="3"/>
  <c r="S739" i="12" s="1"/>
  <c r="U738" i="3"/>
  <c r="T738" i="3"/>
  <c r="S738" i="3"/>
  <c r="R738" i="3"/>
  <c r="S738" i="12" s="1"/>
  <c r="U737" i="3"/>
  <c r="T737" i="3"/>
  <c r="S737" i="3"/>
  <c r="R737" i="3"/>
  <c r="S737" i="12" s="1"/>
  <c r="U736" i="3"/>
  <c r="T736" i="3"/>
  <c r="S736" i="3"/>
  <c r="R736" i="3"/>
  <c r="S736" i="12" s="1"/>
  <c r="U735" i="3"/>
  <c r="T735" i="3"/>
  <c r="S735" i="3"/>
  <c r="R735" i="3"/>
  <c r="S735" i="12" s="1"/>
  <c r="U734" i="3"/>
  <c r="T734" i="3"/>
  <c r="S734" i="3"/>
  <c r="R734" i="3"/>
  <c r="S734" i="12" s="1"/>
  <c r="U733" i="3"/>
  <c r="T733" i="3"/>
  <c r="S733" i="3"/>
  <c r="R733" i="3"/>
  <c r="S733" i="12" s="1"/>
  <c r="U732" i="3"/>
  <c r="T732" i="3"/>
  <c r="S732" i="3"/>
  <c r="R732" i="3"/>
  <c r="S732" i="12" s="1"/>
  <c r="U731" i="3"/>
  <c r="T731" i="3"/>
  <c r="S731" i="3"/>
  <c r="R731" i="3"/>
  <c r="S731" i="12" s="1"/>
  <c r="U730" i="3"/>
  <c r="T730" i="3"/>
  <c r="S730" i="3"/>
  <c r="R730" i="3"/>
  <c r="S730" i="12" s="1"/>
  <c r="U729" i="3"/>
  <c r="T729" i="3"/>
  <c r="S729" i="3"/>
  <c r="R729" i="3"/>
  <c r="S729" i="12" s="1"/>
  <c r="U728" i="3"/>
  <c r="T728" i="3"/>
  <c r="S728" i="3"/>
  <c r="R728" i="3"/>
  <c r="S728" i="12" s="1"/>
  <c r="U727" i="3"/>
  <c r="T727" i="3"/>
  <c r="S727" i="3"/>
  <c r="R727" i="3"/>
  <c r="S727" i="12" s="1"/>
  <c r="U726" i="3"/>
  <c r="T726" i="3"/>
  <c r="S726" i="3"/>
  <c r="R726" i="3"/>
  <c r="S726" i="12" s="1"/>
  <c r="U725" i="3"/>
  <c r="T725" i="3"/>
  <c r="S725" i="3"/>
  <c r="R725" i="3"/>
  <c r="S725" i="12" s="1"/>
  <c r="U724" i="3"/>
  <c r="T724" i="3"/>
  <c r="S724" i="3"/>
  <c r="R724" i="3"/>
  <c r="S724" i="12" s="1"/>
  <c r="U723" i="3"/>
  <c r="T723" i="3"/>
  <c r="S723" i="3"/>
  <c r="R723" i="3"/>
  <c r="S723" i="12" s="1"/>
  <c r="U722" i="3"/>
  <c r="T722" i="3"/>
  <c r="S722" i="3"/>
  <c r="R722" i="3"/>
  <c r="S722" i="12" s="1"/>
  <c r="U721" i="3"/>
  <c r="T721" i="3"/>
  <c r="S721" i="3"/>
  <c r="R721" i="3"/>
  <c r="U720" i="3"/>
  <c r="T720" i="3"/>
  <c r="S720" i="3"/>
  <c r="R720" i="3"/>
  <c r="U719" i="3"/>
  <c r="T719" i="3"/>
  <c r="S719" i="3"/>
  <c r="R719" i="3"/>
  <c r="S719" i="12" s="1"/>
  <c r="U718" i="3"/>
  <c r="T718" i="3"/>
  <c r="S718" i="3"/>
  <c r="R718" i="3"/>
  <c r="S718" i="12" s="1"/>
  <c r="U717" i="3"/>
  <c r="T717" i="3"/>
  <c r="S717" i="3"/>
  <c r="R717" i="3"/>
  <c r="U716" i="3"/>
  <c r="T716" i="3"/>
  <c r="S716" i="3"/>
  <c r="R716" i="3"/>
  <c r="U715" i="3"/>
  <c r="T715" i="3"/>
  <c r="S715" i="3"/>
  <c r="R715" i="3"/>
  <c r="S715" i="12" s="1"/>
  <c r="U714" i="3"/>
  <c r="T714" i="3"/>
  <c r="S714" i="3"/>
  <c r="R714" i="3"/>
  <c r="S714" i="12" s="1"/>
  <c r="U713" i="3"/>
  <c r="T713" i="3"/>
  <c r="S713" i="3"/>
  <c r="R713" i="3"/>
  <c r="S713" i="12" s="1"/>
  <c r="U712" i="3"/>
  <c r="T712" i="3"/>
  <c r="S712" i="3"/>
  <c r="R712" i="3"/>
  <c r="S712" i="12" s="1"/>
  <c r="U711" i="3"/>
  <c r="T711" i="3"/>
  <c r="S711" i="3"/>
  <c r="R711" i="3"/>
  <c r="S711" i="12" s="1"/>
  <c r="U710" i="3"/>
  <c r="T710" i="3"/>
  <c r="S710" i="3"/>
  <c r="R710" i="3"/>
  <c r="S710" i="12" s="1"/>
  <c r="U709" i="3"/>
  <c r="T709" i="3"/>
  <c r="S709" i="3"/>
  <c r="R709" i="3"/>
  <c r="S709" i="12" s="1"/>
  <c r="U708" i="3"/>
  <c r="T708" i="3"/>
  <c r="S708" i="3"/>
  <c r="R708" i="3"/>
  <c r="S708" i="12" s="1"/>
  <c r="U707" i="3"/>
  <c r="T707" i="3"/>
  <c r="S707" i="3"/>
  <c r="R707" i="3"/>
  <c r="S707" i="12" s="1"/>
  <c r="U706" i="3"/>
  <c r="T706" i="3"/>
  <c r="S706" i="3"/>
  <c r="R706" i="3"/>
  <c r="S706" i="12" s="1"/>
  <c r="U705" i="3"/>
  <c r="T705" i="3"/>
  <c r="S705" i="3"/>
  <c r="R705" i="3"/>
  <c r="S705" i="12" s="1"/>
  <c r="U704" i="3"/>
  <c r="T704" i="3"/>
  <c r="S704" i="3"/>
  <c r="R704" i="3"/>
  <c r="S704" i="12" s="1"/>
  <c r="U703" i="3"/>
  <c r="T703" i="3"/>
  <c r="S703" i="3"/>
  <c r="R703" i="3"/>
  <c r="S703" i="12" s="1"/>
  <c r="U702" i="3"/>
  <c r="T702" i="3"/>
  <c r="S702" i="3"/>
  <c r="R702" i="3"/>
  <c r="S702" i="12" s="1"/>
  <c r="U701" i="3"/>
  <c r="T701" i="3"/>
  <c r="S701" i="3"/>
  <c r="R701" i="3"/>
  <c r="S701" i="12" s="1"/>
  <c r="U700" i="3"/>
  <c r="T700" i="3"/>
  <c r="S700" i="3"/>
  <c r="R700" i="3"/>
  <c r="S700" i="12" s="1"/>
  <c r="U699" i="3"/>
  <c r="T699" i="3"/>
  <c r="S699" i="3"/>
  <c r="R699" i="3"/>
  <c r="S699" i="12" s="1"/>
  <c r="U698" i="3"/>
  <c r="T698" i="3"/>
  <c r="S698" i="3"/>
  <c r="R698" i="3"/>
  <c r="S698" i="12" s="1"/>
  <c r="U697" i="3"/>
  <c r="T697" i="3"/>
  <c r="S697" i="3"/>
  <c r="R697" i="3"/>
  <c r="S697" i="12" s="1"/>
  <c r="U696" i="3"/>
  <c r="T696" i="3"/>
  <c r="S696" i="3"/>
  <c r="R696" i="3"/>
  <c r="S696" i="12" s="1"/>
  <c r="U695" i="3"/>
  <c r="T695" i="3"/>
  <c r="S695" i="3"/>
  <c r="R695" i="3"/>
  <c r="S695" i="12" s="1"/>
  <c r="U694" i="3"/>
  <c r="T694" i="3"/>
  <c r="S694" i="3"/>
  <c r="R694" i="3"/>
  <c r="S694" i="12" s="1"/>
  <c r="U693" i="3"/>
  <c r="T693" i="3"/>
  <c r="S693" i="3"/>
  <c r="R693" i="3"/>
  <c r="S693" i="12" s="1"/>
  <c r="U692" i="3"/>
  <c r="T692" i="3"/>
  <c r="S692" i="3"/>
  <c r="R692" i="3"/>
  <c r="S692" i="12" s="1"/>
  <c r="U691" i="3"/>
  <c r="T691" i="3"/>
  <c r="S691" i="3"/>
  <c r="R691" i="3"/>
  <c r="S691" i="12" s="1"/>
  <c r="U690" i="3"/>
  <c r="T690" i="3"/>
  <c r="S690" i="3"/>
  <c r="R690" i="3"/>
  <c r="S690" i="12" s="1"/>
  <c r="U689" i="3"/>
  <c r="T689" i="3"/>
  <c r="S689" i="3"/>
  <c r="R689" i="3"/>
  <c r="S689" i="12" s="1"/>
  <c r="U688" i="3"/>
  <c r="T688" i="3"/>
  <c r="S688" i="3"/>
  <c r="R688" i="3"/>
  <c r="S688" i="12" s="1"/>
  <c r="U687" i="3"/>
  <c r="T687" i="3"/>
  <c r="S687" i="3"/>
  <c r="R687" i="3"/>
  <c r="S687" i="12" s="1"/>
  <c r="U686" i="3"/>
  <c r="T686" i="3"/>
  <c r="S686" i="3"/>
  <c r="R686" i="3"/>
  <c r="S686" i="12" s="1"/>
  <c r="U685" i="3"/>
  <c r="T685" i="3"/>
  <c r="S685" i="3"/>
  <c r="R685" i="3"/>
  <c r="S685" i="12" s="1"/>
  <c r="U684" i="3"/>
  <c r="T684" i="3"/>
  <c r="S684" i="3"/>
  <c r="R684" i="3"/>
  <c r="S684" i="12" s="1"/>
  <c r="U683" i="3"/>
  <c r="T683" i="3"/>
  <c r="S683" i="3"/>
  <c r="R683" i="3"/>
  <c r="S683" i="12" s="1"/>
  <c r="U682" i="3"/>
  <c r="T682" i="3"/>
  <c r="S682" i="3"/>
  <c r="R682" i="3"/>
  <c r="S682" i="12" s="1"/>
  <c r="U681" i="3"/>
  <c r="T681" i="3"/>
  <c r="S681" i="3"/>
  <c r="R681" i="3"/>
  <c r="S681" i="12" s="1"/>
  <c r="U680" i="3"/>
  <c r="T680" i="3"/>
  <c r="S680" i="3"/>
  <c r="R680" i="3"/>
  <c r="S680" i="12" s="1"/>
  <c r="U679" i="3"/>
  <c r="T679" i="3"/>
  <c r="S679" i="3"/>
  <c r="R679" i="3"/>
  <c r="S679" i="12" s="1"/>
  <c r="U678" i="3"/>
  <c r="T678" i="3"/>
  <c r="S678" i="3"/>
  <c r="R678" i="3"/>
  <c r="S678" i="12" s="1"/>
  <c r="U677" i="3"/>
  <c r="T677" i="3"/>
  <c r="S677" i="3"/>
  <c r="R677" i="3"/>
  <c r="S677" i="12" s="1"/>
  <c r="U676" i="3"/>
  <c r="T676" i="3"/>
  <c r="S676" i="3"/>
  <c r="R676" i="3"/>
  <c r="S676" i="12" s="1"/>
  <c r="U675" i="3"/>
  <c r="T675" i="3"/>
  <c r="S675" i="3"/>
  <c r="R675" i="3"/>
  <c r="S675" i="12" s="1"/>
  <c r="U674" i="3"/>
  <c r="T674" i="3"/>
  <c r="S674" i="3"/>
  <c r="R674" i="3"/>
  <c r="S674" i="12" s="1"/>
  <c r="U673" i="3"/>
  <c r="T673" i="3"/>
  <c r="S673" i="3"/>
  <c r="R673" i="3"/>
  <c r="S673" i="12" s="1"/>
  <c r="U672" i="3"/>
  <c r="T672" i="3"/>
  <c r="S672" i="3"/>
  <c r="R672" i="3"/>
  <c r="S672" i="12" s="1"/>
  <c r="U671" i="3"/>
  <c r="T671" i="3"/>
  <c r="S671" i="3"/>
  <c r="R671" i="3"/>
  <c r="S671" i="12" s="1"/>
  <c r="U670" i="3"/>
  <c r="T670" i="3"/>
  <c r="S670" i="3"/>
  <c r="R670" i="3"/>
  <c r="S670" i="12" s="1"/>
  <c r="U669" i="3"/>
  <c r="T669" i="3"/>
  <c r="S669" i="3"/>
  <c r="R669" i="3"/>
  <c r="S669" i="12" s="1"/>
  <c r="U668" i="3"/>
  <c r="T668" i="3"/>
  <c r="S668" i="3"/>
  <c r="R668" i="3"/>
  <c r="S668" i="12" s="1"/>
  <c r="U667" i="3"/>
  <c r="T667" i="3"/>
  <c r="S667" i="3"/>
  <c r="R667" i="3"/>
  <c r="S667" i="12" s="1"/>
  <c r="U666" i="3"/>
  <c r="T666" i="3"/>
  <c r="S666" i="3"/>
  <c r="R666" i="3"/>
  <c r="S666" i="12" s="1"/>
  <c r="U665" i="3"/>
  <c r="T665" i="3"/>
  <c r="S665" i="3"/>
  <c r="R665" i="3"/>
  <c r="S665" i="12" s="1"/>
  <c r="U664" i="3"/>
  <c r="T664" i="3"/>
  <c r="S664" i="3"/>
  <c r="R664" i="3"/>
  <c r="S664" i="12" s="1"/>
  <c r="U663" i="3"/>
  <c r="T663" i="3"/>
  <c r="S663" i="3"/>
  <c r="R663" i="3"/>
  <c r="S663" i="12" s="1"/>
  <c r="U662" i="3"/>
  <c r="T662" i="3"/>
  <c r="S662" i="3"/>
  <c r="R662" i="3"/>
  <c r="S662" i="12" s="1"/>
  <c r="U661" i="3"/>
  <c r="T661" i="3"/>
  <c r="S661" i="3"/>
  <c r="R661" i="3"/>
  <c r="S661" i="12" s="1"/>
  <c r="U660" i="3"/>
  <c r="T660" i="3"/>
  <c r="S660" i="3"/>
  <c r="R660" i="3"/>
  <c r="S660" i="12" s="1"/>
  <c r="U659" i="3"/>
  <c r="T659" i="3"/>
  <c r="S659" i="3"/>
  <c r="R659" i="3"/>
  <c r="S659" i="12" s="1"/>
  <c r="U658" i="3"/>
  <c r="T658" i="3"/>
  <c r="S658" i="3"/>
  <c r="R658" i="3"/>
  <c r="S658" i="12" s="1"/>
  <c r="U657" i="3"/>
  <c r="T657" i="3"/>
  <c r="S657" i="3"/>
  <c r="R657" i="3"/>
  <c r="S657" i="12" s="1"/>
  <c r="U656" i="3"/>
  <c r="T656" i="3"/>
  <c r="S656" i="3"/>
  <c r="R656" i="3"/>
  <c r="S656" i="12" s="1"/>
  <c r="U655" i="3"/>
  <c r="T655" i="3"/>
  <c r="S655" i="3"/>
  <c r="R655" i="3"/>
  <c r="S655" i="12" s="1"/>
  <c r="U654" i="3"/>
  <c r="T654" i="3"/>
  <c r="S654" i="3"/>
  <c r="R654" i="3"/>
  <c r="S654" i="12" s="1"/>
  <c r="U653" i="3"/>
  <c r="T653" i="3"/>
  <c r="S653" i="3"/>
  <c r="R653" i="3"/>
  <c r="S653" i="12" s="1"/>
  <c r="U652" i="3"/>
  <c r="T652" i="3"/>
  <c r="S652" i="3"/>
  <c r="R652" i="3"/>
  <c r="S652" i="12" s="1"/>
  <c r="U651" i="3"/>
  <c r="T651" i="3"/>
  <c r="S651" i="3"/>
  <c r="R651" i="3"/>
  <c r="S651" i="12" s="1"/>
  <c r="U650" i="3"/>
  <c r="T650" i="3"/>
  <c r="S650" i="3"/>
  <c r="R650" i="3"/>
  <c r="S650" i="12" s="1"/>
  <c r="U649" i="3"/>
  <c r="T649" i="3"/>
  <c r="S649" i="3"/>
  <c r="R649" i="3"/>
  <c r="S649" i="12" s="1"/>
  <c r="U648" i="3"/>
  <c r="T648" i="3"/>
  <c r="S648" i="3"/>
  <c r="R648" i="3"/>
  <c r="S648" i="12" s="1"/>
  <c r="U647" i="3"/>
  <c r="T647" i="3"/>
  <c r="S647" i="3"/>
  <c r="R647" i="3"/>
  <c r="S647" i="12" s="1"/>
  <c r="U646" i="3"/>
  <c r="T646" i="3"/>
  <c r="S646" i="3"/>
  <c r="R646" i="3"/>
  <c r="S646" i="12" s="1"/>
  <c r="U645" i="3"/>
  <c r="T645" i="3"/>
  <c r="S645" i="3"/>
  <c r="R645" i="3"/>
  <c r="S645" i="12" s="1"/>
  <c r="U644" i="3"/>
  <c r="T644" i="3"/>
  <c r="S644" i="3"/>
  <c r="R644" i="3"/>
  <c r="S644" i="12" s="1"/>
  <c r="U643" i="3"/>
  <c r="T643" i="3"/>
  <c r="S643" i="3"/>
  <c r="R643" i="3"/>
  <c r="S643" i="12" s="1"/>
  <c r="U642" i="3"/>
  <c r="T642" i="3"/>
  <c r="S642" i="3"/>
  <c r="R642" i="3"/>
  <c r="S642" i="12" s="1"/>
  <c r="U641" i="3"/>
  <c r="T641" i="3"/>
  <c r="S641" i="3"/>
  <c r="R641" i="3"/>
  <c r="S641" i="12" s="1"/>
  <c r="U640" i="3"/>
  <c r="T640" i="3"/>
  <c r="S640" i="3"/>
  <c r="R640" i="3"/>
  <c r="S640" i="12" s="1"/>
  <c r="U639" i="3"/>
  <c r="T639" i="3"/>
  <c r="S639" i="3"/>
  <c r="R639" i="3"/>
  <c r="S639" i="12" s="1"/>
  <c r="U638" i="3"/>
  <c r="T638" i="3"/>
  <c r="S638" i="3"/>
  <c r="R638" i="3"/>
  <c r="S638" i="12" s="1"/>
  <c r="U637" i="3"/>
  <c r="T637" i="3"/>
  <c r="S637" i="3"/>
  <c r="R637" i="3"/>
  <c r="S637" i="12" s="1"/>
  <c r="U636" i="3"/>
  <c r="T636" i="3"/>
  <c r="S636" i="3"/>
  <c r="R636" i="3"/>
  <c r="S636" i="12" s="1"/>
  <c r="U635" i="3"/>
  <c r="T635" i="3"/>
  <c r="S635" i="3"/>
  <c r="R635" i="3"/>
  <c r="S635" i="12" s="1"/>
  <c r="U634" i="3"/>
  <c r="T634" i="3"/>
  <c r="S634" i="3"/>
  <c r="R634" i="3"/>
  <c r="S634" i="12" s="1"/>
  <c r="U633" i="3"/>
  <c r="T633" i="3"/>
  <c r="S633" i="3"/>
  <c r="R633" i="3"/>
  <c r="S633" i="12" s="1"/>
  <c r="U632" i="3"/>
  <c r="T632" i="3"/>
  <c r="S632" i="3"/>
  <c r="R632" i="3"/>
  <c r="S632" i="12" s="1"/>
  <c r="U631" i="3"/>
  <c r="T631" i="3"/>
  <c r="S631" i="3"/>
  <c r="R631" i="3"/>
  <c r="S631" i="12" s="1"/>
  <c r="U630" i="3"/>
  <c r="T630" i="3"/>
  <c r="S630" i="3"/>
  <c r="R630" i="3"/>
  <c r="S630" i="12" s="1"/>
  <c r="U629" i="3"/>
  <c r="T629" i="3"/>
  <c r="S629" i="3"/>
  <c r="R629" i="3"/>
  <c r="S629" i="12" s="1"/>
  <c r="U628" i="3"/>
  <c r="T628" i="3"/>
  <c r="S628" i="3"/>
  <c r="R628" i="3"/>
  <c r="S628" i="12" s="1"/>
  <c r="U627" i="3"/>
  <c r="T627" i="3"/>
  <c r="S627" i="3"/>
  <c r="R627" i="3"/>
  <c r="S627" i="12" s="1"/>
  <c r="U626" i="3"/>
  <c r="T626" i="3"/>
  <c r="S626" i="3"/>
  <c r="R626" i="3"/>
  <c r="S626" i="12" s="1"/>
  <c r="U625" i="3"/>
  <c r="T625" i="3"/>
  <c r="S625" i="3"/>
  <c r="R625" i="3"/>
  <c r="S625" i="12" s="1"/>
  <c r="U624" i="3"/>
  <c r="T624" i="3"/>
  <c r="S624" i="3"/>
  <c r="R624" i="3"/>
  <c r="S624" i="12" s="1"/>
  <c r="U623" i="3"/>
  <c r="T623" i="3"/>
  <c r="S623" i="3"/>
  <c r="R623" i="3"/>
  <c r="S623" i="12" s="1"/>
  <c r="U622" i="3"/>
  <c r="T622" i="3"/>
  <c r="S622" i="3"/>
  <c r="R622" i="3"/>
  <c r="S622" i="12" s="1"/>
  <c r="U621" i="3"/>
  <c r="T621" i="3"/>
  <c r="S621" i="3"/>
  <c r="R621" i="3"/>
  <c r="S621" i="12" s="1"/>
  <c r="U620" i="3"/>
  <c r="T620" i="3"/>
  <c r="S620" i="3"/>
  <c r="R620" i="3"/>
  <c r="S620" i="12" s="1"/>
  <c r="U619" i="3"/>
  <c r="T619" i="3"/>
  <c r="S619" i="3"/>
  <c r="R619" i="3"/>
  <c r="S619" i="12" s="1"/>
  <c r="U618" i="3"/>
  <c r="T618" i="3"/>
  <c r="S618" i="3"/>
  <c r="R618" i="3"/>
  <c r="S618" i="12" s="1"/>
  <c r="U617" i="3"/>
  <c r="T617" i="3"/>
  <c r="S617" i="3"/>
  <c r="R617" i="3"/>
  <c r="S617" i="12" s="1"/>
  <c r="U616" i="3"/>
  <c r="T616" i="3"/>
  <c r="S616" i="3"/>
  <c r="R616" i="3"/>
  <c r="S616" i="12" s="1"/>
  <c r="U615" i="3"/>
  <c r="T615" i="3"/>
  <c r="S615" i="3"/>
  <c r="R615" i="3"/>
  <c r="S615" i="12" s="1"/>
  <c r="U614" i="3"/>
  <c r="T614" i="3"/>
  <c r="S614" i="3"/>
  <c r="R614" i="3"/>
  <c r="S614" i="12" s="1"/>
  <c r="U613" i="3"/>
  <c r="T613" i="3"/>
  <c r="S613" i="3"/>
  <c r="R613" i="3"/>
  <c r="S613" i="12" s="1"/>
  <c r="U612" i="3"/>
  <c r="T612" i="3"/>
  <c r="S612" i="3"/>
  <c r="R612" i="3"/>
  <c r="S612" i="12" s="1"/>
  <c r="U611" i="3"/>
  <c r="T611" i="3"/>
  <c r="S611" i="3"/>
  <c r="R611" i="3"/>
  <c r="S611" i="12" s="1"/>
  <c r="U610" i="3"/>
  <c r="T610" i="3"/>
  <c r="S610" i="3"/>
  <c r="R610" i="3"/>
  <c r="S610" i="12" s="1"/>
  <c r="U609" i="3"/>
  <c r="T609" i="3"/>
  <c r="S609" i="3"/>
  <c r="R609" i="3"/>
  <c r="S609" i="12" s="1"/>
  <c r="U608" i="3"/>
  <c r="T608" i="3"/>
  <c r="S608" i="3"/>
  <c r="R608" i="3"/>
  <c r="S608" i="12" s="1"/>
  <c r="U607" i="3"/>
  <c r="T607" i="3"/>
  <c r="S607" i="3"/>
  <c r="R607" i="3"/>
  <c r="S607" i="12" s="1"/>
  <c r="U606" i="3"/>
  <c r="T606" i="3"/>
  <c r="S606" i="3"/>
  <c r="R606" i="3"/>
  <c r="S606" i="12" s="1"/>
  <c r="U605" i="3"/>
  <c r="T605" i="3"/>
  <c r="S605" i="3"/>
  <c r="R605" i="3"/>
  <c r="S605" i="12" s="1"/>
  <c r="U604" i="3"/>
  <c r="T604" i="3"/>
  <c r="S604" i="3"/>
  <c r="R604" i="3"/>
  <c r="S604" i="12" s="1"/>
  <c r="U603" i="3"/>
  <c r="T603" i="3"/>
  <c r="S603" i="3"/>
  <c r="R603" i="3"/>
  <c r="S603" i="12" s="1"/>
  <c r="U602" i="3"/>
  <c r="T602" i="3"/>
  <c r="S602" i="3"/>
  <c r="R602" i="3"/>
  <c r="S602" i="12" s="1"/>
  <c r="U601" i="3"/>
  <c r="T601" i="3"/>
  <c r="S601" i="3"/>
  <c r="R601" i="3"/>
  <c r="S601" i="12" s="1"/>
  <c r="U600" i="3"/>
  <c r="T600" i="3"/>
  <c r="S600" i="3"/>
  <c r="R600" i="3"/>
  <c r="S600" i="12" s="1"/>
  <c r="U599" i="3"/>
  <c r="T599" i="3"/>
  <c r="S599" i="3"/>
  <c r="R599" i="3"/>
  <c r="S599" i="12" s="1"/>
  <c r="U598" i="3"/>
  <c r="T598" i="3"/>
  <c r="S598" i="3"/>
  <c r="R598" i="3"/>
  <c r="S598" i="12" s="1"/>
  <c r="U597" i="3"/>
  <c r="T597" i="3"/>
  <c r="S597" i="3"/>
  <c r="R597" i="3"/>
  <c r="S597" i="12" s="1"/>
  <c r="U596" i="3"/>
  <c r="T596" i="3"/>
  <c r="S596" i="3"/>
  <c r="R596" i="3"/>
  <c r="S596" i="12" s="1"/>
  <c r="U595" i="3"/>
  <c r="T595" i="3"/>
  <c r="S595" i="3"/>
  <c r="R595" i="3"/>
  <c r="S595" i="12" s="1"/>
  <c r="U594" i="3"/>
  <c r="T594" i="3"/>
  <c r="S594" i="3"/>
  <c r="R594" i="3"/>
  <c r="S594" i="12" s="1"/>
  <c r="U593" i="3"/>
  <c r="T593" i="3"/>
  <c r="S593" i="3"/>
  <c r="R593" i="3"/>
  <c r="S593" i="12" s="1"/>
  <c r="U592" i="3"/>
  <c r="T592" i="3"/>
  <c r="S592" i="3"/>
  <c r="R592" i="3"/>
  <c r="S592" i="12" s="1"/>
  <c r="U591" i="3"/>
  <c r="T591" i="3"/>
  <c r="S591" i="3"/>
  <c r="R591" i="3"/>
  <c r="S591" i="12" s="1"/>
  <c r="U590" i="3"/>
  <c r="T590" i="3"/>
  <c r="S590" i="3"/>
  <c r="R590" i="3"/>
  <c r="S590" i="12" s="1"/>
  <c r="U589" i="3"/>
  <c r="T589" i="3"/>
  <c r="S589" i="3"/>
  <c r="R589" i="3"/>
  <c r="S589" i="12" s="1"/>
  <c r="U588" i="3"/>
  <c r="T588" i="3"/>
  <c r="S588" i="3"/>
  <c r="R588" i="3"/>
  <c r="S588" i="12" s="1"/>
  <c r="U587" i="3"/>
  <c r="T587" i="3"/>
  <c r="S587" i="3"/>
  <c r="R587" i="3"/>
  <c r="S587" i="12" s="1"/>
  <c r="U586" i="3"/>
  <c r="T586" i="3"/>
  <c r="S586" i="3"/>
  <c r="R586" i="3"/>
  <c r="S586" i="12" s="1"/>
  <c r="U585" i="3"/>
  <c r="T585" i="3"/>
  <c r="S585" i="3"/>
  <c r="R585" i="3"/>
  <c r="S585" i="12" s="1"/>
  <c r="U584" i="3"/>
  <c r="T584" i="3"/>
  <c r="S584" i="3"/>
  <c r="R584" i="3"/>
  <c r="S584" i="12" s="1"/>
  <c r="U583" i="3"/>
  <c r="T583" i="3"/>
  <c r="S583" i="3"/>
  <c r="R583" i="3"/>
  <c r="S583" i="12" s="1"/>
  <c r="U582" i="3"/>
  <c r="T582" i="3"/>
  <c r="S582" i="3"/>
  <c r="R582" i="3"/>
  <c r="S582" i="12" s="1"/>
  <c r="U581" i="3"/>
  <c r="T581" i="3"/>
  <c r="S581" i="3"/>
  <c r="R581" i="3"/>
  <c r="S581" i="12" s="1"/>
  <c r="U580" i="3"/>
  <c r="T580" i="3"/>
  <c r="S580" i="3"/>
  <c r="R580" i="3"/>
  <c r="S580" i="12" s="1"/>
  <c r="U579" i="3"/>
  <c r="T579" i="3"/>
  <c r="S579" i="3"/>
  <c r="R579" i="3"/>
  <c r="S579" i="12" s="1"/>
  <c r="U578" i="3"/>
  <c r="T578" i="3"/>
  <c r="S578" i="3"/>
  <c r="R578" i="3"/>
  <c r="S578" i="12" s="1"/>
  <c r="U577" i="3"/>
  <c r="T577" i="3"/>
  <c r="S577" i="3"/>
  <c r="R577" i="3"/>
  <c r="S577" i="12" s="1"/>
  <c r="U576" i="3"/>
  <c r="T576" i="3"/>
  <c r="S576" i="3"/>
  <c r="R576" i="3"/>
  <c r="S576" i="12" s="1"/>
  <c r="U575" i="3"/>
  <c r="T575" i="3"/>
  <c r="S575" i="3"/>
  <c r="R575" i="3"/>
  <c r="S575" i="12" s="1"/>
  <c r="U574" i="3"/>
  <c r="T574" i="3"/>
  <c r="S574" i="3"/>
  <c r="R574" i="3"/>
  <c r="S574" i="12" s="1"/>
  <c r="U573" i="3"/>
  <c r="T573" i="3"/>
  <c r="S573" i="3"/>
  <c r="R573" i="3"/>
  <c r="S573" i="12" s="1"/>
  <c r="U572" i="3"/>
  <c r="T572" i="3"/>
  <c r="S572" i="3"/>
  <c r="R572" i="3"/>
  <c r="S572" i="12" s="1"/>
  <c r="U571" i="3"/>
  <c r="T571" i="3"/>
  <c r="S571" i="3"/>
  <c r="R571" i="3"/>
  <c r="S571" i="12" s="1"/>
  <c r="U570" i="3"/>
  <c r="T570" i="3"/>
  <c r="S570" i="3"/>
  <c r="R570" i="3"/>
  <c r="S570" i="12" s="1"/>
  <c r="U569" i="3"/>
  <c r="T569" i="3"/>
  <c r="S569" i="3"/>
  <c r="R569" i="3"/>
  <c r="U568" i="3"/>
  <c r="T568" i="3"/>
  <c r="S568" i="3"/>
  <c r="R568" i="3"/>
  <c r="U567" i="3"/>
  <c r="T567" i="3"/>
  <c r="S567" i="3"/>
  <c r="R567" i="3"/>
  <c r="U566" i="3"/>
  <c r="T566" i="3"/>
  <c r="S566" i="3"/>
  <c r="R566" i="3"/>
  <c r="U565" i="3"/>
  <c r="T565" i="3"/>
  <c r="S565" i="3"/>
  <c r="R565" i="3"/>
  <c r="S565" i="12" s="1"/>
  <c r="U564" i="3"/>
  <c r="T564" i="3"/>
  <c r="S564" i="3"/>
  <c r="R564" i="3"/>
  <c r="S564" i="12" s="1"/>
  <c r="U563" i="3"/>
  <c r="T563" i="3"/>
  <c r="S563" i="3"/>
  <c r="R563" i="3"/>
  <c r="S563" i="12" s="1"/>
  <c r="U562" i="3"/>
  <c r="T562" i="3"/>
  <c r="S562" i="3"/>
  <c r="R562" i="3"/>
  <c r="S562" i="12" s="1"/>
  <c r="U561" i="3"/>
  <c r="T561" i="3"/>
  <c r="S561" i="3"/>
  <c r="R561" i="3"/>
  <c r="S561" i="12" s="1"/>
  <c r="U560" i="3"/>
  <c r="T560" i="3"/>
  <c r="S560" i="3"/>
  <c r="R560" i="3"/>
  <c r="S560" i="12" s="1"/>
  <c r="U559" i="3"/>
  <c r="T559" i="3"/>
  <c r="S559" i="3"/>
  <c r="R559" i="3"/>
  <c r="S559" i="12" s="1"/>
  <c r="U558" i="3"/>
  <c r="T558" i="3"/>
  <c r="S558" i="3"/>
  <c r="R558" i="3"/>
  <c r="S558" i="12" s="1"/>
  <c r="U557" i="3"/>
  <c r="T557" i="3"/>
  <c r="S557" i="3"/>
  <c r="R557" i="3"/>
  <c r="S557" i="12" s="1"/>
  <c r="U556" i="3"/>
  <c r="T556" i="3"/>
  <c r="S556" i="3"/>
  <c r="R556" i="3"/>
  <c r="S556" i="12" s="1"/>
  <c r="U555" i="3"/>
  <c r="T555" i="3"/>
  <c r="S555" i="3"/>
  <c r="R555" i="3"/>
  <c r="S555" i="12" s="1"/>
  <c r="U554" i="3"/>
  <c r="T554" i="3"/>
  <c r="S554" i="3"/>
  <c r="R554" i="3"/>
  <c r="S554" i="12" s="1"/>
  <c r="U553" i="3"/>
  <c r="T553" i="3"/>
  <c r="S553" i="3"/>
  <c r="R553" i="3"/>
  <c r="S553" i="12" s="1"/>
  <c r="U552" i="3"/>
  <c r="T552" i="3"/>
  <c r="S552" i="3"/>
  <c r="R552" i="3"/>
  <c r="S552" i="12" s="1"/>
  <c r="U551" i="3"/>
  <c r="T551" i="3"/>
  <c r="S551" i="3"/>
  <c r="R551" i="3"/>
  <c r="S551" i="12" s="1"/>
  <c r="U550" i="3"/>
  <c r="T550" i="3"/>
  <c r="S550" i="3"/>
  <c r="R550" i="3"/>
  <c r="S550" i="12" s="1"/>
  <c r="U549" i="3"/>
  <c r="T549" i="3"/>
  <c r="S549" i="3"/>
  <c r="R549" i="3"/>
  <c r="S549" i="12" s="1"/>
  <c r="U548" i="3"/>
  <c r="T548" i="3"/>
  <c r="S548" i="3"/>
  <c r="R548" i="3"/>
  <c r="S548" i="12" s="1"/>
  <c r="U547" i="3"/>
  <c r="T547" i="3"/>
  <c r="S547" i="3"/>
  <c r="R547" i="3"/>
  <c r="S547" i="12" s="1"/>
  <c r="U546" i="3"/>
  <c r="T546" i="3"/>
  <c r="S546" i="3"/>
  <c r="R546" i="3"/>
  <c r="S546" i="12" s="1"/>
  <c r="U545" i="3"/>
  <c r="T545" i="3"/>
  <c r="S545" i="3"/>
  <c r="R545" i="3"/>
  <c r="S545" i="12" s="1"/>
  <c r="U544" i="3"/>
  <c r="T544" i="3"/>
  <c r="S544" i="3"/>
  <c r="R544" i="3"/>
  <c r="S544" i="12" s="1"/>
  <c r="U543" i="3"/>
  <c r="T543" i="3"/>
  <c r="S543" i="3"/>
  <c r="R543" i="3"/>
  <c r="T542" i="3"/>
  <c r="S542" i="3"/>
  <c r="R542" i="3"/>
  <c r="S542" i="12" s="1"/>
  <c r="U541" i="3"/>
  <c r="T541" i="3"/>
  <c r="S541" i="3"/>
  <c r="R541" i="3"/>
  <c r="S541" i="12" s="1"/>
  <c r="T540" i="3"/>
  <c r="S540" i="3"/>
  <c r="R540" i="3"/>
  <c r="S540" i="12" s="1"/>
  <c r="U539" i="3"/>
  <c r="T539" i="3"/>
  <c r="S539" i="3"/>
  <c r="R539" i="3"/>
  <c r="T538" i="3"/>
  <c r="S538" i="3"/>
  <c r="R538" i="3"/>
  <c r="S538" i="12" s="1"/>
  <c r="U537" i="3"/>
  <c r="T537" i="3"/>
  <c r="S537" i="3"/>
  <c r="R537" i="3"/>
  <c r="S537" i="12" s="1"/>
  <c r="U536" i="3"/>
  <c r="T536" i="3"/>
  <c r="S536" i="3"/>
  <c r="R536" i="3"/>
  <c r="S536" i="12" s="1"/>
  <c r="T535" i="3"/>
  <c r="S535" i="3"/>
  <c r="R535" i="3"/>
  <c r="S535" i="12" s="1"/>
  <c r="U534" i="3"/>
  <c r="T534" i="3"/>
  <c r="S534" i="3"/>
  <c r="R534" i="3"/>
  <c r="S534" i="12" s="1"/>
  <c r="T533" i="3"/>
  <c r="S533" i="3"/>
  <c r="R533" i="3"/>
  <c r="S533" i="12" s="1"/>
  <c r="U532" i="3"/>
  <c r="T532" i="3"/>
  <c r="S532" i="3"/>
  <c r="R532" i="3"/>
  <c r="S532" i="12" s="1"/>
  <c r="U531" i="3"/>
  <c r="T531" i="3"/>
  <c r="S531" i="3"/>
  <c r="R531" i="3"/>
  <c r="S531" i="12" s="1"/>
  <c r="T530" i="3"/>
  <c r="S530" i="3"/>
  <c r="R530" i="3"/>
  <c r="S530" i="12" s="1"/>
  <c r="U529" i="3"/>
  <c r="T529" i="3"/>
  <c r="S529" i="3"/>
  <c r="R529" i="3"/>
  <c r="S529" i="12" s="1"/>
  <c r="U528" i="3"/>
  <c r="T528" i="3"/>
  <c r="S528" i="3"/>
  <c r="R528" i="3"/>
  <c r="S528" i="12" s="1"/>
  <c r="U527" i="3"/>
  <c r="T527" i="3"/>
  <c r="S527" i="3"/>
  <c r="R527" i="3"/>
  <c r="S527" i="12" s="1"/>
  <c r="U526" i="3"/>
  <c r="T526" i="3"/>
  <c r="S526" i="3"/>
  <c r="R526" i="3"/>
  <c r="S526" i="12" s="1"/>
  <c r="U525" i="3"/>
  <c r="T525" i="3"/>
  <c r="S525" i="3"/>
  <c r="R525" i="3"/>
  <c r="S525" i="12" s="1"/>
  <c r="U524" i="3"/>
  <c r="T524" i="3"/>
  <c r="S524" i="3"/>
  <c r="R524" i="3"/>
  <c r="S524" i="12" s="1"/>
  <c r="U523" i="3"/>
  <c r="T523" i="3"/>
  <c r="S523" i="3"/>
  <c r="R523" i="3"/>
  <c r="S523" i="12" s="1"/>
  <c r="U522" i="3"/>
  <c r="T522" i="3"/>
  <c r="S522" i="3"/>
  <c r="R522" i="3"/>
  <c r="U521" i="3"/>
  <c r="T521" i="3"/>
  <c r="S521" i="3"/>
  <c r="R521" i="3"/>
  <c r="S521" i="12" s="1"/>
  <c r="U520" i="3"/>
  <c r="T520" i="3"/>
  <c r="S520" i="3"/>
  <c r="R520" i="3"/>
  <c r="S520" i="12" s="1"/>
  <c r="U519" i="3"/>
  <c r="T519" i="3"/>
  <c r="S519" i="3"/>
  <c r="R519" i="3"/>
  <c r="S519" i="12" s="1"/>
  <c r="U518" i="3"/>
  <c r="T518" i="3"/>
  <c r="S518" i="3"/>
  <c r="R518" i="3"/>
  <c r="S518" i="12" s="1"/>
  <c r="U517" i="3"/>
  <c r="T517" i="3"/>
  <c r="S517" i="3"/>
  <c r="R517" i="3"/>
  <c r="S517" i="12" s="1"/>
  <c r="U516" i="3"/>
  <c r="T516" i="3"/>
  <c r="S516" i="3"/>
  <c r="R516" i="3"/>
  <c r="U515" i="3"/>
  <c r="T515" i="3"/>
  <c r="S515" i="3"/>
  <c r="R515" i="3"/>
  <c r="S515" i="12" s="1"/>
  <c r="U514" i="3"/>
  <c r="T514" i="3"/>
  <c r="S514" i="3"/>
  <c r="R514" i="3"/>
  <c r="S514" i="12" s="1"/>
  <c r="U513" i="3"/>
  <c r="T513" i="3"/>
  <c r="S513" i="3"/>
  <c r="R513" i="3"/>
  <c r="S513" i="12" s="1"/>
  <c r="U512" i="3"/>
  <c r="T512" i="3"/>
  <c r="S512" i="3"/>
  <c r="R512" i="3"/>
  <c r="S512" i="12" s="1"/>
  <c r="U511" i="3"/>
  <c r="T511" i="3"/>
  <c r="S511" i="3"/>
  <c r="R511" i="3"/>
  <c r="S511" i="12" s="1"/>
  <c r="U510" i="3"/>
  <c r="T510" i="3"/>
  <c r="S510" i="3"/>
  <c r="R510" i="3"/>
  <c r="S510" i="12" s="1"/>
  <c r="U509" i="3"/>
  <c r="T509" i="3"/>
  <c r="S509" i="3"/>
  <c r="R509" i="3"/>
  <c r="S509" i="12" s="1"/>
  <c r="U508" i="3"/>
  <c r="T508" i="3"/>
  <c r="S508" i="3"/>
  <c r="R508" i="3"/>
  <c r="S508" i="12" s="1"/>
  <c r="T507" i="3"/>
  <c r="S507" i="3"/>
  <c r="R507" i="3"/>
  <c r="S507" i="12" s="1"/>
  <c r="U506" i="3"/>
  <c r="T506" i="3"/>
  <c r="S506" i="3"/>
  <c r="R506" i="3"/>
  <c r="S506" i="12" s="1"/>
  <c r="U505" i="3"/>
  <c r="T505" i="3"/>
  <c r="S505" i="3"/>
  <c r="R505" i="3"/>
  <c r="U504" i="3"/>
  <c r="T504" i="3"/>
  <c r="S504" i="3"/>
  <c r="R504" i="3"/>
  <c r="S504" i="12" s="1"/>
  <c r="U503" i="3"/>
  <c r="T503" i="3"/>
  <c r="S503" i="3"/>
  <c r="R503" i="3"/>
  <c r="S503" i="12" s="1"/>
  <c r="U502" i="3"/>
  <c r="T502" i="3"/>
  <c r="S502" i="3"/>
  <c r="R502" i="3"/>
  <c r="S502" i="12" s="1"/>
  <c r="U501" i="3"/>
  <c r="T501" i="3"/>
  <c r="S501" i="3"/>
  <c r="R501" i="3"/>
  <c r="S501" i="12" s="1"/>
  <c r="U500" i="3"/>
  <c r="T500" i="3"/>
  <c r="S500" i="3"/>
  <c r="R500" i="3"/>
  <c r="S500" i="12" s="1"/>
  <c r="U499" i="3"/>
  <c r="T499" i="3"/>
  <c r="S499" i="3"/>
  <c r="R499" i="3"/>
  <c r="S499" i="12" s="1"/>
  <c r="U498" i="3"/>
  <c r="T498" i="3"/>
  <c r="S498" i="3"/>
  <c r="R498" i="3"/>
  <c r="S498" i="12" s="1"/>
  <c r="U497" i="3"/>
  <c r="T497" i="3"/>
  <c r="S497" i="3"/>
  <c r="R497" i="3"/>
  <c r="S497" i="12" s="1"/>
  <c r="U496" i="3"/>
  <c r="T496" i="3"/>
  <c r="S496" i="3"/>
  <c r="R496" i="3"/>
  <c r="S496" i="12" s="1"/>
  <c r="U495" i="3"/>
  <c r="T495" i="3"/>
  <c r="S495" i="3"/>
  <c r="R495" i="3"/>
  <c r="S495" i="12" s="1"/>
  <c r="U494" i="3"/>
  <c r="T494" i="3"/>
  <c r="S494" i="3"/>
  <c r="R494" i="3"/>
  <c r="U493" i="3"/>
  <c r="T493" i="3"/>
  <c r="S493" i="3"/>
  <c r="R493" i="3"/>
  <c r="U492" i="3"/>
  <c r="T492" i="3"/>
  <c r="S492" i="3"/>
  <c r="R492" i="3"/>
  <c r="U491" i="3"/>
  <c r="T491" i="3"/>
  <c r="S491" i="3"/>
  <c r="R491" i="3"/>
  <c r="S491" i="12" s="1"/>
  <c r="U490" i="3"/>
  <c r="T490" i="3"/>
  <c r="S490" i="3"/>
  <c r="R490" i="3"/>
  <c r="S490" i="12" s="1"/>
  <c r="U489" i="3"/>
  <c r="T489" i="3"/>
  <c r="S489" i="3"/>
  <c r="R489" i="3"/>
  <c r="S489" i="12" s="1"/>
  <c r="U488" i="3"/>
  <c r="T488" i="3"/>
  <c r="S488" i="3"/>
  <c r="R488" i="3"/>
  <c r="S488" i="12" s="1"/>
  <c r="U487" i="3"/>
  <c r="T487" i="3"/>
  <c r="S487" i="3"/>
  <c r="R487" i="3"/>
  <c r="S487" i="12" s="1"/>
  <c r="U486" i="3"/>
  <c r="T486" i="3"/>
  <c r="S486" i="3"/>
  <c r="R486" i="3"/>
  <c r="S486" i="12" s="1"/>
  <c r="U485" i="3"/>
  <c r="T485" i="3"/>
  <c r="S485" i="3"/>
  <c r="R485" i="3"/>
  <c r="S485" i="12" s="1"/>
  <c r="U484" i="3"/>
  <c r="T484" i="3"/>
  <c r="S484" i="3"/>
  <c r="R484" i="3"/>
  <c r="S484" i="12" s="1"/>
  <c r="U483" i="3"/>
  <c r="T483" i="3"/>
  <c r="S483" i="3"/>
  <c r="R483" i="3"/>
  <c r="S483" i="12" s="1"/>
  <c r="U482" i="3"/>
  <c r="T482" i="3"/>
  <c r="S482" i="3"/>
  <c r="R482" i="3"/>
  <c r="S482" i="12" s="1"/>
  <c r="U481" i="3"/>
  <c r="T481" i="3"/>
  <c r="S481" i="3"/>
  <c r="R481" i="3"/>
  <c r="S481" i="12" s="1"/>
  <c r="U480" i="3"/>
  <c r="T480" i="3"/>
  <c r="S480" i="3"/>
  <c r="R480" i="3"/>
  <c r="S480" i="12" s="1"/>
  <c r="U479" i="3"/>
  <c r="T479" i="3"/>
  <c r="S479" i="3"/>
  <c r="R479" i="3"/>
  <c r="S479" i="12" s="1"/>
  <c r="U478" i="3"/>
  <c r="T478" i="3"/>
  <c r="S478" i="3"/>
  <c r="R478" i="3"/>
  <c r="U477" i="3"/>
  <c r="T477" i="3"/>
  <c r="S477" i="3"/>
  <c r="R477" i="3"/>
  <c r="U476" i="3"/>
  <c r="T476" i="3"/>
  <c r="S476" i="3"/>
  <c r="R476" i="3"/>
  <c r="S476" i="12" s="1"/>
  <c r="U475" i="3"/>
  <c r="T475" i="3"/>
  <c r="S475" i="3"/>
  <c r="R475" i="3"/>
  <c r="S475" i="12" s="1"/>
  <c r="U474" i="3"/>
  <c r="T474" i="3"/>
  <c r="S474" i="3"/>
  <c r="R474" i="3"/>
  <c r="S474" i="12" s="1"/>
  <c r="U473" i="3"/>
  <c r="T473" i="3"/>
  <c r="S473" i="3"/>
  <c r="R473" i="3"/>
  <c r="S473" i="12" s="1"/>
  <c r="U472" i="3"/>
  <c r="T472" i="3"/>
  <c r="S472" i="3"/>
  <c r="R472" i="3"/>
  <c r="U471" i="3"/>
  <c r="T471" i="3"/>
  <c r="S471" i="3"/>
  <c r="R471" i="3"/>
  <c r="S471" i="12" s="1"/>
  <c r="U470" i="3"/>
  <c r="T470" i="3"/>
  <c r="S470" i="3"/>
  <c r="R470" i="3"/>
  <c r="S470" i="12" s="1"/>
  <c r="U469" i="3"/>
  <c r="T469" i="3"/>
  <c r="S469" i="3"/>
  <c r="R469" i="3"/>
  <c r="S469" i="12" s="1"/>
  <c r="U468" i="3"/>
  <c r="T468" i="3"/>
  <c r="S468" i="3"/>
  <c r="R468" i="3"/>
  <c r="S468" i="12" s="1"/>
  <c r="U467" i="3"/>
  <c r="T467" i="3"/>
  <c r="S467" i="3"/>
  <c r="R467" i="3"/>
  <c r="S467" i="12" s="1"/>
  <c r="T466" i="3"/>
  <c r="S466" i="3"/>
  <c r="R466" i="3"/>
  <c r="U465" i="3"/>
  <c r="T465" i="3"/>
  <c r="S465" i="3"/>
  <c r="R465" i="3"/>
  <c r="S465" i="12" s="1"/>
  <c r="U464" i="3"/>
  <c r="T464" i="3"/>
  <c r="S464" i="3"/>
  <c r="R464" i="3"/>
  <c r="S464" i="12" s="1"/>
  <c r="U463" i="3"/>
  <c r="T463" i="3"/>
  <c r="S463" i="3"/>
  <c r="R463" i="3"/>
  <c r="S463" i="12" s="1"/>
  <c r="T462" i="3"/>
  <c r="S462" i="3"/>
  <c r="R462" i="3"/>
  <c r="S462" i="12" s="1"/>
  <c r="U461" i="3"/>
  <c r="T461" i="3"/>
  <c r="S461" i="3"/>
  <c r="R461" i="3"/>
  <c r="S461" i="12" s="1"/>
  <c r="U460" i="3"/>
  <c r="T460" i="3"/>
  <c r="S460" i="3"/>
  <c r="R460" i="3"/>
  <c r="U459" i="3"/>
  <c r="T459" i="3"/>
  <c r="S459" i="3"/>
  <c r="R459" i="3"/>
  <c r="S459" i="12" s="1"/>
  <c r="U458" i="3"/>
  <c r="T458" i="3"/>
  <c r="S458" i="3"/>
  <c r="R458" i="3"/>
  <c r="S458" i="12" s="1"/>
  <c r="U457" i="3"/>
  <c r="T457" i="3"/>
  <c r="S457" i="3"/>
  <c r="R457" i="3"/>
  <c r="S457" i="12" s="1"/>
  <c r="U456" i="3"/>
  <c r="T456" i="3"/>
  <c r="S456" i="3"/>
  <c r="R456" i="3"/>
  <c r="S456" i="12" s="1"/>
  <c r="U455" i="3"/>
  <c r="T455" i="3"/>
  <c r="S455" i="3"/>
  <c r="R455" i="3"/>
  <c r="S455" i="12" s="1"/>
  <c r="U454" i="3"/>
  <c r="T454" i="3"/>
  <c r="S454" i="3"/>
  <c r="R454" i="3"/>
  <c r="U453" i="3"/>
  <c r="T453" i="3"/>
  <c r="S453" i="3"/>
  <c r="R453" i="3"/>
  <c r="S453" i="12" s="1"/>
  <c r="U452" i="3"/>
  <c r="T452" i="3"/>
  <c r="S452" i="3"/>
  <c r="R452" i="3"/>
  <c r="S452" i="12" s="1"/>
  <c r="U451" i="3"/>
  <c r="T451" i="3"/>
  <c r="S451" i="3"/>
  <c r="R451" i="3"/>
  <c r="S451" i="12" s="1"/>
  <c r="U450" i="3"/>
  <c r="T450" i="3"/>
  <c r="S450" i="3"/>
  <c r="R450" i="3"/>
  <c r="S450" i="12" s="1"/>
  <c r="U449" i="3"/>
  <c r="T449" i="3"/>
  <c r="S449" i="3"/>
  <c r="R449" i="3"/>
  <c r="S449" i="12" s="1"/>
  <c r="U448" i="3"/>
  <c r="T448" i="3"/>
  <c r="S448" i="3"/>
  <c r="R448" i="3"/>
  <c r="S448" i="12" s="1"/>
  <c r="U447" i="3"/>
  <c r="T447" i="3"/>
  <c r="S447" i="3"/>
  <c r="R447" i="3"/>
  <c r="S447" i="12" s="1"/>
  <c r="U446" i="3"/>
  <c r="T446" i="3"/>
  <c r="S446" i="3"/>
  <c r="R446" i="3"/>
  <c r="S446" i="12" s="1"/>
  <c r="U445" i="3"/>
  <c r="T445" i="3"/>
  <c r="S445" i="3"/>
  <c r="R445" i="3"/>
  <c r="S445" i="12" s="1"/>
  <c r="T444" i="3"/>
  <c r="S444" i="3"/>
  <c r="R444" i="3"/>
  <c r="U443" i="3"/>
  <c r="T443" i="3"/>
  <c r="S443" i="3"/>
  <c r="R443" i="3"/>
  <c r="S443" i="12" s="1"/>
  <c r="U442" i="3"/>
  <c r="T442" i="3"/>
  <c r="S442" i="3"/>
  <c r="R442" i="3"/>
  <c r="S442" i="12" s="1"/>
  <c r="T441" i="3"/>
  <c r="S441" i="3"/>
  <c r="R441" i="3"/>
  <c r="S441" i="12" s="1"/>
  <c r="U440" i="3"/>
  <c r="T440" i="3"/>
  <c r="S440" i="3"/>
  <c r="R440" i="3"/>
  <c r="S440" i="12" s="1"/>
  <c r="U439" i="3"/>
  <c r="T439" i="3"/>
  <c r="S439" i="3"/>
  <c r="R439" i="3"/>
  <c r="S439" i="12" s="1"/>
  <c r="T438" i="3"/>
  <c r="S438" i="3"/>
  <c r="R438" i="3"/>
  <c r="S438" i="12" s="1"/>
  <c r="U437" i="3"/>
  <c r="T437" i="3"/>
  <c r="S437" i="3"/>
  <c r="R437" i="3"/>
  <c r="U436" i="3"/>
  <c r="T436" i="3"/>
  <c r="S436" i="3"/>
  <c r="R436" i="3"/>
  <c r="U435" i="3"/>
  <c r="T435" i="3"/>
  <c r="S435" i="3"/>
  <c r="R435" i="3"/>
  <c r="S435" i="12" s="1"/>
  <c r="U434" i="3"/>
  <c r="T434" i="3"/>
  <c r="S434" i="3"/>
  <c r="R434" i="3"/>
  <c r="S434" i="12" s="1"/>
  <c r="U433" i="3"/>
  <c r="T433" i="3"/>
  <c r="S433" i="3"/>
  <c r="R433" i="3"/>
  <c r="S433" i="12" s="1"/>
  <c r="U432" i="3"/>
  <c r="T432" i="3"/>
  <c r="S432" i="3"/>
  <c r="R432" i="3"/>
  <c r="S432" i="12" s="1"/>
  <c r="U431" i="3"/>
  <c r="T431" i="3"/>
  <c r="S431" i="3"/>
  <c r="R431" i="3"/>
  <c r="S431" i="12" s="1"/>
  <c r="U430" i="3"/>
  <c r="T430" i="3"/>
  <c r="S430" i="3"/>
  <c r="R430" i="3"/>
  <c r="S430" i="12" s="1"/>
  <c r="U429" i="3"/>
  <c r="T429" i="3"/>
  <c r="S429" i="3"/>
  <c r="R429" i="3"/>
  <c r="S429" i="12" s="1"/>
  <c r="U428" i="3"/>
  <c r="T428" i="3"/>
  <c r="S428" i="3"/>
  <c r="R428" i="3"/>
  <c r="S428" i="12" s="1"/>
  <c r="U427" i="3"/>
  <c r="T427" i="3"/>
  <c r="S427" i="3"/>
  <c r="R427" i="3"/>
  <c r="S427" i="12" s="1"/>
  <c r="U426" i="3"/>
  <c r="T426" i="3"/>
  <c r="S426" i="3"/>
  <c r="R426" i="3"/>
  <c r="U425" i="3"/>
  <c r="T425" i="3"/>
  <c r="S425" i="3"/>
  <c r="R425" i="3"/>
  <c r="U424" i="3"/>
  <c r="T424" i="3"/>
  <c r="S424" i="3"/>
  <c r="R424" i="3"/>
  <c r="S424" i="12" s="1"/>
  <c r="U423" i="3"/>
  <c r="T423" i="3"/>
  <c r="S423" i="3"/>
  <c r="R423" i="3"/>
  <c r="S423" i="12" s="1"/>
  <c r="T422" i="3"/>
  <c r="S422" i="3"/>
  <c r="R422" i="3"/>
  <c r="S422" i="12" s="1"/>
  <c r="T421" i="3"/>
  <c r="S421" i="3"/>
  <c r="R421" i="3"/>
  <c r="S421" i="12" s="1"/>
  <c r="U420" i="3"/>
  <c r="T420" i="3"/>
  <c r="S420" i="3"/>
  <c r="R420" i="3"/>
  <c r="S420" i="12" s="1"/>
  <c r="U419" i="3"/>
  <c r="T419" i="3"/>
  <c r="S419" i="3"/>
  <c r="R419" i="3"/>
  <c r="S419" i="12" s="1"/>
  <c r="U418" i="3"/>
  <c r="T418" i="3"/>
  <c r="S418" i="3"/>
  <c r="R418" i="3"/>
  <c r="U417" i="3"/>
  <c r="T417" i="3"/>
  <c r="S417" i="3"/>
  <c r="R417" i="3"/>
  <c r="U416" i="3"/>
  <c r="T416" i="3"/>
  <c r="S416" i="3"/>
  <c r="R416" i="3"/>
  <c r="S416" i="12" s="1"/>
  <c r="U415" i="3"/>
  <c r="T415" i="3"/>
  <c r="S415" i="3"/>
  <c r="R415" i="3"/>
  <c r="S415" i="12" s="1"/>
  <c r="U414" i="3"/>
  <c r="T414" i="3"/>
  <c r="S414" i="3"/>
  <c r="R414" i="3"/>
  <c r="S414" i="12" s="1"/>
  <c r="U413" i="3"/>
  <c r="T413" i="3"/>
  <c r="S413" i="3"/>
  <c r="R413" i="3"/>
  <c r="S413" i="12" s="1"/>
  <c r="U412" i="3"/>
  <c r="T412" i="3"/>
  <c r="S412" i="3"/>
  <c r="R412" i="3"/>
  <c r="S412" i="12" s="1"/>
  <c r="U411" i="3"/>
  <c r="T411" i="3"/>
  <c r="S411" i="3"/>
  <c r="R411" i="3"/>
  <c r="S411" i="12" s="1"/>
  <c r="U410" i="3"/>
  <c r="T410" i="3"/>
  <c r="S410" i="3"/>
  <c r="R410" i="3"/>
  <c r="U409" i="3"/>
  <c r="T409" i="3"/>
  <c r="S409" i="3"/>
  <c r="R409" i="3"/>
  <c r="U408" i="3"/>
  <c r="T408" i="3"/>
  <c r="S408" i="3"/>
  <c r="R408" i="3"/>
  <c r="U407" i="3"/>
  <c r="T407" i="3"/>
  <c r="S407" i="3"/>
  <c r="R407" i="3"/>
  <c r="S407" i="12" s="1"/>
  <c r="U406" i="3"/>
  <c r="T406" i="3"/>
  <c r="S406" i="3"/>
  <c r="R406" i="3"/>
  <c r="S406" i="12" s="1"/>
  <c r="U405" i="3"/>
  <c r="T405" i="3"/>
  <c r="S405" i="3"/>
  <c r="R405" i="3"/>
  <c r="S405" i="12" s="1"/>
  <c r="U404" i="3"/>
  <c r="T404" i="3"/>
  <c r="S404" i="3"/>
  <c r="R404" i="3"/>
  <c r="S404" i="12" s="1"/>
  <c r="U403" i="3"/>
  <c r="T403" i="3"/>
  <c r="S403" i="3"/>
  <c r="R403" i="3"/>
  <c r="S403" i="12" s="1"/>
  <c r="U402" i="3"/>
  <c r="T402" i="3"/>
  <c r="S402" i="3"/>
  <c r="R402" i="3"/>
  <c r="S402" i="12" s="1"/>
  <c r="U401" i="3"/>
  <c r="T401" i="3"/>
  <c r="S401" i="3"/>
  <c r="R401" i="3"/>
  <c r="U400" i="3"/>
  <c r="T400" i="3"/>
  <c r="S400" i="3"/>
  <c r="R400" i="3"/>
  <c r="S400" i="12" s="1"/>
  <c r="U399" i="3"/>
  <c r="T399" i="3"/>
  <c r="S399" i="3"/>
  <c r="R399" i="3"/>
  <c r="S399" i="12" s="1"/>
  <c r="U398" i="3"/>
  <c r="T398" i="3"/>
  <c r="S398" i="3"/>
  <c r="R398" i="3"/>
  <c r="S398" i="12" s="1"/>
  <c r="U397" i="3"/>
  <c r="T397" i="3"/>
  <c r="S397" i="3"/>
  <c r="R397" i="3"/>
  <c r="S397" i="12" s="1"/>
  <c r="U396" i="3"/>
  <c r="T396" i="3"/>
  <c r="S396" i="3"/>
  <c r="R396" i="3"/>
  <c r="S396" i="12" s="1"/>
  <c r="U395" i="3"/>
  <c r="T395" i="3"/>
  <c r="S395" i="3"/>
  <c r="R395" i="3"/>
  <c r="U394" i="3"/>
  <c r="T394" i="3"/>
  <c r="S394" i="3"/>
  <c r="R394" i="3"/>
  <c r="U393" i="3"/>
  <c r="T393" i="3"/>
  <c r="S393" i="3"/>
  <c r="R393" i="3"/>
  <c r="S393" i="12" s="1"/>
  <c r="U392" i="3"/>
  <c r="T392" i="3"/>
  <c r="S392" i="3"/>
  <c r="R392" i="3"/>
  <c r="S392" i="12" s="1"/>
  <c r="U391" i="3"/>
  <c r="T391" i="3"/>
  <c r="S391" i="3"/>
  <c r="R391" i="3"/>
  <c r="S391" i="12" s="1"/>
  <c r="U390" i="3"/>
  <c r="T390" i="3"/>
  <c r="S390" i="3"/>
  <c r="R390" i="3"/>
  <c r="S390" i="12" s="1"/>
  <c r="T389" i="3"/>
  <c r="S389" i="3"/>
  <c r="R389" i="3"/>
  <c r="U388" i="3"/>
  <c r="T388" i="3"/>
  <c r="S388" i="3"/>
  <c r="R388" i="3"/>
  <c r="U387" i="3"/>
  <c r="T387" i="3"/>
  <c r="S387" i="3"/>
  <c r="R387" i="3"/>
  <c r="U386" i="3"/>
  <c r="T386" i="3"/>
  <c r="S386" i="3"/>
  <c r="R386" i="3"/>
  <c r="U385" i="3"/>
  <c r="T385" i="3"/>
  <c r="S385" i="3"/>
  <c r="R385" i="3"/>
  <c r="U384" i="3"/>
  <c r="T384" i="3"/>
  <c r="S384" i="3"/>
  <c r="R384" i="3"/>
  <c r="T383" i="3"/>
  <c r="S383" i="3"/>
  <c r="R383" i="3"/>
  <c r="U382" i="3"/>
  <c r="T382" i="3"/>
  <c r="S382" i="3"/>
  <c r="R382" i="3"/>
  <c r="U381" i="3"/>
  <c r="T381" i="3"/>
  <c r="S381" i="3"/>
  <c r="R381" i="3"/>
  <c r="T380" i="3"/>
  <c r="S380" i="3"/>
  <c r="R380" i="3"/>
  <c r="S380" i="12" s="1"/>
  <c r="T379" i="3"/>
  <c r="S379" i="3"/>
  <c r="R379" i="3"/>
  <c r="U378" i="3"/>
  <c r="T378" i="3"/>
  <c r="S378" i="3"/>
  <c r="R378" i="3"/>
  <c r="U377" i="3"/>
  <c r="T377" i="3"/>
  <c r="S377" i="3"/>
  <c r="R377" i="3"/>
  <c r="U376" i="3"/>
  <c r="T376" i="3"/>
  <c r="S376" i="3"/>
  <c r="R376" i="3"/>
  <c r="U375" i="3"/>
  <c r="T375" i="3"/>
  <c r="S375" i="3"/>
  <c r="R375" i="3"/>
  <c r="U374" i="3"/>
  <c r="T374" i="3"/>
  <c r="S374" i="3"/>
  <c r="R374" i="3"/>
  <c r="U373" i="3"/>
  <c r="T373" i="3"/>
  <c r="S373" i="3"/>
  <c r="R373" i="3"/>
  <c r="U372" i="3"/>
  <c r="T372" i="3"/>
  <c r="S372" i="3"/>
  <c r="R372" i="3"/>
  <c r="U371" i="3"/>
  <c r="T371" i="3"/>
  <c r="S371" i="3"/>
  <c r="R371" i="3"/>
  <c r="U370" i="3"/>
  <c r="T370" i="3"/>
  <c r="S370" i="3"/>
  <c r="R370" i="3"/>
  <c r="S370" i="12" s="1"/>
  <c r="U369" i="3"/>
  <c r="T369" i="3"/>
  <c r="S369" i="3"/>
  <c r="R369" i="3"/>
  <c r="U368" i="3"/>
  <c r="T368" i="3"/>
  <c r="S368" i="3"/>
  <c r="R368" i="3"/>
  <c r="S368" i="12" s="1"/>
  <c r="U367" i="3"/>
  <c r="T367" i="3"/>
  <c r="S367" i="3"/>
  <c r="R367" i="3"/>
  <c r="T366" i="3"/>
  <c r="S366" i="3"/>
  <c r="R366" i="3"/>
  <c r="S366" i="12" s="1"/>
  <c r="U365" i="3"/>
  <c r="T365" i="3"/>
  <c r="S365" i="3"/>
  <c r="R365" i="3"/>
  <c r="U364" i="3"/>
  <c r="T364" i="3"/>
  <c r="S364" i="3"/>
  <c r="R364" i="3"/>
  <c r="U363" i="3"/>
  <c r="T363" i="3"/>
  <c r="S363" i="3"/>
  <c r="R363" i="3"/>
  <c r="U362" i="3"/>
  <c r="T362" i="3"/>
  <c r="S362" i="3"/>
  <c r="R362" i="3"/>
  <c r="U361" i="3"/>
  <c r="T361" i="3"/>
  <c r="S361" i="3"/>
  <c r="R361" i="3"/>
  <c r="U360" i="3"/>
  <c r="T360" i="3"/>
  <c r="S360" i="3"/>
  <c r="R360" i="3"/>
  <c r="U359" i="3"/>
  <c r="T359" i="3"/>
  <c r="S359" i="3"/>
  <c r="R359" i="3"/>
  <c r="U358" i="3"/>
  <c r="T358" i="3"/>
  <c r="S358" i="3"/>
  <c r="R358" i="3"/>
  <c r="U357" i="3"/>
  <c r="T357" i="3"/>
  <c r="S357" i="3"/>
  <c r="R357" i="3"/>
  <c r="U356" i="3"/>
  <c r="T356" i="3"/>
  <c r="S356" i="3"/>
  <c r="R356" i="3"/>
  <c r="U355" i="3"/>
  <c r="T355" i="3"/>
  <c r="S355" i="3"/>
  <c r="R355" i="3"/>
  <c r="S355" i="12" s="1"/>
  <c r="U354" i="3"/>
  <c r="T354" i="3"/>
  <c r="S354" i="3"/>
  <c r="R354" i="3"/>
  <c r="S354" i="12" s="1"/>
  <c r="U353" i="3"/>
  <c r="T353" i="3"/>
  <c r="S353" i="3"/>
  <c r="R353" i="3"/>
  <c r="U352" i="3"/>
  <c r="T352" i="3"/>
  <c r="S352" i="3"/>
  <c r="R352" i="3"/>
  <c r="U351" i="3"/>
  <c r="T351" i="3"/>
  <c r="S351" i="3"/>
  <c r="R351" i="3"/>
  <c r="U350" i="3"/>
  <c r="T350" i="3"/>
  <c r="S350" i="3"/>
  <c r="R350" i="3"/>
  <c r="U349" i="3"/>
  <c r="T349" i="3"/>
  <c r="S349" i="3"/>
  <c r="R349" i="3"/>
  <c r="U348" i="3"/>
  <c r="T348" i="3"/>
  <c r="S348" i="3"/>
  <c r="R348" i="3"/>
  <c r="S348" i="12" s="1"/>
  <c r="U347" i="3"/>
  <c r="T347" i="3"/>
  <c r="S347" i="3"/>
  <c r="R347" i="3"/>
  <c r="U346" i="3"/>
  <c r="T346" i="3"/>
  <c r="S346" i="3"/>
  <c r="R346" i="3"/>
  <c r="U345" i="3"/>
  <c r="T345" i="3"/>
  <c r="S345" i="3"/>
  <c r="R345" i="3"/>
  <c r="U344" i="3"/>
  <c r="T344" i="3"/>
  <c r="S344" i="3"/>
  <c r="R344" i="3"/>
  <c r="U343" i="3"/>
  <c r="T343" i="3"/>
  <c r="S343" i="3"/>
  <c r="R343" i="3"/>
  <c r="U342" i="3"/>
  <c r="T342" i="3"/>
  <c r="S342" i="3"/>
  <c r="R342" i="3"/>
  <c r="U341" i="3"/>
  <c r="T341" i="3"/>
  <c r="S341" i="3"/>
  <c r="R341" i="3"/>
  <c r="S341" i="12" s="1"/>
  <c r="U340" i="3"/>
  <c r="T340" i="3"/>
  <c r="S340" i="3"/>
  <c r="R340" i="3"/>
  <c r="U339" i="3"/>
  <c r="T339" i="3"/>
  <c r="S339" i="3"/>
  <c r="R339" i="3"/>
  <c r="U338" i="3"/>
  <c r="T338" i="3"/>
  <c r="S338" i="3"/>
  <c r="R338" i="3"/>
  <c r="U337" i="3"/>
  <c r="T337" i="3"/>
  <c r="S337" i="3"/>
  <c r="R337" i="3"/>
  <c r="U336" i="3"/>
  <c r="T336" i="3"/>
  <c r="S336" i="3"/>
  <c r="R336" i="3"/>
  <c r="U335" i="3"/>
  <c r="T335" i="3"/>
  <c r="S335" i="3"/>
  <c r="R335" i="3"/>
  <c r="S335" i="12" s="1"/>
  <c r="U334" i="3"/>
  <c r="T334" i="3"/>
  <c r="S334" i="3"/>
  <c r="R334" i="3"/>
  <c r="U333" i="3"/>
  <c r="T333" i="3"/>
  <c r="S333" i="3"/>
  <c r="R333" i="3"/>
  <c r="T332" i="3"/>
  <c r="S332" i="3"/>
  <c r="R332" i="3"/>
  <c r="U331" i="3"/>
  <c r="T331" i="3"/>
  <c r="S331" i="3"/>
  <c r="R331" i="3"/>
  <c r="U330" i="3"/>
  <c r="T330" i="3"/>
  <c r="S330" i="3"/>
  <c r="R330" i="3"/>
  <c r="U329" i="3"/>
  <c r="T329" i="3"/>
  <c r="S329" i="3"/>
  <c r="R329" i="3"/>
  <c r="U328" i="3"/>
  <c r="T328" i="3"/>
  <c r="S328" i="3"/>
  <c r="R328" i="3"/>
  <c r="U327" i="3"/>
  <c r="T327" i="3"/>
  <c r="S327" i="3"/>
  <c r="R327" i="3"/>
  <c r="U326" i="3"/>
  <c r="T326" i="3"/>
  <c r="S326" i="3"/>
  <c r="R326" i="3"/>
  <c r="S326" i="12" s="1"/>
  <c r="U325" i="3"/>
  <c r="T325" i="3"/>
  <c r="S325" i="3"/>
  <c r="R325" i="3"/>
  <c r="T324" i="3"/>
  <c r="S324" i="3"/>
  <c r="R324" i="3"/>
  <c r="U323" i="3"/>
  <c r="T323" i="3"/>
  <c r="S323" i="3"/>
  <c r="R323" i="3"/>
  <c r="U322" i="3"/>
  <c r="T322" i="3"/>
  <c r="S322" i="3"/>
  <c r="R322" i="3"/>
  <c r="U321" i="3"/>
  <c r="T321" i="3"/>
  <c r="S321" i="3"/>
  <c r="R321" i="3"/>
  <c r="U320" i="3"/>
  <c r="T320" i="3"/>
  <c r="S320" i="3"/>
  <c r="R320" i="3"/>
  <c r="U319" i="3"/>
  <c r="T319" i="3"/>
  <c r="S319" i="3"/>
  <c r="R319" i="3"/>
  <c r="U318" i="3"/>
  <c r="T318" i="3"/>
  <c r="S318" i="3"/>
  <c r="R318" i="3"/>
  <c r="U317" i="3"/>
  <c r="T317" i="3"/>
  <c r="S317" i="3"/>
  <c r="R317" i="3"/>
  <c r="U316" i="3"/>
  <c r="T316" i="3"/>
  <c r="S316" i="3"/>
  <c r="R316" i="3"/>
  <c r="U315" i="3"/>
  <c r="T315" i="3"/>
  <c r="S315" i="3"/>
  <c r="R315" i="3"/>
  <c r="T314" i="3"/>
  <c r="S314" i="3"/>
  <c r="R314" i="3"/>
  <c r="T313" i="3"/>
  <c r="S313" i="3"/>
  <c r="R313" i="3"/>
  <c r="U312" i="3"/>
  <c r="T312" i="3"/>
  <c r="S312" i="3"/>
  <c r="R312" i="3"/>
  <c r="S312" i="12" s="1"/>
  <c r="U311" i="3"/>
  <c r="T311" i="3"/>
  <c r="S311" i="3"/>
  <c r="R311" i="3"/>
  <c r="U310" i="3"/>
  <c r="T310" i="3"/>
  <c r="S310" i="3"/>
  <c r="R310" i="3"/>
  <c r="U309" i="3"/>
  <c r="T309" i="3"/>
  <c r="S309" i="3"/>
  <c r="R309" i="3"/>
  <c r="U308" i="3"/>
  <c r="T308" i="3"/>
  <c r="S308" i="3"/>
  <c r="R308" i="3"/>
  <c r="S308" i="12" s="1"/>
  <c r="U307" i="3"/>
  <c r="T307" i="3"/>
  <c r="S307" i="3"/>
  <c r="R307" i="3"/>
  <c r="U306" i="3"/>
  <c r="T306" i="3"/>
  <c r="S306" i="3"/>
  <c r="R306" i="3"/>
  <c r="U305" i="3"/>
  <c r="T305" i="3"/>
  <c r="S305" i="3"/>
  <c r="R305" i="3"/>
  <c r="U304" i="3"/>
  <c r="T304" i="3"/>
  <c r="S304" i="3"/>
  <c r="R304" i="3"/>
  <c r="U303" i="3"/>
  <c r="T303" i="3"/>
  <c r="S303" i="3"/>
  <c r="R303" i="3"/>
  <c r="U302" i="3"/>
  <c r="T302" i="3"/>
  <c r="S302" i="3"/>
  <c r="R302" i="3"/>
  <c r="U301" i="3"/>
  <c r="T301" i="3"/>
  <c r="S301" i="3"/>
  <c r="R301" i="3"/>
  <c r="T300" i="3"/>
  <c r="S300" i="3"/>
  <c r="R300" i="3"/>
  <c r="U299" i="3"/>
  <c r="T299" i="3"/>
  <c r="S299" i="3"/>
  <c r="R299" i="3"/>
  <c r="U298" i="3"/>
  <c r="T298" i="3"/>
  <c r="S298" i="3"/>
  <c r="R298" i="3"/>
  <c r="U297" i="3"/>
  <c r="T297" i="3"/>
  <c r="S297" i="3"/>
  <c r="R297" i="3"/>
  <c r="U296" i="3"/>
  <c r="T296" i="3"/>
  <c r="S296" i="3"/>
  <c r="R296" i="3"/>
  <c r="U295" i="3"/>
  <c r="T295" i="3"/>
  <c r="S295" i="3"/>
  <c r="R295" i="3"/>
  <c r="U294" i="3"/>
  <c r="T294" i="3"/>
  <c r="S294" i="3"/>
  <c r="R294" i="3"/>
  <c r="U293" i="3"/>
  <c r="T293" i="3"/>
  <c r="S293" i="3"/>
  <c r="R293" i="3"/>
  <c r="U292" i="3"/>
  <c r="T292" i="3"/>
  <c r="S292" i="3"/>
  <c r="R292" i="3"/>
  <c r="U291" i="3"/>
  <c r="T291" i="3"/>
  <c r="S291" i="3"/>
  <c r="R291" i="3"/>
  <c r="U290" i="3"/>
  <c r="T290" i="3"/>
  <c r="S290" i="3"/>
  <c r="R290" i="3"/>
  <c r="U289" i="3"/>
  <c r="T289" i="3"/>
  <c r="S289" i="3"/>
  <c r="R289" i="3"/>
  <c r="U288" i="3"/>
  <c r="T288" i="3"/>
  <c r="S288" i="3"/>
  <c r="R288" i="3"/>
  <c r="U287" i="3"/>
  <c r="T287" i="3"/>
  <c r="S287" i="3"/>
  <c r="R287" i="3"/>
  <c r="U286" i="3"/>
  <c r="T286" i="3"/>
  <c r="S286" i="3"/>
  <c r="R286" i="3"/>
  <c r="U285" i="3"/>
  <c r="T285" i="3"/>
  <c r="S285" i="3"/>
  <c r="R285" i="3"/>
  <c r="U284" i="3"/>
  <c r="T284" i="3"/>
  <c r="S284" i="3"/>
  <c r="R284" i="3"/>
  <c r="U283" i="3"/>
  <c r="T283" i="3"/>
  <c r="S283" i="3"/>
  <c r="R283" i="3"/>
  <c r="U282" i="3"/>
  <c r="T282" i="3"/>
  <c r="S282" i="3"/>
  <c r="R282" i="3"/>
  <c r="U281" i="3"/>
  <c r="T281" i="3"/>
  <c r="S281" i="3"/>
  <c r="R281" i="3"/>
  <c r="U280" i="3"/>
  <c r="T280" i="3"/>
  <c r="S280" i="3"/>
  <c r="R280" i="3"/>
  <c r="U279" i="3"/>
  <c r="T279" i="3"/>
  <c r="S279" i="3"/>
  <c r="R279" i="3"/>
  <c r="S279" i="12" s="1"/>
  <c r="U278" i="3"/>
  <c r="T278" i="3"/>
  <c r="S278" i="3"/>
  <c r="R278" i="3"/>
  <c r="U277" i="3"/>
  <c r="T277" i="3"/>
  <c r="S277" i="3"/>
  <c r="R277" i="3"/>
  <c r="U276" i="3"/>
  <c r="T276" i="3"/>
  <c r="S276" i="3"/>
  <c r="R276" i="3"/>
  <c r="U275" i="3"/>
  <c r="T275" i="3"/>
  <c r="S275" i="3"/>
  <c r="R275" i="3"/>
  <c r="U274" i="3"/>
  <c r="T274" i="3"/>
  <c r="S274" i="3"/>
  <c r="R274" i="3"/>
  <c r="U273" i="3"/>
  <c r="T273" i="3"/>
  <c r="S273" i="3"/>
  <c r="R273" i="3"/>
  <c r="T272" i="3"/>
  <c r="S272" i="3"/>
  <c r="R272" i="3"/>
  <c r="U271" i="3"/>
  <c r="T271" i="3"/>
  <c r="S271" i="3"/>
  <c r="R271" i="3"/>
  <c r="U270" i="3"/>
  <c r="T270" i="3"/>
  <c r="S270" i="3"/>
  <c r="R270" i="3"/>
  <c r="S270" i="12" s="1"/>
  <c r="U269" i="3"/>
  <c r="T269" i="3"/>
  <c r="S269" i="3"/>
  <c r="R269" i="3"/>
  <c r="S269" i="12" s="1"/>
  <c r="U268" i="3"/>
  <c r="T268" i="3"/>
  <c r="S268" i="3"/>
  <c r="R268" i="3"/>
  <c r="S268" i="12" s="1"/>
  <c r="U267" i="3"/>
  <c r="T267" i="3"/>
  <c r="S267" i="3"/>
  <c r="R267" i="3"/>
  <c r="S267" i="12" s="1"/>
  <c r="U266" i="3"/>
  <c r="T266" i="3"/>
  <c r="S266" i="3"/>
  <c r="R266" i="3"/>
  <c r="S266" i="12" s="1"/>
  <c r="U265" i="3"/>
  <c r="T265" i="3"/>
  <c r="S265" i="3"/>
  <c r="R265" i="3"/>
  <c r="S265" i="12" s="1"/>
  <c r="U264" i="3"/>
  <c r="T264" i="3"/>
  <c r="S264" i="3"/>
  <c r="R264" i="3"/>
  <c r="S264" i="12" s="1"/>
  <c r="U263" i="3"/>
  <c r="T263" i="3"/>
  <c r="S263" i="3"/>
  <c r="R263" i="3"/>
  <c r="S263" i="12" s="1"/>
  <c r="U262" i="3"/>
  <c r="T262" i="3"/>
  <c r="S262" i="3"/>
  <c r="R262" i="3"/>
  <c r="S262" i="12" s="1"/>
  <c r="U261" i="3"/>
  <c r="T261" i="3"/>
  <c r="S261" i="3"/>
  <c r="R261" i="3"/>
  <c r="S261" i="12" s="1"/>
  <c r="U260" i="3"/>
  <c r="T260" i="3"/>
  <c r="S260" i="3"/>
  <c r="R260" i="3"/>
  <c r="U259" i="3"/>
  <c r="T259" i="3"/>
  <c r="S259" i="3"/>
  <c r="R259" i="3"/>
  <c r="S259" i="12" s="1"/>
  <c r="U258" i="3"/>
  <c r="T258" i="3"/>
  <c r="S258" i="3"/>
  <c r="R258" i="3"/>
  <c r="S258" i="12" s="1"/>
  <c r="U257" i="3"/>
  <c r="T257" i="3"/>
  <c r="S257" i="3"/>
  <c r="R257" i="3"/>
  <c r="S257" i="12" s="1"/>
  <c r="U256" i="3"/>
  <c r="T256" i="3"/>
  <c r="S256" i="3"/>
  <c r="R256" i="3"/>
  <c r="S256" i="12" s="1"/>
  <c r="T255" i="3"/>
  <c r="S255" i="3"/>
  <c r="R255" i="3"/>
  <c r="T254" i="3"/>
  <c r="S254" i="3"/>
  <c r="R254" i="3"/>
  <c r="S254" i="12" s="1"/>
  <c r="U253" i="3"/>
  <c r="T253" i="3"/>
  <c r="S253" i="3"/>
  <c r="R253" i="3"/>
  <c r="S253" i="12" s="1"/>
  <c r="U252" i="3"/>
  <c r="T252" i="3"/>
  <c r="S252" i="3"/>
  <c r="R252" i="3"/>
  <c r="S252" i="12" s="1"/>
  <c r="U251" i="3"/>
  <c r="T251" i="3"/>
  <c r="S251" i="3"/>
  <c r="R251" i="3"/>
  <c r="W251" i="3" s="1"/>
  <c r="U250" i="3"/>
  <c r="T250" i="3"/>
  <c r="S250" i="3"/>
  <c r="R250" i="3"/>
  <c r="S250" i="12" s="1"/>
  <c r="T249" i="3"/>
  <c r="S249" i="3"/>
  <c r="R249" i="3"/>
  <c r="W249" i="3" s="1"/>
  <c r="T248" i="3"/>
  <c r="S248" i="3"/>
  <c r="R248" i="3"/>
  <c r="S248" i="12" s="1"/>
  <c r="U247" i="3"/>
  <c r="T247" i="3"/>
  <c r="S247" i="3"/>
  <c r="R247" i="3"/>
  <c r="W247" i="3" s="1"/>
  <c r="U246" i="3"/>
  <c r="T246" i="3"/>
  <c r="S246" i="3"/>
  <c r="R246" i="3"/>
  <c r="S246" i="12" s="1"/>
  <c r="U245" i="3"/>
  <c r="T245" i="3"/>
  <c r="S245" i="3"/>
  <c r="R245" i="3"/>
  <c r="W245" i="3" s="1"/>
  <c r="U244" i="3"/>
  <c r="T244" i="3"/>
  <c r="S244" i="3"/>
  <c r="R244" i="3"/>
  <c r="S244" i="12" s="1"/>
  <c r="U243" i="3"/>
  <c r="T243" i="3"/>
  <c r="S243" i="3"/>
  <c r="R243" i="3"/>
  <c r="S243" i="12" s="1"/>
  <c r="U242" i="3"/>
  <c r="T242" i="3"/>
  <c r="S242" i="3"/>
  <c r="R242" i="3"/>
  <c r="S242" i="12" s="1"/>
  <c r="U241" i="3"/>
  <c r="T241" i="3"/>
  <c r="S241" i="3"/>
  <c r="R241" i="3"/>
  <c r="S241" i="12" s="1"/>
  <c r="U240" i="3"/>
  <c r="T240" i="3"/>
  <c r="S240" i="3"/>
  <c r="R240" i="3"/>
  <c r="S240" i="12" s="1"/>
  <c r="U239" i="3"/>
  <c r="T239" i="3"/>
  <c r="S239" i="3"/>
  <c r="R239" i="3"/>
  <c r="S239" i="12" s="1"/>
  <c r="U238" i="3"/>
  <c r="T238" i="3"/>
  <c r="S238" i="3"/>
  <c r="R238" i="3"/>
  <c r="S238" i="12" s="1"/>
  <c r="U237" i="3"/>
  <c r="T237" i="3"/>
  <c r="S237" i="3"/>
  <c r="R237" i="3"/>
  <c r="S237" i="12" s="1"/>
  <c r="U236" i="3"/>
  <c r="T236" i="3"/>
  <c r="S236" i="3"/>
  <c r="R236" i="3"/>
  <c r="S236" i="12" s="1"/>
  <c r="U235" i="3"/>
  <c r="T235" i="3"/>
  <c r="S235" i="3"/>
  <c r="R235" i="3"/>
  <c r="W235" i="3" s="1"/>
  <c r="U234" i="3"/>
  <c r="T234" i="3"/>
  <c r="S234" i="3"/>
  <c r="R234" i="3"/>
  <c r="W234" i="3" s="1"/>
  <c r="U233" i="3"/>
  <c r="T233" i="3"/>
  <c r="S233" i="3"/>
  <c r="R233" i="3"/>
  <c r="S233" i="12" s="1"/>
  <c r="U232" i="3"/>
  <c r="T232" i="3"/>
  <c r="S232" i="3"/>
  <c r="R232" i="3"/>
  <c r="S232" i="12" s="1"/>
  <c r="U231" i="3"/>
  <c r="T231" i="3"/>
  <c r="S231" i="3"/>
  <c r="R231" i="3"/>
  <c r="S231" i="12" s="1"/>
  <c r="U230" i="3"/>
  <c r="T230" i="3"/>
  <c r="S230" i="3"/>
  <c r="R230" i="3"/>
  <c r="S230" i="12" s="1"/>
  <c r="T229" i="3"/>
  <c r="S229" i="3"/>
  <c r="R229" i="3"/>
  <c r="S229" i="12" s="1"/>
  <c r="U228" i="3"/>
  <c r="T228" i="3"/>
  <c r="S228" i="3"/>
  <c r="R228" i="3"/>
  <c r="S228" i="12" s="1"/>
  <c r="U227" i="3"/>
  <c r="T227" i="3"/>
  <c r="S227" i="3"/>
  <c r="R227" i="3"/>
  <c r="S227" i="12" s="1"/>
  <c r="U226" i="3"/>
  <c r="T226" i="3"/>
  <c r="S226" i="3"/>
  <c r="R226" i="3"/>
  <c r="S226" i="12" s="1"/>
  <c r="U225" i="3"/>
  <c r="T225" i="3"/>
  <c r="S225" i="3"/>
  <c r="R225" i="3"/>
  <c r="S225" i="12" s="1"/>
  <c r="U224" i="3"/>
  <c r="T224" i="3"/>
  <c r="S224" i="3"/>
  <c r="R224" i="3"/>
  <c r="S224" i="12" s="1"/>
  <c r="U223" i="3"/>
  <c r="T223" i="3"/>
  <c r="S223" i="3"/>
  <c r="R223" i="3"/>
  <c r="S223" i="12" s="1"/>
  <c r="T222" i="3"/>
  <c r="S222" i="3"/>
  <c r="R222" i="3"/>
  <c r="S222" i="12" s="1"/>
  <c r="T221" i="3"/>
  <c r="S221" i="3"/>
  <c r="R221" i="3"/>
  <c r="S221" i="12" s="1"/>
  <c r="U220" i="3"/>
  <c r="T220" i="3"/>
  <c r="S220" i="3"/>
  <c r="R220" i="3"/>
  <c r="S220" i="12" s="1"/>
  <c r="U219" i="3"/>
  <c r="T219" i="3"/>
  <c r="S219" i="3"/>
  <c r="R219" i="3"/>
  <c r="S219" i="12" s="1"/>
  <c r="U218" i="3"/>
  <c r="T218" i="3"/>
  <c r="S218" i="3"/>
  <c r="R218" i="3"/>
  <c r="S218" i="12" s="1"/>
  <c r="U217" i="3"/>
  <c r="T217" i="3"/>
  <c r="S217" i="3"/>
  <c r="R217" i="3"/>
  <c r="S217" i="12" s="1"/>
  <c r="U216" i="3"/>
  <c r="T216" i="3"/>
  <c r="S216" i="3"/>
  <c r="R216" i="3"/>
  <c r="S216" i="12" s="1"/>
  <c r="U215" i="3"/>
  <c r="T215" i="3"/>
  <c r="S215" i="3"/>
  <c r="R215" i="3"/>
  <c r="S215" i="12" s="1"/>
  <c r="T214" i="3"/>
  <c r="S214" i="3"/>
  <c r="R214" i="3"/>
  <c r="S214" i="12" s="1"/>
  <c r="U213" i="3"/>
  <c r="T213" i="3"/>
  <c r="S213" i="3"/>
  <c r="R213" i="3"/>
  <c r="S213" i="12" s="1"/>
  <c r="U212" i="3"/>
  <c r="T212" i="3"/>
  <c r="S212" i="3"/>
  <c r="R212" i="3"/>
  <c r="S212" i="12" s="1"/>
  <c r="U211" i="3"/>
  <c r="T211" i="3"/>
  <c r="S211" i="3"/>
  <c r="R211" i="3"/>
  <c r="S211" i="12" s="1"/>
  <c r="U210" i="3"/>
  <c r="T210" i="3"/>
  <c r="S210" i="3"/>
  <c r="R210" i="3"/>
  <c r="S210" i="12" s="1"/>
  <c r="U209" i="3"/>
  <c r="T209" i="3"/>
  <c r="S209" i="3"/>
  <c r="R209" i="3"/>
  <c r="S209" i="12" s="1"/>
  <c r="U208" i="3"/>
  <c r="T208" i="3"/>
  <c r="S208" i="3"/>
  <c r="R208" i="3"/>
  <c r="S208" i="12" s="1"/>
  <c r="U207" i="3"/>
  <c r="T207" i="3"/>
  <c r="S207" i="3"/>
  <c r="R207" i="3"/>
  <c r="S207" i="12" s="1"/>
  <c r="U206" i="3"/>
  <c r="T206" i="3"/>
  <c r="S206" i="3"/>
  <c r="R206" i="3"/>
  <c r="S206" i="12" s="1"/>
  <c r="U205" i="3"/>
  <c r="T205" i="3"/>
  <c r="S205" i="3"/>
  <c r="R205" i="3"/>
  <c r="S205" i="12" s="1"/>
  <c r="U204" i="3"/>
  <c r="T204" i="3"/>
  <c r="S204" i="3"/>
  <c r="R204" i="3"/>
  <c r="S204" i="12" s="1"/>
  <c r="U203" i="3"/>
  <c r="T203" i="3"/>
  <c r="S203" i="3"/>
  <c r="R203" i="3"/>
  <c r="S203" i="12" s="1"/>
  <c r="U202" i="3"/>
  <c r="T202" i="3"/>
  <c r="S202" i="3"/>
  <c r="R202" i="3"/>
  <c r="S202" i="12" s="1"/>
  <c r="U201" i="3"/>
  <c r="T201" i="3"/>
  <c r="S201" i="3"/>
  <c r="R201" i="3"/>
  <c r="S201" i="12" s="1"/>
  <c r="U200" i="3"/>
  <c r="T200" i="3"/>
  <c r="S200" i="3"/>
  <c r="R200" i="3"/>
  <c r="S200" i="12" s="1"/>
  <c r="U199" i="3"/>
  <c r="T199" i="3"/>
  <c r="S199" i="3"/>
  <c r="R199" i="3"/>
  <c r="S199" i="12" s="1"/>
  <c r="U198" i="3"/>
  <c r="T198" i="3"/>
  <c r="S198" i="3"/>
  <c r="R198" i="3"/>
  <c r="S198" i="12" s="1"/>
  <c r="U197" i="3"/>
  <c r="T197" i="3"/>
  <c r="S197" i="3"/>
  <c r="R197" i="3"/>
  <c r="S197" i="12" s="1"/>
  <c r="U196" i="3"/>
  <c r="T196" i="3"/>
  <c r="S196" i="3"/>
  <c r="R196" i="3"/>
  <c r="S196" i="12" s="1"/>
  <c r="U195" i="3"/>
  <c r="T195" i="3"/>
  <c r="S195" i="3"/>
  <c r="R195" i="3"/>
  <c r="S195" i="12" s="1"/>
  <c r="T194" i="3"/>
  <c r="S194" i="3"/>
  <c r="R194" i="3"/>
  <c r="S194" i="12" s="1"/>
  <c r="U193" i="3"/>
  <c r="T193" i="3"/>
  <c r="S193" i="3"/>
  <c r="R193" i="3"/>
  <c r="S193" i="12" s="1"/>
  <c r="U192" i="3"/>
  <c r="T192" i="3"/>
  <c r="S192" i="3"/>
  <c r="R192" i="3"/>
  <c r="S192" i="12" s="1"/>
  <c r="U191" i="3"/>
  <c r="T191" i="3"/>
  <c r="S191" i="3"/>
  <c r="R191" i="3"/>
  <c r="S191" i="12" s="1"/>
  <c r="U190" i="3"/>
  <c r="T190" i="3"/>
  <c r="S190" i="3"/>
  <c r="R190" i="3"/>
  <c r="S190" i="12" s="1"/>
  <c r="U189" i="3"/>
  <c r="T189" i="3"/>
  <c r="S189" i="3"/>
  <c r="R189" i="3"/>
  <c r="S189" i="12" s="1"/>
  <c r="U188" i="3"/>
  <c r="T188" i="3"/>
  <c r="S188" i="3"/>
  <c r="R188" i="3"/>
  <c r="S188" i="12" s="1"/>
  <c r="U187" i="3"/>
  <c r="T187" i="3"/>
  <c r="S187" i="3"/>
  <c r="R187" i="3"/>
  <c r="S187" i="12" s="1"/>
  <c r="U186" i="3"/>
  <c r="T186" i="3"/>
  <c r="S186" i="3"/>
  <c r="R186" i="3"/>
  <c r="S186" i="12" s="1"/>
  <c r="U185" i="3"/>
  <c r="T185" i="3"/>
  <c r="S185" i="3"/>
  <c r="R185" i="3"/>
  <c r="S185" i="12" s="1"/>
  <c r="U184" i="3"/>
  <c r="T184" i="3"/>
  <c r="S184" i="3"/>
  <c r="R184" i="3"/>
  <c r="S184" i="12" s="1"/>
  <c r="U183" i="3"/>
  <c r="T183" i="3"/>
  <c r="S183" i="3"/>
  <c r="R183" i="3"/>
  <c r="S183" i="12" s="1"/>
  <c r="U182" i="3"/>
  <c r="T182" i="3"/>
  <c r="S182" i="3"/>
  <c r="R182" i="3"/>
  <c r="S182" i="12" s="1"/>
  <c r="U181" i="3"/>
  <c r="T181" i="3"/>
  <c r="S181" i="3"/>
  <c r="R181" i="3"/>
  <c r="S181" i="12" s="1"/>
  <c r="U180" i="3"/>
  <c r="T180" i="3"/>
  <c r="S180" i="3"/>
  <c r="R180" i="3"/>
  <c r="S180" i="12" s="1"/>
  <c r="U179" i="3"/>
  <c r="T179" i="3"/>
  <c r="S179" i="3"/>
  <c r="R179" i="3"/>
  <c r="W179" i="3" s="1"/>
  <c r="U178" i="3"/>
  <c r="T178" i="3"/>
  <c r="S178" i="3"/>
  <c r="R178" i="3"/>
  <c r="W178" i="3" s="1"/>
  <c r="U177" i="3"/>
  <c r="T177" i="3"/>
  <c r="S177" i="3"/>
  <c r="R177" i="3"/>
  <c r="W177" i="3" s="1"/>
  <c r="U176" i="3"/>
  <c r="T176" i="3"/>
  <c r="S176" i="3"/>
  <c r="R176" i="3"/>
  <c r="W176" i="3" s="1"/>
  <c r="U175" i="3"/>
  <c r="T175" i="3"/>
  <c r="S175" i="3"/>
  <c r="R175" i="3"/>
  <c r="W175" i="3" s="1"/>
  <c r="U174" i="3"/>
  <c r="T174" i="3"/>
  <c r="S174" i="3"/>
  <c r="R174" i="3"/>
  <c r="W174" i="3" s="1"/>
  <c r="U173" i="3"/>
  <c r="T173" i="3"/>
  <c r="S173" i="3"/>
  <c r="R173" i="3"/>
  <c r="W173" i="3" s="1"/>
  <c r="U172" i="3"/>
  <c r="T172" i="3"/>
  <c r="S172" i="3"/>
  <c r="R172" i="3"/>
  <c r="W172" i="3" s="1"/>
  <c r="U171" i="3"/>
  <c r="T171" i="3"/>
  <c r="S171" i="3"/>
  <c r="R171" i="3"/>
  <c r="W171" i="3" s="1"/>
  <c r="U170" i="3"/>
  <c r="T170" i="3"/>
  <c r="S170" i="3"/>
  <c r="R170" i="3"/>
  <c r="W170" i="3" s="1"/>
  <c r="U169" i="3"/>
  <c r="T169" i="3"/>
  <c r="S169" i="3"/>
  <c r="R169" i="3"/>
  <c r="W169" i="3" s="1"/>
  <c r="U168" i="3"/>
  <c r="T168" i="3"/>
  <c r="S168" i="3"/>
  <c r="R168" i="3"/>
  <c r="W168" i="3" s="1"/>
  <c r="U167" i="3"/>
  <c r="T167" i="3"/>
  <c r="S167" i="3"/>
  <c r="R167" i="3"/>
  <c r="W167" i="3" s="1"/>
  <c r="U166" i="3"/>
  <c r="T166" i="3"/>
  <c r="S166" i="3"/>
  <c r="R166" i="3"/>
  <c r="W166" i="3" s="1"/>
  <c r="U165" i="3"/>
  <c r="T165" i="3"/>
  <c r="S165" i="3"/>
  <c r="R165" i="3"/>
  <c r="W165" i="3" s="1"/>
  <c r="U164" i="3"/>
  <c r="T164" i="3"/>
  <c r="S164" i="3"/>
  <c r="R164" i="3"/>
  <c r="W164" i="3" s="1"/>
  <c r="U163" i="3"/>
  <c r="T163" i="3"/>
  <c r="S163" i="3"/>
  <c r="R163" i="3"/>
  <c r="W163" i="3" s="1"/>
  <c r="U162" i="3"/>
  <c r="T162" i="3"/>
  <c r="S162" i="3"/>
  <c r="R162" i="3"/>
  <c r="W162" i="3" s="1"/>
  <c r="U161" i="3"/>
  <c r="T161" i="3"/>
  <c r="S161" i="3"/>
  <c r="R161" i="3"/>
  <c r="W161" i="3" s="1"/>
  <c r="U160" i="3"/>
  <c r="T160" i="3"/>
  <c r="S160" i="3"/>
  <c r="R160" i="3"/>
  <c r="W160" i="3" s="1"/>
  <c r="U159" i="3"/>
  <c r="T159" i="3"/>
  <c r="S159" i="3"/>
  <c r="R159" i="3"/>
  <c r="W159" i="3" s="1"/>
  <c r="U158" i="3"/>
  <c r="T158" i="3"/>
  <c r="S158" i="3"/>
  <c r="R158" i="3"/>
  <c r="W158" i="3" s="1"/>
  <c r="U157" i="3"/>
  <c r="T157" i="3"/>
  <c r="S157" i="3"/>
  <c r="R157" i="3"/>
  <c r="W157" i="3" s="1"/>
  <c r="U156" i="3"/>
  <c r="T156" i="3"/>
  <c r="S156" i="3"/>
  <c r="R156" i="3"/>
  <c r="W156" i="3" s="1"/>
  <c r="U155" i="3"/>
  <c r="T155" i="3"/>
  <c r="S155" i="3"/>
  <c r="R155" i="3"/>
  <c r="W155" i="3" s="1"/>
  <c r="U154" i="3"/>
  <c r="T154" i="3"/>
  <c r="S154" i="3"/>
  <c r="R154" i="3"/>
  <c r="W154" i="3" s="1"/>
  <c r="U153" i="3"/>
  <c r="T153" i="3"/>
  <c r="S153" i="3"/>
  <c r="R153" i="3"/>
  <c r="W153" i="3" s="1"/>
  <c r="T152" i="3"/>
  <c r="S152" i="3"/>
  <c r="R152" i="3"/>
  <c r="S152" i="12" s="1"/>
  <c r="U151" i="3"/>
  <c r="T151" i="3"/>
  <c r="S151" i="3"/>
  <c r="R151" i="3"/>
  <c r="S151" i="12" s="1"/>
  <c r="U150" i="3"/>
  <c r="T150" i="3"/>
  <c r="S150" i="3"/>
  <c r="R150" i="3"/>
  <c r="S150" i="12" s="1"/>
  <c r="U149" i="3"/>
  <c r="T149" i="3"/>
  <c r="S149" i="3"/>
  <c r="R149" i="3"/>
  <c r="S149" i="12" s="1"/>
  <c r="U148" i="3"/>
  <c r="T148" i="3"/>
  <c r="S148" i="3"/>
  <c r="R148" i="3"/>
  <c r="S148" i="12" s="1"/>
  <c r="U147" i="3"/>
  <c r="T147" i="3"/>
  <c r="S147" i="3"/>
  <c r="R147" i="3"/>
  <c r="S147" i="12" s="1"/>
  <c r="U146" i="3"/>
  <c r="T146" i="3"/>
  <c r="S146" i="3"/>
  <c r="R146" i="3"/>
  <c r="S146" i="12" s="1"/>
  <c r="U145" i="3"/>
  <c r="T145" i="3"/>
  <c r="S145" i="3"/>
  <c r="R145" i="3"/>
  <c r="S145" i="12" s="1"/>
  <c r="U144" i="3"/>
  <c r="T144" i="3"/>
  <c r="S144" i="3"/>
  <c r="R144" i="3"/>
  <c r="S144" i="12" s="1"/>
  <c r="T143" i="3"/>
  <c r="S143" i="3"/>
  <c r="R143" i="3"/>
  <c r="S143" i="12" s="1"/>
  <c r="U142" i="3"/>
  <c r="T142" i="3"/>
  <c r="S142" i="3"/>
  <c r="R142" i="3"/>
  <c r="S142" i="12" s="1"/>
  <c r="U141" i="3"/>
  <c r="T141" i="3"/>
  <c r="S141" i="3"/>
  <c r="R141" i="3"/>
  <c r="S141" i="12" s="1"/>
  <c r="T140" i="3"/>
  <c r="S140" i="3"/>
  <c r="R140" i="3"/>
  <c r="S140" i="12" s="1"/>
  <c r="U139" i="3"/>
  <c r="T139" i="3"/>
  <c r="S139" i="3"/>
  <c r="R139" i="3"/>
  <c r="S139" i="12" s="1"/>
  <c r="U138" i="3"/>
  <c r="T138" i="3"/>
  <c r="S138" i="3"/>
  <c r="R138" i="3"/>
  <c r="S138" i="12" s="1"/>
  <c r="U137" i="3"/>
  <c r="T137" i="3"/>
  <c r="S137" i="3"/>
  <c r="R137" i="3"/>
  <c r="S137" i="12" s="1"/>
  <c r="U136" i="3"/>
  <c r="T136" i="3"/>
  <c r="S136" i="3"/>
  <c r="R136" i="3"/>
  <c r="S136" i="12" s="1"/>
  <c r="U135" i="3"/>
  <c r="T135" i="3"/>
  <c r="S135" i="3"/>
  <c r="R135" i="3"/>
  <c r="S135" i="12" s="1"/>
  <c r="U134" i="3"/>
  <c r="T134" i="3"/>
  <c r="S134" i="3"/>
  <c r="R134" i="3"/>
  <c r="S134" i="12" s="1"/>
  <c r="U133" i="3"/>
  <c r="T133" i="3"/>
  <c r="S133" i="3"/>
  <c r="R133" i="3"/>
  <c r="S133" i="12" s="1"/>
  <c r="U132" i="3"/>
  <c r="T132" i="3"/>
  <c r="S132" i="3"/>
  <c r="R132" i="3"/>
  <c r="U131" i="3"/>
  <c r="T131" i="3"/>
  <c r="S131" i="3"/>
  <c r="R131" i="3"/>
  <c r="U130" i="3"/>
  <c r="T130" i="3"/>
  <c r="S130" i="3"/>
  <c r="R130" i="3"/>
  <c r="U129" i="3"/>
  <c r="T129" i="3"/>
  <c r="S129" i="3"/>
  <c r="R129" i="3"/>
  <c r="U128" i="3"/>
  <c r="T128" i="3"/>
  <c r="S128" i="3"/>
  <c r="R128" i="3"/>
  <c r="U127" i="3"/>
  <c r="T127" i="3"/>
  <c r="S127" i="3"/>
  <c r="R127" i="3"/>
  <c r="U126" i="3"/>
  <c r="T126" i="3"/>
  <c r="S126" i="3"/>
  <c r="R126" i="3"/>
  <c r="U125" i="3"/>
  <c r="T125" i="3"/>
  <c r="S125" i="3"/>
  <c r="R125" i="3"/>
  <c r="U124" i="3"/>
  <c r="T124" i="3"/>
  <c r="S124" i="3"/>
  <c r="R124" i="3"/>
  <c r="U123" i="3"/>
  <c r="T123" i="3"/>
  <c r="S123" i="3"/>
  <c r="R123" i="3"/>
  <c r="U122" i="3"/>
  <c r="T122" i="3"/>
  <c r="S122" i="3"/>
  <c r="R122" i="3"/>
  <c r="U121" i="3"/>
  <c r="T121" i="3"/>
  <c r="S121" i="3"/>
  <c r="R121" i="3"/>
  <c r="U120" i="3"/>
  <c r="T120" i="3"/>
  <c r="S120" i="3"/>
  <c r="R120" i="3"/>
  <c r="U119" i="3"/>
  <c r="T119" i="3"/>
  <c r="S119" i="3"/>
  <c r="R119" i="3"/>
  <c r="T118" i="3"/>
  <c r="S118" i="3"/>
  <c r="R118" i="3"/>
  <c r="U117" i="3"/>
  <c r="T117" i="3"/>
  <c r="S117" i="3"/>
  <c r="R117" i="3"/>
  <c r="U116" i="3"/>
  <c r="T116" i="3"/>
  <c r="S116" i="3"/>
  <c r="R116" i="3"/>
  <c r="U115" i="3"/>
  <c r="T115" i="3"/>
  <c r="S115" i="3"/>
  <c r="R115" i="3"/>
  <c r="T114" i="3"/>
  <c r="S114" i="3"/>
  <c r="R114" i="3"/>
  <c r="U113" i="3"/>
  <c r="T113" i="3"/>
  <c r="S113" i="3"/>
  <c r="R113" i="3"/>
  <c r="U112" i="3"/>
  <c r="T112" i="3"/>
  <c r="S112" i="3"/>
  <c r="R112" i="3"/>
  <c r="U111" i="3"/>
  <c r="T111" i="3"/>
  <c r="S111" i="3"/>
  <c r="R111" i="3"/>
  <c r="U110" i="3"/>
  <c r="T110" i="3"/>
  <c r="S110" i="3"/>
  <c r="R110" i="3"/>
  <c r="U109" i="3"/>
  <c r="T109" i="3"/>
  <c r="S109" i="3"/>
  <c r="R109" i="3"/>
  <c r="U108" i="3"/>
  <c r="T108" i="3"/>
  <c r="S108" i="3"/>
  <c r="R108" i="3"/>
  <c r="U107" i="3"/>
  <c r="T107" i="3"/>
  <c r="S107" i="3"/>
  <c r="R107" i="3"/>
  <c r="U106" i="3"/>
  <c r="T106" i="3"/>
  <c r="S106" i="3"/>
  <c r="R106" i="3"/>
  <c r="U105" i="3"/>
  <c r="T105" i="3"/>
  <c r="S105" i="3"/>
  <c r="R105" i="3"/>
  <c r="U104" i="3"/>
  <c r="T104" i="3"/>
  <c r="S104" i="3"/>
  <c r="R104" i="3"/>
  <c r="U103" i="3"/>
  <c r="T103" i="3"/>
  <c r="S103" i="3"/>
  <c r="R103" i="3"/>
  <c r="U102" i="3"/>
  <c r="T102" i="3"/>
  <c r="S102" i="3"/>
  <c r="R102" i="3"/>
  <c r="U101" i="3"/>
  <c r="T101" i="3"/>
  <c r="S101" i="3"/>
  <c r="R101" i="3"/>
  <c r="U100" i="3"/>
  <c r="T100" i="3"/>
  <c r="S100" i="3"/>
  <c r="R100" i="3"/>
  <c r="U99" i="3"/>
  <c r="T99" i="3"/>
  <c r="S99" i="3"/>
  <c r="R99" i="3"/>
  <c r="T98" i="3"/>
  <c r="S98" i="3"/>
  <c r="R98" i="3"/>
  <c r="U97" i="3"/>
  <c r="T97" i="3"/>
  <c r="S97" i="3"/>
  <c r="R97" i="3"/>
  <c r="U96" i="3"/>
  <c r="T96" i="3"/>
  <c r="S96" i="3"/>
  <c r="R96" i="3"/>
  <c r="U95" i="3"/>
  <c r="T95" i="3"/>
  <c r="S95" i="3"/>
  <c r="R95" i="3"/>
  <c r="U94" i="3"/>
  <c r="T94" i="3"/>
  <c r="S94" i="3"/>
  <c r="R94" i="3"/>
  <c r="U93" i="3"/>
  <c r="T93" i="3"/>
  <c r="S93" i="3"/>
  <c r="R93" i="3"/>
  <c r="U92" i="3"/>
  <c r="T92" i="3"/>
  <c r="S92" i="3"/>
  <c r="R92" i="3"/>
  <c r="U91" i="3"/>
  <c r="T91" i="3"/>
  <c r="S91" i="3"/>
  <c r="R91" i="3"/>
  <c r="U90" i="3"/>
  <c r="T90" i="3"/>
  <c r="S90" i="3"/>
  <c r="R90" i="3"/>
  <c r="U89" i="3"/>
  <c r="T89" i="3"/>
  <c r="S89" i="3"/>
  <c r="R89" i="3"/>
  <c r="U88" i="3"/>
  <c r="T88" i="3"/>
  <c r="S88" i="3"/>
  <c r="R88" i="3"/>
  <c r="U87" i="3"/>
  <c r="T87" i="3"/>
  <c r="S87" i="3"/>
  <c r="R87" i="3"/>
  <c r="U86" i="3"/>
  <c r="T86" i="3"/>
  <c r="S86" i="3"/>
  <c r="R86" i="3"/>
  <c r="U85" i="3"/>
  <c r="T85" i="3"/>
  <c r="S85" i="3"/>
  <c r="R85" i="3"/>
  <c r="U84" i="3"/>
  <c r="T84" i="3"/>
  <c r="S84" i="3"/>
  <c r="R84" i="3"/>
  <c r="T83" i="3"/>
  <c r="S83" i="3"/>
  <c r="R83" i="3"/>
  <c r="U82" i="3"/>
  <c r="T82" i="3"/>
  <c r="S82" i="3"/>
  <c r="R82" i="3"/>
  <c r="U81" i="3"/>
  <c r="T81" i="3"/>
  <c r="S81" i="3"/>
  <c r="R81" i="3"/>
  <c r="U80" i="3"/>
  <c r="T80" i="3"/>
  <c r="S80" i="3"/>
  <c r="R80" i="3"/>
  <c r="U79" i="3"/>
  <c r="T79" i="3"/>
  <c r="S79" i="3"/>
  <c r="R79" i="3"/>
  <c r="U78" i="3"/>
  <c r="T78" i="3"/>
  <c r="S78" i="3"/>
  <c r="R78" i="3"/>
  <c r="U77" i="3"/>
  <c r="T77" i="3"/>
  <c r="S77" i="3"/>
  <c r="R77" i="3"/>
  <c r="U76" i="3"/>
  <c r="T76" i="3"/>
  <c r="S76" i="3"/>
  <c r="R76" i="3"/>
  <c r="U75" i="3"/>
  <c r="T75" i="3"/>
  <c r="S75" i="3"/>
  <c r="R75" i="3"/>
  <c r="U74" i="3"/>
  <c r="T74" i="3"/>
  <c r="S74" i="3"/>
  <c r="R74" i="3"/>
  <c r="U73" i="3"/>
  <c r="T73" i="3"/>
  <c r="S73" i="3"/>
  <c r="R73" i="3"/>
  <c r="U72" i="3"/>
  <c r="T72" i="3"/>
  <c r="S72" i="3"/>
  <c r="R72" i="3"/>
  <c r="U71" i="3"/>
  <c r="T71" i="3"/>
  <c r="S71" i="3"/>
  <c r="R71" i="3"/>
  <c r="U70" i="3"/>
  <c r="T70" i="3"/>
  <c r="S70" i="3"/>
  <c r="R70" i="3"/>
  <c r="U69" i="3"/>
  <c r="T69" i="3"/>
  <c r="S69" i="3"/>
  <c r="R69" i="3"/>
  <c r="U68" i="3"/>
  <c r="T68" i="3"/>
  <c r="S68" i="3"/>
  <c r="R68" i="3"/>
  <c r="U67" i="3"/>
  <c r="T67" i="3"/>
  <c r="S67" i="3"/>
  <c r="R67" i="3"/>
  <c r="U66" i="3"/>
  <c r="T66" i="3"/>
  <c r="S66" i="3"/>
  <c r="R66" i="3"/>
  <c r="U65" i="3"/>
  <c r="T65" i="3"/>
  <c r="S65" i="3"/>
  <c r="R65" i="3"/>
  <c r="U64" i="3"/>
  <c r="T64" i="3"/>
  <c r="S64" i="3"/>
  <c r="R64" i="3"/>
  <c r="T63" i="3"/>
  <c r="S63" i="3"/>
  <c r="R63" i="3"/>
  <c r="U62" i="3"/>
  <c r="T62" i="3"/>
  <c r="S62" i="3"/>
  <c r="R62" i="3"/>
  <c r="U61" i="3"/>
  <c r="T61" i="3"/>
  <c r="S61" i="3"/>
  <c r="R61" i="3"/>
  <c r="U60" i="3"/>
  <c r="T60" i="3"/>
  <c r="S60" i="3"/>
  <c r="R60" i="3"/>
  <c r="U59" i="3"/>
  <c r="T59" i="3"/>
  <c r="S59" i="3"/>
  <c r="R59" i="3"/>
  <c r="U58" i="3"/>
  <c r="T58" i="3"/>
  <c r="S58" i="3"/>
  <c r="R58" i="3"/>
  <c r="U57" i="3"/>
  <c r="T57" i="3"/>
  <c r="S57" i="3"/>
  <c r="R57" i="3"/>
  <c r="U56" i="3"/>
  <c r="T56" i="3"/>
  <c r="S56" i="3"/>
  <c r="R56" i="3"/>
  <c r="U55" i="3"/>
  <c r="T55" i="3"/>
  <c r="S55" i="3"/>
  <c r="R55" i="3"/>
  <c r="U54" i="3"/>
  <c r="T54" i="3"/>
  <c r="S54" i="3"/>
  <c r="R54" i="3"/>
  <c r="U53" i="3"/>
  <c r="T53" i="3"/>
  <c r="S53" i="3"/>
  <c r="R53" i="3"/>
  <c r="U52" i="3"/>
  <c r="T52" i="3"/>
  <c r="S52" i="3"/>
  <c r="R52" i="3"/>
  <c r="U51" i="3"/>
  <c r="T51" i="3"/>
  <c r="S51" i="3"/>
  <c r="R51" i="3"/>
  <c r="U50" i="3"/>
  <c r="T50" i="3"/>
  <c r="S50" i="3"/>
  <c r="R50" i="3"/>
  <c r="U49" i="3"/>
  <c r="T49" i="3"/>
  <c r="S49" i="3"/>
  <c r="R49" i="3"/>
  <c r="U48" i="3"/>
  <c r="T48" i="3"/>
  <c r="S48" i="3"/>
  <c r="R48" i="3"/>
  <c r="U47" i="3"/>
  <c r="T47" i="3"/>
  <c r="S47" i="3"/>
  <c r="R47" i="3"/>
  <c r="U46" i="3"/>
  <c r="T46" i="3"/>
  <c r="S46" i="3"/>
  <c r="R46" i="3"/>
  <c r="U45" i="3"/>
  <c r="T45" i="3"/>
  <c r="S45" i="3"/>
  <c r="R45" i="3"/>
  <c r="U44" i="3"/>
  <c r="T44" i="3"/>
  <c r="S44" i="3"/>
  <c r="R44" i="3"/>
  <c r="U43" i="3"/>
  <c r="T43" i="3"/>
  <c r="S43" i="3"/>
  <c r="R43" i="3"/>
  <c r="U42" i="3"/>
  <c r="T42" i="3"/>
  <c r="S42" i="3"/>
  <c r="R42" i="3"/>
  <c r="U41" i="3"/>
  <c r="T41" i="3"/>
  <c r="S41" i="3"/>
  <c r="R41" i="3"/>
  <c r="U40" i="3"/>
  <c r="T40" i="3"/>
  <c r="S40" i="3"/>
  <c r="R40" i="3"/>
  <c r="U39" i="3"/>
  <c r="T39" i="3"/>
  <c r="S39" i="3"/>
  <c r="R39" i="3"/>
  <c r="U38" i="3"/>
  <c r="T38" i="3"/>
  <c r="S38" i="3"/>
  <c r="R38" i="3"/>
  <c r="U37" i="3"/>
  <c r="T37" i="3"/>
  <c r="S37" i="3"/>
  <c r="R37" i="3"/>
  <c r="U36" i="3"/>
  <c r="T36" i="3"/>
  <c r="S36" i="3"/>
  <c r="R36" i="3"/>
  <c r="U35" i="3"/>
  <c r="T35" i="3"/>
  <c r="S35" i="3"/>
  <c r="R35" i="3"/>
  <c r="U34" i="3"/>
  <c r="T34" i="3"/>
  <c r="S34" i="3"/>
  <c r="R34" i="3"/>
  <c r="U33" i="3"/>
  <c r="T33" i="3"/>
  <c r="S33" i="3"/>
  <c r="R33" i="3"/>
  <c r="U32" i="3"/>
  <c r="T32" i="3"/>
  <c r="S32" i="3"/>
  <c r="R32" i="3"/>
  <c r="U31" i="3"/>
  <c r="T31" i="3"/>
  <c r="S31" i="3"/>
  <c r="R31" i="3"/>
  <c r="U30" i="3"/>
  <c r="T30" i="3"/>
  <c r="S30" i="3"/>
  <c r="R30" i="3"/>
  <c r="U29" i="3"/>
  <c r="T29" i="3"/>
  <c r="S29" i="3"/>
  <c r="R29" i="3"/>
  <c r="U28" i="3"/>
  <c r="T28" i="3"/>
  <c r="S28" i="3"/>
  <c r="R28" i="3"/>
  <c r="U27" i="3"/>
  <c r="T27" i="3"/>
  <c r="S27" i="3"/>
  <c r="R27" i="3"/>
  <c r="U26" i="3"/>
  <c r="T26" i="3"/>
  <c r="S26" i="3"/>
  <c r="R26" i="3"/>
  <c r="U25" i="3"/>
  <c r="T25" i="3"/>
  <c r="S25" i="3"/>
  <c r="R25" i="3"/>
  <c r="U24" i="3"/>
  <c r="T24" i="3"/>
  <c r="S24" i="3"/>
  <c r="R24" i="3"/>
  <c r="U23" i="3"/>
  <c r="T23" i="3"/>
  <c r="S23" i="3"/>
  <c r="R23" i="3"/>
  <c r="U22" i="3"/>
  <c r="T22" i="3"/>
  <c r="S22" i="3"/>
  <c r="R22" i="3"/>
  <c r="T21" i="3"/>
  <c r="S21" i="3"/>
  <c r="R21" i="3"/>
  <c r="U20" i="3"/>
  <c r="T20" i="3"/>
  <c r="S20" i="3"/>
  <c r="R20" i="3"/>
  <c r="U19" i="3"/>
  <c r="T19" i="3"/>
  <c r="S19" i="3"/>
  <c r="R19" i="3"/>
  <c r="U18" i="3"/>
  <c r="T18" i="3"/>
  <c r="S18" i="3"/>
  <c r="R18" i="3"/>
  <c r="U17" i="3"/>
  <c r="T17" i="3"/>
  <c r="S17" i="3"/>
  <c r="R17" i="3"/>
  <c r="U16" i="3"/>
  <c r="T16" i="3"/>
  <c r="S16" i="3"/>
  <c r="R16" i="3"/>
  <c r="U15" i="3"/>
  <c r="T15" i="3"/>
  <c r="S15" i="3"/>
  <c r="R15" i="3"/>
  <c r="U14" i="3"/>
  <c r="T14" i="3"/>
  <c r="S14" i="3"/>
  <c r="R14" i="3"/>
  <c r="U13" i="3"/>
  <c r="T13" i="3"/>
  <c r="S13" i="3"/>
  <c r="R13" i="3"/>
  <c r="T12" i="3"/>
  <c r="S12" i="3"/>
  <c r="R12" i="3"/>
  <c r="U11" i="3"/>
  <c r="T11" i="3"/>
  <c r="S11" i="3"/>
  <c r="R11" i="3"/>
  <c r="U10" i="3"/>
  <c r="T10" i="3"/>
  <c r="S10" i="3"/>
  <c r="R10" i="3"/>
  <c r="T9" i="3"/>
  <c r="S9" i="3"/>
  <c r="R9" i="3"/>
  <c r="U8" i="3"/>
  <c r="T8" i="3"/>
  <c r="S8" i="3"/>
  <c r="R8" i="3"/>
  <c r="U7" i="3"/>
  <c r="T7" i="3"/>
  <c r="S7" i="3"/>
  <c r="R7" i="3"/>
  <c r="U6" i="3"/>
  <c r="T6" i="3"/>
  <c r="S6" i="3"/>
  <c r="R6" i="3"/>
  <c r="U5" i="3"/>
  <c r="T5" i="3"/>
  <c r="S5" i="3"/>
  <c r="R5" i="3"/>
  <c r="U4" i="3"/>
  <c r="T4" i="3"/>
  <c r="S4" i="3"/>
  <c r="R4" i="3"/>
  <c r="U3" i="3"/>
  <c r="T3" i="3"/>
  <c r="S3" i="3"/>
  <c r="R3" i="3"/>
  <c r="U2" i="3"/>
  <c r="T2" i="3"/>
  <c r="S2" i="3"/>
  <c r="R2" i="3"/>
  <c r="W140" i="3" l="1"/>
  <c r="W194" i="3"/>
  <c r="W248" i="3"/>
  <c r="W221" i="3"/>
  <c r="W222" i="3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W148" i="3"/>
  <c r="W181" i="3"/>
  <c r="W202" i="3"/>
  <c r="W215" i="3"/>
  <c r="W230" i="3"/>
  <c r="W242" i="3"/>
  <c r="W145" i="3"/>
  <c r="W190" i="3"/>
  <c r="W203" i="3"/>
  <c r="W207" i="3"/>
  <c r="W226" i="3"/>
  <c r="W243" i="3"/>
  <c r="W185" i="3"/>
  <c r="W198" i="3"/>
  <c r="W210" i="3"/>
  <c r="W225" i="3"/>
  <c r="W238" i="3"/>
  <c r="W246" i="3"/>
  <c r="W139" i="3"/>
  <c r="W186" i="3"/>
  <c r="W199" i="3"/>
  <c r="W211" i="3"/>
  <c r="W220" i="3"/>
  <c r="W231" i="3"/>
  <c r="W239" i="3"/>
  <c r="W141" i="3"/>
  <c r="W146" i="3"/>
  <c r="W183" i="3"/>
  <c r="W187" i="3"/>
  <c r="W204" i="3"/>
  <c r="W244" i="3"/>
  <c r="W144" i="3"/>
  <c r="W189" i="3"/>
  <c r="W193" i="3"/>
  <c r="W206" i="3"/>
  <c r="W219" i="3"/>
  <c r="W252" i="3"/>
  <c r="W149" i="3"/>
  <c r="W182" i="3"/>
  <c r="W195" i="3"/>
  <c r="W216" i="3"/>
  <c r="W150" i="3"/>
  <c r="W191" i="3"/>
  <c r="W196" i="3"/>
  <c r="W200" i="3"/>
  <c r="W208" i="3"/>
  <c r="W212" i="3"/>
  <c r="W217" i="3"/>
  <c r="W223" i="3"/>
  <c r="W227" i="3"/>
  <c r="W232" i="3"/>
  <c r="W236" i="3"/>
  <c r="W240" i="3"/>
  <c r="W250" i="3"/>
  <c r="W142" i="3"/>
  <c r="W143" i="3"/>
  <c r="W147" i="3"/>
  <c r="W151" i="3"/>
  <c r="W152" i="3"/>
  <c r="W180" i="3"/>
  <c r="W184" i="3"/>
  <c r="W188" i="3"/>
  <c r="W192" i="3"/>
  <c r="W197" i="3"/>
  <c r="W201" i="3"/>
  <c r="W205" i="3"/>
  <c r="W209" i="3"/>
  <c r="W213" i="3"/>
  <c r="W214" i="3"/>
  <c r="W218" i="3"/>
  <c r="W224" i="3"/>
  <c r="W228" i="3"/>
  <c r="W229" i="3"/>
  <c r="W233" i="3"/>
  <c r="W237" i="3"/>
  <c r="W241" i="3"/>
  <c r="E22" i="9"/>
  <c r="D8" i="9"/>
  <c r="D20" i="9"/>
  <c r="D18" i="9"/>
  <c r="D16" i="9"/>
  <c r="D14" i="9"/>
  <c r="D12" i="9"/>
  <c r="D10" i="9"/>
  <c r="E7" i="9"/>
  <c r="E5" i="9"/>
  <c r="E3" i="9"/>
  <c r="E1" i="9"/>
  <c r="E21" i="9"/>
  <c r="D19" i="9"/>
  <c r="E16" i="9"/>
  <c r="E13" i="9"/>
  <c r="D11" i="9"/>
  <c r="E8" i="9"/>
  <c r="D5" i="9"/>
  <c r="E2" i="9"/>
  <c r="D21" i="9"/>
  <c r="E17" i="9"/>
  <c r="E14" i="9"/>
  <c r="E10" i="9"/>
  <c r="E6" i="9"/>
  <c r="D3" i="9"/>
  <c r="E20" i="9"/>
  <c r="D17" i="9"/>
  <c r="D13" i="9"/>
  <c r="E9" i="9"/>
  <c r="D6" i="9"/>
  <c r="D2" i="9"/>
  <c r="E19" i="9"/>
  <c r="E15" i="9"/>
  <c r="E12" i="9"/>
  <c r="D9" i="9"/>
  <c r="E4" i="9"/>
  <c r="D1" i="9"/>
  <c r="E18" i="9"/>
  <c r="D4" i="9"/>
  <c r="D15" i="9"/>
  <c r="E11" i="9"/>
  <c r="D7" i="9"/>
  <c r="S1990" i="12"/>
</calcChain>
</file>

<file path=xl/sharedStrings.xml><?xml version="1.0" encoding="utf-8"?>
<sst xmlns="http://schemas.openxmlformats.org/spreadsheetml/2006/main" count="45660" uniqueCount="9711">
  <si>
    <t>Код показателя</t>
  </si>
  <si>
    <t>Тип свода</t>
  </si>
  <si>
    <t>Разрез разработки</t>
  </si>
  <si>
    <t>Признак периода данных</t>
  </si>
  <si>
    <t>ОКЕИ</t>
  </si>
  <si>
    <t>ОКАТО</t>
  </si>
  <si>
    <t>ОКПД</t>
  </si>
  <si>
    <t>Количество организаций</t>
  </si>
  <si>
    <t>За отчётный месяц</t>
  </si>
  <si>
    <t>За предыдущий месяц</t>
  </si>
  <si>
    <t>За соответствующий месяц прошлого года</t>
  </si>
  <si>
    <t>За период с начала отчетного года</t>
  </si>
  <si>
    <t>За соответствующий период предыдущего года</t>
  </si>
  <si>
    <t>Темп роста к предыдущему месяцу</t>
  </si>
  <si>
    <t>ИД</t>
  </si>
  <si>
    <t>2</t>
  </si>
  <si>
    <t>Единица измерения</t>
  </si>
  <si>
    <t>1029</t>
  </si>
  <si>
    <t>53</t>
  </si>
  <si>
    <t>10</t>
  </si>
  <si>
    <t>_</t>
  </si>
  <si>
    <t>114</t>
  </si>
  <si>
    <t>тыс.м3</t>
  </si>
  <si>
    <t>168</t>
  </si>
  <si>
    <t>тонн</t>
  </si>
  <si>
    <t>169</t>
  </si>
  <si>
    <t>05.10.10.101.АГ</t>
  </si>
  <si>
    <t>05.10.10.101.АГ_169</t>
  </si>
  <si>
    <t>Уголь каменный</t>
  </si>
  <si>
    <t>тыс. тонн</t>
  </si>
  <si>
    <t>05.10.10.140</t>
  </si>
  <si>
    <t>Уголь  и антрацит обогащенные</t>
  </si>
  <si>
    <t>05.10.20.001.АГ</t>
  </si>
  <si>
    <t>05.10.20.001.АГ_169</t>
  </si>
  <si>
    <t>Уголь каменный и бурый</t>
  </si>
  <si>
    <t>05.10.20.002.АГ</t>
  </si>
  <si>
    <t>05.10.20.002.АГ_169</t>
  </si>
  <si>
    <t xml:space="preserve">Уголь каменный и бурый обогащенный </t>
  </si>
  <si>
    <t>05.20.10.110</t>
  </si>
  <si>
    <t>Уголь бурый рядовой (лигнит)</t>
  </si>
  <si>
    <t>10.13.14.002.АГ</t>
  </si>
  <si>
    <t>10.13.14.002.АГ_168</t>
  </si>
  <si>
    <t>Изделия колбасные, включая  изделия колбасные для детского питания</t>
  </si>
  <si>
    <t>10.13.14.100</t>
  </si>
  <si>
    <t>Изделия колбасные вареные, в том числе фаршированные</t>
  </si>
  <si>
    <t>10.13.14.400</t>
  </si>
  <si>
    <t>Изделия колбасные копченые</t>
  </si>
  <si>
    <t>10.13.14.500</t>
  </si>
  <si>
    <t>Изделия колбасные из термически обработанных ингредиентов</t>
  </si>
  <si>
    <t>10.13.14.600</t>
  </si>
  <si>
    <t>Продукты из мяса и мяса птицы</t>
  </si>
  <si>
    <t>10.13.14.610</t>
  </si>
  <si>
    <t>Продукты из мяса</t>
  </si>
  <si>
    <t>10.13.14.620</t>
  </si>
  <si>
    <t>Продукты из мяса птицы</t>
  </si>
  <si>
    <t>10.13.14.700</t>
  </si>
  <si>
    <t>10.13.14.700_168</t>
  </si>
  <si>
    <t>Полуфабрикаты мясные, мясосодержащие, охлажденные, замороженные</t>
  </si>
  <si>
    <t>10.13.14.800</t>
  </si>
  <si>
    <t>Изделия кулинарные мясные, мясосодержащие и из мяса и субпродуктов птицы охлажденные, замороженные</t>
  </si>
  <si>
    <t>882</t>
  </si>
  <si>
    <t>10.20</t>
  </si>
  <si>
    <t>Рыба переработанная и консервированная, ракообразные и моллюски</t>
  </si>
  <si>
    <t>тыс.усл.банок</t>
  </si>
  <si>
    <t>10.20_168</t>
  </si>
  <si>
    <t>10.20.1</t>
  </si>
  <si>
    <t>10.20.1_168</t>
  </si>
  <si>
    <t>Продукция из рыбы свежая, охлажденная или мороженая</t>
  </si>
  <si>
    <t>10.20.13</t>
  </si>
  <si>
    <t>10.20.13_168</t>
  </si>
  <si>
    <t>Рыба мороженая</t>
  </si>
  <si>
    <t>10.20.13.120</t>
  </si>
  <si>
    <t>Рыба морская мороженая</t>
  </si>
  <si>
    <t>10.20.14</t>
  </si>
  <si>
    <t>10.20.14_168</t>
  </si>
  <si>
    <t>Филе рыбное мороженое</t>
  </si>
  <si>
    <t>10.20.14.120</t>
  </si>
  <si>
    <t>Филе морской рыбы мороженое</t>
  </si>
  <si>
    <t>10.20.15</t>
  </si>
  <si>
    <t>10.20.15_168</t>
  </si>
  <si>
    <t>Мясо рыбы (включая фарш) мороженое</t>
  </si>
  <si>
    <t>10.20.2</t>
  </si>
  <si>
    <t>Рыба, приготовленная или консервированная другим способом; икра и заменители икры</t>
  </si>
  <si>
    <t>10.20.22</t>
  </si>
  <si>
    <t>10.20.22_168</t>
  </si>
  <si>
    <t>Печень и молоки рыбы сушеные, копченые, соленые или в рассоле; мука рыбная тонкого и грубого помола и гранулы, пригодные для употребления в пищу</t>
  </si>
  <si>
    <t>10.20.23</t>
  </si>
  <si>
    <t>10.20.23_168</t>
  </si>
  <si>
    <t>Рыба вяленая, соленая и несоленая или в рассоле</t>
  </si>
  <si>
    <t>10.20.23.110</t>
  </si>
  <si>
    <t>Рыба вяленая</t>
  </si>
  <si>
    <t>10.20.23.112</t>
  </si>
  <si>
    <t>Рыба вяленая морская</t>
  </si>
  <si>
    <t>10.20.23.120</t>
  </si>
  <si>
    <t>Рыба соленая или в рассоле</t>
  </si>
  <si>
    <t>10.20.23.122</t>
  </si>
  <si>
    <t>Сельдь соленая или в рассоле</t>
  </si>
  <si>
    <t>10.20.23.123</t>
  </si>
  <si>
    <t>Рыба морская соленая или в рассоле (кроме сельди)</t>
  </si>
  <si>
    <t>10.20.23.130</t>
  </si>
  <si>
    <t>Рыба сушеная</t>
  </si>
  <si>
    <t>10.20.24</t>
  </si>
  <si>
    <t>10.20.24_168</t>
  </si>
  <si>
    <t>Рыба, включая филе, копченая</t>
  </si>
  <si>
    <t>10.20.24.110</t>
  </si>
  <si>
    <t>Рыба и филе рыбное холодного копчения</t>
  </si>
  <si>
    <t>10.20.24.112</t>
  </si>
  <si>
    <t>Сельдь и филе сельди холодного копчения</t>
  </si>
  <si>
    <t>10.20.24.113</t>
  </si>
  <si>
    <t>Рыба и филе морских рыб холодного копчения (кроме сельди)</t>
  </si>
  <si>
    <t>10.20.24.120</t>
  </si>
  <si>
    <t>Рыба и филе рыбное горячего копчения</t>
  </si>
  <si>
    <t>10.20.24.123</t>
  </si>
  <si>
    <t>Рыба и филе морских рыб горячего копчения (кроме сельди)</t>
  </si>
  <si>
    <t>10.20.25.110</t>
  </si>
  <si>
    <t>10.20.25.110_882</t>
  </si>
  <si>
    <t>Консервы рыбные</t>
  </si>
  <si>
    <t>тыс.усл. банок</t>
  </si>
  <si>
    <t>10.20.25.111</t>
  </si>
  <si>
    <t>Консервы рыбные натуральные</t>
  </si>
  <si>
    <t>10.20.25.120</t>
  </si>
  <si>
    <t>Пресервы рыбные</t>
  </si>
  <si>
    <t>10.20.25.190</t>
  </si>
  <si>
    <t xml:space="preserve">Продукты готовые из рыбы прочие, не включенные в другие группировки </t>
  </si>
  <si>
    <t>10.51.12</t>
  </si>
  <si>
    <t>10.51.12_168</t>
  </si>
  <si>
    <t>Сливки</t>
  </si>
  <si>
    <t>10.51.40</t>
  </si>
  <si>
    <t>Сыры; молокосодержащие продукты с заменителем молочного жира, произведенные по технологии сыра; творог</t>
  </si>
  <si>
    <t>10.51.40.003.АГ</t>
  </si>
  <si>
    <t>10.51.40.003.АГ_168</t>
  </si>
  <si>
    <t>Сыр и творог, включая творог и творожные продукты для детей раннего возраста</t>
  </si>
  <si>
    <t>10.51.40.100</t>
  </si>
  <si>
    <t>Сыры</t>
  </si>
  <si>
    <t>10.51.40.300</t>
  </si>
  <si>
    <t>10.51.40.300_168</t>
  </si>
  <si>
    <t>Творог</t>
  </si>
  <si>
    <t>10.51.40.310</t>
  </si>
  <si>
    <t>Творог (кроме зерненого и произведенного с использованием ультрафильтрации и сепарирования) без вкусовых компонентов</t>
  </si>
  <si>
    <t>10.51.52</t>
  </si>
  <si>
    <t>10.51.52_168</t>
  </si>
  <si>
    <t>Продукты кисломолочные (кроме творога и продуктов из творога)</t>
  </si>
  <si>
    <t>10.51.52.100</t>
  </si>
  <si>
    <t>Продукты кисломолочные (кроме сметаны)</t>
  </si>
  <si>
    <t>10.51.52.110</t>
  </si>
  <si>
    <t>Йогурт</t>
  </si>
  <si>
    <t>10.51.52.130</t>
  </si>
  <si>
    <t>Ряженка и варенец</t>
  </si>
  <si>
    <t>10.51.52.140</t>
  </si>
  <si>
    <t>10.51.52.140_168</t>
  </si>
  <si>
    <t>Кефир</t>
  </si>
  <si>
    <t>10.51.52.150</t>
  </si>
  <si>
    <t>Простокваша, в том числе мечниковская</t>
  </si>
  <si>
    <t>10.51.52.200</t>
  </si>
  <si>
    <t>Сметана</t>
  </si>
  <si>
    <t>10.51.55</t>
  </si>
  <si>
    <t>10.51.55_168</t>
  </si>
  <si>
    <t>Сыворотка</t>
  </si>
  <si>
    <t>10.51.55.110</t>
  </si>
  <si>
    <t>Сыворотка молочная</t>
  </si>
  <si>
    <t>10.51.56</t>
  </si>
  <si>
    <t>10.51.56_168</t>
  </si>
  <si>
    <t>Продукция молочная, не включенная в другие группировки</t>
  </si>
  <si>
    <t>10.51.56.110</t>
  </si>
  <si>
    <t>Продукты термически обработанные после сквашивания йогуртные, кефирные и прочие</t>
  </si>
  <si>
    <t>10.51.56.120</t>
  </si>
  <si>
    <t>Напитки молочные</t>
  </si>
  <si>
    <t>10.51.56.150</t>
  </si>
  <si>
    <t>Продукты на основе творога</t>
  </si>
  <si>
    <t>10.71.11</t>
  </si>
  <si>
    <t>10.71.11_168</t>
  </si>
  <si>
    <t>Изделия хлебобулочные недлительного хранения</t>
  </si>
  <si>
    <t>10.71.11.003.АГ</t>
  </si>
  <si>
    <t>10.71.11.003.АГ_168</t>
  </si>
  <si>
    <t>Хлеб и хлебобулочные изделия, включая полуфабрикаты</t>
  </si>
  <si>
    <t>10.71.11.100</t>
  </si>
  <si>
    <t>Хлеб и хлебобулочные изделия недлительного хранения</t>
  </si>
  <si>
    <t>10.71.11.110</t>
  </si>
  <si>
    <t>Хлеб недлительного хранения</t>
  </si>
  <si>
    <t>10.71.11.120</t>
  </si>
  <si>
    <t>Булочные изделия недлительного хранения</t>
  </si>
  <si>
    <t>10.71.11.170</t>
  </si>
  <si>
    <t>Изделия хлебобулочные специализированные, в том числе диетические, а также обогащенные микронутриентами</t>
  </si>
  <si>
    <t>10.71.11.200</t>
  </si>
  <si>
    <t>Полуфабрикаты хлебобулочные охлажденные</t>
  </si>
  <si>
    <t>10.71.12</t>
  </si>
  <si>
    <t>Изделия мучные кондитерские, торты и пирожные недлительного хранения</t>
  </si>
  <si>
    <t>10.71.72.001.АГ</t>
  </si>
  <si>
    <t>Хлебобулочные изделия, обогащенные микронутриентами, в том числе диетические; изделия хлебобулочные для детского питания</t>
  </si>
  <si>
    <t>10.72.11.001.АГ</t>
  </si>
  <si>
    <t>10.72.11.001.АГ_168</t>
  </si>
  <si>
    <t>Изделия хлебобулочные длительного хранения, изделия хлебобулочные пониженной влажности, полуфабрикаты хлебобулочные</t>
  </si>
  <si>
    <t>10.72.12</t>
  </si>
  <si>
    <t>Печенье и пряники имбирные и аналогичные изделия; печенье сладкое; вафли и вафельные облатки; торты и пирожные длительного хранения</t>
  </si>
  <si>
    <t>10.72.12.120</t>
  </si>
  <si>
    <t>Печенье сладкое</t>
  </si>
  <si>
    <t>10.72.19</t>
  </si>
  <si>
    <t>Изделия хлебобулочные сухие прочие или хлебобулочные изделия длительного хранения</t>
  </si>
  <si>
    <t>10.72.19.140</t>
  </si>
  <si>
    <t>Полуфабрикаты хлебобулочные замороженные</t>
  </si>
  <si>
    <t>10.73.1</t>
  </si>
  <si>
    <t>Изделия макаронные, кускус и аналогичные мучные изделия</t>
  </si>
  <si>
    <t>10.73.11</t>
  </si>
  <si>
    <t>Изделия макаронные и аналогичные мучные изделия</t>
  </si>
  <si>
    <t>10.82.71.001.АГ</t>
  </si>
  <si>
    <t>10.82.71.001.АГ_168</t>
  </si>
  <si>
    <t>Кондитерские изделия</t>
  </si>
  <si>
    <t>119</t>
  </si>
  <si>
    <t>тыс.дкл</t>
  </si>
  <si>
    <t>10.85.1</t>
  </si>
  <si>
    <t>Продукты пищевые готовые и блюда</t>
  </si>
  <si>
    <t>11.05.10</t>
  </si>
  <si>
    <t>11.05.10_119</t>
  </si>
  <si>
    <t>Пиво, кроме отходов пивоварения</t>
  </si>
  <si>
    <t>128</t>
  </si>
  <si>
    <t>11.07.11</t>
  </si>
  <si>
    <t>11.07.11_128</t>
  </si>
  <si>
    <t>Воды минеральные природные упакованные, воды питьевые упакованные, не содержащие сахара, подсластителей, ароматизаторов и других пищевых веществ</t>
  </si>
  <si>
    <t>тыс.полу-литров</t>
  </si>
  <si>
    <t>11.07.11.120</t>
  </si>
  <si>
    <t>Воды природные питьевые упакованные, в том числе газированные, не содержащие сахара, подсластителей, ароматизаторов и других пищевых веществ</t>
  </si>
  <si>
    <t>11.07.19</t>
  </si>
  <si>
    <t>11.07.19_119</t>
  </si>
  <si>
    <t>Напитки безалкогольные прочие</t>
  </si>
  <si>
    <t>тыс. дкл</t>
  </si>
  <si>
    <t>11.07.19.120</t>
  </si>
  <si>
    <t>Напитки брожения</t>
  </si>
  <si>
    <t>11.07.19.190</t>
  </si>
  <si>
    <t>Напитки безалкогольные прочие, не включенные в другие группировки</t>
  </si>
  <si>
    <t>796</t>
  </si>
  <si>
    <t>штук</t>
  </si>
  <si>
    <t>384</t>
  </si>
  <si>
    <t>тыс.руб</t>
  </si>
  <si>
    <t>тыс.рублей</t>
  </si>
  <si>
    <t>тыс.руб.</t>
  </si>
  <si>
    <t>18.1</t>
  </si>
  <si>
    <t>18.1_384</t>
  </si>
  <si>
    <t>Услуги полиграфические и услуги, связанные с печатанием</t>
  </si>
  <si>
    <t>18.11.10</t>
  </si>
  <si>
    <t>Услуги по печатанию газет</t>
  </si>
  <si>
    <t>18.12.14</t>
  </si>
  <si>
    <t>Услуги по печатанию книг, географических карт, гидрографических или аналогичных карт всех видов, репродукций, чертежей и фотографий, открыток</t>
  </si>
  <si>
    <t>тыс.тонн</t>
  </si>
  <si>
    <t>20.11.11.150</t>
  </si>
  <si>
    <t>20.11.11.150_114</t>
  </si>
  <si>
    <t>Кислород</t>
  </si>
  <si>
    <t>20.51.1</t>
  </si>
  <si>
    <t>Вещества взрывчатые готовые; шнуры огнепроводные и детонирующие; детонаторы; запалы; электродетонаторы; пиропатроны; фейерверки</t>
  </si>
  <si>
    <t>23.63.10</t>
  </si>
  <si>
    <t>Бетон, готовый для заливки (товарный бетон)</t>
  </si>
  <si>
    <t>23.64.10.120</t>
  </si>
  <si>
    <t>Растворы строительные</t>
  </si>
  <si>
    <t>31.0</t>
  </si>
  <si>
    <t>31.0_384</t>
  </si>
  <si>
    <t>Мебель</t>
  </si>
  <si>
    <t>31.02.10.002.АГ</t>
  </si>
  <si>
    <t>Шкафы кухонные, для спальни, столовой и гостиной</t>
  </si>
  <si>
    <t>31.09.12.120</t>
  </si>
  <si>
    <t>Мебель деревянная для спальни</t>
  </si>
  <si>
    <t>31.09.12.123</t>
  </si>
  <si>
    <t>Шкафы деревянные для спальни</t>
  </si>
  <si>
    <t>247</t>
  </si>
  <si>
    <t>35.11.10</t>
  </si>
  <si>
    <t>35.11.10_247</t>
  </si>
  <si>
    <t>Электроэнергия</t>
  </si>
  <si>
    <t>млн. кВт. ч</t>
  </si>
  <si>
    <t>35.11.10.001.АГ</t>
  </si>
  <si>
    <t xml:space="preserve">Электроэнергия, произведенная тепловыми электростанциями </t>
  </si>
  <si>
    <t>35.11.10.110</t>
  </si>
  <si>
    <t>35.11.10.110_247</t>
  </si>
  <si>
    <t>Электроэнергия, произведенная электростанциями общего назначения</t>
  </si>
  <si>
    <t>35.11.10.112</t>
  </si>
  <si>
    <t>Электроэнергия, произведенная теплоэлектроцентралями (ТЭЦ) общего назначения</t>
  </si>
  <si>
    <t>35.11.10.114</t>
  </si>
  <si>
    <t>Электроэнергия, произведенная дизельными  электростанциями (ДЭС) общего назначения</t>
  </si>
  <si>
    <t>35.11.10.140</t>
  </si>
  <si>
    <t>Электроэнергия от возобновляемых источников энергии</t>
  </si>
  <si>
    <t>35.11.10.141</t>
  </si>
  <si>
    <t>Электроэнергия, произведенная солнечными электростанциями</t>
  </si>
  <si>
    <t>35.11.10.142</t>
  </si>
  <si>
    <t>Электроэнергия, произведенная ветровыми электростанциями</t>
  </si>
  <si>
    <t>234</t>
  </si>
  <si>
    <t>35.30.11</t>
  </si>
  <si>
    <t>35.30.11_234</t>
  </si>
  <si>
    <t>Пар и горячая вода</t>
  </si>
  <si>
    <t>тыс. Гкал</t>
  </si>
  <si>
    <t>35.30.11.110</t>
  </si>
  <si>
    <t>35.30.11.110_234</t>
  </si>
  <si>
    <t>Энергия тепловая, отпущенная электростанциями</t>
  </si>
  <si>
    <t>35.30.11.111</t>
  </si>
  <si>
    <t>Энергия тепловая, отпущенная тепловыми электроцентралями (ТЭЦ)</t>
  </si>
  <si>
    <t>35.30.11.120</t>
  </si>
  <si>
    <t>35.30.11.120_234</t>
  </si>
  <si>
    <t>Энергия тепловая, отпущенная котельными</t>
  </si>
  <si>
    <t>35.30.11.130</t>
  </si>
  <si>
    <t>Энергия тепловая, отпущенная электрокотлами</t>
  </si>
  <si>
    <t>по полному кругу производителей</t>
  </si>
  <si>
    <t>Номер периода</t>
  </si>
  <si>
    <t>77000000000</t>
  </si>
  <si>
    <t>05.10.10.120</t>
  </si>
  <si>
    <t>Уголь коксующийся</t>
  </si>
  <si>
    <t/>
  </si>
  <si>
    <t>05.10.10.142</t>
  </si>
  <si>
    <t>Уголь коксующийся обогащенный</t>
  </si>
  <si>
    <t>159</t>
  </si>
  <si>
    <t>06.20.10.001.АГ</t>
  </si>
  <si>
    <t>06.20.10.001.АГ_159</t>
  </si>
  <si>
    <t>Газ природный и попутный</t>
  </si>
  <si>
    <t>млн.м3</t>
  </si>
  <si>
    <t>06.20.10.110</t>
  </si>
  <si>
    <t>Газ горючий природный (газ естественный)</t>
  </si>
  <si>
    <t>10.13.13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</si>
  <si>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t>
  </si>
  <si>
    <t>10.13.15.002.АГ</t>
  </si>
  <si>
    <t>10.13.15.002.АГ_882</t>
  </si>
  <si>
    <t>Консервы мясные (мясосодержащие), включая консервы для детского питания</t>
  </si>
  <si>
    <t>10.13.15.110</t>
  </si>
  <si>
    <t>Консервы мясные</t>
  </si>
  <si>
    <t>10.13.15.120</t>
  </si>
  <si>
    <t>Консервы мясосодержащие</t>
  </si>
  <si>
    <t>10.13.15.128</t>
  </si>
  <si>
    <t>Блюда обеденные вторые мясосодержащие консервированные</t>
  </si>
  <si>
    <t>10.13.15.130</t>
  </si>
  <si>
    <t>Консервы из мяса и субпродуктов птицы</t>
  </si>
  <si>
    <t>10.20.22.110</t>
  </si>
  <si>
    <t>Печень и молоки рыбы сушеные, копченые, соленые или в рассоле</t>
  </si>
  <si>
    <t>10.20.25.113</t>
  </si>
  <si>
    <t>Консервы рыбные в масле</t>
  </si>
  <si>
    <t>10.20.33</t>
  </si>
  <si>
    <t>Беспозвоночные водные мороженые, сушеные, соленые или в рассоле, копченые прочие</t>
  </si>
  <si>
    <t>10.51.40.330</t>
  </si>
  <si>
    <t>Творог зерненый без вкусовых компонентов</t>
  </si>
  <si>
    <t>10.51.55.120</t>
  </si>
  <si>
    <t>Продукты из сыворотки</t>
  </si>
  <si>
    <t>35.11.10.115</t>
  </si>
  <si>
    <t>Электроэнергия, произведенная атомными электростанциями (АЭС) общего назначения</t>
  </si>
  <si>
    <t>35.30.11.112</t>
  </si>
  <si>
    <t>Энергия тепловая, отпущенная атомными электростанциями (АЭС)</t>
  </si>
  <si>
    <t>35.30.11.119</t>
  </si>
  <si>
    <t>Энергия тепловая, отпущенная прочими электростанциями</t>
  </si>
  <si>
    <t>11.07.11.140</t>
  </si>
  <si>
    <t>11.07.11.150</t>
  </si>
  <si>
    <t>30.12.1</t>
  </si>
  <si>
    <t>31.02.10</t>
  </si>
  <si>
    <t>31.09.12.001.АГ</t>
  </si>
  <si>
    <t>31.09.12.121</t>
  </si>
  <si>
    <t>35.11.10.101.АГ</t>
  </si>
  <si>
    <t>35.11.10.130</t>
  </si>
  <si>
    <t>дата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</si>
  <si>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</si>
  <si>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</si>
  <si>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10_1</t>
  </si>
  <si>
    <t>798</t>
  </si>
  <si>
    <t>17.23.13</t>
  </si>
  <si>
    <t>17.23.13.140</t>
  </si>
  <si>
    <t>17.23.1</t>
  </si>
  <si>
    <t>10.11.16</t>
  </si>
  <si>
    <t>10.20.26.110</t>
  </si>
  <si>
    <t>08.12.12.160</t>
  </si>
  <si>
    <t>10.39.21.120</t>
  </si>
  <si>
    <t>10.11.20</t>
  </si>
  <si>
    <t>08.12.12</t>
  </si>
  <si>
    <t>10.20.26.112</t>
  </si>
  <si>
    <t>10.32.39.001.АГ</t>
  </si>
  <si>
    <t>31.09.12.130</t>
  </si>
  <si>
    <t>31.09.12.133</t>
  </si>
  <si>
    <t>10.11.12.003.АГ</t>
  </si>
  <si>
    <t>10.39.18.110</t>
  </si>
  <si>
    <t>10.39.18</t>
  </si>
  <si>
    <t>31.09.13.190</t>
  </si>
  <si>
    <t>10.11.1</t>
  </si>
  <si>
    <t>10.20.26</t>
  </si>
  <si>
    <t>10.39.21</t>
  </si>
  <si>
    <t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t>
  </si>
  <si>
    <t>Воды обработанные питьевые упакованные, в том числе газированные, не содержащие сахара, подсластителей, ароматизаторов и других пищевых веществ</t>
  </si>
  <si>
    <t>Суда прогулочные и спортивные</t>
  </si>
  <si>
    <t>Мебель кухонная</t>
  </si>
  <si>
    <t>Кровати деревянные для взрослых</t>
  </si>
  <si>
    <t>Электроэнергия, произведенная локальными электростанциями (не работающими в энергосистеме)</t>
  </si>
  <si>
    <t>Мебель деревянная для столовой и гостиной</t>
  </si>
  <si>
    <t>Шкафы деревянные для столовой и гостиной</t>
  </si>
  <si>
    <t>Мебель деревянная прочая, не включенная в другие группировки</t>
  </si>
  <si>
    <t>Столбец1</t>
  </si>
  <si>
    <t>10.72.11</t>
  </si>
  <si>
    <t>10.72.11.100</t>
  </si>
  <si>
    <t>02.20.14</t>
  </si>
  <si>
    <t>03.11.20</t>
  </si>
  <si>
    <t>03.11.30</t>
  </si>
  <si>
    <t>03.12.20</t>
  </si>
  <si>
    <t>10.20.31</t>
  </si>
  <si>
    <t>07.29.14.111</t>
  </si>
  <si>
    <t>07.29.14.112</t>
  </si>
  <si>
    <t>07.29.14.121</t>
  </si>
  <si>
    <t>07.29.14.122</t>
  </si>
  <si>
    <t>10.11.32</t>
  </si>
  <si>
    <t>10.11.36</t>
  </si>
  <si>
    <t>10.12.20</t>
  </si>
  <si>
    <t>10.20.11.121</t>
  </si>
  <si>
    <t>10.20.11.130</t>
  </si>
  <si>
    <t>10.20.16</t>
  </si>
  <si>
    <t>10.20.21</t>
  </si>
  <si>
    <t>10.20.32</t>
  </si>
  <si>
    <t>10.39.12</t>
  </si>
  <si>
    <t>10.61.24</t>
  </si>
  <si>
    <t>11.07.11.110</t>
  </si>
  <si>
    <t>20.11.11.140</t>
  </si>
  <si>
    <t>22.23.14.130</t>
  </si>
  <si>
    <t>23.61.12</t>
  </si>
  <si>
    <t>32.99.56</t>
  </si>
  <si>
    <t>02</t>
  </si>
  <si>
    <t>Продукция лесоводства, лесозаготовок</t>
  </si>
  <si>
    <t>02.20.1</t>
  </si>
  <si>
    <t>Лесоматериалы необработанные</t>
  </si>
  <si>
    <t>02.20.11</t>
  </si>
  <si>
    <t>Лесоматериалы хвойных пород</t>
  </si>
  <si>
    <t>02.20.11.110</t>
  </si>
  <si>
    <t>Лесоматериалы круглые хвойных пород для распиловки и строгания</t>
  </si>
  <si>
    <t>02.20.11.111</t>
  </si>
  <si>
    <t>Бревна сосновые для распиловки и строгания</t>
  </si>
  <si>
    <t>02.20.11.112</t>
  </si>
  <si>
    <t>Бревна еловые для распиловки и строгания</t>
  </si>
  <si>
    <t>02.20.11.113</t>
  </si>
  <si>
    <t>Бревна лиственницы для распиловки и строгания</t>
  </si>
  <si>
    <t>02.20.11.114</t>
  </si>
  <si>
    <t>Бревна кедровые для распиловки и строгания</t>
  </si>
  <si>
    <t>02.20.11.115</t>
  </si>
  <si>
    <t>Бревна пихтовые для распиловки и строгания</t>
  </si>
  <si>
    <t>02.20.11.119</t>
  </si>
  <si>
    <t>Бревна прочих хвойных пород для распиловки и строгания</t>
  </si>
  <si>
    <t>02.20.11.120</t>
  </si>
  <si>
    <t>Лесоматериалы круглые хвойных пород для лущения</t>
  </si>
  <si>
    <t>02.20.11.121</t>
  </si>
  <si>
    <t>Бревна сосновые для лущения</t>
  </si>
  <si>
    <t>02.20.11.122</t>
  </si>
  <si>
    <t>Бревна еловые для лущения</t>
  </si>
  <si>
    <t>02.20.11.123</t>
  </si>
  <si>
    <t>Бревна лиственницы для лущения</t>
  </si>
  <si>
    <t>02.20.11.124</t>
  </si>
  <si>
    <t>Бревна кедровые для лущения</t>
  </si>
  <si>
    <t>02.20.11.125</t>
  </si>
  <si>
    <t>Бревна пихтовые для лущения</t>
  </si>
  <si>
    <t>02.20.11.129</t>
  </si>
  <si>
    <t>Бревна прочих хвойных пород для лущения</t>
  </si>
  <si>
    <t>02.20.11.130</t>
  </si>
  <si>
    <t>Лесоматериалы круглые хвойных пород для производства целлюлозы и древесной массы (балансы)</t>
  </si>
  <si>
    <t>02.20.11.131</t>
  </si>
  <si>
    <t>Балансы сосновые</t>
  </si>
  <si>
    <t>02.20.11.132</t>
  </si>
  <si>
    <t>Балансы еловые</t>
  </si>
  <si>
    <t>02.20.11.133</t>
  </si>
  <si>
    <t>Балансы лиственницы</t>
  </si>
  <si>
    <t>02.20.11.134</t>
  </si>
  <si>
    <t>Балансы кедровые</t>
  </si>
  <si>
    <t>02.20.11.135</t>
  </si>
  <si>
    <t>Балансы пихтовые</t>
  </si>
  <si>
    <t>02.20.11.139</t>
  </si>
  <si>
    <t>Балансы прочих хвойных пород и смеси хвойных пород</t>
  </si>
  <si>
    <t>02.20.11.140</t>
  </si>
  <si>
    <t>Бревна хвойных пород для опор линий связи и электропередач</t>
  </si>
  <si>
    <t>02.20.11.150</t>
  </si>
  <si>
    <t>Бревна из лесоматериалов хвойных пород для свай гидротехнических сооружений и элементов мостов</t>
  </si>
  <si>
    <t>02.20.11.160</t>
  </si>
  <si>
    <t>Лесоматериалы хвойных пород для разделки на рудничную стойку</t>
  </si>
  <si>
    <t>02.20.11.170</t>
  </si>
  <si>
    <t>Бревна строительные и подтоварник из лесоматериалов хвойных пород</t>
  </si>
  <si>
    <t>02.20.11.180</t>
  </si>
  <si>
    <t>Хлысты хвойных пород</t>
  </si>
  <si>
    <t>02.20.11.181</t>
  </si>
  <si>
    <t>Хлысты сосновые</t>
  </si>
  <si>
    <t>02.20.11.182</t>
  </si>
  <si>
    <t>Хлысты еловые</t>
  </si>
  <si>
    <t>02.20.11.183</t>
  </si>
  <si>
    <t>Хлысты из лиственницы</t>
  </si>
  <si>
    <t>02.20.11.184</t>
  </si>
  <si>
    <t>Хлысты кедровые</t>
  </si>
  <si>
    <t>02.20.11.185</t>
  </si>
  <si>
    <t>Хлысты пихтовые</t>
  </si>
  <si>
    <t>02.20.11.188</t>
  </si>
  <si>
    <t>Хлысты смеси хвойных пород</t>
  </si>
  <si>
    <t>02.20.11.189</t>
  </si>
  <si>
    <t xml:space="preserve">Хлысты из прочих хвойных пород </t>
  </si>
  <si>
    <t>02.20.11.190</t>
  </si>
  <si>
    <t>Лесоматериалы хвойных пород для использования в круглом виде прочие</t>
  </si>
  <si>
    <t>02.20.12</t>
  </si>
  <si>
    <t>Лесоматериалы лиственных пород, за исключением тропических пород</t>
  </si>
  <si>
    <t>02.20.12.110</t>
  </si>
  <si>
    <t>Лесоматериалы круглые лиственных пород для распиловки и строгания</t>
  </si>
  <si>
    <t>02.20.12.111</t>
  </si>
  <si>
    <t>Бревна дубовые для распиловки и строгания</t>
  </si>
  <si>
    <t>02.20.12.112</t>
  </si>
  <si>
    <t>Бревна буковые для распиловки и строгания</t>
  </si>
  <si>
    <t>02.20.12.113</t>
  </si>
  <si>
    <t>Бревна ясеня для распиловки и строгания</t>
  </si>
  <si>
    <t>02.20.12.114</t>
  </si>
  <si>
    <t>Бревна березовые для распиловки и строгания</t>
  </si>
  <si>
    <t>02.20.12.115</t>
  </si>
  <si>
    <t>Бревна осиновые для распиловки и строгания</t>
  </si>
  <si>
    <t>02.20.12.116</t>
  </si>
  <si>
    <t>Бревна тополя для распиловки и строгания</t>
  </si>
  <si>
    <t>02.20.12.117</t>
  </si>
  <si>
    <t>Бревна ольховые для распиловки и строгания</t>
  </si>
  <si>
    <t>02.20.12.118</t>
  </si>
  <si>
    <t>Бревна липовые для распиловки и строгания</t>
  </si>
  <si>
    <t>02.20.12.119</t>
  </si>
  <si>
    <t>Бревна прочих лиственных пород для распиловки и строгания</t>
  </si>
  <si>
    <t>02.20.12.120</t>
  </si>
  <si>
    <t>Лесоматериалы круглые лиственных пород для лущения</t>
  </si>
  <si>
    <t>02.20.12.121</t>
  </si>
  <si>
    <t>Бревна лиственные для выработки лущеного шпона</t>
  </si>
  <si>
    <t>02.20.12.122</t>
  </si>
  <si>
    <t>Бревна дубовые для выработки лущеного шпона</t>
  </si>
  <si>
    <t>02.20.12.123</t>
  </si>
  <si>
    <t>Бревна буковые для выработки лущеного шпона</t>
  </si>
  <si>
    <t>02.20.12.124</t>
  </si>
  <si>
    <t>Бревна ясеня для выработки лущеного шпона</t>
  </si>
  <si>
    <t>02.20.12.125</t>
  </si>
  <si>
    <t>Бревна березовые для выработки лущеного шпона</t>
  </si>
  <si>
    <t>02.20.12.126</t>
  </si>
  <si>
    <t>Бревна осиновые для выработки лущеного шпона</t>
  </si>
  <si>
    <t>02.20.12.129</t>
  </si>
  <si>
    <t>Бревна прочих лиственных пород для выработки лущеного шпона</t>
  </si>
  <si>
    <t>02.20.12.130</t>
  </si>
  <si>
    <t>Бревна лиственные для производства спичек</t>
  </si>
  <si>
    <t>02.20.12.140</t>
  </si>
  <si>
    <t>Лесоматериалы круглые лиственных пород для производства целлюлозы и древесной массы (балансы)</t>
  </si>
  <si>
    <t>02.20.12.141</t>
  </si>
  <si>
    <t>Балансы березовые</t>
  </si>
  <si>
    <t>02.20.12.142</t>
  </si>
  <si>
    <t>Балансы осиновые</t>
  </si>
  <si>
    <t>02.20.12.143</t>
  </si>
  <si>
    <t>Балансы дубовые</t>
  </si>
  <si>
    <t>02.20.12.144</t>
  </si>
  <si>
    <t>Балансы ясеня</t>
  </si>
  <si>
    <t>02.20.12.145</t>
  </si>
  <si>
    <t>Балансы буковые</t>
  </si>
  <si>
    <t>02.20.12.149</t>
  </si>
  <si>
    <t>Балансы прочих лиственных пород и смеси лиственных пород</t>
  </si>
  <si>
    <t>02.20.12.150</t>
  </si>
  <si>
    <t>Бревна строительные и подтоварник из лесоматериалов лиственных пород</t>
  </si>
  <si>
    <t>02.20.12.160</t>
  </si>
  <si>
    <t>Хлысты лиственных пород</t>
  </si>
  <si>
    <t>02.20.12.161</t>
  </si>
  <si>
    <t>Хлысты дубовые</t>
  </si>
  <si>
    <t>02.20.12.162</t>
  </si>
  <si>
    <t>Хлысты буковые</t>
  </si>
  <si>
    <t>02.20.12.163</t>
  </si>
  <si>
    <t>Хлысты ясеня</t>
  </si>
  <si>
    <t>02.20.12.164</t>
  </si>
  <si>
    <t>Хлысты березовые</t>
  </si>
  <si>
    <t>02.20.12.165</t>
  </si>
  <si>
    <t>Хлысты осиновые</t>
  </si>
  <si>
    <t>02.20.12.166</t>
  </si>
  <si>
    <t>Хлысты липовые</t>
  </si>
  <si>
    <t>02.20.12.168</t>
  </si>
  <si>
    <t>Хлысты смеси лиственных пород</t>
  </si>
  <si>
    <t>02.20.12.169</t>
  </si>
  <si>
    <t>Хлысты прочих лиственных пород</t>
  </si>
  <si>
    <t>02.20.12.190</t>
  </si>
  <si>
    <t>Лесоматериалы лиственных пород для использования в круглом виде прочие</t>
  </si>
  <si>
    <t>Древесина топливная</t>
  </si>
  <si>
    <t>02.20.14.110</t>
  </si>
  <si>
    <t xml:space="preserve">Дрова </t>
  </si>
  <si>
    <t>02.20.14.130</t>
  </si>
  <si>
    <t>Дрова разделанные в виде поленьев всех пород</t>
  </si>
  <si>
    <t>02.20.14.140</t>
  </si>
  <si>
    <t>Хворост всех пород</t>
  </si>
  <si>
    <t>02.20.14.190</t>
  </si>
  <si>
    <t>Древесина топливная прочая</t>
  </si>
  <si>
    <t>02.30.11</t>
  </si>
  <si>
    <t>Балата, гуттаперча, гуаюль, чикл и аналогичные природные смолы</t>
  </si>
  <si>
    <t>02.30.12</t>
  </si>
  <si>
    <t>Шеллак, бальзамы и прочие природные камеди и смолы</t>
  </si>
  <si>
    <t>02.30.12.190</t>
  </si>
  <si>
    <t>Смолы природные прочие, живица (бальзамы), камеди</t>
  </si>
  <si>
    <t>02.30.2</t>
  </si>
  <si>
    <t>Пробка натуральная, необработанная или прошедшая первичную обработку</t>
  </si>
  <si>
    <t>03.11.11</t>
  </si>
  <si>
    <t>Рыба морская декоративная живая , не являющаяся продукцией рыбоводства</t>
  </si>
  <si>
    <t>03.11.12</t>
  </si>
  <si>
    <t>Рыба морская живая, не являющаяся продукцией рыбоводства</t>
  </si>
  <si>
    <t>03.11.12.110</t>
  </si>
  <si>
    <t xml:space="preserve">Рыба морская окунеобразная живая </t>
  </si>
  <si>
    <t>03.11.12.120</t>
  </si>
  <si>
    <t>Рыба тресковая живая</t>
  </si>
  <si>
    <t>03.11.12.130</t>
  </si>
  <si>
    <t>Рыба камбалообразная живая</t>
  </si>
  <si>
    <t>03.11.12.140</t>
  </si>
  <si>
    <t>Рыба отряда скорпенообразных живая</t>
  </si>
  <si>
    <t>03.11.12.150</t>
  </si>
  <si>
    <t>Рыба пластиножаберная живая</t>
  </si>
  <si>
    <t>03.11.12.160</t>
  </si>
  <si>
    <t>Рыба сельдевая живая</t>
  </si>
  <si>
    <t>03.11.12.170</t>
  </si>
  <si>
    <t>Рыба анчоусовая живая</t>
  </si>
  <si>
    <t>03.11.12.190</t>
  </si>
  <si>
    <t>Рыба морская прочая живая</t>
  </si>
  <si>
    <t>Рыба морская свежая или охлажденная, не являющаяся продукцией рыбоводства</t>
  </si>
  <si>
    <t>03.11.20.110</t>
  </si>
  <si>
    <t>Рыба морская окунеобразная свежая или охлажденная</t>
  </si>
  <si>
    <t>03.11.20.120</t>
  </si>
  <si>
    <t>Рыба тресковая свежая или охлажденная</t>
  </si>
  <si>
    <t>03.11.20.130</t>
  </si>
  <si>
    <t>Рыба камбалообразная свежая или охлажденная</t>
  </si>
  <si>
    <t>03.11.20.140</t>
  </si>
  <si>
    <t>Рыба отряда скорпенообразных свежая или охлажденная</t>
  </si>
  <si>
    <t>03.11.20.150</t>
  </si>
  <si>
    <t>Рыба пластиножаберная свежая или охлажденная</t>
  </si>
  <si>
    <t>03.11.20.160</t>
  </si>
  <si>
    <t>Рыба сельдевая свежая или охлажденная</t>
  </si>
  <si>
    <t>03.11.20.170</t>
  </si>
  <si>
    <t>Рыба анчоусовая свежая или охлажденная</t>
  </si>
  <si>
    <t>03.11.20.190</t>
  </si>
  <si>
    <t>Рыба морская прочая свежая или охлажденная</t>
  </si>
  <si>
    <t>Ракообразные немороженые, не являющиеся продукцией рыбоводства</t>
  </si>
  <si>
    <t>03.11.30.110</t>
  </si>
  <si>
    <t>Лангусты</t>
  </si>
  <si>
    <t>03.11.30.120</t>
  </si>
  <si>
    <t>Омары</t>
  </si>
  <si>
    <t>03.11.30.130</t>
  </si>
  <si>
    <t>Крабы</t>
  </si>
  <si>
    <t>03.11.30.140</t>
  </si>
  <si>
    <t>Креветки</t>
  </si>
  <si>
    <t>03.11.30.190</t>
  </si>
  <si>
    <t>Ракообразные немороженые прочие, не являющиеся продукцией рыбоводства, не включенные в другие группировки</t>
  </si>
  <si>
    <t>03.11.4</t>
  </si>
  <si>
    <t>Моллюски и прочие водные беспозвоночные живые, свежие или охлажденные, не являющиеся продукцией рыбоводства</t>
  </si>
  <si>
    <t>03.11.41</t>
  </si>
  <si>
    <t>Устрицы живые, свежие или охлажденные, не являющиеся продукцией рыбоводства</t>
  </si>
  <si>
    <t>03.11.42</t>
  </si>
  <si>
    <t>Моллюски и водные беспозвоночные прочие живые, свежие или охлажденные, не являющиеся продукцией рыбоводства</t>
  </si>
  <si>
    <t>03.11.42.110</t>
  </si>
  <si>
    <t>Гребешки</t>
  </si>
  <si>
    <t>03.11.42.120</t>
  </si>
  <si>
    <t>Мидии</t>
  </si>
  <si>
    <t>03.11.42.130</t>
  </si>
  <si>
    <t>Каракатицы</t>
  </si>
  <si>
    <t>03.11.42.140</t>
  </si>
  <si>
    <t>Осьминоги</t>
  </si>
  <si>
    <t>03.11.42.150</t>
  </si>
  <si>
    <t>Кальмары</t>
  </si>
  <si>
    <t>03.11.42.160</t>
  </si>
  <si>
    <t>Ежи морские</t>
  </si>
  <si>
    <t>03.11.42.170</t>
  </si>
  <si>
    <t>Голотурии</t>
  </si>
  <si>
    <t>03.11.42.180</t>
  </si>
  <si>
    <t>Медузы</t>
  </si>
  <si>
    <t>03.11.42.190</t>
  </si>
  <si>
    <t>Беспозвоночные водные живые, свежие или охлажденные, не являющиеся продукцией рыбоводства, прочие, не включенные в другие группировки</t>
  </si>
  <si>
    <t>03.11.50</t>
  </si>
  <si>
    <t>Жемчуг природный необработанный</t>
  </si>
  <si>
    <t>03.11.6</t>
  </si>
  <si>
    <t>Растения водные, животные морские и их продукты прочие</t>
  </si>
  <si>
    <t>03.11.62</t>
  </si>
  <si>
    <t>Губки животного происхождения натуральные</t>
  </si>
  <si>
    <t>03.11.63</t>
  </si>
  <si>
    <t>Водоросли морские и прочие, не являющиеся продукцией рыбоводства</t>
  </si>
  <si>
    <t>03.11.63.110</t>
  </si>
  <si>
    <t>Водоросли зеленые</t>
  </si>
  <si>
    <t>03.11.63.120</t>
  </si>
  <si>
    <t>Водоросли бурые</t>
  </si>
  <si>
    <t>03.11.63.130</t>
  </si>
  <si>
    <t>Водоросли красные</t>
  </si>
  <si>
    <t>03.11.63.140</t>
  </si>
  <si>
    <t>Травы морские</t>
  </si>
  <si>
    <t>03.11.63.190</t>
  </si>
  <si>
    <t>Водоросли прочие</t>
  </si>
  <si>
    <t>03.11.69</t>
  </si>
  <si>
    <t>Растения водные, животные морские прочие и их продукты, не включенные в другие группировки</t>
  </si>
  <si>
    <t>03.12.11</t>
  </si>
  <si>
    <t>Рыба пресноводная декоративная живая , не являющаяся продукцией рыбоводства</t>
  </si>
  <si>
    <t>03.12.12</t>
  </si>
  <si>
    <t>Рыба пресноводная живая, не являющаяся продукцией рыбоводства</t>
  </si>
  <si>
    <t>03.12.12.110</t>
  </si>
  <si>
    <t>Рыба лососевая дальневосточная живая</t>
  </si>
  <si>
    <t>03.12.12.120</t>
  </si>
  <si>
    <t>Рыба лососевая живая, кроме дальневосточной</t>
  </si>
  <si>
    <t>03.12.12.130</t>
  </si>
  <si>
    <t>Рыба карповая живая</t>
  </si>
  <si>
    <t>03.12.12.140</t>
  </si>
  <si>
    <t>Рыба осетровая живая</t>
  </si>
  <si>
    <t>03.12.12.150</t>
  </si>
  <si>
    <t>Рыба сиговая живая</t>
  </si>
  <si>
    <t>03.12.12.190</t>
  </si>
  <si>
    <t>Рыба пресноводная прочая живая</t>
  </si>
  <si>
    <t>Рыба пресноводная свежая или охлажденная, не являющаяся продукцией рыбоводства</t>
  </si>
  <si>
    <t>03.12.20.110</t>
  </si>
  <si>
    <t>Рыба лососевая (кроме дальневосточной) свежая или охлажденная</t>
  </si>
  <si>
    <t>03.12.20.120</t>
  </si>
  <si>
    <t>Рыба лососевая дальневосточная свежая или охлажденная</t>
  </si>
  <si>
    <t>03.12.20.130</t>
  </si>
  <si>
    <t>Рыба карповая свежая или охлажденная</t>
  </si>
  <si>
    <t>03.12.20.140</t>
  </si>
  <si>
    <t>Рыба осетровая свежая или охлажденная</t>
  </si>
  <si>
    <t>03.12.20.150</t>
  </si>
  <si>
    <t>Рыба сиговая свежая или охлажденная</t>
  </si>
  <si>
    <t>03.12.20.190</t>
  </si>
  <si>
    <t>Рыба пресноводная прочая свежая или охлажденная</t>
  </si>
  <si>
    <t>03.12.30</t>
  </si>
  <si>
    <t>Растения водные, животные пресноводные прочие и их продукты, не включенные в другие группировки</t>
  </si>
  <si>
    <t>03.12.30.110</t>
  </si>
  <si>
    <t>Растения водные пресноводные</t>
  </si>
  <si>
    <t>03.12.30.120</t>
  </si>
  <si>
    <t>Раки пресноводные, не являющиеся продукцией рыбоводства</t>
  </si>
  <si>
    <t>03.12.30.190</t>
  </si>
  <si>
    <t>Животные пресноводные прочие и их продукты, не включенные в другие группировки</t>
  </si>
  <si>
    <t xml:space="preserve">03.12.40    </t>
  </si>
  <si>
    <t>Услуги, связанные с пресноводным рыболовством</t>
  </si>
  <si>
    <t>03.21.1</t>
  </si>
  <si>
    <t>Рыба морская живая, являющаяся продукцией рыбоводства</t>
  </si>
  <si>
    <t>03.21.2</t>
  </si>
  <si>
    <t>Рыба морская свежая или охлажденная, являющаяся продукцией рыбоводства</t>
  </si>
  <si>
    <t>03.22.1</t>
  </si>
  <si>
    <t>Рыба пресноводная живая, являющаяся продукцией рыбоводства</t>
  </si>
  <si>
    <t>03.22.2</t>
  </si>
  <si>
    <t>Рыба свежая или охлажденная, пресноводная, являющаяся продукцией рыбоводства</t>
  </si>
  <si>
    <t xml:space="preserve">03.22.30    </t>
  </si>
  <si>
    <t>Растения водные, животные пресноводные и их продукты прочие, являющиеся продукцией рыбоводства</t>
  </si>
  <si>
    <t xml:space="preserve">03.22.40    </t>
  </si>
  <si>
    <t>Продукция рыбоводная пресноводная</t>
  </si>
  <si>
    <t xml:space="preserve">03.22.90    </t>
  </si>
  <si>
    <t>Услуги, связанные с пресноводным рыбоводством</t>
  </si>
  <si>
    <t>05.10.10.110</t>
  </si>
  <si>
    <t>Антрацит</t>
  </si>
  <si>
    <t xml:space="preserve">Уголь коксующийся </t>
  </si>
  <si>
    <t>05.10.10.130</t>
  </si>
  <si>
    <t>Уголь, за исключением антрацита, угля коксующегося и угля бурого</t>
  </si>
  <si>
    <t>05.10.10.141</t>
  </si>
  <si>
    <t>Антрацит обогащенный</t>
  </si>
  <si>
    <t>05.10.10.143</t>
  </si>
  <si>
    <t>Уголь обогащенный, за исключением антрацита, угля коксующегося и угля бурого (лигнита)</t>
  </si>
  <si>
    <t>05.20.10.120</t>
  </si>
  <si>
    <t>Уголь бурый обогащенный (лигнит)</t>
  </si>
  <si>
    <t>05.20.10.130</t>
  </si>
  <si>
    <t>Концентрат бурого угля (лигнита)</t>
  </si>
  <si>
    <t>06.10.10.001.АГ</t>
  </si>
  <si>
    <t>Нефть обезвоженная, обессоленная и стабилизированная,  включая газовый конденсат</t>
  </si>
  <si>
    <t>06.10.10.002.АГ</t>
  </si>
  <si>
    <t>Газ нефтяной попутный нефтяных месторождений, сожженный на факельных установках</t>
  </si>
  <si>
    <t>06.10.10.200</t>
  </si>
  <si>
    <t>Нефть обезвоженная, обессоленная и стабилизированная</t>
  </si>
  <si>
    <t>06.10.10.410</t>
  </si>
  <si>
    <t>Конденсат газовый нестабильный</t>
  </si>
  <si>
    <t xml:space="preserve">Газ горючий природный (газ естественный) </t>
  </si>
  <si>
    <t>06.20.10.120</t>
  </si>
  <si>
    <t>Газ нефтяной попутный (газ горючий природный нефтяных месторождений)</t>
  </si>
  <si>
    <t>06.20.10.130</t>
  </si>
  <si>
    <t xml:space="preserve">Газ горючий природный  сжиженный и регазифицированный </t>
  </si>
  <si>
    <t>07.10.10.110</t>
  </si>
  <si>
    <t>Руда железная сырая</t>
  </si>
  <si>
    <t>07.10.10.120</t>
  </si>
  <si>
    <t>Руда железная товарная необогащенная</t>
  </si>
  <si>
    <t>07.10.10.130</t>
  </si>
  <si>
    <t>Концентрат железорудный</t>
  </si>
  <si>
    <t>07.10.10.131</t>
  </si>
  <si>
    <t>Концентрат железорудный с массовой долей железа не менее 69,5 %</t>
  </si>
  <si>
    <t>07.10.10.132</t>
  </si>
  <si>
    <t xml:space="preserve">Концентрат железорудный с массовой долей железа не менее 65% </t>
  </si>
  <si>
    <t>07.10.10.133</t>
  </si>
  <si>
    <t>Концентрат железорудный с массовой долей железа от 63 % до 65 %</t>
  </si>
  <si>
    <t>07.10.10.134</t>
  </si>
  <si>
    <t>Концентрат железорудный с массовой долей железа менее 63 %</t>
  </si>
  <si>
    <t>07.10.10.140</t>
  </si>
  <si>
    <t>Агломерат железорудный</t>
  </si>
  <si>
    <t>07.10.10.141</t>
  </si>
  <si>
    <t>Агломерат железорудный доменный</t>
  </si>
  <si>
    <t>07.10.10.142</t>
  </si>
  <si>
    <t>Агломерат железорудный мартеновский</t>
  </si>
  <si>
    <t>07.10.10.150</t>
  </si>
  <si>
    <t>Окатыши железорудные (окисленные)</t>
  </si>
  <si>
    <t>07.10.10.151</t>
  </si>
  <si>
    <t>Окатыши железорудные офлюсованные</t>
  </si>
  <si>
    <t>07.10.10.152</t>
  </si>
  <si>
    <t>Окатыши железорудные неофлюсованные</t>
  </si>
  <si>
    <t>07.21.10.110</t>
  </si>
  <si>
    <t>Руды и концентраты урановые</t>
  </si>
  <si>
    <t>07.29.11.110</t>
  </si>
  <si>
    <t>Руды медные</t>
  </si>
  <si>
    <t>07.29.11.120</t>
  </si>
  <si>
    <t>Концентраты медные **)</t>
  </si>
  <si>
    <t>07.29.12.110</t>
  </si>
  <si>
    <t>Руды никелевые</t>
  </si>
  <si>
    <t>07.29.12.120</t>
  </si>
  <si>
    <t>Концентраты никелевые **)</t>
  </si>
  <si>
    <t>07.29.13.110</t>
  </si>
  <si>
    <t>Бокситы</t>
  </si>
  <si>
    <t>07.29.13.120</t>
  </si>
  <si>
    <t>Гидрат окиси алюминия (в пересчете на глинозем)</t>
  </si>
  <si>
    <t>07.29.13.130</t>
  </si>
  <si>
    <t>Руды нефелин-апатитовые</t>
  </si>
  <si>
    <t>Руды серебряные**)</t>
  </si>
  <si>
    <t>Концентраты серебряные**)</t>
  </si>
  <si>
    <t>Руды золотосодержащие**)</t>
  </si>
  <si>
    <t>Концентраты золотосодержащие**)</t>
  </si>
  <si>
    <t>07.29.14.131</t>
  </si>
  <si>
    <t>Руды металлов платиновой группы**)</t>
  </si>
  <si>
    <t>07.29.14.132</t>
  </si>
  <si>
    <t>Концентраты металлов платиновой группы**)</t>
  </si>
  <si>
    <t>07.29.15.110</t>
  </si>
  <si>
    <t>Руды свинцово-цинковые</t>
  </si>
  <si>
    <t>07.29.15.120</t>
  </si>
  <si>
    <t>Концентраты свинцовые **)</t>
  </si>
  <si>
    <t>07.29.15.140</t>
  </si>
  <si>
    <t>Концентраты цинковые **)</t>
  </si>
  <si>
    <t>07.29.15.170</t>
  </si>
  <si>
    <t>Концентраты оловянные **)</t>
  </si>
  <si>
    <t>07.29.19.111</t>
  </si>
  <si>
    <t>Руды марганцевые</t>
  </si>
  <si>
    <t>07.29.19.112</t>
  </si>
  <si>
    <t>Концентраты марганцевые</t>
  </si>
  <si>
    <t>07.29.19.121</t>
  </si>
  <si>
    <t>Руды хромовые (хромитовые)</t>
  </si>
  <si>
    <t>07.29.19.122</t>
  </si>
  <si>
    <t>Концентраты хромовые (хромитовые)</t>
  </si>
  <si>
    <t>07.29.19.132</t>
  </si>
  <si>
    <t>Концентраты кобальтовые **)</t>
  </si>
  <si>
    <t>07.29.19.142</t>
  </si>
  <si>
    <t>Концентраты вольфрамовые</t>
  </si>
  <si>
    <t>07.29.19.152</t>
  </si>
  <si>
    <t>Концентраты молибденовые</t>
  </si>
  <si>
    <t>07.29.19.161</t>
  </si>
  <si>
    <t>Руды титановые</t>
  </si>
  <si>
    <t>07.29.19.162</t>
  </si>
  <si>
    <t>Концентраты титановые</t>
  </si>
  <si>
    <t>07.29.19.172</t>
  </si>
  <si>
    <t>Концентраты ванадиевые</t>
  </si>
  <si>
    <t>07.29.19.182</t>
  </si>
  <si>
    <t>Концентраты циркониевые</t>
  </si>
  <si>
    <t>07.29.19.212</t>
  </si>
  <si>
    <t>Концентраты ниобиевые и танталовые</t>
  </si>
  <si>
    <t>07.29.19.221</t>
  </si>
  <si>
    <t>Руды сурьмяные</t>
  </si>
  <si>
    <t>07.29.19.222</t>
  </si>
  <si>
    <t>Концентраты сурьмяные</t>
  </si>
  <si>
    <t xml:space="preserve"> 08.11.11</t>
  </si>
  <si>
    <t>Мрамор и прочий известняковый камень  для памятников или строительства</t>
  </si>
  <si>
    <t xml:space="preserve"> 08.11.12</t>
  </si>
  <si>
    <t>Гранит, песчаник и прочий камень для памятников или строительства</t>
  </si>
  <si>
    <t>08.11.20.110</t>
  </si>
  <si>
    <t>Известняк (кроме камня известнякового для строительства и памятников и заполнителя известнякового)</t>
  </si>
  <si>
    <t>08.11.20.120</t>
  </si>
  <si>
    <t>Гипс</t>
  </si>
  <si>
    <t>08.11.20.130</t>
  </si>
  <si>
    <t>Ангидрит</t>
  </si>
  <si>
    <t>08.11.30.110</t>
  </si>
  <si>
    <t>Мел природный</t>
  </si>
  <si>
    <t>08.11.30.120</t>
  </si>
  <si>
    <t>Доломит некальцинированный</t>
  </si>
  <si>
    <t xml:space="preserve"> 08.11.40</t>
  </si>
  <si>
    <t>Сланцы, кроме сланцев горючих (битуминозных)</t>
  </si>
  <si>
    <t>Пески природные</t>
  </si>
  <si>
    <t>Пески строительные</t>
  </si>
  <si>
    <t>Гранулы, крошка и порошок; галька, гравий</t>
  </si>
  <si>
    <t xml:space="preserve"> 08.12.12.110</t>
  </si>
  <si>
    <t>Гранулы каменные, крошка и порошок</t>
  </si>
  <si>
    <t xml:space="preserve"> 08.12.12.120</t>
  </si>
  <si>
    <t>Галька</t>
  </si>
  <si>
    <t xml:space="preserve"> 08.12.12.130</t>
  </si>
  <si>
    <t xml:space="preserve">Гравий </t>
  </si>
  <si>
    <t xml:space="preserve">Щебень </t>
  </si>
  <si>
    <t>08.12.12.150</t>
  </si>
  <si>
    <t>Камень природный дробленый</t>
  </si>
  <si>
    <t>Смеси песчано-гравийные</t>
  </si>
  <si>
    <t xml:space="preserve"> 08.12.13</t>
  </si>
  <si>
    <t>Смеси шлака и аналогичных промышленных отходов без добавления или с добавлением гальки, гравия, щебня и кремневой гальки для строительных целей</t>
  </si>
  <si>
    <t xml:space="preserve"> 08.12.21</t>
  </si>
  <si>
    <t>Каолин и глины каолиновые прочие</t>
  </si>
  <si>
    <t xml:space="preserve"> 08.12.22</t>
  </si>
  <si>
    <t>Глины, андалузит, кианит и силлиманит прочие; муллит; земли шамотные или динасовые</t>
  </si>
  <si>
    <t>08.12.22.110</t>
  </si>
  <si>
    <t>Глины</t>
  </si>
  <si>
    <t>08.12.22.111</t>
  </si>
  <si>
    <t>Бентониты (глины бентонитовые)</t>
  </si>
  <si>
    <t>08.12.22.112</t>
  </si>
  <si>
    <t>Глины огнеупорные</t>
  </si>
  <si>
    <t>08.12.22.113</t>
  </si>
  <si>
    <t>Глины тугоплавкие</t>
  </si>
  <si>
    <t>08.12.22.114</t>
  </si>
  <si>
    <t>Глины легкоплавкие</t>
  </si>
  <si>
    <t>08.12.22.115</t>
  </si>
  <si>
    <t>Порошки из глины</t>
  </si>
  <si>
    <t>08.12.22.119</t>
  </si>
  <si>
    <t>Глины прочие, не включенные в другие группировки</t>
  </si>
  <si>
    <t>08.12.22.120</t>
  </si>
  <si>
    <t>Андалузит</t>
  </si>
  <si>
    <t>08.12.22.130</t>
  </si>
  <si>
    <t>Кианит</t>
  </si>
  <si>
    <t>08.12.22.140</t>
  </si>
  <si>
    <t>Силлиманит</t>
  </si>
  <si>
    <t>08.12.22.150</t>
  </si>
  <si>
    <t>Муллит</t>
  </si>
  <si>
    <t>08.12.22.190</t>
  </si>
  <si>
    <t>Земли шамотные и динасовые</t>
  </si>
  <si>
    <t>08.91.11</t>
  </si>
  <si>
    <t>Фосфаты и алюмофосфаты кальция природные</t>
  </si>
  <si>
    <t>08.91.11.111</t>
  </si>
  <si>
    <t>Концентрат апатитовый</t>
  </si>
  <si>
    <t>08.91.12</t>
  </si>
  <si>
    <t>Пириты необожженные (колчедан серный необожженный); сера сырая или нерафинированная (неочищенная)</t>
  </si>
  <si>
    <t>08.91.19.110</t>
  </si>
  <si>
    <t>Сульфат бария природный (барит)</t>
  </si>
  <si>
    <t>08.91.19.140</t>
  </si>
  <si>
    <t>Шпат плавиковый (флюорит)</t>
  </si>
  <si>
    <t>08.91.19.161</t>
  </si>
  <si>
    <t>Карналлит</t>
  </si>
  <si>
    <t>08.91.19.169</t>
  </si>
  <si>
    <t>Соли калийные природные прочие</t>
  </si>
  <si>
    <t>08.92.10.110</t>
  </si>
  <si>
    <t>Торф неагломерированный</t>
  </si>
  <si>
    <t>08.92.10.111</t>
  </si>
  <si>
    <t xml:space="preserve">Торф топливный фрезерный </t>
  </si>
  <si>
    <t>08.92.10.112</t>
  </si>
  <si>
    <t xml:space="preserve">Торф топливный кусковой </t>
  </si>
  <si>
    <t>08.92.10.113</t>
  </si>
  <si>
    <t>Торф фрезерный для сельского хозяйства</t>
  </si>
  <si>
    <t>08.92.10.120</t>
  </si>
  <si>
    <t xml:space="preserve">Брикеты и полубрикеты торфяные </t>
  </si>
  <si>
    <t>08.92.10.121</t>
  </si>
  <si>
    <t>Брикеты и полубрикеты торфяные топливные</t>
  </si>
  <si>
    <t>08.92.10.122</t>
  </si>
  <si>
    <t>Брикеты и полубрикеты торфяные питательные для сельского хозяйства</t>
  </si>
  <si>
    <t>08.93.10</t>
  </si>
  <si>
    <t>Соль и хлорид натрия чистый, вода морская</t>
  </si>
  <si>
    <t>08.93.10.110</t>
  </si>
  <si>
    <t>Соль</t>
  </si>
  <si>
    <t>08.93.10.111</t>
  </si>
  <si>
    <t>Соль глыбовая</t>
  </si>
  <si>
    <t>08.93.10.112</t>
  </si>
  <si>
    <t>Соль дробленка</t>
  </si>
  <si>
    <t>08.93.10.113</t>
  </si>
  <si>
    <t>Соль молотая</t>
  </si>
  <si>
    <t>08.93.10.114</t>
  </si>
  <si>
    <t>Соль выварочная</t>
  </si>
  <si>
    <t>08.93.10.115</t>
  </si>
  <si>
    <t>Соль денатурированная, соль для промышленных целей</t>
  </si>
  <si>
    <t>08.93.10.120</t>
  </si>
  <si>
    <t>Соль морская</t>
  </si>
  <si>
    <t>08.93.10.130</t>
  </si>
  <si>
    <t>Хлорид натрия чистый</t>
  </si>
  <si>
    <t>08.93.10.140</t>
  </si>
  <si>
    <t>Вода морская</t>
  </si>
  <si>
    <t>08.99.21.110</t>
  </si>
  <si>
    <t>Алмазы природные (кроме технических) необработанные, распиленные, расколотые или грубо обработанные</t>
  </si>
  <si>
    <t>08.99.21.140</t>
  </si>
  <si>
    <t>Изумруды природные необработанные, распиленные, расколотые или грубо обработанные</t>
  </si>
  <si>
    <t>08.99.22.110</t>
  </si>
  <si>
    <t>Алмазы технические, необработанные, распиленные, расколотые или грубо обработанные</t>
  </si>
  <si>
    <t>08.99.29.110</t>
  </si>
  <si>
    <t>Графит природный</t>
  </si>
  <si>
    <t>08.99.29.120</t>
  </si>
  <si>
    <t>Кварц, кварцит</t>
  </si>
  <si>
    <t>08.99.29.130</t>
  </si>
  <si>
    <t>Трепел, диатомит, кизельгур и аналогичные земли инфузорные кремнистые</t>
  </si>
  <si>
    <t>08.99.29.140</t>
  </si>
  <si>
    <t>Карбонат магния (магнезит) природный, магнезия и прочие оксиды магния</t>
  </si>
  <si>
    <t>08.99.29.150</t>
  </si>
  <si>
    <t>Асбест</t>
  </si>
  <si>
    <t>08.99.29.151</t>
  </si>
  <si>
    <t xml:space="preserve">Асбест хризотиловый </t>
  </si>
  <si>
    <t>08.99.29.160</t>
  </si>
  <si>
    <t>Слюда необработанная и слюда, расщепленная на пластины и чешуйки</t>
  </si>
  <si>
    <t>08.99.29.170</t>
  </si>
  <si>
    <t>Тальк, стеатит природный</t>
  </si>
  <si>
    <t>08.99.29.180</t>
  </si>
  <si>
    <t>Шпаты полевые (материалы полевошпатовые)</t>
  </si>
  <si>
    <t>08.99.29.222</t>
  </si>
  <si>
    <t>Концентраты нефелиновые</t>
  </si>
  <si>
    <t>08.99.29.240</t>
  </si>
  <si>
    <t>Перлит (сырье перлитовое)</t>
  </si>
  <si>
    <t>08.99.29.250</t>
  </si>
  <si>
    <t>Вермикулит</t>
  </si>
  <si>
    <t>08.99.29.260</t>
  </si>
  <si>
    <t>Янтарь</t>
  </si>
  <si>
    <t>09.10.1</t>
  </si>
  <si>
    <t>Услуги по обеспечению добычи нефти и природного газа</t>
  </si>
  <si>
    <t>09.10.11</t>
  </si>
  <si>
    <t>Услуги по бурению, связанные с добычей нефти и горючего природного газа</t>
  </si>
  <si>
    <t>09.10.12</t>
  </si>
  <si>
    <t>Услуги по монтажу, ремонту и демонтажу буровых вышек и услуги взаимосвязанные по добыче нефти и горючего природного газа</t>
  </si>
  <si>
    <t>09.10.12.110</t>
  </si>
  <si>
    <t>Услуги по монтажу буровых вышек</t>
  </si>
  <si>
    <t>09.10.12.120</t>
  </si>
  <si>
    <t>Услуги по ремонту и демонтажу буровых вышек</t>
  </si>
  <si>
    <t>09.10.12.190</t>
  </si>
  <si>
    <t>Услуги, связанные с добычей нефти, газового конденсата и горючего природного газа, прочие</t>
  </si>
  <si>
    <t>09.10.13</t>
  </si>
  <si>
    <t>Услуги по сжижению и регазификации природного газа для транспортирования, предоставляемые на разрабатываемом месторождении</t>
  </si>
  <si>
    <t xml:space="preserve">Мясо и субпродукты </t>
  </si>
  <si>
    <t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t>
  </si>
  <si>
    <t>10.11.11.001.АГ</t>
  </si>
  <si>
    <t xml:space="preserve">Говядина, кроме субпродуктов </t>
  </si>
  <si>
    <t>10.11.11.002.АГ</t>
  </si>
  <si>
    <t>Крупный рогатый скот в живом весе, поступивший 
в пункт убоя и первичной переработки</t>
  </si>
  <si>
    <t>10.11.12.001.АГ</t>
  </si>
  <si>
    <t>Свиньи в живом весе, поступившие в пункт убоя 
и первичной переработки</t>
  </si>
  <si>
    <t>10.11.12.004.АГ</t>
  </si>
  <si>
    <t>Скот и птица всего (включая прочие виды сельскохозяйственных животных) в живом весе, поступившие в пункт убоя и первичной переработки</t>
  </si>
  <si>
    <t>10.11.13.001.АГ</t>
  </si>
  <si>
    <t>Овцы и козы в живом весе, поступившие в пункт убоя 
и первичной переработки</t>
  </si>
  <si>
    <t>10.12.10.003.АГ</t>
  </si>
  <si>
    <t>Птица в живом весе, поступившая в пункт убоя 
и первичной переработки</t>
  </si>
  <si>
    <t>10.11.11</t>
  </si>
  <si>
    <t>Мясо крупного рогатого скота (говядина и телятина) парное, остывшее или охлажденное, в том числе для детского питания</t>
  </si>
  <si>
    <t>10.11.11.110</t>
  </si>
  <si>
    <t>Говядина парная, остывшая или охлажденная</t>
  </si>
  <si>
    <t>10.11.11.120</t>
  </si>
  <si>
    <t>Телятина парная, остывшая или охлажденная</t>
  </si>
  <si>
    <t>10.11.11.130</t>
  </si>
  <si>
    <t>Говядина и телятина парные, остывшие или охлажденные для детского питания</t>
  </si>
  <si>
    <t>10.11.12</t>
  </si>
  <si>
    <t>Свинина парная, остывшая или охлажденная, в том числе для детского питания</t>
  </si>
  <si>
    <t>10.11.12.110</t>
  </si>
  <si>
    <t>Свинина парная, остывшая или охлажденная домашних свиней</t>
  </si>
  <si>
    <t>10.11.12.120</t>
  </si>
  <si>
    <t>Свинина парная, остывшая или охлажденная диких свиней</t>
  </si>
  <si>
    <t>10.11.12.130</t>
  </si>
  <si>
    <t>Мясо поросят парное, остывшее или охлажденное</t>
  </si>
  <si>
    <t>10.11.12.140</t>
  </si>
  <si>
    <t>Свинина парная, остывшая или охлажденная для детского питания</t>
  </si>
  <si>
    <t>10.11.13</t>
  </si>
  <si>
    <t>Баранина парная, остывшая или охлажденная, в том числе для детского питания</t>
  </si>
  <si>
    <t>10.11.13.110</t>
  </si>
  <si>
    <t>Баранина парная, остывшая или охлажденная домашних овец и баранов</t>
  </si>
  <si>
    <t>10.11.13.120</t>
  </si>
  <si>
    <t>Баранина парная, остывшая или охлажденная диких овец и баранов</t>
  </si>
  <si>
    <t>10.11.13.130</t>
  </si>
  <si>
    <t>Мясо ягнят парное, остывшее или охлажденное</t>
  </si>
  <si>
    <t>10.11.13.140</t>
  </si>
  <si>
    <t>Баранина и ягнятина парная, остывшая или охлажденная для детского питания</t>
  </si>
  <si>
    <t>10.11.14</t>
  </si>
  <si>
    <t>Козлятина парная, остывшая или охлажденная</t>
  </si>
  <si>
    <t>10.11.14.110</t>
  </si>
  <si>
    <t>Козлятина парная, остывшая или охлажденная домашних коз, козлов и козлят</t>
  </si>
  <si>
    <t>10.11.14.120</t>
  </si>
  <si>
    <t>Козлятина парная, остывшая или охлажденная диких коз, козлов и козлят</t>
  </si>
  <si>
    <t>10.11.15</t>
  </si>
  <si>
    <t>Конина и мясо прочих животных семейства лошадиных парные, остывшие или охлажденные, в том числе для детского питания</t>
  </si>
  <si>
    <t>10.11.15.110</t>
  </si>
  <si>
    <t>Конина парная, остывшая или охлажденная</t>
  </si>
  <si>
    <t>10.11.15.120</t>
  </si>
  <si>
    <t>Жеребятина парная, остывшая или охлажденная</t>
  </si>
  <si>
    <t>10.11.15.130</t>
  </si>
  <si>
    <t>Мясо ослов, мулов, лошаков парное, остывшее или охлажденное</t>
  </si>
  <si>
    <t>10.11.15.140</t>
  </si>
  <si>
    <t>Мясо лошадей (конина, жеребятина) парное, остывшее или охлажденное для детского питания</t>
  </si>
  <si>
    <t>Оленина и мясо прочих животных семейства оленьих (оленевых) парные, остывшие или охлажденные, в том числе для детского питания</t>
  </si>
  <si>
    <t>10.11.16.110</t>
  </si>
  <si>
    <t>Оленина и мясо прочих животных семейства оленьих (оленевых) парные, остывшие или охлажденные домашних оленей</t>
  </si>
  <si>
    <t>10.11.16.120</t>
  </si>
  <si>
    <t>Оленина и мясо прочих животных семейства оленьих (оленевых) парные, остывшие или охлажденные диких оленей</t>
  </si>
  <si>
    <t>10.11.16.130</t>
  </si>
  <si>
    <t>Оленина и мясо прочих животных семейства оленьих (оленевых) парные, остывшие или охлажденные для детского питания</t>
  </si>
  <si>
    <t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t>
  </si>
  <si>
    <t>10.11.20.110</t>
  </si>
  <si>
    <t>Субпродукты пищевые крупного рогатого скота парные, остывшие или охлажденные</t>
  </si>
  <si>
    <t>10.11.20.120</t>
  </si>
  <si>
    <t>Субпродукты пищевые свиные парные, остывшие или охлажденные</t>
  </si>
  <si>
    <t>10.11.20.130</t>
  </si>
  <si>
    <t>Субпродукты пищевые бараньи парные, остывшие или охлажденные</t>
  </si>
  <si>
    <t>10.11.20.140</t>
  </si>
  <si>
    <t>Субпродукты пищевые козьи парные, остывшие или охлажденные</t>
  </si>
  <si>
    <t>10.11.20.150</t>
  </si>
  <si>
    <t>Субпродукты пищевые лошадей, ослов, мулов, лошаков и прочих животных семейства лошадиных парные, остывшие или охлажденные</t>
  </si>
  <si>
    <t>10.11.20.160</t>
  </si>
  <si>
    <t>Субпродукты пищевые оленьи ипрочих животных семейства оленьих (оленевых) парные, остывшие или охлажденные</t>
  </si>
  <si>
    <t>10.11.20.170</t>
  </si>
  <si>
    <t>Субпродукты пищевые парные, остывшие или охлажденные для детского питания</t>
  </si>
  <si>
    <t>10.11.31</t>
  </si>
  <si>
    <t>Мясо крупного рогатого скота (говядина и телятина) замороженное, в том числе для детского питания</t>
  </si>
  <si>
    <t>10.11.31.110</t>
  </si>
  <si>
    <t>Говядина замороженная</t>
  </si>
  <si>
    <t>10.11.31.120</t>
  </si>
  <si>
    <t>Телятина замороженная</t>
  </si>
  <si>
    <t>10.11.31.130</t>
  </si>
  <si>
    <t>Говядина и телятина замороженные для детского питания</t>
  </si>
  <si>
    <t>10.11.31.140</t>
  </si>
  <si>
    <t>Субпродукты пищевые крупного рогатого скота замороженные</t>
  </si>
  <si>
    <t>10.11.31.150</t>
  </si>
  <si>
    <t>Субпродукты пищевые крупного рогатого скота замороженные для детского питания</t>
  </si>
  <si>
    <t>Свинина замороженная, в том числе для детского питания</t>
  </si>
  <si>
    <t>10.11.32.001.АГ</t>
  </si>
  <si>
    <t>Свинина, кроме субпродуктов</t>
  </si>
  <si>
    <t>10.11.32.110</t>
  </si>
  <si>
    <t>Свинина замороженная</t>
  </si>
  <si>
    <t>10.11.32.120</t>
  </si>
  <si>
    <t>Мясо поросят замороженное</t>
  </si>
  <si>
    <t>10.11.32.130</t>
  </si>
  <si>
    <t>Свинина замороженная для детского питания</t>
  </si>
  <si>
    <t>10.11.32.140</t>
  </si>
  <si>
    <t>Субпродукты пищевые свиные замороженные</t>
  </si>
  <si>
    <t>10.11.32.150</t>
  </si>
  <si>
    <t>Субпродукты пищевые свиные замороженные для детского питания</t>
  </si>
  <si>
    <t>10.11.33</t>
  </si>
  <si>
    <t>Баранина замороженная, в том числе для детского питания</t>
  </si>
  <si>
    <t>10.11.33.110</t>
  </si>
  <si>
    <t>Баранина замороженная</t>
  </si>
  <si>
    <t>10.11.33.120</t>
  </si>
  <si>
    <t>Мясо ягнят замороженное</t>
  </si>
  <si>
    <t>10.11.33.130</t>
  </si>
  <si>
    <t>Баранина и ягнятина замороженные для детского питания</t>
  </si>
  <si>
    <t>10.11.33.140</t>
  </si>
  <si>
    <t>Субпродукты пищевые бараньи замороженные</t>
  </si>
  <si>
    <t>10.11.33.150</t>
  </si>
  <si>
    <t>Субпродукты пищевые бараньи замороженные для детского питания</t>
  </si>
  <si>
    <t>10.11.34</t>
  </si>
  <si>
    <t>Козлятина и субпродукты пищевые замороженные</t>
  </si>
  <si>
    <t>10.11.34.110</t>
  </si>
  <si>
    <t>Козлятина замороженная</t>
  </si>
  <si>
    <t>10.11.34.120</t>
  </si>
  <si>
    <t>Субпродукты пищевые козьи замороженные</t>
  </si>
  <si>
    <t>10.11.35</t>
  </si>
  <si>
    <t>Мясо лошадей (конина, жеребятина) и прочих животных семейства лошадиных замороженное, в том числе для детского питания</t>
  </si>
  <si>
    <t>10.11.35.110</t>
  </si>
  <si>
    <t>Конина замороженная</t>
  </si>
  <si>
    <t>10.11.35.120</t>
  </si>
  <si>
    <t>Жеребятина замороженная</t>
  </si>
  <si>
    <t>10.11.35.130</t>
  </si>
  <si>
    <t>Мясо ослов, мулов и лошаков замороженное</t>
  </si>
  <si>
    <t>10.11.35.140</t>
  </si>
  <si>
    <t>Мясо лошадей (конина, жеребятина) замороженное для детского питания</t>
  </si>
  <si>
    <t>10.11.35.150</t>
  </si>
  <si>
    <t>Субпродукты пищевые лошадей, ослов, мулов и лошаков и прочих животных семейства лошадиных замороженные</t>
  </si>
  <si>
    <t>10.11.35.160</t>
  </si>
  <si>
    <t>Субпродукты пищевые лошадей замороженные для детского питания</t>
  </si>
  <si>
    <t>Оленина и мясо прочих животных семейства оленьих (оленевых) и субпродукты пищевые замороженные, в том числе для детского питания</t>
  </si>
  <si>
    <t>10.11.36.110</t>
  </si>
  <si>
    <t>Оленина и мясо прочих животных семейства оленьих (оленевых) замороженные</t>
  </si>
  <si>
    <t>10.11.36.120</t>
  </si>
  <si>
    <t>Оленина и мясо прочих животных семейства оленьих (оленевых) замороженные для детского питания</t>
  </si>
  <si>
    <t>10.11.36.130</t>
  </si>
  <si>
    <t>Субпродукты пищевые оленьи и прочих животных семейства оленьих (оленевых) замороженные</t>
  </si>
  <si>
    <t>10.11.36.140</t>
  </si>
  <si>
    <t>Субпродукты пищевые оленьи замороженные для детского питания</t>
  </si>
  <si>
    <t>10.11.39</t>
  </si>
  <si>
    <t>Мясо и субпродукты пищевые прочие парные, остывшие, охлажденные или замороженные</t>
  </si>
  <si>
    <t>10.11.39.110</t>
  </si>
  <si>
    <t>Мясо и субпродукты пищевые кроликов парные, остывшие, охлажденные или замороженные</t>
  </si>
  <si>
    <t>10.11.39.120</t>
  </si>
  <si>
    <t>Мясо и субпродукты пищевые верблюдов парные, остывшие, охлажденные или замороженные</t>
  </si>
  <si>
    <t>10.11.39.130</t>
  </si>
  <si>
    <t>Мясо и субпродукты пищевые лосей парные, остывшие, охлажденные или замороженные</t>
  </si>
  <si>
    <t>10.11.39.190</t>
  </si>
  <si>
    <t>10.11.4</t>
  </si>
  <si>
    <t>Шерсть щипаная, шкуры и кожи сырые крупного рогатого скота и животных семейства лошадиных, овец и коз</t>
  </si>
  <si>
    <t>10.11.41</t>
  </si>
  <si>
    <t>Шерсть щипаная немытая, включая щипаную шерсть, промытую руном</t>
  </si>
  <si>
    <t>10.11.42</t>
  </si>
  <si>
    <t>Шкуры и кожи крупного рогатого скота и животных семейств лошадиных и оленевых целые сырые</t>
  </si>
  <si>
    <t>10.11.42.110</t>
  </si>
  <si>
    <t>Шкуры и кожи крупного рогатого скота целые сырые</t>
  </si>
  <si>
    <t>10.11.42.120</t>
  </si>
  <si>
    <t>Шкуры и кожи животных семейства лошадиных целые сырые</t>
  </si>
  <si>
    <t>10.11.42.130</t>
  </si>
  <si>
    <t>Шкуры и кожи оленей и прочих животных семейства оленевых целые сырые</t>
  </si>
  <si>
    <t>10.11.43</t>
  </si>
  <si>
    <t>Шкуры и кожи крупного рогатого скота и животных семейств лошадиных и оленевых сырые прочие</t>
  </si>
  <si>
    <t>10.11.43.110</t>
  </si>
  <si>
    <t>Шкуры и кожи крупного рогатого скота сырые прочие</t>
  </si>
  <si>
    <t>10.11.43.120</t>
  </si>
  <si>
    <t>Шкуры и кожи животных семейства лошадиных сырые прочие</t>
  </si>
  <si>
    <t>10.11.43.130</t>
  </si>
  <si>
    <t>Шкуры и кожи оленей и прочих животных семейства оленевых целые сырые прочие</t>
  </si>
  <si>
    <t>10.11.44</t>
  </si>
  <si>
    <t>Шкуры и кожи овец и ягнят сырые</t>
  </si>
  <si>
    <t>10.11.45</t>
  </si>
  <si>
    <t>Шкуры и кожи коз и козлят сырые</t>
  </si>
  <si>
    <t>10.11.50</t>
  </si>
  <si>
    <t>Жиры крупного рогатого скота, овец, коз и свиней</t>
  </si>
  <si>
    <t>10.11.50.110</t>
  </si>
  <si>
    <t>Жиры крупного рогатого скота</t>
  </si>
  <si>
    <t>10.11.50.111</t>
  </si>
  <si>
    <t>Жир пищевой крупного рогатого скота</t>
  </si>
  <si>
    <t>10.11.50.112</t>
  </si>
  <si>
    <t>Жир технический крупного рогатого скота</t>
  </si>
  <si>
    <t>10.11.50.120</t>
  </si>
  <si>
    <t>Жир свиной</t>
  </si>
  <si>
    <t>10.11.50.121</t>
  </si>
  <si>
    <t>Жир свиной пищевой</t>
  </si>
  <si>
    <t>10.11.50.122</t>
  </si>
  <si>
    <t>Жир свиной технический</t>
  </si>
  <si>
    <t>10.11.50.130</t>
  </si>
  <si>
    <t>Жир бараний</t>
  </si>
  <si>
    <t>10.11.50.131</t>
  </si>
  <si>
    <t>Жир бараний пищевой</t>
  </si>
  <si>
    <t>10.11.50.132</t>
  </si>
  <si>
    <t>Жир бараний технический</t>
  </si>
  <si>
    <t>10.11.50.140</t>
  </si>
  <si>
    <t>Жир козий</t>
  </si>
  <si>
    <t>10.11.50.141</t>
  </si>
  <si>
    <t>Жир козий пищевой</t>
  </si>
  <si>
    <t>10.11.50.142</t>
  </si>
  <si>
    <t>Жир козий технический</t>
  </si>
  <si>
    <t>10.11.60</t>
  </si>
  <si>
    <t>Субпродукты, не пригодные для употребления в пищу, необработанные</t>
  </si>
  <si>
    <t>10.11.60.110</t>
  </si>
  <si>
    <t>Сырье кишечное и мочевые пузыри (кроме рыбьих) целые или в частях</t>
  </si>
  <si>
    <t>10.11.60.120</t>
  </si>
  <si>
    <t>Сырье коллагенсодержащее и кератинсодержащее</t>
  </si>
  <si>
    <t>10.11.60.130</t>
  </si>
  <si>
    <t>Кости и стержень роговой</t>
  </si>
  <si>
    <t>10.11.60.140</t>
  </si>
  <si>
    <t>Кость слоновая, панцири черепах, китовый ус и ус других млекопитающих</t>
  </si>
  <si>
    <t>10.11.60.150</t>
  </si>
  <si>
    <t>Сырье эндокринно-ферментное непищевое прочее</t>
  </si>
  <si>
    <t>10.11.60.160</t>
  </si>
  <si>
    <t>Сырье специальное непищевое прочее</t>
  </si>
  <si>
    <t>10.11.60.170</t>
  </si>
  <si>
    <t>Кровь техническая</t>
  </si>
  <si>
    <t xml:space="preserve">10.11.99    </t>
  </si>
  <si>
    <t>Услуги по переработке и консервированию мяса отдельные, выполняемые субподрядчиком</t>
  </si>
  <si>
    <t>10.12</t>
  </si>
  <si>
    <t>Мясо сельскохозяйственной птицы и прочие продукты убоя, включая консервированные</t>
  </si>
  <si>
    <t>10.12.10.002.АГ</t>
  </si>
  <si>
    <t>Мясо и субпродукты пищевые домашней птицы</t>
  </si>
  <si>
    <t>10.12.10</t>
  </si>
  <si>
    <t>Мясо птицы охлажденное, в том числе для детского питания</t>
  </si>
  <si>
    <t>10.12.10.110</t>
  </si>
  <si>
    <t>Мясо кур, в том числе цыплят (включая цыплят-бройлеров) охлажденное</t>
  </si>
  <si>
    <t>10.12.10.120</t>
  </si>
  <si>
    <t>Мясо индеек, в том числе индюшат охлажденное</t>
  </si>
  <si>
    <t>10.12.10.130</t>
  </si>
  <si>
    <t>Мясо уток, в том числе утят охлажденное</t>
  </si>
  <si>
    <t>10.12.10.140</t>
  </si>
  <si>
    <t>Мясо гусей, в том числе гусят охлажденное</t>
  </si>
  <si>
    <t>10.12.10.150</t>
  </si>
  <si>
    <t>Мясо цесарок, в том числе цесарят охлажденное</t>
  </si>
  <si>
    <t>10.12.10.160</t>
  </si>
  <si>
    <t>Мясо перепелов, в том числе перепелят охлажденное</t>
  </si>
  <si>
    <t>10.12.10.170</t>
  </si>
  <si>
    <t>Мясо сельскохозяйственной птицы охлажденное для детского питания</t>
  </si>
  <si>
    <t>10.12.10.190</t>
  </si>
  <si>
    <t>Мясо сельскохозяйственной птицы охлажденное, не включенное в другие группировки</t>
  </si>
  <si>
    <t>Мясо сельскохозяйственной птицы замороженное, в том числе для детского питания</t>
  </si>
  <si>
    <t>10.12.20.110</t>
  </si>
  <si>
    <t>Мясо кур, в том числе цыплят (включая цыплят-бройлеров) замороженное</t>
  </si>
  <si>
    <t>10.12.20.120</t>
  </si>
  <si>
    <t>Мясо индеек, в том числе индюшат замороженное</t>
  </si>
  <si>
    <t>10.12.20.130</t>
  </si>
  <si>
    <t>Мясо уток, в том числе утят замороженное</t>
  </si>
  <si>
    <t>10.12.20.140</t>
  </si>
  <si>
    <t>Мясо гусей, в том числе гусят замороженное</t>
  </si>
  <si>
    <t>10.12.20.150</t>
  </si>
  <si>
    <t>Мясо цесарок, в том числе цесарят замороженное</t>
  </si>
  <si>
    <t>10.12.20.160</t>
  </si>
  <si>
    <t>Мясо перепелов, в том числе перепелят замороженное</t>
  </si>
  <si>
    <t>10.12.20.170</t>
  </si>
  <si>
    <t>Мясо сельскохозяйственной птицы замороженное для детского питания</t>
  </si>
  <si>
    <t>10.12.20.190</t>
  </si>
  <si>
    <t>Мясо сельскохозяйственной птицы замороженное, не включенное в другие группировки</t>
  </si>
  <si>
    <t>10.12.30</t>
  </si>
  <si>
    <t>Жиры сельскохозяйственной птицы</t>
  </si>
  <si>
    <t>10.12.40</t>
  </si>
  <si>
    <t>Субпродукты сельскохозяйственной птицы пищевые, в том числе для детского питания</t>
  </si>
  <si>
    <t>10.12.40.110</t>
  </si>
  <si>
    <t>Субпродукты сельскохозяйственной птицы пищевые охлажденные</t>
  </si>
  <si>
    <t>10.12.40.111</t>
  </si>
  <si>
    <t>Субпродукты кур (включая цыплят и цыплят-бройлеров) пищевые охлажденные</t>
  </si>
  <si>
    <t>10.12.40.112</t>
  </si>
  <si>
    <t xml:space="preserve">Субпродукты индеек (включая индюшат) пищевые охлажденные </t>
  </si>
  <si>
    <t>10.12.40.113</t>
  </si>
  <si>
    <t>Субпродукты уток (включая утят) пищевые охлажденные</t>
  </si>
  <si>
    <t>10.12.40.114</t>
  </si>
  <si>
    <t>Субпродукты гусей (включая гусят) пищевые охлажденные</t>
  </si>
  <si>
    <t>10.12.40.115</t>
  </si>
  <si>
    <t>Субпродукты цесарок (включая цесарят) пищевые охлажденные</t>
  </si>
  <si>
    <t>10.12.40.116</t>
  </si>
  <si>
    <t>Субпродукты перепелов (включая перепелят) пищевые охлажденные</t>
  </si>
  <si>
    <t>10.12.40.120</t>
  </si>
  <si>
    <t>Субпродукты сельскохозяйственной птицы пищевые замороженные</t>
  </si>
  <si>
    <t>10.12.50</t>
  </si>
  <si>
    <t>Сырье перо-пуховое, прочие продукты убоя сельскохозяйственной птицы</t>
  </si>
  <si>
    <t>10.12.50.100</t>
  </si>
  <si>
    <t>Сырье перо-пуховое</t>
  </si>
  <si>
    <t>10.12.50.200</t>
  </si>
  <si>
    <t>Мясо птицы механической обвалки</t>
  </si>
  <si>
    <t>10.12.50.300</t>
  </si>
  <si>
    <t>Кожа птицы</t>
  </si>
  <si>
    <t>10.12.50.400</t>
  </si>
  <si>
    <t>Сырье коллагенсодержащее птицы</t>
  </si>
  <si>
    <t>10.12.50.500</t>
  </si>
  <si>
    <t>Кость птицы пищевая</t>
  </si>
  <si>
    <t xml:space="preserve">10.12.99   </t>
  </si>
  <si>
    <t>Услуги по переработке и консервированию мяса домашней птицы отдельные, выполняемые субподрядчиком</t>
  </si>
  <si>
    <t>10.13.11</t>
  </si>
  <si>
    <t>Свинина соленая, в рассоле, копченая, сушеная (в том числе сублимационной сушки)</t>
  </si>
  <si>
    <t>10.13.12</t>
  </si>
  <si>
    <t>Мясо крупного рогатого скота соленое, в рассоле, копченое, сушеное (в том числе сублимационной сушки)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</si>
  <si>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t>
  </si>
  <si>
    <t>10.13.13.111</t>
  </si>
  <si>
    <t>Конина соленая, в рассоле, копченая или сушеная (в том числе сублимационной сушки)</t>
  </si>
  <si>
    <t>10.13.13.112</t>
  </si>
  <si>
    <t>Баранина соленая, в рассоле или сушеная (в том числе сублимационной сушки)</t>
  </si>
  <si>
    <t>10.13.13.113</t>
  </si>
  <si>
    <t>Козлятина соленая, в рассоле или сушеная (в том числе сублимационной сушки)</t>
  </si>
  <si>
    <t>10.13.13.114</t>
  </si>
  <si>
    <t>Оленина и мясо прочих животных семейства оленьих (оленевых) соленые, в рассоле, копченые, сушеные (в том числе сублимационной сушки)</t>
  </si>
  <si>
    <t>10.13.13.115</t>
  </si>
  <si>
    <t>Мясо птицы соленое, в рассоле, копченое, сушеное (в том числе сублимационной сушки)</t>
  </si>
  <si>
    <t>10.13.13.119</t>
  </si>
  <si>
    <t>Мясо прочих животных соленое, в рассоле, копченое, сушеное (в том числе сублимационной сушки)</t>
  </si>
  <si>
    <t>10.13.13.120</t>
  </si>
  <si>
    <t>Субпродукты мясные пищевые соленые, в рассоле, сушеные или копченые</t>
  </si>
  <si>
    <t>10.13.13.130</t>
  </si>
  <si>
    <t>Мука тонкого и грубого помола из мяса и мясных субпродуктов, пригодная для употребления в пищу</t>
  </si>
  <si>
    <t>10.13.14.110</t>
  </si>
  <si>
    <t>Изделия колбасные вареные, в том числе фаршированные мясные</t>
  </si>
  <si>
    <t>10.13.14.111</t>
  </si>
  <si>
    <t>Колбасы (колбаски) вареные мясные</t>
  </si>
  <si>
    <t>10.13.14.112</t>
  </si>
  <si>
    <t>Сосиски мясные</t>
  </si>
  <si>
    <t>10.13.14.113</t>
  </si>
  <si>
    <t>Сардельки мясные</t>
  </si>
  <si>
    <t>10.13.14.114</t>
  </si>
  <si>
    <t>Шпикачки мясные</t>
  </si>
  <si>
    <t>10.13.14.115</t>
  </si>
  <si>
    <t>Хлебы колбасные мясные</t>
  </si>
  <si>
    <t>10.13.14.119</t>
  </si>
  <si>
    <t>Изделия колбасные вареные мясные прочие</t>
  </si>
  <si>
    <t>10.13.14.120</t>
  </si>
  <si>
    <t>Изделия колбасные вареные, в том числе фаршированные мясосодержащие</t>
  </si>
  <si>
    <t>10.13.14.121</t>
  </si>
  <si>
    <t>Колбасы (колбаски) вареные мясосодержащие</t>
  </si>
  <si>
    <t>10.13.14.122</t>
  </si>
  <si>
    <t>Сосиски мясосодержащие</t>
  </si>
  <si>
    <t>10.13.14.123</t>
  </si>
  <si>
    <t>Сардельки мясосодержащие</t>
  </si>
  <si>
    <t>10.13.14.124</t>
  </si>
  <si>
    <t>Шпикачки мясосодержащие</t>
  </si>
  <si>
    <t>10.13.14.125</t>
  </si>
  <si>
    <t>Хлебы колбасные мясосодержащие</t>
  </si>
  <si>
    <t>10.13.14.129</t>
  </si>
  <si>
    <t>Изделия колбасные вареные мясосодержащие прочие</t>
  </si>
  <si>
    <t>10.13.14.130</t>
  </si>
  <si>
    <t>Изделия колбасные вареные из мяса и субпродуктов птицы</t>
  </si>
  <si>
    <t>10.13.14.200</t>
  </si>
  <si>
    <t>Изделия колбасные кровяные</t>
  </si>
  <si>
    <t>10.13.14.210</t>
  </si>
  <si>
    <t>Изделия колбасные кровяные мясные</t>
  </si>
  <si>
    <t>10.13.14.220</t>
  </si>
  <si>
    <t>Изделия колбасные кровяные мясосодержащие</t>
  </si>
  <si>
    <t>10.13.14.300</t>
  </si>
  <si>
    <t>Изделия колбасные жареные</t>
  </si>
  <si>
    <t>10.13.14.310</t>
  </si>
  <si>
    <t>Изделия колбасные жареные мясные</t>
  </si>
  <si>
    <t>10.13.14.320</t>
  </si>
  <si>
    <t>Изделия колбасные жареные мясосодержащие</t>
  </si>
  <si>
    <t>10.13.14.410</t>
  </si>
  <si>
    <t>Изделия колбасные копченые мясные</t>
  </si>
  <si>
    <t>10.13.14.411</t>
  </si>
  <si>
    <t>Колбасы (колбаски) полукопченые мясные</t>
  </si>
  <si>
    <t>10.13.14.412</t>
  </si>
  <si>
    <t>Колбасы (колбаски) варено-копченые мясные</t>
  </si>
  <si>
    <t>10.13.14.413</t>
  </si>
  <si>
    <t>Колбасы (колбаски) сырокопченые мясные</t>
  </si>
  <si>
    <t>10.13.14.414</t>
  </si>
  <si>
    <t>Колбасы (колбаски) сырокопченые мажущейся консистенции мясные</t>
  </si>
  <si>
    <t>10.13.14.415</t>
  </si>
  <si>
    <t>Колбасы (колбаски) сыровяленые мясные</t>
  </si>
  <si>
    <t>10.13.14.419</t>
  </si>
  <si>
    <t>Изделия колбасные копченые мясные прочие</t>
  </si>
  <si>
    <t>10.13.14.420</t>
  </si>
  <si>
    <t>Изделия колбасные копченые мясосодержащие</t>
  </si>
  <si>
    <t>10.13.14.421</t>
  </si>
  <si>
    <t>Колбасы (колбаски) полукопченые мясосодержащие</t>
  </si>
  <si>
    <t>10.13.14.422</t>
  </si>
  <si>
    <t>Колбасы (колбаски) варено-копченые мясосодержащие</t>
  </si>
  <si>
    <t>10.13.14.429</t>
  </si>
  <si>
    <t>Изделия колбасные копченые мясосодержащие прочие</t>
  </si>
  <si>
    <t>10.13.14.430</t>
  </si>
  <si>
    <t>Изделия колбасные копченые из мяса птицы</t>
  </si>
  <si>
    <t>10.13.14.431</t>
  </si>
  <si>
    <t>Изделия колбасные полукопченые из мяса птицы</t>
  </si>
  <si>
    <t>10.13.14.432</t>
  </si>
  <si>
    <t>Изделия колбасные варено-копченые из мяса птицы</t>
  </si>
  <si>
    <t>10.13.14.433</t>
  </si>
  <si>
    <t>Изделия колбасные сыровяленые из мяса птицы</t>
  </si>
  <si>
    <t>10.13.14.434</t>
  </si>
  <si>
    <t>Изделия колбасные сырокопченые из мяса птицы</t>
  </si>
  <si>
    <t>10.13.14.439</t>
  </si>
  <si>
    <t>Изделия колбасные копченые из мяса птицы прочие</t>
  </si>
  <si>
    <t>10.13.14.510</t>
  </si>
  <si>
    <t>Изделия колбасные из термически обработанных ингредиентов мясные</t>
  </si>
  <si>
    <t>10.13.14.511</t>
  </si>
  <si>
    <t>Паштеты мясные</t>
  </si>
  <si>
    <t>10.13.14.512</t>
  </si>
  <si>
    <t>Колбасы ливерные мясные</t>
  </si>
  <si>
    <t>10.13.14.513</t>
  </si>
  <si>
    <t>Студни мясные</t>
  </si>
  <si>
    <t>10.13.14.514</t>
  </si>
  <si>
    <t>Холодцы мясные</t>
  </si>
  <si>
    <t>10.13.14.515</t>
  </si>
  <si>
    <t>Заливные мясные</t>
  </si>
  <si>
    <t>10.13.14.516</t>
  </si>
  <si>
    <t>Зельцы мясные</t>
  </si>
  <si>
    <t>10.13.14.519</t>
  </si>
  <si>
    <t>Изделия колбасные из термически обработанных ингредиентов мясные прочие</t>
  </si>
  <si>
    <t>10.13.14.520</t>
  </si>
  <si>
    <t>Изделия колбасные из термически обработанных ингредиентов мясосодержащие</t>
  </si>
  <si>
    <t>10.13.14.521</t>
  </si>
  <si>
    <t>Паштеты мясосодержащие</t>
  </si>
  <si>
    <t>10.13.14.522</t>
  </si>
  <si>
    <t>Колбасы ливерные мясосодержащие</t>
  </si>
  <si>
    <t>10.13.14.523</t>
  </si>
  <si>
    <t>Студни мясосодержащие</t>
  </si>
  <si>
    <t>10.13.14.524</t>
  </si>
  <si>
    <t>Холодцы мясосодержащие</t>
  </si>
  <si>
    <t>10.13.14.525</t>
  </si>
  <si>
    <t>Заливные мясосодержащие</t>
  </si>
  <si>
    <t>10.13.14.526</t>
  </si>
  <si>
    <t>Зельцы мясосодержащие</t>
  </si>
  <si>
    <t>10.13.14.529</t>
  </si>
  <si>
    <t>Изделия колбасные из термически обработанных ингредиентов мясосодержащие прочие</t>
  </si>
  <si>
    <t>10.13.14.611</t>
  </si>
  <si>
    <t>Продукты из мяса говяжьи</t>
  </si>
  <si>
    <t>10.13.14.612</t>
  </si>
  <si>
    <t>Продукты из мяса свиные</t>
  </si>
  <si>
    <t>10.13.14.613</t>
  </si>
  <si>
    <t>Продукты из мяса бараньи</t>
  </si>
  <si>
    <t>10.13.14.614</t>
  </si>
  <si>
    <t>Продукты из мяса козьи</t>
  </si>
  <si>
    <t>10.13.14.615</t>
  </si>
  <si>
    <t>Продукты из мяса конские</t>
  </si>
  <si>
    <t>10.13.14.616</t>
  </si>
  <si>
    <t>Продукты из мяса буйволиные</t>
  </si>
  <si>
    <t>10.13.14.617</t>
  </si>
  <si>
    <t>Продукты из мяса оленьи</t>
  </si>
  <si>
    <t>10.13.14.618</t>
  </si>
  <si>
    <t>Продукты из мяса лосиные</t>
  </si>
  <si>
    <t>10.13.14.619</t>
  </si>
  <si>
    <t>Продукты из мяса прочие</t>
  </si>
  <si>
    <t>10.13.14.710</t>
  </si>
  <si>
    <t>Полуфабрикаты мясные охлажденные, замороженные</t>
  </si>
  <si>
    <t>10.13.14.711</t>
  </si>
  <si>
    <t>Полуфабрикаты мясные крупнокусковые охлажденные</t>
  </si>
  <si>
    <t>10.13.14.712</t>
  </si>
  <si>
    <t>Полуфабрикаты мясные мелкокусковые и порционные охлажденные</t>
  </si>
  <si>
    <t>10.13.14.713</t>
  </si>
  <si>
    <t>Полуфабрикаты мясные рубленые охлажденные</t>
  </si>
  <si>
    <t>10.13.14.714</t>
  </si>
  <si>
    <t>Полуфабрикаты мясные в тесте охлажденные</t>
  </si>
  <si>
    <t>10.13.14.715</t>
  </si>
  <si>
    <t>Полуфабрикаты мясные крупнокусковые замороженные</t>
  </si>
  <si>
    <t>10.13.14.716</t>
  </si>
  <si>
    <t>Полуфабрикаты мясные мелкокусковые и порционные замороженные</t>
  </si>
  <si>
    <t>10.13.14.717</t>
  </si>
  <si>
    <t>Полуфабрикаты мясные рубленые замороженные</t>
  </si>
  <si>
    <t>10.13.14.718</t>
  </si>
  <si>
    <t>Полуфабрикаты мясные в тесте замороженные</t>
  </si>
  <si>
    <t>10.13.14.720</t>
  </si>
  <si>
    <t>Полуфабрикаты мясосодержащие охлажденные, замороженные</t>
  </si>
  <si>
    <t>10.13.14.721</t>
  </si>
  <si>
    <t>Полуфабрикаты мясосодержащие крупнокусковые охлажденные</t>
  </si>
  <si>
    <t>10.13.14.722</t>
  </si>
  <si>
    <t>Полуфабрикаты мясосодержащие мелкокусковые и порционные охлажденные</t>
  </si>
  <si>
    <t>10.13.14.723</t>
  </si>
  <si>
    <t>Полуфабрикаты мясосодержащие рубленые охлажденные</t>
  </si>
  <si>
    <t>10.13.14.724</t>
  </si>
  <si>
    <t>Полуфабрикаты мясосодержащие в тесте охлажденные</t>
  </si>
  <si>
    <t>10.13.14.725</t>
  </si>
  <si>
    <t>Полуфабрикаты крупнокусковые мясосодержащие замороженные</t>
  </si>
  <si>
    <t>10.13.14.726</t>
  </si>
  <si>
    <t>Полуфабрикаты мясосодержащие мелкокусковые и порционные замороженные</t>
  </si>
  <si>
    <t>10.13.14.727</t>
  </si>
  <si>
    <t>Полуфабрикаты мясосодержащие рубленые замороженные</t>
  </si>
  <si>
    <t>10.13.14.728</t>
  </si>
  <si>
    <t>Полуфабрикаты мясосодержащие в тесте замороженные</t>
  </si>
  <si>
    <t>10.13.14.730</t>
  </si>
  <si>
    <t>Полуфабрикаты из мяса и субпродуктов птицы замороженные, охлажденные</t>
  </si>
  <si>
    <t>10.13.14.731</t>
  </si>
  <si>
    <t>Полуфабрикаты натуральные из мяса и субпродуктов птицы охлажденные</t>
  </si>
  <si>
    <t>10.13.14.732</t>
  </si>
  <si>
    <t>Полуфабрикаты рубленые из мяса и субпродуктов птицы охлажденные</t>
  </si>
  <si>
    <t>10.13.14.733</t>
  </si>
  <si>
    <t>Полуфабрикаты натуральные из мяса и субпродуктов птицы замороженные</t>
  </si>
  <si>
    <t>10.13.14.734</t>
  </si>
  <si>
    <t>Полуфабрикаты рубленые из мяса и субпродуктов птицы замороженные</t>
  </si>
  <si>
    <t>10.13.14.810</t>
  </si>
  <si>
    <t>Изделия кулинарные мясные охлажденные, замороженные</t>
  </si>
  <si>
    <t>10.13.14.811</t>
  </si>
  <si>
    <t>Изделия кулинарные мясные крупнокусковые охлажденные</t>
  </si>
  <si>
    <t>10.13.14.812</t>
  </si>
  <si>
    <t>Изделия кулинарные мясные мелкокусковые и порционные охлажденные</t>
  </si>
  <si>
    <t>10.13.14.813</t>
  </si>
  <si>
    <t>Изделия кулинарные мясные рубленые охлажденные</t>
  </si>
  <si>
    <t>10.13.14.814</t>
  </si>
  <si>
    <t>Изделия кулинарные мясные в тесте охлажденные</t>
  </si>
  <si>
    <t>10.13.14.815</t>
  </si>
  <si>
    <t>Изделия кулинарные мясные крупнокусковые замороженные</t>
  </si>
  <si>
    <t>10.13.14.816</t>
  </si>
  <si>
    <t>Изделия кулинарные мясные мелкокусковые и порционные замороженные</t>
  </si>
  <si>
    <t>10.13.14.817</t>
  </si>
  <si>
    <t>Изделия кулинарные мясные рубленые замороженные</t>
  </si>
  <si>
    <t>10.13.14.818</t>
  </si>
  <si>
    <t>Изделия кулинарные мясные в тесте замороженные</t>
  </si>
  <si>
    <t>10.13.14.820</t>
  </si>
  <si>
    <t>Изделия кулинарные мясосодержащие охлажденные, замороженные</t>
  </si>
  <si>
    <t>10.13.14.821</t>
  </si>
  <si>
    <t>Изделия кулинарные мясосодержащие крупнокусковые охлажденные</t>
  </si>
  <si>
    <t>10.13.14.822</t>
  </si>
  <si>
    <t>Изделия кулинарные мясосодержащие мелкокусковые и порционные охлажденные</t>
  </si>
  <si>
    <t>10.13.14.823</t>
  </si>
  <si>
    <t>Изделия кулинарные мясосодержащие рубленые охлажденные</t>
  </si>
  <si>
    <t>10.13.14.824</t>
  </si>
  <si>
    <t>Изделия кулинарные мясосодержащие в тесте охлажденные</t>
  </si>
  <si>
    <t>10.13.14.825</t>
  </si>
  <si>
    <t>Изделия кулинарные мясосодержащие крупнокусковые замороженные</t>
  </si>
  <si>
    <t>10.13.14.826</t>
  </si>
  <si>
    <t>Изделия кулинарные мясосодержащие мелкокусковые и порционные замороженные</t>
  </si>
  <si>
    <t>10.13.14.827</t>
  </si>
  <si>
    <t>Изделия кулинарные мясосодержащие рубленые замороженные</t>
  </si>
  <si>
    <t>10.13.14.828</t>
  </si>
  <si>
    <t>Изделия кулинарные мясосодержащие в тесте замороженные</t>
  </si>
  <si>
    <t>10.13.14.830</t>
  </si>
  <si>
    <t>Изделия кулинарные из мяса и субпродуктов птицы вареные, жареные, запеченные (включая заливные, студни, паштеты) охлажденные, замороженные</t>
  </si>
  <si>
    <t>10.13.14.831</t>
  </si>
  <si>
    <t>Изделия кулинарные из мяса и субпродуктов птицы вареные, жареные, запеченные (включая заливные, студни, паштеты) охлажденные</t>
  </si>
  <si>
    <t>10.13.14.832</t>
  </si>
  <si>
    <t>Изделия кулинарные из мяса и субпродуктов птицы вареные, жареные, запеченные (включая заливные, студни, паштеты) замороженные</t>
  </si>
  <si>
    <t>10.13.14.900</t>
  </si>
  <si>
    <t>Изделия колбасные и аналогичная пищевая продукция из мяса, субпродуктов или крови животных, из мяса и субпродуктов птицы, прочие, не включенные в другие группировки</t>
  </si>
  <si>
    <t>10.13.15.111</t>
  </si>
  <si>
    <t>Консервы кусковые мясные</t>
  </si>
  <si>
    <t>10.13.15.112</t>
  </si>
  <si>
    <t>Консервы рубленые мясные</t>
  </si>
  <si>
    <t>10.13.15.113</t>
  </si>
  <si>
    <t>Консервы фаршевые мясные</t>
  </si>
  <si>
    <t>10.13.15.114</t>
  </si>
  <si>
    <t>Консервы паштетные мясные</t>
  </si>
  <si>
    <t>10.13.15.115</t>
  </si>
  <si>
    <t>Консервы ветчинные мясные</t>
  </si>
  <si>
    <t>10.13.15.116</t>
  </si>
  <si>
    <t>Консервы эмульгированные мясные</t>
  </si>
  <si>
    <t>10.13.15.118</t>
  </si>
  <si>
    <t>Блюда обеденные вторые мясные консервированные</t>
  </si>
  <si>
    <t>10.13.15.119</t>
  </si>
  <si>
    <t>Консервы мясные прочие, не включенные в другие группировки</t>
  </si>
  <si>
    <t>10.13.15.121</t>
  </si>
  <si>
    <t>Консервы кусковые мясосодержащие</t>
  </si>
  <si>
    <t>10.13.15.122</t>
  </si>
  <si>
    <t>Консервы рубленые мясосодержащие</t>
  </si>
  <si>
    <t>10.13.15.123</t>
  </si>
  <si>
    <t>Консервы фаршевые мясосодержащие</t>
  </si>
  <si>
    <t>10.13.15.124</t>
  </si>
  <si>
    <t>Консервы паштетные мясосодержащие</t>
  </si>
  <si>
    <t>10.13.15.125</t>
  </si>
  <si>
    <t>Консервы ветчинные мясосодержащие</t>
  </si>
  <si>
    <t>10.13.15.126</t>
  </si>
  <si>
    <t>Консервы эмульгированные мясосодержащие</t>
  </si>
  <si>
    <t>10.13.15.127</t>
  </si>
  <si>
    <t>Блюда обеденные первые мясосодержащие консервированные</t>
  </si>
  <si>
    <t>10.13.15.129</t>
  </si>
  <si>
    <t>Консервы мясосодержащие прочие, не включенные в другие группировки</t>
  </si>
  <si>
    <t>10.13.15.131</t>
  </si>
  <si>
    <t>Консервы из мяса и субпродуктов птицы в собственном соку</t>
  </si>
  <si>
    <t>10.13.15.132</t>
  </si>
  <si>
    <t>Консервы из мяса и субпродуктов птицы паштетные</t>
  </si>
  <si>
    <t>10.13.15.133</t>
  </si>
  <si>
    <t>Консервы из мяса и субпродуктов птицы фаршевые</t>
  </si>
  <si>
    <t>10.13.15.134</t>
  </si>
  <si>
    <t>Консервы из мяса и субпродуктов птицы в желе</t>
  </si>
  <si>
    <t>10.13.15.135</t>
  </si>
  <si>
    <t>Консервы из мяса и субпродуктов птицы в соусе</t>
  </si>
  <si>
    <t>10.13.15.136</t>
  </si>
  <si>
    <t>Консервы из мяса и субпродуктов птицы ветчинные</t>
  </si>
  <si>
    <t>10.13.15.139</t>
  </si>
  <si>
    <t>Консервы из мяса и субпродуктов птицы прочие</t>
  </si>
  <si>
    <t>10.13.15.140</t>
  </si>
  <si>
    <t>Консервы мясорастительные с использованием мяса и субпродуктов птицы</t>
  </si>
  <si>
    <t>10.13.15.150</t>
  </si>
  <si>
    <t>Консервы растительно-мясные с использованием мяса и субпродуктов птицы</t>
  </si>
  <si>
    <t>10.13.15.160</t>
  </si>
  <si>
    <t>Продукты из шпика</t>
  </si>
  <si>
    <t>10.13.15.170</t>
  </si>
  <si>
    <t>Жиры животные топленые</t>
  </si>
  <si>
    <t>10.13.15.180</t>
  </si>
  <si>
    <t>Жир птицы топленый</t>
  </si>
  <si>
    <t>10.13.15.190</t>
  </si>
  <si>
    <t>Продукция мясная пищевая, в том числе из мяса птицы прочая</t>
  </si>
  <si>
    <t>10.13.15.191</t>
  </si>
  <si>
    <t>Кость пищевая</t>
  </si>
  <si>
    <t>10.13.15.192</t>
  </si>
  <si>
    <t>Кровь пищевая</t>
  </si>
  <si>
    <t>10.13.16</t>
  </si>
  <si>
    <t>Мука тонкого и грубого помола и гранулы из мяса или мясных субпродуктов, не пригодные для употребления в пищу; шкварки</t>
  </si>
  <si>
    <t>10.13.16.110</t>
  </si>
  <si>
    <t>Мука тонкого и грубого помола и гранулы из мяса или мясных субпродуктов, не пригодные для употребления в пищу</t>
  </si>
  <si>
    <t>10.13.16.111</t>
  </si>
  <si>
    <t>Мука кормовая тонкого и грубого помола и гранулы из мяса</t>
  </si>
  <si>
    <t>10.13.16.112</t>
  </si>
  <si>
    <t>Мука костная и мясокостная кормовая</t>
  </si>
  <si>
    <t>10.13.16.113</t>
  </si>
  <si>
    <t>Мука кровяная кормовая</t>
  </si>
  <si>
    <t>10.13.16.119</t>
  </si>
  <si>
    <t>Мука тонкого и грубого помола и гранулы из мяса или мясных субпродуктов, не пригодные для употребления в пищу, прочая</t>
  </si>
  <si>
    <t>10.13.16.120</t>
  </si>
  <si>
    <t>Шкварки</t>
  </si>
  <si>
    <t xml:space="preserve">10.13.91    </t>
  </si>
  <si>
    <t>Услуги по тепловой обработке и прочим способам переработки мясной пищевой продукции</t>
  </si>
  <si>
    <t xml:space="preserve">10.13.99   </t>
  </si>
  <si>
    <t>Операции процесса производства мяса и мяса домашней птицы отдельные, выполняемые субподрядчиком</t>
  </si>
  <si>
    <t>10.20.11</t>
  </si>
  <si>
    <t>Филе рыбное, мясо рыбы прочее (включая фарш) свежее или охлажденное</t>
  </si>
  <si>
    <t>10.20.11.110</t>
  </si>
  <si>
    <t>Филе рыбное свежее или охлажденное</t>
  </si>
  <si>
    <t>10.20.11.112</t>
  </si>
  <si>
    <t>Филе морской рыбы свежее или охлажденное</t>
  </si>
  <si>
    <t>Мясо пресноводной рыбы прочее свежее или охлажденное</t>
  </si>
  <si>
    <t>10.20.11.122</t>
  </si>
  <si>
    <t>Мясо морской рыбы прочее свежее или охлажденное</t>
  </si>
  <si>
    <t>Фарш рыбный свежий или охлажденный</t>
  </si>
  <si>
    <t>10.20.12</t>
  </si>
  <si>
    <t>Печень и молоки рыбы свежие или охлажденные</t>
  </si>
  <si>
    <t>10.20.13.121</t>
  </si>
  <si>
    <t>Сельдь мороженая</t>
  </si>
  <si>
    <t>10.20.15.120</t>
  </si>
  <si>
    <t>Мясо морской рыбы мороженое</t>
  </si>
  <si>
    <t>Печень и молоки рыбы мороженые</t>
  </si>
  <si>
    <t>Филе рыбное вяленое, соленое или в рассоле, кроме копченого</t>
  </si>
  <si>
    <t>10.20.22.120</t>
  </si>
  <si>
    <t>Мука рыбная тонкого и грубого помола и гранулы, пригодные для употребления в пищу</t>
  </si>
  <si>
    <t>10.20.24.122</t>
  </si>
  <si>
    <t>Сельдь и филе сельди горячего копчения</t>
  </si>
  <si>
    <t>10.20.25.112</t>
  </si>
  <si>
    <t>Консервы рыбные в томатном соусе</t>
  </si>
  <si>
    <t>10.20.25.114</t>
  </si>
  <si>
    <t>Консервы рыбоовощные</t>
  </si>
  <si>
    <t>10.20.25.115</t>
  </si>
  <si>
    <t>Консервы из печени трески</t>
  </si>
  <si>
    <t>10.20.25.119</t>
  </si>
  <si>
    <t>Консервы рыбные прочие, не включенные в другие группировки</t>
  </si>
  <si>
    <t>Икра и заменители икры</t>
  </si>
  <si>
    <t>Икра</t>
  </si>
  <si>
    <t>10.20.26.111</t>
  </si>
  <si>
    <t>Икра осетровых рыб</t>
  </si>
  <si>
    <t>Икра лососевых рыб</t>
  </si>
  <si>
    <t>10.20.26.119</t>
  </si>
  <si>
    <t>Икра прочих рыб</t>
  </si>
  <si>
    <t>10.20.26.120</t>
  </si>
  <si>
    <t>Заменители икры</t>
  </si>
  <si>
    <t>Ракообразные мороженые</t>
  </si>
  <si>
    <t>Моллюски мороженые, сушеные, соленые или в рассоле, копченые</t>
  </si>
  <si>
    <t>10.20.34.110</t>
  </si>
  <si>
    <t>Блюда готовые из ракообразных, моллюсков и прочих водных беспозвоночных</t>
  </si>
  <si>
    <t>10.20.34.120</t>
  </si>
  <si>
    <t>Консервы из ракообразных, моллюсков и прочих морепродуктов</t>
  </si>
  <si>
    <t>10.20.34.130</t>
  </si>
  <si>
    <t>Пресервы из ракообразных, моллюсков и прочих водных беспозвоночных</t>
  </si>
  <si>
    <t>10.20.34.140</t>
  </si>
  <si>
    <t>Мука тонкого и грубого помола и гранулы из ракообразных, моллюсков и других водных беспозвоночных, пригодные для употребления в пищу</t>
  </si>
  <si>
    <t>10.20.41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</si>
  <si>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</t>
  </si>
  <si>
    <t>10.20.42</t>
  </si>
  <si>
    <t>Продукты из рыбы, ракообразных, моллюсков и прочих водных беспозвоночных, не пригодные для употребления в пищу, прочие</t>
  </si>
  <si>
    <t xml:space="preserve">10.20.91    </t>
  </si>
  <si>
    <t>Услуги по копчению и прочим способам консервирования и переработки рыбных продуктов</t>
  </si>
  <si>
    <t xml:space="preserve">10.20.99   </t>
  </si>
  <si>
    <t>Операции процесса производства приготовленной или консервированной рыбы, ракообразных и моллюсков отдельные, выполняемые субподрядчиком</t>
  </si>
  <si>
    <t>10.31.1</t>
  </si>
  <si>
    <t>Картофель переработанный и консервированный</t>
  </si>
  <si>
    <t>10.31.11</t>
  </si>
  <si>
    <t>Картофель замороженный</t>
  </si>
  <si>
    <t>10.31.12</t>
  </si>
  <si>
    <t>Картофель сушеный, включая нарезанный ломтиками, но не подвергнутый дальнейшей обработке</t>
  </si>
  <si>
    <t>10.31.13</t>
  </si>
  <si>
    <t>Мука, хлопья и гранулы из картофеля, в том числе из сушеного картофеля</t>
  </si>
  <si>
    <t>10.31.13.110</t>
  </si>
  <si>
    <t>Хлопья и гранулы из картофеля, в том числе из сушеного картофеля</t>
  </si>
  <si>
    <t>10.31.13.120</t>
  </si>
  <si>
    <t>Мука из картофеля, в том числе из сушеного картофеля</t>
  </si>
  <si>
    <t>10.31.14</t>
  </si>
  <si>
    <t>Картофель приготовленный или консервированный</t>
  </si>
  <si>
    <t xml:space="preserve">10.31.91   </t>
  </si>
  <si>
    <t>Услуги по тепловой обработке и прочим способам переработки картофеля и продуктов из картофеля</t>
  </si>
  <si>
    <t xml:space="preserve">10.31.99    </t>
  </si>
  <si>
    <t>Операции процесса производства приготовленного или консервированного картофеля отдельные, выполняемые субподрядчиком</t>
  </si>
  <si>
    <t>10.32.1</t>
  </si>
  <si>
    <t>Соки из фруктов и овощей</t>
  </si>
  <si>
    <t>10.32.11</t>
  </si>
  <si>
    <t>Сок томатный</t>
  </si>
  <si>
    <t>10.32.12</t>
  </si>
  <si>
    <t>Сок апельсиновый</t>
  </si>
  <si>
    <t>10.32.13</t>
  </si>
  <si>
    <t>Сок грейпфрутовый</t>
  </si>
  <si>
    <t>10.32.14</t>
  </si>
  <si>
    <t>Сок ананасовый</t>
  </si>
  <si>
    <t>10.32.15</t>
  </si>
  <si>
    <t>Сок виноградный</t>
  </si>
  <si>
    <t>10.32.16</t>
  </si>
  <si>
    <t>Сок яблочный</t>
  </si>
  <si>
    <t>10.32.17</t>
  </si>
  <si>
    <t>Смеси фруктовых и (или) овощных соков</t>
  </si>
  <si>
    <t>10.32.17.110</t>
  </si>
  <si>
    <t>Смеси фруктовых соков</t>
  </si>
  <si>
    <t>10.32.17.120</t>
  </si>
  <si>
    <t>Смеси овощных соков</t>
  </si>
  <si>
    <t>10.32.17.130</t>
  </si>
  <si>
    <t>Смеси фруктовых и овощных соков</t>
  </si>
  <si>
    <t>10.32.17.140</t>
  </si>
  <si>
    <t>Смеси фруктовых и (или) овощных соков концентрированные</t>
  </si>
  <si>
    <t>10.32.18</t>
  </si>
  <si>
    <t>Соки диффузионные</t>
  </si>
  <si>
    <t>10.32.19</t>
  </si>
  <si>
    <t>Соки из фруктов и овощей прочие</t>
  </si>
  <si>
    <t>10.32.21</t>
  </si>
  <si>
    <t>Нектары фруктовые и (или) овощные</t>
  </si>
  <si>
    <t>10.32.22</t>
  </si>
  <si>
    <t>Напитки сокосодержащие фруктовые и (или) овощные</t>
  </si>
  <si>
    <t>10.32.23</t>
  </si>
  <si>
    <t>Морсы, в том числе концентрированные</t>
  </si>
  <si>
    <t xml:space="preserve">10.32.24   </t>
  </si>
  <si>
    <t>Вещества натуральные ароматообразующие</t>
  </si>
  <si>
    <t xml:space="preserve">10.32.25    </t>
  </si>
  <si>
    <t>Клетки цитрусовых фруктов</t>
  </si>
  <si>
    <t xml:space="preserve">10.32.26    </t>
  </si>
  <si>
    <t>Мякоть фруктовая и (или) овощная</t>
  </si>
  <si>
    <t xml:space="preserve">10.32.27   </t>
  </si>
  <si>
    <t>Пюре из фруктов и овощей для производства соковой продукции, в том числе концентрированные</t>
  </si>
  <si>
    <t>10.32.29</t>
  </si>
  <si>
    <t>Продукция соковая прочая</t>
  </si>
  <si>
    <t>Плодоовощные консервы</t>
  </si>
  <si>
    <t xml:space="preserve">10.32.99   </t>
  </si>
  <si>
    <t>Услуги по производству соковой продукции из фруктов и овощей отдельные, выполняемые субподрядчиком</t>
  </si>
  <si>
    <t>10.39.11</t>
  </si>
  <si>
    <t>Овощи (кроме картофеля) и грибы замороженные</t>
  </si>
  <si>
    <t>Овощи (кроме картофеля) и грибы, консервированные для кратковременного хранения</t>
  </si>
  <si>
    <t>10.39.13</t>
  </si>
  <si>
    <t>Овощи (кроме картофеля) и грибы сушеные</t>
  </si>
  <si>
    <t>10.39.14</t>
  </si>
  <si>
    <t>Овощи (кроме картофеля) резаные, расфасованные в пакеты</t>
  </si>
  <si>
    <t>10.39.15</t>
  </si>
  <si>
    <t>Фасоль, консервированная без уксуса или уксусной кислоты (кроме готовых блюд из овощей)</t>
  </si>
  <si>
    <t>10.39.16</t>
  </si>
  <si>
    <t>Горох, консервированный без уксуса или уксусной кислоты (кроме готовых блюд из овощей)</t>
  </si>
  <si>
    <t>10.39.17</t>
  </si>
  <si>
    <t>Овощи (кроме картофеля) и грибы, консервированные без уксуса или уксусной кислоты, прочие (кроме готовых овощных блюд)</t>
  </si>
  <si>
    <t>10.39.17.110</t>
  </si>
  <si>
    <t>Пюре и пасты овощные</t>
  </si>
  <si>
    <t>10.39.17.111</t>
  </si>
  <si>
    <t>Пюре томатное</t>
  </si>
  <si>
    <t>10.39.17.112</t>
  </si>
  <si>
    <t>Паста томатная</t>
  </si>
  <si>
    <t>10.39.17.120</t>
  </si>
  <si>
    <t>Пюре овощефруктовые</t>
  </si>
  <si>
    <t>10.39.17.190</t>
  </si>
  <si>
    <t>Овощи (кроме картофеля), консервированные без уксуса или уксусной кислоты, прочие (кроме готовых овощных блюд), не включенные в другие группировки</t>
  </si>
  <si>
    <t>10.39.17.200</t>
  </si>
  <si>
    <t>Грибы, консервированные без уксуса или уксусной кислоты, прочие</t>
  </si>
  <si>
    <t>Овощи (кроме картофеля), фрукты, орехи и прочие съедобные части растений, переработанные или консервированные с уксусом или уксусной кислотой</t>
  </si>
  <si>
    <t>Овощи (кроме картофеля), приготовленные или консервированные с уксусом или уксусной кислотой</t>
  </si>
  <si>
    <t>10.39.18.120</t>
  </si>
  <si>
    <t>Грибы, приготовленные или консервированные с уксусом или уксусной кислотой</t>
  </si>
  <si>
    <t>10.39.18.130</t>
  </si>
  <si>
    <t>Части растений съедобные прочие, приготовленные или консервированные с уксусом или уксусной кислотой</t>
  </si>
  <si>
    <t>10.39.18.140</t>
  </si>
  <si>
    <t>Фрукты, приготовленные или консервированные с уксусом или уксусной кислотой</t>
  </si>
  <si>
    <t>Фрукты, ягоды и орехи, свежие или предварительно подвергнутые тепловой обработке, замороженные</t>
  </si>
  <si>
    <t>10.39.21.110</t>
  </si>
  <si>
    <t>Фрукты, свежие или предварительно подвергнутые тепловой обработке, замороженные</t>
  </si>
  <si>
    <t>Ягоды свежие или предварительно подвергнутые тепловой обработке, замороженные</t>
  </si>
  <si>
    <t>10.39.21.130</t>
  </si>
  <si>
    <t>Орехи свежие или предварительно подвергнутые тепловой обработке, замороженные</t>
  </si>
  <si>
    <t>10.39.21.140</t>
  </si>
  <si>
    <t>Десерты взбитые замороженные фруктовые, плодово-ягодные, фруктово-овощные, овощные, шербеты, смеси для их приготовления; сладкий пищевой лед</t>
  </si>
  <si>
    <t>10.39.21.141</t>
  </si>
  <si>
    <t>Десерты взбитые замороженные фруктовые</t>
  </si>
  <si>
    <t>10.39.21.142</t>
  </si>
  <si>
    <t>Десерты взбитые замороженные плодово-ягодные</t>
  </si>
  <si>
    <t>10.39.21.143</t>
  </si>
  <si>
    <t>Десерты взбитые замороженные овощные</t>
  </si>
  <si>
    <t>10.39.21.144</t>
  </si>
  <si>
    <t>Десерты взбитые замороженные фруктово-овощные</t>
  </si>
  <si>
    <t>10.39.21.145</t>
  </si>
  <si>
    <t>Десерты взбитые замороженные – шербеты</t>
  </si>
  <si>
    <t>10.39.21.146</t>
  </si>
  <si>
    <t>Смеси жидкие для десертов взбитых замороженных фруктовых, фруктово-овощных, плодово-ягодных, овощных, шербетов</t>
  </si>
  <si>
    <t>10.39.21.147</t>
  </si>
  <si>
    <t>Смеси сухие для десертов взбитых замороженных фруктовых, фруктово-овощных, плодово-ягодных, овощных, шербетов</t>
  </si>
  <si>
    <t>10.39.21.148</t>
  </si>
  <si>
    <t>Лед пищевой сладкий</t>
  </si>
  <si>
    <t>10.39.22</t>
  </si>
  <si>
    <t>Джемы, фруктовые желе, пюре и пасты фруктовые или ореховые</t>
  </si>
  <si>
    <t>10.39.22.110</t>
  </si>
  <si>
    <t>Джемы, желе фруктовые и ягодные</t>
  </si>
  <si>
    <t>10.39.22.120</t>
  </si>
  <si>
    <t>Компоты фруктовые и ягодные</t>
  </si>
  <si>
    <t>10.39.22.130</t>
  </si>
  <si>
    <t>Пюре и пасты фруктовые, ягодные и ореховые</t>
  </si>
  <si>
    <t>10.39.22.140</t>
  </si>
  <si>
    <t>Пюре фруктово-овощные</t>
  </si>
  <si>
    <t>10.39.23</t>
  </si>
  <si>
    <t>Орехи, арахис (земляные орехи), обжаренные, соленые или приготовленные другим способом</t>
  </si>
  <si>
    <t>10.39.24</t>
  </si>
  <si>
    <t>Фрукты и орехи, консервированные для недлительного хранения, но не готовые для непосредственного употребления в пищу</t>
  </si>
  <si>
    <t>10.39.25.110</t>
  </si>
  <si>
    <t>Фрукты переработанные</t>
  </si>
  <si>
    <t>10.39.25.120</t>
  </si>
  <si>
    <t xml:space="preserve">Консервы фруктовые </t>
  </si>
  <si>
    <t>10.39.25.130</t>
  </si>
  <si>
    <t>Фрукты сушеные</t>
  </si>
  <si>
    <t>10.39.25.131</t>
  </si>
  <si>
    <t>Виноград сушеный (изюм)</t>
  </si>
  <si>
    <t xml:space="preserve">10.39.30   </t>
  </si>
  <si>
    <t>Сырье растительное, отходы и остатки растительные, продукты побочные</t>
  </si>
  <si>
    <t xml:space="preserve">10.39.91   </t>
  </si>
  <si>
    <t>Услуги по тепловой обработке и прочим способам подготовки фруктов и овощей для консервирования</t>
  </si>
  <si>
    <t xml:space="preserve">10.39.99    </t>
  </si>
  <si>
    <t>Операции процесса производства прочих переработанных и консервированных фруктов и овощей отдельные, выполняемые субподрядчиком</t>
  </si>
  <si>
    <t>10.41.1</t>
  </si>
  <si>
    <t>Масла и жиры животные и их фракции нерафинированные</t>
  </si>
  <si>
    <t>10.41.11</t>
  </si>
  <si>
    <t>Лярд-стеарин, лярд-масло, олеостеарин, масло и технический стеарин, не эмульгированные, не смешанные и не обработанные прочими способами</t>
  </si>
  <si>
    <t>10.41.12</t>
  </si>
  <si>
    <t>Жиры и масла и их фракции из рыбы и морских млекопитающих</t>
  </si>
  <si>
    <t>10.41.19</t>
  </si>
  <si>
    <t>Жиры и масла животные прочие и их фракции, нерафинированные или рафинированные, но не подвергнутые химической модификации</t>
  </si>
  <si>
    <t>10.41.2</t>
  </si>
  <si>
    <t>Масла растительные и их фракции нерафинированные</t>
  </si>
  <si>
    <t>10.41.21</t>
  </si>
  <si>
    <t>Масло соевое и его фракции нерафинированные</t>
  </si>
  <si>
    <t>10.41.22</t>
  </si>
  <si>
    <t>Масло арахисовое и его фракции нерафинированные</t>
  </si>
  <si>
    <t>10.41.23</t>
  </si>
  <si>
    <t>Масло оливковое и его фракции нерафинированные</t>
  </si>
  <si>
    <t>10.41.24</t>
  </si>
  <si>
    <t>Масло подсолнечное и его фракции нерафинированные</t>
  </si>
  <si>
    <t>10.41.25</t>
  </si>
  <si>
    <t>Масло хлопковое и его фракции нерафинированные</t>
  </si>
  <si>
    <t>10.41.26.110</t>
  </si>
  <si>
    <t>Масло рапсовое и его фракции нерафинированные</t>
  </si>
  <si>
    <t>10.41.26.120</t>
  </si>
  <si>
    <t>Масло сурепное и его фракции нерафинированные</t>
  </si>
  <si>
    <t>10.41.26.130</t>
  </si>
  <si>
    <t>Масло горчичное и его фракции нерафинированные</t>
  </si>
  <si>
    <t>10.41.27</t>
  </si>
  <si>
    <t>Масло пальмовое и его фракции, нерафинированные</t>
  </si>
  <si>
    <t>10.41.28</t>
  </si>
  <si>
    <t>Масло кокосовое и его фракции, нерафинированные</t>
  </si>
  <si>
    <t>10.41.29</t>
  </si>
  <si>
    <t>Масла растительные и их фракции нерафинированные прочие</t>
  </si>
  <si>
    <t>10.41.29.118</t>
  </si>
  <si>
    <t>Масло виноградное и его фракции нерафинированные</t>
  </si>
  <si>
    <t>10.41.29.121</t>
  </si>
  <si>
    <t>Масло грецкого ореха и его фракции нерафинированные</t>
  </si>
  <si>
    <t>10.41.29.123</t>
  </si>
  <si>
    <t>Масло касторовое и его фракции нерафинированные</t>
  </si>
  <si>
    <t>10.41.29.126</t>
  </si>
  <si>
    <t>Масло конопляное и его фракции нерафинированные</t>
  </si>
  <si>
    <t>10.41.29.127</t>
  </si>
  <si>
    <t>Масло кориандровое жирное и его фракции нерафинированные</t>
  </si>
  <si>
    <t>10.41.29.129</t>
  </si>
  <si>
    <t>Масло кунжутное и его фракции нерафинированные</t>
  </si>
  <si>
    <t>10.41.29.132</t>
  </si>
  <si>
    <t>Масло льняное и его фракции нерафинированные</t>
  </si>
  <si>
    <t>10.41.29.144</t>
  </si>
  <si>
    <t>Масло рыжиковое и его фракции нерафинированные</t>
  </si>
  <si>
    <t>10.41.29.151</t>
  </si>
  <si>
    <t>Масло тыквенное и его фракции нерафинированные</t>
  </si>
  <si>
    <t>10.41.30</t>
  </si>
  <si>
    <t>Линт хлопковый</t>
  </si>
  <si>
    <t>10.41.41</t>
  </si>
  <si>
    <t>Жмых и прочие твердые остатки растительных жиров или масел</t>
  </si>
  <si>
    <t>10.41.41.110</t>
  </si>
  <si>
    <t>Жмых и остатки твердые прочие, полученные при экстракции соевого масла</t>
  </si>
  <si>
    <t>10.41.41.111</t>
  </si>
  <si>
    <t>Жмых и остатки пищевые твердые прочие, полученные при экстракции соевого масла</t>
  </si>
  <si>
    <t>10.41.41.112</t>
  </si>
  <si>
    <t>Жмых и остатки кормовые твердые прочие, полученные при экстракции соевого масла</t>
  </si>
  <si>
    <t>10.41.41.120</t>
  </si>
  <si>
    <t>Жмых и остатки твердые прочие, полученные при экстракции подсолнечного масла</t>
  </si>
  <si>
    <t>10.41.41.121</t>
  </si>
  <si>
    <t>Жмых и остатки пищевые твердые прочие, полученные при экстракции подсолнечного масла</t>
  </si>
  <si>
    <t>10.41.41.122</t>
  </si>
  <si>
    <t>Жмых и остатки кормовые твердые прочие, полученные при экстракции подсолнечного масла</t>
  </si>
  <si>
    <t>10.41.41.130</t>
  </si>
  <si>
    <t>Жмых и прочие остатки твердые, полученные при экстракции рапсового масла</t>
  </si>
  <si>
    <t>10.41.41.140</t>
  </si>
  <si>
    <t>Жмых и прочие остатки твердые, полученные при экстракции льняного масла</t>
  </si>
  <si>
    <t>10.41.41.150</t>
  </si>
  <si>
    <t>Жмых и прочие остатки твердые, полученные при экстракции хлопкового масла</t>
  </si>
  <si>
    <t>10.41.41.160</t>
  </si>
  <si>
    <t>Жмых и прочие остатки твердые, полученные при экстракции масла из зародышей зерен кукурузы</t>
  </si>
  <si>
    <t>10.41.41.170</t>
  </si>
  <si>
    <t>Жмых и прочие остатки твердые, полученные при экстракции сурепного масла</t>
  </si>
  <si>
    <t>10.41.41.180</t>
  </si>
  <si>
    <t>Жмых и прочие остатки твердые, полученные при экстракции рыжикового масла</t>
  </si>
  <si>
    <t>10.41.41.190</t>
  </si>
  <si>
    <t>Жмых и прочие остатки твердые, полученные при экстракции прочих растительных масел</t>
  </si>
  <si>
    <t>10.41.42</t>
  </si>
  <si>
    <t>Мука тонкого и грубого помола из семян или плодов масличных культур (кроме горчицы)</t>
  </si>
  <si>
    <t>10.41.5</t>
  </si>
  <si>
    <t>Масла растительные и их фракции рафинированные, но не подвергнутые химической модификации</t>
  </si>
  <si>
    <t>10.41.51</t>
  </si>
  <si>
    <t>Масло соевое и его фракции рафинированные, но не подвергнутые химической модификации</t>
  </si>
  <si>
    <t>10.41.52</t>
  </si>
  <si>
    <t>Масло арахисовое и его фракции рафинированные, но не подвергнутые химической модификации</t>
  </si>
  <si>
    <t>10.41.53</t>
  </si>
  <si>
    <t>Масло оливковое и его фракции рафинированные, но не подвергнутые химической модификации</t>
  </si>
  <si>
    <t>10.41.54</t>
  </si>
  <si>
    <t>Масло подсолнечное и его фракции рафинированные, но не подвергнутые химической модификации</t>
  </si>
  <si>
    <t>10.41.55</t>
  </si>
  <si>
    <t>Масло хлопковое и его фракции рафинированные, но не подвергнутые химической модификации</t>
  </si>
  <si>
    <t>10.41.56.110</t>
  </si>
  <si>
    <t>Масло рапсовое и его фракции рафинированные, но не подвергнутые химической модификации</t>
  </si>
  <si>
    <t>10.41.56.120</t>
  </si>
  <si>
    <t>Масло сурепное и его фракции рафинированные, но не подвергнутые химической модификации</t>
  </si>
  <si>
    <t>10.41.56.130</t>
  </si>
  <si>
    <t>Масло горчичное и его фракции рафинированные, но не подвергнутые химической модификации</t>
  </si>
  <si>
    <t>10.41.57</t>
  </si>
  <si>
    <t>Масло пальмовое и его фракции рафинированные, но не подвергнутые химической модификации</t>
  </si>
  <si>
    <t>10.41.58</t>
  </si>
  <si>
    <t>Масло кокосовое и его фракции рафинированные, но не подвергнутые химической модификации</t>
  </si>
  <si>
    <t>10.41.59</t>
  </si>
  <si>
    <t>Масла прочие и их фракции рафинированные, но не подвергнутые химической модификации; жиры растительные нелетучие и прочие масла растительные (кроме кукурузного) и их фракции, не включенные в другие группировки, очищенные, но не измененные химически</t>
  </si>
  <si>
    <t>10.41.59.118</t>
  </si>
  <si>
    <t>Масло виноградное и его фракции рафинированные</t>
  </si>
  <si>
    <t>10.41.59.123</t>
  </si>
  <si>
    <t>Масло касторовое и его фракции рафинированные</t>
  </si>
  <si>
    <t>10.41.59.126</t>
  </si>
  <si>
    <t>Масло конопляное и его фракции рафинированные</t>
  </si>
  <si>
    <t>10.41.59.129</t>
  </si>
  <si>
    <t>Масло кунжутное и его фракции рафинированные</t>
  </si>
  <si>
    <t>10.41.59.132</t>
  </si>
  <si>
    <t>Масло льняное и его фракции рафинированные</t>
  </si>
  <si>
    <t>10.41.59.138</t>
  </si>
  <si>
    <t>Масло пальмоядровое и его фракции рафинированные</t>
  </si>
  <si>
    <t>10.41.59.144</t>
  </si>
  <si>
    <t>Масло рыжиковое и его фракции рафинированные</t>
  </si>
  <si>
    <t>10.41.59.151</t>
  </si>
  <si>
    <t>Масло тыквенное и его фракции рафинированные</t>
  </si>
  <si>
    <t>10.41.59.154</t>
  </si>
  <si>
    <t>Смеси растительных масел</t>
  </si>
  <si>
    <t>10.41.59.155</t>
  </si>
  <si>
    <t>Масла растительные ароматизированные</t>
  </si>
  <si>
    <t>10.41.59.156</t>
  </si>
  <si>
    <t>Масла растительные с растительными добавками</t>
  </si>
  <si>
    <t>10.41.6</t>
  </si>
  <si>
    <t>Жиры и масла животные и растительные и их фракции гидрогенизированные и переэтерифицированные, но без дальнейшей обработки</t>
  </si>
  <si>
    <t>10.41.60.110</t>
  </si>
  <si>
    <t>Жиры и масла животные и растительные и их фракции гидрогенизированные, но без дальнейшей обработки</t>
  </si>
  <si>
    <t>10.41.60.120</t>
  </si>
  <si>
    <t>Жиры и масла животные и растительные и их фракции переэтерифицированные, но без дальнейшей обработки</t>
  </si>
  <si>
    <t>10.41.7</t>
  </si>
  <si>
    <t>Воски растительные (кроме триглицеридов), дегра, отходы (остатки) от переработки веществ, содержащих жиры или животный или растительный воски</t>
  </si>
  <si>
    <t xml:space="preserve">10.41.99    </t>
  </si>
  <si>
    <t>Услуги по производству жиров и масел отдельные, выполняемые субподрядчиком</t>
  </si>
  <si>
    <t>10.42.10</t>
  </si>
  <si>
    <t>Маргарин, спреды растительно-сливочные и растительно-жировые, смеси топленые растительно-сливочные и растительно-жировые, жиры специального назначения, заменители молочного жира, эквиваленты, улучшители, заменители масла какао</t>
  </si>
  <si>
    <t>10.42.10.110</t>
  </si>
  <si>
    <t>Маргарин</t>
  </si>
  <si>
    <t>10.42.10.120</t>
  </si>
  <si>
    <t>Спреды растительно-сливочные, растительно-жировые</t>
  </si>
  <si>
    <t>10.42.10.121</t>
  </si>
  <si>
    <t>Спреды растительно-сливочные</t>
  </si>
  <si>
    <t>10.42.10.122</t>
  </si>
  <si>
    <t>Спреды растительно-жировые</t>
  </si>
  <si>
    <t>10.42.10.130</t>
  </si>
  <si>
    <t>Смеси топленые растительно-сливочные, растительно-жировые</t>
  </si>
  <si>
    <t>10.42.10.131</t>
  </si>
  <si>
    <t>Смеси топленые растительно-сливочные</t>
  </si>
  <si>
    <t>10.42.10.132</t>
  </si>
  <si>
    <t>Смеси топленые растительно-жировые</t>
  </si>
  <si>
    <t>10.42.10.140</t>
  </si>
  <si>
    <t>Жиры специального назначения</t>
  </si>
  <si>
    <t>10.42.10.141</t>
  </si>
  <si>
    <t>Жиры кулинарные</t>
  </si>
  <si>
    <t>10.42.10.142</t>
  </si>
  <si>
    <t>Жиры кондитерские</t>
  </si>
  <si>
    <t>10.42.10.143</t>
  </si>
  <si>
    <t>Жиры хлебопекарные</t>
  </si>
  <si>
    <t>10.42.10.150</t>
  </si>
  <si>
    <t>Заменители молочного жира</t>
  </si>
  <si>
    <t>10.42.10.160</t>
  </si>
  <si>
    <t>Эквиваленты, улучшители, заменители масла какао</t>
  </si>
  <si>
    <t>10.42.10.161</t>
  </si>
  <si>
    <t>Эквиваленты масла какао</t>
  </si>
  <si>
    <t>10.42.10.162</t>
  </si>
  <si>
    <t>Улучшители масла какао SОS-типа</t>
  </si>
  <si>
    <t>10.42.10.163</t>
  </si>
  <si>
    <t>Заменители масла какао PОP-типа</t>
  </si>
  <si>
    <t>10.42.10.164</t>
  </si>
  <si>
    <t>Заменители масла какао нетемперируемые нелауринового типа</t>
  </si>
  <si>
    <t>10.42.10.165</t>
  </si>
  <si>
    <t>Заменители масла какао нетемперируемые лауринового типа</t>
  </si>
  <si>
    <t xml:space="preserve">10.42.99    </t>
  </si>
  <si>
    <t>Услуги по производству маргарина и аналогичных пищевых жиров и масел отдельные, выполняемые субподрядчиком</t>
  </si>
  <si>
    <t>10.51.11.001.АГ</t>
  </si>
  <si>
    <t>Молоко жидкое обработанное, включая  молоко для детского питания</t>
  </si>
  <si>
    <t>10.51.01.АГ</t>
  </si>
  <si>
    <t>Молоко сырое крупного рогатого скота, козье и овечье, переработанное на пищевую продукцию</t>
  </si>
  <si>
    <t>10.51.11</t>
  </si>
  <si>
    <t>Молоко, кроме сырого</t>
  </si>
  <si>
    <t>10.51.11.110</t>
  </si>
  <si>
    <t>Молоко питьевое пастеризованное</t>
  </si>
  <si>
    <t>10.51.11.120</t>
  </si>
  <si>
    <t>Молоко питьевое ультрапастеризованное (ультравысокотемпературно-обработанное)</t>
  </si>
  <si>
    <t>10.51.11.130</t>
  </si>
  <si>
    <t>Молоко питьевое топленое</t>
  </si>
  <si>
    <t>10.51.11.140</t>
  </si>
  <si>
    <t>Молоко питьевое стерилизованное</t>
  </si>
  <si>
    <t>10.51.11.150</t>
  </si>
  <si>
    <t>Молоко питьевое прочее, не включенное в другие группировки</t>
  </si>
  <si>
    <t>10.51.11.190</t>
  </si>
  <si>
    <t>Молоко прочее, не включенное в другие группировки</t>
  </si>
  <si>
    <t>10.51.12.110</t>
  </si>
  <si>
    <t>Сливки питьевые</t>
  </si>
  <si>
    <t>10.51.12.120</t>
  </si>
  <si>
    <t>Сливки взбитые</t>
  </si>
  <si>
    <t>10.51.2</t>
  </si>
  <si>
    <t>Молоко и сливки сухие, сублимированные</t>
  </si>
  <si>
    <t>10.51.21.102.АГ</t>
  </si>
  <si>
    <t>Молоко и сливки сухие, включая молоко и смеси сухие для детей раннего возраста</t>
  </si>
  <si>
    <t>10.51.21</t>
  </si>
  <si>
    <t>Молоко сухое, сублимированное обезжиренное не более 1,5 % жирности</t>
  </si>
  <si>
    <t>10.51.22</t>
  </si>
  <si>
    <t>Молоко и сливки сухие, сублимированные, в том числе цельные</t>
  </si>
  <si>
    <t>10.51.22.110</t>
  </si>
  <si>
    <t>Молоко (частично обезжиренное, цельное) сухое</t>
  </si>
  <si>
    <t>10.51.22.120</t>
  </si>
  <si>
    <t>Молоко сублимированное</t>
  </si>
  <si>
    <t>10.51.22.130</t>
  </si>
  <si>
    <t>Сливки сухие</t>
  </si>
  <si>
    <t>10.51.22.140</t>
  </si>
  <si>
    <t>Сливки сублимированные</t>
  </si>
  <si>
    <t>10.51.30</t>
  </si>
  <si>
    <t>Масло сливочное, пасты масляные, масло топленое, жир молочный, спреды и смеси топленые сливочно-растительные</t>
  </si>
  <si>
    <t>10.51.30.003.АГ</t>
  </si>
  <si>
    <t>Масло сливочное и пасты масляные</t>
  </si>
  <si>
    <t>10.51.30.100</t>
  </si>
  <si>
    <t>Масло сливочное</t>
  </si>
  <si>
    <t>10.51.30.111</t>
  </si>
  <si>
    <t>Масло сладко-сливочное</t>
  </si>
  <si>
    <t>10.51.30.112</t>
  </si>
  <si>
    <t>Масло кисло-сливочное</t>
  </si>
  <si>
    <t>10.51.30.113</t>
  </si>
  <si>
    <t>Масло сливочное подсырное</t>
  </si>
  <si>
    <t>10.51.30.120</t>
  </si>
  <si>
    <t>Масло сливочное с вкусовыми компонентами</t>
  </si>
  <si>
    <t>10.51.30.130</t>
  </si>
  <si>
    <t>Масло сливочное сухое</t>
  </si>
  <si>
    <t>10.51.30.140</t>
  </si>
  <si>
    <t>Масло сливочное стерилизованное</t>
  </si>
  <si>
    <t>10.51.30.200</t>
  </si>
  <si>
    <t>Пасты масляные</t>
  </si>
  <si>
    <t>10.51.30.211</t>
  </si>
  <si>
    <t>Паста масляная сладко-сливочная</t>
  </si>
  <si>
    <t>10.51.30.212</t>
  </si>
  <si>
    <t>Паста масляная кисло-сливочная</t>
  </si>
  <si>
    <t>10.51.30.213</t>
  </si>
  <si>
    <t>Паста масляная подсырная</t>
  </si>
  <si>
    <t>10.51.30.220</t>
  </si>
  <si>
    <t>Пасты масляные с вкусовыми компонентами</t>
  </si>
  <si>
    <t>10.51.30.300</t>
  </si>
  <si>
    <t>Масло топленое</t>
  </si>
  <si>
    <t>10.51.30.400</t>
  </si>
  <si>
    <t>Жир молочный</t>
  </si>
  <si>
    <t>10.51.30.500</t>
  </si>
  <si>
    <t>Спреды и смеси топленые сливочно-растительные</t>
  </si>
  <si>
    <t>10.51.30.510</t>
  </si>
  <si>
    <t>Спреды сливочно-растительные</t>
  </si>
  <si>
    <t>10.51.30.520</t>
  </si>
  <si>
    <t>Смеси топленые сливочно-растительные</t>
  </si>
  <si>
    <t>10.51.40.110</t>
  </si>
  <si>
    <t>Сыры мягкие</t>
  </si>
  <si>
    <t>10.51.40.120</t>
  </si>
  <si>
    <t>Сыры полутвердые</t>
  </si>
  <si>
    <t>10.51.40.130</t>
  </si>
  <si>
    <t>Сыры твердые</t>
  </si>
  <si>
    <t>10.51.40.140</t>
  </si>
  <si>
    <t>Сыры сверхтвердые</t>
  </si>
  <si>
    <t>10.51.40.150</t>
  </si>
  <si>
    <t>Сыры сухие</t>
  </si>
  <si>
    <t>10.51.40.160</t>
  </si>
  <si>
    <t>Сыры рассольные</t>
  </si>
  <si>
    <t>10.51.40.170</t>
  </si>
  <si>
    <t>Сыры плавленые</t>
  </si>
  <si>
    <t>10.51.40.180</t>
  </si>
  <si>
    <t>Сыры сывороточно-альбуминные</t>
  </si>
  <si>
    <t>10.51.40.190</t>
  </si>
  <si>
    <t>Продукты сыроделия прочие, не включенные в другие группировки</t>
  </si>
  <si>
    <t>10.51.40.200</t>
  </si>
  <si>
    <t>Молокосодержащие продукты с заменителем молочного жира, произведенные по технологии сыра</t>
  </si>
  <si>
    <t>10.51.40.320</t>
  </si>
  <si>
    <t>Творог, произведенный с использованием ультрафильтрации и сепарирования без вкусовых компонентов</t>
  </si>
  <si>
    <t>10.51.40.340</t>
  </si>
  <si>
    <t>Творог (кроме зерненого и произведенного с использованием ультрафильтрации и сепарирования) с вкусовыми компонентами</t>
  </si>
  <si>
    <t>10.51.40.350</t>
  </si>
  <si>
    <t>Творог, произведенный с использованием ультрафильтрации и сепарирования с вкусовыми компонентами</t>
  </si>
  <si>
    <t>10.51.40.360</t>
  </si>
  <si>
    <t>Творог зерненый с вкусовыми компонентами</t>
  </si>
  <si>
    <t>10.51.51</t>
  </si>
  <si>
    <t>Молоко и сливки, сгущенные или с добавками сахара или других подслащивающих веществ, не сухие</t>
  </si>
  <si>
    <t>10.51.51.002.АГ</t>
  </si>
  <si>
    <t>Продукты молочные сгущенные</t>
  </si>
  <si>
    <t>10.51.51.110</t>
  </si>
  <si>
    <t>Молоко сгущенное (концентрированное)</t>
  </si>
  <si>
    <t>10.51.51.120</t>
  </si>
  <si>
    <t>Молоко сгущенное (концентрированное) с сахаром и вкусовыми компонентами</t>
  </si>
  <si>
    <t>10.51.51.130</t>
  </si>
  <si>
    <t>Сливки сгущенные (концентрированные)</t>
  </si>
  <si>
    <t>10.51.51.140</t>
  </si>
  <si>
    <t>Сливки сгущенные (концентрированные) с сахаром и вкусовыми компонентами</t>
  </si>
  <si>
    <t>10.51.52.120</t>
  </si>
  <si>
    <t>Ацидофилин</t>
  </si>
  <si>
    <t>10.51.52.160</t>
  </si>
  <si>
    <t>Кумыс</t>
  </si>
  <si>
    <t>10.51.52.170</t>
  </si>
  <si>
    <t>Айран</t>
  </si>
  <si>
    <t>10.51.52.180</t>
  </si>
  <si>
    <t>Кумысный продукт</t>
  </si>
  <si>
    <t>10.51.52.190</t>
  </si>
  <si>
    <t>Продукты кисломолочные прочие (кроме сметаны), не включенные в другие группировки</t>
  </si>
  <si>
    <t>10.51.52.210</t>
  </si>
  <si>
    <t>Сметана, без вкусовых компонентов</t>
  </si>
  <si>
    <t>10.51.52.220</t>
  </si>
  <si>
    <t>Сметана с вкусовыми компонентами</t>
  </si>
  <si>
    <t>10.51.52.900</t>
  </si>
  <si>
    <t>Продукты кисломолочные прочие, не включенные в другие группировки</t>
  </si>
  <si>
    <t>10.51.53</t>
  </si>
  <si>
    <t>Казеин</t>
  </si>
  <si>
    <t>10.51.53.110</t>
  </si>
  <si>
    <t>Казеин пищевой</t>
  </si>
  <si>
    <t>10.51.53.120</t>
  </si>
  <si>
    <t>Казеин технический</t>
  </si>
  <si>
    <t>10.51.53.130</t>
  </si>
  <si>
    <t>Казеинаты</t>
  </si>
  <si>
    <t>10.51.54.110</t>
  </si>
  <si>
    <t>Сахар молочный</t>
  </si>
  <si>
    <t>10.51.54.120</t>
  </si>
  <si>
    <t>Сиропы на основе молочного сахара</t>
  </si>
  <si>
    <t>10.51.55.140</t>
  </si>
  <si>
    <t>Сыворотка сухая и продукты из сыворотки сухие</t>
  </si>
  <si>
    <t>10.51.55.150</t>
  </si>
  <si>
    <t>Сыворотка молочная деминерализованная и продукты на её основе</t>
  </si>
  <si>
    <t>10.51.55.190</t>
  </si>
  <si>
    <t>Сыворотка и продукты из сыворотки прочие, не включенные в другие группировки</t>
  </si>
  <si>
    <t>10.51.56.130</t>
  </si>
  <si>
    <t>Желе, муссы, кремы, суфле, кисели, коктейли на основе молока и молочных продуктов</t>
  </si>
  <si>
    <t>10.51.56.140</t>
  </si>
  <si>
    <t>Продукты сливочные</t>
  </si>
  <si>
    <t>10.51.56.151</t>
  </si>
  <si>
    <t>Масса творожная</t>
  </si>
  <si>
    <t>10.51.56.152</t>
  </si>
  <si>
    <t>Сырки творожные</t>
  </si>
  <si>
    <t>10.51.56.153</t>
  </si>
  <si>
    <t>Продукты творожные, термически обработанные</t>
  </si>
  <si>
    <t>10.51.56.154</t>
  </si>
  <si>
    <t>Желе, соусы, кремы, пудинги, муссы, пасты, суфле творожные</t>
  </si>
  <si>
    <t>10.51.56.159</t>
  </si>
  <si>
    <t>Продукты на основе творога прочие, не включенные в другие группировки</t>
  </si>
  <si>
    <t>10.51.56.160</t>
  </si>
  <si>
    <t>Продукты на основе сметаны</t>
  </si>
  <si>
    <t>10.51.56.161</t>
  </si>
  <si>
    <t>Желе, соусы, кремы, пудинги, муссы, пасты, суфле сметанные</t>
  </si>
  <si>
    <t>10.51.56.162</t>
  </si>
  <si>
    <t>Продукты, термически обработанные после сквашивания, сметанные</t>
  </si>
  <si>
    <t>10.51.56.200</t>
  </si>
  <si>
    <t>Консервы молочные, молочные составные сухие, сублимированные</t>
  </si>
  <si>
    <t>10.51.56.210</t>
  </si>
  <si>
    <t>Смеси сухие для мороженого, кроме молокосодержащих</t>
  </si>
  <si>
    <t>10.51.56.220</t>
  </si>
  <si>
    <t>Продукты сухие молочные</t>
  </si>
  <si>
    <t>10.51.56.230</t>
  </si>
  <si>
    <t>Продукты сухие сливочные</t>
  </si>
  <si>
    <t>10.51.56.260</t>
  </si>
  <si>
    <t>Заменитель цельного молока сухой для телят</t>
  </si>
  <si>
    <t>10.51.56.300</t>
  </si>
  <si>
    <t>Продукты и консервы молокосодержащие, продукты и консервы молокосодержащие с заменителем молочного жира</t>
  </si>
  <si>
    <t>10.51.56.360</t>
  </si>
  <si>
    <t>Консервы молокосодержащие сгущенные. Консервы молокосодержащие с заменителем молочного жира сгущенные</t>
  </si>
  <si>
    <t>10.51.56.400</t>
  </si>
  <si>
    <t>Продукты переработки молока и побочные продукты прочие</t>
  </si>
  <si>
    <t>10.51.56.410</t>
  </si>
  <si>
    <t>Пахта и продукты на основе пахты</t>
  </si>
  <si>
    <t>10.51.56.411</t>
  </si>
  <si>
    <t>Пахта</t>
  </si>
  <si>
    <t>10.51.56.440</t>
  </si>
  <si>
    <t>Белки сывороточные</t>
  </si>
  <si>
    <t>10.51.56.441</t>
  </si>
  <si>
    <t>Альбумин молочный</t>
  </si>
  <si>
    <t xml:space="preserve">10.51.99    </t>
  </si>
  <si>
    <t>Услуги по производству молочной продукции, выполняемые субподрядчиком</t>
  </si>
  <si>
    <t>10.52.10</t>
  </si>
  <si>
    <t>Мороженое</t>
  </si>
  <si>
    <t>10.52.10.110</t>
  </si>
  <si>
    <t>Мороженое сливочное</t>
  </si>
  <si>
    <t>10.52.10.120</t>
  </si>
  <si>
    <t>Мороженое молочное</t>
  </si>
  <si>
    <t>10.52.10.130</t>
  </si>
  <si>
    <t>Мороженое кисломолочное</t>
  </si>
  <si>
    <t>10.52.10.140</t>
  </si>
  <si>
    <t>Мороженое с заменителем молочного жира</t>
  </si>
  <si>
    <t>10.52.10.150</t>
  </si>
  <si>
    <t>Мороженое пломбир</t>
  </si>
  <si>
    <t>10.52.10.160</t>
  </si>
  <si>
    <t>Мороженое мягкое</t>
  </si>
  <si>
    <t>10.52.10.170</t>
  </si>
  <si>
    <t>Смеси для мягкого мороженого</t>
  </si>
  <si>
    <t>10.52.10.180</t>
  </si>
  <si>
    <t>Торты, кексы, пирожные и десерты из мороженого</t>
  </si>
  <si>
    <t xml:space="preserve">10.52.99   </t>
  </si>
  <si>
    <t>Услуги по производству мороженого отдельные, выполняемые субподрядчиком</t>
  </si>
  <si>
    <t>10.61.1</t>
  </si>
  <si>
    <t>Рис полуобрушенный или полностью обрушенный, шелушеный или дробленый</t>
  </si>
  <si>
    <t>10.61.2</t>
  </si>
  <si>
    <t>Мука из зерновых культур, овощных и других растительных культур; смеси из них</t>
  </si>
  <si>
    <t>10.61.21</t>
  </si>
  <si>
    <t>Мука пшеничная и пшенично-ржаная</t>
  </si>
  <si>
    <t>10.61.21.111</t>
  </si>
  <si>
    <t>Мука пшеничная сорта «Экстра»</t>
  </si>
  <si>
    <t>10.61.21.112</t>
  </si>
  <si>
    <t>Крупчатка</t>
  </si>
  <si>
    <t>10.61.21.113</t>
  </si>
  <si>
    <t>Мука пшеничная хлебопекарная высшего сорта</t>
  </si>
  <si>
    <t>10.61.21.114</t>
  </si>
  <si>
    <t>Мука пшеничная хлебопекарная первого сорта</t>
  </si>
  <si>
    <t>10.61.21.115</t>
  </si>
  <si>
    <t>Мука пшеничная хлебопекарная второго сорта</t>
  </si>
  <si>
    <t>10.61.21.116</t>
  </si>
  <si>
    <t>Мука пшеничная хлебопекарная обойная</t>
  </si>
  <si>
    <t>10.61.21.117</t>
  </si>
  <si>
    <t>Мука пшеничная общего назначения</t>
  </si>
  <si>
    <t>10.61.21.119</t>
  </si>
  <si>
    <t>Мука пшеничная прочая</t>
  </si>
  <si>
    <t>10.61.21.120</t>
  </si>
  <si>
    <t>Мука пшенично-ржаная</t>
  </si>
  <si>
    <t>10.61.22</t>
  </si>
  <si>
    <t>Мука из прочих зерновых культур</t>
  </si>
  <si>
    <t>10.61.22.110</t>
  </si>
  <si>
    <t>Мука ржаная</t>
  </si>
  <si>
    <t>10.61.22.111</t>
  </si>
  <si>
    <t>Мука ржаная сеяная</t>
  </si>
  <si>
    <t>10.61.22.112</t>
  </si>
  <si>
    <t>Мука ржаная обдирная</t>
  </si>
  <si>
    <t>10.61.22.113</t>
  </si>
  <si>
    <t>Мука ржаная обойная</t>
  </si>
  <si>
    <t>10.61.22.120</t>
  </si>
  <si>
    <t>Мука кукурузная</t>
  </si>
  <si>
    <t>10.61.22.130</t>
  </si>
  <si>
    <t>Мука рисовая</t>
  </si>
  <si>
    <t>10.61.22.140</t>
  </si>
  <si>
    <t>Мука ячменная</t>
  </si>
  <si>
    <t>10.61.22.150</t>
  </si>
  <si>
    <t>Мука гречневая</t>
  </si>
  <si>
    <t>10.61.22.160</t>
  </si>
  <si>
    <t>Мука овсяная</t>
  </si>
  <si>
    <t>10.61.22.170</t>
  </si>
  <si>
    <t>Мука соевая</t>
  </si>
  <si>
    <t>10.61.22.180</t>
  </si>
  <si>
    <t>Мука гороховая</t>
  </si>
  <si>
    <t>10.61.22.190</t>
  </si>
  <si>
    <t>Мука из прочих зерновых культур, не включенная в другие группировки</t>
  </si>
  <si>
    <t>10.61.23</t>
  </si>
  <si>
    <t>Мука тонкого и грубого помола из овощных и других растительных культур</t>
  </si>
  <si>
    <t>Смеси для приготовления хлебобулочных и мучных кондитерских изделий</t>
  </si>
  <si>
    <t>10.61.31</t>
  </si>
  <si>
    <t>Крупа и мука грубого помола из пшеницы</t>
  </si>
  <si>
    <t>10.61.31.001.АГ</t>
  </si>
  <si>
    <t>Крупа</t>
  </si>
  <si>
    <t>10.61.31.110</t>
  </si>
  <si>
    <t>Крупа из пшеницы</t>
  </si>
  <si>
    <t>10.61.31.111</t>
  </si>
  <si>
    <t>Крупа манная</t>
  </si>
  <si>
    <t>10.61.31.120</t>
  </si>
  <si>
    <t>Мука грубого помола из пшеницы</t>
  </si>
  <si>
    <t>10.61.31.130</t>
  </si>
  <si>
    <t>Гранулы из пшеницы</t>
  </si>
  <si>
    <t>10.61.32</t>
  </si>
  <si>
    <t>Крупа, мука грубого помола и гранулы из зерновых культур, не включенные другие группировки</t>
  </si>
  <si>
    <t>10.61.32.110</t>
  </si>
  <si>
    <t>Крупа из зерновых культур, не включенная в другие группировки</t>
  </si>
  <si>
    <t>10.61.32.111</t>
  </si>
  <si>
    <t>Крупа овсяная</t>
  </si>
  <si>
    <t>10.61.32.112</t>
  </si>
  <si>
    <t>Толокно</t>
  </si>
  <si>
    <t>10.61.32.113</t>
  </si>
  <si>
    <t>Крупа гречневая</t>
  </si>
  <si>
    <t>10.61.32.114</t>
  </si>
  <si>
    <t>Пшено</t>
  </si>
  <si>
    <t>10.61.32.115</t>
  </si>
  <si>
    <t>Крупа ячневая</t>
  </si>
  <si>
    <t>10.61.32.116</t>
  </si>
  <si>
    <t>Крупа перловая</t>
  </si>
  <si>
    <t>10.61.32.117</t>
  </si>
  <si>
    <t>Крупа кукурузная</t>
  </si>
  <si>
    <t>10.61.32.119</t>
  </si>
  <si>
    <t>Крупа из прочих зерновых культур</t>
  </si>
  <si>
    <t>10.61.32.120</t>
  </si>
  <si>
    <t>Мука грубого помола из зерновых культур (кроме пшеницы), не включенная другие группировки</t>
  </si>
  <si>
    <t>10.61.32.130</t>
  </si>
  <si>
    <t>Гранулы из зерновых культур (кроме пшеницы), не включенные в другие группировки</t>
  </si>
  <si>
    <t>10.61.33</t>
  </si>
  <si>
    <t>Продукты зерновые для завтрака и прочие продукты из зерновых культур</t>
  </si>
  <si>
    <t>10.61.33.110</t>
  </si>
  <si>
    <t>Зерна плющеные или переработанные в хлопья</t>
  </si>
  <si>
    <t>10.61.33.120</t>
  </si>
  <si>
    <t>Зерна шелушеные, обрушенные, в виде сечки или дробленые</t>
  </si>
  <si>
    <t>10.61.33.130</t>
  </si>
  <si>
    <t>Продукты из зерна хлебных злаков или зерновых продуктов готовые взорванные или обжаренные</t>
  </si>
  <si>
    <t>10.61.33.140</t>
  </si>
  <si>
    <t>Продукты из зерновых хлопьев готовые взорванные или необжаренные или их смесей с обжаренными зерновыми хлопьями</t>
  </si>
  <si>
    <t>10.61.40</t>
  </si>
  <si>
    <t>Отруби, высевки и прочие отходы от обработки зерновых культур</t>
  </si>
  <si>
    <t xml:space="preserve">10.61.99    </t>
  </si>
  <si>
    <t>Услуги по производству продукции мукомольно-крупяного производства отдельные, выполняемые субподрядчиком</t>
  </si>
  <si>
    <t xml:space="preserve">10.62.11    </t>
  </si>
  <si>
    <t>Крахмалы; инулин; клейковина пшеничная; декстрины и прочие модифицированные крахмалы</t>
  </si>
  <si>
    <t>10.62.11.110</t>
  </si>
  <si>
    <t>Крахмалы, кроме модифицированных</t>
  </si>
  <si>
    <t>10.62.11.111</t>
  </si>
  <si>
    <t>Крахмал картофельный</t>
  </si>
  <si>
    <t>10.62.11.112</t>
  </si>
  <si>
    <t>Крахмал кукурузный</t>
  </si>
  <si>
    <t>10.62.11.113</t>
  </si>
  <si>
    <t>Крахмал пшеничный</t>
  </si>
  <si>
    <t>10.62.11.140</t>
  </si>
  <si>
    <t>Декстрины</t>
  </si>
  <si>
    <t>10.62.11.150</t>
  </si>
  <si>
    <t>Крахмалы модифицированные</t>
  </si>
  <si>
    <t>10.62.11.160</t>
  </si>
  <si>
    <t>Глютен</t>
  </si>
  <si>
    <t>10.62.11.190</t>
  </si>
  <si>
    <t>Продукты крахмалсодержащие прочие</t>
  </si>
  <si>
    <t xml:space="preserve">10.62.12    </t>
  </si>
  <si>
    <t>Тапиока и ее заменители, приготовленные из крахмала, в виде хлопьев, гранул и других аналогичных форм</t>
  </si>
  <si>
    <t>10.62.13</t>
  </si>
  <si>
    <t>Глюкоза и сироп из глюкозы; фруктоза и сироп из фруктозы; сахар инвертный; сахар и сиропы сахарные, не включенные в другие группировки</t>
  </si>
  <si>
    <t>10.62.13.111</t>
  </si>
  <si>
    <t>Глюкоза кристаллическая гидратная пищевая</t>
  </si>
  <si>
    <t>10.62.13.120</t>
  </si>
  <si>
    <t>Фруктоза и сироп из фруктозы</t>
  </si>
  <si>
    <t>10.62.13.123</t>
  </si>
  <si>
    <t>Глюкозно-фруктозные сиропы</t>
  </si>
  <si>
    <t>10.62.13.140</t>
  </si>
  <si>
    <t>Мальтодекстрин</t>
  </si>
  <si>
    <t>10.62.13.150</t>
  </si>
  <si>
    <t>Патока крахмальная</t>
  </si>
  <si>
    <t>10.62.14</t>
  </si>
  <si>
    <t>Масло кукурузное</t>
  </si>
  <si>
    <t>10.62.14.110</t>
  </si>
  <si>
    <t>Масло кукурузное и его фракции, нерафинированные</t>
  </si>
  <si>
    <t>10.62.14.120</t>
  </si>
  <si>
    <t>Масло кукурузное и его фракции, рафинированные</t>
  </si>
  <si>
    <t xml:space="preserve">10.62.20   </t>
  </si>
  <si>
    <t>Отходы производства крахмала и аналогичные отходы</t>
  </si>
  <si>
    <t>10.62.20.130</t>
  </si>
  <si>
    <t>Патока зеленая</t>
  </si>
  <si>
    <t>10.62.20.160</t>
  </si>
  <si>
    <t>Продукты кормовые крахмалопаточного производства</t>
  </si>
  <si>
    <t xml:space="preserve">10.62.99   </t>
  </si>
  <si>
    <t>Услуги по производству крахмалов и крахмалопродуктов отдельные, выполняемые субподрядчиком</t>
  </si>
  <si>
    <t>10.71.11.111</t>
  </si>
  <si>
    <t>Хлеб недлительного хранения из пшеничной муки</t>
  </si>
  <si>
    <t>10.71.11.112</t>
  </si>
  <si>
    <t>Хлеб недлительного хранения из ржаной и смеси ржаной и пшеничной муки</t>
  </si>
  <si>
    <t>10.71.11.121</t>
  </si>
  <si>
    <t>Булочные изделия из пшеничной муки</t>
  </si>
  <si>
    <t>10.71.11.122</t>
  </si>
  <si>
    <t>Булочные изделия из ржаной и смеси ржаной и пшеничной муки</t>
  </si>
  <si>
    <t>10.71.11.130</t>
  </si>
  <si>
    <t>Изделия хлебобулочные сдобные</t>
  </si>
  <si>
    <t>10.71.11.140</t>
  </si>
  <si>
    <t>Изделия хлебобулочные слоеные</t>
  </si>
  <si>
    <t>10.71.11.150</t>
  </si>
  <si>
    <t>Пироги, пирожки и пончики, в том числе изделия хлебобулочные жареные</t>
  </si>
  <si>
    <t>10.71.11.160</t>
  </si>
  <si>
    <t>Хлебобулочные изделия с зерновыми продуктами</t>
  </si>
  <si>
    <t>10.71.11.171</t>
  </si>
  <si>
    <t>Бессолевые хлебобулочные изделия</t>
  </si>
  <si>
    <t>10.71.11.172</t>
  </si>
  <si>
    <t>Хлебобулочные изделия с пониженной кислотностью</t>
  </si>
  <si>
    <t>10.71.11.173</t>
  </si>
  <si>
    <t>Хлебобулочные изделия с пониженным содержанием углеводов</t>
  </si>
  <si>
    <t>10.71.11.174</t>
  </si>
  <si>
    <t>Хлебобулочные изделия с пониженным содержанием белка</t>
  </si>
  <si>
    <t>10.71.11.175</t>
  </si>
  <si>
    <t>Хлебобулочные изделия с повышенным содержанием пищевых волокон</t>
  </si>
  <si>
    <t>10.71.11.176</t>
  </si>
  <si>
    <t>Хлебобулочные изделия с повышенным содержанием йода</t>
  </si>
  <si>
    <t>10.71.11.179</t>
  </si>
  <si>
    <t>Изделия хлебобулочные специализированные, в том числе диетические, а также обогащенные микронутриентами прочие</t>
  </si>
  <si>
    <t>10.71.11.190</t>
  </si>
  <si>
    <t>Изделия хлебобулочные недлительного хранения прочие</t>
  </si>
  <si>
    <t>10.71.12.110</t>
  </si>
  <si>
    <t>Торты</t>
  </si>
  <si>
    <t>10.71.12.120</t>
  </si>
  <si>
    <t>Пирожные</t>
  </si>
  <si>
    <t>10.71.12.190</t>
  </si>
  <si>
    <t>Сладости восточные и прочие изделия мучные кондитерские, не включенные в другие группировки</t>
  </si>
  <si>
    <t xml:space="preserve">10.71.99   </t>
  </si>
  <si>
    <t>Услуги по производству хлебобулочных, мучных кондитерских изделий, тортов и пирожных недлительного хранения или замороженных отдельные, выполняемые субподрядчиком</t>
  </si>
  <si>
    <t>Хлебцы хрустящие, сухари, гренки и аналогичные обжаренные продукты</t>
  </si>
  <si>
    <t>Хлебобулочные изделия пониженной влажности</t>
  </si>
  <si>
    <t>10.72.11.110</t>
  </si>
  <si>
    <t>Изделия хлебобулочные бараночные</t>
  </si>
  <si>
    <t>10.72.11.120</t>
  </si>
  <si>
    <t>Изделия хлебобулочные сухарные</t>
  </si>
  <si>
    <t>10.72.11.130</t>
  </si>
  <si>
    <t>Хрустящие хлебцы</t>
  </si>
  <si>
    <t>10.72.11.140</t>
  </si>
  <si>
    <t>Гренки и аналогичные обжаренные продукты</t>
  </si>
  <si>
    <t>10.72.11.150</t>
  </si>
  <si>
    <t>Соломка и хлебные палочки</t>
  </si>
  <si>
    <t>10.72.11.190</t>
  </si>
  <si>
    <t>Хлебобулочные изделия пониженной влажности прочие</t>
  </si>
  <si>
    <t>10.72.12.110</t>
  </si>
  <si>
    <t>Печенье и пряники имбирные и аналогичные изделия</t>
  </si>
  <si>
    <t>10.72.12.111</t>
  </si>
  <si>
    <t>Печенье имбирное</t>
  </si>
  <si>
    <t>10.72.12.112</t>
  </si>
  <si>
    <t>Пряники</t>
  </si>
  <si>
    <t>10.72.12.113</t>
  </si>
  <si>
    <t>Коврижки</t>
  </si>
  <si>
    <t>10.72.12.114</t>
  </si>
  <si>
    <t>Кексы</t>
  </si>
  <si>
    <t>10.72.12.115</t>
  </si>
  <si>
    <t>Рулеты</t>
  </si>
  <si>
    <t>10.72.12.116</t>
  </si>
  <si>
    <t>Ромовые бабы</t>
  </si>
  <si>
    <t>10.72.12.130</t>
  </si>
  <si>
    <t>Вафли и облатки вафельные</t>
  </si>
  <si>
    <t>10.72.12.140</t>
  </si>
  <si>
    <t>Печенье сухое (галеты и крекеры)</t>
  </si>
  <si>
    <t>10.72.12.150</t>
  </si>
  <si>
    <t>Изделия мучные кондитерские длительного хранения прочие</t>
  </si>
  <si>
    <t>10.72.12.160</t>
  </si>
  <si>
    <t>Торты и пирожные длительного хранения</t>
  </si>
  <si>
    <t>10.72.19.110</t>
  </si>
  <si>
    <t>Хлеб и булочные изделия длительного хранения</t>
  </si>
  <si>
    <t>10.72.19.120</t>
  </si>
  <si>
    <t>Изделия хлебобулочные специализированные, в том числе диетические и обогащенные микронутриентами длительного хранения</t>
  </si>
  <si>
    <t>10.72.19.121</t>
  </si>
  <si>
    <t>Изделия хлебобулочные для диетического питания</t>
  </si>
  <si>
    <t>10.72.19.122</t>
  </si>
  <si>
    <t>Изделия хлебобулочные обогащенные</t>
  </si>
  <si>
    <t>10.72.19.129</t>
  </si>
  <si>
    <t>Изделия хлебобулочные специализированные длительного хранения прочие</t>
  </si>
  <si>
    <t>10.72.19.130</t>
  </si>
  <si>
    <t>Пироги, пирожки, пончики длительного хранения</t>
  </si>
  <si>
    <t>10.72.19.160</t>
  </si>
  <si>
    <t>Пицца, запеканки</t>
  </si>
  <si>
    <t>10.72.19.190</t>
  </si>
  <si>
    <t>Изделия хлебобулочные сухие или хлебобулочные изделия длительного хранения прочие, не включенные в другие группировки</t>
  </si>
  <si>
    <t xml:space="preserve">10.72.99   </t>
  </si>
  <si>
    <t>Услуги по производству сухарных изделий и печенья; мучных кондитерских изделий, тортов и пирожных длительного хранения отдельные, выполняемые субподрядчиком</t>
  </si>
  <si>
    <t>10.73.11.110</t>
  </si>
  <si>
    <t>Макароны</t>
  </si>
  <si>
    <t>10.73.11.120</t>
  </si>
  <si>
    <t>Вермишель</t>
  </si>
  <si>
    <t>10.73.11.130</t>
  </si>
  <si>
    <t>Лапша</t>
  </si>
  <si>
    <t>10.73.11.140</t>
  </si>
  <si>
    <t>Изделия макаронные фигурные</t>
  </si>
  <si>
    <t>10.73.11.150</t>
  </si>
  <si>
    <t>Рожки</t>
  </si>
  <si>
    <t>10.73.11.160</t>
  </si>
  <si>
    <t>Перья</t>
  </si>
  <si>
    <t>10.73.11.190</t>
  </si>
  <si>
    <t>Изделия макаронные прочие</t>
  </si>
  <si>
    <t>10.73.12</t>
  </si>
  <si>
    <t>Кускус</t>
  </si>
  <si>
    <t xml:space="preserve">10.73.99    </t>
  </si>
  <si>
    <t>Услуги по производству макаронных изделий, кускуса и аналогичных мучных изделий отдельные, выполняемые субподрядчиком</t>
  </si>
  <si>
    <t xml:space="preserve">10.81.11   </t>
  </si>
  <si>
    <t>Сахар-сырец свекловичный или тростниковый в твердом состоянии</t>
  </si>
  <si>
    <t>10.81.12</t>
  </si>
  <si>
    <t>Сахар белый свекловичный или тростниковый и химически чистая сахароза в твердом состоянии без вкусоароматических или красящих добавок</t>
  </si>
  <si>
    <t>10.81.12.110</t>
  </si>
  <si>
    <t>Сахар белый свекловичный в твердом состоянии без вкусоароматических или красящих добавок</t>
  </si>
  <si>
    <t>10.81.12.120</t>
  </si>
  <si>
    <t>Сахар белый тростниковый в твердом состоянии без вкусоароматических или красящих добавок</t>
  </si>
  <si>
    <t>10.81.12.130</t>
  </si>
  <si>
    <t>Сахароза химически чистая, в твердом состоянии без вкусоароматических или красящих добавок</t>
  </si>
  <si>
    <t>10.81.13</t>
  </si>
  <si>
    <t>Сахар белый свекловичный или тростниковый со вкусоароматическими добавками; кленовый сахар и кленовый сироп</t>
  </si>
  <si>
    <t>10.81.13.110</t>
  </si>
  <si>
    <t>Сахар белый свекловичный в твердом состоянии со вкусоароматическими добавками</t>
  </si>
  <si>
    <t>10.81.13.120</t>
  </si>
  <si>
    <t>Сахар белый тростниковый в твердом состоянии со вкусоароматическими добавками</t>
  </si>
  <si>
    <t>10.81.14</t>
  </si>
  <si>
    <t>Меласса</t>
  </si>
  <si>
    <t>10.81.14.110</t>
  </si>
  <si>
    <t>Меласса свекловичная</t>
  </si>
  <si>
    <t>10.81.14.120</t>
  </si>
  <si>
    <t>Меласса из тростникового сахара-сырца</t>
  </si>
  <si>
    <t>10.81.14.190</t>
  </si>
  <si>
    <t>Меласса прочая</t>
  </si>
  <si>
    <t xml:space="preserve">10.81.19    </t>
  </si>
  <si>
    <t>Сахар свекловичный или тростниковый прочий</t>
  </si>
  <si>
    <t>10.81.20</t>
  </si>
  <si>
    <t>Жом свекловичный, багасса и прочие побочные продукты сахарного производства</t>
  </si>
  <si>
    <t>10.81.20.111</t>
  </si>
  <si>
    <t>Жом свекловичный сырой</t>
  </si>
  <si>
    <t>10.81.20.112</t>
  </si>
  <si>
    <t>Жом свекловичный сушеный в рассыпном виде</t>
  </si>
  <si>
    <t>10.81.20.113</t>
  </si>
  <si>
    <t>Жом свекловичный сушеный в гранулах</t>
  </si>
  <si>
    <t>10.81.20.120</t>
  </si>
  <si>
    <t>Багасса</t>
  </si>
  <si>
    <t>10.81.20.190</t>
  </si>
  <si>
    <t>Продукты сахарного производства побочные прочие</t>
  </si>
  <si>
    <t xml:space="preserve">10.81.99   </t>
  </si>
  <si>
    <t>Услуги по производству сахара отдельные, выполняемые субподрядчиком</t>
  </si>
  <si>
    <t>10.82</t>
  </si>
  <si>
    <t>Какао, шоколад и изделия кондитерские сахаристые</t>
  </si>
  <si>
    <t>10.82.11</t>
  </si>
  <si>
    <t>Какао-паста обезжиренная или необезжиренная</t>
  </si>
  <si>
    <t>10.82.12</t>
  </si>
  <si>
    <t>Какао-масло и его фракции</t>
  </si>
  <si>
    <t>10.82.13</t>
  </si>
  <si>
    <t>Порошок какао без добавок сахара или других подслащивающих веществ</t>
  </si>
  <si>
    <t>10.82.14</t>
  </si>
  <si>
    <t>Порошок какао с добавками сахара или других подслащивающих веществ</t>
  </si>
  <si>
    <t>10.82.2</t>
  </si>
  <si>
    <t>Шоколад и кондитерские сахаристые изделия</t>
  </si>
  <si>
    <t>10.82.21</t>
  </si>
  <si>
    <t>Шоколад и пищевые продукты, содержащие какао (кроме подслащенного какао-порошка), в неупакованном виде</t>
  </si>
  <si>
    <t>10.82.21.110</t>
  </si>
  <si>
    <t>Шоколад в неупакованном виде</t>
  </si>
  <si>
    <t>10.82.21.120</t>
  </si>
  <si>
    <t>Глазурь шоколадная</t>
  </si>
  <si>
    <t>10.82.21.190</t>
  </si>
  <si>
    <t>Продукты пищевые прочие, содержащие какао (кроме подслащенного какао-порошка), в неупакованном виде</t>
  </si>
  <si>
    <t>10.82.22</t>
  </si>
  <si>
    <t>Шоколад и пищевые продукты, содержащие какао (кроме подслащенного какао-порошка), в упакованном виде</t>
  </si>
  <si>
    <t>10.82.22.110</t>
  </si>
  <si>
    <t>Шоколад в упакованном виде</t>
  </si>
  <si>
    <t>10.82.22.120</t>
  </si>
  <si>
    <t>Изделия шоколадные</t>
  </si>
  <si>
    <t>10.82.22.121</t>
  </si>
  <si>
    <t>Изделия шоколадные с начинкой</t>
  </si>
  <si>
    <t>10.82.22.122</t>
  </si>
  <si>
    <t>Изделия шоколадные без начинки</t>
  </si>
  <si>
    <t>10.82.22.130</t>
  </si>
  <si>
    <t>Конфеты шоколадные</t>
  </si>
  <si>
    <t>10.82.22.140</t>
  </si>
  <si>
    <t>Конфеты, глазированные шоколадной и шоколадно-молочной глазурью</t>
  </si>
  <si>
    <t>10.82.22.190</t>
  </si>
  <si>
    <t>Продукты пищевые прочие, содержащие какао (кроме подслащенного какао-порошка), в упакованном виде</t>
  </si>
  <si>
    <t>10.82.23</t>
  </si>
  <si>
    <t>Изделия кондитерские сахаристые (включая белый шоколад), не содержащие какао</t>
  </si>
  <si>
    <t>10.82.23.110</t>
  </si>
  <si>
    <t>Шоколад белый</t>
  </si>
  <si>
    <t>10.82.23.120</t>
  </si>
  <si>
    <t>Карамель</t>
  </si>
  <si>
    <t>10.82.23.121</t>
  </si>
  <si>
    <t>Карамель леденцовая</t>
  </si>
  <si>
    <t>10.82.23.122</t>
  </si>
  <si>
    <t>Карамель с фруктовыми, ягодными, фруктово-ягодными и желейными начинками</t>
  </si>
  <si>
    <t>10.82.23.123</t>
  </si>
  <si>
    <t>Карамель с ликерными и медовыми начинками</t>
  </si>
  <si>
    <t>10.82.23.124</t>
  </si>
  <si>
    <t>Карамель с молочными и молочно-ореховыми начинками</t>
  </si>
  <si>
    <t>10.82.23.125</t>
  </si>
  <si>
    <t>Карамель с помадными и помадно-фруктовыми начинками</t>
  </si>
  <si>
    <t>10.82.23.126</t>
  </si>
  <si>
    <t>Карамель с марципановыми, ореховыми и шоколадными начинками</t>
  </si>
  <si>
    <t>10.82.23.127</t>
  </si>
  <si>
    <t>Карамель с масляно-сахарными (прохладительными) и сбивными начинками</t>
  </si>
  <si>
    <t>10.82.23.129</t>
  </si>
  <si>
    <t>Карамель прочая, не включенная в другие группировки</t>
  </si>
  <si>
    <t>10.82.23.130</t>
  </si>
  <si>
    <t>Драже</t>
  </si>
  <si>
    <t>10.82.23.140</t>
  </si>
  <si>
    <t>Конфеты, глазированные помадой, сахарной и жировой глазурью и неглазированные</t>
  </si>
  <si>
    <t>10.82.23.150</t>
  </si>
  <si>
    <t>Ирис</t>
  </si>
  <si>
    <t>10.82.23.160</t>
  </si>
  <si>
    <t>Халва</t>
  </si>
  <si>
    <t>10.82.23.170</t>
  </si>
  <si>
    <t>Мармелад</t>
  </si>
  <si>
    <t>10.82.23.180</t>
  </si>
  <si>
    <t>Пастила</t>
  </si>
  <si>
    <t>10.82.23.210</t>
  </si>
  <si>
    <t>Зефир</t>
  </si>
  <si>
    <t>10.82.23.220</t>
  </si>
  <si>
    <t>Сладости восточные</t>
  </si>
  <si>
    <t>10.82.23.230</t>
  </si>
  <si>
    <t>Лукумы</t>
  </si>
  <si>
    <t>10.82.23.240</t>
  </si>
  <si>
    <t>Резинка жевательная</t>
  </si>
  <si>
    <t>10.82.23.290</t>
  </si>
  <si>
    <t>Изделия кондитерские сахаристые прочие, не включенные в другие группировки</t>
  </si>
  <si>
    <t>10.82.24</t>
  </si>
  <si>
    <t>Фрукты, орехи, кожура фруктов и прочие части растений засахаренные</t>
  </si>
  <si>
    <t xml:space="preserve">10.82.30   </t>
  </si>
  <si>
    <t>Шелуха, скорлупа, кожура и прочие отходы какао-бобов</t>
  </si>
  <si>
    <t xml:space="preserve">10.82.99    </t>
  </si>
  <si>
    <t>Услуги по производству какао, шоколада и сахаристых кондитерских изделий отдельные, выполняемые субподрядчиком</t>
  </si>
  <si>
    <t>10.83.11</t>
  </si>
  <si>
    <t>Кофе без кофеина и кофе жареный</t>
  </si>
  <si>
    <t>10.83.11.120</t>
  </si>
  <si>
    <t>Кофе жареный</t>
  </si>
  <si>
    <t>10.83.12</t>
  </si>
  <si>
    <t>Заменители кофе; экстракты, эссенции и концентраты кофе или заменителей кофе; шелуха кофейная и оболочки зерен кофе</t>
  </si>
  <si>
    <t>10.83.12.110</t>
  </si>
  <si>
    <t>Заменители кофе</t>
  </si>
  <si>
    <t>10.83.12.120</t>
  </si>
  <si>
    <t>Экстракты, эссенции и концентраты кофе или заменителей кофе</t>
  </si>
  <si>
    <t>10.83.13</t>
  </si>
  <si>
    <t>Чай зеленый (неферментированный), чай черный (ферментированный) и чай частично ферментированный, в упаковках массой не более 3 кг</t>
  </si>
  <si>
    <t>10.83.13.110</t>
  </si>
  <si>
    <t>Чай зеленый (неферментированный) в упаковках массой не более 3 кг</t>
  </si>
  <si>
    <t>10.83.13.120</t>
  </si>
  <si>
    <t>Чай черный (ферментированный) в упаковках массой не более 3 кг</t>
  </si>
  <si>
    <t>10.83.13.130</t>
  </si>
  <si>
    <t>Чай частично ферментированный в упаковках массой не более 3 кг</t>
  </si>
  <si>
    <t>10.83.14</t>
  </si>
  <si>
    <t>Экстракты, эссенции, концентраты и готовые продукты на основе чая или мате</t>
  </si>
  <si>
    <t>10.83.15</t>
  </si>
  <si>
    <t>Настои из трав</t>
  </si>
  <si>
    <t xml:space="preserve">10.83.99    </t>
  </si>
  <si>
    <t>Услуги по производству кофе и чая отдельные, выполняемые субподрядчиком</t>
  </si>
  <si>
    <t>10.84.11</t>
  </si>
  <si>
    <t>Уксус и его заменители, получаемые из уксусной кислоты</t>
  </si>
  <si>
    <t>10.84.12.110</t>
  </si>
  <si>
    <t>Соус соевый</t>
  </si>
  <si>
    <t>10.84.12.120</t>
  </si>
  <si>
    <t>Кетчуп и соусы томатные прочие</t>
  </si>
  <si>
    <t>10.84.12.130</t>
  </si>
  <si>
    <t>Майонезы</t>
  </si>
  <si>
    <t>10.84.12.140</t>
  </si>
  <si>
    <t>Соусы майонезные</t>
  </si>
  <si>
    <t>10.84.12.150</t>
  </si>
  <si>
    <t>Приправы и пряности смешанные</t>
  </si>
  <si>
    <t>10.84.12.160</t>
  </si>
  <si>
    <t>Мука и порошок горчичные</t>
  </si>
  <si>
    <t>10.84.12.170</t>
  </si>
  <si>
    <t>Горчица готовая</t>
  </si>
  <si>
    <t>10.84.12.180</t>
  </si>
  <si>
    <t>Хрен готовый</t>
  </si>
  <si>
    <t>10.84.12.190</t>
  </si>
  <si>
    <t>Соусы и кремы на растительных маслах прочие</t>
  </si>
  <si>
    <t>10.84.2</t>
  </si>
  <si>
    <t>Пряности обработанные</t>
  </si>
  <si>
    <t>10.84.30</t>
  </si>
  <si>
    <t>Соль пищевая</t>
  </si>
  <si>
    <t>10.84.30.101.АГ</t>
  </si>
  <si>
    <t>Соль выварочная и молотая</t>
  </si>
  <si>
    <t>10.84.30.110</t>
  </si>
  <si>
    <t>Соль пищевая дробленая</t>
  </si>
  <si>
    <t>10.84.30.120</t>
  </si>
  <si>
    <t>Соль пищевая выварочная</t>
  </si>
  <si>
    <t>10.84.30.130</t>
  </si>
  <si>
    <t>Соль пищевая поваренная йодированная</t>
  </si>
  <si>
    <t>10.84.30.140</t>
  </si>
  <si>
    <t>Соль пищевая молотая</t>
  </si>
  <si>
    <t xml:space="preserve">10.84.99    </t>
  </si>
  <si>
    <t>Услуги по производству приправ и пряностей отдельные, выполняемые субподрядчиком</t>
  </si>
  <si>
    <t>10.85.11</t>
  </si>
  <si>
    <t>Продукты пищевые готовые и блюда на основе мяса, мясных субпродуктов или крови</t>
  </si>
  <si>
    <t>10.85.12</t>
  </si>
  <si>
    <t>Продукты пищевые готовые и блюда на основе рыбы, ракообразных и моллюсков</t>
  </si>
  <si>
    <t>10.85.13</t>
  </si>
  <si>
    <t>Продукты пищевые готовые и блюда на основе овощей</t>
  </si>
  <si>
    <t>10.85.14</t>
  </si>
  <si>
    <t>Продукты пищевые готовые и блюда на основе макаронных изделий</t>
  </si>
  <si>
    <t>10.85.19</t>
  </si>
  <si>
    <t>Продукты пищевые готовые и блюда прочие (включая замороженную пиццу)</t>
  </si>
  <si>
    <t>10.85.99</t>
  </si>
  <si>
    <t>Услуги по производству готовых пищевых продуктов и блюд отдельные, выполняемые субподрядчиком</t>
  </si>
  <si>
    <t>10.86.10.100</t>
  </si>
  <si>
    <t>Продукция молочная для детского питания</t>
  </si>
  <si>
    <t>10.86.10.110</t>
  </si>
  <si>
    <t>Молоко питьевое для детского питания пастеризованное, стерилизованное и ультрапастеризованное (ультравысокотемпературно-обработанное), в том числе обогащенное</t>
  </si>
  <si>
    <t>10.86.10.120</t>
  </si>
  <si>
    <t>Смеси молочные и продукты в жидкой форме для детей раннего возраста</t>
  </si>
  <si>
    <t>10.86.10.121</t>
  </si>
  <si>
    <t>Смеси молочные адаптированные, в том числе начальные (заменители женского молока), для детей раннего возраста</t>
  </si>
  <si>
    <t>10.86.10.122</t>
  </si>
  <si>
    <t>Смеси молочные последующие для детей раннего возраста</t>
  </si>
  <si>
    <t>10.86.10.123</t>
  </si>
  <si>
    <t>Каши молочные, готовые к употреблению, для детей раннего возраста</t>
  </si>
  <si>
    <t>10.86.10.124</t>
  </si>
  <si>
    <t>Напитки молочные для детей раннего возраста</t>
  </si>
  <si>
    <t>10.86.10.125</t>
  </si>
  <si>
    <t>Продукты кисломолочные для детей раннего возраста</t>
  </si>
  <si>
    <t>10.86.10.126</t>
  </si>
  <si>
    <t>Творог и творожные продукты для детей раннего возраста</t>
  </si>
  <si>
    <t>10.86.10.127</t>
  </si>
  <si>
    <t>Смеси кисломолочные для детей раннего возраста</t>
  </si>
  <si>
    <t>10.86.10.129</t>
  </si>
  <si>
    <t>Продукты в жидкой форме прочие для детей раннего возраста</t>
  </si>
  <si>
    <t>10.86.10.130</t>
  </si>
  <si>
    <t>Молоко сухое и смеси сухие молочные для детей раннего возраста</t>
  </si>
  <si>
    <t>10.86.10.131</t>
  </si>
  <si>
    <t>Молоко сухое моментального приготовления для детей раннего возраста</t>
  </si>
  <si>
    <t>10.86.10.132</t>
  </si>
  <si>
    <t>Молоко сухое, требующее термической обработки, для детей раннего возраста</t>
  </si>
  <si>
    <t>10.86.10.133</t>
  </si>
  <si>
    <t>Смеси молочные адаптированные (заменители женского молока), в том числе начальные, сухие для детей раннего возраста</t>
  </si>
  <si>
    <t>10.86.10.134</t>
  </si>
  <si>
    <t>Смеси молочные последующие сухие для детей раннего возраста</t>
  </si>
  <si>
    <t>10.86.10.135</t>
  </si>
  <si>
    <t>Смеси кисломолочные сухие для детей раннего возраста</t>
  </si>
  <si>
    <t>10.86.10.136</t>
  </si>
  <si>
    <t>Каши молочные сухие (восстанавливаемые до готовности в домашних условиях путем разведения питьевой водой) для детей раннего возраста</t>
  </si>
  <si>
    <t>10.86.10.137</t>
  </si>
  <si>
    <t>Напитки молочные сухие для детей раннего возраста</t>
  </si>
  <si>
    <t>10.86.10.139</t>
  </si>
  <si>
    <t>Смеси молочные сухие прочие для детей раннего возраста</t>
  </si>
  <si>
    <t>10.86.10.140</t>
  </si>
  <si>
    <t>Продукция молочная для детей дошкольного и школьного возраста</t>
  </si>
  <si>
    <t>10.86.10.141</t>
  </si>
  <si>
    <t>Сливки питьевые для детей дошкольного и школьного возраста</t>
  </si>
  <si>
    <t>10.86.10.142</t>
  </si>
  <si>
    <t>Продукты кисломолочные, в том числе обогащенные, для детей дошкольного возраста и детей школьного возраста, кроме творога и сметаны</t>
  </si>
  <si>
    <t>10.86.10.143</t>
  </si>
  <si>
    <t>Напитки на молочной основе жидкие, в том числе обогащенные, для детей дошкольного возраста и детей школьного возраста</t>
  </si>
  <si>
    <t>10.86.10.144</t>
  </si>
  <si>
    <t>Творог и продукты на его основе, в том числе с фруктовыми и плодовоовощными компонентами, для детей дошкольного возраста и детей школьного возраста</t>
  </si>
  <si>
    <t>10.86.10.149</t>
  </si>
  <si>
    <t>Продукция молочная для детей дошкольного и школьного возраста прочая</t>
  </si>
  <si>
    <t>10.86.10.190</t>
  </si>
  <si>
    <t>Продукция молочная для детского питания прочая</t>
  </si>
  <si>
    <t>10.86.10.191</t>
  </si>
  <si>
    <t>Продукция молочная для детского питания профилактического и лечебного назначения</t>
  </si>
  <si>
    <t>10.86.10.192</t>
  </si>
  <si>
    <t>Продукция детского питания на основе полных или частичных гидролизатов белка</t>
  </si>
  <si>
    <t>10.86.10.193</t>
  </si>
  <si>
    <t>Продукты безглютеновые для детского питания</t>
  </si>
  <si>
    <t>10.86.10.194</t>
  </si>
  <si>
    <t>Продукция детского питания низколактозная</t>
  </si>
  <si>
    <t>10.86.10.195</t>
  </si>
  <si>
    <t>Продукция детского питания безлактозная</t>
  </si>
  <si>
    <t>10.86.10.196</t>
  </si>
  <si>
    <t>Продукты на основе изолята соевого белка для детей раннего возраста</t>
  </si>
  <si>
    <t>10.86.10.199</t>
  </si>
  <si>
    <t>Продукция молочная для детского питания прочая, не включенная в другие группировки</t>
  </si>
  <si>
    <t>10.86.10.200</t>
  </si>
  <si>
    <t>Продукция переработки фруктов и овощей для детского питания</t>
  </si>
  <si>
    <t>10.86.10.210</t>
  </si>
  <si>
    <t>Консервы на овощной, овоще-фруктовой основах для детского питания, кроме томатных</t>
  </si>
  <si>
    <t>10.86.10.211</t>
  </si>
  <si>
    <t>Консервы на овощной основе, овоще-фруктовой основах гомогенизированные для детского питания</t>
  </si>
  <si>
    <t>10.86.10.212</t>
  </si>
  <si>
    <t>Консервы на овощной, овоще-фруктовой основах протертые для детского питания</t>
  </si>
  <si>
    <t>10.86.10.213</t>
  </si>
  <si>
    <t>Консервы на овощной, овоще-фруктовой основах, нарезанные кусочками, для детского питания</t>
  </si>
  <si>
    <t>10.86.10.219</t>
  </si>
  <si>
    <t>Консервы на овощной, овоще-фруктовой основах для детского питания, кроме томатных, прочие</t>
  </si>
  <si>
    <t>10.86.10.220</t>
  </si>
  <si>
    <t>Консервы томатные для детского питания</t>
  </si>
  <si>
    <t>10.86.10.230</t>
  </si>
  <si>
    <t>Соки, нектары, напитки сокосодержащие овощные и овощефруктовые для детского питания</t>
  </si>
  <si>
    <t>10.86.10.231</t>
  </si>
  <si>
    <t>Соки овощные и овощефруктовые для детского питания</t>
  </si>
  <si>
    <t>10.86.10.232</t>
  </si>
  <si>
    <t>Нектары овощные и овощефруктовые для детского питания</t>
  </si>
  <si>
    <t>10.86.10.233</t>
  </si>
  <si>
    <t>Напитки сокосодержащие овощные и овощефруктовые для детского питания</t>
  </si>
  <si>
    <t>10.86.10.240</t>
  </si>
  <si>
    <t>Консервы для детского питания, на фруктовой и фруктово-овощной основе; продукция соковая из фруктов и фруктово-овощная для детского питания</t>
  </si>
  <si>
    <t>10.86.10.241</t>
  </si>
  <si>
    <t>Консервы на фруктовой и фруктово-овощной основах гомогенизированные для детского питания</t>
  </si>
  <si>
    <t>10.86.10.242</t>
  </si>
  <si>
    <t>Консервы на фруктовой и фруктово-овощной основах протертые для детского питания</t>
  </si>
  <si>
    <t>10.86.10.243</t>
  </si>
  <si>
    <t>Соки фруктовые и фруктово-овощные для детского питания</t>
  </si>
  <si>
    <t>10.86.10.245</t>
  </si>
  <si>
    <t>Напитки сокосодержащие фруктовые и фруктово-овощные  для детского питания</t>
  </si>
  <si>
    <t>10.86.10.246</t>
  </si>
  <si>
    <t>Нектары фруктовые и фруктово-овощные для детского питания</t>
  </si>
  <si>
    <t>10.86.10.247</t>
  </si>
  <si>
    <t>Морсы для детского питания</t>
  </si>
  <si>
    <t>10.86.10.249</t>
  </si>
  <si>
    <t>Консервы для детского питания на фруктовой и фруктово-овощной основе; продукция соковая из фруктов и фруктово-овощная для детского питания прочие</t>
  </si>
  <si>
    <t>10.86.10.300</t>
  </si>
  <si>
    <t>Вода питьевая, напитки безалкогольные для детского питания</t>
  </si>
  <si>
    <t>10.86.10.310</t>
  </si>
  <si>
    <t>Вода питьевая для детского питания</t>
  </si>
  <si>
    <t>10.86.10.400</t>
  </si>
  <si>
    <t>Продукция для детского питания на зерновой основе</t>
  </si>
  <si>
    <t>10.86.10.500</t>
  </si>
  <si>
    <t>Продукция рыбная для детского питания</t>
  </si>
  <si>
    <t>10.86.10.510</t>
  </si>
  <si>
    <t>Консервы на рыбной основе для детского питания</t>
  </si>
  <si>
    <t>10.86.10.511</t>
  </si>
  <si>
    <t>Консервы на рыбной основе гомогенизированные для детского питания</t>
  </si>
  <si>
    <t>10.86.10.590</t>
  </si>
  <si>
    <t>Продукция рыбная для детского питания прочая</t>
  </si>
  <si>
    <t>10.86.10.600</t>
  </si>
  <si>
    <t>Продукция мясная для детского питания, в том числе из мяса птицы</t>
  </si>
  <si>
    <t>10.86.10.610</t>
  </si>
  <si>
    <t>Изделия колбасные вареные для детского питания</t>
  </si>
  <si>
    <t>10.86.10.620</t>
  </si>
  <si>
    <t>Изделия колбасные полукопченые для детского питания</t>
  </si>
  <si>
    <t>10.86.10.630</t>
  </si>
  <si>
    <t>Паштеты мясные, мясосодержащие для детского питания</t>
  </si>
  <si>
    <t>10.86.10.640</t>
  </si>
  <si>
    <t>Полуфабрикаты мясные, мясосодержащие и из мяса птицы для детского питания</t>
  </si>
  <si>
    <t>10.86.10.650</t>
  </si>
  <si>
    <t>Изделия кулинарные мясные, мясосодержащие и из мяса и субпродуктов птицы для детского питания</t>
  </si>
  <si>
    <t>10.86.10.660</t>
  </si>
  <si>
    <t>Консервы мясные для детского питания</t>
  </si>
  <si>
    <t>10.86.10.670</t>
  </si>
  <si>
    <t>Консервы мясосодержащие для детского питания</t>
  </si>
  <si>
    <t>10.86.10.680</t>
  </si>
  <si>
    <t>Консервы из мяса и субпродуктов птицы, мясо-растительные и растительно-мясные с использованием мяса птицы для детского питания</t>
  </si>
  <si>
    <t>10.86.10.690</t>
  </si>
  <si>
    <t>Продукция мясная для детского питания, в том числе из мяса птицы, прочая</t>
  </si>
  <si>
    <t>10.86.10.700</t>
  </si>
  <si>
    <t>Изделия хлебобулочные для детского питания</t>
  </si>
  <si>
    <t>10.86.10.800</t>
  </si>
  <si>
    <t>Кондитерские изделия для детского питания</t>
  </si>
  <si>
    <t>10.86.10.900</t>
  </si>
  <si>
    <t>Специализированная пищевая продукция, в том числе диетическая, не включенная в другие группировки</t>
  </si>
  <si>
    <t xml:space="preserve">10.86.99   </t>
  </si>
  <si>
    <t>Услуги по производству продуктов детского питания и диетических продуктов отдельные, выполняемые субподрядчиком</t>
  </si>
  <si>
    <t>10.89.11.110</t>
  </si>
  <si>
    <t>Супы и бульоны сухие</t>
  </si>
  <si>
    <t>10.89.11.111</t>
  </si>
  <si>
    <t>Супы и бульоны куриные сухие</t>
  </si>
  <si>
    <t>10.89.11.112</t>
  </si>
  <si>
    <t>Супы и бульоны говяжьи сухие</t>
  </si>
  <si>
    <t>10.89.11.113</t>
  </si>
  <si>
    <t>Супы и бульоны грибные сухие</t>
  </si>
  <si>
    <t>10.89.11.114</t>
  </si>
  <si>
    <t>Супы и бульоны рыбные сухие</t>
  </si>
  <si>
    <t>10.89.11.115</t>
  </si>
  <si>
    <t>Супы и бульоны овощные сухие</t>
  </si>
  <si>
    <t>10.89.11.119</t>
  </si>
  <si>
    <t>Супы и бульоны прочие сухие</t>
  </si>
  <si>
    <t>10.89.11.120</t>
  </si>
  <si>
    <t>Супы и бульоны в жидком виде</t>
  </si>
  <si>
    <t>10.89.11.121</t>
  </si>
  <si>
    <t>Супы и бульоны куриные в жидком виде</t>
  </si>
  <si>
    <t>10.89.11.122</t>
  </si>
  <si>
    <t>Супы и бульоны говяжьи в жидком виде</t>
  </si>
  <si>
    <t>10.89.11.123</t>
  </si>
  <si>
    <t>Супы и бульоны грибные в жидком виде</t>
  </si>
  <si>
    <t>10.89.11.124</t>
  </si>
  <si>
    <t>Супы и бульоны рыбные в жидком виде</t>
  </si>
  <si>
    <t>10.89.11.125</t>
  </si>
  <si>
    <t>Супы и бульоны овощные в жидком виде</t>
  </si>
  <si>
    <t>10.89.11.129</t>
  </si>
  <si>
    <t>Супы и бульоны прочие в жидком виде</t>
  </si>
  <si>
    <t>10.89.11.130</t>
  </si>
  <si>
    <t>Заготовки для приготовления супов и бульонов</t>
  </si>
  <si>
    <t>10.89.12</t>
  </si>
  <si>
    <t>Яйца без скорлупы и желтки яичные, свежие или консервированные; яйца в скорлупе консервированные или вареные; белок яичный</t>
  </si>
  <si>
    <t>10.89.12.110</t>
  </si>
  <si>
    <t>Яйца без скорлупы, свежие или консервированные (меланж)</t>
  </si>
  <si>
    <t>10.89.12.111</t>
  </si>
  <si>
    <t>Меланж</t>
  </si>
  <si>
    <t>10.89.12.130</t>
  </si>
  <si>
    <t>Белок яичный</t>
  </si>
  <si>
    <t>10.89.12.141</t>
  </si>
  <si>
    <t>Желтки яичные пищевые сушеные</t>
  </si>
  <si>
    <t>10.89.12.142</t>
  </si>
  <si>
    <t>Желтки яичные жидкие</t>
  </si>
  <si>
    <t>10.89.12.143</t>
  </si>
  <si>
    <t>Желтки яичные мороженые</t>
  </si>
  <si>
    <t>10.89.13</t>
  </si>
  <si>
    <t>Дрожжи (активные и неактивные), прочие микроорганизмы одноклеточные мертвые; порошки пекарные готовые</t>
  </si>
  <si>
    <t>10.89.13.111</t>
  </si>
  <si>
    <t>Дрожжи хлебопекарные прессованные</t>
  </si>
  <si>
    <t>10.89.13.112</t>
  </si>
  <si>
    <t>Дрожжи хлебопекарные сушеные</t>
  </si>
  <si>
    <t>10.89.13.113</t>
  </si>
  <si>
    <t>Дрожжи пивные</t>
  </si>
  <si>
    <t>10.89.13.114</t>
  </si>
  <si>
    <t>Дрожжи культурные (культивированные)</t>
  </si>
  <si>
    <t>10.89.14</t>
  </si>
  <si>
    <t>Экстракты и соки из мяса, рыбы и беспозвоночных водных</t>
  </si>
  <si>
    <t>10.89.15.110</t>
  </si>
  <si>
    <t>Соки и экстракты растительные</t>
  </si>
  <si>
    <t>10.89.15.120</t>
  </si>
  <si>
    <t>Пектины, пектинаты и пектаты</t>
  </si>
  <si>
    <t>10.89.15.130</t>
  </si>
  <si>
    <t>Клеи и загустители растительного происхождения</t>
  </si>
  <si>
    <t>10.89.19</t>
  </si>
  <si>
    <t>Продукты пищевые прочие, не включенные в другие группировки</t>
  </si>
  <si>
    <t>10.89.19.110</t>
  </si>
  <si>
    <t>Каши сухие</t>
  </si>
  <si>
    <t>10.89.19.120</t>
  </si>
  <si>
    <t>Экстракт солодовый</t>
  </si>
  <si>
    <t>10.89.19.130</t>
  </si>
  <si>
    <t>Продукты пищевые из муки, крупы, крахмала (кроме детского питания)</t>
  </si>
  <si>
    <t>10.89.19.140</t>
  </si>
  <si>
    <t>Концентраты белковые (протеиновые)</t>
  </si>
  <si>
    <t>10.89.19.150</t>
  </si>
  <si>
    <t>Добавки пищевые комплексные</t>
  </si>
  <si>
    <t>10.89.19.160</t>
  </si>
  <si>
    <t>Рационы питания и пайки</t>
  </si>
  <si>
    <t>10.89.19.170</t>
  </si>
  <si>
    <t>Мед искусственный и карамель</t>
  </si>
  <si>
    <t>10.89.19.180</t>
  </si>
  <si>
    <t>Продукты на основе натурального меда</t>
  </si>
  <si>
    <t>10.89.19.210</t>
  </si>
  <si>
    <t>Добавки биологически активные к пище</t>
  </si>
  <si>
    <t>10.89.19.220</t>
  </si>
  <si>
    <t>Десерты замороженные, не включенные в другие группировки</t>
  </si>
  <si>
    <t>10.89.19.230</t>
  </si>
  <si>
    <t>Концентраты сладких блюд</t>
  </si>
  <si>
    <t>10.89.19.290</t>
  </si>
  <si>
    <t>10.89.19.300</t>
  </si>
  <si>
    <t>Закваски для пищевой продукции</t>
  </si>
  <si>
    <t>10.89.99</t>
  </si>
  <si>
    <t>Услуги по производству прочих пищевых продуктов, не включенных в другие группировки, отдельные, выполняемые субподрядчиком</t>
  </si>
  <si>
    <t>10.91.10</t>
  </si>
  <si>
    <t>Корма готовые для сельскохозяйственных животных (кроме муки и гранул из люцерны)</t>
  </si>
  <si>
    <t>10.91.10.110</t>
  </si>
  <si>
    <t>Корма растительные</t>
  </si>
  <si>
    <t>10.91.10.120</t>
  </si>
  <si>
    <t>Корма животные сухие</t>
  </si>
  <si>
    <t>10.91.10.130</t>
  </si>
  <si>
    <t>Корма из рыбы, мяса китов и других водных млекопитающих</t>
  </si>
  <si>
    <t>10.91.10.140</t>
  </si>
  <si>
    <t>Консервы кормовые для сельскохозяйственных животных</t>
  </si>
  <si>
    <t>10.91.10.150</t>
  </si>
  <si>
    <t>Белок кормовой</t>
  </si>
  <si>
    <t>10.91.10.151</t>
  </si>
  <si>
    <t>Дрожжи кормовые</t>
  </si>
  <si>
    <t>10.91.10.152</t>
  </si>
  <si>
    <t>Кормобактерин</t>
  </si>
  <si>
    <t>10.91.10.153</t>
  </si>
  <si>
    <t>Концентрат белковый метанового брожения</t>
  </si>
  <si>
    <t>10.91.10.160</t>
  </si>
  <si>
    <t>Антибиотики кормовые</t>
  </si>
  <si>
    <t>10.91.10.170</t>
  </si>
  <si>
    <t>Премиксы</t>
  </si>
  <si>
    <t>10.91.10.171</t>
  </si>
  <si>
    <t>Премиксы для крупного рогатого скота</t>
  </si>
  <si>
    <t>10.91.10.172</t>
  </si>
  <si>
    <t>Премиксы для свиней</t>
  </si>
  <si>
    <t>10.91.10.173</t>
  </si>
  <si>
    <t>Премиксы для птиц</t>
  </si>
  <si>
    <t>10.91.10.179</t>
  </si>
  <si>
    <t>Премиксы прочие</t>
  </si>
  <si>
    <t>10.91.10.180</t>
  </si>
  <si>
    <t>Комбикорма</t>
  </si>
  <si>
    <t>10.91.10.181</t>
  </si>
  <si>
    <t>Комбикорма для крупного рогатого скота</t>
  </si>
  <si>
    <t>10.91.10.182</t>
  </si>
  <si>
    <t>Комбикорма для лошадей</t>
  </si>
  <si>
    <t>10.91.10.183</t>
  </si>
  <si>
    <t>Комбикорма для свиней</t>
  </si>
  <si>
    <t>10.91.10.184</t>
  </si>
  <si>
    <t>Комбикорма для овец</t>
  </si>
  <si>
    <t>10.91.10.185</t>
  </si>
  <si>
    <t>Комбикорма для пушных зверей, кроликов и нутрий</t>
  </si>
  <si>
    <t>10.91.10.186</t>
  </si>
  <si>
    <t>Комбикорма для сельскохозяйственной птицы</t>
  </si>
  <si>
    <t>10.91.10.187</t>
  </si>
  <si>
    <t>Комбикорма для дичи</t>
  </si>
  <si>
    <t>10.91.10.188</t>
  </si>
  <si>
    <t>Комбикорма для рыб</t>
  </si>
  <si>
    <t>10.91.10.189</t>
  </si>
  <si>
    <t>Комбикорма для прочих животных</t>
  </si>
  <si>
    <t>10.91.10.210</t>
  </si>
  <si>
    <t>Концентраты белково-витаминно-минеральные</t>
  </si>
  <si>
    <t>10.91.10.220</t>
  </si>
  <si>
    <t>Концентраты амидо-витаминно-минеральные</t>
  </si>
  <si>
    <t>10.91.10.230</t>
  </si>
  <si>
    <t>Концентраты и смеси кормовые</t>
  </si>
  <si>
    <t>10.91.10.240</t>
  </si>
  <si>
    <t>Корма вареные</t>
  </si>
  <si>
    <t>10.91.10.290</t>
  </si>
  <si>
    <t>Корма для сельскохозяйственных животных прочие</t>
  </si>
  <si>
    <t>10.91.20</t>
  </si>
  <si>
    <t>Мука грубого помола и гранулы из люцерны</t>
  </si>
  <si>
    <t xml:space="preserve">10.91.99   </t>
  </si>
  <si>
    <t>Услуги по производству готовых кормов для сельскохозяйственных животных отдельные, выполняемые субподрядчиком</t>
  </si>
  <si>
    <t>10.92.10</t>
  </si>
  <si>
    <t>Корм готовый для непродуктивных животных</t>
  </si>
  <si>
    <t>10.92.10.100</t>
  </si>
  <si>
    <t>Сухой корм</t>
  </si>
  <si>
    <t>10.92.10.110</t>
  </si>
  <si>
    <t>Сухой корм животного происхождения</t>
  </si>
  <si>
    <t>10.92.10.111</t>
  </si>
  <si>
    <t>Сухой корм животного происхождения для собак</t>
  </si>
  <si>
    <t>10.92.10.112</t>
  </si>
  <si>
    <t>Сухой корм животного происхождения для кошек</t>
  </si>
  <si>
    <t>10.92.10.119</t>
  </si>
  <si>
    <t>Сухой корм животного происхождения для прочих животных</t>
  </si>
  <si>
    <t>10.92.10.120</t>
  </si>
  <si>
    <t>Сухой корм растительного происхождения</t>
  </si>
  <si>
    <t>10.92.10.190</t>
  </si>
  <si>
    <t>Сухой корм прочий</t>
  </si>
  <si>
    <t>10.92.10.200</t>
  </si>
  <si>
    <t>Влажный корм</t>
  </si>
  <si>
    <t>10.92.10.210</t>
  </si>
  <si>
    <t>Влажный корм животного происхождения</t>
  </si>
  <si>
    <t>10.92.10.211</t>
  </si>
  <si>
    <t>Влажный корм животного происхождения для собак</t>
  </si>
  <si>
    <t>10.92.10.212</t>
  </si>
  <si>
    <t>Влажный корм животного происхождения для кошек</t>
  </si>
  <si>
    <t>10.92.10.219</t>
  </si>
  <si>
    <t>Влажный корм животного происхождения для прочих животных</t>
  </si>
  <si>
    <t>10.92.10.220</t>
  </si>
  <si>
    <t>Влажный корм растительного происхождения</t>
  </si>
  <si>
    <t>10.92.10.290</t>
  </si>
  <si>
    <t>Влажный корм прочий</t>
  </si>
  <si>
    <t>10.92.10.300</t>
  </si>
  <si>
    <t>Кормовые добавки для непродуктивных животных</t>
  </si>
  <si>
    <t xml:space="preserve">10.92.99    </t>
  </si>
  <si>
    <t>Услуги по производству готового корма для домашних животных отдельные, выполняемые субподрядчиком</t>
  </si>
  <si>
    <t>11.03.10.211</t>
  </si>
  <si>
    <t>Сидр</t>
  </si>
  <si>
    <t>11.03.10.212</t>
  </si>
  <si>
    <t>Пуаре</t>
  </si>
  <si>
    <t>11.03.10.213</t>
  </si>
  <si>
    <t>Медовуха</t>
  </si>
  <si>
    <t>11.03.99</t>
  </si>
  <si>
    <t>Услуги по производству сидра и прочих плодовых вин отдельные, выполняемые субподрядчиком</t>
  </si>
  <si>
    <t>11.01.10.015.АГ</t>
  </si>
  <si>
    <t>Спирт этиловый по фармакопейным статьям</t>
  </si>
  <si>
    <t>11.05.10.110</t>
  </si>
  <si>
    <t>Пиво крепостью до 0,5 %</t>
  </si>
  <si>
    <t>11.05.10.120</t>
  </si>
  <si>
    <t>Пиво крепостью от 0,5 до 8,6 % включительно</t>
  </si>
  <si>
    <t>11.05.10.130</t>
  </si>
  <si>
    <t xml:space="preserve">Пиво крепостью свыше 8,6 % </t>
  </si>
  <si>
    <t>11.05.10.160</t>
  </si>
  <si>
    <t>Напитки, изготавливаемые на основе пива (напитки пивные)</t>
  </si>
  <si>
    <t>11.05.20.110</t>
  </si>
  <si>
    <t>Отходы пивоварения</t>
  </si>
  <si>
    <t xml:space="preserve">11.05.99    </t>
  </si>
  <si>
    <t>Услуги по производству пива отдельные, выполняемые субподрядчиком</t>
  </si>
  <si>
    <t>11.06.10</t>
  </si>
  <si>
    <t>Солод</t>
  </si>
  <si>
    <t>11.06.10.110</t>
  </si>
  <si>
    <t>Солод ячменный пивоваренный</t>
  </si>
  <si>
    <t>11.06.10.120</t>
  </si>
  <si>
    <t>Солод ржаной</t>
  </si>
  <si>
    <t>11.06.10.130</t>
  </si>
  <si>
    <t>Солод пшеничный</t>
  </si>
  <si>
    <t>11.06.10.140</t>
  </si>
  <si>
    <t>Солод кукурузный</t>
  </si>
  <si>
    <t>11.06.10.190</t>
  </si>
  <si>
    <t>Солод прочий</t>
  </si>
  <si>
    <t xml:space="preserve">11.06.99   </t>
  </si>
  <si>
    <t>Услуги по производству солода отдельные, выполняемые субподрядчиком</t>
  </si>
  <si>
    <t>Воды минеральные природные упакованные</t>
  </si>
  <si>
    <t>11.07.11.111</t>
  </si>
  <si>
    <t>Воды минеральные природные столовые</t>
  </si>
  <si>
    <t>11.07.11.112</t>
  </si>
  <si>
    <t>Воды минеральные природные лечебно-столовые</t>
  </si>
  <si>
    <t>11.07.11.113</t>
  </si>
  <si>
    <t>Воды минеральные природные лечебные</t>
  </si>
  <si>
    <t>11.07.11.121</t>
  </si>
  <si>
    <t>Воды природные питьевые упакованные негазированные</t>
  </si>
  <si>
    <t>11.07.11.122</t>
  </si>
  <si>
    <t>Воды природные питьевые упакованные газированные</t>
  </si>
  <si>
    <t>11.07.11.130</t>
  </si>
  <si>
    <t>Воды купажированные питьевые упакованные, в том числе газированные, не содержащие сахара, подсластителей, ароматизаторов и других пищевых веществ</t>
  </si>
  <si>
    <t>11.07.19.121</t>
  </si>
  <si>
    <t>Квасы</t>
  </si>
  <si>
    <t>11.07.19.129</t>
  </si>
  <si>
    <t>Напитки брожения прочие</t>
  </si>
  <si>
    <t>11.07.19.130</t>
  </si>
  <si>
    <t>Напитки безалкогольные с соком, морсовые, на растительном сырье, на ароматизаторах, специального назначения и на минеральной воде</t>
  </si>
  <si>
    <t>11.07.19.131</t>
  </si>
  <si>
    <t>Напитки с соком</t>
  </si>
  <si>
    <t>11.07.19.132</t>
  </si>
  <si>
    <t>Напитки морсовые</t>
  </si>
  <si>
    <t>11.07.19.133</t>
  </si>
  <si>
    <t>Напитки на растительном сырье</t>
  </si>
  <si>
    <t>11.07.19.134</t>
  </si>
  <si>
    <t>Напитки на ароматизаторах</t>
  </si>
  <si>
    <t>11.07.19.135</t>
  </si>
  <si>
    <t>Напитки специального назначения</t>
  </si>
  <si>
    <t>11.07.19.136</t>
  </si>
  <si>
    <t>Напитки на минеральной воде</t>
  </si>
  <si>
    <t>11.07.19.140</t>
  </si>
  <si>
    <t>Сиропы</t>
  </si>
  <si>
    <t>11.07.19.150</t>
  </si>
  <si>
    <t>Концентраты напитков</t>
  </si>
  <si>
    <t>11.07.99</t>
  </si>
  <si>
    <t>Услуги по производству минеральных вод и безалкогольных напитков отдельные, выполняемые субподрядчиком</t>
  </si>
  <si>
    <t>12.00.11</t>
  </si>
  <si>
    <t>Сигары, сигары с обрезанными концами (черуты), сигариллы (сигары тонкие), сигареты, папиросы из табака или заменителей табака</t>
  </si>
  <si>
    <t>12.00.11.110</t>
  </si>
  <si>
    <t>Сигары, сигары с обрезанными концами (черуты)</t>
  </si>
  <si>
    <t>12.00.11.120</t>
  </si>
  <si>
    <t>Сигариллы (сигары тонкие)</t>
  </si>
  <si>
    <t>12.00.11.130</t>
  </si>
  <si>
    <t>Сигареты</t>
  </si>
  <si>
    <t>12.00.11.140</t>
  </si>
  <si>
    <t>Папиросы из табака или заменителей табака</t>
  </si>
  <si>
    <t xml:space="preserve">12.00.19   </t>
  </si>
  <si>
    <t>Табак и заменители табака промышленно изготовленные прочие; табак гомогенизированный или восстановленный; экстракты и эссенции табачные</t>
  </si>
  <si>
    <t>12.00.19.100</t>
  </si>
  <si>
    <t xml:space="preserve">Табак </t>
  </si>
  <si>
    <t>12.00.19.110</t>
  </si>
  <si>
    <t>Табак курительный</t>
  </si>
  <si>
    <t>12.00.19.120</t>
  </si>
  <si>
    <t>Трубочный табак</t>
  </si>
  <si>
    <t>12.00.19.300</t>
  </si>
  <si>
    <t>Махорка</t>
  </si>
  <si>
    <t>12.00.19.310</t>
  </si>
  <si>
    <t>Махорка курительная</t>
  </si>
  <si>
    <t>12.00.19.900</t>
  </si>
  <si>
    <t>Табак промышленно изготовленный и заменители табака промышленно изготовленные прочие, не включенные в другие группировки</t>
  </si>
  <si>
    <t xml:space="preserve">12.00.20   </t>
  </si>
  <si>
    <t>Отходы табачные, полученные при производстве табачных изделий</t>
  </si>
  <si>
    <t xml:space="preserve">12.00.99   </t>
  </si>
  <si>
    <t>Услуги по производству табачных изделий отдельные, выполняемые субподрядчиком</t>
  </si>
  <si>
    <t>13.10.10</t>
  </si>
  <si>
    <t>Жир шерстный (включая ланолин)</t>
  </si>
  <si>
    <t>13.10.22</t>
  </si>
  <si>
    <t>Шерсть обезжиренная или карбонизированная, не подвергнутая кардо- или гребнечесанию</t>
  </si>
  <si>
    <t>13.10.21</t>
  </si>
  <si>
    <t>Шелк-сырец (некрученый)</t>
  </si>
  <si>
    <t>13.10.23</t>
  </si>
  <si>
    <t>Очесы шерсти или тонкого волоса животных</t>
  </si>
  <si>
    <t>13.10.24</t>
  </si>
  <si>
    <t>Шерсть и волос животных тонкий или грубый, подвергнутые кардо- или гребнечесанию</t>
  </si>
  <si>
    <t>13.10.25</t>
  </si>
  <si>
    <t>Хлопок, подвергнутый кардо- или гребнечесанию</t>
  </si>
  <si>
    <t>13.10.26</t>
  </si>
  <si>
    <t>Джут и прочие текстильные волокна (кроме льна, конопли обыкновенной и рами), подготовленные для прядения</t>
  </si>
  <si>
    <t>13.10.29</t>
  </si>
  <si>
    <t>Волокна текстильные растительные прочие, подготовленные для прядения</t>
  </si>
  <si>
    <t>13.10.29.110</t>
  </si>
  <si>
    <t>Волокна льна, подготовленные для прядения</t>
  </si>
  <si>
    <t>13.10.29.120</t>
  </si>
  <si>
    <t>Волокна обыкновенной конопли, подготовленные для прядения</t>
  </si>
  <si>
    <t>13.10.40.110</t>
  </si>
  <si>
    <t>Пряжа шелковая</t>
  </si>
  <si>
    <t>13.10.40.120</t>
  </si>
  <si>
    <t xml:space="preserve">Нитки шелковые </t>
  </si>
  <si>
    <t>13.10.40.121</t>
  </si>
  <si>
    <t xml:space="preserve">Нитки шелковые швейные  </t>
  </si>
  <si>
    <t>13.10.50</t>
  </si>
  <si>
    <t>Пряжа шерстяная, расфасованная или не расфасованная для розничной продажи; пряжа из тонкого или грубого волоса животных или конского волоса</t>
  </si>
  <si>
    <t>13.10.50.100</t>
  </si>
  <si>
    <t>Пряжа шерстяная, расфасованная для розничной продажи</t>
  </si>
  <si>
    <t>13.10.50.200</t>
  </si>
  <si>
    <t>Пряжа шерстяная, не расфасованная для розничной продажи</t>
  </si>
  <si>
    <t>13.10.50.210</t>
  </si>
  <si>
    <t>Пряжа шерстяная гребенного прядения, расфасованная для розничной продажи</t>
  </si>
  <si>
    <t>13.10.50.220</t>
  </si>
  <si>
    <t>Пряжа полушерстяная (смешанная) гребенного прядения, не расфасованная для розничной продажи</t>
  </si>
  <si>
    <t>13.10.50.230</t>
  </si>
  <si>
    <t>Пряжа шерстяная аппаратного прядения, не расфасованная для розничной продажи</t>
  </si>
  <si>
    <t>13.10.50.240</t>
  </si>
  <si>
    <t>Пряжа полушерстяная (смешанная) аппаратного прядения, не расфасованная для розничной продажи</t>
  </si>
  <si>
    <t xml:space="preserve">13.10.61 </t>
  </si>
  <si>
    <t>Пряжа хлопчатобумажная (кроме швейных ниток)</t>
  </si>
  <si>
    <t>13.10.61.110</t>
  </si>
  <si>
    <t>Пряжа хлопчатобумажная аппаратного прядения</t>
  </si>
  <si>
    <t>13.10.61.120</t>
  </si>
  <si>
    <t>Пряжа хлопчатобумажная смешанная аппаратного прядения</t>
  </si>
  <si>
    <t>13.10.61.130</t>
  </si>
  <si>
    <t>Пряжа хлопчатобумажная для трикотажного производства</t>
  </si>
  <si>
    <t>13.10.61.140</t>
  </si>
  <si>
    <t>Пряжа хлопчатобумажная суровая крученая для ткацкого производства</t>
  </si>
  <si>
    <t>13.10.62</t>
  </si>
  <si>
    <t>Нитки швейные хлопчатобумажные</t>
  </si>
  <si>
    <t>13.10.71</t>
  </si>
  <si>
    <t>Пряжа льняная</t>
  </si>
  <si>
    <t>13.10.71.110</t>
  </si>
  <si>
    <t>13.10.71.120</t>
  </si>
  <si>
    <t>Пряжа оческовая</t>
  </si>
  <si>
    <t>13.10.71.190</t>
  </si>
  <si>
    <t>Пряжа льняная прочая</t>
  </si>
  <si>
    <t>13.10.72</t>
  </si>
  <si>
    <t>Пряжа из джута или прочих лубяных текстильных волокон; пряжа из прочих растительных текстильных волокон; бумажная пряжа</t>
  </si>
  <si>
    <t>13.10.72.112</t>
  </si>
  <si>
    <t>Пряжа из пеньки</t>
  </si>
  <si>
    <t>13.10.81.001.АГ</t>
  </si>
  <si>
    <t>Пряжа из синтетических и искусственных волокон и нитей (включая  штапельные)</t>
  </si>
  <si>
    <t>13.10.81</t>
  </si>
  <si>
    <t>Пряжа из химических комплексных нитей, однониточная или крученая (кроме швейных ниток, высокопрочной пряжи из полиамидных, полиэфирных или вискозных волокон), не расфасованная для розничной продажи; пряжа из химических комплексных нитей (кроме швейных ниток), расфасованная для розничной продажи</t>
  </si>
  <si>
    <t>13.10.82</t>
  </si>
  <si>
    <t>Пряжа (кроме швейных ниток) с массовой долей синтетических штапельных волокон не менее 85 %</t>
  </si>
  <si>
    <t>13.10.83</t>
  </si>
  <si>
    <t>Пряжа (кроме швейных ниток) с массовой долей синтетических штапельных волокон менее 85 %</t>
  </si>
  <si>
    <t>13.10.84</t>
  </si>
  <si>
    <t>Пряжа (кроме швейных ниток) из искусственных штапельных волокон, не расфасованная для розничной продажи</t>
  </si>
  <si>
    <t>13.10.85.110</t>
  </si>
  <si>
    <t>Нитки швейные синтетические</t>
  </si>
  <si>
    <t>13.10.91.110</t>
  </si>
  <si>
    <t>Шерсть восстановленная</t>
  </si>
  <si>
    <t>13.10.92</t>
  </si>
  <si>
    <t>Сырье расщипанное и прочие отходы хлопка</t>
  </si>
  <si>
    <t>13.10.93</t>
  </si>
  <si>
    <t>Услуги по подготовке к прядению натуральных текстильных волокон</t>
  </si>
  <si>
    <t>13.20.11.001.АГ</t>
  </si>
  <si>
    <t>Ткани готовые</t>
  </si>
  <si>
    <t>13.20.11.110</t>
  </si>
  <si>
    <t xml:space="preserve">Ткани суровые из шелковых нитей или пряжи </t>
  </si>
  <si>
    <t>13.20.11.002.АГ</t>
  </si>
  <si>
    <t>Ткани готовые из шелковых нитей или пряжи</t>
  </si>
  <si>
    <t>13.20.11.120</t>
  </si>
  <si>
    <t>Ткани готовые из шелковых нитей или пряжи с массовой долей шелка не менее 85 % (кроме пряжи из шелкового гребенного очеса)</t>
  </si>
  <si>
    <t xml:space="preserve">Ткани готовые из шелковых нитей или пряжи с массовой долей шелка не менее 85 % (кроме пряжи из шелкового гребенного очеса) </t>
  </si>
  <si>
    <t>13.20.11.130</t>
  </si>
  <si>
    <t xml:space="preserve">Ткани готовые из шелковых нитей или пряжи с массовой долей шелка менее 85 % (кроме пряжи из шелкового гребенного очеса)  </t>
  </si>
  <si>
    <t xml:space="preserve">Ткани готовые из шелковых нитей или пряжи с массовой долей шелка менее 85 % (кроме пряжи из шелкового гребенного очеса) </t>
  </si>
  <si>
    <t>13.20.11.140</t>
  </si>
  <si>
    <t xml:space="preserve">Ткани из шелкового гребенного очеса  </t>
  </si>
  <si>
    <t xml:space="preserve">Ткани из шелкового гребенного очеса   </t>
  </si>
  <si>
    <t>13.20.12</t>
  </si>
  <si>
    <t>Ткани из шерсти или тонкого или грубого волоса животных, или конского волоса, подвергнутого кардо- и гребнечесанию</t>
  </si>
  <si>
    <t>13.20.12.001.АГ</t>
  </si>
  <si>
    <t>Ткани шерстяные готовые</t>
  </si>
  <si>
    <t>13.20.12.140</t>
  </si>
  <si>
    <t>Ткани суконные чистошерстяные</t>
  </si>
  <si>
    <t>13.20.12.150</t>
  </si>
  <si>
    <t>Ткани суконные шерстяные</t>
  </si>
  <si>
    <t>13.20.12.190</t>
  </si>
  <si>
    <t>Ткани из шерсти прочие, не включенные в другие группировки</t>
  </si>
  <si>
    <t>13.20.12.210</t>
  </si>
  <si>
    <t>Ткани из тонкого волоса животных, подвергнутого кардо- и гребнечесанию</t>
  </si>
  <si>
    <t>13.20.12.220</t>
  </si>
  <si>
    <t>Ткани из грубого волоса животных или конского волоса</t>
  </si>
  <si>
    <t>13.20.13</t>
  </si>
  <si>
    <t>Ткани льняные</t>
  </si>
  <si>
    <t xml:space="preserve">Ткани льняные </t>
  </si>
  <si>
    <t>13.20.13.110</t>
  </si>
  <si>
    <t>Ткани льняные и полульняные грубые</t>
  </si>
  <si>
    <t>13.20.13.120</t>
  </si>
  <si>
    <t>Ткани чистольняные, льняные и полульняные бельевые</t>
  </si>
  <si>
    <t>13.20.13.130</t>
  </si>
  <si>
    <t>Ткани чистольняные, льняные и полульняные одежные</t>
  </si>
  <si>
    <t>13.20.13.140</t>
  </si>
  <si>
    <t>Ткани чистольняные, льняные и полульняные полотенечные</t>
  </si>
  <si>
    <t>13.20.13.190</t>
  </si>
  <si>
    <t>Ткани льняные прочие</t>
  </si>
  <si>
    <t>13.20.14</t>
  </si>
  <si>
    <t>Ткани из джутовых и прочих лубяных текстильных волокон (кроме льна, пеньки и рами)</t>
  </si>
  <si>
    <t>13.20.20</t>
  </si>
  <si>
    <t>Ткани хлопчатобумажные</t>
  </si>
  <si>
    <t>13.20.20.110</t>
  </si>
  <si>
    <t>Ткани хлопчатобумажные бытовые</t>
  </si>
  <si>
    <t>13.20.20.111</t>
  </si>
  <si>
    <t>Ткани хлопчатобумажные плательные</t>
  </si>
  <si>
    <t>13.20.20.112</t>
  </si>
  <si>
    <t>Ткани хлопчатобумажные сорочечны</t>
  </si>
  <si>
    <t>13.20.20.113</t>
  </si>
  <si>
    <t>Ткани хлопчатобумажные бельевые нательные</t>
  </si>
  <si>
    <t>13.20.20.114</t>
  </si>
  <si>
    <t>Ткани хлопчатобумажные бельевые постельные</t>
  </si>
  <si>
    <t>13.20.20.115</t>
  </si>
  <si>
    <t>Ткани хлопчатобумажные одежные</t>
  </si>
  <si>
    <t>13.20.20.120</t>
  </si>
  <si>
    <t>Ткани хлопчатобумажные смешанные бытовые</t>
  </si>
  <si>
    <t>13.20.20.121</t>
  </si>
  <si>
    <t>Ткани хлопчатобумажные смешанные плательные</t>
  </si>
  <si>
    <t>13.20.20.122</t>
  </si>
  <si>
    <t>Ткани хлопчатобумажные смешанные сорочечные</t>
  </si>
  <si>
    <t>13.20.20.123</t>
  </si>
  <si>
    <t>Ткани хлопчатобумажные смешанные бельевые нательные</t>
  </si>
  <si>
    <t>13.20.20.124</t>
  </si>
  <si>
    <t>Ткани хлопчатобумажные смешанные бельевые постельные</t>
  </si>
  <si>
    <t>13.20.20.125</t>
  </si>
  <si>
    <t>Ткани хлопчатобумажные смешанные одежные</t>
  </si>
  <si>
    <t>13.20.20.130</t>
  </si>
  <si>
    <t>Ткани хлопчатобумажные палаточные и плащевые</t>
  </si>
  <si>
    <t>13.20.20.190</t>
  </si>
  <si>
    <t>Ткани хлопчатобумажные прочие</t>
  </si>
  <si>
    <t>13.20.31.002.АГ</t>
  </si>
  <si>
    <t>Ткани суровые из синтетических и искусственных волокон и нитей (включая штапельные)</t>
  </si>
  <si>
    <t>13.20.31.110</t>
  </si>
  <si>
    <t>Ткани суровые из синтетических комплексных нитей</t>
  </si>
  <si>
    <t>13.20.31.001.АГ</t>
  </si>
  <si>
    <t>Ткани готовые из синтетических и искусственных волокон и нитей (включая штапельные)</t>
  </si>
  <si>
    <t>13.20.31.120</t>
  </si>
  <si>
    <t>Ткани готовые с массовой долей синтетических комплексных нитей, включая ткани из мононитей, ленточных и аналогичных нитей, не менее 85 %</t>
  </si>
  <si>
    <t>13.20.31.130</t>
  </si>
  <si>
    <t>Ткани готовые с массовой долей синтетических нитей менее 85 %, смешанных в основном или исключительно с хлопком</t>
  </si>
  <si>
    <t>13.20.31.140</t>
  </si>
  <si>
    <t>Ткани готовые с массовой долей синтетических нитей менее 85 %, смешанных с другими видами натуральных и химических волокон и нитей</t>
  </si>
  <si>
    <t>13.20.31.150</t>
  </si>
  <si>
    <t>Ткани суровые из искусственных (целлюлозных) нитей</t>
  </si>
  <si>
    <t>13.20.31.160</t>
  </si>
  <si>
    <t>Ткани готовые с массовой долей искусственных (целлюлозных) нитей не менее 85 %</t>
  </si>
  <si>
    <t>13.20.31.170</t>
  </si>
  <si>
    <t>Ткани готовые с массовой долей искусственных (целлюлозных) нитей менее 85 %</t>
  </si>
  <si>
    <t>13.20.31.180</t>
  </si>
  <si>
    <t>Ткани готовые с массовой долей искусственных (целлюлозных) нитей менее 85 %, смешанных с другими видами натуральных и химических волокон и нитей</t>
  </si>
  <si>
    <t>13.20.31.190</t>
  </si>
  <si>
    <t>Ткани из синтетических и искусственных комплексных нитей прочие</t>
  </si>
  <si>
    <t>13.20.32.110</t>
  </si>
  <si>
    <t>Ткани суровые из синтетических штапельных волокон</t>
  </si>
  <si>
    <t>13.20.32.120</t>
  </si>
  <si>
    <t>Ткани готовые с массовой долей синтетических штапельных волокон не менее 85 %</t>
  </si>
  <si>
    <t>13.20.32.130</t>
  </si>
  <si>
    <t>Ткани готовые с массовой долей синтетических штапельных волокон менее 85 % с добавлением в основном или исключительно хлопка</t>
  </si>
  <si>
    <t>13.20.32.140</t>
  </si>
  <si>
    <t xml:space="preserve">Ткани готовые с массовой долей синтетических штапельных волокон менее 85 % с добавлением в основном или исключительно шерсти </t>
  </si>
  <si>
    <t>13.20.32.190</t>
  </si>
  <si>
    <t>Ткани готовые из синтетических штапельных волокон прочие</t>
  </si>
  <si>
    <t>13.20.33.110</t>
  </si>
  <si>
    <t>Ткани суровые из искусственных (целлюлозных) штапельных волокон</t>
  </si>
  <si>
    <t>13.20.33.120</t>
  </si>
  <si>
    <t>Ткани готовые с массовой долей искусственных (целлюлозных) волокон не менее 85 %</t>
  </si>
  <si>
    <t>13.20.33.130</t>
  </si>
  <si>
    <t>Ткани готовые с массовой долей искусственных (целлюлозных) волокон менее 85 % с добавлением в основном или исключительно химических нитей</t>
  </si>
  <si>
    <t>13.20.33.140</t>
  </si>
  <si>
    <t>Ткани готовые с массовой долей искусственных (целлюлозных) волокон менее 85 % с добавлением в основном или исключительно шерсти или тонкого волоса животных</t>
  </si>
  <si>
    <t>13.20.33.150</t>
  </si>
  <si>
    <t>Ткани готовые с массовой долей искусственных (целлюлозных) волокон менее 85 % с добавлением в основном или исключительно хлопка</t>
  </si>
  <si>
    <t>13.20.33.190</t>
  </si>
  <si>
    <t>Ткани готовые из прочих искусственных (целлюлозных) штапельных волокон</t>
  </si>
  <si>
    <t>13.20.41</t>
  </si>
  <si>
    <t>Ткани ворсовые и ткани из синели (кроме махровых полотенечных тканей и узких тканей)</t>
  </si>
  <si>
    <t>13.20.41.110</t>
  </si>
  <si>
    <t>Ткани ворсовые (кроме тканей махровых полотенечных и узких тканей)</t>
  </si>
  <si>
    <t>13.20.41.120</t>
  </si>
  <si>
    <t>Ткани синельные (кроме тканей махровых полотенечных и узких тканей)</t>
  </si>
  <si>
    <t>13.20.42</t>
  </si>
  <si>
    <t>Ткани махровые полотенечные и аналогичные махровые ткани (кроме узких тканей), хлопчатобумажные</t>
  </si>
  <si>
    <t>13.20.43</t>
  </si>
  <si>
    <t>Ткани махровые полотенечные прочие и аналогичные махровые ткани (кроме узких тканей)</t>
  </si>
  <si>
    <t>13.20.44</t>
  </si>
  <si>
    <t>Марля, кроме узких тканей</t>
  </si>
  <si>
    <t>13.20.44.110</t>
  </si>
  <si>
    <t>Марля бытовая хлопчатобумажная</t>
  </si>
  <si>
    <t>13.20.44.120</t>
  </si>
  <si>
    <t>Марля медицинская</t>
  </si>
  <si>
    <t>13.20.44.130</t>
  </si>
  <si>
    <t>Марля полиграфическая хлопкополиэфирная</t>
  </si>
  <si>
    <t>13.20.44.190</t>
  </si>
  <si>
    <t>Марля прочая</t>
  </si>
  <si>
    <t>13.20.45</t>
  </si>
  <si>
    <t>Ткани длинноворсовые (кроме ковров)</t>
  </si>
  <si>
    <t>13.20.46</t>
  </si>
  <si>
    <t>Ткани из стекловолокна (включая узкие ткани)</t>
  </si>
  <si>
    <t>13.20.50</t>
  </si>
  <si>
    <t>Мех искусственный тканый</t>
  </si>
  <si>
    <t>13.91.11.001.АГ</t>
  </si>
  <si>
    <t>Полотна трикотажные или вязаные</t>
  </si>
  <si>
    <t>13.91.11.110</t>
  </si>
  <si>
    <t>Полотна ворсовые трикотажные или вязаные</t>
  </si>
  <si>
    <t>13.91.11.120</t>
  </si>
  <si>
    <t>Полотна махровые трикотажные или вязаные</t>
  </si>
  <si>
    <t>13.91.19.110</t>
  </si>
  <si>
    <t>Полотна трикотажные или вязаные прочие</t>
  </si>
  <si>
    <t>13.91.19.120</t>
  </si>
  <si>
    <t>Мех искусственный вязаный</t>
  </si>
  <si>
    <t>13.92.11</t>
  </si>
  <si>
    <t>Одеяла и дорожные пледы (кроме электрических одеял)</t>
  </si>
  <si>
    <t>13.92.11.110</t>
  </si>
  <si>
    <t>Одеяла (кроме электрических одеял)</t>
  </si>
  <si>
    <t>13.92.11.120</t>
  </si>
  <si>
    <t>Пледы дорожные</t>
  </si>
  <si>
    <t>13.92.12</t>
  </si>
  <si>
    <t>Белье постельное</t>
  </si>
  <si>
    <t>13.92.13</t>
  </si>
  <si>
    <t>Белье столовое</t>
  </si>
  <si>
    <t>13.92.14</t>
  </si>
  <si>
    <t>Белье туалетное и кухонное</t>
  </si>
  <si>
    <t>13.92.15</t>
  </si>
  <si>
    <t>Занавеси (включая драпировочные) и шторы для интерьеров; занавеси и подзоры для кроватей</t>
  </si>
  <si>
    <t>13.92.16</t>
  </si>
  <si>
    <t>Изделия мебельно-декоративные, не включенные в другие группировки; комплекты тканей и пряжи для изготовления пледов, гобеленов и аналогичных изделий</t>
  </si>
  <si>
    <t>13.92.21</t>
  </si>
  <si>
    <t>Мешки и пакеты, используемые для упаковки товаров</t>
  </si>
  <si>
    <t>13.92.22</t>
  </si>
  <si>
    <t>Брезенты, навесы и маркизы (шторы от солнца); паруса для лодок, яхт или десантных плавучих средств; палатки, тенты и снаряжение для кемпинга (включая надувные матрасы)</t>
  </si>
  <si>
    <t>13.92.22.150</t>
  </si>
  <si>
    <t>Палатки</t>
  </si>
  <si>
    <t>13.92.23</t>
  </si>
  <si>
    <t>Парашюты (включая управляемые парашюты) и ротошюты; их части</t>
  </si>
  <si>
    <t>13.92.23.110</t>
  </si>
  <si>
    <t>Парашюты (включая управляемые парашюты)</t>
  </si>
  <si>
    <t>13.92.23.120</t>
  </si>
  <si>
    <t>Ротошюты</t>
  </si>
  <si>
    <t>13.92.23.130</t>
  </si>
  <si>
    <t>Части и комплектующие парашютов, парапланов и ротошютов</t>
  </si>
  <si>
    <t>13.92.24</t>
  </si>
  <si>
    <t>Одеяла стеганые, одеяла стеганые пуховые, валики, пуфы, подушки, спальные мешки и аналогичные изделия с пружинами или набитые, или изнутри оснащенные каким-либо материалом, или из пористой резины, или пластмассы</t>
  </si>
  <si>
    <t>13.92.24.110</t>
  </si>
  <si>
    <t>Одеяла стеганые</t>
  </si>
  <si>
    <t>13.92.24.111</t>
  </si>
  <si>
    <t>Одеяла стеганые ватные</t>
  </si>
  <si>
    <t>13.92.24.112</t>
  </si>
  <si>
    <t>Одеяла стеганые пуховые</t>
  </si>
  <si>
    <t>13.92.24.113</t>
  </si>
  <si>
    <t>Одеяла стеганые перьевые</t>
  </si>
  <si>
    <t>13.92.24.119</t>
  </si>
  <si>
    <t>Одеяла стеганые прочие</t>
  </si>
  <si>
    <t>13.92.24.120</t>
  </si>
  <si>
    <t>Одеяла стеганые для детей</t>
  </si>
  <si>
    <t>13.92.24.121</t>
  </si>
  <si>
    <t>Одеяла стеганые пуховые с верхом из хлопчатобумажных тканей для детей</t>
  </si>
  <si>
    <t>13.92.24.122</t>
  </si>
  <si>
    <t>Одеяла стеганые пуховые с верхом из шелковых тканей для детей</t>
  </si>
  <si>
    <t>13.92.24.123</t>
  </si>
  <si>
    <t>Одеяла стеганые перьевые с верхом из хлопчатобумажных тканей для детей</t>
  </si>
  <si>
    <t>13.92.24.124</t>
  </si>
  <si>
    <t>Одеяла стеганые перьевые с верхом из шелковых тканей для детей</t>
  </si>
  <si>
    <t>13.92.24.129</t>
  </si>
  <si>
    <t>Одеяла стеганые прочие для детей</t>
  </si>
  <si>
    <t>13.92.24.140</t>
  </si>
  <si>
    <t>Подушки</t>
  </si>
  <si>
    <t>13.92.24.150</t>
  </si>
  <si>
    <t>Мешки спальные</t>
  </si>
  <si>
    <t>13.92.29</t>
  </si>
  <si>
    <t>Изделия текстильные готовые прочие (включая тряпки для мытья полов, посуды, удаления пыли и аналогичные текстильные изделия, спасательные жилеты и пояса)</t>
  </si>
  <si>
    <t>13.92.29.130</t>
  </si>
  <si>
    <t>Жилеты спасательные</t>
  </si>
  <si>
    <t>13.92.29.140</t>
  </si>
  <si>
    <t>Пояса спасательные</t>
  </si>
  <si>
    <t>13.93.1</t>
  </si>
  <si>
    <t>Ковры и ковровые изделия</t>
  </si>
  <si>
    <t>13.93.11</t>
  </si>
  <si>
    <t>Ковры и прочие текстильные напольные покрытия, узелковые</t>
  </si>
  <si>
    <t>13.93.12</t>
  </si>
  <si>
    <t>Ковры и прочие текстильные напольные покрытия тканые, неиглопрошивные или флокированные</t>
  </si>
  <si>
    <t>13.93.13</t>
  </si>
  <si>
    <t>Ковры и прочие текстильные напольные покрытия, иглопрошивные</t>
  </si>
  <si>
    <t>13.93.19</t>
  </si>
  <si>
    <t>Ковры и текстильные напольные покрытия прочие (включая войлочные)</t>
  </si>
  <si>
    <t>13.94.1</t>
  </si>
  <si>
    <t>Канаты, веревки, шпагат и сети, кроме отходов</t>
  </si>
  <si>
    <t>13.94.11</t>
  </si>
  <si>
    <t>Шпагат, канаты, веревки и шнуры из джута или прочих текстильных лубяных материалов</t>
  </si>
  <si>
    <t>13.94.12</t>
  </si>
  <si>
    <t>Сети и сетки, плетеные из бечевок, шнуров или веревок, готовые сети из текстильных материалов; изделия из пряжи, лент, не включенные в другие группировки</t>
  </si>
  <si>
    <t>13.94.12.190</t>
  </si>
  <si>
    <t>Шнуры, изделия канатные и веревочные, не включенные в другие группировки</t>
  </si>
  <si>
    <t>13.95.10</t>
  </si>
  <si>
    <t>Материалы нетканые и изделия из них (кроме одежды)</t>
  </si>
  <si>
    <t>13.95.10.110</t>
  </si>
  <si>
    <t>Материалы нетканые, кроме ватинов</t>
  </si>
  <si>
    <t>13.95.10.111</t>
  </si>
  <si>
    <t>Материалы нетканые из текстильных волокон</t>
  </si>
  <si>
    <t>13.95.10.112</t>
  </si>
  <si>
    <t>Материалы нетканые из химических нитей</t>
  </si>
  <si>
    <t>13.95.10.119</t>
  </si>
  <si>
    <t>Материалы нетканые из прочих нитей</t>
  </si>
  <si>
    <t>13.95.10.120</t>
  </si>
  <si>
    <t>Ватины нетканые</t>
  </si>
  <si>
    <t>13.95.10.121</t>
  </si>
  <si>
    <t>Ватины холстопрошивные хлопчатобумажные</t>
  </si>
  <si>
    <t>13.95.10.122</t>
  </si>
  <si>
    <t>Ватины холстопрошивные шерстяные</t>
  </si>
  <si>
    <t>13.95.10.123</t>
  </si>
  <si>
    <t>Ватины холстопрошивные технические</t>
  </si>
  <si>
    <t>13.95.10.129</t>
  </si>
  <si>
    <t>Ватины нетканые прочие</t>
  </si>
  <si>
    <t>13.96.11</t>
  </si>
  <si>
    <t>Пряжа металлизированная или металлизированная позументная тесьма</t>
  </si>
  <si>
    <t>13.96.12</t>
  </si>
  <si>
    <t>Ткани из металлической нити и ткани из металлизированной пряжи, не включенные в другие группировки</t>
  </si>
  <si>
    <t>13.96.13</t>
  </si>
  <si>
    <t>Нити и шнуры резиновые с текстильным покрытием; нити и ленты текстильные, пропитанные или с пластмассовым или резиновым покрытием</t>
  </si>
  <si>
    <t>13.96.14.110</t>
  </si>
  <si>
    <t>Ткани, пропитанные поливинилхлоридной композицией, или с покрытием из поливинилхлорида</t>
  </si>
  <si>
    <t>13.96.14.120</t>
  </si>
  <si>
    <t>Ткани, пропитанные полиуретановой композицией, или с покрытием из полиуретана</t>
  </si>
  <si>
    <t>13.96.14.130</t>
  </si>
  <si>
    <t>Ткани, пропитанные композициями на основе производных целлюлозы, или с покрытием из производных целлюлозы</t>
  </si>
  <si>
    <t>13.96.14.190</t>
  </si>
  <si>
    <t>Ткани, пропитанные другими полимерными композициями, или с покрытием, прочие</t>
  </si>
  <si>
    <t>13.96.15</t>
  </si>
  <si>
    <t>Ткани кордные из высокопрочной нейлоновой пряжи или прочей полиамидной, полиэфирной или вискозной пряжи</t>
  </si>
  <si>
    <t>13.96.16</t>
  </si>
  <si>
    <t>Материалы текстильные и изделия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</si>
  <si>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13.96.17</t>
  </si>
  <si>
    <t>Ткани узкие; ткани узкие с основой без утка с клеевым соединением (клеящие ленты); материалы для отделки и аналогичные изделия</t>
  </si>
  <si>
    <t>13.96.17.110</t>
  </si>
  <si>
    <t>Ткани узкие</t>
  </si>
  <si>
    <t>13.96.17.131</t>
  </si>
  <si>
    <t>Тесьма плетеная и шнуры</t>
  </si>
  <si>
    <t>13.96.17.133</t>
  </si>
  <si>
    <t>Материалы ленточные отделочные без вышивки, кроме трикотажных</t>
  </si>
  <si>
    <t>13.99.11</t>
  </si>
  <si>
    <t>Полотно тюлевое и прочие сетчатые полотна (кроме тканых, трикотажных или вязаных полотен); кружева в кусках, в лентах или в виде отдельных орнаментов</t>
  </si>
  <si>
    <t>13.99.11.110</t>
  </si>
  <si>
    <t>Полотно тюлевое</t>
  </si>
  <si>
    <t>13.99.13</t>
  </si>
  <si>
    <t>Фетр и войлок</t>
  </si>
  <si>
    <t>13.99.13.110</t>
  </si>
  <si>
    <t>Фетр и войлок непропитанные без покрытия или недублированные, полученные иглопробивным способом</t>
  </si>
  <si>
    <t>13.99.13.120</t>
  </si>
  <si>
    <t>Полотна непропитанные без покрытия или недублированные вязально-прошивные</t>
  </si>
  <si>
    <t>13.99.13.130</t>
  </si>
  <si>
    <t>Фетр и войлок пропитанные с покрытием или дублированные, полученные иглопробивным способом, из натуральных или химических нитей</t>
  </si>
  <si>
    <t>13.99.13.190</t>
  </si>
  <si>
    <t>Фетр и войлок прочие</t>
  </si>
  <si>
    <t>13.99.15</t>
  </si>
  <si>
    <t>Тесьма позументная и лента; пряжа синель; фасонная петлистая пряжа</t>
  </si>
  <si>
    <t>13.99.16</t>
  </si>
  <si>
    <t>Материалы текстильные стеганые в куске</t>
  </si>
  <si>
    <t>13.99.19.110</t>
  </si>
  <si>
    <t>Вата из текстильных материалов</t>
  </si>
  <si>
    <t>13.99.19.111</t>
  </si>
  <si>
    <t>Вата медицинская гигроскопическая</t>
  </si>
  <si>
    <t>13.99.19.112</t>
  </si>
  <si>
    <t>Вата хлопчатобумажная одежная</t>
  </si>
  <si>
    <t>13.99.19.113</t>
  </si>
  <si>
    <t>Вата хлопчатобумажная мебельная</t>
  </si>
  <si>
    <t>13.99.19.119</t>
  </si>
  <si>
    <t>Вата из текстильных материалов прочая</t>
  </si>
  <si>
    <t>13.99.19.120</t>
  </si>
  <si>
    <t>Изделия из ваты из хлопка</t>
  </si>
  <si>
    <t>13.99.19.122</t>
  </si>
  <si>
    <t xml:space="preserve">Пеленки детские и аналогичные изделия санитарно-гигиенические из ваты из хлопка </t>
  </si>
  <si>
    <t>13.99.19.130</t>
  </si>
  <si>
    <t>Изделия из ваты из химических нитей</t>
  </si>
  <si>
    <t>13.99.19.132</t>
  </si>
  <si>
    <t xml:space="preserve">Пеленки детские и аналогичные изделия санитарно-гигиенические из ваты из химических нитей </t>
  </si>
  <si>
    <t>13.99.19.140</t>
  </si>
  <si>
    <t>Изделия из ваты из прочих текстильных нитей</t>
  </si>
  <si>
    <t>13.99.19.142</t>
  </si>
  <si>
    <t>Пеленки детские и аналогичные изделия санитарно-гигиенические из ваты из прочих текстильных нитей</t>
  </si>
  <si>
    <t>13.99.19.190</t>
  </si>
  <si>
    <t>Изделия текстильные прочие, не включенные в другие группировки</t>
  </si>
  <si>
    <t>14.11.10</t>
  </si>
  <si>
    <t>Одежда из натуральной или композиционной кожи</t>
  </si>
  <si>
    <t>14.11.10.110</t>
  </si>
  <si>
    <t>Одежда мужская из кожи</t>
  </si>
  <si>
    <t>14.11.10.111</t>
  </si>
  <si>
    <t>Пальто и плащи мужские из кожи</t>
  </si>
  <si>
    <t>14.11.10.112</t>
  </si>
  <si>
    <t xml:space="preserve">Куртки мужские из кожи </t>
  </si>
  <si>
    <t>14.11.10.113</t>
  </si>
  <si>
    <t>Костюмы и комплекты мужские из кожи</t>
  </si>
  <si>
    <t>14.11.10.114</t>
  </si>
  <si>
    <t>Пиджаки и блейзеры мужские  из кожи</t>
  </si>
  <si>
    <t>14.11.10.115</t>
  </si>
  <si>
    <t>Брюки, бриджи, шорты мужские из кожи</t>
  </si>
  <si>
    <t>14.11.10.119</t>
  </si>
  <si>
    <t>Одежда мужская прочая из кожи</t>
  </si>
  <si>
    <t>14.11.10.120</t>
  </si>
  <si>
    <t>Одежда женская из кожи</t>
  </si>
  <si>
    <t>14.11.10.121</t>
  </si>
  <si>
    <t>Пальто и плащи женские из кожи</t>
  </si>
  <si>
    <t>14.11.10.122</t>
  </si>
  <si>
    <t xml:space="preserve">Куртки женские из кожи </t>
  </si>
  <si>
    <t>14.11.10.123</t>
  </si>
  <si>
    <t>Костюмы и комплекты женские из кожи</t>
  </si>
  <si>
    <t>14.11.10.124</t>
  </si>
  <si>
    <t>Блейзеры, жакеты женские из кожи</t>
  </si>
  <si>
    <t>14.11.10.125</t>
  </si>
  <si>
    <t>Брюки, бриджи, шорты женские из кожи</t>
  </si>
  <si>
    <t>14.11.10.126</t>
  </si>
  <si>
    <t>Юбки, юбки-брюки женские из кожи</t>
  </si>
  <si>
    <t>14.11.10.129</t>
  </si>
  <si>
    <t>Одежда женская из кожи прочая</t>
  </si>
  <si>
    <t>14.11.10.130</t>
  </si>
  <si>
    <t>Одежда детская из кожи</t>
  </si>
  <si>
    <t>14.11.10.190</t>
  </si>
  <si>
    <t>Одежда из кожи прочая, не включенная в другие группировки</t>
  </si>
  <si>
    <t>14.12</t>
  </si>
  <si>
    <t>Спецодежда</t>
  </si>
  <si>
    <t>14.12.11</t>
  </si>
  <si>
    <t>Комплекты, костюмы, куртки (пиджаки) и блейзеры мужские производственные и профессиональные</t>
  </si>
  <si>
    <t>14.12.11.110</t>
  </si>
  <si>
    <t>Комплекты мужские производственные и профессиональные</t>
  </si>
  <si>
    <t>14.12.11.120</t>
  </si>
  <si>
    <t>Костюмы мужские производственные и профессиональные</t>
  </si>
  <si>
    <t>14.12.11.130</t>
  </si>
  <si>
    <t>Куртки (пиджаки) и блейзеры мужские производственные и профессиональные</t>
  </si>
  <si>
    <t>14.12.12</t>
  </si>
  <si>
    <t>Брюки мужские, комбинезоны с нагрудниками и лямками (полукомбинезоны), бриджи и шорты производственные и профессиональные</t>
  </si>
  <si>
    <t>14.12.12.110</t>
  </si>
  <si>
    <t>Брюки мужские производственные и профессиональные</t>
  </si>
  <si>
    <t>14.12.12.120</t>
  </si>
  <si>
    <t>Комбинезоны мужские с нагрудниками и лямками (полукомбинезоны) производственные и профессиональные</t>
  </si>
  <si>
    <t>14.12.12.130</t>
  </si>
  <si>
    <t>Бриджи и шорты мужские производственные и профессиональные</t>
  </si>
  <si>
    <t>14.12.21</t>
  </si>
  <si>
    <t>Комплекты и костюмы, куртки (жакеты) и блейзеры женские производственные и профессиональные</t>
  </si>
  <si>
    <t>14.12.21.110</t>
  </si>
  <si>
    <t>Комплекты женские производственные и профессиональные</t>
  </si>
  <si>
    <t>14.12.21.120</t>
  </si>
  <si>
    <t>Костюмы женские производственные и профессиональные</t>
  </si>
  <si>
    <t>14.12.21.130</t>
  </si>
  <si>
    <t>Куртки (жакеты) и блейзеры женские производственные и профессиональные</t>
  </si>
  <si>
    <t>14.12.22</t>
  </si>
  <si>
    <t>Брюки, комбинезоны с нагрудниками и лямками (полукомбинезоны), бриджи и шорты женские производственные и профессиональные</t>
  </si>
  <si>
    <t>14.12.22.110</t>
  </si>
  <si>
    <t>Брюки женские производственные и профессиональные</t>
  </si>
  <si>
    <t>14.12.22.120</t>
  </si>
  <si>
    <t>Комбинезоны с нагрудниками и лямками (полукомбинезоны) женские производственные и профессиональные</t>
  </si>
  <si>
    <t>14.12.22.130</t>
  </si>
  <si>
    <t>Бриджи и шорты женские производственные и профессиональные</t>
  </si>
  <si>
    <t>14.12.30</t>
  </si>
  <si>
    <t>Спецодежда прочая</t>
  </si>
  <si>
    <t>14.12.30.110</t>
  </si>
  <si>
    <t>Пальто, полупальто и плащи производственные и профессиональные</t>
  </si>
  <si>
    <t>14.12.30.120</t>
  </si>
  <si>
    <t>Куртки производственные и профессиональные</t>
  </si>
  <si>
    <t>14.12.30.130</t>
  </si>
  <si>
    <t>Юбки, халаты, блузки, фартуки, жилеты, платья и сорочки производственные и профессиональные</t>
  </si>
  <si>
    <t>14.12.30.140</t>
  </si>
  <si>
    <t xml:space="preserve">Комбинезоны производственные и профессиональные </t>
  </si>
  <si>
    <t>14.12.30.150</t>
  </si>
  <si>
    <t>Рукавицы, перчатки производственные и профессиональные</t>
  </si>
  <si>
    <t>14.12.30.160</t>
  </si>
  <si>
    <t>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</si>
  <si>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14.12.30.170</t>
  </si>
  <si>
    <t>Одежда для поддержания физической формы (противоперегрузочные, профилактико-нагрузочные, профилактические костюмы) специальная</t>
  </si>
  <si>
    <t>14.12.30.180</t>
  </si>
  <si>
    <t>Бронежилеты и бронеодежда</t>
  </si>
  <si>
    <t>14.12.30.190</t>
  </si>
  <si>
    <t>Одежда производственная и профессиональная прочая, не включенная в другие группировки</t>
  </si>
  <si>
    <t>14.13.11</t>
  </si>
  <si>
    <t>Пальто, куртки, плащи, плащи с капюшонами, анораки, ветровки, штормовки и аналогичные изделия мужские или для мальчиков трикотажные или вязаные</t>
  </si>
  <si>
    <t>14.13.12</t>
  </si>
  <si>
    <t>Костюмы, комплекты, пиджаки, блейзеры, брюки, комбинезоны с нагрудниками и лямками, бриджи и шорты, мужские или для мальчиков трикотажные или вязаные</t>
  </si>
  <si>
    <t>14.13.13</t>
  </si>
  <si>
    <t>Пальто, куртки, плащи, плащи с капюшонами, анораки, ветровки, штормовки и аналогичные изделия женские или для девочек трикотажные или вязаные</t>
  </si>
  <si>
    <t>14.13.14</t>
  </si>
  <si>
    <t>Костюмы, комплекты, жакеты, блейзеры, платья, юбки, юбки-брюки, брюки, комбинезоны с нагрудниками и лямками, бриджи и шорты, женские или для девочек трикотажные или вязаные</t>
  </si>
  <si>
    <t>14.13.21</t>
  </si>
  <si>
    <t>Пальто, дождевики, куртки, плащи, плащи с капюшонами, анораки, ветровки, штормовки и аналогичные текстильные изделия мужские или для мальчиков, кроме трикотажных или вязаных</t>
  </si>
  <si>
    <t>14.13.21.001.АГ</t>
  </si>
  <si>
    <t>Пальто, полупальто из текстильных материалов, кроме трикотажных или вязаных</t>
  </si>
  <si>
    <t>14.13.21.002.АГ</t>
  </si>
  <si>
    <t>Куртки   из текстильных материалов, кроме трикотажных или вязаных</t>
  </si>
  <si>
    <t>14.13.21.003.АГ</t>
  </si>
  <si>
    <t>Плащи, плащи с капюшонами из текстильных материалов, кроме трикотажных или вязаных</t>
  </si>
  <si>
    <t>14.13.21.004.АГ</t>
  </si>
  <si>
    <t>Анораки, ветровки, штормовки и аналогичные изделия  из текстильных материалов, кроме трикотажных или вязаных</t>
  </si>
  <si>
    <t>14.13.21.110</t>
  </si>
  <si>
    <t>Пальто и полупальто мужские или для мальчиков из текстильных материалов, кроме трикотажных или вязаных</t>
  </si>
  <si>
    <t>14.13.21.120</t>
  </si>
  <si>
    <t>Куртки мужские или для мальчиков из текстильных материалов, кроме трикотажных или вязаных</t>
  </si>
  <si>
    <t>14.13.21.130</t>
  </si>
  <si>
    <t>Плащи, плащи с капюшонами мужские или для мальчиков из текстильных материалов, кроме трикотажных или вязаных</t>
  </si>
  <si>
    <t>14.13.21.140</t>
  </si>
  <si>
    <t>Анораки, ветровки, штормовки и аналогичные изделия мужские или для мальчиков из текстильных материалов, кроме трикотажных или вязаных</t>
  </si>
  <si>
    <t>14.13.22.001.АГ</t>
  </si>
  <si>
    <t>Костюмы и комплекты  из текстильных материалов, кроме трикотажных или вязаных</t>
  </si>
  <si>
    <t>14.13.22</t>
  </si>
  <si>
    <t>Костюмы и комплекты мужские или для мальчиков из текстильных материалов, кроме трикотажных или вязаных</t>
  </si>
  <si>
    <t>14.13.22.110</t>
  </si>
  <si>
    <t>Костюмы мужские или для мальчиков из текстильных материалов, кроме трикотажных или вязаных</t>
  </si>
  <si>
    <t>14.13.22.120</t>
  </si>
  <si>
    <t>Комплекты мужские или для мальчиков из текстильных материалов, кроме трикотажных или вязаных</t>
  </si>
  <si>
    <t>14.13.23</t>
  </si>
  <si>
    <t>Пиджаки и блейзеры мужские или для мальчиков из текстильных материалов, кроме трикотажных или вязаных</t>
  </si>
  <si>
    <t>14.13.24.001.АГ</t>
  </si>
  <si>
    <t>Брюки, бриджи и шорты  из текстильных материалов, кроме трикотажных или вязаных</t>
  </si>
  <si>
    <t>14.13.24.002.АГ</t>
  </si>
  <si>
    <t>Комбинезоны с нагрудниками и лямками  из текстильных материалов, кроме трикотажных или вязаных</t>
  </si>
  <si>
    <t>14.13.24</t>
  </si>
  <si>
    <t>Брюки, комбинезоны с нагрудниками и лямками, бриджи и шорты мужские или для мальчиков из текстильных материалов, кроме трикотажных или вязаных</t>
  </si>
  <si>
    <t>14.13.24.110</t>
  </si>
  <si>
    <t>Брюки мужские или для мальчиков из текстильных материалов, кроме трикотажных или вязаных</t>
  </si>
  <si>
    <t>14.13.24.120</t>
  </si>
  <si>
    <t>Комбинезоны с нагрудниками и лямками мужские или для мальчиков из текстильных материалов, кроме трикотажных или вязаных</t>
  </si>
  <si>
    <t>14.13.24.130</t>
  </si>
  <si>
    <t>Бриджи и шорты мужские или для мальчиков из текстильных материалов, кроме трикотажных или вязаных</t>
  </si>
  <si>
    <t>14.13.31</t>
  </si>
  <si>
    <t>Пальто, куртки, плащи, плащи с капюшонами, анораки, ветровки, штормовки и аналогичные изделия женские или для девочек из текстильных материалов, кроме трикотажных или вязаных</t>
  </si>
  <si>
    <t>14.13.31.110</t>
  </si>
  <si>
    <t>Пальто, полупальто женские или для девочек из текстильных материалов, кроме трикотажных или вязаных</t>
  </si>
  <si>
    <t>14.13.31.120</t>
  </si>
  <si>
    <t>Куртки женские или для девочек из текстильных материалов, кроме трикотажных или вязаных</t>
  </si>
  <si>
    <t>14.13.31.130</t>
  </si>
  <si>
    <t>Плащи, плащи с капюшонами женские или для девочек из текстильных материалов, кроме трикотажных или вязаных</t>
  </si>
  <si>
    <t>14.13.31.140</t>
  </si>
  <si>
    <t>Анораки, ветровки, штормовки и аналогичные изделия женские или для девочек из текстильных материалов, кроме трикотажных или вязаных</t>
  </si>
  <si>
    <t>14.13.32</t>
  </si>
  <si>
    <t>Костюмы и комплекты женские или для девочек из текстильных материалов, кроме трикотажных или вязаных</t>
  </si>
  <si>
    <t>14.13.32.110</t>
  </si>
  <si>
    <t>Костюмы женские или для девочек из текстильных материалов, кроме трикотажных или вязаных</t>
  </si>
  <si>
    <t>14.13.32.120</t>
  </si>
  <si>
    <t>Комплекты женские или для девочек из текстильных материалов, кроме трикотажных или вязаных</t>
  </si>
  <si>
    <t>14.13.33</t>
  </si>
  <si>
    <t>Жакеты и блейзеры женские или для девочек из текстильных материалов, кроме трикотажных или вязаных</t>
  </si>
  <si>
    <t>14.13.34.110</t>
  </si>
  <si>
    <t>Платья женские или для девочек из текстильных материалов, кроме трикотажных или вязаных</t>
  </si>
  <si>
    <t>14.13.34.120</t>
  </si>
  <si>
    <t>Юбки и юбки-брюки женские или для девочек из текстильных материалов,кроме трикотажных или вязаных</t>
  </si>
  <si>
    <t>14.13.35</t>
  </si>
  <si>
    <t>Брюки, комбинезоны с нагрудниками и лямками, бриджи и шорты женские или для девочек из текстильных материалов, кроме трикотажных или вязаных</t>
  </si>
  <si>
    <t>14.13.35.110</t>
  </si>
  <si>
    <t>Брюки женские или для девочек из текстильных материалов, кроме трикотажных или вязаных</t>
  </si>
  <si>
    <t>14.13.35.120</t>
  </si>
  <si>
    <t>Комбинезоны с нагрудниками и лямками женские или для девочек из текстильных материалов, кроме трикотажных или вязаных</t>
  </si>
  <si>
    <t>14.13.35.130</t>
  </si>
  <si>
    <t>Бриджи и шорты женские или для девочек из текстильных материалов, кроме трикотажных или вязаных</t>
  </si>
  <si>
    <t>14.13.11.001.АГ</t>
  </si>
  <si>
    <t>Изделия трикотажные или вязаные</t>
  </si>
  <si>
    <t>14.13.11.002.АГ</t>
  </si>
  <si>
    <t xml:space="preserve">Одежда верхняя трикотажная или вязаная </t>
  </si>
  <si>
    <t>14.14.30.001.АГ</t>
  </si>
  <si>
    <t xml:space="preserve">Изделия бельевые трикотажные или вязаные, включая  изделия  для детей младшего возраста </t>
  </si>
  <si>
    <t>14.14.1</t>
  </si>
  <si>
    <t>Белье нательное трикотажное или вязаное</t>
  </si>
  <si>
    <t>14.14.11</t>
  </si>
  <si>
    <t>Рубашки мужские или для мальчиков трикотажные или вязаные</t>
  </si>
  <si>
    <t>14.14.12</t>
  </si>
  <si>
    <t>Кальсоны, трусы, мужские ночные рубашки, пижамы, купальные халаты, домашние халаты и аналогичные изделия мужские или для мальчиков трикотажные или вязаные</t>
  </si>
  <si>
    <t>14.14.13</t>
  </si>
  <si>
    <t>Блузки, рубашки и батники, женские или для девочек трикотажные или вязаные</t>
  </si>
  <si>
    <t>14.14.14</t>
  </si>
  <si>
    <t>Комбинации, юбки нижние, трусы, панталоны, рубашки ночные, пижамы, домашние халаты, пеньюары, халаты купальные и аналогичные изделия женские или для девочек трикотажные или вязаные</t>
  </si>
  <si>
    <t>14.14.21</t>
  </si>
  <si>
    <t>Рубашки мужские или для мальчиков из текстильных материалов, кроме трикотажных или вязаных</t>
  </si>
  <si>
    <t>14.14.22</t>
  </si>
  <si>
    <t>Майки и прочие нижние рубашки, кальсоны, трусы, рубашки ночные, пижамы, халаты купальные и халаты домашние мужские или для мальчиков из текстильных материалов, кроме трикотажных или вязаных</t>
  </si>
  <si>
    <t>14.14.23</t>
  </si>
  <si>
    <t>Блузки, рубашки и батники женские или для девочек из текстильных материалов, кроме трикотажных или вязаных</t>
  </si>
  <si>
    <t>14.14.24</t>
  </si>
  <si>
    <t>Майки и прочие нижние рубашки, комбинации, юбки нижние, трусы, панталоны, рубашки ночные, пижамы,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</si>
  <si>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14.14.25</t>
  </si>
  <si>
    <t>Бюстгальтеры, пояса, корсеты, подтяжки, помочи, подвязки и аналогичные изделия и их части из любого текстильного материала (включая трикотажные или вязаные)</t>
  </si>
  <si>
    <t>14.14.30</t>
  </si>
  <si>
    <t>Футболки, майки и прочие нижние рубашки трикотажные или вязаные</t>
  </si>
  <si>
    <t>14.19.11</t>
  </si>
  <si>
    <t>Одежда и аксессуары одежды для детей младшего возраста трикотажные или вязаные</t>
  </si>
  <si>
    <t>14.19.11.110</t>
  </si>
  <si>
    <t>Распашонки, «кимоно», кофточки для детей младшего возраста трикотажные или вязаные</t>
  </si>
  <si>
    <t>14.19.11.111</t>
  </si>
  <si>
    <t>Распашонки, «кимоно», кофточки для детей младшего возраста трикотажные или вязаные из хлопчатобумажной пряжи</t>
  </si>
  <si>
    <t>14.19.11.112</t>
  </si>
  <si>
    <t>Распашонки, «кимоно», кофточки для детей младшего возраста трикотажные или вязаные из шерсти или тонкого волоса животных</t>
  </si>
  <si>
    <t>14.19.11.113</t>
  </si>
  <si>
    <t>Распашонки, «кимоно», кофточки для детей младшего возраста трикотажные или вязаные из искусственной пряжи</t>
  </si>
  <si>
    <t>14.19.11.120</t>
  </si>
  <si>
    <t>Ползунки для детей младшего возраста трикотажные или вязаные</t>
  </si>
  <si>
    <t>14.19.11.121</t>
  </si>
  <si>
    <t>Ползунки для детей младшего возраста трикотажные или вязаные из хлопчатобумажной пряжи</t>
  </si>
  <si>
    <t>14.19.11.122</t>
  </si>
  <si>
    <t>Ползунки для детей младшего возраста трикотажные или вязаные из шерсти или тонкого волоса животных</t>
  </si>
  <si>
    <t>14.19.11.123</t>
  </si>
  <si>
    <t>Ползунки для детей младшего возраста трикотажные или вязаные из искусственной пряжи</t>
  </si>
  <si>
    <t>14.19.11.130</t>
  </si>
  <si>
    <t>Рейтузы и изделия чулочно-носочные для детей младшего возраста трикотажные или вязаные</t>
  </si>
  <si>
    <t>14.19.11.131</t>
  </si>
  <si>
    <t>Рейтузы и изделия чулочно-носочные для грудных детей трикотажные или вязаные из хлопчатобумажной пряжи</t>
  </si>
  <si>
    <t>14.19.11.132</t>
  </si>
  <si>
    <t>Рейтузы и изделия чулочно-носочные для детей младшего возраста трикотажные или вязаные из шерсти или тонкого волоса животных</t>
  </si>
  <si>
    <t>14.19.11.133</t>
  </si>
  <si>
    <t>Рейтузы и изделия чулочно-носочные для детей младшего возраста трикотажные или вязаные из синтетической пряжи</t>
  </si>
  <si>
    <t>14.19.11.134</t>
  </si>
  <si>
    <t>Рейтузы и изделия чулочно-носочные для детей младшего возраста трикотажные или вязаные из искусственной пряжи</t>
  </si>
  <si>
    <t>14.19.11.140</t>
  </si>
  <si>
    <t>Костюмы, гарнитуры, комбинезоны для детей младшего возраста трикотажные или вязаные</t>
  </si>
  <si>
    <t>14.19.11.141</t>
  </si>
  <si>
    <t>Костюмы, гарнитуры, комбинезоны для детей младшего возраста трикотажные или вязаные из хлопчатобумажной пряжи</t>
  </si>
  <si>
    <t>14.19.11.142</t>
  </si>
  <si>
    <t>Костюмы, гарнитуры, комбинезоны для детей младшего возраста трикотажные или вязаные из шерсти или тонкого волоса животных</t>
  </si>
  <si>
    <t>14.19.11.143</t>
  </si>
  <si>
    <t>Костюмы, гарнитуры, комбинезоны для детей младшего возраста трикотажные или вязаные из искусственной пряжи</t>
  </si>
  <si>
    <t>14.19.11.150</t>
  </si>
  <si>
    <t>Перчатки, варежки и митенки для детей младшего возраста трикотажные или вязаные</t>
  </si>
  <si>
    <t>14.19.11.151</t>
  </si>
  <si>
    <t>Перчатки, варежки и митенки для детей младшего возраста трикотажные или вязаные из хлопчатобумажной пряжи</t>
  </si>
  <si>
    <t>14.19.11.152</t>
  </si>
  <si>
    <t>Перчатки, варежки и митенки для детей младшего возраста трикотажные или вязаные из шерсти или тонкого волоса животных</t>
  </si>
  <si>
    <t>14.19.11.153</t>
  </si>
  <si>
    <t>Перчатки, варежки и митенки для детей младшего возраста трикотажные или вязаные из синтетической пряжи</t>
  </si>
  <si>
    <t>14.19.11.154</t>
  </si>
  <si>
    <t>Перчатки, варежки и митенки для детей младшего возраста трикотажные или вязаные из искусственной пряжи</t>
  </si>
  <si>
    <t>14.19.11.160</t>
  </si>
  <si>
    <t>Пеленки, одеяла стеганые, конверты для детей младшего возраста трикотажные или вязаные</t>
  </si>
  <si>
    <t>14.19.11.190</t>
  </si>
  <si>
    <t>Одежда и аксессуары одежды для детей младшего возраста трикотажные или вязаные прочие</t>
  </si>
  <si>
    <t>14.19.12.001.АГ</t>
  </si>
  <si>
    <t xml:space="preserve">Костюмы купальные  из текстильных материалов </t>
  </si>
  <si>
    <t>14.19.12</t>
  </si>
  <si>
    <t>Костюмы спортивные, костюмы лыжные, костюмы купальные и прочая одежда трикотажные или вязаные</t>
  </si>
  <si>
    <t>14.19.12.110</t>
  </si>
  <si>
    <t>Костюмы спортивные трикотажные или вязаные</t>
  </si>
  <si>
    <t>14.19.12.120</t>
  </si>
  <si>
    <t>Костюмы лыжные трикотажные или вязаные</t>
  </si>
  <si>
    <t>14.19.12.130</t>
  </si>
  <si>
    <t>Костюмы купальные трикотажные или вязаные</t>
  </si>
  <si>
    <t>14.19.12.190</t>
  </si>
  <si>
    <t>Одежда прочая трикотажная или вязаная</t>
  </si>
  <si>
    <t>14.19.13</t>
  </si>
  <si>
    <t>Перчатки, рукавицы (варежки) и митенки трикотажные или вязаные</t>
  </si>
  <si>
    <t>14.19.19</t>
  </si>
  <si>
    <t>Аксессуары одежды готовые прочие и части одежды или аксессуаров одежды трикотажные или вязаные</t>
  </si>
  <si>
    <t>14.19.21</t>
  </si>
  <si>
    <t>Одежда для детей младшего возраста и аксессуары одежды из текстильных материалов, кроме трикотажных или вязаных</t>
  </si>
  <si>
    <t>14.19.21.110</t>
  </si>
  <si>
    <t>Одежда для детей младшего возраста и аксессуары одежды из хлопчатобумажных тканей</t>
  </si>
  <si>
    <t>14.19.21.120</t>
  </si>
  <si>
    <t>Одежда для детей младшего возраста и аксессуары одежды из льняных тканей</t>
  </si>
  <si>
    <t>14.19.21.130</t>
  </si>
  <si>
    <t>Одежда для детей младшего возраста и аксессуары одежды из шерстяных тканей</t>
  </si>
  <si>
    <t>14.19.21.140</t>
  </si>
  <si>
    <t>Одежда для детей младшего возраста и аксессуары одежды из шелковых тканей</t>
  </si>
  <si>
    <t>14.19.21.150</t>
  </si>
  <si>
    <t>Одежда для детей младшего возраста и аксессуары одежды из синтетических нитей (тканей)</t>
  </si>
  <si>
    <t>14.19.21.160</t>
  </si>
  <si>
    <t>Одежда для детей младшего возраста и аксессуары одежды из искусственных нитей (тканей)</t>
  </si>
  <si>
    <t>14.19.22</t>
  </si>
  <si>
    <t>Костюмы спортивные, костюмы лыжные, костюмы купальные; прочая одежда из текстильных материалов, кроме трикотажных или вязаных</t>
  </si>
  <si>
    <t>14.19.22.110</t>
  </si>
  <si>
    <t>Костюмы спортивные из текстильных материалов, кроме трикотажных или вязаных</t>
  </si>
  <si>
    <t>14.19.22.120</t>
  </si>
  <si>
    <t>Костюмы лыжные из текстильных материалов, кроме трикотажных или вязаных</t>
  </si>
  <si>
    <t>14.19.22.130</t>
  </si>
  <si>
    <t>Костюмы купальные из текстильных материалов, кроме трикотажных или вязаных</t>
  </si>
  <si>
    <t>14.19.22.190</t>
  </si>
  <si>
    <t>Одежда прочая из текстильных материалов, кроме трикотажных или вязаных</t>
  </si>
  <si>
    <t>14.19.23</t>
  </si>
  <si>
    <t>Платки носовые, шали, шарфы, платки, вуали, галстуки, шейные платки, перчатки и прочие готовые аксессуары к одежде, детали одежды или аксессуаров к одежде из текстильных материалов, кроме трикотажных или вязаных, не включенные в другие группировки</t>
  </si>
  <si>
    <t>14.19.23.110</t>
  </si>
  <si>
    <t>Платки носовые из текстильных материалов, кроме трикотажных или вязаных</t>
  </si>
  <si>
    <t>14.19.23.130</t>
  </si>
  <si>
    <t>Галстуки, платки шейные, кроме трикотажных или вязаных</t>
  </si>
  <si>
    <t>14.19.23.140</t>
  </si>
  <si>
    <t>Перчатки из текстильных материалов, кроме трикотажных или вязаных</t>
  </si>
  <si>
    <t>14.19.31</t>
  </si>
  <si>
    <t>Аксессуары одежды из натуральной или композиционной кожи, кроме кожаных спортивных перчаток</t>
  </si>
  <si>
    <t>14.19.31.110</t>
  </si>
  <si>
    <t>Перчатки, рукавицы, варежки, митенки из натуральной или композиционной кожи</t>
  </si>
  <si>
    <t>14.19.31.119</t>
  </si>
  <si>
    <t>Перчатки защитные, рукавицы, варежки, митенки из натуральной или композиционной кожи, не включенные в другие группировки</t>
  </si>
  <si>
    <t>14.19.31.120</t>
  </si>
  <si>
    <t>Перчатки, рукавицы из натуральной кожи, подкладка меховая</t>
  </si>
  <si>
    <t>14.19.31.123</t>
  </si>
  <si>
    <t>Рукавицы детские из натуральной кожи, подкладка меховая</t>
  </si>
  <si>
    <t>14.19.31.130</t>
  </si>
  <si>
    <t>Пояса, ремни, портупеи и патронташи из натуральной или композиционной кожи</t>
  </si>
  <si>
    <t>14.19.32</t>
  </si>
  <si>
    <t>Одежда из фетра или нетканых материалов, текстильных материалов с пропиткой или покрытием</t>
  </si>
  <si>
    <t>14.19.41</t>
  </si>
  <si>
    <t>Формы шляпные, болванки шляпные и фетровые колпаки; плоские и цилиндрические заготовки из фетра для женских шляп; шляпные полуфабрикаты, плетеные или изготовленные путем соединения полосок из различных материалов</t>
  </si>
  <si>
    <t>14.19.42.001.АГ</t>
  </si>
  <si>
    <t>Головные уборы</t>
  </si>
  <si>
    <t>14.19.42</t>
  </si>
  <si>
    <t>Шляпы и прочие головные уборы, фетровые или плетеные или изготовленные путем соединения полосок из различных материалов, или трикотажные или вязаные, или из кружевных полотен, или прочих текстильных материалов, изготовленные из одного куска; сетки для волос</t>
  </si>
  <si>
    <t>14.19.42.110</t>
  </si>
  <si>
    <t>Шляпы фетровые</t>
  </si>
  <si>
    <t>14.19.42.120</t>
  </si>
  <si>
    <t>Уборы головные прочие из фетра</t>
  </si>
  <si>
    <t>14.19.42.130</t>
  </si>
  <si>
    <t>Уборы головные плетеные</t>
  </si>
  <si>
    <t>14.19.42.140</t>
  </si>
  <si>
    <t xml:space="preserve">Уборы головные швейные  мужские или для мальчиков </t>
  </si>
  <si>
    <t>14.19.42.150</t>
  </si>
  <si>
    <t>Уборы головные швейные женские или для девочек</t>
  </si>
  <si>
    <t>14.19.42.160</t>
  </si>
  <si>
    <t>Уборы головные трикотажные или вязаные</t>
  </si>
  <si>
    <t>14.19.43</t>
  </si>
  <si>
    <t>Уборы головные прочие, кроме головных уборов из резины или пластмасс, защитных головных уборов и головных уборов из асбеста; ленты для шляп, подкладки, чехлы, шляпные каркасы, шляпные основы, козырьки и подбородочные ремни для головных уборов</t>
  </si>
  <si>
    <t>14.19.43.110</t>
  </si>
  <si>
    <t>Уборы головные мужские или для мальчиков меховые</t>
  </si>
  <si>
    <t>14.19.43.111</t>
  </si>
  <si>
    <t>Уборы головные мужские или для мальчиков цельномеховые</t>
  </si>
  <si>
    <t>14.19.43.120</t>
  </si>
  <si>
    <t>Уборы головные женские или для девочек меховые</t>
  </si>
  <si>
    <t>14.19.43.121</t>
  </si>
  <si>
    <t>Уборы головные женские или для девочек цельномеховые</t>
  </si>
  <si>
    <t>14.19.43.130</t>
  </si>
  <si>
    <t>Уборы головные детские меховые</t>
  </si>
  <si>
    <t>14.19.43.131</t>
  </si>
  <si>
    <t>Уборы головные детские цельномеховые</t>
  </si>
  <si>
    <t>14.19.43.132</t>
  </si>
  <si>
    <t>Уборы головные детские меховые комбинированные с натуральной кожей</t>
  </si>
  <si>
    <t>14.19.43.133</t>
  </si>
  <si>
    <t>Уборы головные детские меховые комбинированные с хлопчатобумажными тканями</t>
  </si>
  <si>
    <t>14.19.43.134</t>
  </si>
  <si>
    <t>Уборы головные детские меховые комбинированные с шерстяными тканями (сукном)</t>
  </si>
  <si>
    <t>14.19.43.135</t>
  </si>
  <si>
    <t>Уборы головные детские меховые комбинированные с искусственным мехом</t>
  </si>
  <si>
    <t>14.19.43.136</t>
  </si>
  <si>
    <t>Уборы головные детские меховые из шкурок кожевой тканью вверх</t>
  </si>
  <si>
    <t>14.19.43.139</t>
  </si>
  <si>
    <t>Уборы головные детские меховые комбинированные с другими материалами</t>
  </si>
  <si>
    <t>14.19.43.140</t>
  </si>
  <si>
    <t>Уборы головные из натуральной или комбинированной кожи</t>
  </si>
  <si>
    <t>14.20.10</t>
  </si>
  <si>
    <t>Предметы одежды, аксессуары одежды и изделия прочие из меха, кроме головных уборов</t>
  </si>
  <si>
    <t>14.20.10.001.АГ</t>
  </si>
  <si>
    <t>Пальто, полупальто с верхом из натурального меха</t>
  </si>
  <si>
    <t>14.20.10.002.АГ</t>
  </si>
  <si>
    <t>Пальто, полупальто с верхом из тканей, подкладка меховая</t>
  </si>
  <si>
    <t>14.20.10.003.АГ</t>
  </si>
  <si>
    <t>Куртки с верхом из тканей, подкладка меховая</t>
  </si>
  <si>
    <t>14.20.10.110</t>
  </si>
  <si>
    <t>Пальто с верхом из натурального меха</t>
  </si>
  <si>
    <t>14.20.10.111</t>
  </si>
  <si>
    <t>Пальто мужские с верхом из натурального меха</t>
  </si>
  <si>
    <t>14.20.10.112</t>
  </si>
  <si>
    <t>Пальто женские с верхом из натурального меха</t>
  </si>
  <si>
    <t>14.20.10.113</t>
  </si>
  <si>
    <t>Пальто детские с верхом из натурального меха</t>
  </si>
  <si>
    <t>14.20.10.120</t>
  </si>
  <si>
    <t>Полупальто с верхом из натурального меха</t>
  </si>
  <si>
    <t>14.20.10.121</t>
  </si>
  <si>
    <t>Полупальто мужские с верхом из натурального меха</t>
  </si>
  <si>
    <t>14.20.10.122</t>
  </si>
  <si>
    <t>Полупальто женские с верхом из натурального меха</t>
  </si>
  <si>
    <t>14.20.10.130</t>
  </si>
  <si>
    <t>Пиджаки, жакеты с верхом из натурального меха</t>
  </si>
  <si>
    <t>14.20.10.133</t>
  </si>
  <si>
    <t>Пиджаки детские с верхом из натурального меха</t>
  </si>
  <si>
    <t>14.20.10.140</t>
  </si>
  <si>
    <t>Жилеты с верхом из натурального меха</t>
  </si>
  <si>
    <t>14.20.10.150</t>
  </si>
  <si>
    <t>Куртки с верхом из натурального меха</t>
  </si>
  <si>
    <t>14.20.10.160</t>
  </si>
  <si>
    <t>Пальто с верхом из натуральной кожи, подкладка меховая</t>
  </si>
  <si>
    <t>14.20.10.170</t>
  </si>
  <si>
    <t>Полупальто с верхом из натуральной кожи, подкладка меховая</t>
  </si>
  <si>
    <t>14.20.10.180</t>
  </si>
  <si>
    <t>Жилеты с верхом из натуральной кожи, подкладка меховая</t>
  </si>
  <si>
    <t>14.20.10.210</t>
  </si>
  <si>
    <t>Куртки с верхом из натуральной кожи, подкладка меховая</t>
  </si>
  <si>
    <t>14.20.10.220</t>
  </si>
  <si>
    <t>Пальто с верхом из хлопчатобумажных тканей, подкладка меховая</t>
  </si>
  <si>
    <t>14.20.10.223</t>
  </si>
  <si>
    <t>Пальто детские с верхом из хлопчатобумажных тканей, подкладка меховая</t>
  </si>
  <si>
    <t>14.20.10.230</t>
  </si>
  <si>
    <t>Полупальто с верхом из хлопчатобумажных тканей, подкладка меховая</t>
  </si>
  <si>
    <t>14.20.10.243</t>
  </si>
  <si>
    <t>Пиджаки детские с верхом из хлопчатобумажных тканей, подкладка меховая</t>
  </si>
  <si>
    <t>14.20.10.260</t>
  </si>
  <si>
    <t>Куртки с верхом из хлопчатобумажных тканей, подкладка меховая</t>
  </si>
  <si>
    <t>14.20.10.280</t>
  </si>
  <si>
    <t>Пальто с верхом из шерстяных тканей, подкладка меховая</t>
  </si>
  <si>
    <t>14.20.10.310</t>
  </si>
  <si>
    <t>Полупальто с верхом из шерстяных тканей, подкладка меховая</t>
  </si>
  <si>
    <t>14.20.10.340</t>
  </si>
  <si>
    <t>Куртки с верхом из шерстяных тканей, подкладка меховая</t>
  </si>
  <si>
    <t>14.20.10.350</t>
  </si>
  <si>
    <t>Пальто нагольные</t>
  </si>
  <si>
    <t>14.20.10.353</t>
  </si>
  <si>
    <t>Пальто детские нагольные</t>
  </si>
  <si>
    <t>14.20.10.360</t>
  </si>
  <si>
    <t>Полупальто нагольные</t>
  </si>
  <si>
    <t>14.20.10.373</t>
  </si>
  <si>
    <t>Пиджаки детские нагольные</t>
  </si>
  <si>
    <t>14.20.10.410</t>
  </si>
  <si>
    <t>Куртки нагольные</t>
  </si>
  <si>
    <t>14.20.10.420</t>
  </si>
  <si>
    <t>Полушубки нагольные овчинно-шубные</t>
  </si>
  <si>
    <t>14.20.10.430</t>
  </si>
  <si>
    <t>Тулупы нагольные овчинно-шубные</t>
  </si>
  <si>
    <t>14.20.10.440</t>
  </si>
  <si>
    <t>Бекеши нагольные овчинно-шубные</t>
  </si>
  <si>
    <t>14.20.10.450</t>
  </si>
  <si>
    <t>Пальто с верхом из хлопчатобумажных тканей, подкладка из шубной овчины</t>
  </si>
  <si>
    <t>14.20.10.453</t>
  </si>
  <si>
    <t>Пальто детские с верхом из хлопчатобумажных тканей, подкладка из шубной овчины</t>
  </si>
  <si>
    <t>14.20.10.460</t>
  </si>
  <si>
    <t>Полупальто с верхом из хлопчатобумажных тканей, подкладка из шубной овчины</t>
  </si>
  <si>
    <t>14.20.10.473</t>
  </si>
  <si>
    <t>Пиджаки детские с верхом из хлопчатобумажных тканей, подкладка из шубной овчины</t>
  </si>
  <si>
    <t>14.20.10.510</t>
  </si>
  <si>
    <t>Куртки с верхом из хлопчатобумажных тканей, подкладка из шубной овчины</t>
  </si>
  <si>
    <t>14.20.10.513</t>
  </si>
  <si>
    <t>Куртки детские с верхом из хлопчатобумажных тканей, подкладка из шубной овчины</t>
  </si>
  <si>
    <t>14.20.10.520</t>
  </si>
  <si>
    <t>Полушубки с верхом из хлопчатобумажных тканей, подкладка из шубной овчины</t>
  </si>
  <si>
    <t>14.20.10.533</t>
  </si>
  <si>
    <t>Пальто детские с верхом из меха, комбинированного с другими материалами</t>
  </si>
  <si>
    <t>14.20.10.553</t>
  </si>
  <si>
    <t>Пиджаки детские с верхом из меха, комбинированного с другими материалами</t>
  </si>
  <si>
    <t>14.20.10.573</t>
  </si>
  <si>
    <t>Куртки детские с верхом из меха, комбинированного с другими материалами</t>
  </si>
  <si>
    <t>14.20.10.580</t>
  </si>
  <si>
    <t>Куртки с верхом из синтетических тканей, подкладка меховая</t>
  </si>
  <si>
    <t>14.20.10.610</t>
  </si>
  <si>
    <t>Воротники из натурального меха</t>
  </si>
  <si>
    <t>14.20.10.613</t>
  </si>
  <si>
    <t>Воротники детские из натурального меха</t>
  </si>
  <si>
    <t>14.20.10.620</t>
  </si>
  <si>
    <t>Пластины из шкурок и их частей, скрои из натурального меха</t>
  </si>
  <si>
    <t>14.20.10.640</t>
  </si>
  <si>
    <t>Рукавицы из тканей, подкладка меховая</t>
  </si>
  <si>
    <t>14.20.10.643</t>
  </si>
  <si>
    <t>Рукавицы детские из хлопчатобумажных тканей, подкладка меховая</t>
  </si>
  <si>
    <t>14.20.10.646</t>
  </si>
  <si>
    <t>Рукавицы детские из шерстяных тканей, подкладка меховая</t>
  </si>
  <si>
    <t>14.20.10.650</t>
  </si>
  <si>
    <t>Рукавицы и перчатки нагольные</t>
  </si>
  <si>
    <t>14.20.10.653</t>
  </si>
  <si>
    <t>Рукавицы детские нагольные</t>
  </si>
  <si>
    <t>14.20.10.673</t>
  </si>
  <si>
    <t>Носки детские из хлопчатобумажных тканей с меховой подкладкой</t>
  </si>
  <si>
    <t>14.20.10.676</t>
  </si>
  <si>
    <t>Носки детские нагольные</t>
  </si>
  <si>
    <t>14.20.10.680</t>
  </si>
  <si>
    <t>Одежда для новорожденных из меха</t>
  </si>
  <si>
    <t>14.20.10.690</t>
  </si>
  <si>
    <t>Одежда и аксессуары одежды из меха прочие, кроме головных уборов, не включенные в другие группировки</t>
  </si>
  <si>
    <t>14.20.10.990</t>
  </si>
  <si>
    <t>Изделия из меха прочие</t>
  </si>
  <si>
    <t>14.20.10.991</t>
  </si>
  <si>
    <t>Мешки спальные меховые, в том числе с верхом из тканей</t>
  </si>
  <si>
    <t>14.20.10.993</t>
  </si>
  <si>
    <t>Сувениры, украшения, меховые</t>
  </si>
  <si>
    <t>14.31</t>
  </si>
  <si>
    <t>Изделия чулочно-носочные трикотажные или вязаные</t>
  </si>
  <si>
    <t>14.31.10.001.АГ</t>
  </si>
  <si>
    <t>Изделия чулочно-носочные трикотажные или вязаные детские</t>
  </si>
  <si>
    <t>14.31.10.002.АГ</t>
  </si>
  <si>
    <t>Изделия чулочно-носочные трикотажные или вязаные  мужские</t>
  </si>
  <si>
    <t>14.31.10.003.АГ</t>
  </si>
  <si>
    <t>Изделия чулочно-носочные трикотажные или вязаные женские</t>
  </si>
  <si>
    <t>14.31.10.004.АГ</t>
  </si>
  <si>
    <t>Чулки</t>
  </si>
  <si>
    <t>14.31.10.005.АГ</t>
  </si>
  <si>
    <t>Носки</t>
  </si>
  <si>
    <t>14.31.10.006.АГ</t>
  </si>
  <si>
    <t>носки мужские</t>
  </si>
  <si>
    <t>14.31.10.007.АГ</t>
  </si>
  <si>
    <t>Колготы</t>
  </si>
  <si>
    <t>14.31.10.008.АГ</t>
  </si>
  <si>
    <t>колготы женские</t>
  </si>
  <si>
    <t>14.31.10.009.АГ</t>
  </si>
  <si>
    <t>колготы детские</t>
  </si>
  <si>
    <t>14.31.10.011.АГ</t>
  </si>
  <si>
    <t>Гольфы</t>
  </si>
  <si>
    <t>14.31.10.012.АГ</t>
  </si>
  <si>
    <t xml:space="preserve">Изделия трикотажные чулочно-носочные спортивного и медицинского назначения </t>
  </si>
  <si>
    <t>14.31.10.110</t>
  </si>
  <si>
    <t>Изделия чулочно-носочные мужские из хлопчатобумажной и смешанной пряжи трикотажные или вязаные</t>
  </si>
  <si>
    <t>14.31.10.111</t>
  </si>
  <si>
    <t>Носки мужские из хлопчатобумажной и смешанной пряжи</t>
  </si>
  <si>
    <t>14.31.10.120</t>
  </si>
  <si>
    <t>Изделия чулочно-носочные женские из хлопчатобумажной и смешанной пряжи трикотажные или вязаные</t>
  </si>
  <si>
    <t>14.31.10.121</t>
  </si>
  <si>
    <t>Колготы женские из хлопчатобумажной и смешанной пряжи</t>
  </si>
  <si>
    <t>14.31.10.122</t>
  </si>
  <si>
    <t>Чулки женские из хлопчатобумажной и смешанной пряжи</t>
  </si>
  <si>
    <t>14.31.10.123</t>
  </si>
  <si>
    <t>Гольфы женские из хлопчатобумажной и смешанной пряжи</t>
  </si>
  <si>
    <t>14.31.10.124</t>
  </si>
  <si>
    <t>Носки женские из хлопчатобумажной и смешанной пряжи</t>
  </si>
  <si>
    <t>14.31.10.130</t>
  </si>
  <si>
    <t>Изделия чулочно-носочные детские из хлопчатобумажной и смешанной пряжи (смеси хлопковой пряжи с другими волокнами) трикотажные или вязаные</t>
  </si>
  <si>
    <t>14.31.10.131</t>
  </si>
  <si>
    <t>Колготы детские из хлопчатобумажной пряжи</t>
  </si>
  <si>
    <t>14.31.10.132</t>
  </si>
  <si>
    <t>Чулки детские из хлопчатобумажной пряжи</t>
  </si>
  <si>
    <t>14.31.10.133</t>
  </si>
  <si>
    <t>Гольфы детские из хлопчатобумажной пряжи</t>
  </si>
  <si>
    <t>14.31.10.134</t>
  </si>
  <si>
    <t>Носки детские из хлопчатобумажной пряжи</t>
  </si>
  <si>
    <t>14.31.10.135</t>
  </si>
  <si>
    <t>Колготы детские из смешанной пряжи</t>
  </si>
  <si>
    <t>14.31.10.136</t>
  </si>
  <si>
    <t>Чулки детские из хлопчатобумажной и смешанной пряжи</t>
  </si>
  <si>
    <t>14.31.10.137</t>
  </si>
  <si>
    <t>Гольфы детские из смешанной пряжи</t>
  </si>
  <si>
    <t>14.31.10.138</t>
  </si>
  <si>
    <t>Носки детские из смешанной пряжи</t>
  </si>
  <si>
    <t>14.31.10.140</t>
  </si>
  <si>
    <t>Изделия чулочно-носочные мужские из шерстяной и смешанной (полушерстяной) пряжи трикотажные или вязаные</t>
  </si>
  <si>
    <t>14.31.10.141</t>
  </si>
  <si>
    <t>Носки мужские из шерстяной и смешанной (полушерстяной) пряжи</t>
  </si>
  <si>
    <t>14.31.10.150</t>
  </si>
  <si>
    <t>Изделия чулочно-носочные женские из шерстяной и смешанной (полушерстяной) пряжи прочие трикотажные или вязаные</t>
  </si>
  <si>
    <t>14.31.10.151</t>
  </si>
  <si>
    <t>Колготы женские из шерстяной и смешанной (полушерстяной) пряжи</t>
  </si>
  <si>
    <t>14.31.10.152</t>
  </si>
  <si>
    <t>Чулки женские из шерстяной и смешанной (полушерстяной) пряжи</t>
  </si>
  <si>
    <t>14.31.10.153</t>
  </si>
  <si>
    <t>Гольфы женские из шерстяной и смешанной (полушерстяной) пряжи</t>
  </si>
  <si>
    <t>14.31.10.154</t>
  </si>
  <si>
    <t>Носки женские из шерстяной и смешанной (полушерстяной) пряжи</t>
  </si>
  <si>
    <t>14.31.10.160</t>
  </si>
  <si>
    <t>Изделия чулочно-носочные детские из шерстяной и смешанной (полушерстяной) пряжи трикотажные или вязаные</t>
  </si>
  <si>
    <t>14.31.10.161</t>
  </si>
  <si>
    <t>Колготы детские из шерстяной пряжи</t>
  </si>
  <si>
    <t>14.31.10.162</t>
  </si>
  <si>
    <t>Чулки детские из шерстяной пряжи</t>
  </si>
  <si>
    <t>14.31.10.163</t>
  </si>
  <si>
    <t>Гольфы детские из шерстяной пряжи</t>
  </si>
  <si>
    <t>14.31.10.164</t>
  </si>
  <si>
    <t>Носки детские из шерстяной пряжи</t>
  </si>
  <si>
    <t>14.31.10.165</t>
  </si>
  <si>
    <t>Колготы детские из смешанной (полушерстяной) пряжи</t>
  </si>
  <si>
    <t>14.31.10.166</t>
  </si>
  <si>
    <t>Чулки детские из смешанной (полушерстяной) пряжи</t>
  </si>
  <si>
    <t>14.31.10.167</t>
  </si>
  <si>
    <t>Гольфы детские из смешанной (полушерстяной) пряжи</t>
  </si>
  <si>
    <t>14.31.10.168</t>
  </si>
  <si>
    <t>Носки детские из смешанной (полушерстяной) пряжи</t>
  </si>
  <si>
    <t>14.31.10.170</t>
  </si>
  <si>
    <t>Изделия чулочно-носочные мужские из синтетических нитей трикотажные или вязаные</t>
  </si>
  <si>
    <t>14.31.10.171</t>
  </si>
  <si>
    <t>Носки мужские из синтетических нитей</t>
  </si>
  <si>
    <t>14.31.10.180</t>
  </si>
  <si>
    <t>Изделия чулочно-носочные женские из синтетических нитей трикотажные или вязаные</t>
  </si>
  <si>
    <t>14.31.10.181</t>
  </si>
  <si>
    <t>Колготы женские из синтетических нитей</t>
  </si>
  <si>
    <t>14.31.10.182</t>
  </si>
  <si>
    <t>Чулки женские из синтетических нитей</t>
  </si>
  <si>
    <t>14.31.10.183</t>
  </si>
  <si>
    <t>Гольфы женские из синтетических нитей</t>
  </si>
  <si>
    <t>14.31.10.184</t>
  </si>
  <si>
    <t>Носки женские из синтетических нитей</t>
  </si>
  <si>
    <t>14.31.10.185</t>
  </si>
  <si>
    <t>Подследники женские из синтетических нитей</t>
  </si>
  <si>
    <t>14.31.10.190</t>
  </si>
  <si>
    <t>Изделия чулочно-носочные детские из синтетических нитей и синтетических нитей в смеси с другими нитями трикотажные или вязаные</t>
  </si>
  <si>
    <t>14.31.10.191</t>
  </si>
  <si>
    <t>Колготы детские из синтетических нитей</t>
  </si>
  <si>
    <t>14.31.10.192</t>
  </si>
  <si>
    <t>Чулки детские из синтетических нитей</t>
  </si>
  <si>
    <t>14.31.10.193</t>
  </si>
  <si>
    <t>Гольфы детские из синтетических нитей</t>
  </si>
  <si>
    <t>14.31.10.194</t>
  </si>
  <si>
    <t>Носки детские из синтетических нитей</t>
  </si>
  <si>
    <t>14.31.10.195</t>
  </si>
  <si>
    <t>Колготы детские из синтетических нитей в смеси с другими нитями</t>
  </si>
  <si>
    <t>14.31.10.196</t>
  </si>
  <si>
    <t>Чулки детские из синтетических нитей в смеси с другими нитями</t>
  </si>
  <si>
    <t>14.31.10.197</t>
  </si>
  <si>
    <t>Гольфы детские из синтетических нитей в смеси с другими нитями</t>
  </si>
  <si>
    <t>14.31.10.198</t>
  </si>
  <si>
    <t>Носки детские из синтетических нитей в смеси с другими нитями</t>
  </si>
  <si>
    <t>14.31.10.210</t>
  </si>
  <si>
    <t>Изделия чулочно-носочные спортивного назначения для взрослых из хлопчатобумажной и смешанной пряжи трикотажные или вязаные</t>
  </si>
  <si>
    <t>14.31.10.220</t>
  </si>
  <si>
    <t>Изделия чулочно-носочные спортивного назначения для взрослых из шерстяной и смешанной пряжи трикотажные или вязаные</t>
  </si>
  <si>
    <t>14.31.10.230</t>
  </si>
  <si>
    <t>Изделия чулочно-носочные спортивного назначения для взрослых из синтетических нитей трикотажные или вязаные</t>
  </si>
  <si>
    <t>14.31.10.240</t>
  </si>
  <si>
    <t>Изделия чулочно-носочные, применяемые в медицинских целях трикотажные или вязаные</t>
  </si>
  <si>
    <t>14.39.10</t>
  </si>
  <si>
    <t>Джемперы, пуловеры, кардиганы, жилеты и аналогичные изделия трикотажные или вязаные</t>
  </si>
  <si>
    <t>14.39.10.110</t>
  </si>
  <si>
    <t>Джемперы трикотажные или вязаные</t>
  </si>
  <si>
    <t>14.39.10.120</t>
  </si>
  <si>
    <t>Пуловеры трикотажные или вязаные</t>
  </si>
  <si>
    <t>14.39.10.130</t>
  </si>
  <si>
    <t>Кардиганы трикотажные или вязаные</t>
  </si>
  <si>
    <t>14.39.10.140</t>
  </si>
  <si>
    <t>Жилеты трикотажные или вязаные</t>
  </si>
  <si>
    <t>14.39.10.190</t>
  </si>
  <si>
    <t>Изделия аналогичные трикотажные или вязаные</t>
  </si>
  <si>
    <t>15.11.10</t>
  </si>
  <si>
    <t>Шкурки меховые дубленые или выделанные</t>
  </si>
  <si>
    <t>15.11.10.110</t>
  </si>
  <si>
    <t>Шкурки норки меховые выделанные целые, с головой, хвостом или лапами или без них, несобранные</t>
  </si>
  <si>
    <t>15.11.10.160</t>
  </si>
  <si>
    <t>Шкурки лисицы меховые выделанные целые, с головой, хвостом или лапами или без них, несобранные</t>
  </si>
  <si>
    <t>15.11.10.170</t>
  </si>
  <si>
    <t>Шкурки песца меховые выделанные целые, с головой, хвостом или лапами или без них, несобранные</t>
  </si>
  <si>
    <t>15.11.10.240</t>
  </si>
  <si>
    <t>Овчина меховая и шубная выделанная целая, с головой, хвостом или лапами или без них, несобранная</t>
  </si>
  <si>
    <t>15.11.21</t>
  </si>
  <si>
    <t>Замша</t>
  </si>
  <si>
    <t>15.11.22</t>
  </si>
  <si>
    <t>Кожа лаковая и кожа лаковая ламинированная; кожа металлизированная</t>
  </si>
  <si>
    <t>15.11.22.110</t>
  </si>
  <si>
    <t>Кожа лаковая</t>
  </si>
  <si>
    <t>15.11.22.120</t>
  </si>
  <si>
    <t>Кожа лаковая ламинированная</t>
  </si>
  <si>
    <t>15.11.22.130</t>
  </si>
  <si>
    <t>Кожа металлизированная</t>
  </si>
  <si>
    <t>15.11.31</t>
  </si>
  <si>
    <t>Кожа из целых шкур крупного рогатого скота без волосяного покрова</t>
  </si>
  <si>
    <t>15.11.32</t>
  </si>
  <si>
    <t>Кожа из нецелых шкур крупного рогатого скота без волосяного покрова</t>
  </si>
  <si>
    <t>15.11.33</t>
  </si>
  <si>
    <t>Кожа из шкур животных семейства лошадиных без волосяного покрова</t>
  </si>
  <si>
    <t>15.11.41</t>
  </si>
  <si>
    <t>Кожа из шкур овец и шкурок ягнят без шерстного покрова</t>
  </si>
  <si>
    <t>15.11.42</t>
  </si>
  <si>
    <t>Кожа из шкур коз и шкурок козлят без волосяного покрова</t>
  </si>
  <si>
    <t>15.11.43</t>
  </si>
  <si>
    <t>Кожа из шкур свиней</t>
  </si>
  <si>
    <t>15.11.51</t>
  </si>
  <si>
    <t>Кожа из шкур прочих животных без волосяного покрова</t>
  </si>
  <si>
    <t>15.11.52</t>
  </si>
  <si>
    <t>Кожа композиционная на основе натуральной кожи или кожевенных волокон</t>
  </si>
  <si>
    <t>15.12.11</t>
  </si>
  <si>
    <t>Изделия шорно-седельные и упряжь для любых животных из любого материала</t>
  </si>
  <si>
    <t>15.12.12</t>
  </si>
  <si>
    <t>Чемоданы, сумки дамские и аналогичные изделия из натуральной кожи, сочетаний кожи, листов пластмассы, текстильных материалов, вулканизированных волокон или картона; наборы дорожные, используемые для личной гигиены, шитья или для чистки одежды или обуви</t>
  </si>
  <si>
    <t>15.12.12.110</t>
  </si>
  <si>
    <t>Чемоданы из натуральной кожи, сочетаний кожи, листов пластмассы, текстильных материалов, вулканизированных волокон или картона</t>
  </si>
  <si>
    <t>15.12.12.120</t>
  </si>
  <si>
    <t>Сумки дамские из натуральной кожи, сочетаний кожи, листов пластмассы, текстильных материалов, вулканизированных волокон или картона</t>
  </si>
  <si>
    <t>15.12.12.190</t>
  </si>
  <si>
    <t>Изделия аналогичные из натуральной кожи, сочетаний кожи, листов пластмассы, текстильных материалов, вулканизированных волокон или картона</t>
  </si>
  <si>
    <t>15.12.12.210</t>
  </si>
  <si>
    <t>Наборы дорожные, используемые для личной гигиены, шитья или для чистки одежды или обуви</t>
  </si>
  <si>
    <t>15.12.13</t>
  </si>
  <si>
    <t>Ремешки (кроме металлических), ленты и браслеты для наручных часов и их части</t>
  </si>
  <si>
    <t>15.12.19</t>
  </si>
  <si>
    <t>Изделия прочие из натуральной кожи или композиционной кожи (включая изделия, используемые в машинах или механических устройствах или для прочих технических целей), не включенные в другие группировки</t>
  </si>
  <si>
    <t>15.20</t>
  </si>
  <si>
    <t>Обувь</t>
  </si>
  <si>
    <t>15.20.1</t>
  </si>
  <si>
    <t>Обувь, кроме спортивной, защитной и ортопедической</t>
  </si>
  <si>
    <t>15.20.11</t>
  </si>
  <si>
    <t>Обувь водонепроницаемая на подошве и с верхом из резины или пластмассы, кроме обуви с защитным металлическим подноском</t>
  </si>
  <si>
    <t>15.20.11.111</t>
  </si>
  <si>
    <t>Ботики резиновые, резинотекстильные</t>
  </si>
  <si>
    <t>15.20.11.112</t>
  </si>
  <si>
    <t>Галоши резиновые</t>
  </si>
  <si>
    <t>15.20.11.113</t>
  </si>
  <si>
    <t>Сапоги резиновые</t>
  </si>
  <si>
    <t>15.20.11.121</t>
  </si>
  <si>
    <t>Ботики из полимерных материалов</t>
  </si>
  <si>
    <t>15.20.11.122</t>
  </si>
  <si>
    <t>Галоши из полимерных материалов</t>
  </si>
  <si>
    <t>15.20.11.123</t>
  </si>
  <si>
    <t>Сапоги из полимерных материалов</t>
  </si>
  <si>
    <t>15.20.11.130</t>
  </si>
  <si>
    <t>Обувь водонепроницаемая детская</t>
  </si>
  <si>
    <t>15.20.11.131</t>
  </si>
  <si>
    <t>Ботики детские резинотекстильные для ношения на обувь</t>
  </si>
  <si>
    <t>15.20.11.132</t>
  </si>
  <si>
    <t>Ботики детские резинотекстильные для ношения без обуви</t>
  </si>
  <si>
    <t>15.20.11.133</t>
  </si>
  <si>
    <t>Ботики детские цельнорезиновые на обувь</t>
  </si>
  <si>
    <t>15.20.11.134</t>
  </si>
  <si>
    <t>Сапожки и полусапожки детские резинотекстильные</t>
  </si>
  <si>
    <t>15.20.11.135</t>
  </si>
  <si>
    <t>Сапожки и полусапожки детские цельнорезиновые</t>
  </si>
  <si>
    <t>15.20.11.136</t>
  </si>
  <si>
    <t>Галоши детские для ношения на кожаную обувь</t>
  </si>
  <si>
    <t>15.20.11.137</t>
  </si>
  <si>
    <t>Галоши детские для ношения на валяную обувь</t>
  </si>
  <si>
    <t>15.20.11.138</t>
  </si>
  <si>
    <t>Галоши детские для ношения без обуви полувысокие</t>
  </si>
  <si>
    <t>15.20.12</t>
  </si>
  <si>
    <t>Обувь на подошве и с верхом из резины или пластмассы, кроме водонепроницаемой или спортивной обуви</t>
  </si>
  <si>
    <t>15.20.12.110</t>
  </si>
  <si>
    <t>Обувь мужская и для мальчиков на подошве и с верхом из резины, кроме обуви водонепроницаемой или спортивной</t>
  </si>
  <si>
    <t>15.20.12.120</t>
  </si>
  <si>
    <t>Обувь женская и для девочек на подошве и с верхом из пластмассы, кроме обуви водонепроницаемой или спортивной</t>
  </si>
  <si>
    <t>15.20.12.130</t>
  </si>
  <si>
    <t>Обувь детская на подошве и с верхом из резины или пластмассы, кроме обуви водонепроницаемой или спортивной</t>
  </si>
  <si>
    <t>15.20.12.131</t>
  </si>
  <si>
    <t>Туфли открытые, сандалеты детские на подошве и с верхом из резины или пластмассы, кроме обуви водонепроницаемой или спортивной</t>
  </si>
  <si>
    <t>15.20.12.132</t>
  </si>
  <si>
    <t xml:space="preserve">Туфли комнатные и прочая детская обувь домашняя на подошве и с верхом из резины или пластмассы </t>
  </si>
  <si>
    <t>15.20.13</t>
  </si>
  <si>
    <t>Обувь с верхом из кожи, кроме спортивной обуви, обуви с защитным металлическим подноском и различной специальной обуви</t>
  </si>
  <si>
    <t>15.20.13.130</t>
  </si>
  <si>
    <t>Обувь летняя с верхом из кожи</t>
  </si>
  <si>
    <t>15.20.13.140</t>
  </si>
  <si>
    <t>Обувь зимняя с верхом из кожи</t>
  </si>
  <si>
    <t>15.20.13.150</t>
  </si>
  <si>
    <t>Обувь весенне-осенняя</t>
  </si>
  <si>
    <t>15.20.13.160</t>
  </si>
  <si>
    <t>Обувь домашняя с верхом из кожи</t>
  </si>
  <si>
    <t>15.20.13.170</t>
  </si>
  <si>
    <t>Обувь детская с верхом из кожи</t>
  </si>
  <si>
    <t>15.20.13.171</t>
  </si>
  <si>
    <t>Обувь уличная детская и с верхом из кожи (включая сапожки, ботинки и туфли)</t>
  </si>
  <si>
    <t>15.20.13.172</t>
  </si>
  <si>
    <t>Обувь малодетская и гусариковая уличная с верхом из кожи (включая сапожки, ботинки и туфли)</t>
  </si>
  <si>
    <t>15.20.13.173</t>
  </si>
  <si>
    <t>Сандалии школьные, детские, малодетские с верхом из кожи (включая сандалии с верхом из ремешков или полосок, шлепанцы)</t>
  </si>
  <si>
    <t>15.20.13.174</t>
  </si>
  <si>
    <t>Туфли комнатные детские, малодетские и прочая обувь домашняя с верхом из кожи (включая туфли для танцев, тапочки комнатные, туфли домашние без задников)</t>
  </si>
  <si>
    <t>15.20.13.190</t>
  </si>
  <si>
    <t xml:space="preserve">Обувь прочая с верхом из кожи, кроме обуви спортивной, обуви с защитным металлическим подноском и различной специальной обуви </t>
  </si>
  <si>
    <t>15.20.14</t>
  </si>
  <si>
    <t>Обувь с верхом из текстильных материалов, кроме спортивной обуви</t>
  </si>
  <si>
    <t>15.20.14.001.АГ</t>
  </si>
  <si>
    <t>Обувь валяная и фетровая, включая обувь валяную детскую</t>
  </si>
  <si>
    <t>15.20.14.110</t>
  </si>
  <si>
    <t>Обувь с верхом из текстильных материалов</t>
  </si>
  <si>
    <t>15.20.14.120</t>
  </si>
  <si>
    <t>Обувь фетровая</t>
  </si>
  <si>
    <t>15.20.14.130</t>
  </si>
  <si>
    <t>Обувь валяная</t>
  </si>
  <si>
    <t>15.20.14.140</t>
  </si>
  <si>
    <t>Обувь детская с верхом из текстильных материалов, кроме спортивной обуви</t>
  </si>
  <si>
    <t>15.20.14.141</t>
  </si>
  <si>
    <t xml:space="preserve">Туфли детские комнатные с верхом из текстильных материалов, войлока или фетра </t>
  </si>
  <si>
    <t>15.20.14.142</t>
  </si>
  <si>
    <t>Сапожки, ботинки, полуботинки, туфли детские с верхом из текстильных материалов, войлока или фетра</t>
  </si>
  <si>
    <t>15.20.14.143</t>
  </si>
  <si>
    <t>Обувь детская валяная</t>
  </si>
  <si>
    <t>15.20.2</t>
  </si>
  <si>
    <t>Обувь спортивная</t>
  </si>
  <si>
    <t>15.20.21</t>
  </si>
  <si>
    <t>Обувь для тенниса, баскетбола, гимнастики, тренировочная обувь и аналогичные изделия</t>
  </si>
  <si>
    <t>15.20.21.110</t>
  </si>
  <si>
    <t>Обувь для тенниса</t>
  </si>
  <si>
    <t>15.20.21.120</t>
  </si>
  <si>
    <t>Обувь для баскетбола</t>
  </si>
  <si>
    <t>15.20.21.130</t>
  </si>
  <si>
    <t>Обувь для гимнастики</t>
  </si>
  <si>
    <t>15.20.21.140</t>
  </si>
  <si>
    <t>Кроссовки и аналогичные изделия</t>
  </si>
  <si>
    <t>15.20.21.150</t>
  </si>
  <si>
    <t>Обувь спортивная детская</t>
  </si>
  <si>
    <t>15.20.21.151</t>
  </si>
  <si>
    <t>Туфли детские для тенниса</t>
  </si>
  <si>
    <t>15.20.21.152</t>
  </si>
  <si>
    <t>Ботинки детские для баскетбола</t>
  </si>
  <si>
    <t>15.20.21.153</t>
  </si>
  <si>
    <t>Туфли детские для гимнастики</t>
  </si>
  <si>
    <t>15.20.29</t>
  </si>
  <si>
    <t>Обувь спортивная прочая, кроме лыжных ботинок и ботинок с коньками</t>
  </si>
  <si>
    <t>15.20.29.110</t>
  </si>
  <si>
    <t>Ботинки для конькобежных видов спорта</t>
  </si>
  <si>
    <t>15.20.29.120</t>
  </si>
  <si>
    <t>Ботинки для футболистов</t>
  </si>
  <si>
    <t>15.20.29.130</t>
  </si>
  <si>
    <t>Ботинки для туристов и альпинистов</t>
  </si>
  <si>
    <t>15.20.29.140</t>
  </si>
  <si>
    <t>Обувь для боксеров, борцов и тяжелоатлетов</t>
  </si>
  <si>
    <t>15.20.3</t>
  </si>
  <si>
    <t>Обувь защитная и прочая, не включенная в другие группировки</t>
  </si>
  <si>
    <t>15.20.31</t>
  </si>
  <si>
    <t>Обувь с защитным металлическим подноском</t>
  </si>
  <si>
    <t>15.20.32</t>
  </si>
  <si>
    <t>Обувь деревянная, различная специальная обувь и прочая обувь, не включенная в другие группировки</t>
  </si>
  <si>
    <t>15.20.32.130</t>
  </si>
  <si>
    <t>Обувь детская прочая</t>
  </si>
  <si>
    <t>15.20.32.131</t>
  </si>
  <si>
    <t>Тапочки детские меховые</t>
  </si>
  <si>
    <t>15.20.32.132</t>
  </si>
  <si>
    <t>Тапочки детские шубные</t>
  </si>
  <si>
    <t>15.20.40</t>
  </si>
  <si>
    <t>Детали обуви из кожи; вкладные стельки, подпяточники и аналогичные изделия; гетры, гамаши и аналогичные изделия и их детали</t>
  </si>
  <si>
    <t xml:space="preserve"> 16.10.10</t>
  </si>
  <si>
    <t>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</si>
  <si>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16.10.10.110</t>
  </si>
  <si>
    <t>Пиломатериалы хвойных пород</t>
  </si>
  <si>
    <t>16.10.10.120</t>
  </si>
  <si>
    <t>Пиломатериалы лиственных пород</t>
  </si>
  <si>
    <t>16.10.10.130</t>
  </si>
  <si>
    <t>Шпалы деревянные для железных дорог непропитанные</t>
  </si>
  <si>
    <t>16.10.10.140</t>
  </si>
  <si>
    <t>Брусья деревянные для стрелочных переводов железных дорог непропитанные</t>
  </si>
  <si>
    <t>16.10.10.150</t>
  </si>
  <si>
    <t>Шпалы и брусья деревянные клееные для трамвайных путей непропитанные</t>
  </si>
  <si>
    <t>16.10.10.160</t>
  </si>
  <si>
    <t>Шпалы деревянные для метрополитена непропитанные</t>
  </si>
  <si>
    <t xml:space="preserve"> 16.10.21</t>
  </si>
  <si>
    <t>Древесина, профилированная по любой из кромок или пластей (включая планки и фризы для паркетного покрытия пола несобранные, штапики и багеты)</t>
  </si>
  <si>
    <t>16.10.22.110</t>
  </si>
  <si>
    <t>Шерсть древесная</t>
  </si>
  <si>
    <t>16.10.22.120</t>
  </si>
  <si>
    <t>Мука древесная</t>
  </si>
  <si>
    <t xml:space="preserve"> 16.10.23</t>
  </si>
  <si>
    <t>Щепа или стружка древесные</t>
  </si>
  <si>
    <t>16.10.23.110</t>
  </si>
  <si>
    <t>Щепа древесная</t>
  </si>
  <si>
    <t>16.10.23.111</t>
  </si>
  <si>
    <t>Щепа технологическая</t>
  </si>
  <si>
    <t>16.10.23.112</t>
  </si>
  <si>
    <t>Щепа топливная</t>
  </si>
  <si>
    <t>16.10.23.113</t>
  </si>
  <si>
    <t>Щепа кровельная</t>
  </si>
  <si>
    <t>16.10.23.120</t>
  </si>
  <si>
    <t>Стружка древесная</t>
  </si>
  <si>
    <t>16.29.14.192</t>
  </si>
  <si>
    <t>Гранулы топливные (пеллеты) из отходов деревопереработки</t>
  </si>
  <si>
    <t>16.29.14.193</t>
  </si>
  <si>
    <t>Брикеты топливные из отходов деревопереработки</t>
  </si>
  <si>
    <t xml:space="preserve"> 16.10.31</t>
  </si>
  <si>
    <t>Лесоматериалы необработанные, окрашенные, протравленные, обработанные креозотом или другими консервантами</t>
  </si>
  <si>
    <t>16.10.31.110</t>
  </si>
  <si>
    <t>Лесоматериалы хвойных пород необработанные, окрашенные, протравленные, обработанные креозотом или другими консервантами</t>
  </si>
  <si>
    <t>16.10.31.120</t>
  </si>
  <si>
    <t>Лесоматериалы лиственных пород необработанные, окрашенные, протравленные, обработанные креозотом или другими консервантами</t>
  </si>
  <si>
    <t xml:space="preserve"> 16.10.32</t>
  </si>
  <si>
    <t>Шпалы деревянные для железных дорог или трамвайных путей пропитанные</t>
  </si>
  <si>
    <t>16.10.32.110</t>
  </si>
  <si>
    <t>Шпалы деревянные для железных дорог пропитанные</t>
  </si>
  <si>
    <t>16.10.32.120</t>
  </si>
  <si>
    <t>Брусья деревянные для стрелочных переводов железных дорог пропитанные</t>
  </si>
  <si>
    <t>16.10.32.130</t>
  </si>
  <si>
    <t>Шпалы и брусья деревянные клееные для трамвайных путей пропитанные</t>
  </si>
  <si>
    <t>16.10.32.140</t>
  </si>
  <si>
    <t>Шпалы деревянные для метрополитена пропитанные</t>
  </si>
  <si>
    <t xml:space="preserve"> 16.10.39</t>
  </si>
  <si>
    <t>Лесоматериалы необработанные прочие, включая расщепленные бревна и колья</t>
  </si>
  <si>
    <t>16.21.11.110</t>
  </si>
  <si>
    <t>Фанера из бамбука</t>
  </si>
  <si>
    <t>16.21.11.120</t>
  </si>
  <si>
    <t>Панели деревянные фанерованные из бамбука</t>
  </si>
  <si>
    <t>16.21.11.190</t>
  </si>
  <si>
    <t>Материалы слоистые из бамбука</t>
  </si>
  <si>
    <t>16.21.12</t>
  </si>
  <si>
    <t>Фанера, панели деревянные фанерованные и аналогичные материалы слоистые из древесины прочие</t>
  </si>
  <si>
    <t>16.21.12.110</t>
  </si>
  <si>
    <t>Фанера</t>
  </si>
  <si>
    <t>16.21.12.111</t>
  </si>
  <si>
    <t>Фанера общего назначения</t>
  </si>
  <si>
    <t>16.21.12.112</t>
  </si>
  <si>
    <t>Фанера, облицованная строганым шпоном</t>
  </si>
  <si>
    <t>16.21.12.113</t>
  </si>
  <si>
    <t>Фанера декоративная</t>
  </si>
  <si>
    <t>16.21.12.114</t>
  </si>
  <si>
    <t>Фанера бакелизированная</t>
  </si>
  <si>
    <t>16.21.12.115</t>
  </si>
  <si>
    <t>Фанера березовая авиационная</t>
  </si>
  <si>
    <t>16.21.12.119</t>
  </si>
  <si>
    <t>Фанера прочая</t>
  </si>
  <si>
    <t>16.21.12.120</t>
  </si>
  <si>
    <t>Панели деревянные фанерованные</t>
  </si>
  <si>
    <t>16.21.12.190</t>
  </si>
  <si>
    <t>Материалы слоистые из древесины</t>
  </si>
  <si>
    <t>16.21.13</t>
  </si>
  <si>
    <t>Плиты древесностружечные и аналогичные плиты из древесины или других одревесневших материалов</t>
  </si>
  <si>
    <t>16.21.14</t>
  </si>
  <si>
    <t>Плиты древесноволокнистые из древесины или других одревесневших материалов</t>
  </si>
  <si>
    <t>16.21.21.110</t>
  </si>
  <si>
    <t>Листы для облицовки</t>
  </si>
  <si>
    <t>16.21.21.120</t>
  </si>
  <si>
    <t>Шпон для фанеры</t>
  </si>
  <si>
    <t>16.21.21.190</t>
  </si>
  <si>
    <t>Древесина прочая, распиленная вдоль, разделенная на слои или лущеная, толщиной не более 6 мм</t>
  </si>
  <si>
    <t>16.21.22</t>
  </si>
  <si>
    <t>Древесина прессованная в виде блоков, плит, брусьев или профилированных изделий</t>
  </si>
  <si>
    <t>16.22.10</t>
  </si>
  <si>
    <t>Паркет щитовой в сборе</t>
  </si>
  <si>
    <t>16.23.11</t>
  </si>
  <si>
    <t>Окна, двери балконные и их коробки, двери и их коробки и пороги деревянные</t>
  </si>
  <si>
    <t>16.23.11.110</t>
  </si>
  <si>
    <t>Окна и их коробки деревянные</t>
  </si>
  <si>
    <t>16.23.11.120</t>
  </si>
  <si>
    <t>Двери балконные и их коробки деревянные</t>
  </si>
  <si>
    <t>16.23.11.130</t>
  </si>
  <si>
    <t>Двери, их коробки и пороги деревянные</t>
  </si>
  <si>
    <t>16.23.12.110</t>
  </si>
  <si>
    <t>Опалубка деревянная для бетонных строительных работ</t>
  </si>
  <si>
    <t>16.23.12.120</t>
  </si>
  <si>
    <t>Гонт деревянный</t>
  </si>
  <si>
    <t>16.23.12.130</t>
  </si>
  <si>
    <t>Дранка деревянная</t>
  </si>
  <si>
    <t>16.23.19</t>
  </si>
  <si>
    <t>Изделия деревянные строительные и столярные, не включенные в другие группировки</t>
  </si>
  <si>
    <t>16.23.20</t>
  </si>
  <si>
    <t>Конструкции сборные деревянные строительные (здания сборные деревянные)</t>
  </si>
  <si>
    <t>16.23.20.110</t>
  </si>
  <si>
    <t>Дома деревянные заводского изготовления (дома стандартные)</t>
  </si>
  <si>
    <t>16.23.20.130</t>
  </si>
  <si>
    <t>Домики садовые и постройки хозяйственные приусадебные Эта группировка также включает: детали и изделия для садовых домиков и хозяйственных построек</t>
  </si>
  <si>
    <t>16.23.20.140</t>
  </si>
  <si>
    <t>Здания и помещения деревянные сборно-разборные</t>
  </si>
  <si>
    <t>16.23.20.150</t>
  </si>
  <si>
    <t>Здания и помещения деревянные цельноперевозные</t>
  </si>
  <si>
    <t>16.23.20.160</t>
  </si>
  <si>
    <t>Помещения деревянные контейнерного типа</t>
  </si>
  <si>
    <t>16.24.11</t>
  </si>
  <si>
    <t>Поддоны деревянные, включая  поддоны с бортами, и прочие деревянные погрузочные щиты</t>
  </si>
  <si>
    <t>16.24.12</t>
  </si>
  <si>
    <t>Бочки, бочонки и прочие бондарные деревянные изделия</t>
  </si>
  <si>
    <t>16.24.13.110</t>
  </si>
  <si>
    <t>Ящики деревянные</t>
  </si>
  <si>
    <t>16.24.12.113</t>
  </si>
  <si>
    <t>Комплекты бочковые и бочки заливные</t>
  </si>
  <si>
    <t>16.24.13.120</t>
  </si>
  <si>
    <t>Комплекты деталей деревянных ящиков</t>
  </si>
  <si>
    <t>16.24.13.140</t>
  </si>
  <si>
    <t>Барабаны и катушки деревянные</t>
  </si>
  <si>
    <t>16.24.13.141</t>
  </si>
  <si>
    <t>Барабаны деревянные для сыров</t>
  </si>
  <si>
    <t>16.24.13.142</t>
  </si>
  <si>
    <t>Барабаны деревянные для электрических кабелей и проводов</t>
  </si>
  <si>
    <t>16.24.13.143</t>
  </si>
  <si>
    <t>Барабаны деревянные для стальных канатов</t>
  </si>
  <si>
    <t>16.24.13.144</t>
  </si>
  <si>
    <t>Барабаны дощатые для упаковки изоляторов</t>
  </si>
  <si>
    <t>16.24.13.145</t>
  </si>
  <si>
    <t>Барабаны фанерные для упаковки сыпучих, пастообразных и брикетированных продуктов</t>
  </si>
  <si>
    <t>16.24.13.146</t>
  </si>
  <si>
    <t>Катушки деревянные для проволоки и проводов малых сечений</t>
  </si>
  <si>
    <t>16.29.11</t>
  </si>
  <si>
    <t>Инструменты, корпуса и рукоятки инструментов, рукоятки и части щеток и метел, блоки для изготовления курительных трубок, сапожные колодки и растяжки для обуви, деревянные</t>
  </si>
  <si>
    <t>16.29.12</t>
  </si>
  <si>
    <t>Принадлежности столовые и кухонные деревянные</t>
  </si>
  <si>
    <t>16.29.13</t>
  </si>
  <si>
    <t>Изделия деревянные мозаичные и инкрустированные, футляры для ювелирных или ножевых изделий и аналогичные изделия из дерева, статуэтки и изделия декоративные из дерева прочие</t>
  </si>
  <si>
    <t>16.29.14</t>
  </si>
  <si>
    <t xml:space="preserve">Рамы деревянные для картин, фотографий, зеркал или аналогичных предметов и прочие изделия из дерева </t>
  </si>
  <si>
    <t>16.29.2</t>
  </si>
  <si>
    <t>Изделия из пробки, соломки и материалов для плетения; изделия корзиночные и плетеные</t>
  </si>
  <si>
    <t>16.29.21</t>
  </si>
  <si>
    <t>Пробка натуральная с удаленным наружным слоем или начерно обрезанная, или в форме брусков, пластин, листов или полос; пробка размельченная, гранулированная или размолотая; отходы пробки</t>
  </si>
  <si>
    <t>16.29.22</t>
  </si>
  <si>
    <t>Изделия из натуральной пробки</t>
  </si>
  <si>
    <t>16.29.23</t>
  </si>
  <si>
    <t>Блоки, пластины, листы и полосы, плитки любой формы, цилиндры цельные из агломерированной пробки</t>
  </si>
  <si>
    <t>16.29.24</t>
  </si>
  <si>
    <t>Пробка агломерированная; изделия из агломерированной пробки, не включенные в другие группировки</t>
  </si>
  <si>
    <t>16.29.25</t>
  </si>
  <si>
    <t>Изделия из соломки, эспарто (альфы) и прочих материалов для плетения; изделия корзиночные и плетеные</t>
  </si>
  <si>
    <t xml:space="preserve"> 16.10.9</t>
  </si>
  <si>
    <t>Услуги по сушке, пропитке или химической обработке древесины; отдельные операции процесса производства лесоматериалов, распиленных и строганных, выполняемые субподрядчиком</t>
  </si>
  <si>
    <t>16.21.9</t>
  </si>
  <si>
    <t>Услуги по отделке плит и панелей; отдельные операции процесса производства листов для облицовки и древесных плит, выполняемые субподрядчиком</t>
  </si>
  <si>
    <t>16.22.9</t>
  </si>
  <si>
    <t>Услуги по производству полов паркетных отдельные, выполняемые субподрядчиком</t>
  </si>
  <si>
    <t>16.23.9</t>
  </si>
  <si>
    <t>Услуги по производству прочих деревянных строительных конструкций и столярных изделий отдельные, выполняемые субподрядчиком</t>
  </si>
  <si>
    <t>16.24.9</t>
  </si>
  <si>
    <t>Услуги по производству деревянной тары отдельные, выполняемые субподрядчиком</t>
  </si>
  <si>
    <t>16.29.9</t>
  </si>
  <si>
    <t>Услуги по производству древесины и пробки, кроме мебели, соломки и материалов для плетения; отдельные операции процесса производства прочих изделий из дерева, изделий из пробки, соломки и материалов для плетения, выполняемые субподрядчиком</t>
  </si>
  <si>
    <t>16.29.99.200</t>
  </si>
  <si>
    <t>Услуги по изготовлению изделий из дерева, пробки, соломки и материалов для плетения по индивидуальному заказу населения</t>
  </si>
  <si>
    <t>18.12.11</t>
  </si>
  <si>
    <t>Услуги по печатанию марок почтовых, марок гербовых, документов правоустанавливающих, карточек микропроцессорных, книжек чековых и прочих ценных бумаг и аналогичной продукции</t>
  </si>
  <si>
    <t>18.12.12</t>
  </si>
  <si>
    <t>Услуги по печатанию торгово-рекламных каталогов, проспектов, плакатов и прочей печатной рекламной продукции</t>
  </si>
  <si>
    <t>18.12.13</t>
  </si>
  <si>
    <t>Услуги по печатанию журналов и периодических изданий, выходящих реже четырех раз в неделю</t>
  </si>
  <si>
    <t>18.12.15</t>
  </si>
  <si>
    <t>Услуги по печатанию этикеток и ярлыков</t>
  </si>
  <si>
    <t>18.12.16</t>
  </si>
  <si>
    <t>Услуги по печатанию непосредственно на пластмассе, стекле, металле, дереве и керамике</t>
  </si>
  <si>
    <t>18.12.19</t>
  </si>
  <si>
    <t>Услуги печатные прочие, не включенные в другие группировки</t>
  </si>
  <si>
    <t>18.13.10</t>
  </si>
  <si>
    <t>Услуги по подготовке к печати</t>
  </si>
  <si>
    <t>18.13.30</t>
  </si>
  <si>
    <t>Услуги дополнительные, связанные с печатанием</t>
  </si>
  <si>
    <t>18.14.10</t>
  </si>
  <si>
    <t>Услуги переплетные и связанные с переплетом и отделкой книг и аналогичных изделий</t>
  </si>
  <si>
    <t>18.2</t>
  </si>
  <si>
    <t>Услуги по копированию звуко- и видеозаписей, а также программных средств</t>
  </si>
  <si>
    <t>18.20.10</t>
  </si>
  <si>
    <t>Услуги по копированию звукозаписей</t>
  </si>
  <si>
    <t>18.20.20</t>
  </si>
  <si>
    <t xml:space="preserve">Услуги по копированию видеозаписей </t>
  </si>
  <si>
    <t>18.20.30</t>
  </si>
  <si>
    <t>Услуги по копированию программных средств</t>
  </si>
  <si>
    <t xml:space="preserve"> 17.11.1</t>
  </si>
  <si>
    <t>Целлюлоза древесная и целлюлоза из прочих волокнистых материалов</t>
  </si>
  <si>
    <t xml:space="preserve"> 17.11.11</t>
  </si>
  <si>
    <t>Целлюлоза древесная, растворимые сорта</t>
  </si>
  <si>
    <t xml:space="preserve"> 17.11.12</t>
  </si>
  <si>
    <t>Целлюлоза древесная натронная или сульфатная, кроме растворимых сортов</t>
  </si>
  <si>
    <t xml:space="preserve"> 17.11.13</t>
  </si>
  <si>
    <t>Целлюлоза древесная сульфитная, кроме растворимых сортов</t>
  </si>
  <si>
    <t xml:space="preserve"> 17.11.14</t>
  </si>
  <si>
    <t>Масса древесная, получаемая механическим способом; полуцеллюлоза древесная; целлюлоза из прочих волокнистых материалов, кроме древесины</t>
  </si>
  <si>
    <t>17.11.14.110</t>
  </si>
  <si>
    <t>Масса древесная, получаемая механическим способом</t>
  </si>
  <si>
    <t>17.11.14.120</t>
  </si>
  <si>
    <t>Полуцеллюлоза древесная</t>
  </si>
  <si>
    <t>17.11.14.190</t>
  </si>
  <si>
    <t>Целлюлоза из прочих волокнистых материалов, кроме древесины</t>
  </si>
  <si>
    <t xml:space="preserve"> 17.12</t>
  </si>
  <si>
    <t>Бумага и картон</t>
  </si>
  <si>
    <t xml:space="preserve"> 17.12.11</t>
  </si>
  <si>
    <t>Бумага газетная в рулонах или листах</t>
  </si>
  <si>
    <t>17.12.12.110</t>
  </si>
  <si>
    <t>Бумага ручного отлива</t>
  </si>
  <si>
    <t>17.12.12.120</t>
  </si>
  <si>
    <t>Картон ручного отлива</t>
  </si>
  <si>
    <t>17.12.13.110</t>
  </si>
  <si>
    <t>Бумага, используемая как основа для фоточувствительной, теплочувствительной и электрочувствительной бумаги</t>
  </si>
  <si>
    <t>17.12.13.120</t>
  </si>
  <si>
    <t>Картон, используемый как основа для фоточувствительной, теплочувствительной и электрочувствительной бумаги</t>
  </si>
  <si>
    <t>17.12.13.130</t>
  </si>
  <si>
    <t>Бумага-основа для копировальной бумаги</t>
  </si>
  <si>
    <t>17.12.13.140</t>
  </si>
  <si>
    <t>Бумага-основа для обоев</t>
  </si>
  <si>
    <t>17.12.14.111</t>
  </si>
  <si>
    <t>Бумага типографская</t>
  </si>
  <si>
    <t>17.12.14.112</t>
  </si>
  <si>
    <t>Бумага офсетная</t>
  </si>
  <si>
    <t>17.12.14.113</t>
  </si>
  <si>
    <t>Бумага обложечная</t>
  </si>
  <si>
    <t>17.12.14.114</t>
  </si>
  <si>
    <t>Бумага форзацная</t>
  </si>
  <si>
    <t>17.12.14.115</t>
  </si>
  <si>
    <t>Бумага картографическая</t>
  </si>
  <si>
    <t>17.12.14.116</t>
  </si>
  <si>
    <t>Бумага для глубокой печати</t>
  </si>
  <si>
    <t>17.12.14.119</t>
  </si>
  <si>
    <t>Бумага для печати прочая</t>
  </si>
  <si>
    <t>17.12.14.121</t>
  </si>
  <si>
    <t>Бумага писчая и тетрадная</t>
  </si>
  <si>
    <t>17.12.14.122</t>
  </si>
  <si>
    <t>Бумага чертежная</t>
  </si>
  <si>
    <t>17.12.14.123</t>
  </si>
  <si>
    <t>Бумага рисовальная</t>
  </si>
  <si>
    <t>17.12.14.124</t>
  </si>
  <si>
    <t>Бумага карточная</t>
  </si>
  <si>
    <t>17.12.14.125</t>
  </si>
  <si>
    <t>Бумага билетная</t>
  </si>
  <si>
    <t>17.12.14.126</t>
  </si>
  <si>
    <t>Бумага печатная специального назначения</t>
  </si>
  <si>
    <t>17.12.14.129</t>
  </si>
  <si>
    <t>Бумага печатная прочая</t>
  </si>
  <si>
    <t>17.12.14.130</t>
  </si>
  <si>
    <t>Бумага этикеточная</t>
  </si>
  <si>
    <t>17.12.14.140</t>
  </si>
  <si>
    <t>Бумага техническая различного назначения</t>
  </si>
  <si>
    <t>17.12.14.145</t>
  </si>
  <si>
    <t>Пергамин для бумажной натуральной кальки и упаковки пищевых продуктов</t>
  </si>
  <si>
    <t>17.12.14.150</t>
  </si>
  <si>
    <t>Бумага-основа, кроме бумаги-основы для обоев</t>
  </si>
  <si>
    <t>17.12.14.160</t>
  </si>
  <si>
    <t>Бумага для аппаратов и приборов</t>
  </si>
  <si>
    <t>17.12.14.170</t>
  </si>
  <si>
    <t>Бумага электроизоляционная</t>
  </si>
  <si>
    <t>17.12.14.171</t>
  </si>
  <si>
    <t>Бумага кабельная</t>
  </si>
  <si>
    <t>17.12.14.173</t>
  </si>
  <si>
    <t>Бумага телефонная</t>
  </si>
  <si>
    <t>17.12.14.174</t>
  </si>
  <si>
    <t>Бумага электроизоляционная намоточная</t>
  </si>
  <si>
    <t>17.12.14.175</t>
  </si>
  <si>
    <t>Бумага электроизоляционная пропиточная</t>
  </si>
  <si>
    <t>17.12.14.179</t>
  </si>
  <si>
    <t>Бумага электроизоляционная прочая</t>
  </si>
  <si>
    <t>17.12.14.180</t>
  </si>
  <si>
    <t>Бумага для ручной и машинной упаковки продуктов и различных изделий</t>
  </si>
  <si>
    <t>17.12.14.182</t>
  </si>
  <si>
    <t>Подпергамент, бумага упаковочная специальная, шпагатная влагопрочная и упаковочная высокопрочная</t>
  </si>
  <si>
    <t>17.12.14.189</t>
  </si>
  <si>
    <t>Бумага для ручной и машинной упаковки продуктов и различных изделий прочая</t>
  </si>
  <si>
    <t>17.12.14.190</t>
  </si>
  <si>
    <t>Бумага оберточная и упаковочная всех видов (без бумаги для гофрирования)</t>
  </si>
  <si>
    <t>17.12.14.191</t>
  </si>
  <si>
    <t>Бумага оберточная специального назначения</t>
  </si>
  <si>
    <t>17.12.14.192</t>
  </si>
  <si>
    <t>Бумага светонепроницаемая</t>
  </si>
  <si>
    <t>17.12.14.199</t>
  </si>
  <si>
    <t>Бумага оберточная и упаковочная различного назначения</t>
  </si>
  <si>
    <t>17.12.14.210</t>
  </si>
  <si>
    <t>Картон для графических целей</t>
  </si>
  <si>
    <t>17.12.20.110</t>
  </si>
  <si>
    <t>Бумага для изготовления гигиенических и косметических салфеток, полотенец или скатертей</t>
  </si>
  <si>
    <t>17.12.20.120</t>
  </si>
  <si>
    <t>Вата целлюлозная</t>
  </si>
  <si>
    <t>17.12.20.130</t>
  </si>
  <si>
    <t>Полотно из целлюлозных волокон</t>
  </si>
  <si>
    <t xml:space="preserve"> 17.12.31</t>
  </si>
  <si>
    <t>Картон тарный (крафт-лайнер) небеленый, немелованный</t>
  </si>
  <si>
    <t xml:space="preserve"> 17.12.32</t>
  </si>
  <si>
    <t>Картон для гофротары белый; мелованный крафт-лайнер</t>
  </si>
  <si>
    <t xml:space="preserve"> 17.12.33</t>
  </si>
  <si>
    <t>Бумага для гофрирования из полуцеллюлозы</t>
  </si>
  <si>
    <t xml:space="preserve"> 17.12.34</t>
  </si>
  <si>
    <t>Бумага для гофрирования регенерированная и прочая бумага для гофрирования</t>
  </si>
  <si>
    <t xml:space="preserve"> 17.12.35</t>
  </si>
  <si>
    <t>Тест-лайнер (картон регенерированный для плоских слоев гофрированного картона)</t>
  </si>
  <si>
    <t>17.12.41.110</t>
  </si>
  <si>
    <t>Крафт-лайнер немелованный</t>
  </si>
  <si>
    <t>17.12.41.120</t>
  </si>
  <si>
    <t>Крафт-бумага мешочная крепированная или гофрированная</t>
  </si>
  <si>
    <t>17.12.42.110</t>
  </si>
  <si>
    <t>Бумага сульфитная оберточная</t>
  </si>
  <si>
    <t>17.12.42.120</t>
  </si>
  <si>
    <t>Бумага немелованная прочая (не используемая для письма, печати или других графических целей)</t>
  </si>
  <si>
    <t>17.12.43.110</t>
  </si>
  <si>
    <t>Бумага фильтровальная</t>
  </si>
  <si>
    <t>17.12.43.111</t>
  </si>
  <si>
    <t>Бумага фильтровальная специальная</t>
  </si>
  <si>
    <t>17.12.43.113</t>
  </si>
  <si>
    <t>Бумага фильтровальная различного назначения</t>
  </si>
  <si>
    <t>17.12.43.120</t>
  </si>
  <si>
    <t>Картон фильтровальный</t>
  </si>
  <si>
    <t>17.12.43.124</t>
  </si>
  <si>
    <t>Картон для фильтрации технологических сред</t>
  </si>
  <si>
    <t>17.12.43.130</t>
  </si>
  <si>
    <t>Картон строительный</t>
  </si>
  <si>
    <t>17.12.43.131</t>
  </si>
  <si>
    <t>Картон кровельный</t>
  </si>
  <si>
    <t>17.12.43.132</t>
  </si>
  <si>
    <t>Картон для водостойких труб и строительный многослойный</t>
  </si>
  <si>
    <t>17.12.43.133</t>
  </si>
  <si>
    <t>Картон теплоизоляционный</t>
  </si>
  <si>
    <t>17.12.43.139</t>
  </si>
  <si>
    <t>Картон строительный прочий</t>
  </si>
  <si>
    <t xml:space="preserve"> 17.12.44</t>
  </si>
  <si>
    <t>Бумага папиросная, не нарезанная по размеру или в форме книжечек или трубок</t>
  </si>
  <si>
    <t xml:space="preserve"> 17.12.51</t>
  </si>
  <si>
    <t>Картон немелованный с серым оборотом</t>
  </si>
  <si>
    <t xml:space="preserve"> 17.12.59</t>
  </si>
  <si>
    <t>Картон немелованный прочий</t>
  </si>
  <si>
    <t>17.12.60.110</t>
  </si>
  <si>
    <t>Пергамент растительный</t>
  </si>
  <si>
    <t>17.12.60.111</t>
  </si>
  <si>
    <t>Пергамент пищевой</t>
  </si>
  <si>
    <t>17.12.60.120</t>
  </si>
  <si>
    <t>Бумага жиронепроницаемая</t>
  </si>
  <si>
    <t>17.12.60.130</t>
  </si>
  <si>
    <t>Калька</t>
  </si>
  <si>
    <t>17.12.60.140</t>
  </si>
  <si>
    <t>Пергамин</t>
  </si>
  <si>
    <t xml:space="preserve"> 17.12.71</t>
  </si>
  <si>
    <t>Бумага и картон многослойные, немелованные или без пропитки</t>
  </si>
  <si>
    <t>17.12.72.110</t>
  </si>
  <si>
    <t>Бумага крепированная, гофрированная, тисненая или перфорированная</t>
  </si>
  <si>
    <t>17.12.72.120</t>
  </si>
  <si>
    <t>Картон крепированный, гофрированный, тисненый или перфорированный</t>
  </si>
  <si>
    <t xml:space="preserve"> 17.12.73</t>
  </si>
  <si>
    <t>Бумага и картон для письма, печати или прочих графических целей, мелованные каолином или прочими неорганическими веществами</t>
  </si>
  <si>
    <t>17.12.73.110</t>
  </si>
  <si>
    <t>Бумага мелованная для печати</t>
  </si>
  <si>
    <t>17.12.73.120</t>
  </si>
  <si>
    <t>Бумага высокохудожественной печати</t>
  </si>
  <si>
    <t>17.12.73.130</t>
  </si>
  <si>
    <t>Бумага мелорельефная</t>
  </si>
  <si>
    <t>17.12.73.140</t>
  </si>
  <si>
    <t>Картон, используемый для письма, печати или прочих графических целей, мелованный каолином или прочими неорганическими веществами</t>
  </si>
  <si>
    <t xml:space="preserve"> 17.12.74</t>
  </si>
  <si>
    <t>Крафт-бумага (кроме используемой для письма, печати или прочих графических целей), мелованная каолином или прочими неорганическими веществами</t>
  </si>
  <si>
    <t xml:space="preserve"> 17.12.75</t>
  </si>
  <si>
    <t>Крафт-картон (кроме используемого для письма, печати или прочих графических целей), мелованный каолином или прочими неорганическими веществами</t>
  </si>
  <si>
    <t>17.12.76.110</t>
  </si>
  <si>
    <t>Бумага копировальная в рулонах или листах</t>
  </si>
  <si>
    <t>17.12.76.120</t>
  </si>
  <si>
    <t>Бумага самокопировальная в рулонах или листах</t>
  </si>
  <si>
    <t>17.12.76.190</t>
  </si>
  <si>
    <t>Бумага копировальная или переводная прочая в рулонах или листах</t>
  </si>
  <si>
    <t>17.12.77.110</t>
  </si>
  <si>
    <t>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</si>
  <si>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17.12.77.120</t>
  </si>
  <si>
    <t>Картон из целлюлозных волокон мелованный с пропиткой, покрытием, окрашенной поверхностью или с отпечатанными знаками, в рулонах или листах</t>
  </si>
  <si>
    <t>17.12.77.130</t>
  </si>
  <si>
    <t>Вата целлюлозная мелованная с пропиткой, покрытием, окрашенной поверхностью или с отпечатанными знаками, в рулонах или листах</t>
  </si>
  <si>
    <t>17.12.77.140</t>
  </si>
  <si>
    <t>Полотно из целлюлозных волокон мелованное с пропиткой, покрытием, окрашенной поверхностью или с отпечатанными знаками, в рулонах или листах</t>
  </si>
  <si>
    <t xml:space="preserve"> 17.12.78</t>
  </si>
  <si>
    <t>Картон с серым оборотом (кроме используемого для письма, печати или прочих графических целей), мелованный каолином или прочими неорганическими веществами</t>
  </si>
  <si>
    <t xml:space="preserve"> 17.12.79</t>
  </si>
  <si>
    <t>Картон прочий (кроме используемого для письма, печати и прочих графических целей), мелованный каолином или прочими неорганическими веществами</t>
  </si>
  <si>
    <t>17.21.11</t>
  </si>
  <si>
    <t>Картон гофрированный в рулонах или листах</t>
  </si>
  <si>
    <t>17.21.12</t>
  </si>
  <si>
    <t>Мешки и сумки бумажные</t>
  </si>
  <si>
    <t>17.21.13</t>
  </si>
  <si>
    <t>Ящики и коробки из гофрированной бумаги или гофрированного картона</t>
  </si>
  <si>
    <t>17.21.14</t>
  </si>
  <si>
    <t>Ящики и коробки складывающиеся из негофрированной бумаги или негофрированного картона</t>
  </si>
  <si>
    <t>17.21.14.110</t>
  </si>
  <si>
    <t>Ящики и коробки складывающиеся из негофрированной бумаги</t>
  </si>
  <si>
    <t>17.21.14.120</t>
  </si>
  <si>
    <t>Ящики и коробки складывающиеся из негофрированного картона</t>
  </si>
  <si>
    <t>17.21.15</t>
  </si>
  <si>
    <t>Коробки для картотек, лотки для писем, ящики для хранения документов и аналогичные изделия, используемые в учреждениях, магазинах или в аналогичных целях, из бумаги</t>
  </si>
  <si>
    <t>17.21.15.110</t>
  </si>
  <si>
    <t>Коробки для картотек из бумаги</t>
  </si>
  <si>
    <t>17.21.15.120</t>
  </si>
  <si>
    <t>Лотки для писем из бумаги</t>
  </si>
  <si>
    <t>17.21.15.130</t>
  </si>
  <si>
    <t>Ящики для хранения документов и аналогичные изделия, используемые в учреждениях, магазинах или в аналогичных целях, из бумаги</t>
  </si>
  <si>
    <t>17.22.1</t>
  </si>
  <si>
    <t>Бумага хозяйственная и туалетная и изделия санитарно-гигиенического назначения</t>
  </si>
  <si>
    <t>17.22.11.110</t>
  </si>
  <si>
    <t>Бумага туалетная из бумажной массы, бумаги, целлюлозной ваты и целлюлозных волокон и полотна из целлюлозных волокон</t>
  </si>
  <si>
    <t>17.22.11.120</t>
  </si>
  <si>
    <t>Платки носовые из бумажной массы, бумаги, целлюлозной ваты и целлюлозных волокон и полотна из целлюлозных волокон</t>
  </si>
  <si>
    <t>17.22.11.140</t>
  </si>
  <si>
    <t>Скатерти и салфетки для стола из бумажной массы, бумаги, целлюлозной ваты и полотна из целлюлозных волокон</t>
  </si>
  <si>
    <t>17.22.12</t>
  </si>
  <si>
    <t>Полотенца санитарно-гигиенические и тампоны, подгузники и пеленки детские и аналогичные изделия санитарно-гигиенического назначения и предметы и аксессуары одежды из бумажной массы, бумаги, целлюлозной ваты и полотна из целлюлозных волокон</t>
  </si>
  <si>
    <t>17.22.12.110</t>
  </si>
  <si>
    <t xml:space="preserve">Полотенца санитарно-гигиенические и тампоны из бумажной массы, бумаги, целлюлозной ваты и полотна из целлюлозных волокон </t>
  </si>
  <si>
    <t>17.22.12.120</t>
  </si>
  <si>
    <t xml:space="preserve">Подгузники и пеленки детские из бумажной массы, бумаги, целлюлозной ваты и полотна из целлюлозных волокон </t>
  </si>
  <si>
    <t>17.22.13</t>
  </si>
  <si>
    <t>Подносы, блюда, тарелки, чашки и аналогичные изделия из бумаги или картона</t>
  </si>
  <si>
    <t>Принадлежности канцелярские бумажные</t>
  </si>
  <si>
    <t>17.23.11</t>
  </si>
  <si>
    <t>Бумага копировальная, бумага самокопировальная и прочая копировальная или переводная бумага; трафареты для копировальных аппаратов и формы офсетные (пластины) из бумаги; бумага клейкая или гуммированная</t>
  </si>
  <si>
    <t>17.23.11.110</t>
  </si>
  <si>
    <t>Бумага копировальная</t>
  </si>
  <si>
    <t>17.23.11.120</t>
  </si>
  <si>
    <t>Бумага самокопировальная</t>
  </si>
  <si>
    <t>17.23.11.130</t>
  </si>
  <si>
    <t>Бумага копировальная или переводная прочая</t>
  </si>
  <si>
    <t>17.23.11.140</t>
  </si>
  <si>
    <t>Трафареты для копировальных аппаратов и формы офсетные (пластины) из бумаги</t>
  </si>
  <si>
    <t>17.23.11.150</t>
  </si>
  <si>
    <t>Бумага клейкая или гуммированная</t>
  </si>
  <si>
    <t>17.23.12</t>
  </si>
  <si>
    <t>Конверты, письма-секретки, карточки почтовые, карточки для переписки из бумаги или картона, коробки, сумки, футляры, наборы почтовые из бумаги или картона, содержащие наборы бумажных канцелярских принадлежностей</t>
  </si>
  <si>
    <t>Журналы регистрационные, книги бухгалтерские, скоросшиватели (папки), бланки и прочие канцелярские принадлежности из бумаги или картона</t>
  </si>
  <si>
    <t>17.23.13.110</t>
  </si>
  <si>
    <t>Журналы регистрационные из бумаги или картона</t>
  </si>
  <si>
    <t>17.23.13.120</t>
  </si>
  <si>
    <t>Книги бухгалтерские из бумаги или картона</t>
  </si>
  <si>
    <t>17.23.13.130</t>
  </si>
  <si>
    <t>Скоросшиватели (папки) из бумаги или картона</t>
  </si>
  <si>
    <t>Бланки из бумаги или картона</t>
  </si>
  <si>
    <t>17.23.13.190</t>
  </si>
  <si>
    <t>Принадлежности канцелярские прочие из бумаги или картона</t>
  </si>
  <si>
    <t>17.23.13.191</t>
  </si>
  <si>
    <t>Блокноты, записные книжки и книги для записей</t>
  </si>
  <si>
    <t>17.23.13.192</t>
  </si>
  <si>
    <t>Альбомы и папки с бумагой (включая блоки)</t>
  </si>
  <si>
    <t>17.23.13.193</t>
  </si>
  <si>
    <t>Папки и обложки из бумаги или картона</t>
  </si>
  <si>
    <t>17.23.13.194</t>
  </si>
  <si>
    <t>Тетради школьные ученические</t>
  </si>
  <si>
    <t>17.23.13.195</t>
  </si>
  <si>
    <t>Тетради общие</t>
  </si>
  <si>
    <t>17.23.13.196</t>
  </si>
  <si>
    <t>Тетради различного назначения</t>
  </si>
  <si>
    <t>17.23.14</t>
  </si>
  <si>
    <t>Бумага и картон прочие, используемые для письма или печати или прочих графических целей, тисненые, гофрированные или перфорированные</t>
  </si>
  <si>
    <t>17.24.11</t>
  </si>
  <si>
    <t>Обои и аналогичные материалы для оклеивания стен; бумага прозрачная для окон</t>
  </si>
  <si>
    <t>17.24.11.110</t>
  </si>
  <si>
    <t>Обои</t>
  </si>
  <si>
    <t>17.24.11.120</t>
  </si>
  <si>
    <t>Материалы для оклеивания стен прочие</t>
  </si>
  <si>
    <t>17.24.11.130</t>
  </si>
  <si>
    <t>Бумага прозрачная для окон</t>
  </si>
  <si>
    <t>17.29.11</t>
  </si>
  <si>
    <t>Ярлыки и этикетки из бумаги или картона (листов-оттисков)</t>
  </si>
  <si>
    <t>17.29.11.110</t>
  </si>
  <si>
    <t>Ярлыки и этикетки из бумаги</t>
  </si>
  <si>
    <t>17.29.11.120</t>
  </si>
  <si>
    <t>Ярлыки и этикетки из картона</t>
  </si>
  <si>
    <t>17.29.12</t>
  </si>
  <si>
    <t>Блоки, плиты и пластины фильтровальные из бумажной массы</t>
  </si>
  <si>
    <t>17.29.19</t>
  </si>
  <si>
    <t>Бумага папиросная; бобины, катушки, шпули и аналогичные держатели; бумага и картон фильтровальные; изделия из бумаги и картона прочие, не включенные в другие группировки</t>
  </si>
  <si>
    <t>17.29.19.110</t>
  </si>
  <si>
    <t>Бумага папиросная</t>
  </si>
  <si>
    <t>17.29.19.120</t>
  </si>
  <si>
    <t>Бобины, катушки, шпули и аналогичные держатели из бумаги и картона</t>
  </si>
  <si>
    <t>17.29.19.130</t>
  </si>
  <si>
    <t>Бумага и картон фильтровальные</t>
  </si>
  <si>
    <t>17.29.19.140</t>
  </si>
  <si>
    <t>Упаковка печатная из бумаги и картона</t>
  </si>
  <si>
    <t>17.29.19.150</t>
  </si>
  <si>
    <t>Фибра</t>
  </si>
  <si>
    <t>17.29.19.190</t>
  </si>
  <si>
    <t>Изделия прочие из бумаги и картона, не включенные в другие группировки</t>
  </si>
  <si>
    <t xml:space="preserve"> 17.11.9</t>
  </si>
  <si>
    <t>Услуги по производству целлюлозы отдельные, выполняемые субподрядчиком</t>
  </si>
  <si>
    <t xml:space="preserve"> 17.12.9</t>
  </si>
  <si>
    <t>Услуги по производству бумаги и картона отдельные, выполняемые субподрядчиком</t>
  </si>
  <si>
    <t>17.21.9</t>
  </si>
  <si>
    <t>Услуги по производству бумажных канцелярских принадлежностей отдельные, выполняемые субподрядчиком</t>
  </si>
  <si>
    <t>17.22.9</t>
  </si>
  <si>
    <t>Услуги по производству изделий хозяйственного и санитарно-гигиенического назначения отдельные, выполняемые субподрядчиком</t>
  </si>
  <si>
    <t>17.23.9</t>
  </si>
  <si>
    <t>Услуги по производству бумажных канцелярских принадлежностей   отдельные, выполняемые субподрядчиком</t>
  </si>
  <si>
    <t>17.24.9</t>
  </si>
  <si>
    <t>Услуги по производству обоев отдельные, выполняемые субподрядчиком</t>
  </si>
  <si>
    <t>17.29.9</t>
  </si>
  <si>
    <t>Услуги по производству прочих изделий из бумаги и картона отдельные, выполняемые субподрядчиком</t>
  </si>
  <si>
    <t>19.10.10.</t>
  </si>
  <si>
    <t>Кокс и полукокс из каменного угля, бурого угля (лигнита) или торфа, уголь ретортный</t>
  </si>
  <si>
    <t>19.10.10.110</t>
  </si>
  <si>
    <t>Кокс и полукокс из каменного угля</t>
  </si>
  <si>
    <t>19.10.30.000</t>
  </si>
  <si>
    <t>Пек и кокс пековый</t>
  </si>
  <si>
    <t>19.20.21.001.АГ</t>
  </si>
  <si>
    <t>Нефть, поступившая на переработку (первичная переработка нефти)</t>
  </si>
  <si>
    <t>19.20.21.100</t>
  </si>
  <si>
    <t>Бензин автомобильный</t>
  </si>
  <si>
    <t>19.20.21.101.АГ</t>
  </si>
  <si>
    <t>Бензин автомобильный по исследовательскому методу экологического класса К5</t>
  </si>
  <si>
    <t>19.20.21.110</t>
  </si>
  <si>
    <t>Бензин автомобильный с октановым числом не менее 80, но не более 92 по исследовательскому методу</t>
  </si>
  <si>
    <t>19.20.21.111</t>
  </si>
  <si>
    <t>Бензин автомобильный с октановым числом не менее 80, но не более 92 по исследовательскому методу вне классов</t>
  </si>
  <si>
    <t>19.20.21.112</t>
  </si>
  <si>
    <t>Бензин автомобильный с октановым числом не менее 80, но не более 92 по исследовательскому методу экологического класса К2</t>
  </si>
  <si>
    <t>19.20.21.113</t>
  </si>
  <si>
    <t>Бензин автомобильный с октановым числом не менее 80, но не более 92 по исследовательскому методу экологического класса К3</t>
  </si>
  <si>
    <t>19.20.21.114</t>
  </si>
  <si>
    <t>Бензин автомобильный с октановым числом не менее 80, но не более 92 по исследовательскому методу экологического класса К4</t>
  </si>
  <si>
    <t>19.20.21.115</t>
  </si>
  <si>
    <t>Бензин автомобильный с октановым числом не менее 80, но не более 92 по исследовательскому методу экологического класса К5</t>
  </si>
  <si>
    <t>19.20.21.120</t>
  </si>
  <si>
    <t>Бензин автомобильный с октановым числом более 92, но не более 95 по исследовательскому методу</t>
  </si>
  <si>
    <t>19.20.21.121</t>
  </si>
  <si>
    <t>Бензин автомобильный с октановым числом более 92, но не более 95 по исследовательскому методу вне классов</t>
  </si>
  <si>
    <t>19.20.21.122</t>
  </si>
  <si>
    <t>Бензин автомобильный с октановым числом более 92, но не более 95 по исследовательскому методу экологического класса К2</t>
  </si>
  <si>
    <t>19.20.21.123</t>
  </si>
  <si>
    <t>Бензин автомобильный с октановым числом более 92, но не более 95 по исследовательскому методу экологического класса К3</t>
  </si>
  <si>
    <t>19.20.21.124</t>
  </si>
  <si>
    <t>Бензин автомобильный с октановым числом более 92, но не более 95 по исследовательскому методу экологического класса К4</t>
  </si>
  <si>
    <t>19.20.21.125</t>
  </si>
  <si>
    <t>Бензин автомобильный с октановым числом более 92, но не более 95 по исследовательскому методу экологического класса К5</t>
  </si>
  <si>
    <t>19.20.21.130</t>
  </si>
  <si>
    <t>Бензин автомобильный с октановым числом более 95, но не более 98 по исследовательскому методу</t>
  </si>
  <si>
    <t>19.20.21.131</t>
  </si>
  <si>
    <t>Бензин автомобильный с октановым числом более 95, но не более 98 по исследовательскому методу вне классов</t>
  </si>
  <si>
    <t>19.20.21.132</t>
  </si>
  <si>
    <t>Бензин автомобильный с октановым числом более 95, но не более 98 по исследовательскому методу экологического класса К2</t>
  </si>
  <si>
    <t>19.20.21.133</t>
  </si>
  <si>
    <t>Бензин автомобильный с октановым числом более 95, но не более 98 по исследовательскому методу экологического класса К3</t>
  </si>
  <si>
    <t>19.20.21.134</t>
  </si>
  <si>
    <t>Бензин автомобильный с октановым числом более 95, но не более 98 по исследовательскому методу экологического класса К4</t>
  </si>
  <si>
    <t>19.20.21.135</t>
  </si>
  <si>
    <t>Бензин автомобильный с октановым числом более 95, но не более 98 по исследовательскому методу экологического класса К5</t>
  </si>
  <si>
    <t>19.20.21.140</t>
  </si>
  <si>
    <t>Бензин автомобильный с октановым числом более 98 по исследовательскому методу</t>
  </si>
  <si>
    <t>19.20.21.141</t>
  </si>
  <si>
    <t>Бензин автомобильный с октановым числом более 98 по исследовательскому методу вне классов</t>
  </si>
  <si>
    <t>19.20.21.142</t>
  </si>
  <si>
    <t>Бензин автомобильный с октановым числом более 98 по исследовательскому методу экологического класса К2</t>
  </si>
  <si>
    <t>19.20.21.143</t>
  </si>
  <si>
    <t>Бензин автомобильный с октановым числом более 98 по исследовательскому методу экологического класса К3</t>
  </si>
  <si>
    <t>19.20.21.144</t>
  </si>
  <si>
    <t>Бензин автомобильный с октановым числом более 98 по исследовательскому методу экологического класса К4</t>
  </si>
  <si>
    <t>19.20.21.145</t>
  </si>
  <si>
    <t>Бензин автомобильный с октановым числом более 98 по исследовательскому методу экологического класса К5</t>
  </si>
  <si>
    <t>19.20.21.200</t>
  </si>
  <si>
    <t>Бензин авиационный</t>
  </si>
  <si>
    <t>19.20.21.300</t>
  </si>
  <si>
    <t xml:space="preserve">Топливо дизельное </t>
  </si>
  <si>
    <t>19.20.21.301.АГ</t>
  </si>
  <si>
    <t>Топливо дизельное экологического класса К5</t>
  </si>
  <si>
    <t>19.20.21.310</t>
  </si>
  <si>
    <t>Топливо дизельное летнее</t>
  </si>
  <si>
    <t>19.20.21.311</t>
  </si>
  <si>
    <t>Топливо дизельное летнее вне классов</t>
  </si>
  <si>
    <t>19.20.21.312</t>
  </si>
  <si>
    <t>Топливо дизельное летнее экологического класса К2</t>
  </si>
  <si>
    <t>19.20.21.313</t>
  </si>
  <si>
    <t>Топливо дизельное летнее экологического класса К3</t>
  </si>
  <si>
    <t>19.20.21.314</t>
  </si>
  <si>
    <t>Топливо дизельное летнее экологического класса К4</t>
  </si>
  <si>
    <t>19.20.21.315</t>
  </si>
  <si>
    <t>Топливо дизельное летнее экологического класса К5</t>
  </si>
  <si>
    <t>19.20.21.320</t>
  </si>
  <si>
    <t>Топливо дизельное зимнее</t>
  </si>
  <si>
    <t>19.20.21.321</t>
  </si>
  <si>
    <t>Топливо дизельное зимнее вне классов</t>
  </si>
  <si>
    <t>19.20.21.322</t>
  </si>
  <si>
    <t>Топливо дизельное зимнее экологического класса К2</t>
  </si>
  <si>
    <t>19.20.21.323</t>
  </si>
  <si>
    <t>Топливо дизельное зимнее экологического класса К3</t>
  </si>
  <si>
    <t>19.20.21.324</t>
  </si>
  <si>
    <t>Топливо дизельное зимнее экологического класса К4</t>
  </si>
  <si>
    <t>19.20.21.325</t>
  </si>
  <si>
    <t>Топливо дизельное зимнее экологического класса К5</t>
  </si>
  <si>
    <t>19.20.21.330</t>
  </si>
  <si>
    <t xml:space="preserve">Топливо дизельное арктическое </t>
  </si>
  <si>
    <t>19.20.21.331</t>
  </si>
  <si>
    <t>Топливо дизельное арктическое вне классов</t>
  </si>
  <si>
    <t>19.20.21.332</t>
  </si>
  <si>
    <t>Топливо дизельное арктическое экологического класса К2</t>
  </si>
  <si>
    <t>19.20.21.333</t>
  </si>
  <si>
    <t>Топливо дизельное арктическое экологического класса К3</t>
  </si>
  <si>
    <t>19.20.21.334</t>
  </si>
  <si>
    <t>Топливо дизельное арктическое экологического класса К4</t>
  </si>
  <si>
    <t>19.20.21.335</t>
  </si>
  <si>
    <t>Топливо дизельное арктическое экологического класса К5</t>
  </si>
  <si>
    <t>19.20.21.340</t>
  </si>
  <si>
    <t>Топливо дизельное межсезонное</t>
  </si>
  <si>
    <t>19.20.21.341</t>
  </si>
  <si>
    <t>Топливо дизельное межсезонное вне классов</t>
  </si>
  <si>
    <t>19.20.21.342</t>
  </si>
  <si>
    <t>Топливо дизельное межсезонное экологического класса К2</t>
  </si>
  <si>
    <t>19.20.21.343</t>
  </si>
  <si>
    <t>Топливо дизельное межсезонное экологического класса К3</t>
  </si>
  <si>
    <t>19.20.21.344</t>
  </si>
  <si>
    <t>Топливо дизельное межсезонное экологического класса К4</t>
  </si>
  <si>
    <t>19.20.21.345</t>
  </si>
  <si>
    <t>Топливо дизельное межсезонное экологического класса К5</t>
  </si>
  <si>
    <t>19.20.21.400</t>
  </si>
  <si>
    <t>Топливо судовое</t>
  </si>
  <si>
    <t>19.20.22.000</t>
  </si>
  <si>
    <t>Топливо реактивное бензинового типа</t>
  </si>
  <si>
    <t>19.20.23</t>
  </si>
  <si>
    <t>Дистилляты легкие, не включенные в другие группировки</t>
  </si>
  <si>
    <t>19.20.23.110</t>
  </si>
  <si>
    <t>Уайт-спирит</t>
  </si>
  <si>
    <t>19.20.23.120</t>
  </si>
  <si>
    <t>Бензины специальные</t>
  </si>
  <si>
    <t>19.20.23.121</t>
  </si>
  <si>
    <t>Бензин прямогонный</t>
  </si>
  <si>
    <t>19.20.23.122</t>
  </si>
  <si>
    <t>Бензин газовый стабильный</t>
  </si>
  <si>
    <t>19.20.23.129</t>
  </si>
  <si>
    <t>Бензины специальные прочие</t>
  </si>
  <si>
    <t>19.20.24.110</t>
  </si>
  <si>
    <t>Керосины технические</t>
  </si>
  <si>
    <t>19.20.24.120</t>
  </si>
  <si>
    <t>Керосины осветительные</t>
  </si>
  <si>
    <t>19.20.25</t>
  </si>
  <si>
    <t>Топливо реактивное керосинового типа</t>
  </si>
  <si>
    <t>19.20.25.113</t>
  </si>
  <si>
    <t>Топливо для реактивных двигателей летательных аппаратов с дозвуковой скоростью полета марки РТ</t>
  </si>
  <si>
    <t>19.20.26.110</t>
  </si>
  <si>
    <t>Топливо газотурбинное</t>
  </si>
  <si>
    <t>19.20.26.190</t>
  </si>
  <si>
    <t>Газойли прочие</t>
  </si>
  <si>
    <t>19.20.27</t>
  </si>
  <si>
    <t>Топливо нефтяное дистиллятное прочее, дистиляты средние, не включенные в другие группировки</t>
  </si>
  <si>
    <t>19.20.27.110</t>
  </si>
  <si>
    <t>Топливо нефтяное дистиллятное прочее</t>
  </si>
  <si>
    <t>19.20.27.111</t>
  </si>
  <si>
    <t>Топливо печное бытовое</t>
  </si>
  <si>
    <t>19.20.27.119</t>
  </si>
  <si>
    <t>Топливо нефтяное дистиллятное прочее, не включенное в другие группировки</t>
  </si>
  <si>
    <t>19.20.27.190</t>
  </si>
  <si>
    <t xml:space="preserve"> Дистилляты средние, не включенные в другие группировки</t>
  </si>
  <si>
    <t>19.20.28</t>
  </si>
  <si>
    <t>Топливо жидкое, не включенное в другие группировки</t>
  </si>
  <si>
    <t>19.20.28.110</t>
  </si>
  <si>
    <t>Мазут топочный</t>
  </si>
  <si>
    <t>19.20.28.120</t>
  </si>
  <si>
    <t>Мазут флотский</t>
  </si>
  <si>
    <t>19.20.28.190</t>
  </si>
  <si>
    <t>Топливо жидкое прочее, не включенное в другие группировки</t>
  </si>
  <si>
    <t>19.20.29</t>
  </si>
  <si>
    <t>Масла нефтяные смазочные; дистилляты тяжелые, не включенные в другие группировки</t>
  </si>
  <si>
    <t>19.20.29.100</t>
  </si>
  <si>
    <t xml:space="preserve">Масла нефтяные смазочные </t>
  </si>
  <si>
    <t>19.20.29.110</t>
  </si>
  <si>
    <t>Масла моторные (универсальные, карбюраторные, дизельные, для авиационных поршневых двигателей)</t>
  </si>
  <si>
    <t>19.20.29.111</t>
  </si>
  <si>
    <t>Масла универсальные</t>
  </si>
  <si>
    <t>19.20.29.112</t>
  </si>
  <si>
    <t>Масла карбюраторные</t>
  </si>
  <si>
    <t>19.20.29.113</t>
  </si>
  <si>
    <t>Масла дизельные для авиационных поршневых двигателей</t>
  </si>
  <si>
    <t>19.20.29.119</t>
  </si>
  <si>
    <t>Масла моторные прочие, не включенные в другие группировки</t>
  </si>
  <si>
    <t>19.20.29.120</t>
  </si>
  <si>
    <t xml:space="preserve">Масла  трансмиссионные  </t>
  </si>
  <si>
    <t>19.20.29.130</t>
  </si>
  <si>
    <t>Масла гидравлические</t>
  </si>
  <si>
    <t>19.20.29.140</t>
  </si>
  <si>
    <t>Масла индустриальные</t>
  </si>
  <si>
    <t>19.20.29.150</t>
  </si>
  <si>
    <t xml:space="preserve">Масла компрессорные </t>
  </si>
  <si>
    <t>19.20.29.160</t>
  </si>
  <si>
    <t>Масла турбинные</t>
  </si>
  <si>
    <t>19.20.29.170</t>
  </si>
  <si>
    <t>Масла  антикоррозионные и электроизоляционные</t>
  </si>
  <si>
    <t>19.20.29.171</t>
  </si>
  <si>
    <t xml:space="preserve">Масла антикоррозионные  </t>
  </si>
  <si>
    <t>19.20.29.172</t>
  </si>
  <si>
    <t>Масла электроизоляционные</t>
  </si>
  <si>
    <t>19.20.29.180</t>
  </si>
  <si>
    <t>Масла базовые</t>
  </si>
  <si>
    <t>19.20.29.190</t>
  </si>
  <si>
    <t>Масла нефтяные смазочные прочие, не включенные в другие группировки</t>
  </si>
  <si>
    <t>19.20.29.200</t>
  </si>
  <si>
    <t>Дистилляты тяжелые, не включенные в другие группировки</t>
  </si>
  <si>
    <t>19.20.29.210</t>
  </si>
  <si>
    <t>Пластичные смазки</t>
  </si>
  <si>
    <t>19.20.29.220</t>
  </si>
  <si>
    <t>Суспензии для нанесения твердых смазочных покрытий</t>
  </si>
  <si>
    <t>19.20.29.230</t>
  </si>
  <si>
    <t>Нефтепродукты смазочно-охлаждающие</t>
  </si>
  <si>
    <t>19.20.29.290</t>
  </si>
  <si>
    <t>Дистилляты тяжелые прочие , не включенные в другие группировки</t>
  </si>
  <si>
    <t>19.20.31</t>
  </si>
  <si>
    <t>Пропан и бутан, сжиженные</t>
  </si>
  <si>
    <t>19.20.31.110</t>
  </si>
  <si>
    <t>Пропан сжиженный</t>
  </si>
  <si>
    <t>19.20.31.120</t>
  </si>
  <si>
    <t>Бутан сжиженный</t>
  </si>
  <si>
    <t>19.20.32.115</t>
  </si>
  <si>
    <t>Конденсат газовый стабильный</t>
  </si>
  <si>
    <t>19.20.32.119</t>
  </si>
  <si>
    <t>Газы нефтяные прочие, не включенные в другие группировки</t>
  </si>
  <si>
    <t>19.20.32.190</t>
  </si>
  <si>
    <t>Углеводороды газообразные, кроме природного газа</t>
  </si>
  <si>
    <t>19.20.41</t>
  </si>
  <si>
    <t>Вазелин (петролатум); парафин; воск нефтяной прочий</t>
  </si>
  <si>
    <t>19.20.41.110</t>
  </si>
  <si>
    <t>Вазелин нефтяной (петролатум)</t>
  </si>
  <si>
    <t>19.20.41.120</t>
  </si>
  <si>
    <t>Парафины нефтяные</t>
  </si>
  <si>
    <t>19.20.41.190</t>
  </si>
  <si>
    <t>Воски нефтяные прочие</t>
  </si>
  <si>
    <t>19.20.42</t>
  </si>
  <si>
    <t>Кокс нефтяной, битум нефтяной и прочие остатки нефтепереработки</t>
  </si>
  <si>
    <t>19.20.42.110</t>
  </si>
  <si>
    <t>Кокс нефтяной</t>
  </si>
  <si>
    <t>19.20.42.111</t>
  </si>
  <si>
    <t>Кокс нефтяной некальцинированный</t>
  </si>
  <si>
    <t>19.20.42.112</t>
  </si>
  <si>
    <t>Кокс нефтяной кальцинированный</t>
  </si>
  <si>
    <t>19.20.42.120</t>
  </si>
  <si>
    <t>Битумы нефтяные</t>
  </si>
  <si>
    <t>19.20.42.121</t>
  </si>
  <si>
    <t xml:space="preserve">Битумы нефтяные дорожные </t>
  </si>
  <si>
    <t>19.20.42.122</t>
  </si>
  <si>
    <t>Битумы нефтяные изоляционные</t>
  </si>
  <si>
    <t>19.20.42.123</t>
  </si>
  <si>
    <t>Битумы нефтяные кровельные</t>
  </si>
  <si>
    <t>19.20.42.124</t>
  </si>
  <si>
    <t>Битумы нефтяные строительные</t>
  </si>
  <si>
    <t>19.20.42.125</t>
  </si>
  <si>
    <t>Битумы нефтяные хрупкие</t>
  </si>
  <si>
    <t>19.20.42.129</t>
  </si>
  <si>
    <t>Битумы нефтяные прочие</t>
  </si>
  <si>
    <t>19.20.42.190</t>
  </si>
  <si>
    <t>Остатки нефтепереработки прочие</t>
  </si>
  <si>
    <t>19.30.11</t>
  </si>
  <si>
    <t>Уголь и антрацит агломерированный</t>
  </si>
  <si>
    <t>19.30.11.110</t>
  </si>
  <si>
    <t>Антрацит агломерированный</t>
  </si>
  <si>
    <t>19.30.11.120</t>
  </si>
  <si>
    <t>Уголь агломерированный, кроме антрацита и бурого угля (лигнита)</t>
  </si>
  <si>
    <t>19.30.11.130</t>
  </si>
  <si>
    <t>Брикеты, окатыши и продукты агломерации угля</t>
  </si>
  <si>
    <t>19.30.12</t>
  </si>
  <si>
    <t>Уголь бурый (лигнит) агломерированный</t>
  </si>
  <si>
    <t>19.30.12.110</t>
  </si>
  <si>
    <t>19.30.12.120</t>
  </si>
  <si>
    <t>Брикеты, окатыши и продукты агломерации бурого угля (лигнита)</t>
  </si>
  <si>
    <t>19.30.13</t>
  </si>
  <si>
    <t>Термоугли</t>
  </si>
  <si>
    <t>20.11.1</t>
  </si>
  <si>
    <t>Газы промышленные</t>
  </si>
  <si>
    <t>20.11.11.110</t>
  </si>
  <si>
    <t>Водород</t>
  </si>
  <si>
    <t>20.11.11.120</t>
  </si>
  <si>
    <t>Аргон</t>
  </si>
  <si>
    <t>20.11.11.121</t>
  </si>
  <si>
    <t>Аргон газообразный</t>
  </si>
  <si>
    <t>20.11.11.122</t>
  </si>
  <si>
    <t>Аргон жидкий</t>
  </si>
  <si>
    <t>20.11.11.130</t>
  </si>
  <si>
    <t>Газы инертные прочие</t>
  </si>
  <si>
    <t>20.11.11.131</t>
  </si>
  <si>
    <t>Гелий</t>
  </si>
  <si>
    <t>Азот</t>
  </si>
  <si>
    <t>20.11.12</t>
  </si>
  <si>
    <t>Диоксид углерода (газ углекислый) и прочие неорганические кислородные соединения неметаллов</t>
  </si>
  <si>
    <t>20.11.12.110</t>
  </si>
  <si>
    <t>Диоксид углерода (газ углекислый)</t>
  </si>
  <si>
    <t>20.11.12.190</t>
  </si>
  <si>
    <t>Соединения неметаллов кислородные неорганические прочие</t>
  </si>
  <si>
    <t>20.11.9</t>
  </si>
  <si>
    <t>Услуги по производству промышленных газов отдельные, выполняемые субподрядчиком</t>
  </si>
  <si>
    <t>20.12.1</t>
  </si>
  <si>
    <t>Оксиды, пероксиды и гидроксиды металлов</t>
  </si>
  <si>
    <t>20.12.11.110</t>
  </si>
  <si>
    <t>Оксиды цинка</t>
  </si>
  <si>
    <t>20.12.12.110</t>
  </si>
  <si>
    <t>Оксиды и гидроксиды хрома</t>
  </si>
  <si>
    <t>20.12.19.110</t>
  </si>
  <si>
    <t>Оксиды прочих металлов</t>
  </si>
  <si>
    <t>20.12.21</t>
  </si>
  <si>
    <t>Красители органические синтетические и составы на их основе; продукты синтетические органические, используемые в качестве препаратов флуоресцентных отбеливающих или люминофоров; лаки цветные (пигментные) и препараты на их основе</t>
  </si>
  <si>
    <t>20.12.21.111</t>
  </si>
  <si>
    <t>Красители дисперсные и составы на их основе</t>
  </si>
  <si>
    <t>20.12.21.112</t>
  </si>
  <si>
    <t>Красители кислотные предварительно металлизированные или неметаллизированные и составы на их основе</t>
  </si>
  <si>
    <t>20.12.21.113</t>
  </si>
  <si>
    <t>Красители протравные и составы на их основе</t>
  </si>
  <si>
    <t>20.12.21.114</t>
  </si>
  <si>
    <t>Красители основные и составы на их основе</t>
  </si>
  <si>
    <t>20.12.21.115</t>
  </si>
  <si>
    <t>Красители прямые и составы на их основе</t>
  </si>
  <si>
    <t>20.12.21.116</t>
  </si>
  <si>
    <t>Красители (в том числе используемые в качестве пигментов) кубовые и составы на их основе</t>
  </si>
  <si>
    <t>20.12.21.117</t>
  </si>
  <si>
    <t>Красители химически активные и составы на их основе</t>
  </si>
  <si>
    <t>20.12.21.118</t>
  </si>
  <si>
    <t>Пигменты и составы на их основе</t>
  </si>
  <si>
    <t>20.12.21.119</t>
  </si>
  <si>
    <t>Красители органические синтетические прочие</t>
  </si>
  <si>
    <t>20.12.21.121</t>
  </si>
  <si>
    <t>Продукты синтетические органические, используемые в качестве оптических отбеливателей (белофоров)</t>
  </si>
  <si>
    <t>20.12.21.122</t>
  </si>
  <si>
    <t>Продукты синтетические органические, используемые в качестве люминофоров</t>
  </si>
  <si>
    <t>20.12.21.130</t>
  </si>
  <si>
    <t>Лаки цветные (пигментные) и препараты на их основе</t>
  </si>
  <si>
    <t>20.12.22</t>
  </si>
  <si>
    <t>Экстракты дубильные растительного происхождения; танины и их соли, простые и сложные эфиры и прочие производные; красящие вещества растительного или животного происхождения</t>
  </si>
  <si>
    <t>20.12.23</t>
  </si>
  <si>
    <t>Вещества дубильные синтетические органические; вещества дубильные неорганические; составы дубильные; препараты ферментные для предварительного дубления</t>
  </si>
  <si>
    <t>20.12.24</t>
  </si>
  <si>
    <t>Пигменты и красители, не включенные в другие группировки; вещества неорганические, применяемые в качестве люминофоров</t>
  </si>
  <si>
    <t>20.12.9</t>
  </si>
  <si>
    <t>Услуги по производству красителей и пигментов отдельные, выполняемые субподрядчиком</t>
  </si>
  <si>
    <t>20.13.21.110</t>
  </si>
  <si>
    <t>Хлор</t>
  </si>
  <si>
    <t>20.13.21.111</t>
  </si>
  <si>
    <t>Хлор жидкий</t>
  </si>
  <si>
    <t>20.13.21.120</t>
  </si>
  <si>
    <t>Йод</t>
  </si>
  <si>
    <t>20.13.21.130</t>
  </si>
  <si>
    <t>Фтор</t>
  </si>
  <si>
    <t>20.13.21.140</t>
  </si>
  <si>
    <t>Бром</t>
  </si>
  <si>
    <t>20.13.21.150</t>
  </si>
  <si>
    <t>Углерод технический (сажи и прочие формы дисперсного углерода, не включенные в другие группировки)</t>
  </si>
  <si>
    <t>20.13.21.160</t>
  </si>
  <si>
    <t>Бор</t>
  </si>
  <si>
    <t>20.13.21.170</t>
  </si>
  <si>
    <t>Теллур</t>
  </si>
  <si>
    <t>20.13.21.180</t>
  </si>
  <si>
    <t>Кремний</t>
  </si>
  <si>
    <t>20.13.21.190</t>
  </si>
  <si>
    <t>Фосфор</t>
  </si>
  <si>
    <t>20.13.21.191</t>
  </si>
  <si>
    <t>Фосфор желтый</t>
  </si>
  <si>
    <t>20.13.21.192</t>
  </si>
  <si>
    <t>Фосфор красный</t>
  </si>
  <si>
    <t>20.13.21.210</t>
  </si>
  <si>
    <t>Мышьяк</t>
  </si>
  <si>
    <t>20.13.21.220</t>
  </si>
  <si>
    <t>Селен</t>
  </si>
  <si>
    <t>20.13.21.231</t>
  </si>
  <si>
    <t>Сера сублимированная или осажденная</t>
  </si>
  <si>
    <t>20.13.21.232</t>
  </si>
  <si>
    <t>Сера коллоидная</t>
  </si>
  <si>
    <t>20.13.21.290</t>
  </si>
  <si>
    <t>Неметаллы, не включенные в другие группировки, прочие</t>
  </si>
  <si>
    <t>20.13.22</t>
  </si>
  <si>
    <t>Соединения неметаллов с галогенами или серой</t>
  </si>
  <si>
    <t>20.13.23</t>
  </si>
  <si>
    <t>Металлы щелочные и щелочно-земельные; металлы редкоземельные, включая скандий и иттрий; ртуть</t>
  </si>
  <si>
    <t>20.13.23.111</t>
  </si>
  <si>
    <t>Натрий</t>
  </si>
  <si>
    <t>20.13.23.113</t>
  </si>
  <si>
    <t>Калий</t>
  </si>
  <si>
    <t>20.13.23.115</t>
  </si>
  <si>
    <t>Цезий</t>
  </si>
  <si>
    <t>20.13.23.120</t>
  </si>
  <si>
    <t>Металлы редкоземельные (включая скандий и иттрий) в чистом виде, в смесях или сплавах</t>
  </si>
  <si>
    <t>20.13.23.139</t>
  </si>
  <si>
    <t>Сплавы и лигатуры на основе редкоземельных металлов прочие</t>
  </si>
  <si>
    <t>20.13.24.110</t>
  </si>
  <si>
    <t>Хлорид водорода, кислота соляная</t>
  </si>
  <si>
    <t>20.13.24.112</t>
  </si>
  <si>
    <t>Кислота соляная</t>
  </si>
  <si>
    <t>20.13.24.120</t>
  </si>
  <si>
    <t>Олеум, кислота серная</t>
  </si>
  <si>
    <t>20.13.24.121</t>
  </si>
  <si>
    <t>Олеум</t>
  </si>
  <si>
    <t>20.13.24.122</t>
  </si>
  <si>
    <t>Кислота серная</t>
  </si>
  <si>
    <t>20.13.24.130</t>
  </si>
  <si>
    <t>Пентоксид фосфора</t>
  </si>
  <si>
    <t>20.13.24.140</t>
  </si>
  <si>
    <t>Кислоты неорганические прочие</t>
  </si>
  <si>
    <t>20.13.24.149</t>
  </si>
  <si>
    <t>Кислоты неорганические прочие, не включенные в другие группировки</t>
  </si>
  <si>
    <t>20.13.24.150</t>
  </si>
  <si>
    <t>Диоксиды кремния</t>
  </si>
  <si>
    <t>20.13.24.160</t>
  </si>
  <si>
    <t>Диоксиды серы</t>
  </si>
  <si>
    <t>20.13.24.170</t>
  </si>
  <si>
    <t>Силикагели</t>
  </si>
  <si>
    <t>20.13.25.111</t>
  </si>
  <si>
    <t>Гидроксид натрия (сода каустическая)</t>
  </si>
  <si>
    <t>20.13.25.112</t>
  </si>
  <si>
    <t>Гидроксид калия (калий едкий, кали едкое)</t>
  </si>
  <si>
    <t>20.13.25.113</t>
  </si>
  <si>
    <t>Пероксиды натрия или калия</t>
  </si>
  <si>
    <t>20.13.25.114</t>
  </si>
  <si>
    <t>Гидроксид и пероксид магния</t>
  </si>
  <si>
    <t>20.13.25.115</t>
  </si>
  <si>
    <t>Оксид, гидроксид и пероксид бария</t>
  </si>
  <si>
    <t xml:space="preserve">
20.13.25.116
</t>
  </si>
  <si>
    <t>Оксид, гидроксид и пероксид стронция</t>
  </si>
  <si>
    <t>20.13.25.117</t>
  </si>
  <si>
    <t>Гидроксид алюминия</t>
  </si>
  <si>
    <t>20.13.25.120</t>
  </si>
  <si>
    <t>Гидразин и гидроксиламин и их неорганические соли</t>
  </si>
  <si>
    <t>20.13.31</t>
  </si>
  <si>
    <t>Галогениды металлов</t>
  </si>
  <si>
    <t>20.13.32</t>
  </si>
  <si>
    <t>Гипохлориты, хлораты и перхлораты</t>
  </si>
  <si>
    <t>20.13.41</t>
  </si>
  <si>
    <t>Сульфиды, сульфиты и сульфаты</t>
  </si>
  <si>
    <t>20.13.42</t>
  </si>
  <si>
    <t>Фосфинаты (гипофосфиты), фосфонаты (фосфиты), фосфаты, полифосфаты и нитраты (кроме калия)</t>
  </si>
  <si>
    <t>20.13.43</t>
  </si>
  <si>
    <t>Карбонаты</t>
  </si>
  <si>
    <t>20.13.43.110</t>
  </si>
  <si>
    <t>Карбонат динатрия (карбонат натрия, сода кальцинированная)</t>
  </si>
  <si>
    <t>20.13.43.190</t>
  </si>
  <si>
    <t>Карбонаты прочие</t>
  </si>
  <si>
    <t>20.13.43.194</t>
  </si>
  <si>
    <t>Карбонат лития</t>
  </si>
  <si>
    <t>20.13.51</t>
  </si>
  <si>
    <t>Соли оксометаллических и пероксометаллических кислот; драгоценные (благородные) металлы в коллоидном состоянии</t>
  </si>
  <si>
    <t>20.13.52</t>
  </si>
  <si>
    <t xml:space="preserve">Соединения неорганические, не включенные в другие группировки (включая дистиллированную воду); амальгамы, кроме амальгам драгоценных металлов
</t>
  </si>
  <si>
    <t>20.13.61</t>
  </si>
  <si>
    <t>Изотопы, не включенные в другие группировки, и их соединения (включая тяжелую воду)</t>
  </si>
  <si>
    <t>20.13.62</t>
  </si>
  <si>
    <t>Цианиды, цианидоксиды и комплексные цианиды; фульминаты, цианаты и тиоцианаты; силикаты; бораты; пербораты; прочие соли неорганических кислот или пероксикислот</t>
  </si>
  <si>
    <t>20.13.63</t>
  </si>
  <si>
    <t>Пероксид водорода (перекись водорода)</t>
  </si>
  <si>
    <t>20.13.64</t>
  </si>
  <si>
    <t>Фосфиды, карбиды, гидриды, нитриды, азиды, силициды и бориды</t>
  </si>
  <si>
    <t>20.13.65</t>
  </si>
  <si>
    <t>Соединения редкоземельных металлов, иттрия или скандия</t>
  </si>
  <si>
    <t>20.13.65.210</t>
  </si>
  <si>
    <t>Оксиды прочих редкоземельных металлов (включая иттрий и скандий) и смеси этих металлов</t>
  </si>
  <si>
    <t>20.13.65.229</t>
  </si>
  <si>
    <t>Оксиды и гидроксиды редкоземельных металлов прочие</t>
  </si>
  <si>
    <t>20.13.65.310</t>
  </si>
  <si>
    <t>Соли прочих редкоземельных металлов (включая иттрий и скандий) и смеси этих металлов</t>
  </si>
  <si>
    <t>20.13.66.110</t>
  </si>
  <si>
    <t>Сера техническая природная</t>
  </si>
  <si>
    <t>20.13.66.120</t>
  </si>
  <si>
    <t>Сера техническая газовая</t>
  </si>
  <si>
    <t>20.13.67</t>
  </si>
  <si>
    <t>Пириты обожженные (колчедан серный обожженный)</t>
  </si>
  <si>
    <t>20.13.68</t>
  </si>
  <si>
    <t>Кварц пьезоэлектрический; прочие камни синтетические или восстановленные драгоценные или полудрагоценные, необработанные</t>
  </si>
  <si>
    <t>20.13.68.110</t>
  </si>
  <si>
    <t>Кварц пьезоэлектрический</t>
  </si>
  <si>
    <t>20.13.9</t>
  </si>
  <si>
    <t>Услуги по производству прочих основных неорганических химических веществ отдельные, выполняемые субподрядчиком</t>
  </si>
  <si>
    <t>20.14.11</t>
  </si>
  <si>
    <t>Углеводороды ациклические</t>
  </si>
  <si>
    <t>20.14.11.111</t>
  </si>
  <si>
    <t>Этан</t>
  </si>
  <si>
    <t>20.14.11.121</t>
  </si>
  <si>
    <t>Этилен</t>
  </si>
  <si>
    <t>20.14.11.122</t>
  </si>
  <si>
    <t>Пропен (пропилен)</t>
  </si>
  <si>
    <t>20.14.11.124</t>
  </si>
  <si>
    <t>Бутадиен-1,3</t>
  </si>
  <si>
    <t>20.14.11.126</t>
  </si>
  <si>
    <t>Ацетилен</t>
  </si>
  <si>
    <t>20.14.12</t>
  </si>
  <si>
    <t>Углеводороды циклические</t>
  </si>
  <si>
    <t>20.14.12.130</t>
  </si>
  <si>
    <t>Бензолы</t>
  </si>
  <si>
    <t>20.14.12.131</t>
  </si>
  <si>
    <t>Бензол каменноугольный</t>
  </si>
  <si>
    <t>20.14.12.133</t>
  </si>
  <si>
    <t>Бензол нефтяной</t>
  </si>
  <si>
    <t>20.14.12.140</t>
  </si>
  <si>
    <t>Толуолы</t>
  </si>
  <si>
    <t>20.14.12.150</t>
  </si>
  <si>
    <t>Ксилолы</t>
  </si>
  <si>
    <t>20.14.12.151</t>
  </si>
  <si>
    <t>О-ксилол</t>
  </si>
  <si>
    <t>20.14.12.152</t>
  </si>
  <si>
    <t>П-ксилол</t>
  </si>
  <si>
    <t>20.14.12.160</t>
  </si>
  <si>
    <t>Стирол</t>
  </si>
  <si>
    <t>20.14.12.170</t>
  </si>
  <si>
    <t>Этилбензолы</t>
  </si>
  <si>
    <t>20.14.12.221</t>
  </si>
  <si>
    <t>Нафталин</t>
  </si>
  <si>
    <t>20.14.13</t>
  </si>
  <si>
    <t>Производные ациклических углеводородов хлорированные</t>
  </si>
  <si>
    <t>20.14.14</t>
  </si>
  <si>
    <t>Производные углеводородов сульфированные, нитрованные или нитрозированные, галогенированные и негалогенированные</t>
  </si>
  <si>
    <t>20.14.19</t>
  </si>
  <si>
    <t>Производные углеводородов прочие</t>
  </si>
  <si>
    <t>20.14.19.130</t>
  </si>
  <si>
    <t>Производные галогенированные ациклических углеводородов, содержащие два или более различных галогена</t>
  </si>
  <si>
    <t>20.14.19.140</t>
  </si>
  <si>
    <t>Производные галогенированные циклоалкановых (циклановых), циклоалкеновых (цикленовых) или циклотерпеновых углеводородов</t>
  </si>
  <si>
    <t>20.14.21</t>
  </si>
  <si>
    <t>Спирты жирные промышленные</t>
  </si>
  <si>
    <t>20.14.22</t>
  </si>
  <si>
    <t>Спирты одноатомные</t>
  </si>
  <si>
    <t>20.14.22.110</t>
  </si>
  <si>
    <t>Спирты одноатомные насыщенные</t>
  </si>
  <si>
    <t>20.14.22.111</t>
  </si>
  <si>
    <t>Спирт метиловый (метанол)</t>
  </si>
  <si>
    <t>20.14.22.113</t>
  </si>
  <si>
    <t>Спирт изопропиловый (пропан-2-ол)</t>
  </si>
  <si>
    <t>20.14.22.114</t>
  </si>
  <si>
    <t>Спирт н-бутиловый (бутан-1-ол)</t>
  </si>
  <si>
    <t>20.14.22.115</t>
  </si>
  <si>
    <t>Спирт третбутиловый спирт (2-метилпропан-2-ол)</t>
  </si>
  <si>
    <t>20.14.23</t>
  </si>
  <si>
    <t>Диолы, спирты многоатомные, спирты циклические и их производные</t>
  </si>
  <si>
    <t>20.14.23.112</t>
  </si>
  <si>
    <t>Пропиленгликоль (пропан-1,2-диол)</t>
  </si>
  <si>
    <t>20.14.24.111</t>
  </si>
  <si>
    <t>Фенол каменноугольный</t>
  </si>
  <si>
    <t>20.14.24.112</t>
  </si>
  <si>
    <t>Фенол синтетический технический</t>
  </si>
  <si>
    <t>20.14.31</t>
  </si>
  <si>
    <t>Кислоты промышленные монокарбоновые жирные, масла кислотные после рафинирования</t>
  </si>
  <si>
    <t>20.14.32</t>
  </si>
  <si>
    <t>Кислоты насыщенные ациклические монокарбоновые и их производные</t>
  </si>
  <si>
    <t>20.14.32.111</t>
  </si>
  <si>
    <t>Кислота муравьиная</t>
  </si>
  <si>
    <t>20.14.32.121</t>
  </si>
  <si>
    <t>Кислота уксусная</t>
  </si>
  <si>
    <t>20.14.32.141</t>
  </si>
  <si>
    <t>Кислота пропионовая</t>
  </si>
  <si>
    <t>20.14.33</t>
  </si>
  <si>
    <t>Кислоты ненасыщенные монокарбоновые, циклоалкановые, циклоалкеновые или циклотерпеновые ациклические поликарбоновые и производные этих соединений</t>
  </si>
  <si>
    <t>20.14.33.160</t>
  </si>
  <si>
    <t>Кислота сорбиновая (2,4-гексадиеновая), ее соли и сложные эфиры</t>
  </si>
  <si>
    <t>20.14.33.311</t>
  </si>
  <si>
    <t>Кислота бензойная</t>
  </si>
  <si>
    <t>20.14.33.452</t>
  </si>
  <si>
    <t>Ангидрид малеиновый</t>
  </si>
  <si>
    <t>20.14.34</t>
  </si>
  <si>
    <t>Кислоты поликарбоновые ароматические и 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</si>
  <si>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20.14.34.111</t>
  </si>
  <si>
    <t>Кислота фталевая</t>
  </si>
  <si>
    <t>20.14.34.112</t>
  </si>
  <si>
    <t>Ангидрид фталевый</t>
  </si>
  <si>
    <t>20.14.34.121</t>
  </si>
  <si>
    <t>Кислота терефталевая</t>
  </si>
  <si>
    <t>20.14.34.122</t>
  </si>
  <si>
    <t>Диметилтерефталат</t>
  </si>
  <si>
    <t>20.14.4</t>
  </si>
  <si>
    <t>Органические соединения с азотсодержащими функциональными группами</t>
  </si>
  <si>
    <t>20.14.41</t>
  </si>
  <si>
    <t>Соединения с аминной функциональной группой</t>
  </si>
  <si>
    <t>20.14.41.140</t>
  </si>
  <si>
    <t>Моноамины ароматические и их производные, соли этих соединений</t>
  </si>
  <si>
    <t>20.14.42</t>
  </si>
  <si>
    <t>Аминосоединения, включающие кислородсодержащую функциональную группу, кроме лизина и глутаминовой кислоты</t>
  </si>
  <si>
    <t>20.14.43</t>
  </si>
  <si>
    <t>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</si>
  <si>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20.14.44</t>
  </si>
  <si>
    <t>Соединения с прочими азотсодержащими функциональными группами</t>
  </si>
  <si>
    <t>20.14.44.130</t>
  </si>
  <si>
    <t>Изоцианаты и соединения прочие, содержащие другие азотсодержащие функциональные группы</t>
  </si>
  <si>
    <t>20.14.51</t>
  </si>
  <si>
    <t>Соединения сераорганические и прочие соединения элементоорганические</t>
  </si>
  <si>
    <t>20.14.52</t>
  </si>
  <si>
    <t>Соединения гетероциклические, не включенные в другие группировки; кислоты нуклеиновые и их соли</t>
  </si>
  <si>
    <t>20.14.53</t>
  </si>
  <si>
    <t>Эфиры фосфорной кислоты сложные и их соли или сложные эфиры прочих неорганических кислот (кроме сложных эфиров галогенводородов) и их соли; их галогенированные, сульфированные, нитрированные или нитрозированные производные</t>
  </si>
  <si>
    <t>20.14.61</t>
  </si>
  <si>
    <t>Соединения с альдегидной функциональной группой</t>
  </si>
  <si>
    <t>20.14.62</t>
  </si>
  <si>
    <t>Соединения с кетоновой функциональной группой и хиноновой функциональной группой</t>
  </si>
  <si>
    <t>20.14.63</t>
  </si>
  <si>
    <t>Эфиры простые, пероксиды органические, эпоксиды, ацетали и полуацетали и их производные</t>
  </si>
  <si>
    <t>20.14.63.140</t>
  </si>
  <si>
    <t>Ацетали и полуацетали и их производные</t>
  </si>
  <si>
    <t>20.14.64</t>
  </si>
  <si>
    <t>Ферменты и прочие органические соединения, не включенные в другие группировки</t>
  </si>
  <si>
    <t>20.14.71</t>
  </si>
  <si>
    <t>Производные продуктов растительного происхождения или смол</t>
  </si>
  <si>
    <t>20.14.71.120</t>
  </si>
  <si>
    <t>Продукты минеральные природные активированные</t>
  </si>
  <si>
    <t>20.14.71.151</t>
  </si>
  <si>
    <t>Скипидар живичный</t>
  </si>
  <si>
    <t>20.14.71.152</t>
  </si>
  <si>
    <t>Скипидар древесный</t>
  </si>
  <si>
    <t>20.14.71.153</t>
  </si>
  <si>
    <t>Скипидар сульфатный</t>
  </si>
  <si>
    <t>20.14.71.154</t>
  </si>
  <si>
    <t>Скипидар сульфитный</t>
  </si>
  <si>
    <t xml:space="preserve">20.14.71.160
</t>
  </si>
  <si>
    <t xml:space="preserve">
Масло сосновое и аналогичные продукты</t>
  </si>
  <si>
    <t>20.14.71.171</t>
  </si>
  <si>
    <t>Канифоль и кислоты смоляные и их производные</t>
  </si>
  <si>
    <t>20.14.72</t>
  </si>
  <si>
    <t>Уголь древесный</t>
  </si>
  <si>
    <t>20.14.73</t>
  </si>
  <si>
    <t>Масла и прочие продукты высокотемпературной перегонки каменноугольной смолы и аналогичные продукты</t>
  </si>
  <si>
    <t>20.14.73.110</t>
  </si>
  <si>
    <t>Масла креозотовые</t>
  </si>
  <si>
    <t>20.14.73.190</t>
  </si>
  <si>
    <t xml:space="preserve">Масла и прочие 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
</t>
  </si>
  <si>
    <t>20.14.8</t>
  </si>
  <si>
    <t>Щелоки, остающиеся при производстве целлюлозы, кроме таллового масла</t>
  </si>
  <si>
    <t>20.14.9</t>
  </si>
  <si>
    <t>Услуги по производству прочих основных органических химических веществ отдельные, выполняемые субподрядчиком</t>
  </si>
  <si>
    <t>20.15.10.111</t>
  </si>
  <si>
    <t>Кислота азотная концентрированная в моногидрате</t>
  </si>
  <si>
    <t>20.15.10.112</t>
  </si>
  <si>
    <t>Кислота азотная неконцентрированная в моногидрате</t>
  </si>
  <si>
    <t>20.15.10.113</t>
  </si>
  <si>
    <t>Кислота азотная отбеленная в моногидрате</t>
  </si>
  <si>
    <t>20.15.10.114</t>
  </si>
  <si>
    <t>Кислота азотная специальная в моногидрате концентрации 70 %–75 %</t>
  </si>
  <si>
    <t>20.15.10.120</t>
  </si>
  <si>
    <t>Кислоты сульфоазотные</t>
  </si>
  <si>
    <t>20.15.10.130</t>
  </si>
  <si>
    <t>Аммиак</t>
  </si>
  <si>
    <t>20.15.20</t>
  </si>
  <si>
    <t>Хлорид аммония; нитриты</t>
  </si>
  <si>
    <t>20.15.20.120</t>
  </si>
  <si>
    <t>Нитриты</t>
  </si>
  <si>
    <t>20.15.03.001.АГ</t>
  </si>
  <si>
    <t>Удобрения минеральные или химические</t>
  </si>
  <si>
    <t>20.15.3</t>
  </si>
  <si>
    <t>Удобрения азотные минеральные или химические</t>
  </si>
  <si>
    <t>20.15.31</t>
  </si>
  <si>
    <t>Мочевина (карбамид)</t>
  </si>
  <si>
    <t>20.15.32</t>
  </si>
  <si>
    <t>Сульфат аммония</t>
  </si>
  <si>
    <t>20.15.33</t>
  </si>
  <si>
    <t>Нитрат аммония</t>
  </si>
  <si>
    <t>20.15.34</t>
  </si>
  <si>
    <t>Соли двойные и смеси нитрата кальция и нитрата аммония</t>
  </si>
  <si>
    <t>20.15.39.001.АГ</t>
  </si>
  <si>
    <t>Удобрения азотные минеральные или химические (в пересчете на 100% азота)</t>
  </si>
  <si>
    <t>20.15.4</t>
  </si>
  <si>
    <t>Удобрения фосфорные минеральные или химические</t>
  </si>
  <si>
    <t>20.15.41.001.АГ</t>
  </si>
  <si>
    <t>Удобрения фосфорные минеральные или химические (в пересчете на 100% фосфора)</t>
  </si>
  <si>
    <t>20.15.41</t>
  </si>
  <si>
    <t>Суперфосфаты</t>
  </si>
  <si>
    <t>20.15.5</t>
  </si>
  <si>
    <t>Удобрения калийные минеральные или химические</t>
  </si>
  <si>
    <t>20.15.51</t>
  </si>
  <si>
    <t>Хлорид калия</t>
  </si>
  <si>
    <t>20.15.52</t>
  </si>
  <si>
    <t>Сульфат калия</t>
  </si>
  <si>
    <t>20.15.59.001.АГ</t>
  </si>
  <si>
    <t>Удобрения калийные минеральные или химические (в пересчете на 100% калия)</t>
  </si>
  <si>
    <t>20.15.59</t>
  </si>
  <si>
    <t>Удобрения калийные прочие</t>
  </si>
  <si>
    <t>20.15.60</t>
  </si>
  <si>
    <t>Нитрат натрия</t>
  </si>
  <si>
    <t>20.15.7</t>
  </si>
  <si>
    <t>Удобрения, не включенные в другие группировки</t>
  </si>
  <si>
    <t>20.15.71</t>
  </si>
  <si>
    <t>Удобрения, содержащие три питательных элемента: азот, фосфор и калий</t>
  </si>
  <si>
    <t>20.15.72</t>
  </si>
  <si>
    <t>Водородфосфат диаммония (диаммонийфосфат)</t>
  </si>
  <si>
    <t>20.15.73</t>
  </si>
  <si>
    <t>Моноаммонийфосфат</t>
  </si>
  <si>
    <t>20.15.74</t>
  </si>
  <si>
    <t>Удобрения, содержащие два питательных элемента: азот и фосфор</t>
  </si>
  <si>
    <t>20.15.75</t>
  </si>
  <si>
    <t>Удобрения, содержащие два питательных элемента: фосфор и калий</t>
  </si>
  <si>
    <t xml:space="preserve">
20.15.76</t>
  </si>
  <si>
    <t>Нитраты калия</t>
  </si>
  <si>
    <t>20.15.79.001.АГ</t>
  </si>
  <si>
    <t>Удобрения минеральные или химические (в пересчете на 100% питательных веществ)</t>
  </si>
  <si>
    <t>20.15.80</t>
  </si>
  <si>
    <t>Удобрения животного или растительного происхождения, не включенные в другие группировки</t>
  </si>
  <si>
    <t>20.15.9</t>
  </si>
  <si>
    <t>Услуги по производству удобрений и азотных соединений отдельные, выполняемые субподрядчиком</t>
  </si>
  <si>
    <t>20.16</t>
  </si>
  <si>
    <t>Пластмассы в первичных формах</t>
  </si>
  <si>
    <t>20.16.10</t>
  </si>
  <si>
    <t>Полимеры этилена в первичных формах</t>
  </si>
  <si>
    <t>20.16.10.110</t>
  </si>
  <si>
    <t>Полиэтилен</t>
  </si>
  <si>
    <t>20.16.10.111</t>
  </si>
  <si>
    <t>Полиэтилен высокого давления</t>
  </si>
  <si>
    <t>20.16.10.113</t>
  </si>
  <si>
    <t>Полиэтилен низкого давления</t>
  </si>
  <si>
    <t>20.16.10.114</t>
  </si>
  <si>
    <t>Полиэтилен линейный низкой плотности</t>
  </si>
  <si>
    <t>20.16.10.120</t>
  </si>
  <si>
    <t>Сополимеры этилена с винилацетатом в первичных формах</t>
  </si>
  <si>
    <t>20.16.20</t>
  </si>
  <si>
    <t>Полимеры стирола в первичных формах</t>
  </si>
  <si>
    <t>20.16.20.110</t>
  </si>
  <si>
    <t>Полистирол в первичных формах</t>
  </si>
  <si>
    <t>20.16.20.115</t>
  </si>
  <si>
    <t>Полистирол модифицированный (ударопрочный)</t>
  </si>
  <si>
    <t>20.16.20.121</t>
  </si>
  <si>
    <t>Сополимеры стирола с акрилонитрилом (САН) в первичных формах</t>
  </si>
  <si>
    <t>20.16.20.122</t>
  </si>
  <si>
    <t>Сополимеры акрилонитрилбутадиенстирольные (АБС-пластик) в первичных формах</t>
  </si>
  <si>
    <t>20.16.20.190</t>
  </si>
  <si>
    <t>Полимеры стирола в первичных формах прочие</t>
  </si>
  <si>
    <t>20.16.30</t>
  </si>
  <si>
    <t>Полимеры винилхлорида или прочих галогенированных олефинов в первичных формах</t>
  </si>
  <si>
    <t>20.16.30.110</t>
  </si>
  <si>
    <t>Полимеры винилхлорида в первичных формах</t>
  </si>
  <si>
    <t>20.16.30.111</t>
  </si>
  <si>
    <t>Поливинилхлорид эмульсионный</t>
  </si>
  <si>
    <t>20.16.30.112</t>
  </si>
  <si>
    <t>Поливинилхлорид суспензионный</t>
  </si>
  <si>
    <t>20.16.30.113</t>
  </si>
  <si>
    <t>Сополимеры винилхлорида в первичных формах</t>
  </si>
  <si>
    <t>20.16.40</t>
  </si>
  <si>
    <t>Полиацетали, прочие полимеры простых эфиров и эпоксидные смолы в первичных формах; поликарбонаты, алкидные смолы, полимеры сложных эфиров аллилового спирта и прочие полимеры сложных эфиров в первичных формах</t>
  </si>
  <si>
    <t>20.16.40.110</t>
  </si>
  <si>
    <t>Полиацетали в первичных формах</t>
  </si>
  <si>
    <t>20.16.40.130</t>
  </si>
  <si>
    <t>Смолы эпоксидные в первичных формах</t>
  </si>
  <si>
    <t>20.16.40.140</t>
  </si>
  <si>
    <t>Поликарбонаты в первичных формах</t>
  </si>
  <si>
    <t>20.16.40.150</t>
  </si>
  <si>
    <t>Смолы алкидные в первичных формах</t>
  </si>
  <si>
    <t>20.16.40.170</t>
  </si>
  <si>
    <t>Полиэтилентерефталат в первичных формах</t>
  </si>
  <si>
    <t>20.16.51</t>
  </si>
  <si>
    <t>Полимеры пропилена и прочих олефинов в первичных формах</t>
  </si>
  <si>
    <t>20.16.51.110</t>
  </si>
  <si>
    <t>Полимеры пропилена в первичных формах</t>
  </si>
  <si>
    <t>20.16.52</t>
  </si>
  <si>
    <t>Полимеры винилацетата или прочих сложных виниловых эфиров и прочие виниловые полимеры в первичных формах</t>
  </si>
  <si>
    <t>20.16.52.110</t>
  </si>
  <si>
    <t>Полимеры винилацетата в первичных формах</t>
  </si>
  <si>
    <t>20.16.53</t>
  </si>
  <si>
    <t>Полиакрилаты в первичных формах</t>
  </si>
  <si>
    <t>20.16.54</t>
  </si>
  <si>
    <t>Полиамиды в первичных формах</t>
  </si>
  <si>
    <t>20.16.55</t>
  </si>
  <si>
    <t>Смолы карбамидоформальдегидные, тиокарбамидоформальдегидные и меламиноформальдегидные смолы в первичных формах</t>
  </si>
  <si>
    <t>20.16.55.120</t>
  </si>
  <si>
    <t>Смолы карбамидоформальдегидные в первичных формах</t>
  </si>
  <si>
    <t>20.16.55.140</t>
  </si>
  <si>
    <t>Смолы меламиноформальдегидные в первичных формах</t>
  </si>
  <si>
    <t>20.16.56</t>
  </si>
  <si>
    <t>Смолы аминоальдегидные, смолы фенолоальдегидные и прочие полиуретановые смолы в первичных формах</t>
  </si>
  <si>
    <t>20.16.57</t>
  </si>
  <si>
    <t>Полимеры кремнийорганические (силиконы) в первичных формах</t>
  </si>
  <si>
    <t>20.16.57.130</t>
  </si>
  <si>
    <t>Эластомеры кремнийорганические (каучуки)</t>
  </si>
  <si>
    <t>20.16.59</t>
  </si>
  <si>
    <t>Пластмассы в первичных формах прочие, не включенные в другие группировки</t>
  </si>
  <si>
    <t>20.16.59.110</t>
  </si>
  <si>
    <t>Смолы и политерпены нефтяные, кумароновые, инденовые и кумарон-инденовые в первичных формах</t>
  </si>
  <si>
    <t>20.16.59.220</t>
  </si>
  <si>
    <t>Ацетаты целлюлозы в первичных формах</t>
  </si>
  <si>
    <t>20.16.59.240</t>
  </si>
  <si>
    <t>Карбоксиметилцеллюлоза и ее соли, в первичных формах</t>
  </si>
  <si>
    <t>20.16.59.250</t>
  </si>
  <si>
    <t>Этилцеллюлоза в первичных формах</t>
  </si>
  <si>
    <t>20.16.59.260</t>
  </si>
  <si>
    <t>Метилцеллюлоза в первичных формах</t>
  </si>
  <si>
    <t>20.16.59.320</t>
  </si>
  <si>
    <t>Смолы ионообменные на основе синтетических или природных полимеров в первичных формах</t>
  </si>
  <si>
    <t>20.16.9</t>
  </si>
  <si>
    <t>Услуги по производству пластмасс в первичных формах отдельные, выполняемые субподрядчиком</t>
  </si>
  <si>
    <t>20.17.10</t>
  </si>
  <si>
    <t>Каучуки синтетические в первичных формах</t>
  </si>
  <si>
    <t>20.17.10.110</t>
  </si>
  <si>
    <t>Каучуки бутадиеновые</t>
  </si>
  <si>
    <t>20.17.10.120</t>
  </si>
  <si>
    <t>Каучуки изопреновые и сополимеры изопрена</t>
  </si>
  <si>
    <t>20.17.10.130</t>
  </si>
  <si>
    <t>Каучуки бутадиенстирольные и бутадиенметилстирольные (СКС–СКМС)</t>
  </si>
  <si>
    <t>20.17.10.140</t>
  </si>
  <si>
    <t>Каучуки на основе сополимеров бутадиена с другими мономерами, кроме стирола и метилстирола</t>
  </si>
  <si>
    <t>20.17.10.141</t>
  </si>
  <si>
    <t>Каучуки бутадиеннитрильные</t>
  </si>
  <si>
    <t>20.17.10.150</t>
  </si>
  <si>
    <t>Каучуки хлоропреновые</t>
  </si>
  <si>
    <t>20.17.10.171</t>
  </si>
  <si>
    <t>Каучуки изобутиленизопреновые (бутилкаучуки)</t>
  </si>
  <si>
    <t>20.17.10.172</t>
  </si>
  <si>
    <t>Каучуки изобутиленизопреновые галогенированные</t>
  </si>
  <si>
    <t>20.17.10.173</t>
  </si>
  <si>
    <t>Каучуки этиленпропилендиеновые</t>
  </si>
  <si>
    <t>20.17.10.190</t>
  </si>
  <si>
    <t>Каучуки синтетические прочие</t>
  </si>
  <si>
    <t>20.17.10.210</t>
  </si>
  <si>
    <t>Латексы синтетические</t>
  </si>
  <si>
    <t>20.17.9</t>
  </si>
  <si>
    <t>Услуги по производству синтетических каучуков в первичных формах отдельные, выполняемые субподрядчиком</t>
  </si>
  <si>
    <t>20.20.11</t>
  </si>
  <si>
    <t>Инсектициды</t>
  </si>
  <si>
    <t>20.20.12</t>
  </si>
  <si>
    <t>Гербициды</t>
  </si>
  <si>
    <t>20.20.13</t>
  </si>
  <si>
    <t>Средства против прорастания и регуляторы роста растений</t>
  </si>
  <si>
    <t>20.20.14</t>
  </si>
  <si>
    <t>Средства дезинфекционные</t>
  </si>
  <si>
    <t>20.20.15</t>
  </si>
  <si>
    <t>Фунгициды</t>
  </si>
  <si>
    <t>20.20.19</t>
  </si>
  <si>
    <t>Пестициды прочие и агрохимические продукты прочие</t>
  </si>
  <si>
    <t>20.20.9</t>
  </si>
  <si>
    <t>Услуги по производству пестицидов и прочих агрохимических продуктов отдельные, выполняемые субподрядчиком</t>
  </si>
  <si>
    <t>20.30</t>
  </si>
  <si>
    <t>Материалы лакокрасочные и аналогичные для нанесения покрытий, полиграфические краски и мастики</t>
  </si>
  <si>
    <t>20.30.1</t>
  </si>
  <si>
    <t>Материалы лакокрасочные на основе полимеров</t>
  </si>
  <si>
    <t>20.30.11</t>
  </si>
  <si>
    <t>Материалы лакокрасочные на основе акриловых или виниловых полимеров в водной среде</t>
  </si>
  <si>
    <t>20.30.11.110</t>
  </si>
  <si>
    <t>Лаки на основе акриловых или виниловых полимеров в водной среде</t>
  </si>
  <si>
    <t>20.30.11.120</t>
  </si>
  <si>
    <t>Краски на основе акриловых или виниловых полимеров в водной среде</t>
  </si>
  <si>
    <t>20.30.11.130</t>
  </si>
  <si>
    <t>Грунтовки на основе акриловых или виниловых полимеров в водной среде</t>
  </si>
  <si>
    <t>20.30.12</t>
  </si>
  <si>
    <t>Материалы лакокрасочные на основе сложных полиэфиров, акриловых или виниловых полимеров в неводной среде; растворы</t>
  </si>
  <si>
    <t>20.30.12.110</t>
  </si>
  <si>
    <t>Лаки на основе сложных полиэфиров, акриловых или виниловых полимеров в неводной среде</t>
  </si>
  <si>
    <t>20.30.12.120</t>
  </si>
  <si>
    <t>Краски на основе сложных полиэфиров, акриловых или виниловых полимеров в неводной среде</t>
  </si>
  <si>
    <t>20.30.12.130</t>
  </si>
  <si>
    <t>Эмали на основе сложных полиэфиров, акриловых или виниловых полимеров в неводной среде</t>
  </si>
  <si>
    <t>20.30.12.140</t>
  </si>
  <si>
    <t>Грунтовки на основе сложных полиэфиров, акриловых или виниловых полимеров в неводной среде</t>
  </si>
  <si>
    <t>20.30.12.150</t>
  </si>
  <si>
    <t>Растворы синтетических или химически модифицированных природных полимеров в летучих органических растворителях</t>
  </si>
  <si>
    <t>20.30.2</t>
  </si>
  <si>
    <t>Материалы лакокрасочные и аналогичные для нанесения покрытий прочие; краски художественные и полиграфические</t>
  </si>
  <si>
    <t>20.30.21</t>
  </si>
  <si>
    <t>Пигменты готовые, глушители стекла и краски, эмали и глазури стекловидные, ангобы, люстры жидкие и аналогичные продукты для керамики, эмали для стекла и других целей; фритта стекловидная</t>
  </si>
  <si>
    <t>20.30.22</t>
  </si>
  <si>
    <t>Материалы лакокрасочные и аналогичные для нанесения покрытий прочие; сиккативы готовые</t>
  </si>
  <si>
    <t>20.30.22.130</t>
  </si>
  <si>
    <t>Олифы</t>
  </si>
  <si>
    <t>20.30.23</t>
  </si>
  <si>
    <t>Краски для художников, учащихся или оформителей вывесок; красители оттеночные, краски любительские и аналогичные продукты</t>
  </si>
  <si>
    <t>20.30.24</t>
  </si>
  <si>
    <t>Краски полиграфические</t>
  </si>
  <si>
    <t>20.30.9</t>
  </si>
  <si>
    <t>Услуги по производству материалов лакокрасочных и аналогичных для нанесения покрытий, краски и мастик полиграфических отдельные, выполняемые субподрядчиком</t>
  </si>
  <si>
    <t>20.41.10</t>
  </si>
  <si>
    <t>Глицерин</t>
  </si>
  <si>
    <t>20.41.20</t>
  </si>
  <si>
    <t>Вещества органические поверхностно-активные, кроме мыла</t>
  </si>
  <si>
    <t>20.41.3</t>
  </si>
  <si>
    <t>Мыло и средства моющие, средства чистящие и полирующие</t>
  </si>
  <si>
    <t>20.41.31.110</t>
  </si>
  <si>
    <t>Мыло туалетное твердое</t>
  </si>
  <si>
    <t>20.41.31.113</t>
  </si>
  <si>
    <t>Мыло туалетное марки «Детское»</t>
  </si>
  <si>
    <t>20.41.31.119</t>
  </si>
  <si>
    <t>Мыло туалетное твердое прочее</t>
  </si>
  <si>
    <t>20.41.31.120</t>
  </si>
  <si>
    <t>Мыло хозяйственное твердое</t>
  </si>
  <si>
    <t>20.41.31.130</t>
  </si>
  <si>
    <t>Мыло туалетное жидкое</t>
  </si>
  <si>
    <t>20.41.31.140</t>
  </si>
  <si>
    <t>Мыло хозяйственное жидкое</t>
  </si>
  <si>
    <t>20.41.31.210</t>
  </si>
  <si>
    <t>Вещества органические поверхностно-активные и средства, используемые в качестве мыла</t>
  </si>
  <si>
    <t>20.41.32.110</t>
  </si>
  <si>
    <t>Средства моющие</t>
  </si>
  <si>
    <t>20.41.41</t>
  </si>
  <si>
    <t>Средства для дезодорирования и ароматизации воздуха в помещениях</t>
  </si>
  <si>
    <t>20.41.42</t>
  </si>
  <si>
    <t>Воски искусственные (синтетические) и воски готовые прочие</t>
  </si>
  <si>
    <t>20.41.43</t>
  </si>
  <si>
    <t>Средства, кремы, мастики для обуви, мебели, полов, транспортных средств, стекла или металла полирующие</t>
  </si>
  <si>
    <t>20.41.44</t>
  </si>
  <si>
    <t>Пасты чистящие, порошки и прочие чистящие средства</t>
  </si>
  <si>
    <t>20.41.9</t>
  </si>
  <si>
    <t>Услуги по производству мыла и средств моющих, средств чистящих и полирующих, средств парфюмерных и косметических отдельные, выполняемые субподрядчиком</t>
  </si>
  <si>
    <t>20.42.1</t>
  </si>
  <si>
    <t>Средства парфюмерные и косметические</t>
  </si>
  <si>
    <t>20.42.11.110</t>
  </si>
  <si>
    <t>Духи</t>
  </si>
  <si>
    <t>20.42.11.120</t>
  </si>
  <si>
    <t>Вода туалетная</t>
  </si>
  <si>
    <t>20.42.11.130</t>
  </si>
  <si>
    <t>Одеколоны</t>
  </si>
  <si>
    <t>20.42.12</t>
  </si>
  <si>
    <t>Средства для макияжа губ и глаз</t>
  </si>
  <si>
    <t>20.42.12.110</t>
  </si>
  <si>
    <t>Средства для макияжа губ</t>
  </si>
  <si>
    <t>20.42.12.120</t>
  </si>
  <si>
    <t>Средства для макияжа глаз</t>
  </si>
  <si>
    <t>20.42.13</t>
  </si>
  <si>
    <t>Средства для маникюра или педикюра</t>
  </si>
  <si>
    <t>20.42.14</t>
  </si>
  <si>
    <t>Пудра косметическая или туалетная</t>
  </si>
  <si>
    <t>20.42.14.110</t>
  </si>
  <si>
    <t>Пудры и крем-пудры</t>
  </si>
  <si>
    <t>20.42.14.120</t>
  </si>
  <si>
    <t>Гримы, гуммозы</t>
  </si>
  <si>
    <t>20.42.14.130</t>
  </si>
  <si>
    <t>Тальк и прочие присыпки для детей</t>
  </si>
  <si>
    <t>20.42.14.140</t>
  </si>
  <si>
    <t>Румяна, маскирующие карандаши для лица</t>
  </si>
  <si>
    <t>20.42.15</t>
  </si>
  <si>
    <t>Средства для ухода за кожей, макияжа или защитные средства для кожи (включая солнцезащитные и для загара), не включенные в другие группировки</t>
  </si>
  <si>
    <t>20.42.15.110</t>
  </si>
  <si>
    <t>Средства косметические для макияжа лица, не включенные в другие группировки</t>
  </si>
  <si>
    <t>20.42.15.120</t>
  </si>
  <si>
    <t>Средства для очистки кожи лица (в том числе для удаления косметики и грима)</t>
  </si>
  <si>
    <t>20.42.15.130</t>
  </si>
  <si>
    <t>Средства для ухода за кожей лица: лосьоны, кремы, специальные средства</t>
  </si>
  <si>
    <t>20.42.15.131</t>
  </si>
  <si>
    <t>Кремы жидкие для ухода за кожей лица, питательные и с биологически активными веществами</t>
  </si>
  <si>
    <t>20.42.15.132</t>
  </si>
  <si>
    <t>Кремы густые для ухода за кожей лица, питательные и с биологически активными веществами</t>
  </si>
  <si>
    <t>20.42.15.133</t>
  </si>
  <si>
    <t>Лосьоны для ухода за кожей лица</t>
  </si>
  <si>
    <t>20.42.15.139</t>
  </si>
  <si>
    <t>Средства для ухода за кожей лица прочие</t>
  </si>
  <si>
    <t>20.42.15.140</t>
  </si>
  <si>
    <t>Средства для ухода за кожей тела: лосьоны, кремы (в том числе детские)</t>
  </si>
  <si>
    <t>20.42.15.141</t>
  </si>
  <si>
    <t>Кремы для рук</t>
  </si>
  <si>
    <t>20.42.15.142</t>
  </si>
  <si>
    <t>Кремы для ног</t>
  </si>
  <si>
    <t>20.42.15.143</t>
  </si>
  <si>
    <t>Кремы детские</t>
  </si>
  <si>
    <t>20.42.15.145</t>
  </si>
  <si>
    <t>Лосьоны для ухода за кожей тела</t>
  </si>
  <si>
    <t>20.42.15.149</t>
  </si>
  <si>
    <t>Средства для ухода за кожей тела прочие</t>
  </si>
  <si>
    <t>20.42.15.150</t>
  </si>
  <si>
    <t xml:space="preserve">Средства защитные для кожи (включая солнцезащитные и для загара), не включенные в другие группировки </t>
  </si>
  <si>
    <t>20.42.15.190</t>
  </si>
  <si>
    <t>Средства косметические для ухода за кожей прочие, не включенные в другие группировки</t>
  </si>
  <si>
    <t>20.42.16</t>
  </si>
  <si>
    <t>Шампуни, лаки для волос, средства для завивки или распрямления волос</t>
  </si>
  <si>
    <t>20.42.16.110</t>
  </si>
  <si>
    <t>Шампуни</t>
  </si>
  <si>
    <t>20.42.16.120</t>
  </si>
  <si>
    <t>Лаки для волос</t>
  </si>
  <si>
    <t>20.42.16.130</t>
  </si>
  <si>
    <t>Средства для завивки или распрямления волос</t>
  </si>
  <si>
    <t>20.42.17</t>
  </si>
  <si>
    <t>Лосьоны и прочие средства для волос, не включенные в другие группировки</t>
  </si>
  <si>
    <t>20.42.17.120</t>
  </si>
  <si>
    <t>Средства для волос прочие, не включенные в другие группировки</t>
  </si>
  <si>
    <t>20.42.18</t>
  </si>
  <si>
    <t>Средства гигиены полости рта и зубов (включая фиксирующие пасты и порошки для зубных протезов), нити для чистки зубов</t>
  </si>
  <si>
    <t>20.42.18.110</t>
  </si>
  <si>
    <t>Средства для чистки зубов</t>
  </si>
  <si>
    <t>20.42.18.111</t>
  </si>
  <si>
    <t>Пасты зубные</t>
  </si>
  <si>
    <t>20.42.18.112</t>
  </si>
  <si>
    <t>Порошки зубные</t>
  </si>
  <si>
    <t>20.42.18.130</t>
  </si>
  <si>
    <t>Нити для чистки зубов</t>
  </si>
  <si>
    <t>20.42.18.190</t>
  </si>
  <si>
    <t>Средства гигиены полости рта и зубов прочие</t>
  </si>
  <si>
    <t>20.42.19</t>
  </si>
  <si>
    <t>Средства для бритья; дезодоранты и антиперспиранты; средства для ванн, прочие парфюмерные, косметические или туалетные средства, не включенные в другие группировки</t>
  </si>
  <si>
    <t>20.42.19.110</t>
  </si>
  <si>
    <t>Средства для бритья</t>
  </si>
  <si>
    <t>20.42.19.120</t>
  </si>
  <si>
    <t>Дезодоранты и антиперспиранты</t>
  </si>
  <si>
    <t>20.42.19.130</t>
  </si>
  <si>
    <t>Средства для ванн</t>
  </si>
  <si>
    <t>20.42.19.190</t>
  </si>
  <si>
    <t>Средства парфюмерные, косметические и туалетные средства прочие, не включенные в другие группировки</t>
  </si>
  <si>
    <t>20.42.9</t>
  </si>
  <si>
    <t>Услуги по производству парфюмерных и косметических средств отдельные, выполняемые субподрядчиком</t>
  </si>
  <si>
    <t>20.51.20</t>
  </si>
  <si>
    <t>Спички</t>
  </si>
  <si>
    <t>20.51.20.110</t>
  </si>
  <si>
    <t>Спички общего назначения</t>
  </si>
  <si>
    <t>20.51.20.120</t>
  </si>
  <si>
    <t>Спички специальные</t>
  </si>
  <si>
    <t>20.51.9</t>
  </si>
  <si>
    <t>Услуги по производству взрывчатых веществ отдельные, выполняемые субподрядчиком</t>
  </si>
  <si>
    <t>20.52.1</t>
  </si>
  <si>
    <t xml:space="preserve">Клеи </t>
  </si>
  <si>
    <t>20.52.10.150</t>
  </si>
  <si>
    <t>Клеи животного происхождения</t>
  </si>
  <si>
    <t>20.52.9</t>
  </si>
  <si>
    <t>Услуги по производству клеев отдельные, выполняемые субподрядчиком</t>
  </si>
  <si>
    <t>20.53.10</t>
  </si>
  <si>
    <t>Масла эфирные</t>
  </si>
  <si>
    <t>20.53.9</t>
  </si>
  <si>
    <t>Услуги по производству эфирных масел отдельные, выполняемые субподрядчиком</t>
  </si>
  <si>
    <t>20.59.11</t>
  </si>
  <si>
    <t>Фотопластинки и фотопленки, фотопленки для моментальных фотоснимков, светочувствительные, неэкспонированные; фотобумаги</t>
  </si>
  <si>
    <t>20.59.11.130</t>
  </si>
  <si>
    <t>Фотобумаги</t>
  </si>
  <si>
    <t>20.59.12</t>
  </si>
  <si>
    <t>Эмульсии фотографические; составы химические, используемые в фотографии, не включенные в другие группировки</t>
  </si>
  <si>
    <t>20.59.20</t>
  </si>
  <si>
    <t>Жиры и масла животные или растительные, химически модифицированные; смеси животных или растительных жиров или масел непищевые</t>
  </si>
  <si>
    <t>20.59.30</t>
  </si>
  <si>
    <t>Чернила для письма или рисования и прочие чернила</t>
  </si>
  <si>
    <t>20.59.41</t>
  </si>
  <si>
    <t>Материалы смазочные</t>
  </si>
  <si>
    <t>20.59.42</t>
  </si>
  <si>
    <t>Антидетонаторы; присадки к топливу и смазочным материалам и аналогичные продукты</t>
  </si>
  <si>
    <t>20.59.43</t>
  </si>
  <si>
    <t>Жидкости тормозные для гидравлических передач; антифризы и готовые антиобледенители</t>
  </si>
  <si>
    <t>20.59.51</t>
  </si>
  <si>
    <t>Пептоны и вещества белковые и их производные прочие, не включенные в другие группировки; порошок гольевой</t>
  </si>
  <si>
    <t>20.59.52</t>
  </si>
  <si>
    <t>Пасты для лепки; зуботехнический воск и прочие материалы на основе гипса, используемые в стоматологии; составы и заряды для огнетушителей; готовые питательные среды для выращивания микроорганизмов; сложные диагностические или лабораторные реагенты, не включенные в другие группировки</t>
  </si>
  <si>
    <t>20.59.53</t>
  </si>
  <si>
    <t>Элементы химические легированные в форме дисков и соединения химические легированные, используемые в электронике</t>
  </si>
  <si>
    <t>20.59.54</t>
  </si>
  <si>
    <t>Угли активированные</t>
  </si>
  <si>
    <t>20.59.55</t>
  </si>
  <si>
    <t>Средства отделочные; средства для ускорения крашения или фиксации красителей и аналогичные продукты</t>
  </si>
  <si>
    <t>20.59.56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</si>
  <si>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смешанные, не включенные в другие группировки</t>
  </si>
  <si>
    <t>20.59.56.140</t>
  </si>
  <si>
    <t>Пластификаторы составные и стабилизаторы для резин и пластмасс</t>
  </si>
  <si>
    <t>20.59.57</t>
  </si>
  <si>
    <t>Крепители готовые для литьевых форм и стержней; химические продукты</t>
  </si>
  <si>
    <t>20.59.6</t>
  </si>
  <si>
    <t>Желатин и его производные</t>
  </si>
  <si>
    <t>20.59.60.110</t>
  </si>
  <si>
    <t>Желатины</t>
  </si>
  <si>
    <t>20.59.60.111</t>
  </si>
  <si>
    <t>Желатины пищевые</t>
  </si>
  <si>
    <t>20.59.60.112</t>
  </si>
  <si>
    <t>Желатины технические</t>
  </si>
  <si>
    <t>20.59.9</t>
  </si>
  <si>
    <t>Услуги по производству прочих химических продуктов отдельные, выполняемые субподрядчиком</t>
  </si>
  <si>
    <t>20.60</t>
  </si>
  <si>
    <t>Волокна химические</t>
  </si>
  <si>
    <t>20.60.1</t>
  </si>
  <si>
    <t>Волокна синтетические</t>
  </si>
  <si>
    <t>20.60.11</t>
  </si>
  <si>
    <t>Жгуты синтетические и волокна синтетические штапельные, не подвергнутые кардо- или гребнечесанию</t>
  </si>
  <si>
    <t>20.60.12</t>
  </si>
  <si>
    <t>Нити полиамидные и полиэфирные высокопрочные</t>
  </si>
  <si>
    <t>20.60.13</t>
  </si>
  <si>
    <t>Нити синтетические одиночные прочие</t>
  </si>
  <si>
    <t>20.60.14</t>
  </si>
  <si>
    <t>Мононити синтетические; нити ленточные и аналогичные плоские нити из синтетических текстильных материалов</t>
  </si>
  <si>
    <t>20.60.2</t>
  </si>
  <si>
    <t>Волокна искусственные</t>
  </si>
  <si>
    <t>20.60.21</t>
  </si>
  <si>
    <t>Жгуты искусственные и волокна искусственные штапельные, не подвергнутые кардо- и гребнечесанию</t>
  </si>
  <si>
    <t>20.60.22</t>
  </si>
  <si>
    <t>Нити вискозные высокопрочные</t>
  </si>
  <si>
    <t>20.60.23</t>
  </si>
  <si>
    <t>Нити искусственные одиночные прочие</t>
  </si>
  <si>
    <t>20.60.24</t>
  </si>
  <si>
    <t>Мононити искусственные; нити ленточные и аналогичные плоские нити из искусственных текстильных материалов</t>
  </si>
  <si>
    <t>20.60.9</t>
  </si>
  <si>
    <t>Услуги по производству химических волокон отдельные, выполняемые субподрядчиком</t>
  </si>
  <si>
    <t>21.10.10</t>
  </si>
  <si>
    <t>Кислота салициловая, кислота О-ацетилсалициловая, их соли и эфиры сложные</t>
  </si>
  <si>
    <t>21.10.20</t>
  </si>
  <si>
    <t>Лизин, кислота глутаминовая и их соли; соли четвертичные и гидроксиды аммония; фосфоаминолипиды; амиды, их производные и соли</t>
  </si>
  <si>
    <t>21.10.20.110</t>
  </si>
  <si>
    <t>Лизин, кислота глутаминовая и их соли</t>
  </si>
  <si>
    <t>21.10.31</t>
  </si>
  <si>
    <t>Лактоны, не включенные в другие группировки; 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</t>
  </si>
  <si>
    <t>21.10.32</t>
  </si>
  <si>
    <t>Сульфамиды</t>
  </si>
  <si>
    <t>21.10.40</t>
  </si>
  <si>
    <t>Сахара химически чистые, не включенные в другие группировки, эфиры сахаров простые и сложные и их соли, не включенные в другие группировки</t>
  </si>
  <si>
    <t>21.10.51</t>
  </si>
  <si>
    <t>Провитамины, витамины и их производные</t>
  </si>
  <si>
    <t>21.10.52</t>
  </si>
  <si>
    <t>Гормоны, их производные; прочие стероиды, используемые преимущественно как гормоны</t>
  </si>
  <si>
    <t>21.10.53</t>
  </si>
  <si>
    <t>Гликозиды, алкалоиды растительного происхождения, их соли, простые и сложные эфиры и прочие производные</t>
  </si>
  <si>
    <t>21.10.54</t>
  </si>
  <si>
    <t>Антибиотики</t>
  </si>
  <si>
    <t>21.10.54.180</t>
  </si>
  <si>
    <t>Антибиотики для животных</t>
  </si>
  <si>
    <t>21.10.60</t>
  </si>
  <si>
    <t>Железы и прочие органы; их экстракты и прочие вещества человеческого или животного происхождения, не включенные в другие группировки</t>
  </si>
  <si>
    <t>21.10.9</t>
  </si>
  <si>
    <t>Услуги по производству основных фармацевтических продуктов отдельные, выполняемые субподрядчиком</t>
  </si>
  <si>
    <t>21.20.10</t>
  </si>
  <si>
    <t>Препараты лекарственные</t>
  </si>
  <si>
    <t>21.20.10.110</t>
  </si>
  <si>
    <t>Препараты для лечения заболеваний пищеварительного тракта и обмена веществ</t>
  </si>
  <si>
    <t>21.20.10.119</t>
  </si>
  <si>
    <t>Препараты для лечения сахарного диабета</t>
  </si>
  <si>
    <t>21.20.10.121</t>
  </si>
  <si>
    <t>Добавки минеральные</t>
  </si>
  <si>
    <t>21.20.10.130</t>
  </si>
  <si>
    <t>Препараты, влияющие на кроветворение и кровь</t>
  </si>
  <si>
    <t>21.20.10.140</t>
  </si>
  <si>
    <t>Препараты для лечения сердечно-сосудистой системы</t>
  </si>
  <si>
    <t>21.20.10.150</t>
  </si>
  <si>
    <t>Препараты для лечения заболеваний кожи</t>
  </si>
  <si>
    <t>21.20.10.170</t>
  </si>
  <si>
    <t>Препараты для лечения мочеполовой системы и половые гормоны</t>
  </si>
  <si>
    <t>21.20.10.180</t>
  </si>
  <si>
    <t>Препараты гормональные для системного использования, кроме половых гормонов</t>
  </si>
  <si>
    <t>21.20.10.190</t>
  </si>
  <si>
    <t>Препараты противомикробные для системного использования</t>
  </si>
  <si>
    <t>21.20.10.210</t>
  </si>
  <si>
    <t>Препараты противоопухолевые и иммуномодуляторы</t>
  </si>
  <si>
    <t>21.20.10.220</t>
  </si>
  <si>
    <t>Препараты для лечения костно-мышечной системы</t>
  </si>
  <si>
    <t>21.20.10.230</t>
  </si>
  <si>
    <t>Препараты для лечения нервной системы</t>
  </si>
  <si>
    <t>21.20.10.240</t>
  </si>
  <si>
    <t>Препараты противопаразитарные, инсектициды и репелленты</t>
  </si>
  <si>
    <t>21.20.10.250</t>
  </si>
  <si>
    <t>Препараты для лечения органов дыхательной системы</t>
  </si>
  <si>
    <t>21.20.10.260</t>
  </si>
  <si>
    <t>Препараты для лечения заболеваний органов чувств</t>
  </si>
  <si>
    <t>21.20.10.261</t>
  </si>
  <si>
    <t>Препараты для лечения заболеваний глаз</t>
  </si>
  <si>
    <t>21.20.21</t>
  </si>
  <si>
    <t>Сыворотки и вакцины</t>
  </si>
  <si>
    <t>21.20.21.110</t>
  </si>
  <si>
    <t>Сыворотки иммунные</t>
  </si>
  <si>
    <t>21.20.21.120</t>
  </si>
  <si>
    <t>Вакцины, анатоксины и токсины, применяемые в медицине</t>
  </si>
  <si>
    <t>21.20.21.130</t>
  </si>
  <si>
    <t>Вакцины и анатоксины, применяемые в ветеринарии</t>
  </si>
  <si>
    <t>21.20.22</t>
  </si>
  <si>
    <t>Средства химические контрацептивные на основе гормонов или сперматоцидов</t>
  </si>
  <si>
    <t>21.20.23</t>
  </si>
  <si>
    <t>Реагенты диагностические и прочие фармацевтические препараты</t>
  </si>
  <si>
    <t>21.20.24</t>
  </si>
  <si>
    <t>Материалы клейкие перевязочные, кетгут и аналогичные материалы, аптечки и сумки санитарные</t>
  </si>
  <si>
    <t>21.20.24.110</t>
  </si>
  <si>
    <t>Материалы клейкие перевязочные</t>
  </si>
  <si>
    <t>21.20.24.160</t>
  </si>
  <si>
    <t>Материалы перевязочные и аналогичные изделия, в том числе пропитанные или покрытые лекарственными средствами</t>
  </si>
  <si>
    <t>21.20.24.170</t>
  </si>
  <si>
    <t>Аптечки и сумки санитарные для оказания первой помощи</t>
  </si>
  <si>
    <t>21.20.9</t>
  </si>
  <si>
    <t>Услуги по производству лекарственных средств и материалов, применяемых в медицинских целях, отдельные, выполняемые субподрядчиком</t>
  </si>
  <si>
    <t>22.11.1</t>
  </si>
  <si>
    <t>Шины, покрышки и камеры резиновые новые</t>
  </si>
  <si>
    <t>22.11.11</t>
  </si>
  <si>
    <t>Шины и покрышки пневматические для легковых автомобилей новые</t>
  </si>
  <si>
    <t>22.11.12</t>
  </si>
  <si>
    <t>Шины и покрышки пневматические для мотоциклов или велосипедов новые</t>
  </si>
  <si>
    <t>22.11.13.110</t>
  </si>
  <si>
    <t>Шины и покрышки пневматические для автобусов, троллейбусов и грузовых автомобилей новые</t>
  </si>
  <si>
    <t>22.11.13.120</t>
  </si>
  <si>
    <t>Шины и покрышки пневматические для использования в авиации новые</t>
  </si>
  <si>
    <t>22.11.14</t>
  </si>
  <si>
    <t xml:space="preserve">Шины и покрышки пневматические для сельскохозяйственных машин; шины и покрышки пневматические прочие новые </t>
  </si>
  <si>
    <t>22.11.14.191</t>
  </si>
  <si>
    <t>Шины пневматические для строительных, дорожных, подъемно-транспортных и рудничных машин</t>
  </si>
  <si>
    <t>22.11.15</t>
  </si>
  <si>
    <t>Камеры и шины резиновые сплошные или полупневматические, протекторы взаимозаменяемые и ленты ободные из резины</t>
  </si>
  <si>
    <t>22.11.20</t>
  </si>
  <si>
    <t>Шины и покрышки пневматические резиновые восстановленные</t>
  </si>
  <si>
    <t>22.11.9</t>
  </si>
  <si>
    <t>Услуги по производству шин, покрышек и резиновых камер, восстановлению протекторов и резиновых шин отдельные, выполняемые субподрядчиком</t>
  </si>
  <si>
    <t>22.19.10</t>
  </si>
  <si>
    <t>Резина регенерированная (девулканизированная) в первичных формах или в виде пластин, листов или полос (лент)</t>
  </si>
  <si>
    <t>22.19.2</t>
  </si>
  <si>
    <t>Смесь резиновая и изделия из нее; резина вулканизированная, кроме твердой резины (эбонита), в виде нити, корда, пластин,листов,полос (лент), прутков и профилей</t>
  </si>
  <si>
    <t>22.19.20.111</t>
  </si>
  <si>
    <t>Смеси резиновые</t>
  </si>
  <si>
    <t>22.19.20.112</t>
  </si>
  <si>
    <t>Изделия из резиновых смесей</t>
  </si>
  <si>
    <t>22.19.20.120</t>
  </si>
  <si>
    <t>Резины вулканизированные, кроме твердой резины (эбонита), в виде нити, корда, пластин, листов, полос (лент), прутков и профилей</t>
  </si>
  <si>
    <t>22.19.30.110</t>
  </si>
  <si>
    <t>Трубы, трубки из вулканизированной резины, кроме твердой резины (эбонита)</t>
  </si>
  <si>
    <t>22.19.30.120</t>
  </si>
  <si>
    <t>Шланги из вулканизированной резины, кроме твердой резины (эбонита)</t>
  </si>
  <si>
    <t>22.19.30.130</t>
  </si>
  <si>
    <t>Рукава из вулканизированной резины, кроме твердой резины (эбонита)</t>
  </si>
  <si>
    <t>22.19.4</t>
  </si>
  <si>
    <t>Ленты конвейерные или приводные ремни, или бельтинг из вулканизированной резины</t>
  </si>
  <si>
    <t>22.19.40.110</t>
  </si>
  <si>
    <t>Ленты конвейерные резинотканевые</t>
  </si>
  <si>
    <t>22.19.40.121</t>
  </si>
  <si>
    <t>Ремни приводные прорезиненные плоские</t>
  </si>
  <si>
    <t>22.19.40.122</t>
  </si>
  <si>
    <t>Ремни приводные прорезиненные клиновые</t>
  </si>
  <si>
    <t>22.19.50</t>
  </si>
  <si>
    <t>Материалы прорезиненные текстильные, кроме кордных тканей</t>
  </si>
  <si>
    <t>22.19.60</t>
  </si>
  <si>
    <t>Предметы одежды и ее аксессуары из вулканизированной резины, кроме твердой резины (эбонита)</t>
  </si>
  <si>
    <t>22.19.71</t>
  </si>
  <si>
    <t>Изделия гигиенические или фармацевтические (включая соски) из вулканизированной резины, кроме твердой резины (эбонита)</t>
  </si>
  <si>
    <t>22.19.71.110</t>
  </si>
  <si>
    <t>Презервативы</t>
  </si>
  <si>
    <t>22.19.71.120</t>
  </si>
  <si>
    <t>Соски различных типов (в том числе для бутылочек) и аналогичные изделия для детей</t>
  </si>
  <si>
    <t>22.19.71.190</t>
  </si>
  <si>
    <t>Изделия из резины, кроме твердой резины (эбонита), гигиенические или фармацевтические прочие</t>
  </si>
  <si>
    <t>22.19.72</t>
  </si>
  <si>
    <t>Покрытия и коврики напольные из вулканизированной резины, кроме пористой</t>
  </si>
  <si>
    <t>22.19.73</t>
  </si>
  <si>
    <t>Изделия из вулканизированной резины прочие, не включенные в другие группировки; твердая резина во всех формах и изделия из нее; напольные покрытия и коврики из вулканизированной пористой резины</t>
  </si>
  <si>
    <t>22.19.9</t>
  </si>
  <si>
    <t>Услуги по производству прочих резиновых изделий отдельные, выполняемые субподрядчиком</t>
  </si>
  <si>
    <t>22.21</t>
  </si>
  <si>
    <t>Плиты, листы, трубы и профили пластмассовые</t>
  </si>
  <si>
    <t>22.21.10</t>
  </si>
  <si>
    <t>Мононити с размером поперечного сечения более 1 мм; прутки, стержни и фасонные профили пластмассовые</t>
  </si>
  <si>
    <t>22.21.10.120</t>
  </si>
  <si>
    <t>Прутки, стержни пластмассовые</t>
  </si>
  <si>
    <t>22.21.2</t>
  </si>
  <si>
    <t>Трубы, трубки и шланги и их фитинги пластмассовые</t>
  </si>
  <si>
    <t>22.21.21</t>
  </si>
  <si>
    <t>Оболочки искусственные из отвержденных протеинов или целлюлозных материалов, трубы, трубки, шланги, рукава, жесткие, пластмассовые</t>
  </si>
  <si>
    <t>22.21.21.120</t>
  </si>
  <si>
    <t>Трубы полимерные жесткие</t>
  </si>
  <si>
    <t>22.21.21.121</t>
  </si>
  <si>
    <t>Трубы из полиэтилена для газопроводов</t>
  </si>
  <si>
    <t>22.21.21.122</t>
  </si>
  <si>
    <t>Трубы напорные из полиэтилена</t>
  </si>
  <si>
    <t>22.21.21.123</t>
  </si>
  <si>
    <t>Трубы канализационные и фасонные части к ним из полиэтилена</t>
  </si>
  <si>
    <t>22.21.21.125</t>
  </si>
  <si>
    <t>Трубы стеклопластиковые, в т.ч. для уранодобывающего производства</t>
  </si>
  <si>
    <t>22.21.21.129</t>
  </si>
  <si>
    <t>Трубы полимерные жесткие прочие</t>
  </si>
  <si>
    <t>22.21.21.130</t>
  </si>
  <si>
    <t>Трубки, шланги и рукава полимерные жесткие</t>
  </si>
  <si>
    <t>22.21.21.139</t>
  </si>
  <si>
    <t>Трубки, шланги и рукава полимерные жесткие прочие, не включенные в другие группировки</t>
  </si>
  <si>
    <t>22.21.29</t>
  </si>
  <si>
    <t xml:space="preserve">Трубы, трубки и шланги и их фитинги прочие пластмассовые </t>
  </si>
  <si>
    <t>22.21.29.110</t>
  </si>
  <si>
    <t>Трубы прочие пластмассовые</t>
  </si>
  <si>
    <t>22.21.29.120</t>
  </si>
  <si>
    <t>Трубки, шланги и рукава прочие пластмассовые</t>
  </si>
  <si>
    <t>22.21.29.130</t>
  </si>
  <si>
    <t>Фитинги прочие пластмассовые</t>
  </si>
  <si>
    <t>22.21.30</t>
  </si>
  <si>
    <t>Плиты, листы, пленка и полосы (ленты) полимерные, неармированные или не комбинированные с другими материалами</t>
  </si>
  <si>
    <t>22.21.30.110</t>
  </si>
  <si>
    <t>Плиты, листы пластмассовые, неармированные или не комбинированные с другими материалами</t>
  </si>
  <si>
    <t>22.21.30.120</t>
  </si>
  <si>
    <t>Пленки пластмассовые, неармированные или не комбинированные с другими материалами</t>
  </si>
  <si>
    <t>22.21.41</t>
  </si>
  <si>
    <t xml:space="preserve">Плиты, листы, пленка и полосы (ленты) прочие пластмассовые пористые </t>
  </si>
  <si>
    <t>22.21.42</t>
  </si>
  <si>
    <t xml:space="preserve">Плиты, листы, пленка и полосы (ленты) прочие пластмассовые непористые </t>
  </si>
  <si>
    <t>22.21.42.110</t>
  </si>
  <si>
    <t>Плиты, листы прочие пластмассовые непористые</t>
  </si>
  <si>
    <t>22.21.42.130</t>
  </si>
  <si>
    <t>Полосы (ленты) прочие пластмассовые непористые</t>
  </si>
  <si>
    <t>22.21.42.140</t>
  </si>
  <si>
    <t>Покрытия полимерные защитные для улучшения радиационной обстановки</t>
  </si>
  <si>
    <t>22.21.9</t>
  </si>
  <si>
    <t>Услуги по производству пластмассовых плит,листов,труб и профилей отдельные,выполняемые субподрядчиком</t>
  </si>
  <si>
    <t>22.21.99.190</t>
  </si>
  <si>
    <t>Услуги по производству пластмассовых плит, листов, труб и профилей прочие, выполняемые субподрядчиком</t>
  </si>
  <si>
    <t>22.22.11</t>
  </si>
  <si>
    <t>Мешки и сумки, включая конические, из полимеров этилена</t>
  </si>
  <si>
    <t>22.22.12</t>
  </si>
  <si>
    <t>Мешки и сумки, включая конические, из прочих пластмасс, кроме полимеров этилена</t>
  </si>
  <si>
    <t>22.22.13</t>
  </si>
  <si>
    <t>Коробки, ящики, корзины и аналогичные пластмассовые изделия</t>
  </si>
  <si>
    <t>22.22.14</t>
  </si>
  <si>
    <t>Бутыли, бутылки, флаконы и аналогичные изделия из пластмасс</t>
  </si>
  <si>
    <t>22.22.19</t>
  </si>
  <si>
    <t>Изделия упаковочные пластмассовые прочие</t>
  </si>
  <si>
    <t>22.22.9</t>
  </si>
  <si>
    <t>Услуги по производству пластмассовых упаковочных изделий отдельные,выполняемые субподрядчиком</t>
  </si>
  <si>
    <t>22.23.11</t>
  </si>
  <si>
    <t>Материалы для покрытий пола, стен или потолка пластмассовые в рулонах или в форме плиток</t>
  </si>
  <si>
    <t>22.23.12</t>
  </si>
  <si>
    <t>Ванны, раковины для умывальников, унитазы, сиденья и крышки для них, смывные бачки и аналогичные санитарно-технические изделия пластмассовые</t>
  </si>
  <si>
    <t>22.23.12.110</t>
  </si>
  <si>
    <t>Ванны пластмассовые</t>
  </si>
  <si>
    <t>22.23.12.120</t>
  </si>
  <si>
    <t>Раковины для умывальников пластмассовые</t>
  </si>
  <si>
    <t>22.23.13</t>
  </si>
  <si>
    <t>Резервуары, цистерны, баки и аналогичные емкости пластмассовые вместимостью свыше 300 л</t>
  </si>
  <si>
    <t>22.23.14</t>
  </si>
  <si>
    <t>Блоки дверные и оконные, пороги для дверей, ставни, жалюзи и аналогичные изделия и их части пластмассовые</t>
  </si>
  <si>
    <t>22.23.14.110</t>
  </si>
  <si>
    <t>Блоки дверные пластмассовые и пороги для них</t>
  </si>
  <si>
    <t>22.23.14.120</t>
  </si>
  <si>
    <t>Блоки оконные пластмассовые</t>
  </si>
  <si>
    <t>Ставни, жалюзи и аналогичные изделия и их комплектующие (запасные части) пластмассовые</t>
  </si>
  <si>
    <t>22.23.15</t>
  </si>
  <si>
    <t>Линолеум и твердые неполимерные материалы для покрытия пола, т. е. упругие напольные покрытия, такие как виниловое покрытие, линолеум и аналогичные изделия</t>
  </si>
  <si>
    <t>22.23.19</t>
  </si>
  <si>
    <t>Изделия пластмассовые строительные, не включенные в другие группировки</t>
  </si>
  <si>
    <t>22.23.20</t>
  </si>
  <si>
    <t xml:space="preserve">Здания быстровозводимые из пластмасс
</t>
  </si>
  <si>
    <t>22.23.9</t>
  </si>
  <si>
    <t>Услуги по производству полимерных строительных изделий отдельные,выполняемые субподрядчиком</t>
  </si>
  <si>
    <t>22.29.10</t>
  </si>
  <si>
    <t>Одежда и ее аксессуары, включая пластмассовые перчатки</t>
  </si>
  <si>
    <t>22.29.21</t>
  </si>
  <si>
    <t>Плиты, листы, пленка, лента и прочие плоские полимерные самоклеящиеся формы, в рулонах шириной не более 20 см</t>
  </si>
  <si>
    <t>22.29.22</t>
  </si>
  <si>
    <t>Плиты, листы, пленка, лента и прочие плоские пластмассовые самоклеящиеся формы, прочие</t>
  </si>
  <si>
    <t>22.29.23</t>
  </si>
  <si>
    <t>Посуда столовая и кухонная, прочие предметы домашнего обихода и предметы туалета пластмассовые</t>
  </si>
  <si>
    <t>22.29.25</t>
  </si>
  <si>
    <t>Принадлежности канцелярские или школьные пластмассовые</t>
  </si>
  <si>
    <t>22.29.26</t>
  </si>
  <si>
    <t>Фурнитура для мебели, транспортных средств и аналогичные пластмассовые изделия; статуэтки и прочие декоративные изделия пластмассовые</t>
  </si>
  <si>
    <t>22.29.29.130</t>
  </si>
  <si>
    <t xml:space="preserve">Емкости, контейнеры для проб для диагностики ин витро </t>
  </si>
  <si>
    <t>22.29.9</t>
  </si>
  <si>
    <t>Услуги по производству прочих пластмассовых изделий; отдельные операции процесса производства прочих пластмассовых изделий, выполняемые субподрядчиком</t>
  </si>
  <si>
    <t xml:space="preserve"> 23.11.11</t>
  </si>
  <si>
    <t>Стекло листовое литое, прокатное, тянутое или выдувное, но не обработанное другим способом</t>
  </si>
  <si>
    <t xml:space="preserve"> 23.11.12</t>
  </si>
  <si>
    <t>Стекло листовое термически полированное и стекло листовое с матовой или полированной поверхностью, но не обработанное другим способом</t>
  </si>
  <si>
    <t>23.11.12.110</t>
  </si>
  <si>
    <t>Бесцветное листовое стекло, изготовленное методом флоат, всех марок</t>
  </si>
  <si>
    <t>23.11.12.120</t>
  </si>
  <si>
    <t>Листовое стекло, изготовленное методом флоат, окрашенное в массе, всех марок</t>
  </si>
  <si>
    <t>23.11.9</t>
  </si>
  <si>
    <t>Услуги по производству листового стекла отдельные, выполняемые субподрядчиком</t>
  </si>
  <si>
    <t xml:space="preserve"> 23.12.11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</si>
  <si>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</t>
  </si>
  <si>
    <t xml:space="preserve"> 23.12.12</t>
  </si>
  <si>
    <t>Стекло безопасное</t>
  </si>
  <si>
    <t xml:space="preserve"> 23.12.12.110</t>
  </si>
  <si>
    <t>Стекло безопасное закаленное для строительства</t>
  </si>
  <si>
    <t xml:space="preserve"> 23.12.12.120</t>
  </si>
  <si>
    <t>Стекло безопасное многослойное</t>
  </si>
  <si>
    <t xml:space="preserve"> 23.12.12.125</t>
  </si>
  <si>
    <t>Стекло многослойное для транспорта (в том числе наземного)</t>
  </si>
  <si>
    <t>23.12.13.110</t>
  </si>
  <si>
    <t>Зеркала стеклянные</t>
  </si>
  <si>
    <t>23.12.13.300</t>
  </si>
  <si>
    <t xml:space="preserve">Стеклопакеты </t>
  </si>
  <si>
    <t>23.12.13.350</t>
  </si>
  <si>
    <t>Стеклопакеты для наземного транспорта</t>
  </si>
  <si>
    <t>23.12.9</t>
  </si>
  <si>
    <t>Услуги по производству гнутого и обработанного листового стекла отдельные, выполняемые субподрядчиком</t>
  </si>
  <si>
    <t>23.13.11</t>
  </si>
  <si>
    <t>Бутылки, банки, флаконы и прочая тара из стекла, кроме ампул; пробки, крышки и прочие укупорочные средства из стекла</t>
  </si>
  <si>
    <t>23.13.11.110</t>
  </si>
  <si>
    <t>Бутылки стеклянные</t>
  </si>
  <si>
    <t>23.13.11.120</t>
  </si>
  <si>
    <t xml:space="preserve">Банки стеклянные </t>
  </si>
  <si>
    <t>23.13.11.130</t>
  </si>
  <si>
    <t>Флаконы стеклянные</t>
  </si>
  <si>
    <t>23.13.12</t>
  </si>
  <si>
    <t>Стаканы и прочие стеклянные  сосуды для питья, кроме стеклокерамических</t>
  </si>
  <si>
    <t>23.13.12.110</t>
  </si>
  <si>
    <t>Стаканы и прочие сосуды для питья из хрусталя</t>
  </si>
  <si>
    <t>23.13.12.120</t>
  </si>
  <si>
    <t>Стаканы и прочие сосуды для питья из прочего стекла</t>
  </si>
  <si>
    <t>23.13.13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</si>
  <si>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</si>
  <si>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23.13.13.110</t>
  </si>
  <si>
    <t>Посуда столовая и кухонная из стекла</t>
  </si>
  <si>
    <t>23.13.13.120</t>
  </si>
  <si>
    <t>Принадлежности туалетные из стекла</t>
  </si>
  <si>
    <t>23.13.13.130</t>
  </si>
  <si>
    <t>Принадлежности канцелярские из стекла</t>
  </si>
  <si>
    <t>23.13.14</t>
  </si>
  <si>
    <t>Колбы стеклянные для сосудов Дьюара или для прочих вакуумных сосудов</t>
  </si>
  <si>
    <t>23.13.9</t>
  </si>
  <si>
    <t>Услуги по чистовой обработке полого стекла; отдельные операции процесса производства полого стекла, выполняемые субподрядчиком</t>
  </si>
  <si>
    <t>23.14.11</t>
  </si>
  <si>
    <t>Ленты, ровинг (ровница) и пряжа из стекловолокна, стекловолокно рубленное</t>
  </si>
  <si>
    <t>23.14.11.110</t>
  </si>
  <si>
    <t>Ленты из стекловолокна</t>
  </si>
  <si>
    <t>23.14.11.120</t>
  </si>
  <si>
    <t>Ровница и пряжа из стекловолокна</t>
  </si>
  <si>
    <t>23.14.11.130</t>
  </si>
  <si>
    <t>Стекловолокно рубленое</t>
  </si>
  <si>
    <t>23.14.12</t>
  </si>
  <si>
    <t>Сетки, холсты, маты, матрасы, плиты и прочие изделия из стекловолокна, кроме стеклотканей</t>
  </si>
  <si>
    <t>23.14.12.110</t>
  </si>
  <si>
    <t>Сетки из стекловолокна</t>
  </si>
  <si>
    <t>23.14.12.120</t>
  </si>
  <si>
    <t>Холсты из стекловолокна</t>
  </si>
  <si>
    <t>23.14.12.130</t>
  </si>
  <si>
    <t>Маты из стекловолокна</t>
  </si>
  <si>
    <t>23.14.12.140</t>
  </si>
  <si>
    <t>Плиты из стекловолокна</t>
  </si>
  <si>
    <t>23.14.12.190</t>
  </si>
  <si>
    <t>Изделия из стекловолокна прочие, кроме стеклотканей</t>
  </si>
  <si>
    <t>23.14.9</t>
  </si>
  <si>
    <t>Услуги по производству стекловолокна отдельные, выполняемые субподрядчиком</t>
  </si>
  <si>
    <t>23.19.11</t>
  </si>
  <si>
    <t>Стекло в блоках, стекло в форме шаров (кроме микросфер), прутков или трубок</t>
  </si>
  <si>
    <t>23.19.12.110</t>
  </si>
  <si>
    <t>Блоки для мощения из прессованного или литого стекла</t>
  </si>
  <si>
    <t>23.19.12.120</t>
  </si>
  <si>
    <t>Кирпич из прессованного или литого стекла</t>
  </si>
  <si>
    <t>23.19.12.130</t>
  </si>
  <si>
    <t>Плитки из прессованного или литого стекла</t>
  </si>
  <si>
    <t>23.19.12.140</t>
  </si>
  <si>
    <t>Изделия из прессованного или литого стекла прочие</t>
  </si>
  <si>
    <t>23.19.12.150</t>
  </si>
  <si>
    <t>Стекло листовое для витражей и аналогичные стекла</t>
  </si>
  <si>
    <t>23.19.12.160</t>
  </si>
  <si>
    <t>Пеностекло в форме блоков, плит или аналогичных форм</t>
  </si>
  <si>
    <t>23.19.21</t>
  </si>
  <si>
    <t>Колбы стеклянные открытые и их стеклянные части для электрических ламп, электронно-лучевых трубок или аналогичных изделий</t>
  </si>
  <si>
    <t>23.19.22</t>
  </si>
  <si>
    <t>Стекла для часов или для очков, оптически необработанные; сферы стеклянные полые и их сегменты для изготовления таких стекол</t>
  </si>
  <si>
    <t>23.19.23</t>
  </si>
  <si>
    <t>Посуда стеклянная для лабораторных, гигиенических или фармацевтических целей; ампулы из стекла</t>
  </si>
  <si>
    <t>23.19.24</t>
  </si>
  <si>
    <t>Части и комплектующие стеклянные для светильников и осветительной арматуры, светящихся указателей, световых табло и аналогичных изделий</t>
  </si>
  <si>
    <t>23.19.25</t>
  </si>
  <si>
    <t>Изоляторы электрические стеклянные</t>
  </si>
  <si>
    <t>23.19.26</t>
  </si>
  <si>
    <t>Изделия из стекла, не включенные в другие группировки</t>
  </si>
  <si>
    <t>23.19.9</t>
  </si>
  <si>
    <t>Услуги по чистовой обработке прочих стеклянных изделий, включая технические стеклянные изделия; отдельные операции процесса производства прочего обработанного стекла, включая технические изделия из стекла, выполняемые субподрядчиком</t>
  </si>
  <si>
    <t>23.20.11</t>
  </si>
  <si>
    <t>Кирпичи, блоки, плитки и прочие керамические изделия из кремнеземистой каменной муки или диатомитовых земель</t>
  </si>
  <si>
    <t>23.20.12</t>
  </si>
  <si>
    <t>Кирпичи, блоки, плитки и прочие изделия огнеупорные, кроме изделий из кремнеземистой каменной муки или диатомитовых земель</t>
  </si>
  <si>
    <t>23.20.13</t>
  </si>
  <si>
    <t>Цементы огнеупорные, строительные растворы, бетоны и аналогичные составы, не включенные в другие группировки</t>
  </si>
  <si>
    <t>23.20.14</t>
  </si>
  <si>
    <t>Изделия огнеупорные безобжиговые и прочие огнеупорные керамические изделия</t>
  </si>
  <si>
    <t>23.20.9</t>
  </si>
  <si>
    <t>Услуги по производству огнеупорных изделий отдельные, выполняемые субподрядчиком</t>
  </si>
  <si>
    <t>23.31.10</t>
  </si>
  <si>
    <t>Плиты и плитки керамические</t>
  </si>
  <si>
    <t>23.31.10.121</t>
  </si>
  <si>
    <t>Плитки керамические глазурованные для внутренней облицовки стен</t>
  </si>
  <si>
    <t>23.31.10.122</t>
  </si>
  <si>
    <t>Плитки керамические для полов</t>
  </si>
  <si>
    <t>23.31.10.123</t>
  </si>
  <si>
    <t>Плитки керамические фасадные и ковры из них</t>
  </si>
  <si>
    <t>23.31.9</t>
  </si>
  <si>
    <t>Услуги по производству керамических плит и плиток отдельные, выполняемые субподрядчиком</t>
  </si>
  <si>
    <t>23.32.11</t>
  </si>
  <si>
    <t>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</si>
  <si>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23.32.11.110</t>
  </si>
  <si>
    <t>Кирпич керамический неогнеупорный строительный</t>
  </si>
  <si>
    <t>23.32.11.120</t>
  </si>
  <si>
    <t>Блоки керамические для полов</t>
  </si>
  <si>
    <t>23.32.11.130</t>
  </si>
  <si>
    <t>Плитки керамические несущие или облицовочные и аналогичные изделия керамические</t>
  </si>
  <si>
    <t>23.32.12</t>
  </si>
  <si>
    <t>Черепица кровельная, дефлекторы, зонты для дымовых труб, части дымоходов и вытяжных труб, украшения архитектурные и прочие изделия строительные керамические</t>
  </si>
  <si>
    <t>23.32.12.110</t>
  </si>
  <si>
    <t>Черепица кровельная керамическая</t>
  </si>
  <si>
    <t>23.32.13</t>
  </si>
  <si>
    <t>Трубы, трубопроводы изоляционные, водоотводы и фитинги труб керамические</t>
  </si>
  <si>
    <t>23.32.9</t>
  </si>
  <si>
    <t>Услуги по производству кирпичей, черепицы и строительных изделий из обожженной глины отдельные, выполняемые субподрядчиком</t>
  </si>
  <si>
    <t>23.41.11</t>
  </si>
  <si>
    <t>Посуда столовая и кухонная, изделия хозяйственные и туалетные прочие из фарфора</t>
  </si>
  <si>
    <t>23.41.11.110</t>
  </si>
  <si>
    <t>Посуда столовая и кухонная из фарфора</t>
  </si>
  <si>
    <t>23.41.12</t>
  </si>
  <si>
    <t>Посуда столовая и кухонная, изделия хозяйственные и туалетные из керамики прочие, кроме фарфоровых</t>
  </si>
  <si>
    <t>23.41.12.110</t>
  </si>
  <si>
    <t>Посуда столовая и кухонная из керамики, кроме фарфоровой</t>
  </si>
  <si>
    <t>23.41.13</t>
  </si>
  <si>
    <t>Статуэтки и прочие декоративные изделия из керамики</t>
  </si>
  <si>
    <t>23.41.9</t>
  </si>
  <si>
    <t>Услуги по производству хозяйственных и декоративных керамических изделий отдельные, выполняемые субподрядчиком</t>
  </si>
  <si>
    <t>23.42.10</t>
  </si>
  <si>
    <t>Изделия санитарно-технические из керамики</t>
  </si>
  <si>
    <t>23.42.9</t>
  </si>
  <si>
    <t>Услуги по производству санитарно-технических изделий из керамики отдельные, выполняемые субподрядчиком</t>
  </si>
  <si>
    <t>23.43.10</t>
  </si>
  <si>
    <t>Изоляторы электрические из керамики; арматура изолирующая для электроаппаратуры и приборов из керамики</t>
  </si>
  <si>
    <t>23.43.9</t>
  </si>
  <si>
    <t>Услуги по производству электрических изоляторов и изолирующей арматуры из керамики отдельные, выполняемые субподрядчиком</t>
  </si>
  <si>
    <t>23.44.11</t>
  </si>
  <si>
    <t>Изделия лабораторного, химического или прочего технического назначения фарфоровые</t>
  </si>
  <si>
    <t>23.44.12</t>
  </si>
  <si>
    <t>Изделия керамические лабораторного, химического или прочего технического назначения, кроме фарфоровых</t>
  </si>
  <si>
    <t>23.44.9</t>
  </si>
  <si>
    <t>Услуги по производству прочих технических изделий из керамики отдельные, выполняемые субподрядчиком</t>
  </si>
  <si>
    <t>23.49.11</t>
  </si>
  <si>
    <t>Изделия керамические, используемые в сельском хозяйстве и для транспортирования или упаковывания товаров</t>
  </si>
  <si>
    <t>23.49.12</t>
  </si>
  <si>
    <t>Изделия керамические нестроительные прочие, не включенные в другие группировки</t>
  </si>
  <si>
    <t>23.49.9</t>
  </si>
  <si>
    <t>Услуги по производству прочих керамических изделий отдельные, выполняемые субподрядчиком</t>
  </si>
  <si>
    <t>23.51.11</t>
  </si>
  <si>
    <t>Клинкеры цементные</t>
  </si>
  <si>
    <t>23.51.12</t>
  </si>
  <si>
    <t>Портландцемент, цемент глиноземистый, цемент шлаковый и аналогичные гидравлические цементы</t>
  </si>
  <si>
    <t>23.51.12.110</t>
  </si>
  <si>
    <t>Цементы общестроительные</t>
  </si>
  <si>
    <t>23.51.12.111</t>
  </si>
  <si>
    <t>Портландцемент без минеральных добавок</t>
  </si>
  <si>
    <t>23.51.12.112</t>
  </si>
  <si>
    <t>Портландцемент с минеральными добавками</t>
  </si>
  <si>
    <t>23.51.12.113</t>
  </si>
  <si>
    <t>Шлакопортландцемент</t>
  </si>
  <si>
    <t>23.51.12.114</t>
  </si>
  <si>
    <t>Портландцемент пуццолановый</t>
  </si>
  <si>
    <t>23.51.12.115</t>
  </si>
  <si>
    <t>Цемент композиционный</t>
  </si>
  <si>
    <t>23.51.12.120</t>
  </si>
  <si>
    <t>Портландцементы белые</t>
  </si>
  <si>
    <t>23.51.12.130</t>
  </si>
  <si>
    <t>Портландцементы цветные</t>
  </si>
  <si>
    <t>23.51.12.140</t>
  </si>
  <si>
    <t>Портландцементы тампонажные</t>
  </si>
  <si>
    <t>23.51.12.150</t>
  </si>
  <si>
    <t>Цементы глиноземистые</t>
  </si>
  <si>
    <t>23.51.12.190</t>
  </si>
  <si>
    <t>Цементы прочие, не включенные в другие группировки</t>
  </si>
  <si>
    <t>23.51.9</t>
  </si>
  <si>
    <t>Услуги по производству цемента отдельные, выполняемые субподрядчиком</t>
  </si>
  <si>
    <t>23.52.10</t>
  </si>
  <si>
    <t>Известь негашеная, гашеная и гидравлическая</t>
  </si>
  <si>
    <t>23.52.10.110</t>
  </si>
  <si>
    <t>Известь негашеная</t>
  </si>
  <si>
    <t>23.52.10.120</t>
  </si>
  <si>
    <t>Известь гашеная (гидратная)</t>
  </si>
  <si>
    <t>23.52.10.130</t>
  </si>
  <si>
    <t>Известь гидравлическая</t>
  </si>
  <si>
    <t>23.52.20</t>
  </si>
  <si>
    <t xml:space="preserve">Гипс </t>
  </si>
  <si>
    <t>23.52.20.110</t>
  </si>
  <si>
    <t>Гипс строительный</t>
  </si>
  <si>
    <t>23.52.20.120</t>
  </si>
  <si>
    <t>Гипс технический</t>
  </si>
  <si>
    <t>23.52.20.130</t>
  </si>
  <si>
    <t>Гипс медицинский</t>
  </si>
  <si>
    <t>23.52.20.140</t>
  </si>
  <si>
    <t>Гипс формовочный</t>
  </si>
  <si>
    <t>23.52.30</t>
  </si>
  <si>
    <t>Доломит кальцинированный или агломерированный</t>
  </si>
  <si>
    <t>23.52.9</t>
  </si>
  <si>
    <t>Услуги по производству извести и гипса отдельные, выполняемые субподрядчиком</t>
  </si>
  <si>
    <t>23.61.1</t>
  </si>
  <si>
    <t>Изделия строительные из бетона</t>
  </si>
  <si>
    <t>23.61.11.110</t>
  </si>
  <si>
    <t>Черепица из цемента, бетона или искусственного камня</t>
  </si>
  <si>
    <t>23.61.11.120</t>
  </si>
  <si>
    <t>Плиты из цемента, бетона или искусственного камня</t>
  </si>
  <si>
    <t>23.61.11.130</t>
  </si>
  <si>
    <t>Кирпич строительный (включая камни) из цемента, бетона или искусственного камня</t>
  </si>
  <si>
    <t>23.61.11.131</t>
  </si>
  <si>
    <t xml:space="preserve">Кирпич силикатный и шлаковый </t>
  </si>
  <si>
    <t>23.61.11.132</t>
  </si>
  <si>
    <t>Кирпич и камни строительные из трепелов и диатомитов</t>
  </si>
  <si>
    <t>23.61.11.140</t>
  </si>
  <si>
    <t>Блоки силикатные</t>
  </si>
  <si>
    <t>23.61.11.141</t>
  </si>
  <si>
    <t>Блоки стеновые силикатные</t>
  </si>
  <si>
    <t>23.61.11.142</t>
  </si>
  <si>
    <t>Блоки перегородочные силикатные</t>
  </si>
  <si>
    <t>23.61.11.190</t>
  </si>
  <si>
    <t>Изделия аналогичные из цемента, бетона или искусственного камня</t>
  </si>
  <si>
    <t>Блоки и прочие изделия сборные строительные для зданий и сооружений из цемента, бетона или искусственного камня</t>
  </si>
  <si>
    <t>23.61.12.110</t>
  </si>
  <si>
    <t>Конструкции фундаментов сборные железобетонные</t>
  </si>
  <si>
    <t>23.61.12.120</t>
  </si>
  <si>
    <t>Конструкции каркаса зданий и сооружений сборные железобетонные</t>
  </si>
  <si>
    <t>23.61.12.130</t>
  </si>
  <si>
    <t>Конструкции стен и перегородок сборные железобетонные</t>
  </si>
  <si>
    <t>23.61.12.140</t>
  </si>
  <si>
    <t>Плиты, панели и настилы перекрытий и покрытий железобетонные</t>
  </si>
  <si>
    <t>23.61.12.150</t>
  </si>
  <si>
    <t>Конструкции и детали инженерных сооружений сборные железобетонные</t>
  </si>
  <si>
    <t>23.61.12.160</t>
  </si>
  <si>
    <t>Конструкции и детали специального назначения сборные железобетонные</t>
  </si>
  <si>
    <t>23.61.12.170</t>
  </si>
  <si>
    <t>Элементы конструктивные и архитектурно-строительные зданий и сооружений сборные железобетонные</t>
  </si>
  <si>
    <t>23.61.12.190</t>
  </si>
  <si>
    <t>Конструкции сборные строительные железобетонные прочие</t>
  </si>
  <si>
    <t>23.61.12.210</t>
  </si>
  <si>
    <t>Блоки и прочие изделия сборные строительные для зданий и сооружений из искусственного камня</t>
  </si>
  <si>
    <t>23.61.20</t>
  </si>
  <si>
    <t>Здания сборные из бетона</t>
  </si>
  <si>
    <t>23.61.9</t>
  </si>
  <si>
    <t>Услуги по производству строительных изделий из бетона отдельные, выполняемые субподрядчиком</t>
  </si>
  <si>
    <t>23.62.10</t>
  </si>
  <si>
    <t>Изделия из гипса строительные</t>
  </si>
  <si>
    <t>23.62.9</t>
  </si>
  <si>
    <t>Услуги по производству строительных изделий из гипса отдельные, выполняемые субподрядчиком</t>
  </si>
  <si>
    <t>23.63.9</t>
  </si>
  <si>
    <t>Услуги по производству товарного бетона отдельные, выполняемые субподрядчиком</t>
  </si>
  <si>
    <t>23.64.10.110</t>
  </si>
  <si>
    <t>Смеси строительные</t>
  </si>
  <si>
    <t>23.64.9</t>
  </si>
  <si>
    <t>Услуги по производству строительных смесей и растворов отдельные, выполняемые субподрядчиком</t>
  </si>
  <si>
    <t>23.65.11</t>
  </si>
  <si>
    <t>Панели, блоки и аналогичные изделия из растительных волокон, соломы или древесных отходов, агломерированных с минеральными связующими веществами</t>
  </si>
  <si>
    <t>23.65.12</t>
  </si>
  <si>
    <t>Изделия из хризотилцемента,
цемента с волокнами целлюлозы или аналогичных материалов</t>
  </si>
  <si>
    <t>23.65.12.110</t>
  </si>
  <si>
    <t>Листы хризотилцементные волнистые (шифер)</t>
  </si>
  <si>
    <t>23.65.12.120</t>
  </si>
  <si>
    <t>Листы хризотилцементные плоские различного назначения</t>
  </si>
  <si>
    <t>23.65.12.130</t>
  </si>
  <si>
    <t xml:space="preserve">Панели и плиты хризотилцементные
</t>
  </si>
  <si>
    <t>23.65.12.150</t>
  </si>
  <si>
    <t xml:space="preserve">Трубы и муфты хризотилцементные </t>
  </si>
  <si>
    <t xml:space="preserve">23.65.12.190
</t>
  </si>
  <si>
    <t xml:space="preserve">Изделия из хризотилцемента прочие
</t>
  </si>
  <si>
    <t>23.65.9</t>
  </si>
  <si>
    <t>Услуги по производству изделий из волокнистого цемента отдельные, выполняемые субподрядчиком</t>
  </si>
  <si>
    <t>23.69.11</t>
  </si>
  <si>
    <t>Изделия из гипса или смесей на его основе прочие, не включенные в другие группировки</t>
  </si>
  <si>
    <t>23.69.19</t>
  </si>
  <si>
    <t>Изделия из цемента, бетона или искусственного камня, не включенные в другие группировки</t>
  </si>
  <si>
    <t>23.69.9</t>
  </si>
  <si>
    <t>Услуги по производству прочих изделий из гипса, бетона или цемента отдельные, выполняемые субподрядчиком</t>
  </si>
  <si>
    <t>23.70.11</t>
  </si>
  <si>
    <t>Мрамор, травертин, алебастр, обработанные, и изделия из них (кроме брусчатки, камня бордюрного, плиты тротуарной, плит, блоков и аналогичных изделий); гранулы и порошок из мрамора, травертина и алебастра, искусственно окрашенные</t>
  </si>
  <si>
    <t>23.70.12</t>
  </si>
  <si>
    <t>Камень декоративный или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</si>
  <si>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23.91.11</t>
  </si>
  <si>
    <t>Жернова, точильные камни, шлифовальные круги и аналогичные изделия без каркаса, для обработки камней, и их части, из природного камня, агломерированных природных или искусственных абразивов или керамики</t>
  </si>
  <si>
    <t>23.91.12</t>
  </si>
  <si>
    <t>Порошок абразивный или зерно на тканевой, бумажной или картонной основе (шкурка шлифовальная)</t>
  </si>
  <si>
    <t>23.91.9</t>
  </si>
  <si>
    <t>Услуги по производству абразивных изделий отдельные, выполняемые субподрядчиком</t>
  </si>
  <si>
    <t>23.99.11.110</t>
  </si>
  <si>
    <t xml:space="preserve">Волокна хризотиловые
</t>
  </si>
  <si>
    <t>23.99.11.130</t>
  </si>
  <si>
    <t xml:space="preserve">Изделия из смесей на основе хризотила
</t>
  </si>
  <si>
    <t>23.99.11.120</t>
  </si>
  <si>
    <t xml:space="preserve">Смеси на основе хризотила
</t>
  </si>
  <si>
    <t>23.99.11.140</t>
  </si>
  <si>
    <t>Материалы фрикционные, используемые для тормозов, сцеплений и аналогичных устройств, несмонтированные</t>
  </si>
  <si>
    <t>23.99.12.110</t>
  </si>
  <si>
    <t xml:space="preserve">Материалы  рулонные кровельные и гидроизоляционные </t>
  </si>
  <si>
    <t>23.99.12.120</t>
  </si>
  <si>
    <t>Мастики кровельные и гидроизоляционные</t>
  </si>
  <si>
    <t>23.99.12.130</t>
  </si>
  <si>
    <t>Пергамин кровельный</t>
  </si>
  <si>
    <t>23.99.13</t>
  </si>
  <si>
    <t>Смеси битуминозные на основе материалов природного и искусственного камня и битума, природного асфальта или связанных с ним веществ в качестве связующего</t>
  </si>
  <si>
    <t>23.99.13.110</t>
  </si>
  <si>
    <t>Смеси асфальтобетонные дорожные, аэродромные и асфальтобетон горячие</t>
  </si>
  <si>
    <t>23.99.13.120</t>
  </si>
  <si>
    <t>Смеси асфальтобетонные дорожные, аэродромные и асфальтобетон холодные</t>
  </si>
  <si>
    <t>23.99.14</t>
  </si>
  <si>
    <t>Графит искусственный; графит коллоидный или полуколлоидный; продукты на основе графита или прочих форм углерода в виде полуфабрикатов</t>
  </si>
  <si>
    <t>23.99.15</t>
  </si>
  <si>
    <t>Корунд искусственный</t>
  </si>
  <si>
    <t>23.99.19.111</t>
  </si>
  <si>
    <t>Материалы и изделия минеральные теплоизоляционные</t>
  </si>
  <si>
    <t>23.99.19.112</t>
  </si>
  <si>
    <t>Материалы и изделия минеральные звукоизоляционные</t>
  </si>
  <si>
    <t>23.99.19.120</t>
  </si>
  <si>
    <t>Каолин кальцинированный</t>
  </si>
  <si>
    <t>23.99.19.190</t>
  </si>
  <si>
    <t>Продукция минеральная неметаллическая прочая, не включенная в другие руппировки</t>
  </si>
  <si>
    <t>23.99.9</t>
  </si>
  <si>
    <t>Услуги по производству минеральной неметаллической продукции, не включенной в другие группировки, отдельные, выполняемые субподрядчиком</t>
  </si>
  <si>
    <t xml:space="preserve">  24.10.11</t>
  </si>
  <si>
    <t>Чугун зеркальный и передельный в чушках, болванках или в прочих первичных формах</t>
  </si>
  <si>
    <t>24.10.11.110</t>
  </si>
  <si>
    <t>Чугун зеркальный в чушках, болванках или в прочих первичных формах</t>
  </si>
  <si>
    <t>24.10.11.120</t>
  </si>
  <si>
    <t>Чугун передельный в чушках, болванках или в прочих первичных формах</t>
  </si>
  <si>
    <t>24.10.11.122</t>
  </si>
  <si>
    <t>Чугун передельный для литейного производства</t>
  </si>
  <si>
    <t>24.10.11.123</t>
  </si>
  <si>
    <t>Чугун передельный фосфористый</t>
  </si>
  <si>
    <t>24.10.11.124</t>
  </si>
  <si>
    <t>Чугун передельный высокачественный</t>
  </si>
  <si>
    <t>24.10.11.125</t>
  </si>
  <si>
    <t>Чугун передельный ванадиевый</t>
  </si>
  <si>
    <t>24.10.11.126</t>
  </si>
  <si>
    <t>Чугун передельный хромоникелевый</t>
  </si>
  <si>
    <t>24.10.11.129</t>
  </si>
  <si>
    <t>Чугун передельный прочий</t>
  </si>
  <si>
    <t>24.10.11.130</t>
  </si>
  <si>
    <t>Чугун литейный</t>
  </si>
  <si>
    <t>24.10.11.131</t>
  </si>
  <si>
    <t>Чугун литейный обычный</t>
  </si>
  <si>
    <t>24.10.11.132</t>
  </si>
  <si>
    <t>Чугун литейный, рафинированный магнием</t>
  </si>
  <si>
    <t>24.10.11.133</t>
  </si>
  <si>
    <t>Чугун валковый</t>
  </si>
  <si>
    <t>24.10.11.134</t>
  </si>
  <si>
    <t>Чугун литейный титанистый</t>
  </si>
  <si>
    <t>24.10.11.135</t>
  </si>
  <si>
    <t>Чугун литейный титаномедистый</t>
  </si>
  <si>
    <t>24.10.11.136</t>
  </si>
  <si>
    <t>Чугун литейный хромоникелевый</t>
  </si>
  <si>
    <t xml:space="preserve">  24.10.12</t>
  </si>
  <si>
    <t>Ферросплавы</t>
  </si>
  <si>
    <t>24.10.12.110</t>
  </si>
  <si>
    <t>Ферросилиций</t>
  </si>
  <si>
    <t>24.10.12.120</t>
  </si>
  <si>
    <t>Силикокальций</t>
  </si>
  <si>
    <t>24.10.12.130</t>
  </si>
  <si>
    <t>Силикомарганец</t>
  </si>
  <si>
    <t>24.10.12.140</t>
  </si>
  <si>
    <t>Электроферромарганец</t>
  </si>
  <si>
    <t>24.10.12.150</t>
  </si>
  <si>
    <t>Ферровольфрам</t>
  </si>
  <si>
    <t>24.10.12.160</t>
  </si>
  <si>
    <t>Ферромолибден</t>
  </si>
  <si>
    <t>24.10.12.170</t>
  </si>
  <si>
    <t>Феррованадий</t>
  </si>
  <si>
    <t>24.10.12.180</t>
  </si>
  <si>
    <t>Пятиокись ванадия</t>
  </si>
  <si>
    <t>24.10.12.210</t>
  </si>
  <si>
    <t>Феррониобий</t>
  </si>
  <si>
    <t>24.10.12.220</t>
  </si>
  <si>
    <t>Ферротитан</t>
  </si>
  <si>
    <t>24.10.12.230</t>
  </si>
  <si>
    <t>Ферробор</t>
  </si>
  <si>
    <t>24.10.12.240</t>
  </si>
  <si>
    <t>Силикоцирконий</t>
  </si>
  <si>
    <t>24.10.12.250</t>
  </si>
  <si>
    <t>Феррофосфор электротермический</t>
  </si>
  <si>
    <t>24.10.12.260</t>
  </si>
  <si>
    <t>Ферроманганофосфор</t>
  </si>
  <si>
    <t>24.10.12.270</t>
  </si>
  <si>
    <t>Феррохром</t>
  </si>
  <si>
    <t>24.10.12.280</t>
  </si>
  <si>
    <t>Ферросиликохром</t>
  </si>
  <si>
    <t>24.10.12.310</t>
  </si>
  <si>
    <t>Ферросиликомарганец</t>
  </si>
  <si>
    <t>24.10.12.320</t>
  </si>
  <si>
    <t>Ферромарганец</t>
  </si>
  <si>
    <t>24.10.12.390</t>
  </si>
  <si>
    <t>Ферросплавы и лигатуры прочие</t>
  </si>
  <si>
    <t>24.10.13</t>
  </si>
  <si>
    <t>Продукты прямого восстановления железной руды и прочее губчатое железо в кусках, окатышах или аналогичных формах; железо с минимальным содержанием основного элемента 99,94 % в кусках, окатышах или аналогичных формах</t>
  </si>
  <si>
    <t xml:space="preserve">  24.10.14</t>
  </si>
  <si>
    <t>Гранулы и порошки из передельного и зеркального чугуна или стали</t>
  </si>
  <si>
    <t xml:space="preserve"> 24.10.21</t>
  </si>
  <si>
    <t>Сталь нелегированная в слитках или в прочих первичных формах и полуфабрикаты из нелегированной стали</t>
  </si>
  <si>
    <t xml:space="preserve"> 24.10.21.110</t>
  </si>
  <si>
    <t>Сталь нелегированная в слитках или в прочих первичных формах</t>
  </si>
  <si>
    <t xml:space="preserve"> 24.10.21.120</t>
  </si>
  <si>
    <t>Полуфабрикаты прямоугольного (кроме квадратного) поперечного сечения из нелегированной стали</t>
  </si>
  <si>
    <t xml:space="preserve"> 24.10.21.130</t>
  </si>
  <si>
    <t>Полуфабрикаты квадратного поперечного сечения из нелегированной стали</t>
  </si>
  <si>
    <t xml:space="preserve"> 24.10.21.140</t>
  </si>
  <si>
    <t>Полуфабрикаты круглого или многоугольного сечения из нелегированной стали</t>
  </si>
  <si>
    <t xml:space="preserve"> 24.10.21.190</t>
  </si>
  <si>
    <t>Полуфабрикаты из нелегированной стали прочие</t>
  </si>
  <si>
    <t xml:space="preserve"> 24.10.22</t>
  </si>
  <si>
    <t>Сталь нержавеющая в слитках или прочих первичных формах и полуфабрикаты из нержавеющей стали</t>
  </si>
  <si>
    <t xml:space="preserve"> 24.10.22.111</t>
  </si>
  <si>
    <t>Слитки из нержавеющей стали</t>
  </si>
  <si>
    <t xml:space="preserve"> 24.10.22.119</t>
  </si>
  <si>
    <t>Формы первичные из нержавеющей стали прочие</t>
  </si>
  <si>
    <t xml:space="preserve"> 24.10.22.120</t>
  </si>
  <si>
    <t>Полуфабрикаты прямоугольного (кроме квадратного) поперечного сечения из нержавеющей стали</t>
  </si>
  <si>
    <t>24.10.22.130</t>
  </si>
  <si>
    <t>Полуфабрикаты квадратного поперечного сечения из нержавеющей стали</t>
  </si>
  <si>
    <t>24.10.22.140</t>
  </si>
  <si>
    <t>Полуфабрикаты круглого или многоугольного поперечного сечения из нержавеющей стали</t>
  </si>
  <si>
    <t>24.10.22.190</t>
  </si>
  <si>
    <t>Полуфабрикаты из нержавеющей стали прочие</t>
  </si>
  <si>
    <t xml:space="preserve"> 24.10.23</t>
  </si>
  <si>
    <t>Сталь легированная прочая в слитках или в прочих первичных формах и полуфабрикаты из прочей легированной стали</t>
  </si>
  <si>
    <t xml:space="preserve"> 24.10.23.111</t>
  </si>
  <si>
    <t>Слитки из прочих легированных сталей</t>
  </si>
  <si>
    <t xml:space="preserve"> 24.10.23.119</t>
  </si>
  <si>
    <t>Формы первичные из прочих легированных сталей прочие</t>
  </si>
  <si>
    <t xml:space="preserve"> 24.10.23.120</t>
  </si>
  <si>
    <t>Полуфабрикаты прямоугольного (кроме квадратного) поперечного сечения из прочих легированных сталей</t>
  </si>
  <si>
    <t xml:space="preserve"> 24.10.23.130</t>
  </si>
  <si>
    <t>Полуфабрикаты квадратного поперечного сечения из прочих легированных сталей</t>
  </si>
  <si>
    <t xml:space="preserve"> 24.10.23.140</t>
  </si>
  <si>
    <t>Полуфабрикаты круглого или многоугольного поперечного сечения из прочих легированных сталей</t>
  </si>
  <si>
    <t xml:space="preserve"> 24.10.23.190</t>
  </si>
  <si>
    <t xml:space="preserve">Полуфабрикаты прочие из прочих легированных сталей </t>
  </si>
  <si>
    <t>24.10.03.001.АГ</t>
  </si>
  <si>
    <t xml:space="preserve">Прокат готовый </t>
  </si>
  <si>
    <t>24.10.3</t>
  </si>
  <si>
    <t>Прокат листовой горячекатаный стальной, без дополнительной обработки</t>
  </si>
  <si>
    <t>24.10.31</t>
  </si>
  <si>
    <t>Прокат листовой горячекатаный из нелегированных сталей, без дополнительной обработки, шириной не менее 600 мм</t>
  </si>
  <si>
    <t>24.10.32</t>
  </si>
  <si>
    <t>Прокат листовой горячекатаный из нелегированных сталей, без дополнительной обработки, шириной менее 600 мм</t>
  </si>
  <si>
    <t>24.10.33</t>
  </si>
  <si>
    <t>Прокат листовой горячекатаный из нержавеющих сталей, без дополнительной обработки, шириной не менее 600 мм</t>
  </si>
  <si>
    <t>24.10.34</t>
  </si>
  <si>
    <t>Прокат листовой горячекатаный из нержавеющих сталей, без дополнительной обработки, шириной менее 600 мм</t>
  </si>
  <si>
    <t>24.10.35</t>
  </si>
  <si>
    <t>Прокат листовой горячекатаный из прочих легированных сталей, без дополнительной обработки, шириной не менее 600 мм</t>
  </si>
  <si>
    <t>24.10.36</t>
  </si>
  <si>
    <t>Прокат листовой горячекатаный из прочих легированных сталей, без дополнительной обработки, шириной менее 600 мм</t>
  </si>
  <si>
    <t>24.10.4</t>
  </si>
  <si>
    <t>Прокат листовой холоднокатаный стальной, без дополнительной обработки, шириной не менее 600 мм</t>
  </si>
  <si>
    <t>24.10.41</t>
  </si>
  <si>
    <t>Прокат листовой холоднокатаный из прочих нелегированных сталей, без дополнительной обработки, шириной не менее 600 мм</t>
  </si>
  <si>
    <t>24.10.42</t>
  </si>
  <si>
    <t>Прокат листовой холоднокатаный из нержавеющих сталей, без дополнительной обработки, шириной не менее 600 мм</t>
  </si>
  <si>
    <t>24.10.43</t>
  </si>
  <si>
    <t>Прокат листовой холоднокатаный из прочих легированных сталей, без дополнительной обработки, шириной не менее 600 мм</t>
  </si>
  <si>
    <t>24.10.5</t>
  </si>
  <si>
    <t>Прокат листовой стальной, плакированный, с гальваническим или иным покрытием, и прокат листовой из быстрорежущей и электротехнической стали</t>
  </si>
  <si>
    <t>24.10.51</t>
  </si>
  <si>
    <t>Прокат листовой из нелегированных сталей, шириной не менее 600 мм, плакированный, с гальваническим или иным покрытием</t>
  </si>
  <si>
    <t>24.10.52</t>
  </si>
  <si>
    <t>Прокат листовой из прочих легированных сталей, шириной не менее 600 мм, плакированный, с гальваническим или иным покрытием</t>
  </si>
  <si>
    <t>24.10.53</t>
  </si>
  <si>
    <t>Прокат листовой из электротехнической стали, шириной не менее 600 мм</t>
  </si>
  <si>
    <t>24.10.54</t>
  </si>
  <si>
    <t>Прокат листовой из электротехнической стали, шириной менее 600 мм</t>
  </si>
  <si>
    <t>24.10.55</t>
  </si>
  <si>
    <t>Прокат листовой из быстрорежущей стали, шириной менее 600 мм</t>
  </si>
  <si>
    <t>24.10.6</t>
  </si>
  <si>
    <t>Прокат сортовой и катанка
горячекатаные стальные</t>
  </si>
  <si>
    <t>24.10.61</t>
  </si>
  <si>
    <t>Прокат сортовой и катанка горячекатаные со свободной намоткой в бухты из нелегированных сталей</t>
  </si>
  <si>
    <t>24.10.62</t>
  </si>
  <si>
    <t>Прокат сортовой и катанка стальные прочие, кованые, горячекатаные, горячетянутые или экструдированные, без дополнительной обработки, включая смотанные после прокатки, из нелегированных сталей</t>
  </si>
  <si>
    <t>24.10.63</t>
  </si>
  <si>
    <t>Прокат сортовой и катанка горячекатаные со свободной намоткой в бухты из нержавеющих сталей</t>
  </si>
  <si>
    <t>24.10.64</t>
  </si>
  <si>
    <t>Прокат сортовой и катанка из нержавеющих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</si>
  <si>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24.10.65</t>
  </si>
  <si>
    <t>Прокат сортовой и катанка горячекатаные со свободной намоткой в бухты из прочих легированных сталей</t>
  </si>
  <si>
    <t>24.10.66</t>
  </si>
  <si>
    <t>Прокат сортовой и катанка из прочих легированных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</si>
  <si>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24.10.67</t>
  </si>
  <si>
    <t>Прутки пустотелые для буровых работ</t>
  </si>
  <si>
    <t>24.10.7</t>
  </si>
  <si>
    <t>Профили незамкнутые горячей обработки стальные, прокат листовой стальной в пакетах и профиль рельсовый для железных дорог и трамвайных путей стальной</t>
  </si>
  <si>
    <t>24.10.71</t>
  </si>
  <si>
    <t>Профили незамкнутые горячекатаные, горячетянутые или экструдированные, без дополнительной обработки, из нелегированных сталей</t>
  </si>
  <si>
    <t>24.10.72</t>
  </si>
  <si>
    <t>Профили незамкнутые горячекатаные, горячетянутые или экструдированные, без дополнительной обработки, из нержавеющих сталей</t>
  </si>
  <si>
    <t>24.10.73</t>
  </si>
  <si>
    <t xml:space="preserve">Профили незамкнутые горячекатаные, горячетянутые или экструдированные, без дополнительной обработки, из прочих легированных сталей </t>
  </si>
  <si>
    <t>24.10.74</t>
  </si>
  <si>
    <t>Прокат листовой стальной в пакетах, профили незамкнутые сварные стальные</t>
  </si>
  <si>
    <t>24.10.74.120</t>
  </si>
  <si>
    <t>Профили незамкнутые сварные стальные</t>
  </si>
  <si>
    <t>24.10.75</t>
  </si>
  <si>
    <t>Профили рельсовые для железных дорог и трамвайных путей стальные</t>
  </si>
  <si>
    <t>24.10.8</t>
  </si>
  <si>
    <t>Прокат черных металлов прочий, не включенный в другие группировки</t>
  </si>
  <si>
    <t>24.20</t>
  </si>
  <si>
    <t>Трубы, профили пустотелые и их фитинги стальные</t>
  </si>
  <si>
    <t>24.20.1</t>
  </si>
  <si>
    <t>Трубы, профили пустотелые бесшовные и их фитинги стальные</t>
  </si>
  <si>
    <t>24.20.11</t>
  </si>
  <si>
    <t>Трубы стальные для нефте- и газопроводов бесшовные</t>
  </si>
  <si>
    <t>24.20.12</t>
  </si>
  <si>
    <t>Трубы обсадные, насосно-компрессорные трубы и бурильные трубы, используемые для бурения нефтяных или газовых скважин, бесшовные стальные</t>
  </si>
  <si>
    <t>24.20.12.110</t>
  </si>
  <si>
    <t>Трубы обсадные бесшовные стальные</t>
  </si>
  <si>
    <t>24.20.12.120</t>
  </si>
  <si>
    <t>Трубы насосно-компрессорные бесшовные стальные</t>
  </si>
  <si>
    <t>24.20.12.130</t>
  </si>
  <si>
    <t>Трубы бурильные для бурения нефтяных и газовых скважин бесшовные стальные</t>
  </si>
  <si>
    <t>24.20.13</t>
  </si>
  <si>
    <t>Трубы круглого сечения прочие стальные</t>
  </si>
  <si>
    <t>24.20.13.110</t>
  </si>
  <si>
    <t>Трубы стальные бесшовные 
горячедеформированные</t>
  </si>
  <si>
    <t>24.20.13.130</t>
  </si>
  <si>
    <t>Трубы стальные электросварные</t>
  </si>
  <si>
    <t>24.20.13.140</t>
  </si>
  <si>
    <t>Трубы стальные бесшовные холоднодеформированные общего назначения</t>
  </si>
  <si>
    <t>24.20.13.160</t>
  </si>
  <si>
    <t>Трубы стальные водогазопроводные</t>
  </si>
  <si>
    <t>24.20.14</t>
  </si>
  <si>
    <t>Трубы некруглого сечения и профили пустотелые, стальные</t>
  </si>
  <si>
    <t>24.20.14.110</t>
  </si>
  <si>
    <t>Трубы  некруглого сечения, стальные</t>
  </si>
  <si>
    <t>24.20.14.120</t>
  </si>
  <si>
    <t>Профили пустотелые стальные</t>
  </si>
  <si>
    <t>24.20.2</t>
  </si>
  <si>
    <t>Трубы  сварные круглого сечения, наружным диаметром более 406,4 мм, стальные</t>
  </si>
  <si>
    <t>24.20.21</t>
  </si>
  <si>
    <t>Трубы для нефте- и газопроводов сварные, наружным диаметром более 406,4 мм, стальные</t>
  </si>
  <si>
    <t>24.20.22</t>
  </si>
  <si>
    <t>Трубы обсадные и насосно-компрессорные трубы, используемые для бурения нефтяных или газовых скважин, сварные, наружным диаметром более 406,4 мм, стальные</t>
  </si>
  <si>
    <t>24.20.23</t>
  </si>
  <si>
    <t>Трубы круглого сечения сварные прочие, наружным диаметром более 406,4 мм, стальные</t>
  </si>
  <si>
    <t>24.20.24</t>
  </si>
  <si>
    <t>Трубы круглого сечения прочие, с открытым швом, клепаные или соединенные аналогичным способом, наружным диаметром более 406,4 мм, стальные</t>
  </si>
  <si>
    <t>24.20.3</t>
  </si>
  <si>
    <t>Трубы сварные, наружным диаметром не более 406,4 мм, стальные</t>
  </si>
  <si>
    <t>24.20.31</t>
  </si>
  <si>
    <t>Трубы сварные для нефте- и газопроводов, наружным диаметром не более 406,4 мм, стальные</t>
  </si>
  <si>
    <t>24.20.32</t>
  </si>
  <si>
    <t>Трубы обсадные и насосно-компрессорные трубы, используемые для бурения нефтяных или газовых скважин, сварные, наружным диаметром не более 406,4 мм, стальные</t>
  </si>
  <si>
    <t>24.20.33</t>
  </si>
  <si>
    <t>Трубы круглого сечения сварные прочие, наружным диаметром не более 406,4 мм, стальные</t>
  </si>
  <si>
    <t>24.20.34</t>
  </si>
  <si>
    <t>Трубы некруглого сечения сварные, наружным диаметром не более 406,4 мм, стальные</t>
  </si>
  <si>
    <t>24.20.35</t>
  </si>
  <si>
    <t>Трубы прочие, с открытым швом, клепаные или соединенные аналогичным способом, наружным диаметром не более 406,4 мм, стальные</t>
  </si>
  <si>
    <t>24.20.40</t>
  </si>
  <si>
    <t>Фитинги для труб стальные, кроме литых</t>
  </si>
  <si>
    <t>24.31.10</t>
  </si>
  <si>
    <t>Прутки холоднотянутые и профили со сплошным сечением из нелегированных сталей</t>
  </si>
  <si>
    <t>24.31.20</t>
  </si>
  <si>
    <t>Прутки холоднотянутые и профили со сплошным сечением из легированных сталей, кроме нержавеющих</t>
  </si>
  <si>
    <t>24.31.30</t>
  </si>
  <si>
    <t>Прутки холоднотянутые и профили со сплошным сечением из нержавеющих сталей</t>
  </si>
  <si>
    <t>24.32.10</t>
  </si>
  <si>
    <t>Прокат листовой холоднокатаный стальной, неплакированный, шириной менее 600 мм</t>
  </si>
  <si>
    <t>24.32.20</t>
  </si>
  <si>
    <t>Прокат листовой холоднокатаный стальной, плакированный, с гальваническим или другим покрытием, шириной менее 600 мм</t>
  </si>
  <si>
    <t>24.33.11</t>
  </si>
  <si>
    <t>Профили незамкнутые холодной штамповки или гибки из нелегированных сталей</t>
  </si>
  <si>
    <t>24.33.12</t>
  </si>
  <si>
    <t>Профили незамкнутые холодной штамповки или гибки из нержавеющих сталей</t>
  </si>
  <si>
    <t>24.33.20</t>
  </si>
  <si>
    <t>Профили листовые из нелегированной стали</t>
  </si>
  <si>
    <t>24.33.30</t>
  </si>
  <si>
    <t>Панели многослойные из листового стального плакированного проката</t>
  </si>
  <si>
    <t>24.34.11</t>
  </si>
  <si>
    <t>Проволока холоднотянутая из нелегированной стали</t>
  </si>
  <si>
    <t>24.34.12</t>
  </si>
  <si>
    <t>Проволока холоднотянутая из нержавеющей стали</t>
  </si>
  <si>
    <t>24.34.13</t>
  </si>
  <si>
    <t>Проволока холоднотянутая из прочей легированной стали</t>
  </si>
  <si>
    <t>24.41.10</t>
  </si>
  <si>
    <t>Серебро необработанное или полуобработанное, или в виде порошка</t>
  </si>
  <si>
    <t>24.41.10.110</t>
  </si>
  <si>
    <t>Порошок серебра</t>
  </si>
  <si>
    <t>24.41.10.120</t>
  </si>
  <si>
    <t>Серебро необработанное</t>
  </si>
  <si>
    <t>24.41.10.130</t>
  </si>
  <si>
    <t>Серебро полуобработанное</t>
  </si>
  <si>
    <t>24.41.10.140</t>
  </si>
  <si>
    <t>Сплавы серебра</t>
  </si>
  <si>
    <t>24.41.10.150</t>
  </si>
  <si>
    <t>Припои серебряные</t>
  </si>
  <si>
    <t>24.41.20</t>
  </si>
  <si>
    <t>Золото необработанное или полуобработанное, или в виде порошка</t>
  </si>
  <si>
    <t>24.41.20.110</t>
  </si>
  <si>
    <t>Порошок золота</t>
  </si>
  <si>
    <t>24.41.20.120</t>
  </si>
  <si>
    <t>Золото в слитках</t>
  </si>
  <si>
    <t>24.41.20.130</t>
  </si>
  <si>
    <t>Золото полуобработанное</t>
  </si>
  <si>
    <t>24.41.20.140</t>
  </si>
  <si>
    <t>Золото, используемое для чеканки монет</t>
  </si>
  <si>
    <t>24.41.20.150</t>
  </si>
  <si>
    <t>Сплавы на основе золота</t>
  </si>
  <si>
    <t>24.41.20.160</t>
  </si>
  <si>
    <t>Припои золотые</t>
  </si>
  <si>
    <t>24.41.30</t>
  </si>
  <si>
    <t>Платина и металлы платиновой группы необработанные или полуобработанные, или в виде порошка</t>
  </si>
  <si>
    <t>24.41.30.110</t>
  </si>
  <si>
    <t>Платина необработанная или полуобработанная, или в виде порошка</t>
  </si>
  <si>
    <t>24.41.30.111</t>
  </si>
  <si>
    <t>Платина в виде порошка</t>
  </si>
  <si>
    <t>24.41.30.112</t>
  </si>
  <si>
    <t>Платина в слитках</t>
  </si>
  <si>
    <t>24.41.30.113</t>
  </si>
  <si>
    <t>Платина полуобработанная в виде прутков, проволоки, профилей, пластин, листов и полос</t>
  </si>
  <si>
    <t>24.41.30.114</t>
  </si>
  <si>
    <t>Сплавы платины</t>
  </si>
  <si>
    <t>24.41.30.120</t>
  </si>
  <si>
    <t>Палладий и его сплавы</t>
  </si>
  <si>
    <t>24.41.30.121</t>
  </si>
  <si>
    <t>Палладий в виде порошка</t>
  </si>
  <si>
    <t>24.41.30.122</t>
  </si>
  <si>
    <t>Палладий в слитках</t>
  </si>
  <si>
    <t>24.41.30.123</t>
  </si>
  <si>
    <t>Палладий полуобработанный</t>
  </si>
  <si>
    <t>24.41.30.124</t>
  </si>
  <si>
    <t>Сплавы палладия</t>
  </si>
  <si>
    <t>24.42.11</t>
  </si>
  <si>
    <t>Алюминий необработанный</t>
  </si>
  <si>
    <t>24.42.11.110</t>
  </si>
  <si>
    <t>Алюминий первичный</t>
  </si>
  <si>
    <t>24.42.11.120</t>
  </si>
  <si>
    <t>Сплавы на основе первичного алюминия</t>
  </si>
  <si>
    <t>24.42.11.130</t>
  </si>
  <si>
    <t>Алюминий вторичный и его сплавы</t>
  </si>
  <si>
    <t>24.42.12</t>
  </si>
  <si>
    <t>Оксид алюминия (глинозем), кроме искусственного корунда</t>
  </si>
  <si>
    <t>24.42.21</t>
  </si>
  <si>
    <t>Порошки алюминиевые и чешуйки</t>
  </si>
  <si>
    <t>24.42.22</t>
  </si>
  <si>
    <t>Прутки, катанка и профили из алюминия или алюминиевых сплавов</t>
  </si>
  <si>
    <t>24.42.23</t>
  </si>
  <si>
    <t>Проволока алюминиевая</t>
  </si>
  <si>
    <t>24.42.24</t>
  </si>
  <si>
    <t>Плиты, листы, полосы и ленты алюминиевые толщиной более 0,2 мм</t>
  </si>
  <si>
    <t>24.42.25</t>
  </si>
  <si>
    <t>Фольга алюминиевая толщиной не более 0,2 мм</t>
  </si>
  <si>
    <t>24.42.26</t>
  </si>
  <si>
    <t>Трубы и трубки, и фитинги для труб и трубок, алюминиевые</t>
  </si>
  <si>
    <t>24.43.11</t>
  </si>
  <si>
    <t>Свинец необработанный</t>
  </si>
  <si>
    <t>24.43.12</t>
  </si>
  <si>
    <t>Цинк необработанный</t>
  </si>
  <si>
    <t>24.43.13</t>
  </si>
  <si>
    <t>Олово необработанное</t>
  </si>
  <si>
    <t>24.43.21</t>
  </si>
  <si>
    <t>Плиты, листы, полосы, лента и фольга свинцовые; порошки и чешуйки свинцовые</t>
  </si>
  <si>
    <t>24.43.21.110</t>
  </si>
  <si>
    <t>Плиты и листы свинцовые</t>
  </si>
  <si>
    <t>24.43.21.120</t>
  </si>
  <si>
    <t>Полосы и ленты свинцовые</t>
  </si>
  <si>
    <t>24.43.21.130</t>
  </si>
  <si>
    <t>Фольга свинцовая</t>
  </si>
  <si>
    <t>24.43.21.140</t>
  </si>
  <si>
    <t>Порошки и чешуйки свинцовые</t>
  </si>
  <si>
    <t>24.43.22</t>
  </si>
  <si>
    <t>Пыль, порошки и чешуйки цинковые</t>
  </si>
  <si>
    <t>24.43.23</t>
  </si>
  <si>
    <t>Прутки, профили и проволока цинковые; плиты, листы, полосы или лента и фольга цинковые</t>
  </si>
  <si>
    <t>24.43.24</t>
  </si>
  <si>
    <t>Прутки, профили и проволока оловянные</t>
  </si>
  <si>
    <t>24.44.11.110</t>
  </si>
  <si>
    <t>Штейн медный **)</t>
  </si>
  <si>
    <t>24.44.12.110</t>
  </si>
  <si>
    <t>Медь нерафинированная</t>
  </si>
  <si>
    <t>24.44.13.110</t>
  </si>
  <si>
    <t>Медь рафинированная необработанная</t>
  </si>
  <si>
    <t>24.44.13.120</t>
  </si>
  <si>
    <t>Сплавы медные необработанные</t>
  </si>
  <si>
    <t>24.44.21</t>
  </si>
  <si>
    <t>Порошки и чешуйки медные</t>
  </si>
  <si>
    <t>24.44.22</t>
  </si>
  <si>
    <t>Прутки и профили медные</t>
  </si>
  <si>
    <t>24.44.23</t>
  </si>
  <si>
    <t>Проволока медная</t>
  </si>
  <si>
    <t>24.44.24</t>
  </si>
  <si>
    <t>Плиты, листы, полосы медные и ленты из меди толщиной более 0,15 мм</t>
  </si>
  <si>
    <t>24.44.25</t>
  </si>
  <si>
    <t>Фольга медная толщиной не более 0,15 мм</t>
  </si>
  <si>
    <t>24.44.26</t>
  </si>
  <si>
    <t>Трубы, трубки и фитинги для труб и трубок медные</t>
  </si>
  <si>
    <t>24.45.11</t>
  </si>
  <si>
    <t>Никель необработанный</t>
  </si>
  <si>
    <t>24.45.12</t>
  </si>
  <si>
    <t>Штейн никелевый, агломераты оксидов никеля и прочие промежуточные продукты металлургии никеля</t>
  </si>
  <si>
    <t>24.45.12.110</t>
  </si>
  <si>
    <t>Штейн никелевый **)</t>
  </si>
  <si>
    <t>24.45.21</t>
  </si>
  <si>
    <t>Порошки и чешуйки никелевые</t>
  </si>
  <si>
    <t>24.45.22</t>
  </si>
  <si>
    <t>Прутки, профили и проволока никелевые</t>
  </si>
  <si>
    <t>24.45.23</t>
  </si>
  <si>
    <t>Плиты, листы, полосы, лента и фольга никелевые</t>
  </si>
  <si>
    <t>24.45.24</t>
  </si>
  <si>
    <t>Трубы, трубки и фитинги для труб и трубок никелевые</t>
  </si>
  <si>
    <t>24.45.30.111</t>
  </si>
  <si>
    <t>Вольфрам необработанный, включая прутки, изготовленные простым спеканием</t>
  </si>
  <si>
    <t>24.45.30.112</t>
  </si>
  <si>
    <t>Порошки вольфрамовые</t>
  </si>
  <si>
    <t>24.45.30.113</t>
  </si>
  <si>
    <t>Проволока вольфрамовая</t>
  </si>
  <si>
    <t>24.45.30.114</t>
  </si>
  <si>
    <t>Прутки, профили, плиты, полосы и ленты вольфрамовые</t>
  </si>
  <si>
    <t>24.45.30.115</t>
  </si>
  <si>
    <t>Фольга вольфрамовая</t>
  </si>
  <si>
    <t>24.45.30.116</t>
  </si>
  <si>
    <t>Сплавы на основе вольфрама</t>
  </si>
  <si>
    <t>24.45.30.121</t>
  </si>
  <si>
    <t>Молибден необработанный, включая прутки, изготовленные простым спеканием</t>
  </si>
  <si>
    <t>24.45.30.122</t>
  </si>
  <si>
    <t>Порошки молибденовые</t>
  </si>
  <si>
    <t>24.45.30.123</t>
  </si>
  <si>
    <t>Проволока молибденовая</t>
  </si>
  <si>
    <t>24.45.30.124</t>
  </si>
  <si>
    <t>Прутки, профили, плиты, полосы и ленты молибденовые</t>
  </si>
  <si>
    <t>24.45.30.125</t>
  </si>
  <si>
    <t>Фольга молибденовая</t>
  </si>
  <si>
    <t>24.45.30.126</t>
  </si>
  <si>
    <t>Сплавы на основе молибдена</t>
  </si>
  <si>
    <t>24.45.30.130</t>
  </si>
  <si>
    <t>Тантал и изделия из него, сплавы на основе тантала, порошки</t>
  </si>
  <si>
    <t>24.45.30.131</t>
  </si>
  <si>
    <t>Тантал необработанный, включая прутки, изготовленные простым спеканием</t>
  </si>
  <si>
    <t>24.45.30.132</t>
  </si>
  <si>
    <t>Порошки танталовые</t>
  </si>
  <si>
    <t>24.45.30.133</t>
  </si>
  <si>
    <t>Проволока танталовая</t>
  </si>
  <si>
    <t>24.45.30.134</t>
  </si>
  <si>
    <t>Прутки, профили, плиты, полосы и ленты танталовые</t>
  </si>
  <si>
    <t>24.45.30.135</t>
  </si>
  <si>
    <t>Фольга танталовая</t>
  </si>
  <si>
    <t>24.45.30.136</t>
  </si>
  <si>
    <t>Сплавы на основе тантала</t>
  </si>
  <si>
    <t>24.45.30.141</t>
  </si>
  <si>
    <t>Магний необработанный</t>
  </si>
  <si>
    <t>24.45.30.142</t>
  </si>
  <si>
    <t>Порошки магниевые</t>
  </si>
  <si>
    <t>24.45.30.143</t>
  </si>
  <si>
    <t>Опилки, стружка и гранулы магниевые, отсортированные по размеру</t>
  </si>
  <si>
    <t>24.45.30.144</t>
  </si>
  <si>
    <t>Листы и плиты магниевые</t>
  </si>
  <si>
    <t>24.45.30.145</t>
  </si>
  <si>
    <t>Проволока, профили, прутки магниевые</t>
  </si>
  <si>
    <t>24.45.30.146</t>
  </si>
  <si>
    <t>Трубы магниевые</t>
  </si>
  <si>
    <t>24.45.30.147</t>
  </si>
  <si>
    <t>Поковки, штамповки, кольца магниевые</t>
  </si>
  <si>
    <t>24.45.30.148</t>
  </si>
  <si>
    <t>Сплавы на основе магния</t>
  </si>
  <si>
    <t>24.45.30.151</t>
  </si>
  <si>
    <t>Кобальт необработанный</t>
  </si>
  <si>
    <t>24.45.30.152</t>
  </si>
  <si>
    <t>Штейн кобальтовый **)</t>
  </si>
  <si>
    <t>24.45.30.153</t>
  </si>
  <si>
    <t>Порошки кобальтовые</t>
  </si>
  <si>
    <t>24.45.30.154</t>
  </si>
  <si>
    <t>Изделия из кобальта</t>
  </si>
  <si>
    <t>24.45.30.155</t>
  </si>
  <si>
    <t>Сплавы на основе кобальта</t>
  </si>
  <si>
    <t>24.45.30.160</t>
  </si>
  <si>
    <t>Висмут и изделия из него, сплавы на основе висмута, порошки</t>
  </si>
  <si>
    <t>24.45.30.161</t>
  </si>
  <si>
    <t>Висмут необработанный</t>
  </si>
  <si>
    <t>24.45.30.162</t>
  </si>
  <si>
    <t>Порошки висмутовые</t>
  </si>
  <si>
    <t>24.45.30.163</t>
  </si>
  <si>
    <t>Изделия из висмута</t>
  </si>
  <si>
    <t>24.45.30.164</t>
  </si>
  <si>
    <t>Сплавы на основе висмута</t>
  </si>
  <si>
    <t>24.45.30.170</t>
  </si>
  <si>
    <t>Кадмий и изделия из него, сплавы на основе кадмия, порошки</t>
  </si>
  <si>
    <t>24.45.30.171</t>
  </si>
  <si>
    <t>Кадмий необработанный</t>
  </si>
  <si>
    <t>24.45.30.172</t>
  </si>
  <si>
    <t>Изделия из кадмия</t>
  </si>
  <si>
    <t>24.45.30.173</t>
  </si>
  <si>
    <t>Порошки кадмиевые</t>
  </si>
  <si>
    <t>24.45.30.174</t>
  </si>
  <si>
    <t>Сплавы на основе кадмия</t>
  </si>
  <si>
    <t>24.45.30.180</t>
  </si>
  <si>
    <t>Титан и изделия из него, сплавы на основе титана, порошки</t>
  </si>
  <si>
    <t>24.45.30.181</t>
  </si>
  <si>
    <t>Титан необработанный</t>
  </si>
  <si>
    <t>24.45.30.182</t>
  </si>
  <si>
    <t>Порошки титановые</t>
  </si>
  <si>
    <t>24.45.30.183</t>
  </si>
  <si>
    <t>Проволока, прутки, профили титановые</t>
  </si>
  <si>
    <t>24.45.30.184</t>
  </si>
  <si>
    <t>Плиты, листы, полосы и ленты титановые</t>
  </si>
  <si>
    <t>24.45.30.185</t>
  </si>
  <si>
    <t>Фольга титановая</t>
  </si>
  <si>
    <t>24.45.30.186</t>
  </si>
  <si>
    <t>Трубы и трубки титановые</t>
  </si>
  <si>
    <t>24.45.30.187</t>
  </si>
  <si>
    <t>Сплавы на основе титана</t>
  </si>
  <si>
    <t>24.45.30.188</t>
  </si>
  <si>
    <t>Поковки, штамповки, кольца титановые</t>
  </si>
  <si>
    <t>24.45.30.210</t>
  </si>
  <si>
    <t>Бериллий и изделия из него, сплавы на основе бериллия, порошки</t>
  </si>
  <si>
    <t>24.45.30.211</t>
  </si>
  <si>
    <t>Бериллий необработанный</t>
  </si>
  <si>
    <t>24.45.30.212</t>
  </si>
  <si>
    <t>Порошки бериллиевые</t>
  </si>
  <si>
    <t>24.45.30.213</t>
  </si>
  <si>
    <t>Прутки, полосы и ленты бериллиевые</t>
  </si>
  <si>
    <t>24.45.30.214</t>
  </si>
  <si>
    <t>Сплавы на основе бериллия</t>
  </si>
  <si>
    <t>24.45.30.216</t>
  </si>
  <si>
    <t>Изделия из бериллия прочие</t>
  </si>
  <si>
    <t>24.45.30.220</t>
  </si>
  <si>
    <t>Хром и изделия из него, сплавы на основе хрома, порошки</t>
  </si>
  <si>
    <t>24.45.30.221</t>
  </si>
  <si>
    <t>Хром необработанный</t>
  </si>
  <si>
    <t>24.45.30.222</t>
  </si>
  <si>
    <t>Порошки хромовые</t>
  </si>
  <si>
    <t>24.45.30.223</t>
  </si>
  <si>
    <t>Изделия из хрома</t>
  </si>
  <si>
    <t>24.45.30.224</t>
  </si>
  <si>
    <t>Сплавы на основе хрома</t>
  </si>
  <si>
    <t>24.45.30.230</t>
  </si>
  <si>
    <t>Цирконий и изделия из него, сплавы на основе циркония, порошки</t>
  </si>
  <si>
    <t>24.45.30.231</t>
  </si>
  <si>
    <t>Цирконий необработанный</t>
  </si>
  <si>
    <t>24.45.30.232</t>
  </si>
  <si>
    <t>Порошки циркониевые</t>
  </si>
  <si>
    <t>24.45.30.233</t>
  </si>
  <si>
    <t>Изделия из циркония</t>
  </si>
  <si>
    <t>24.45.30.234</t>
  </si>
  <si>
    <t>Сплавы на основе циркония</t>
  </si>
  <si>
    <t>24.45.30.240</t>
  </si>
  <si>
    <t>Марганец и изделия из него, порошки</t>
  </si>
  <si>
    <t>24.45.30.241</t>
  </si>
  <si>
    <t>Марганец необработанный</t>
  </si>
  <si>
    <t>24.45.30.242</t>
  </si>
  <si>
    <t>Порошки марганцевые</t>
  </si>
  <si>
    <t>24.45.30.243</t>
  </si>
  <si>
    <t>Изделия из марганца</t>
  </si>
  <si>
    <t>24.45.30.250</t>
  </si>
  <si>
    <t>Сурьма и изделия из нее, порошки</t>
  </si>
  <si>
    <t>24.45.30.251</t>
  </si>
  <si>
    <t>Сурьма необработанная</t>
  </si>
  <si>
    <t>24.45.30.252</t>
  </si>
  <si>
    <t>Порошки из сурьмы</t>
  </si>
  <si>
    <t>24.45.30.253</t>
  </si>
  <si>
    <t>Изделия из сурьмы</t>
  </si>
  <si>
    <t>24.45.30.260</t>
  </si>
  <si>
    <t>Германий и изделия из него, порошки</t>
  </si>
  <si>
    <t>24.45.30.261</t>
  </si>
  <si>
    <t>Германий необработанный</t>
  </si>
  <si>
    <t>24.45.30.262</t>
  </si>
  <si>
    <t>Порошки германиевые</t>
  </si>
  <si>
    <t>24.45.30.263</t>
  </si>
  <si>
    <t>Изделия из германия</t>
  </si>
  <si>
    <t>24.45.30.270</t>
  </si>
  <si>
    <t>Ванадий и изделия из него, порошки</t>
  </si>
  <si>
    <t>24.45.30.271</t>
  </si>
  <si>
    <t>Ванадий необработанный</t>
  </si>
  <si>
    <t>24.45.30.272</t>
  </si>
  <si>
    <t>Порошки ванадиевые</t>
  </si>
  <si>
    <t>24.45.30.273</t>
  </si>
  <si>
    <t>Изделия из ванадия</t>
  </si>
  <si>
    <t>24.45.30.280</t>
  </si>
  <si>
    <t>Галлий и изделия из него, сплавы на основе галлия, порошки</t>
  </si>
  <si>
    <t>24.45.30.281</t>
  </si>
  <si>
    <t>Галлий необработанный</t>
  </si>
  <si>
    <t>24.45.30.282</t>
  </si>
  <si>
    <t>Порошки галлиевые</t>
  </si>
  <si>
    <t>24.45.30.283</t>
  </si>
  <si>
    <t>Изделия из галлия</t>
  </si>
  <si>
    <t>24.45.30.284</t>
  </si>
  <si>
    <t>Сплавы на основе галлия</t>
  </si>
  <si>
    <t>24.45.30.310</t>
  </si>
  <si>
    <t>Индий и изделия из него, порошки</t>
  </si>
  <si>
    <t>24.45.30.311</t>
  </si>
  <si>
    <t>Индий необработанный</t>
  </si>
  <si>
    <t>24.45.30.312</t>
  </si>
  <si>
    <t>Порошки индиевые</t>
  </si>
  <si>
    <t>24.45.30.313</t>
  </si>
  <si>
    <t>Изделия из индия</t>
  </si>
  <si>
    <t>24.45.30.320</t>
  </si>
  <si>
    <t>Ниобий и изделия из него, сплавы на основе ниобия, порошки</t>
  </si>
  <si>
    <t>24.45.30.321</t>
  </si>
  <si>
    <t>Ниобий необработанный</t>
  </si>
  <si>
    <t>24.45.30.322</t>
  </si>
  <si>
    <t>Порошки ниобиевые</t>
  </si>
  <si>
    <t>24.45.30.323</t>
  </si>
  <si>
    <t>Изделия из ниобия</t>
  </si>
  <si>
    <t>24.45.30.324</t>
  </si>
  <si>
    <t>Сплавы на основе ниобия</t>
  </si>
  <si>
    <t>24.45.30.330</t>
  </si>
  <si>
    <t>Рений и изделия из него, порошки</t>
  </si>
  <si>
    <t>24.45.30.331</t>
  </si>
  <si>
    <t>Рений необработанный</t>
  </si>
  <si>
    <t>24.45.30.332</t>
  </si>
  <si>
    <t>Порошки рениевые</t>
  </si>
  <si>
    <t>24.45.30.333</t>
  </si>
  <si>
    <t>Изделия из рения</t>
  </si>
  <si>
    <t>24.45.30.340</t>
  </si>
  <si>
    <t>Таллий и изделия из него, порошки</t>
  </si>
  <si>
    <t>24.45.30.341</t>
  </si>
  <si>
    <t>Таллий необработанный</t>
  </si>
  <si>
    <t>24.45.30.342</t>
  </si>
  <si>
    <t>Порошки таллиевые</t>
  </si>
  <si>
    <t>24.45.30.343</t>
  </si>
  <si>
    <t>Изделия из таллия</t>
  </si>
  <si>
    <t>24.51.20</t>
  </si>
  <si>
    <t>Трубы и профили 
пустотелые из чугуна</t>
  </si>
  <si>
    <t>24.51.30</t>
  </si>
  <si>
    <t>Фитинги для труб из чугуна</t>
  </si>
  <si>
    <t>24.52.30</t>
  </si>
  <si>
    <t>Фитинги для труб и трубок 
литые стальные</t>
  </si>
  <si>
    <t>25.11.23.110</t>
  </si>
  <si>
    <t>Конструкции и детали конструкций из черных металлов</t>
  </si>
  <si>
    <t>25.11.23.120</t>
  </si>
  <si>
    <t>Конструкции и детали конструкций из алюминия прочие</t>
  </si>
  <si>
    <t xml:space="preserve"> 25.12.10</t>
  </si>
  <si>
    <t>Двери, окна и их рамы и пороги для дверей из металлов</t>
  </si>
  <si>
    <t>25.21.11</t>
  </si>
  <si>
    <t>Радиаторы центрального отопления с неэлектрическим нагревом металлические</t>
  </si>
  <si>
    <t>25.21.11.110</t>
  </si>
  <si>
    <t>Радиаторы центрального отопления и их секции чугунные</t>
  </si>
  <si>
    <t>25.21.11.120</t>
  </si>
  <si>
    <t>Радиаторы центрального отопления и их секции стальные</t>
  </si>
  <si>
    <t>25.21.11.130</t>
  </si>
  <si>
    <t>Радиаторы центрального отопления и их секции из прочих металлов</t>
  </si>
  <si>
    <t>25.21.11.140</t>
  </si>
  <si>
    <t>Конвекторы отопительные чугунные</t>
  </si>
  <si>
    <t>25.21.11.150</t>
  </si>
  <si>
    <t>Конвекторы отопительные стальные</t>
  </si>
  <si>
    <t>25.21.11.160</t>
  </si>
  <si>
    <t>Конвекторы отопительные из прочих металлов</t>
  </si>
  <si>
    <t>25.21.12.000</t>
  </si>
  <si>
    <t>Котлы водогрейные центрального отопления для производства горячей воды или пара низкого давления</t>
  </si>
  <si>
    <t>25.21.13</t>
  </si>
  <si>
    <t>Части водогрейных котлов центрального отопления</t>
  </si>
  <si>
    <t>25.29.11</t>
  </si>
  <si>
    <t>Резервуары, цистерны, баки и аналогичные емкости (кроме емкостей для сжатых или сжиженных газов) из чугуна, стали или алюминия, вместимостью более 300 л, без механического или теплотехнического оборудования</t>
  </si>
  <si>
    <t>25.29.12</t>
  </si>
  <si>
    <t>Емкости металлические для сжатых или сжиженных газов</t>
  </si>
  <si>
    <t>25.29.12.110</t>
  </si>
  <si>
    <t>Баллоны стальные малого и среднего объема</t>
  </si>
  <si>
    <t>25.29.12.120</t>
  </si>
  <si>
    <t>Баллоны стальные бесшовные большого объема</t>
  </si>
  <si>
    <t>25.29.12.130</t>
  </si>
  <si>
    <t>Баллоны стальные сварные для сжиженных углеводородных газов</t>
  </si>
  <si>
    <t>25.29.12.140</t>
  </si>
  <si>
    <t>Баллоны высокого давления для сжатого природного газа, используемого в качестве моторного топлива на автомобильных транспортных средствах</t>
  </si>
  <si>
    <t>25.29.12.190</t>
  </si>
  <si>
    <t>Емкости металлические для сжатых или сжиженных газов прочие, не включенные в другие группировки</t>
  </si>
  <si>
    <t>25.30.11</t>
  </si>
  <si>
    <t>Котлы паровые и котлы паропроизводящие прочие; котлы, работающие с высокотемпературными органическими теплоносителями (ВОТ)</t>
  </si>
  <si>
    <t>25.30.11.110</t>
  </si>
  <si>
    <t>Котлы паровые</t>
  </si>
  <si>
    <t>25.30.11.120</t>
  </si>
  <si>
    <t>Котлы пароводогрейные</t>
  </si>
  <si>
    <t>25.30.11.130</t>
  </si>
  <si>
    <t>Котлы, работающие с высокотемпературными органическими теплоносителями (ВОТ)</t>
  </si>
  <si>
    <t>25.30.11.190</t>
  </si>
  <si>
    <t>Котлы паропроизводящие прочие</t>
  </si>
  <si>
    <t>25.30.12</t>
  </si>
  <si>
    <t>Оборудование вспомогательное для использования вместе с паровыми котлами; конденсаторы для пароводяных или прочих паросиловых установок</t>
  </si>
  <si>
    <t>25.30.12.111</t>
  </si>
  <si>
    <t>Трубопроводы</t>
  </si>
  <si>
    <t>25.30.12.112</t>
  </si>
  <si>
    <t>Оборудование водоочистки для энергетических установок</t>
  </si>
  <si>
    <t>25.30.12.113</t>
  </si>
  <si>
    <t>Оборудование котельное</t>
  </si>
  <si>
    <t>25.30.12.114</t>
  </si>
  <si>
    <t>Машины тягодутьевые</t>
  </si>
  <si>
    <t>25.30.12.115</t>
  </si>
  <si>
    <t>Оборудование теплообменное</t>
  </si>
  <si>
    <t>25.30.12.116</t>
  </si>
  <si>
    <t>Экономайзеры</t>
  </si>
  <si>
    <t>25.30.12.117</t>
  </si>
  <si>
    <t>Пароперегреватели</t>
  </si>
  <si>
    <t>25.30.13</t>
  </si>
  <si>
    <t>Части паровых котлов, пароводогрейных котлов, котлов, работающих с высокотемпературными органическими теплоносителями (ВОТ), водогрейных котлов центрального отопления</t>
  </si>
  <si>
    <t>25.30.21.110</t>
  </si>
  <si>
    <t>Установки ядерные энергетические, в том числе для атомных электростанций</t>
  </si>
  <si>
    <t>25.30.22.140</t>
  </si>
  <si>
    <t>Оборудование эксплуатационное для ядерных установок</t>
  </si>
  <si>
    <t>25.30.22.141</t>
  </si>
  <si>
    <t>Трубопроводы специальные и арматура ядерных реакторов</t>
  </si>
  <si>
    <t>25.40.12.410</t>
  </si>
  <si>
    <t>Оружие спортивное огнестрельное с нарезным стволом</t>
  </si>
  <si>
    <t>25.40.12.420</t>
  </si>
  <si>
    <t>Оружие спортивное огнестрельное гладкоствольное</t>
  </si>
  <si>
    <t>25.40.12.430</t>
  </si>
  <si>
    <t>Оружие спортивное пневматическое с дульной энергией свыше 3 Дж</t>
  </si>
  <si>
    <t>25.40.12.510</t>
  </si>
  <si>
    <t>Оружие охотничье огнестрельное длинноствольное с нарезным стволом</t>
  </si>
  <si>
    <t>25.40.12.520</t>
  </si>
  <si>
    <t>Оружие охотничье огнестрельное гладкоствольное длинноствольное, в том числе с длиной нарезной части не более 140 мм</t>
  </si>
  <si>
    <t>25.40.12.530</t>
  </si>
  <si>
    <t>Оружие охотничье огнестрельное комбинированное (нарезное и гладкоствольное) длинноствольное, в том числе со сменными и вкладными нарезными стволами</t>
  </si>
  <si>
    <t>25.40.12.540</t>
  </si>
  <si>
    <t>Оружие охотничье пневматическое с дульной энергией не более 25 Дж</t>
  </si>
  <si>
    <t>25.40.12.700</t>
  </si>
  <si>
    <t xml:space="preserve">Оружие служебное
</t>
  </si>
  <si>
    <t>25.50.11.110</t>
  </si>
  <si>
    <t>Услуги по ковке металлов</t>
  </si>
  <si>
    <t>25.61.11.112</t>
  </si>
  <si>
    <t>Услуги по лужению</t>
  </si>
  <si>
    <t>25.61.11.140</t>
  </si>
  <si>
    <t>Услуги по нанесению покрытий никелем, медью, хромом, драгоценными металлами электролическим и химическим методами</t>
  </si>
  <si>
    <t>25.62.20</t>
  </si>
  <si>
    <t>Услуги по обработке металлических изделий с использованием прочих основных технологических процессов машиностроения</t>
  </si>
  <si>
    <t>25.99.99.200</t>
  </si>
  <si>
    <t>Услуги по изготовлению готовых металлических изделий хозяйственного назначения по индивидуальному заказу населения</t>
  </si>
  <si>
    <t>25.71.11</t>
  </si>
  <si>
    <t>Ножи (кроме ножей для машин) и ножницы; лезвия для них</t>
  </si>
  <si>
    <t>25.71.12.110</t>
  </si>
  <si>
    <t>Бритвы</t>
  </si>
  <si>
    <t>25.71.12.120</t>
  </si>
  <si>
    <t>Лезвия для бритв</t>
  </si>
  <si>
    <t>25.71.12.130</t>
  </si>
  <si>
    <t>Заготовки полосовые лезвий для безопасных бритв</t>
  </si>
  <si>
    <t>25.71.14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</si>
  <si>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</si>
  <si>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25.71.15</t>
  </si>
  <si>
    <t>Мечи, сабли, шпаги, палаши, кортики, штыки, пики и аналогичное холодное оружие, части холодного оружия</t>
  </si>
  <si>
    <t>25.72.11</t>
  </si>
  <si>
    <t>Замки висячие, замки для автотранспортных средств, замки для мебели из недрагоценных металлов</t>
  </si>
  <si>
    <t>25.72.11.130</t>
  </si>
  <si>
    <t>Замки для мебели из недрагоценных металлов</t>
  </si>
  <si>
    <t>25.72.12</t>
  </si>
  <si>
    <t xml:space="preserve">Замки из недрагоценных металлов </t>
  </si>
  <si>
    <t>25.72.13</t>
  </si>
  <si>
    <t>Задвижки и рамки с задвижками, с замками; части замков; ключи, поставляемые отдельно</t>
  </si>
  <si>
    <t xml:space="preserve">25.72.14   </t>
  </si>
  <si>
    <t>Петли, арматура крепежная, фурнитура и аналогичные изделия для автотранспортных средств, дверей, окон, мебели; аналогичные детали из недрагоценных металлов</t>
  </si>
  <si>
    <t>25.72.14.130</t>
  </si>
  <si>
    <t>Петли, арматура крепежная, фурнитура и аналогичные изделия для мебели из недрагоценных металлов</t>
  </si>
  <si>
    <t>25.73.10</t>
  </si>
  <si>
    <t>Инструмент ручной, используемый в сельском хозяйстве, садоводстве или лесном хозяйстве</t>
  </si>
  <si>
    <t>25.73.20</t>
  </si>
  <si>
    <t>Пилы ручные; части рабочие для пил всех типов</t>
  </si>
  <si>
    <t>25.73.30</t>
  </si>
  <si>
    <t>Инструмент ручной прочий</t>
  </si>
  <si>
    <t>25.73.30.299</t>
  </si>
  <si>
    <t>Инструмент слесарно-монтажный прочий, не включенный в другие группировки</t>
  </si>
  <si>
    <t>25.73.40</t>
  </si>
  <si>
    <t>Инструменты рабочие сменные для станков или для ручного инструмента (с механическим приводом или без него)</t>
  </si>
  <si>
    <t>25.73.40.110</t>
  </si>
  <si>
    <t>Сверла</t>
  </si>
  <si>
    <t>25.73.40.120</t>
  </si>
  <si>
    <t>Метчики</t>
  </si>
  <si>
    <t>25.73.40.130</t>
  </si>
  <si>
    <t>Плашки резьбонарезные</t>
  </si>
  <si>
    <t>25.73.40.140</t>
  </si>
  <si>
    <t>Зенкеры и зенковки</t>
  </si>
  <si>
    <t>25.73.40.150</t>
  </si>
  <si>
    <t>Развертки</t>
  </si>
  <si>
    <t>25.73.40.160</t>
  </si>
  <si>
    <t>Фрезы</t>
  </si>
  <si>
    <t>25.73.40.170</t>
  </si>
  <si>
    <t>Пилы дисковые</t>
  </si>
  <si>
    <t>25.73.40.180</t>
  </si>
  <si>
    <t>Протяжки</t>
  </si>
  <si>
    <t>25.73.40.190</t>
  </si>
  <si>
    <t>Инструмент зуборезный (кроме фрез зуборезных и резцов зубострогальных)</t>
  </si>
  <si>
    <t>25.73.40.210</t>
  </si>
  <si>
    <t>Инструмент зубонакатный</t>
  </si>
  <si>
    <t>25.73.40.220</t>
  </si>
  <si>
    <t>Головки и плашки резьбонакатные</t>
  </si>
  <si>
    <t>25.73.40.230</t>
  </si>
  <si>
    <t>Головки резьбонарезные</t>
  </si>
  <si>
    <t>25.73.40.240</t>
  </si>
  <si>
    <t>Ролики резьбонакатные к станкам</t>
  </si>
  <si>
    <t>25.73.40.250</t>
  </si>
  <si>
    <t>Инструмент трубомуфтообрабатывающий</t>
  </si>
  <si>
    <t>25.73.40.260</t>
  </si>
  <si>
    <t>Полотна ножовочные</t>
  </si>
  <si>
    <t>25.73.40.270</t>
  </si>
  <si>
    <t>Резцы и пластинки сменные к ним</t>
  </si>
  <si>
    <t>25.73.40.290</t>
  </si>
  <si>
    <t>Инструменты рабочие сменные для станков или для ручного инструмента прочие, не включенные в другие группировки</t>
  </si>
  <si>
    <t xml:space="preserve"> 25.73.50</t>
  </si>
  <si>
    <t>Формы литейные; опоки для литья металлов; поддоны литейные; модели литейные</t>
  </si>
  <si>
    <t>25.73.60</t>
  </si>
  <si>
    <t>Инструмент прочий</t>
  </si>
  <si>
    <t>25.73.60.110</t>
  </si>
  <si>
    <t>Инструмент кузнечный для ручной и машинной ковки</t>
  </si>
  <si>
    <t>25.73.60.120</t>
  </si>
  <si>
    <t>Инструменты для бурения скальных пород или грунтов</t>
  </si>
  <si>
    <t>25.73.60.130</t>
  </si>
  <si>
    <t>Фильеры для волочения или экструзии металла</t>
  </si>
  <si>
    <t>25.73.60.140</t>
  </si>
  <si>
    <t>Инструменты для прессования, штамповки и вырубки</t>
  </si>
  <si>
    <t>25.73.60.150</t>
  </si>
  <si>
    <t>Ножи и лезвия режущие для машин и механических приспособлений</t>
  </si>
  <si>
    <t>25.73.60.190</t>
  </si>
  <si>
    <t>Инструмент прочий, не включенный в другие группировки</t>
  </si>
  <si>
    <t>25.91.11</t>
  </si>
  <si>
    <t>Цистерны, бочки, барабаны, канистры, ящики и аналогичные емкости для любых веществ (кроме газов) из железа, чугуна или стали, вместимостью от 50 до 300 л, не оснащенные механическим или тепловым оборудованием</t>
  </si>
  <si>
    <t>25.91.12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</si>
  <si>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</si>
  <si>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25.92.11</t>
  </si>
  <si>
    <t>Банки консервные из черных металлов, закрываемые пайкой или отбортовкой, вместимостью менее 50 л</t>
  </si>
  <si>
    <t>25.92.12</t>
  </si>
  <si>
    <t>Бочки, барабаны, банки, ящики и аналогичные емкости алюминиевые для любых веществ (кроме газов) вместимостью не более 300 л</t>
  </si>
  <si>
    <t>25.92.13</t>
  </si>
  <si>
    <t>Пробки и заглушки, колпачки и крышки корончатые из недрагоценных металлов</t>
  </si>
  <si>
    <t>25.93.11</t>
  </si>
  <si>
    <t>Проволока скрученная, канаты, шнуры плетеные, стропы и аналогичные изделия из черных металлов без электрической изоляции</t>
  </si>
  <si>
    <t>25.93.11.110</t>
  </si>
  <si>
    <t>Проволока скрученная из черных металлов без электрической изоляции</t>
  </si>
  <si>
    <t>25.93.11.120</t>
  </si>
  <si>
    <t>Канаты из черных металлов без электрической изоляции</t>
  </si>
  <si>
    <t>25.93.11.130</t>
  </si>
  <si>
    <t>Шнуры плетеные из черных металлов без электрической изоляции</t>
  </si>
  <si>
    <t>25.93.11.140</t>
  </si>
  <si>
    <t>Стропы и аналогичные изделия из черных металлов без электрической изоляции</t>
  </si>
  <si>
    <t>25.93.12</t>
  </si>
  <si>
    <t>Проволока колючая из черных металлов; проволока скрученная, канаты, ленты плетеные и аналогичные изделия из меди или алюминия без электрической изоляции</t>
  </si>
  <si>
    <t>25.93.12.110</t>
  </si>
  <si>
    <t>Проволока колючая из черных металлов</t>
  </si>
  <si>
    <t>25.93.12.120</t>
  </si>
  <si>
    <t>Проволока скрученная из меди или алюминия без электрической изоляции</t>
  </si>
  <si>
    <t>25.93.12.130</t>
  </si>
  <si>
    <t>Канаты из меди или алюминия без электрической изоляции</t>
  </si>
  <si>
    <t>25.93.12.140</t>
  </si>
  <si>
    <t>Ленты плетеные и аналогичные изделия из меди или алюминия без электрической изоляции</t>
  </si>
  <si>
    <t>25.93.13</t>
  </si>
  <si>
    <t>Ткань металлическая, решетки, сетки и ограждения из проволоки из черных металлов или меди</t>
  </si>
  <si>
    <t>25.93.13.111</t>
  </si>
  <si>
    <t>Ткани металлические из черных металлов</t>
  </si>
  <si>
    <t>25.93.13.112</t>
  </si>
  <si>
    <t>Решетки, сетки и ограждения из проволоки из черных металлов</t>
  </si>
  <si>
    <t>25.93.13.120</t>
  </si>
  <si>
    <t>Ткани металлические, решетки, сетки и ограждения из проволоки из меди</t>
  </si>
  <si>
    <t>25.93.14</t>
  </si>
  <si>
    <t>Гвозди, кнопки, кнопки чертежные, скобы и аналогичные изделия</t>
  </si>
  <si>
    <t>25.93.15</t>
  </si>
  <si>
    <t>Проволока, прутки присадочные, стержни, пластины, электроды с покрытием или проволока с флюсовым сердечником</t>
  </si>
  <si>
    <t>25.93.15.110</t>
  </si>
  <si>
    <t>Проволока, прутки присадочные, стержни, пластины</t>
  </si>
  <si>
    <t>25.93.15.120</t>
  </si>
  <si>
    <t>Электроды с покрытием</t>
  </si>
  <si>
    <t>25.93.15.130</t>
  </si>
  <si>
    <t>Проволока с флюсовым сердечником</t>
  </si>
  <si>
    <t>25.93.17</t>
  </si>
  <si>
    <t>Цепи (кроме шарнирных цепей) и их детали</t>
  </si>
  <si>
    <t>25.93.18</t>
  </si>
  <si>
    <t>Иглы швейные, вязальные спицы, штопальные иглы, вязальные крючки, иглы для вышивания и аналогичные изделия для ручной работы из черных металлов; английские булавки и прочие булавки из черных металлов, не включенные в другие группировки</t>
  </si>
  <si>
    <t>25.94.1</t>
  </si>
  <si>
    <t>Изделия крепежные и винты крепежные</t>
  </si>
  <si>
    <t>25.99.11</t>
  </si>
  <si>
    <t>Раковины, умывальники, ванны и прочее санитарно-техническое оборудование и его части из черных металлов, меди или алюминия</t>
  </si>
  <si>
    <t>25.99.11.111</t>
  </si>
  <si>
    <t>Раковины из чугуна</t>
  </si>
  <si>
    <t>25.99.11.112</t>
  </si>
  <si>
    <t>Раковины из нержавеющей стали</t>
  </si>
  <si>
    <t>25.99.11.121</t>
  </si>
  <si>
    <t>Умывальники из чугуна</t>
  </si>
  <si>
    <t>25.99.11.122</t>
  </si>
  <si>
    <t>Умывальники из нержавеющей стали</t>
  </si>
  <si>
    <t>25.99.11.131</t>
  </si>
  <si>
    <t>Ванны из чугуна</t>
  </si>
  <si>
    <t>25.99.11.132</t>
  </si>
  <si>
    <t>Ванны из нержавеющей стали</t>
  </si>
  <si>
    <t>25.99.11.139</t>
  </si>
  <si>
    <t>Ванны из прочих черных металлов</t>
  </si>
  <si>
    <t>25.99.12</t>
  </si>
  <si>
    <t>Изделия столовые, кухонные и бытовые и их части из черных металлов, меди или алюминия</t>
  </si>
  <si>
    <t>25.99.12.110</t>
  </si>
  <si>
    <t>Изделия столовые, кухонные и бытовые и их детали из черных металлов</t>
  </si>
  <si>
    <t>25.99.12.111</t>
  </si>
  <si>
    <t>Изделия столовые, кухонные и бытовые и их детали из чугуна</t>
  </si>
  <si>
    <t>25.99.12.112</t>
  </si>
  <si>
    <t>Изделия столовые, кухонные и бытовые и их детали из нержавеющей стали</t>
  </si>
  <si>
    <t>25.99.12.119</t>
  </si>
  <si>
    <t>Изделия столовые, кухонные и бытовые и их детали из прочих черных металлов</t>
  </si>
  <si>
    <t>25.99.12.120</t>
  </si>
  <si>
    <t>Изделия столовые, кухонные и бытовые и их детали из меди</t>
  </si>
  <si>
    <t>25.99.12.130</t>
  </si>
  <si>
    <t>Изделия столовые, кухонные и бытовые и их детали из алюминия</t>
  </si>
  <si>
    <t>25.99.21</t>
  </si>
  <si>
    <t>Сейфы, контейнеры и двери упрочненные металлические бронированные или армированные, ящики, предназначенные для хранения денег и документов, и аналогичные изделия из недрагоценных металлов</t>
  </si>
  <si>
    <t>25.99.22</t>
  </si>
  <si>
    <t>Лотки для бумаг, подставки для бумаг, лотки для ручек, подставки для печатей и аналогичное офисное или канцелярское оборудование из недрагоценных металлов, кроме офисной мебели</t>
  </si>
  <si>
    <t>25.99.23</t>
  </si>
  <si>
    <t>Детали для скоросшивателей или папок, канцелярские зажимы и аналогичные канцелярские изделия и скобы в виде полос из недрагоценных металлов</t>
  </si>
  <si>
    <t>25.99.24</t>
  </si>
  <si>
    <t>Статуэтки и прочие украшения и рамки для фотографий, картин или аналогичных изделий и зеркала из недрагоценных металлов</t>
  </si>
  <si>
    <t>25.99.25</t>
  </si>
  <si>
    <t>Застежки, оправы с застежками, пряжки, пряжки-застежки, крючки, колечки, петельки и аналогичные изделия из недрагоценных металлов, используемые для одежды, обуви, навесов, дамских сумочек, дорожных принадлежностей или прочих готовых изделий; трубчатые или раздвоенные заклепки из недрагоценных металлов; бусины и блестки из недрагоценных металлов</t>
  </si>
  <si>
    <t>25.99.26</t>
  </si>
  <si>
    <t>Винты гребные судовые и колеса гребные</t>
  </si>
  <si>
    <t>25.99.29.120</t>
  </si>
  <si>
    <t>Лопаты</t>
  </si>
  <si>
    <t>25.99.29.130</t>
  </si>
  <si>
    <t>Вилы металлические хозяйственные</t>
  </si>
  <si>
    <t>25.99.29.190</t>
  </si>
  <si>
    <t>Изделия прочие из недрагоценных металлов, не включенные в другие группировки</t>
  </si>
  <si>
    <t xml:space="preserve"> 26.11.1</t>
  </si>
  <si>
    <t>Лампы и трубки электронные вакуумные или газонаполненные с термокатодом, холодным катодом, фотокатодом, включая трубки электронно-лучевые</t>
  </si>
  <si>
    <t xml:space="preserve"> 26.11.11</t>
  </si>
  <si>
    <t>Трубки электронно-лучевые приемные телевизионные (кинескопы), трубки электронно-лучевые передающие телевизионные, прочие электронно-лучевые трубки</t>
  </si>
  <si>
    <t xml:space="preserve"> 26.11.12</t>
  </si>
  <si>
    <t>Магнетроны, клистроны, приборы СВЧ и прочие электронные вакуумные или газонаполненные трубки</t>
  </si>
  <si>
    <t>26.11.2</t>
  </si>
  <si>
    <t>Диоды и транзисторы</t>
  </si>
  <si>
    <t xml:space="preserve"> 26.11.21.110</t>
  </si>
  <si>
    <t>Диоды</t>
  </si>
  <si>
    <t xml:space="preserve"> 26.11.21.120</t>
  </si>
  <si>
    <t>Транзисторы</t>
  </si>
  <si>
    <t xml:space="preserve"> 26.11.21.130</t>
  </si>
  <si>
    <t>Тиристоры</t>
  </si>
  <si>
    <t xml:space="preserve"> 26.11.21.140</t>
  </si>
  <si>
    <t>Диаки и триаки</t>
  </si>
  <si>
    <t xml:space="preserve"> 26.11.22</t>
  </si>
  <si>
    <t>Приборы полупроводниковые; диоды светоизлучающие полупроводниковые; приборы пьезоэлектрические; их части</t>
  </si>
  <si>
    <t xml:space="preserve"> 26.11.22.100</t>
  </si>
  <si>
    <t>Приборы полупроводниковые и их части</t>
  </si>
  <si>
    <t xml:space="preserve"> 26.11.22.190</t>
  </si>
  <si>
    <t xml:space="preserve">Приборы полупроводниковые прочие </t>
  </si>
  <si>
    <t xml:space="preserve"> 26.11.22.200</t>
  </si>
  <si>
    <t>Светодиоды, светодиодные модули и их части</t>
  </si>
  <si>
    <t xml:space="preserve"> 26.11.22.300</t>
  </si>
  <si>
    <t>Приборы пьезоэлектрические и их части</t>
  </si>
  <si>
    <t xml:space="preserve"> 26.11.30</t>
  </si>
  <si>
    <t>Схемы интегральные электронные</t>
  </si>
  <si>
    <t xml:space="preserve"> 26.11.40</t>
  </si>
  <si>
    <t>Части электронных ламп и трубок, и прочих электронных компонентов, не включенные в другие группировки</t>
  </si>
  <si>
    <t xml:space="preserve"> 26.11.9</t>
  </si>
  <si>
    <t>Услуги, связанные с производством электронных интегральных схем; отдельные операции процесса производства электронных компонентов, выполняемые субподрядчиком</t>
  </si>
  <si>
    <t xml:space="preserve"> 26.12.10</t>
  </si>
  <si>
    <t>Платы печатные смонтированные</t>
  </si>
  <si>
    <t xml:space="preserve"> 26.12.20</t>
  </si>
  <si>
    <t>Платы звуковые, видеоплаты, сетевые и аналогичные платы для машин автоматической обработки информации</t>
  </si>
  <si>
    <t xml:space="preserve"> 26.12.30</t>
  </si>
  <si>
    <t>Карты со встроенными интегральными схемами (смарт-карты)</t>
  </si>
  <si>
    <t xml:space="preserve"> 26.12.9</t>
  </si>
  <si>
    <t>Услуги, связанные с изготовлением печатных плат; отдельные операции процесса производства смонтированных электронных плат, выполняемые субподрядчиком</t>
  </si>
  <si>
    <t>26.2</t>
  </si>
  <si>
    <t>Компьютеры и периферийное оборудование</t>
  </si>
  <si>
    <t>26.20.1</t>
  </si>
  <si>
    <t>Компьютеры, их части и принадлежности</t>
  </si>
  <si>
    <t>26.20.11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</si>
  <si>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аппарата, электронные записные книжки и аналогичная компьютерная техника</t>
  </si>
  <si>
    <t>26.20.11.110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</si>
  <si>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</t>
  </si>
  <si>
    <t>26.20.11.120</t>
  </si>
  <si>
    <t>Книжки электронные записные и аналогичная компьютерная техника</t>
  </si>
  <si>
    <t>26.20.12</t>
  </si>
  <si>
    <t>Терминалы кассовые, банкоматы и аналогичное оборудование, подключаемое к компьютеру или сети передачи данных</t>
  </si>
  <si>
    <t>26.20.12.110</t>
  </si>
  <si>
    <t>Терминалы кассовые, подключаемые к компьютеру или сети передачи данных</t>
  </si>
  <si>
    <t>26.20.12.120</t>
  </si>
  <si>
    <t>Банкоматы и аналогичное оборудование, подключаемое к компьютеру или сети передачи данных</t>
  </si>
  <si>
    <t>26.20.13</t>
  </si>
  <si>
    <t>Машины вычислительные электронные цифровые, содержащие в одном корпусе центральный процессор и устройство ввода и вывода, объединенные или нет для автоматической обработки данных</t>
  </si>
  <si>
    <t>26.20.14</t>
  </si>
  <si>
    <t>Машины вычислительные электронные цифровые, поставляемые в виде систем для автоматической обработки данных</t>
  </si>
  <si>
    <t>26.20.15</t>
  </si>
  <si>
    <t>Машины вычислительные электронные цифровые прочие, содержащие или не содержащие в одном корпусе одно или два из следующих устройств, для автоматической обработки данных: запоминающие устройства, устройства ввода, устройства вывода</t>
  </si>
  <si>
    <t>26.20.16</t>
  </si>
  <si>
    <t xml:space="preserve">Устройства ввода или вывода, содержащие или не содержащие в одном корпусе запоминающие устройства </t>
  </si>
  <si>
    <t>26.20.16.110</t>
  </si>
  <si>
    <t>Клавиатуры</t>
  </si>
  <si>
    <t>26.20.16.120</t>
  </si>
  <si>
    <t>Принтеры</t>
  </si>
  <si>
    <t>26.20.16.130</t>
  </si>
  <si>
    <t>Графопостроители</t>
  </si>
  <si>
    <t>26.20.16.140</t>
  </si>
  <si>
    <t>Терминалы ввода/вывода данных</t>
  </si>
  <si>
    <t>26.20.16.150</t>
  </si>
  <si>
    <t>Сканеры</t>
  </si>
  <si>
    <t>26.20.16.160</t>
  </si>
  <si>
    <t xml:space="preserve">Устройства ввода сенсорные                      
</t>
  </si>
  <si>
    <t>26.20.16.170</t>
  </si>
  <si>
    <t xml:space="preserve">Манипуляторы             </t>
  </si>
  <si>
    <t>26.20.16.190</t>
  </si>
  <si>
    <t>Устройства ввода/вывода данных прочие</t>
  </si>
  <si>
    <t>26.20.17</t>
  </si>
  <si>
    <t>Мониторы и проекторы, преимущественно используемые в системах автоматической обработки данных</t>
  </si>
  <si>
    <t>26.20.17.110</t>
  </si>
  <si>
    <t>Мониторы, подключаемые к компьютеру</t>
  </si>
  <si>
    <t>26.20.17.120</t>
  </si>
  <si>
    <t>Проекторы, подключаемые к компьютеру</t>
  </si>
  <si>
    <t>26.20.18</t>
  </si>
  <si>
    <t>Устройства периферийные с двумя или более функциями: печать данных, копирование, сканирование, прием и передача факсимильных сообщений</t>
  </si>
  <si>
    <t>26.20.2</t>
  </si>
  <si>
    <t>Устройства запоминающие и прочие устройства хранения данных</t>
  </si>
  <si>
    <t>26.20.30</t>
  </si>
  <si>
    <t>Устройства автоматической обработки данных прочие</t>
  </si>
  <si>
    <t>26.20.40</t>
  </si>
  <si>
    <t>Блоки, части и принадлежности вычислительных машин</t>
  </si>
  <si>
    <t>26.20.9</t>
  </si>
  <si>
    <t>Услуги по производству компьютеров и периферийного оборудования; отдельные операции процесса производства компьютеров и периферийного оборудования, выполняемые субподрядчиком</t>
  </si>
  <si>
    <t>26.30.1</t>
  </si>
  <si>
    <t>Аппаратура коммуникационная, аппаратура радио- или телевизионная передающая; телевизионные камеры</t>
  </si>
  <si>
    <t>26.30.11</t>
  </si>
  <si>
    <t>Аппаратура коммуникационная передающая с приемными устройствами</t>
  </si>
  <si>
    <t>26.30.12</t>
  </si>
  <si>
    <t>Аппаратура коммуникационная передающая без приемных устройств</t>
  </si>
  <si>
    <t>26.30.13</t>
  </si>
  <si>
    <t>Камеры телевизионные</t>
  </si>
  <si>
    <t>26.30.21</t>
  </si>
  <si>
    <t>Аппараты телефонные проводные с беспроводной трубкой</t>
  </si>
  <si>
    <t>26.30.22</t>
  </si>
  <si>
    <t>Аппараты телефонные для сотовых сетей связи или для прочих беспроводных сетей</t>
  </si>
  <si>
    <t>26.30.23</t>
  </si>
  <si>
    <t xml:space="preserve">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
</t>
  </si>
  <si>
    <t>26.30.3</t>
  </si>
  <si>
    <t>Части и комплектующие коммуникационного оборудования</t>
  </si>
  <si>
    <t>26.30.40</t>
  </si>
  <si>
    <t>Антенны и антенные отражатели всех видов и их части; части передающей радио- и телевизионной аппаратуры и телевизионных камер</t>
  </si>
  <si>
    <t>26.30.50</t>
  </si>
  <si>
    <t>Устройства охранной или пожарной сигнализации и аналогичная аппаратура</t>
  </si>
  <si>
    <t>26.30.50.120</t>
  </si>
  <si>
    <t>Приборы и аппаратура для систем автоматического пожаротушения и пожарной сигнализации</t>
  </si>
  <si>
    <t>26.30.60</t>
  </si>
  <si>
    <t>Части устройств охранной или пожарной сигнализации и аналогичной аппаратуры</t>
  </si>
  <si>
    <t>26.30.99</t>
  </si>
  <si>
    <t>Услуги по производству коммуникационного оборудования отдельные, выполняемые субподрядчиком</t>
  </si>
  <si>
    <t>26.40.1</t>
  </si>
  <si>
    <t>Радиоприемники широковещательные</t>
  </si>
  <si>
    <t>26.40.11</t>
  </si>
  <si>
    <t>Радиоприемники широковещательные, кроме автомобильных, работающие без внешнего источника питания</t>
  </si>
  <si>
    <t>26.40.12</t>
  </si>
  <si>
    <t>Радиоприемники широковещательные , не работающие без внешнего источника питания</t>
  </si>
  <si>
    <t>26.40.20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</si>
  <si>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</si>
  <si>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26.40.20.110</t>
  </si>
  <si>
    <t>Приемники телевизионные (телевизоры) цветного изображения с устройствами записи и воспроизведения звука и изображения</t>
  </si>
  <si>
    <t>26.40.20.120</t>
  </si>
  <si>
    <t>Приемники телевизионные (телевизоры) цветного изображения без устройств записи и воспроизведения звука и изображения</t>
  </si>
  <si>
    <t>26.40.20.121</t>
  </si>
  <si>
    <t>Приемники телевизионные (телевизоры) цветного изображения с электронно-лучевой трубкой</t>
  </si>
  <si>
    <t>26.40.20.122</t>
  </si>
  <si>
    <t>Приемники телевизионные (телевизоры) цветного изображения с жидкокристаллическим экраном, плазменной панелью</t>
  </si>
  <si>
    <t>26.40.20.130</t>
  </si>
  <si>
    <t>Приемники телевизионные (телевизоры) черно-белого изображения</t>
  </si>
  <si>
    <t>26.40.3</t>
  </si>
  <si>
    <t>Аппаратура для записи и воспроизведения звука и изображения</t>
  </si>
  <si>
    <t>26.40.31</t>
  </si>
  <si>
    <t>Устройства электропроигрывающие, проигрыватели грампластинок, кассетные проигрыватели и прочая аппаратура для воспроизведения звука</t>
  </si>
  <si>
    <t>26.40.31.110</t>
  </si>
  <si>
    <t>Устройства электропроигрывающие</t>
  </si>
  <si>
    <t>26.40.31.190</t>
  </si>
  <si>
    <t>Аппаратура для воспроизведения звука прочая</t>
  </si>
  <si>
    <t>26.40.32</t>
  </si>
  <si>
    <t>Магнитофоны и прочая аппаратура для записи звука</t>
  </si>
  <si>
    <t>26.40.33</t>
  </si>
  <si>
    <t>Видеокамеры для записи и прочая аппаратура для записи или воспроизведения изображения</t>
  </si>
  <si>
    <t>26.40.33.110</t>
  </si>
  <si>
    <t>Видеокамеры</t>
  </si>
  <si>
    <t>26.40.34</t>
  </si>
  <si>
    <t>Мониторы и проекторы, без встроенной телевизионной приемной аппаратуры и в основном не используемые в системах автоматической обработки данных</t>
  </si>
  <si>
    <t>26.40.4</t>
  </si>
  <si>
    <t>Микрофоны, громкоговорители, приемная аппаратура для радиотелефонной или радиотелеграфной связи</t>
  </si>
  <si>
    <t>26.40.41</t>
  </si>
  <si>
    <t>Микрофоны и подставки для них</t>
  </si>
  <si>
    <t>26.40.42.110</t>
  </si>
  <si>
    <t>Громкоговорители</t>
  </si>
  <si>
    <t>26.40.42.120</t>
  </si>
  <si>
    <t>Телефоны головные, наушники и комбинированные устройства, состоящие из микрофона и громкоговорителя</t>
  </si>
  <si>
    <t>26.40.43</t>
  </si>
  <si>
    <t>Усилители электрические звуковых частот; установки электрических усилителей звука</t>
  </si>
  <si>
    <t>26.40.44</t>
  </si>
  <si>
    <t>Аппаратура приемная для радиотелефонной или радиотелеграфной связи, не включенная в другие группировки</t>
  </si>
  <si>
    <t>26.40.5</t>
  </si>
  <si>
    <t>Части звукового и видеооборудования</t>
  </si>
  <si>
    <t>26.40.51</t>
  </si>
  <si>
    <t>Части и принадлежности звукового и видеооборудования</t>
  </si>
  <si>
    <t>26.40.52</t>
  </si>
  <si>
    <t>Части радиоприемной и радиопередающей аппаратуры</t>
  </si>
  <si>
    <t>26.40.60</t>
  </si>
  <si>
    <t>Приставки игровые, используемые с телевизионным приемником или оборудованные встроенным экраном, и прочие коммерческие и азартные игры с электронным дисплеем</t>
  </si>
  <si>
    <t>26.40.99</t>
  </si>
  <si>
    <t>Услуги по производству бытовой электронной техники отдельные, выполняемые субподрядчиком</t>
  </si>
  <si>
    <t>26.51.1</t>
  </si>
  <si>
    <t>Приборы навигационные, метеорологические, геофизические и аналогичные инструменты</t>
  </si>
  <si>
    <t>26.51.11.110</t>
  </si>
  <si>
    <t>Компасы для определения направления</t>
  </si>
  <si>
    <t>26.51.11.190</t>
  </si>
  <si>
    <t>Приборы и инструменты навигационные прочие</t>
  </si>
  <si>
    <t>26.51.12</t>
  </si>
  <si>
    <t>Дальномеры, теодолиты и тахиметры (тахеометры); прочие геодезические, гидрографические, океанографические, гидрологические, метеорологические или геофизические инструменты и приборы</t>
  </si>
  <si>
    <t>26.51.20</t>
  </si>
  <si>
    <t>Аппаратура радиолокационная, радионавигационная и радиоаппаратура дистанционного управления</t>
  </si>
  <si>
    <t>26.51.3</t>
  </si>
  <si>
    <t>Весы точные; инструменты для черчения, расчетов, приборы для измерения линейных размеров и т. п.</t>
  </si>
  <si>
    <t>26.51.31</t>
  </si>
  <si>
    <t>Весы чувствительностью 0,05 г или выше</t>
  </si>
  <si>
    <t>26.51.32</t>
  </si>
  <si>
    <t>Столы, машины чертежные и прочие инструменты для черчения, разметки или математических расчетов</t>
  </si>
  <si>
    <t>26.51.4</t>
  </si>
  <si>
    <t>Приборы для измерения электрических величин или ионизирующих излучений</t>
  </si>
  <si>
    <t>26.51.5</t>
  </si>
  <si>
    <t>Приборы для контроля прочих физических величин</t>
  </si>
  <si>
    <t>26.51.52</t>
  </si>
  <si>
    <t>Приборы для измерения или контроля расхода, уровня, давления или прочих переменных характеристик жидкостей и газов</t>
  </si>
  <si>
    <t>26.51.6</t>
  </si>
  <si>
    <t>Инструменты и приборы прочие для измерения, контроля и испытаний</t>
  </si>
  <si>
    <t>26.51.63.110</t>
  </si>
  <si>
    <t>Счетчики производства или потребления газа</t>
  </si>
  <si>
    <t>26.51.63.120</t>
  </si>
  <si>
    <t>Счетчики производства или потребления жидкости</t>
  </si>
  <si>
    <t>26.51.63.130</t>
  </si>
  <si>
    <t>Счетчики производства или потребления электроэнергии</t>
  </si>
  <si>
    <t>26.51.70</t>
  </si>
  <si>
    <t>Термостаты, стабилизаторы давления и прочие приборы и аппаратура для автоматического регулирования или управления</t>
  </si>
  <si>
    <t>26.51.8</t>
  </si>
  <si>
    <t>Части и принадлежности оборудования для измерения, испытаний и навигации</t>
  </si>
  <si>
    <t>26.51.9</t>
  </si>
  <si>
    <t>Услуги по производству оборудования для измерения, испытаний и навигации отдельные, выполняемые субподрядчиком</t>
  </si>
  <si>
    <t>26.52.1</t>
  </si>
  <si>
    <t>Часы всех видов, кроме часовых механизмов и частей</t>
  </si>
  <si>
    <t>26.52.11</t>
  </si>
  <si>
    <t>Часы наручные и карманные с корпусом из драгоценного металла или металла, плакированного драгоценным металлом</t>
  </si>
  <si>
    <t>26.52.12</t>
  </si>
  <si>
    <t>Часы прочие, предназначенные для ношения на себе или с собой, включая секундомеры</t>
  </si>
  <si>
    <t>26.52.13</t>
  </si>
  <si>
    <t>Часы, устанавливаемые на приборных панелях, и аналогичные часы для транспортных средств</t>
  </si>
  <si>
    <t>26.52.13.110</t>
  </si>
  <si>
    <t>Часы, устанавливаемые на приборных панелях</t>
  </si>
  <si>
    <t>26.52.13.120</t>
  </si>
  <si>
    <t>Часы аналогичные для транспортных средств</t>
  </si>
  <si>
    <t>26.52.14</t>
  </si>
  <si>
    <t>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</si>
  <si>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26.52.2</t>
  </si>
  <si>
    <t>Механизмы часовые и части часов всех видов</t>
  </si>
  <si>
    <t>26.52.9</t>
  </si>
  <si>
    <t>Услуги по производству часов всех видов отдельные, выполняемые субподрядчиком</t>
  </si>
  <si>
    <t>26.60.1</t>
  </si>
  <si>
    <t>Оборудование и приборы для облучения, реабилитации, электрическое диагностическое и терапевтическое, применяемые в медицинских целях</t>
  </si>
  <si>
    <t>26.60.11.111</t>
  </si>
  <si>
    <t>Томографы компьютерные</t>
  </si>
  <si>
    <t>26.60.11.112</t>
  </si>
  <si>
    <t>Аппараты рентгеноскопические (флуороскопические)</t>
  </si>
  <si>
    <t>26.60.11.113</t>
  </si>
  <si>
    <t>Аппараты рентгенографические</t>
  </si>
  <si>
    <t>26.60.11.114</t>
  </si>
  <si>
    <t>Аппараты для использования в стоматологии, основанные на действии рентгеновского излучения</t>
  </si>
  <si>
    <t>26.60.11.119</t>
  </si>
  <si>
    <t>Аппараты рентгеновские прочие, используемые для диагностики, применяемые в медицинских целях</t>
  </si>
  <si>
    <t>26.60.12.111</t>
  </si>
  <si>
    <t>Электрокардиографы</t>
  </si>
  <si>
    <t>26.60.12.132</t>
  </si>
  <si>
    <t>Аппараты ультразвукового сканирования</t>
  </si>
  <si>
    <t>26.60.13.110</t>
  </si>
  <si>
    <t>Ингаляторы</t>
  </si>
  <si>
    <t>26.60.13.120</t>
  </si>
  <si>
    <t>Аппараты микроволновой терапии</t>
  </si>
  <si>
    <t>26.60.13.130</t>
  </si>
  <si>
    <t>Аппараты высокочастотной и низкочастотной терапии</t>
  </si>
  <si>
    <t>26.60.13.140</t>
  </si>
  <si>
    <t>Аппараты ударно-волновой терапии</t>
  </si>
  <si>
    <t>26.60.13.150</t>
  </si>
  <si>
    <t>Аппараты ультразвуковой терапии</t>
  </si>
  <si>
    <t>26.60.13.160</t>
  </si>
  <si>
    <t>Аппараты магнитотерапии</t>
  </si>
  <si>
    <t>26.60.13.170</t>
  </si>
  <si>
    <t>Аппараты лазерной терапии</t>
  </si>
  <si>
    <t>26.60.13.180</t>
  </si>
  <si>
    <t>Аппараты светолечения</t>
  </si>
  <si>
    <t>26.60.13.190</t>
  </si>
  <si>
    <t>Оборудование для электротерапии прочее, не включенное в другие группировки</t>
  </si>
  <si>
    <t>26.60.14.110</t>
  </si>
  <si>
    <t>Кардиостимуляторы</t>
  </si>
  <si>
    <t>26.60.14.120</t>
  </si>
  <si>
    <t>Аппараты слуховые</t>
  </si>
  <si>
    <t>26.60.9</t>
  </si>
  <si>
    <t>Услуги по производству медицинских инструментов; отдельные операции процесса производства оборудования и приборов для облучения, реабилитации, электрического диагностического и терапевтического оборудования, применяемых в медицинских целях, выполняемые субподрядчиком</t>
  </si>
  <si>
    <t>26.70.1</t>
  </si>
  <si>
    <t>Оборудование фотографическое и его части</t>
  </si>
  <si>
    <t>26.70.11</t>
  </si>
  <si>
    <t>Объективы для фотокамер, кинокамер, проекторов или фотоувеличителей, или фотооборудования для проецирования изображения с уменьшением</t>
  </si>
  <si>
    <t>26.70.12</t>
  </si>
  <si>
    <t>Фотокамеры для подготовки печатных пластин или цилиндров; фотокамеры для съемки документов на микропленку, микрофиши и прочие микроносители</t>
  </si>
  <si>
    <t>26.70.13</t>
  </si>
  <si>
    <t>Видеокамеры цифровые</t>
  </si>
  <si>
    <t>26.70.14</t>
  </si>
  <si>
    <t>Фотокамеры с моментальным получением готового снимка и прочие фотокамеры</t>
  </si>
  <si>
    <t>26.70.15</t>
  </si>
  <si>
    <t>Аппаратура киносъемочная</t>
  </si>
  <si>
    <t>26.70.2</t>
  </si>
  <si>
    <t>Приборы оптические прочие и их части</t>
  </si>
  <si>
    <t>26.70.22</t>
  </si>
  <si>
    <t>Бинокли, монокуляры и прочие оптические телескопы; прочие астрономические приборы; оптические микроскопы</t>
  </si>
  <si>
    <t>26.70.23</t>
  </si>
  <si>
    <t>Устройства на жидких кристаллах; лазеры, кроме лазерных диодов; оптические приборы и инструменты прочие, не включенные в другие группировки</t>
  </si>
  <si>
    <t>26.70.24</t>
  </si>
  <si>
    <t>Части и принадлежности биноклей, монокуляров и прочих оптических телескопов, прочих астрономических приборов и оптических микроскопов</t>
  </si>
  <si>
    <t>26.70.25</t>
  </si>
  <si>
    <t>Части и принадлежности устройств на жидких кристаллах, лазеров (кроме лазерных диодов), прочих оптических приборов и инструментов, не включенных в другие группировки</t>
  </si>
  <si>
    <t>26.70.9</t>
  </si>
  <si>
    <t>Услуги по производству оптических приборов и фотографического оборудования отдельные, выполняемые субподрядчиком</t>
  </si>
  <si>
    <t>26.80.1</t>
  </si>
  <si>
    <t>Носители данных магнитные и оптические</t>
  </si>
  <si>
    <t>26.80.11</t>
  </si>
  <si>
    <t xml:space="preserve">Носители данных магнитные без записи, кроме магнитных карт </t>
  </si>
  <si>
    <t>26.80.12</t>
  </si>
  <si>
    <t>Носители данных оптические без записи</t>
  </si>
  <si>
    <t>26.80.13</t>
  </si>
  <si>
    <t>Носители данных прочие, включая матрицы и основы для производства дисков</t>
  </si>
  <si>
    <t>26.80.14</t>
  </si>
  <si>
    <t>Карты магнитные</t>
  </si>
  <si>
    <t>26.80.99</t>
  </si>
  <si>
    <t>Услуги по производству магнитных и оптических носителей отдельные, выполняемые субподрядчиком</t>
  </si>
  <si>
    <t xml:space="preserve"> 27.11.10</t>
  </si>
  <si>
    <t>Электродвигатели мощностью не более 37,5 Вт; электродвигатели постоянного тока прочие; генераторы постоянного тока</t>
  </si>
  <si>
    <t xml:space="preserve"> 27.11.21</t>
  </si>
  <si>
    <t>Электродвигатели переменного и постоянного тока универсальные мощностью более 37,5 Вт</t>
  </si>
  <si>
    <t xml:space="preserve"> 27.11.22</t>
  </si>
  <si>
    <t>Электродвигатели переменного тока однофазные</t>
  </si>
  <si>
    <t xml:space="preserve"> 27.11.23</t>
  </si>
  <si>
    <t>Электродвигатели переменного тока многофазные мощностью не более 750 Вт</t>
  </si>
  <si>
    <t xml:space="preserve"> 27.11.24</t>
  </si>
  <si>
    <t>Электродвигатели переменного тока многофазные мощностью от 750 Вт до 75 кВт</t>
  </si>
  <si>
    <t xml:space="preserve"> 27.11.25</t>
  </si>
  <si>
    <t>Электродвигатели переменного тока, многофазные, выходной мощностью более 75 кВт</t>
  </si>
  <si>
    <t xml:space="preserve"> 27.11.26</t>
  </si>
  <si>
    <t>Генераторы переменного тока (синхронные генераторы)</t>
  </si>
  <si>
    <t xml:space="preserve"> 27.11.31</t>
  </si>
  <si>
    <t>Установки генераторные с двигателями внутреннего сгорания с воспламенением от сжатия</t>
  </si>
  <si>
    <t xml:space="preserve"> 27.11.32</t>
  </si>
  <si>
    <t>Установки генераторные с двигателями с искровым зажиганием; прочие генераторные установки; электрические вращающиеся преобразователи</t>
  </si>
  <si>
    <t xml:space="preserve"> 27.11.4</t>
  </si>
  <si>
    <t>Трансформаторы электрические</t>
  </si>
  <si>
    <t xml:space="preserve"> 27.11.5</t>
  </si>
  <si>
    <t>Элементы балластные для газоразрядных ламп или трубок; статические электрические преобразователи; прочие катушки индуктивности</t>
  </si>
  <si>
    <t>27.11.50.120</t>
  </si>
  <si>
    <t>Преобразователи электрические статические</t>
  </si>
  <si>
    <t>27.11.50.130</t>
  </si>
  <si>
    <t>Катушки индуктивности прочие</t>
  </si>
  <si>
    <t xml:space="preserve"> 27.11.6</t>
  </si>
  <si>
    <t>Части электродвигателей, генераторов и трансформаторов</t>
  </si>
  <si>
    <t xml:space="preserve"> 27.11.9</t>
  </si>
  <si>
    <t>Услуги по производству электродвигателей, генераторов и трансформаторов отдельные, выполняемые субподрядчиком</t>
  </si>
  <si>
    <t xml:space="preserve"> 27.12.10</t>
  </si>
  <si>
    <t>Устройства для коммутации или защиты электрических цепей на напряжение более 1 кВ</t>
  </si>
  <si>
    <t xml:space="preserve"> 27.12.2</t>
  </si>
  <si>
    <t>Устройства коммутации или защиты электрических цепей на напряжение не более 1 кВ</t>
  </si>
  <si>
    <t xml:space="preserve"> 27.12.3</t>
  </si>
  <si>
    <t>Комплекты электрической аппаратуры коммутации или защиты</t>
  </si>
  <si>
    <t xml:space="preserve"> 27.12.4</t>
  </si>
  <si>
    <t>Части электрической распределительной или регулирующей аппаратуры</t>
  </si>
  <si>
    <t xml:space="preserve"> 27.12.9</t>
  </si>
  <si>
    <t>Услуги по производству электрической распределительной и регулирующей аппаратуры отдельные, выполняемые субподрядчиком</t>
  </si>
  <si>
    <t>27.20.1</t>
  </si>
  <si>
    <t>Элементы первичные и батареи первичных элементов и их части</t>
  </si>
  <si>
    <t>27.20.11</t>
  </si>
  <si>
    <t>Элементы первичные и батареи первичных элементов</t>
  </si>
  <si>
    <t>27.20.2</t>
  </si>
  <si>
    <t>Аккумуляторы электрические и их части</t>
  </si>
  <si>
    <t>27.20.21</t>
  </si>
  <si>
    <t>Аккумуляторы свинцовые для запуска поршневых двигателей</t>
  </si>
  <si>
    <t>27.20.22</t>
  </si>
  <si>
    <t>Аккумуляторы свинцовые, кроме используемых для запуска поршневых двигателей</t>
  </si>
  <si>
    <t>27.20.23</t>
  </si>
  <si>
    <t>Батареи аккумуляторные никель-кадмиевые, никель-металл-гидридные, литий-ионные, литий-полимерные, никель-железные и прочие</t>
  </si>
  <si>
    <t>27.20.9</t>
  </si>
  <si>
    <t>Услуги по производству батарей и аккумуляторов отдельные, выполняемые субподрядчиком</t>
  </si>
  <si>
    <t xml:space="preserve"> 27.31.1</t>
  </si>
  <si>
    <t>Кабели волоконно-оптические</t>
  </si>
  <si>
    <t>27.31.9</t>
  </si>
  <si>
    <t>Услуги по производству волоконно-оптических кабелей отдельные, выполняемые субподрядчиком</t>
  </si>
  <si>
    <t>27.32.11</t>
  </si>
  <si>
    <t>Провода обмоточные изолированные</t>
  </si>
  <si>
    <t>27.32.12</t>
  </si>
  <si>
    <t>Кабели коаксиальные и прочие коаксиальные проводники электрического тока</t>
  </si>
  <si>
    <t>27.32.13</t>
  </si>
  <si>
    <t>Проводники электрические прочие на напряжение не более 1 кВ</t>
  </si>
  <si>
    <t>27.32.13.110</t>
  </si>
  <si>
    <t>Кабели силовые для стационарной прокладки на напряжение до 1 кВ</t>
  </si>
  <si>
    <t>27.32.13.120</t>
  </si>
  <si>
    <t>Кабели силовые для нестационарной прокладки на напряжение до 1 кВ</t>
  </si>
  <si>
    <t>27.32.13.130</t>
  </si>
  <si>
    <t>Провода и шнуры силовые</t>
  </si>
  <si>
    <t>27.32.13.132</t>
  </si>
  <si>
    <t>Провода автотракторные</t>
  </si>
  <si>
    <t>27.32.13.140</t>
  </si>
  <si>
    <t>Кабели управления, контроля, сигнализации; кабели и провода термоэлектродные</t>
  </si>
  <si>
    <t>27.32.13.143</t>
  </si>
  <si>
    <t>Кабели контрольные</t>
  </si>
  <si>
    <t>27.32.13.150</t>
  </si>
  <si>
    <t>Кабели, провода и шнуры связи</t>
  </si>
  <si>
    <t>27.32.13.151</t>
  </si>
  <si>
    <t>Кабели дальней связи</t>
  </si>
  <si>
    <t>27.32.13.152</t>
  </si>
  <si>
    <t>Кабели связи телефонные</t>
  </si>
  <si>
    <t>27.32.13.190</t>
  </si>
  <si>
    <t>Кабели, провода и другие проводники прочие на напряжение до 1 кВ</t>
  </si>
  <si>
    <t>27.32.14</t>
  </si>
  <si>
    <t>Проводники электрические прочие на напряжение более 1 кВ</t>
  </si>
  <si>
    <t>27.32.14.110</t>
  </si>
  <si>
    <t>Кабели силовые для стационарной прокладки на напряжение более 1 кВ</t>
  </si>
  <si>
    <t>27.32.14.120</t>
  </si>
  <si>
    <t>Провода для воздушных линий электропередач</t>
  </si>
  <si>
    <t>27.32.9</t>
  </si>
  <si>
    <t>Услуги по производству прочих электронных и электрических проводов и кабелей отдельные, выполняемые субподрядчиком</t>
  </si>
  <si>
    <t>27.33.11</t>
  </si>
  <si>
    <t>Выключатели на напряжение не более 1 кВ</t>
  </si>
  <si>
    <t>27.33.12</t>
  </si>
  <si>
    <t>Патроны для ламп на напряжение не более 1 кВ</t>
  </si>
  <si>
    <t>27.33.13</t>
  </si>
  <si>
    <t>Разъемы, розетки и прочая аппаратуры коммутации или защиты электрических цепей, не включенная в другие группировки</t>
  </si>
  <si>
    <t>27.33.14</t>
  </si>
  <si>
    <t>Арматура электроизоляционная из пластмасс</t>
  </si>
  <si>
    <t>27.33.9</t>
  </si>
  <si>
    <t>Услуги по производству электроустановочных изделий отдельные, выполняемые субподрядчиком</t>
  </si>
  <si>
    <t>27.40.1</t>
  </si>
  <si>
    <t>Лампы накаливания или газоразрядные лампы; дуговые лампы; светодиодные лампы</t>
  </si>
  <si>
    <t>27.40.11</t>
  </si>
  <si>
    <t>Лампы герметичные узконаправленного света</t>
  </si>
  <si>
    <t>27.40.12</t>
  </si>
  <si>
    <t>Лампы накаливания галогенные с вольфрамовой нитью, кроме ультрафиолетовых или инфракрасных ламп</t>
  </si>
  <si>
    <t>27.40.13</t>
  </si>
  <si>
    <t>Лампы накаливания мощностью 100–200 Вт, не включенные в другие группировки</t>
  </si>
  <si>
    <t>27.40.14</t>
  </si>
  <si>
    <t>Лампы накаливания прочие, не включенные в другие группировки</t>
  </si>
  <si>
    <t>27.40.15</t>
  </si>
  <si>
    <t>Лампы газоразрядные; ультрафиолетовые и инфракрасные лампы; дуговые лампы; светодиодные лампы</t>
  </si>
  <si>
    <t>27.40.15.111</t>
  </si>
  <si>
    <t>Лампы ртутные высокого давления</t>
  </si>
  <si>
    <t>27.40.15.112</t>
  </si>
  <si>
    <t>Лампы натриевые высокого давления</t>
  </si>
  <si>
    <t>27.40.15.113</t>
  </si>
  <si>
    <t>Лампы натриевые низкого давления</t>
  </si>
  <si>
    <t>27.40.15.114</t>
  </si>
  <si>
    <t>Лампы люминесцентные</t>
  </si>
  <si>
    <t>27.40.15.115</t>
  </si>
  <si>
    <t>Лампы металлогалогенные</t>
  </si>
  <si>
    <t>27.40.15.119</t>
  </si>
  <si>
    <t>Лампы газоразрядные прочие</t>
  </si>
  <si>
    <t>27.40.15.120</t>
  </si>
  <si>
    <t>Лампы ультрафиолетовые</t>
  </si>
  <si>
    <t>27.40.15.130</t>
  </si>
  <si>
    <t>Лампы инфракрасные</t>
  </si>
  <si>
    <t>27.40.15.140</t>
  </si>
  <si>
    <t>Лампы дуговые</t>
  </si>
  <si>
    <t>27.40.15.150</t>
  </si>
  <si>
    <t>Лампы светодиодные</t>
  </si>
  <si>
    <t>27.40.2</t>
  </si>
  <si>
    <t>Светильники и осветительные устройства</t>
  </si>
  <si>
    <t>27.40.21</t>
  </si>
  <si>
    <t>Светильники и фонари электрические переносные, работающие от встроенных батарей сухих элементов, аккумуляторов, магнето</t>
  </si>
  <si>
    <t>27.40.22</t>
  </si>
  <si>
    <t>Светильники электрические настольные, прикроватные или напольные</t>
  </si>
  <si>
    <t>27.40.23</t>
  </si>
  <si>
    <t>Светильники и осветительные устройства неэлектрические</t>
  </si>
  <si>
    <t>27.40.24</t>
  </si>
  <si>
    <t>Указатели светящиеся, световые табло и подобные им устройства</t>
  </si>
  <si>
    <t>27.40.25</t>
  </si>
  <si>
    <t xml:space="preserve">Люстры и прочие устройства осветительные электрические подвесные, потолочные, встраиваемые и настенные  </t>
  </si>
  <si>
    <t>27.40.25.110</t>
  </si>
  <si>
    <t>Люстры</t>
  </si>
  <si>
    <t>27.40.3</t>
  </si>
  <si>
    <t>Светильники и осветительные устройства прочие</t>
  </si>
  <si>
    <t>27.40.32</t>
  </si>
  <si>
    <t>Наборы осветительные для рождественских (новогодних) елок</t>
  </si>
  <si>
    <t>27.40.33</t>
  </si>
  <si>
    <t>Прожекторы и аналогичные светильники узконаправленного света</t>
  </si>
  <si>
    <t>27.40.4</t>
  </si>
  <si>
    <t>Части ламп и осветительного оборудования</t>
  </si>
  <si>
    <t>27.40.9</t>
  </si>
  <si>
    <t>Услуги по производству электрического осветительного оборудования отдельные, выполняемые субподрядчиком</t>
  </si>
  <si>
    <t xml:space="preserve"> 27.51.11</t>
  </si>
  <si>
    <t>Холодильники и морозильники бытовые</t>
  </si>
  <si>
    <t xml:space="preserve"> 27.51.11.110</t>
  </si>
  <si>
    <t>Холодильники бытовые</t>
  </si>
  <si>
    <t xml:space="preserve"> 27.51.11.120</t>
  </si>
  <si>
    <t>Морозильники бытовые</t>
  </si>
  <si>
    <t>27.51.12</t>
  </si>
  <si>
    <t>Машины посудомоечные бытовые</t>
  </si>
  <si>
    <t>27.51.13.110</t>
  </si>
  <si>
    <t>Машины стиральные бытовые</t>
  </si>
  <si>
    <t>27.51.13.120</t>
  </si>
  <si>
    <t>Машины сушильные бытовые</t>
  </si>
  <si>
    <t>27.51.14</t>
  </si>
  <si>
    <t>Одеяла электрические</t>
  </si>
  <si>
    <t>27.51.15.110</t>
  </si>
  <si>
    <t>Вентиляторы бытовые</t>
  </si>
  <si>
    <t>27.51.15.120</t>
  </si>
  <si>
    <t>Шкафы вытяжные и приточно-вытяжные бытовые</t>
  </si>
  <si>
    <t>27.51.2</t>
  </si>
  <si>
    <t>Приборы бытовые электрические прочие, не включенные в другие группировки</t>
  </si>
  <si>
    <t>27.51.21.111</t>
  </si>
  <si>
    <t>Пылесосы бытовые</t>
  </si>
  <si>
    <t>27.51.21.121</t>
  </si>
  <si>
    <t>Машины кухонные универсальные</t>
  </si>
  <si>
    <t>27.51.21.122</t>
  </si>
  <si>
    <t>Электромясорубки</t>
  </si>
  <si>
    <t>27.51.21.123</t>
  </si>
  <si>
    <t>Электрокофемолки</t>
  </si>
  <si>
    <t>27.51.22.110</t>
  </si>
  <si>
    <t>Бритвы электрические</t>
  </si>
  <si>
    <t>27.51.23.110</t>
  </si>
  <si>
    <t>Приборы нагревательные для укладки и завивки волос</t>
  </si>
  <si>
    <t>27.51.23.130</t>
  </si>
  <si>
    <t>Утюги электрические</t>
  </si>
  <si>
    <t>27.51.24.110</t>
  </si>
  <si>
    <t>Электрочайники</t>
  </si>
  <si>
    <t>27.51.24.120</t>
  </si>
  <si>
    <t>Электрокофеварки</t>
  </si>
  <si>
    <t>27.51.24.160</t>
  </si>
  <si>
    <t>Электросамовары</t>
  </si>
  <si>
    <t>27.51.24.180</t>
  </si>
  <si>
    <t>Электросоковыжималки</t>
  </si>
  <si>
    <t>27.51.25.110</t>
  </si>
  <si>
    <t>Водонагреватели проточные и накопительные электрические</t>
  </si>
  <si>
    <t>27.51.25.120</t>
  </si>
  <si>
    <t>Кипятильники погружные электрические</t>
  </si>
  <si>
    <t>27.51.26.110</t>
  </si>
  <si>
    <t>Приборы отопительные электрические</t>
  </si>
  <si>
    <t>27.51.26.120</t>
  </si>
  <si>
    <t>Приборы для обогрева почвы электрические</t>
  </si>
  <si>
    <t>27.51.27</t>
  </si>
  <si>
    <t>Печи микроволновые</t>
  </si>
  <si>
    <t>27.51.28.110</t>
  </si>
  <si>
    <t>Печи бытовые электрические</t>
  </si>
  <si>
    <t>27.51.28.120</t>
  </si>
  <si>
    <t>Котлы варочные электрические</t>
  </si>
  <si>
    <t>27.51.28.130</t>
  </si>
  <si>
    <t>Плиты кухонные электрические</t>
  </si>
  <si>
    <t>27.51.29</t>
  </si>
  <si>
    <t>Сопротивления нагревательные электрические</t>
  </si>
  <si>
    <t>27.51.30</t>
  </si>
  <si>
    <t>Части бытовых электрических приборов</t>
  </si>
  <si>
    <t>27.51.9</t>
  </si>
  <si>
    <t>Услуги по производству бытовых электрических приборов отдельные, выполняемые субподрядчиком</t>
  </si>
  <si>
    <t>27.52.11.110</t>
  </si>
  <si>
    <t>Плиты газовые бытовые</t>
  </si>
  <si>
    <t>27.52.11.190</t>
  </si>
  <si>
    <t>Приборы бытовые кухонные прочие для приготовления и подогрева пищи из черных металлов или меди, неэлектрические</t>
  </si>
  <si>
    <t>27.52.12</t>
  </si>
  <si>
    <t>Приборы бытовые прочие, на газовом топливе или на газовом и других видах топлива, на жидком топливе и на твердом топливе</t>
  </si>
  <si>
    <t>27.52.13</t>
  </si>
  <si>
    <t>Воздухонагреватели или распределительные устройства для подачи горячего воздуха неэлектрические из черных металлов, не включенные в другие группировки</t>
  </si>
  <si>
    <t>27.52.14</t>
  </si>
  <si>
    <t>Водонагреватели, проточные или аккумулирующего типа, неэлектрические</t>
  </si>
  <si>
    <t>27.52.20</t>
  </si>
  <si>
    <t>Части печей, плит, подогревателей тарелок и аналогичных неэлектрических бытовых приборов</t>
  </si>
  <si>
    <t>27.52.9</t>
  </si>
  <si>
    <t>Услуги по производству бытовых неэлектрических приборов отдельные, выполняемые субподрядчиком</t>
  </si>
  <si>
    <t>27.90.1</t>
  </si>
  <si>
    <t>Оборудование электрическое прочее и его части</t>
  </si>
  <si>
    <t>27.90.11</t>
  </si>
  <si>
    <t>Машины электрические и аппаратура специализированные</t>
  </si>
  <si>
    <t>27.90.12</t>
  </si>
  <si>
    <t>Изоляторы электрические; изолирующая арматура для электрических машин и оборудования; трубки для электропроводки</t>
  </si>
  <si>
    <t>27.90.13</t>
  </si>
  <si>
    <t>Электроды и прочие изделия из графита или других видов углерода, применяемые в электротехнике</t>
  </si>
  <si>
    <t>27.90.13.110</t>
  </si>
  <si>
    <t>Электроды угольные</t>
  </si>
  <si>
    <t>27.90.13.120</t>
  </si>
  <si>
    <t>Изделия из графита и других видов углерода прочие электротехнические</t>
  </si>
  <si>
    <t>27.90.20.110</t>
  </si>
  <si>
    <t>Панели индикаторные с устройствами жидкокристаллическими или светодиодами</t>
  </si>
  <si>
    <t>27.90.20.120</t>
  </si>
  <si>
    <t>Приборы световой и звуковой сигнализации электрические</t>
  </si>
  <si>
    <t>27.90.3</t>
  </si>
  <si>
    <t>Инструменты электрические для пайки мягким и твердым припоем и сварки, машины и аппараты для поверхностной термообработки и газотермического напыления</t>
  </si>
  <si>
    <t>27.90.31.110</t>
  </si>
  <si>
    <t>Машины и оборудование электрические для пайки мягким и твердым припоем и сварки</t>
  </si>
  <si>
    <t>27.90.32.110</t>
  </si>
  <si>
    <t>Комплектующие (запасные части) электрических машин и оборудования для пайки мягким и твердым припоем и сварки, не имеющие самостоятельных группировок</t>
  </si>
  <si>
    <t>27.90.33.110</t>
  </si>
  <si>
    <t>Комплектующие (запасные части) прочего электрического оборудования, не имеющие самостоятельных группировок</t>
  </si>
  <si>
    <t>27.90.33.120</t>
  </si>
  <si>
    <t>Компоненты электрические для машин и оборудования, не включенные в другие группировки</t>
  </si>
  <si>
    <t>27.90.40</t>
  </si>
  <si>
    <t>Оборудование электрическое прочее, не включенное в другие группировки (включая магниты электрические; муфты и тормоза электромагнитные; захваты подъемные электромагнитные; ускорители частиц электрические; генераторы сигналов электрические)</t>
  </si>
  <si>
    <t xml:space="preserve"> 27.90.5</t>
  </si>
  <si>
    <t>Конденсаторы электрические</t>
  </si>
  <si>
    <t xml:space="preserve"> 27.90.60</t>
  </si>
  <si>
    <t>Резисторы, кроме нагревательных резисторов</t>
  </si>
  <si>
    <t xml:space="preserve"> 27.90.70</t>
  </si>
  <si>
    <t>Устройства электрической сигнализации, электрооборудование для обеспечения безопасности или управления движением на железных дорогах, трамвайных путях, автомобильных дорогах, внутренних водных путях, площадках для парковки, в портовых сооружениях или на аэродромах</t>
  </si>
  <si>
    <t>27.90.8</t>
  </si>
  <si>
    <t>Части электрических конденсаторов, электрических резисторов, реостатов и потенциометров</t>
  </si>
  <si>
    <t>27.90.9</t>
  </si>
  <si>
    <t>Услуги по производству прочего электрического оборудования отдельные, выполняемые субподрядчиком</t>
  </si>
  <si>
    <t xml:space="preserve"> 28.11.1</t>
  </si>
  <si>
    <t>Двигатели, кроме двигателей авиационных, автомобильных и мотоциклетных</t>
  </si>
  <si>
    <t xml:space="preserve"> 28.11.11</t>
  </si>
  <si>
    <t>Двигатели лодочные подвесные</t>
  </si>
  <si>
    <t xml:space="preserve"> 28.11.12</t>
  </si>
  <si>
    <t>Двигатели судовые с искровым зажиганием; прочие двигатели</t>
  </si>
  <si>
    <t xml:space="preserve"> 28.11.13</t>
  </si>
  <si>
    <t>Двигатели внутреннего сгорания поршневые с воспламенением от сжатия прочие</t>
  </si>
  <si>
    <t xml:space="preserve"> 28.11.21</t>
  </si>
  <si>
    <t xml:space="preserve">Турбины на водяном паре и прочие паровые турбины  </t>
  </si>
  <si>
    <t xml:space="preserve"> 28.11.22</t>
  </si>
  <si>
    <t xml:space="preserve">Турбины гидравлические и водяные колеса </t>
  </si>
  <si>
    <t xml:space="preserve"> 28.11.23</t>
  </si>
  <si>
    <t>Турбины газовые, кроме  турбореактивных и турбовинтовых</t>
  </si>
  <si>
    <t>Турбины газовые, кроме турбореактивных и турбовинтовых</t>
  </si>
  <si>
    <t xml:space="preserve"> 28.11.3</t>
  </si>
  <si>
    <t>Части турбин</t>
  </si>
  <si>
    <t xml:space="preserve"> 28.11.4</t>
  </si>
  <si>
    <t>Части двигателей</t>
  </si>
  <si>
    <t xml:space="preserve"> 28.11.9</t>
  </si>
  <si>
    <t>Услуги по производству двигателей и турбин, кроме двигателей авиационных, автомобильных и мотоциклетных, отдельные, выполняемые субподрядчиком</t>
  </si>
  <si>
    <t xml:space="preserve"> 28.12.11</t>
  </si>
  <si>
    <t>Двигатели гидравлические и пневматические линейного действия (цилиндры)</t>
  </si>
  <si>
    <t xml:space="preserve"> 28.12.12</t>
  </si>
  <si>
    <t>Двигатели гидравлические и пневматические вращательного действия</t>
  </si>
  <si>
    <t xml:space="preserve"> 28.12.13</t>
  </si>
  <si>
    <t>Насосы гидравлические</t>
  </si>
  <si>
    <t xml:space="preserve"> 28.12.14</t>
  </si>
  <si>
    <t>Клапаны гидравлические и пневматические</t>
  </si>
  <si>
    <t xml:space="preserve"> 28.12.15</t>
  </si>
  <si>
    <t>Установки гидравлические</t>
  </si>
  <si>
    <t xml:space="preserve"> 28.12.16</t>
  </si>
  <si>
    <t>Системы гидравлические</t>
  </si>
  <si>
    <t xml:space="preserve"> 28.12.20</t>
  </si>
  <si>
    <t>Части гидравлического и пневматического силового оборудования</t>
  </si>
  <si>
    <t xml:space="preserve"> 28.12.9</t>
  </si>
  <si>
    <t>Услуги по производству гидравлического и пневматического силового оборудования отдельные, выполняемые субподрядчиком</t>
  </si>
  <si>
    <t xml:space="preserve"> 28.13.11</t>
  </si>
  <si>
    <t>Насосы топливные, смазочные насосы  (лубрикаторы), насосы для охлаждающей жидкости и бетононасосы</t>
  </si>
  <si>
    <t xml:space="preserve"> 28.13.12</t>
  </si>
  <si>
    <t xml:space="preserve">Насосы возвратно-поступательные объемного действия прочие для перекачки жидкостей </t>
  </si>
  <si>
    <t>28.13.13</t>
  </si>
  <si>
    <t xml:space="preserve">Насосы роторные объемные  прочие для перекачки жидкостей  </t>
  </si>
  <si>
    <t>28.13.14</t>
  </si>
  <si>
    <t>Насосы центробежные подачи жидкостей прочие; насосы прочие</t>
  </si>
  <si>
    <t xml:space="preserve"> 28.13.2</t>
  </si>
  <si>
    <t>Насосы воздушные или вакуумные; воздушные или прочие газовые компрессоры</t>
  </si>
  <si>
    <t xml:space="preserve"> 28.13.21</t>
  </si>
  <si>
    <t>Насосы вакуумные</t>
  </si>
  <si>
    <t xml:space="preserve"> 28.13.22</t>
  </si>
  <si>
    <t>Насосы воздушные ручные или ножные</t>
  </si>
  <si>
    <t xml:space="preserve"> 28.13.23</t>
  </si>
  <si>
    <t>Компрессоры для холодильного оборудования</t>
  </si>
  <si>
    <t xml:space="preserve"> 28.13.24</t>
  </si>
  <si>
    <t>Компрессоры воздушные передвижные на колесных шасси</t>
  </si>
  <si>
    <t xml:space="preserve"> 28.13.25</t>
  </si>
  <si>
    <t>Турбокомпрессоры</t>
  </si>
  <si>
    <t xml:space="preserve"> 28.13.26</t>
  </si>
  <si>
    <t>Компрессоры поршневые объемные</t>
  </si>
  <si>
    <t xml:space="preserve"> 28.13.27</t>
  </si>
  <si>
    <t>Компрессоры центробежные одновальные или многовальные</t>
  </si>
  <si>
    <t xml:space="preserve"> 28.13.28</t>
  </si>
  <si>
    <t>Компрессоры прочие</t>
  </si>
  <si>
    <t xml:space="preserve"> 28.13.3</t>
  </si>
  <si>
    <t>Части насосов и компрессоров</t>
  </si>
  <si>
    <t xml:space="preserve"> 28.13.9</t>
  </si>
  <si>
    <t>Услуги по производству насосов и компрессоров прочих отдельные, выполняемые субподрядчиком</t>
  </si>
  <si>
    <t>28.14.1</t>
  </si>
  <si>
    <t xml:space="preserve">Арматура (краны, клапаны и другая аналогичная арматура) для трубопроводов, сосудов, котлов, цистерн, баков и аналогичных емкостей  </t>
  </si>
  <si>
    <t>28.14.2</t>
  </si>
  <si>
    <t xml:space="preserve"> Детали и узлы арматуры (кранов, клапанов и прочей арматуры)</t>
  </si>
  <si>
    <t xml:space="preserve"> 28.14.9</t>
  </si>
  <si>
    <t xml:space="preserve">Услуги по производству арматуры трубопроводной  отдельные, выполняемые субподрядчиком  </t>
  </si>
  <si>
    <t>28.15.10</t>
  </si>
  <si>
    <t xml:space="preserve">Подшипники шариковые или роликовые </t>
  </si>
  <si>
    <t>28.15.2</t>
  </si>
  <si>
    <t>Подшипники прочие, зубчатые колеса, зубчатые передачи и элементы приводов</t>
  </si>
  <si>
    <t>28.15.21</t>
  </si>
  <si>
    <t>Цепи шарнирные из черных металлов</t>
  </si>
  <si>
    <t>28.15.23.120</t>
  </si>
  <si>
    <t>Подшипники скольжения</t>
  </si>
  <si>
    <t>28.15.24</t>
  </si>
  <si>
    <t>Передачи зубчатые; передачи винтовые шариковые или роликовые; коробки передач и прочие переключатели скоростей</t>
  </si>
  <si>
    <t>28.15.25.110</t>
  </si>
  <si>
    <t>Маховики</t>
  </si>
  <si>
    <t>28.15.25.120</t>
  </si>
  <si>
    <t>Шкивы</t>
  </si>
  <si>
    <t>28.15.3</t>
  </si>
  <si>
    <t>Части подшипников, зубчатых передач и элементов приводов</t>
  </si>
  <si>
    <t>28.15.9</t>
  </si>
  <si>
    <t>Услуги по производству подшипников, шестерен, передач зубчатых и элементов приводных отдельные, выполняемые субподрядчиком</t>
  </si>
  <si>
    <t>28.21.11</t>
  </si>
  <si>
    <t>Горелки печные; механические топки и колосниковые решетки; механические золоудалители и аналогичные устройства</t>
  </si>
  <si>
    <t>28.21.12</t>
  </si>
  <si>
    <t>Печи и камеры промышленные или лабораторные неэлектрические, включая мусоросжигательные печи, кроме хлебопекарных печей</t>
  </si>
  <si>
    <t>28.21.13</t>
  </si>
  <si>
    <t>Печи и камеры промышленные или лабораторные электрические; индукционное или диэлектрическое нагревательное оборудование</t>
  </si>
  <si>
    <t>28.21.14</t>
  </si>
  <si>
    <t>Части печных горелок, печей и камер</t>
  </si>
  <si>
    <t>28.21.9</t>
  </si>
  <si>
    <t>Услуги по производству камер, печей и печных горелок отдельные, выполняемые субподрядчиком</t>
  </si>
  <si>
    <t>28.22.11</t>
  </si>
  <si>
    <t>Тали и подъемники, не включенные в другие группировки</t>
  </si>
  <si>
    <t>28.22.12</t>
  </si>
  <si>
    <t xml:space="preserve">Лебедки шахтных подъемных установок надшахтного размещения; специальные лебедки для работы под землей; прочие лебедки, кабестаны </t>
  </si>
  <si>
    <t>28.22.13</t>
  </si>
  <si>
    <t>Домкраты; подъемные механизмы, используемые для подъема транспортных средств</t>
  </si>
  <si>
    <t>28.22.14.121</t>
  </si>
  <si>
    <t xml:space="preserve">Краны мостовые электрические </t>
  </si>
  <si>
    <t>28.22.14.122</t>
  </si>
  <si>
    <t xml:space="preserve">Краны козловые и полукозловые электрические  </t>
  </si>
  <si>
    <t>28.22.14.123</t>
  </si>
  <si>
    <t>Краны консольные</t>
  </si>
  <si>
    <t>28.22.14.125</t>
  </si>
  <si>
    <t>Краны грузоподъемные стрелкового типа</t>
  </si>
  <si>
    <t>28.22.14.126</t>
  </si>
  <si>
    <t>Краны башенные строительные</t>
  </si>
  <si>
    <t>28.22.14.129</t>
  </si>
  <si>
    <t>Краны грузоподъемные прочие</t>
  </si>
  <si>
    <t>28.22.14.140</t>
  </si>
  <si>
    <t>Краны портальные</t>
  </si>
  <si>
    <t>28.22.14.151</t>
  </si>
  <si>
    <t>Краны на гусеничном ходу</t>
  </si>
  <si>
    <t xml:space="preserve"> 28.22.14.152</t>
  </si>
  <si>
    <t>Краны на железнодорожном ходу</t>
  </si>
  <si>
    <t>28.22.14.159</t>
  </si>
  <si>
    <t>Машины самоходные и тележки, оснащенные подъемным краном, прочие, не включенные в другие группировки</t>
  </si>
  <si>
    <t xml:space="preserve"> 28.22.14.160</t>
  </si>
  <si>
    <t>Краны-штабелеры</t>
  </si>
  <si>
    <t>28.22.15</t>
  </si>
  <si>
    <t>Автопогрузчики с вилочным захватом, прочие погрузчики; тягачи, используемые на платформах железнодорожных станций</t>
  </si>
  <si>
    <t>28.22.15.110</t>
  </si>
  <si>
    <t>Автопогрузчики с вилочным захватом</t>
  </si>
  <si>
    <t>28.22.15.120</t>
  </si>
  <si>
    <t>Погрузчики прочие</t>
  </si>
  <si>
    <t>28.22.15.130</t>
  </si>
  <si>
    <t>Тягачи, используемые на платформах железнодорожных станций</t>
  </si>
  <si>
    <t>28.22.16.110</t>
  </si>
  <si>
    <t>Лифты</t>
  </si>
  <si>
    <t>28.22.16.130</t>
  </si>
  <si>
    <t>Эскалаторы</t>
  </si>
  <si>
    <t>28.22.16.140</t>
  </si>
  <si>
    <t>Дорожки движущиеся пешеходные</t>
  </si>
  <si>
    <t>28.22.17</t>
  </si>
  <si>
    <t>Подъемники и конвейеры пневматические и прочие непрерывного действия для товаров или материалов</t>
  </si>
  <si>
    <t>28.22.17.110</t>
  </si>
  <si>
    <t>Конвейеры</t>
  </si>
  <si>
    <t>28.22.17.120</t>
  </si>
  <si>
    <t>Элеваторы</t>
  </si>
  <si>
    <t>28.22.17.190</t>
  </si>
  <si>
    <t>Подъемники и конвейеры пневматические и прочие непрерывного действия для товаров или материалов, не включенные в другие группировки</t>
  </si>
  <si>
    <t>28.22.18.210</t>
  </si>
  <si>
    <t>Устройства загрузочные, специально разработанные для использования в сельском хозяйстве, навесные для сельскохозяйственных тракторов</t>
  </si>
  <si>
    <t>28.22.18.220</t>
  </si>
  <si>
    <t>Погрузчики сельскохозяйственные прочие, кроме универсальных и навесных</t>
  </si>
  <si>
    <t>28.22.18.222</t>
  </si>
  <si>
    <t>Зернопогрузчики</t>
  </si>
  <si>
    <t>28.22.18.230</t>
  </si>
  <si>
    <t>Загрузчики, разгрузчики сельскохозяйственные</t>
  </si>
  <si>
    <t>28.22.18.240</t>
  </si>
  <si>
    <t>Погрузчики для животноводческих ферм</t>
  </si>
  <si>
    <t>28.22.18.246</t>
  </si>
  <si>
    <t>Погрузчики универсальные сельскохозяйственного назначения</t>
  </si>
  <si>
    <t>28.22.18.250</t>
  </si>
  <si>
    <t>Загрузчики, разгрузчики для животноводческих ферм</t>
  </si>
  <si>
    <t>28.22.18.270</t>
  </si>
  <si>
    <t>Оборудование для загрузки доменных печей</t>
  </si>
  <si>
    <t>28.22.18.280</t>
  </si>
  <si>
    <t>Манипуляторы ковочные</t>
  </si>
  <si>
    <t>28.22.18.310</t>
  </si>
  <si>
    <t>Машины погрузочные и разгрузочные</t>
  </si>
  <si>
    <t>28.22.19</t>
  </si>
  <si>
    <t>Части грузоподъемного и погрузочно-разгрузочного оборудования</t>
  </si>
  <si>
    <t>28.22.2</t>
  </si>
  <si>
    <t>Ковши, черпаки, грейферы и захваты для подъемных кранов, экскаваторов и аналогичного оборудования</t>
  </si>
  <si>
    <t>28.22.9</t>
  </si>
  <si>
    <t>Услуги по производству подъемно-транспортного оборудования отдельные, выполняемые субподрядчиком</t>
  </si>
  <si>
    <t>28.23.12.110</t>
  </si>
  <si>
    <t>Калькуляторы электронные</t>
  </si>
  <si>
    <t>28.23.12.120</t>
  </si>
  <si>
    <t>Устройства записи, копирования и вывода данных с функциями счетных устройств карманные</t>
  </si>
  <si>
    <t>28.23.13.120</t>
  </si>
  <si>
    <t>Аппараты контрольно-кассовые</t>
  </si>
  <si>
    <t>28.23.13.130</t>
  </si>
  <si>
    <t>Машины почтовые франкировальные</t>
  </si>
  <si>
    <t>28.23.13.140</t>
  </si>
  <si>
    <t>Машины билетопечатающие</t>
  </si>
  <si>
    <t>28.23.13.190</t>
  </si>
  <si>
    <t>Машины, содержащие счетные устройства, прочие, не включенные в другие группировки</t>
  </si>
  <si>
    <t xml:space="preserve"> 28.23.2</t>
  </si>
  <si>
    <t>Оборудование офисное и его части</t>
  </si>
  <si>
    <t>28.23.21</t>
  </si>
  <si>
    <t xml:space="preserve">Аппараты фотокопировальные  с оптической системой или контактного типа и аппараты термокопировальные </t>
  </si>
  <si>
    <t>28.23.22</t>
  </si>
  <si>
    <t>Аппараты копировальные офсетные листовые  для офисов</t>
  </si>
  <si>
    <t>28.23.23</t>
  </si>
  <si>
    <t xml:space="preserve">Машины офисные прочие  </t>
  </si>
  <si>
    <t>28.23.9</t>
  </si>
  <si>
    <t>Услуги по производству офисного и счетного оборудования; отдельные операции процесса производства офисных машин и оборудования, кроме компьютеров и периферийного оборудования, выполняемые субподрядчиком</t>
  </si>
  <si>
    <t>28.24.11</t>
  </si>
  <si>
    <t>Инструменты ручные электрические</t>
  </si>
  <si>
    <t>28.24.12</t>
  </si>
  <si>
    <t>Инструменты ручные прочие с механизированным приводом</t>
  </si>
  <si>
    <t>28.24.2</t>
  </si>
  <si>
    <t>Части ручных инструментов с механизированным приводом</t>
  </si>
  <si>
    <t>28.24.9</t>
  </si>
  <si>
    <t>Услуги по производству ручных механизированных инструментов отдельные, выполняемые субподрядчиком</t>
  </si>
  <si>
    <t>28.25.11</t>
  </si>
  <si>
    <t>Теплообменники и машины для сжижения воздуха или прочих газов</t>
  </si>
  <si>
    <t>28.25.12</t>
  </si>
  <si>
    <t xml:space="preserve">Оборудование для кондиционирования воздуха </t>
  </si>
  <si>
    <t>28.25.12.110</t>
  </si>
  <si>
    <t>Кондиционеры промышленные</t>
  </si>
  <si>
    <t>28.25.12.120</t>
  </si>
  <si>
    <t>Кондиционеры для транспортных средств</t>
  </si>
  <si>
    <t>28.25.12.130</t>
  </si>
  <si>
    <t>Кондиционеры бытовые</t>
  </si>
  <si>
    <t>28.25.13.110</t>
  </si>
  <si>
    <t>Оборудование холодильное и морозильное, кроме бытового оборудования</t>
  </si>
  <si>
    <t>28.25.13.111</t>
  </si>
  <si>
    <t>Шкафы холодильные</t>
  </si>
  <si>
    <t>28.25.13.112</t>
  </si>
  <si>
    <t>Камеры холодильные сборные</t>
  </si>
  <si>
    <t>28.25.13.113</t>
  </si>
  <si>
    <t>Прилавки, прилавки-витрины холодильные</t>
  </si>
  <si>
    <t>28.25.13.114</t>
  </si>
  <si>
    <t>Витрины холодильные</t>
  </si>
  <si>
    <t>28.25.13.115</t>
  </si>
  <si>
    <t>Оборудование для охлаждения и заморозки жидкостей</t>
  </si>
  <si>
    <t>28.25.13.116</t>
  </si>
  <si>
    <t>Холодильные, морозильные камеры медицинские</t>
  </si>
  <si>
    <t>28.25.13.119</t>
  </si>
  <si>
    <t>Оборудование холодильное прочее</t>
  </si>
  <si>
    <t>28.25.13.120</t>
  </si>
  <si>
    <t>Насосы тепловые, кроме бытовых насосов</t>
  </si>
  <si>
    <t>28.25.14</t>
  </si>
  <si>
    <t>Оборудование и установки для фильтрования или очистки газов, не включенные в другие группировки</t>
  </si>
  <si>
    <t>28.25.20</t>
  </si>
  <si>
    <t>Вентиляторы, кроме настольных, напольных, настенных, оконных, потолочных или вентиляторов для крыш</t>
  </si>
  <si>
    <t>28.25.20.110</t>
  </si>
  <si>
    <t>Вентиляторы общего назначения</t>
  </si>
  <si>
    <t>28.25.20.120</t>
  </si>
  <si>
    <t>Вентиляторы шахтные</t>
  </si>
  <si>
    <t>28.25.20.130</t>
  </si>
  <si>
    <t>Вентиляторы канальные</t>
  </si>
  <si>
    <t>28.25.20.190</t>
  </si>
  <si>
    <t>Вентиляторы прочие, кроме настольных, напольных, настенных, оконных, потолочных или вентиляторов для крыш</t>
  </si>
  <si>
    <t>28.25.30</t>
  </si>
  <si>
    <t>Части холодильного и морозильного оборудования и тепловых насосов</t>
  </si>
  <si>
    <t>28.25.9</t>
  </si>
  <si>
    <t>Услуги по производству промышленного холодильного и вентиляционного оборудования отдельные, выполняемые субподрядчиком</t>
  </si>
  <si>
    <t>28.29.11</t>
  </si>
  <si>
    <t>Генераторы для получения генераторного или водяного газа; ацетиленовые и аналогичные газогенераторы; установки для дистилляции или очистки</t>
  </si>
  <si>
    <t>28.29.12</t>
  </si>
  <si>
    <t>Оборудование и установки для фильтрования или очистки жидкостей</t>
  </si>
  <si>
    <t>28.29.13</t>
  </si>
  <si>
    <t>Фильтры масляные, бензиновые и всасывающие воздушные для двигателей внутреннего сгорания</t>
  </si>
  <si>
    <t>28.29.21</t>
  </si>
  <si>
    <t>Оборудование для мойки, заполнения, закупоривания и упаковывания бутылок и прочих ёмкостей</t>
  </si>
  <si>
    <t>28.29.22</t>
  </si>
  <si>
    <t xml:space="preserve">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 </t>
  </si>
  <si>
    <t>28.29.22.110</t>
  </si>
  <si>
    <t xml:space="preserve">Огнетушители </t>
  </si>
  <si>
    <t>28.29.31</t>
  </si>
  <si>
    <t>Оборудование для взвешивания промышленного назначения; весы для непрерывного взвешивания изделий на конвейерах; весы, отрегулированные на постоянную массу и весы, загружающие груз определенной массы в емкость или контейнер</t>
  </si>
  <si>
    <t>28.29.32</t>
  </si>
  <si>
    <t>Устройства взвешивающие и весы для взвешивания людей и бытовые</t>
  </si>
  <si>
    <t>28.29.41</t>
  </si>
  <si>
    <t>Центрифуги, не включенные в другие группировки</t>
  </si>
  <si>
    <t>28.29.42</t>
  </si>
  <si>
    <t>Каландры или прочие валковые машины, кроме машин для обработки металлов или стекла</t>
  </si>
  <si>
    <t>28.29.43</t>
  </si>
  <si>
    <t xml:space="preserve">Автоматы торговые </t>
  </si>
  <si>
    <t>28.29.50</t>
  </si>
  <si>
    <t>Машины посудомоечные промышленного типа</t>
  </si>
  <si>
    <t>28.29.60</t>
  </si>
  <si>
    <t>Установки для обработки материалов с использованием процессов, включающих изменение температуры,  не включенные в другие группировки</t>
  </si>
  <si>
    <t>28.29.70</t>
  </si>
  <si>
    <t>Оборудование и инструменты неэлектрические для пайки мягким и твердым припоем или сварки, и их части; машины и аппараты для газотермического напыления</t>
  </si>
  <si>
    <t>28.29.70.110</t>
  </si>
  <si>
    <t>Оборудование и инструменты для пайки мягким и твердым припоем, и сварки неэлектрические и их комплектующие (запасные части), не имеющие самостоятельных группировок</t>
  </si>
  <si>
    <t>28.29.8</t>
  </si>
  <si>
    <t>Части прочего оборудования общего назначения, не включенного в другие группировки</t>
  </si>
  <si>
    <t>28.29.9</t>
  </si>
  <si>
    <t>Услуги по производству прочего оборудования общего назначения отдельные, не включенного в другие группировки, выполняемые субподрядчиком</t>
  </si>
  <si>
    <t>28.30.10</t>
  </si>
  <si>
    <t>Тракторы, управляемые рядом идущим водителем</t>
  </si>
  <si>
    <t>28.30.2</t>
  </si>
  <si>
    <t>Тракторы для сельского хозяйства прочие</t>
  </si>
  <si>
    <t>28.30.21</t>
  </si>
  <si>
    <t>Тракторы с мощностью двигателя не более 37 кВт</t>
  </si>
  <si>
    <t>28.30.21.110</t>
  </si>
  <si>
    <t>Тракторы сельскохозяйственные колесные с мощностью двигателя не более 37 кВт</t>
  </si>
  <si>
    <t>28.30.21.120</t>
  </si>
  <si>
    <t>Тракторы сельскохозяйственные гусеничные с мощностью двигателя не более 37 кВт</t>
  </si>
  <si>
    <t>28.30.22</t>
  </si>
  <si>
    <t>Тракторы с мощностью двигателя от 37 кВт до 59 кВт</t>
  </si>
  <si>
    <t>28.30.22.110</t>
  </si>
  <si>
    <t>Тракторы сельскохозяйственные колесные с мощностью двигателя от 37 кВт до 59 кВт</t>
  </si>
  <si>
    <t>28.30.22.120</t>
  </si>
  <si>
    <t>Тракторы сельскохозяйственные гусеничные с мощностью двигателя от 37 кВт до 59 кВт</t>
  </si>
  <si>
    <t>28.30.23</t>
  </si>
  <si>
    <t>Тракторы с мощностью двигателя более 59 кВт</t>
  </si>
  <si>
    <t>28.30.23.110</t>
  </si>
  <si>
    <t>Тракторы сельскохозяйственные колесные с мощностью двигателя более 59 кВт</t>
  </si>
  <si>
    <t>28.30.23.120</t>
  </si>
  <si>
    <t>Тракторы сельскохозяйственные гусеничные с мощностью двигателя более 59 кВт</t>
  </si>
  <si>
    <t>28.30.31.110</t>
  </si>
  <si>
    <t>Плуги общего назначения</t>
  </si>
  <si>
    <t>28.30.31.120</t>
  </si>
  <si>
    <t>Машины для пахоты и глубокого рыхления (специального назначения)</t>
  </si>
  <si>
    <t>28.30.31.122</t>
  </si>
  <si>
    <t>Плуги лесные</t>
  </si>
  <si>
    <t>28.30.32.111</t>
  </si>
  <si>
    <t>Бороны зубовые</t>
  </si>
  <si>
    <t>28.30.32.112</t>
  </si>
  <si>
    <t>Бороны дисковые</t>
  </si>
  <si>
    <t>28.30.32.130</t>
  </si>
  <si>
    <t xml:space="preserve">Культиваторы </t>
  </si>
  <si>
    <t>28.30.32.140</t>
  </si>
  <si>
    <t>Рыхлители</t>
  </si>
  <si>
    <t>28.30.33.110</t>
  </si>
  <si>
    <t xml:space="preserve">Сеялки </t>
  </si>
  <si>
    <t>28.30.33.111</t>
  </si>
  <si>
    <t>Сеялки зерновые</t>
  </si>
  <si>
    <t>28.30.33.112</t>
  </si>
  <si>
    <t>Сеялки зернотуковые</t>
  </si>
  <si>
    <t>28.30.33.120</t>
  </si>
  <si>
    <t>Сажалки</t>
  </si>
  <si>
    <t>28.30.33.130</t>
  </si>
  <si>
    <t>Машины рассадопосадочные</t>
  </si>
  <si>
    <t>28.30.34</t>
  </si>
  <si>
    <t>Разбрасыватели органических и минеральных удобрений</t>
  </si>
  <si>
    <t xml:space="preserve">28.30.39 </t>
  </si>
  <si>
    <t>Машины сельскохозяйственные для обработки почвы прочие</t>
  </si>
  <si>
    <t>28.30.40</t>
  </si>
  <si>
    <t>Косилки для газонов, парков или спортивных площадок</t>
  </si>
  <si>
    <t>28.30.5</t>
  </si>
  <si>
    <t>Машины для уборки урожая</t>
  </si>
  <si>
    <t>28.30.51</t>
  </si>
  <si>
    <t>Косилки (включая устройства режущие для установки на тракторе), не включенные в другие группировки</t>
  </si>
  <si>
    <t>28.30.52</t>
  </si>
  <si>
    <t>Машины сеноуборочные</t>
  </si>
  <si>
    <t>28.30.53</t>
  </si>
  <si>
    <t>Прессы для соломы или сена, включая пресс-подборщики</t>
  </si>
  <si>
    <t>28.30.54.110</t>
  </si>
  <si>
    <t>Машины для уборки и первичной обработки картофеля</t>
  </si>
  <si>
    <t>28.30.54.120</t>
  </si>
  <si>
    <t>Машины для уборки и первичной обработки свеклы и других корнеплодов</t>
  </si>
  <si>
    <t>28.30.59.111</t>
  </si>
  <si>
    <t>Комбайны зерноуборочные</t>
  </si>
  <si>
    <t>28.30.59.112</t>
  </si>
  <si>
    <t>Жатки рядковые</t>
  </si>
  <si>
    <t>28.30.59.113</t>
  </si>
  <si>
    <t>Молотилки</t>
  </si>
  <si>
    <t>28.30.59.114</t>
  </si>
  <si>
    <t>Подборщики для зерновых, масличных, бобовых и крупяных культур</t>
  </si>
  <si>
    <t>28.30.59.119</t>
  </si>
  <si>
    <t>Машины для уборки зерновых, масличных, бобовых и крупяных культур прочие</t>
  </si>
  <si>
    <t>28.30.59.120</t>
  </si>
  <si>
    <t>Машины для уборки и первичной обработки кукурузы</t>
  </si>
  <si>
    <t>28.30.59.143</t>
  </si>
  <si>
    <t>Машины для уборки и первичной обработки льна</t>
  </si>
  <si>
    <t>28.30.60</t>
  </si>
  <si>
    <t>Устройства механические для разбрасывания или распыления жидкостей или порошков, используемые в сельском хозяйстве или садоводстве</t>
  </si>
  <si>
    <t>28.30.70</t>
  </si>
  <si>
    <t>Прицепы и полуприцепы самозагружающиеся или саморазгружающие для сельского хозяйства</t>
  </si>
  <si>
    <t>28.30.8</t>
  </si>
  <si>
    <t>Машины и оборудование сельскохозяйственные прочие</t>
  </si>
  <si>
    <t xml:space="preserve">28.30.81    </t>
  </si>
  <si>
    <t>Машины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</si>
  <si>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28.30.82.110</t>
  </si>
  <si>
    <t xml:space="preserve">Установки доильные  </t>
  </si>
  <si>
    <t>28.30.82.120</t>
  </si>
  <si>
    <t>Аппараты доильные</t>
  </si>
  <si>
    <t>28.30.83</t>
  </si>
  <si>
    <t>Оборудование для приготовления кормов для животных</t>
  </si>
  <si>
    <t>28.30.83.110</t>
  </si>
  <si>
    <t>Дробилки для кормов</t>
  </si>
  <si>
    <t>28.30.83.160</t>
  </si>
  <si>
    <t>Котлы-парообразователи</t>
  </si>
  <si>
    <t>28.30.84.110</t>
  </si>
  <si>
    <t>Инкубаторы птицеводческие</t>
  </si>
  <si>
    <t>28.30.84.120</t>
  </si>
  <si>
    <t>Брудеры птицеводческие</t>
  </si>
  <si>
    <t>28.30.85</t>
  </si>
  <si>
    <t>Машины и оборудование для содержания птицы</t>
  </si>
  <si>
    <t xml:space="preserve">28.30.86    </t>
  </si>
  <si>
    <t>Оборудование для сельского хозяйства, садоводства, лесного хозяйства, птицеводства или пчеловодства, не включенное в другие группировки</t>
  </si>
  <si>
    <t>28.30.86.110</t>
  </si>
  <si>
    <t>Оборудование для сельского хозяйства, не включенное в другие группировки</t>
  </si>
  <si>
    <t>28.30.86.130</t>
  </si>
  <si>
    <t>Оборудование для лесного хозяйства, не включенное в другие группировки</t>
  </si>
  <si>
    <t>28.30.91</t>
  </si>
  <si>
    <t>Части машин и оборудования для уборки урожая и обмолота, не включенные в другие группировки</t>
  </si>
  <si>
    <t>28.30.92</t>
  </si>
  <si>
    <t>Части оборудования для обработки и возделывания почвы</t>
  </si>
  <si>
    <t>28.30.93</t>
  </si>
  <si>
    <t>Части прочих машин и оборудования для сельского хозяйства</t>
  </si>
  <si>
    <t>28.30.94</t>
  </si>
  <si>
    <t>Части доильных аппаратов и оборудования для обработки молока, не включенные в другие группировки</t>
  </si>
  <si>
    <t>28.30.99</t>
  </si>
  <si>
    <t>Услуги по производству оборудования для сельского и лесного хозяйства отдельные, выполняемые субподрядчиком</t>
  </si>
  <si>
    <t>28.41.1</t>
  </si>
  <si>
    <t>Станки для обработки металлов лазером и станки аналогичного типа; обрабатывающие центры и станки аналогичного типа</t>
  </si>
  <si>
    <t>28.41.11.001.АГ</t>
  </si>
  <si>
    <t>Станки металлорежущие</t>
  </si>
  <si>
    <t>28.41.11</t>
  </si>
  <si>
    <t>Станки для обработки металла путем удаления материала с помощью лазера, ультразвука и аналогичным способом</t>
  </si>
  <si>
    <t>28.41.12</t>
  </si>
  <si>
    <t>Центры обрабатывающие, агрегатные станки и многопозиционные станки для обработки металлов</t>
  </si>
  <si>
    <t>28.41.21</t>
  </si>
  <si>
    <t xml:space="preserve">Станки токарные металлорежущие </t>
  </si>
  <si>
    <t>28.41.21.110</t>
  </si>
  <si>
    <t>Станки токарные металлорежущие без числового программного управления</t>
  </si>
  <si>
    <t>28.41.21.120</t>
  </si>
  <si>
    <t>Станки токарные металлорежущие с числовым программным управлением</t>
  </si>
  <si>
    <t>28.41.22.110</t>
  </si>
  <si>
    <t xml:space="preserve">Станки сверлильные металлорежущие </t>
  </si>
  <si>
    <t>28.41.22.120</t>
  </si>
  <si>
    <t>Станки расточные металлорежущие</t>
  </si>
  <si>
    <t>28.41.22.130</t>
  </si>
  <si>
    <t>Станки фрезерные металлорежущие</t>
  </si>
  <si>
    <t>28.41.22.140</t>
  </si>
  <si>
    <t>Станки гайконарезные и резьбонарезные металлорежущие, не включенные в другие группировки</t>
  </si>
  <si>
    <t>28.41.23</t>
  </si>
  <si>
    <t>Станки для снятия заусенцев, заточные, шлифовальные или станки для прочей доводки металлов</t>
  </si>
  <si>
    <t>28.41.24</t>
  </si>
  <si>
    <t>Станки продольно-строгальные, пильные, отрезные или станки для прочей резки металла</t>
  </si>
  <si>
    <t>28.41.3</t>
  </si>
  <si>
    <t>Станки металлообрабатывающие прочие</t>
  </si>
  <si>
    <t>28.41.31.001.АГ</t>
  </si>
  <si>
    <t>Машины кузнечно-прессовые</t>
  </si>
  <si>
    <t>28.41.31</t>
  </si>
  <si>
    <t>Машины гибочные, кромкогибочные и правильные для обработки металлов</t>
  </si>
  <si>
    <t>28.41.32</t>
  </si>
  <si>
    <t>Ножницы механические, машины пробивные и вырубные для обработки металлов</t>
  </si>
  <si>
    <t>28.41.33</t>
  </si>
  <si>
    <t>Машины ковочные или штамповочные и молоты; гидравлические прессы и прессы для обработки металлов, не включенные в другие группировки</t>
  </si>
  <si>
    <t>28.41.34</t>
  </si>
  <si>
    <t>Станки для обработки металлов, спеченных карбидов металла или металлокерамики без удаления материала, не включенные в другие группировки</t>
  </si>
  <si>
    <t>28.41.4</t>
  </si>
  <si>
    <t>Части и принадлежности станков для обработки металлов</t>
  </si>
  <si>
    <t>28.41.9</t>
  </si>
  <si>
    <t>Услуги по производству металлообрабатывающего оборудования отдельные, выполняемые субподрядчиком</t>
  </si>
  <si>
    <t>28.49.11.110</t>
  </si>
  <si>
    <t>Станки для обработки камня, керамики, бетона или аналогичных минеральных материалов</t>
  </si>
  <si>
    <t>28.49.11.120</t>
  </si>
  <si>
    <t>Станки для холодной обработки стекла</t>
  </si>
  <si>
    <t>28.49.12.110</t>
  </si>
  <si>
    <t>Станки деревообрабатывающие</t>
  </si>
  <si>
    <t>28.49.12.111</t>
  </si>
  <si>
    <t xml:space="preserve">Станки деревообрабатывающие круглопильные, ленточнопильные и лобзиковые </t>
  </si>
  <si>
    <t>28.49.12.112</t>
  </si>
  <si>
    <t>Станки деревообрабатывающие строгальные</t>
  </si>
  <si>
    <t>28.49.12.113</t>
  </si>
  <si>
    <t>Станки деревообрабатывающие фрезерные, шипорезные, шлифовальные и полировальные</t>
  </si>
  <si>
    <t>28.49.12.114</t>
  </si>
  <si>
    <t>Станки деревообрабатывающие сверлильные, пазовальные и долбежные</t>
  </si>
  <si>
    <t>28.49.12.115</t>
  </si>
  <si>
    <t>Станки деревообрабатывающие универсальные и комбинированные и бытовые</t>
  </si>
  <si>
    <t>28.49.12.116</t>
  </si>
  <si>
    <t>Станки деревообрабатывающие специализированные</t>
  </si>
  <si>
    <t>28.49.12.119</t>
  </si>
  <si>
    <t>Станки деревообрабатывающие прочие</t>
  </si>
  <si>
    <t>28.49.12.120</t>
  </si>
  <si>
    <t>Станки для обработки пробки, кости, твердой резины, твердых пластмасс или аналогичных твердых материалов</t>
  </si>
  <si>
    <t>28.49.12.130</t>
  </si>
  <si>
    <t>Оборудование для нанесения гальванического покрытия</t>
  </si>
  <si>
    <t>28.49.2</t>
  </si>
  <si>
    <t>Оправки для крепления инструмента</t>
  </si>
  <si>
    <t>28.49.24</t>
  </si>
  <si>
    <t>Части и принадлежности станков для обработки дерева, пробки, камня, твердой резины (эбонита) и аналогичных твердых материалов</t>
  </si>
  <si>
    <t>28.49.9</t>
  </si>
  <si>
    <t>Услуги по производству прочих станков отдельные, выполняемые субподрядчиком</t>
  </si>
  <si>
    <t>28.91.11</t>
  </si>
  <si>
    <t>Конвертеры, ковши, изложницы и литейные машины; прокатные станы</t>
  </si>
  <si>
    <t>28.91.11.110</t>
  </si>
  <si>
    <t>Конвертеры для металлургического производства</t>
  </si>
  <si>
    <t>28.91.11.120</t>
  </si>
  <si>
    <t>Ковши для металлургического производства</t>
  </si>
  <si>
    <t>28.91.11.130</t>
  </si>
  <si>
    <t>Изложницы для металлургического производства</t>
  </si>
  <si>
    <t>28.91.11.140</t>
  </si>
  <si>
    <t>Машины литейные для металлургического производства</t>
  </si>
  <si>
    <t>28.91.11.150</t>
  </si>
  <si>
    <t>Станы прокатные металлургического производства</t>
  </si>
  <si>
    <t>28.91.12</t>
  </si>
  <si>
    <t>Части машин для металлургии; части прокатных станов</t>
  </si>
  <si>
    <t>28.91.9</t>
  </si>
  <si>
    <t>Услуги по производству машин для металлургического производства отдельные, выполняемые субподрядчиком</t>
  </si>
  <si>
    <t>28.92.11</t>
  </si>
  <si>
    <t>Подъемники и конвейеры непрерывного действия для подземных работ</t>
  </si>
  <si>
    <t>28.92.12.110</t>
  </si>
  <si>
    <t>Машины врубовые (комбайны) для добычи угля и горных пород</t>
  </si>
  <si>
    <t>28.92.12.121</t>
  </si>
  <si>
    <t xml:space="preserve">Комбайны проходческие </t>
  </si>
  <si>
    <t>28.92.12.122</t>
  </si>
  <si>
    <t>Щиты проходческие</t>
  </si>
  <si>
    <t>28.92.12.129</t>
  </si>
  <si>
    <t>Оборудование для проходки тоннелей прочее</t>
  </si>
  <si>
    <t>28.92.12.130</t>
  </si>
  <si>
    <t>Машины бурильные</t>
  </si>
  <si>
    <t>28.92.12.190</t>
  </si>
  <si>
    <t>Машины проходческие прочие</t>
  </si>
  <si>
    <t>28.92.21</t>
  </si>
  <si>
    <t>Бульдозеры и бульдозеры с поворотным отвалом</t>
  </si>
  <si>
    <t>28.92.21.110</t>
  </si>
  <si>
    <t>Бульдозеры на гусеничных тракторах</t>
  </si>
  <si>
    <t>28.92.21.120</t>
  </si>
  <si>
    <t>Бульдозеры на колесных тракторах и тягачах</t>
  </si>
  <si>
    <t>28.92.22</t>
  </si>
  <si>
    <t>Грейдеры и планировщики самоходные</t>
  </si>
  <si>
    <t>28.92.22.110</t>
  </si>
  <si>
    <t>Грейдеры самоходные</t>
  </si>
  <si>
    <t>28.92.22.120</t>
  </si>
  <si>
    <t>Планировщики самоходные</t>
  </si>
  <si>
    <t>28.92.24.110</t>
  </si>
  <si>
    <t xml:space="preserve">Машины  трамбовочные самоходные </t>
  </si>
  <si>
    <t>28.92.24.120</t>
  </si>
  <si>
    <t>Катки дорожные самоходные</t>
  </si>
  <si>
    <t>28.92.25</t>
  </si>
  <si>
    <t>Погрузчики фронтальные одноковшовые самоходные</t>
  </si>
  <si>
    <t>28.92.26.001.АГ</t>
  </si>
  <si>
    <t>Экскаваторы</t>
  </si>
  <si>
    <t>28.92.26</t>
  </si>
  <si>
    <t>Экскаваторы одноковшовые и ковшовые погрузчики самоходные с поворотом кабины на 360° (полноповоротные машины), кроме фронтальных одноковшовых погрузчиков</t>
  </si>
  <si>
    <t>28.92.26.110</t>
  </si>
  <si>
    <t>Экскаваторы самоходные одноковшовые</t>
  </si>
  <si>
    <t>28.92.26.120</t>
  </si>
  <si>
    <t>Погрузчики полноповоротные ковшовые, кроме фронтальных одноковшовых погрузчиков</t>
  </si>
  <si>
    <t>28.92.27.110</t>
  </si>
  <si>
    <t>Экскаваторы многоковшовые самоходные</t>
  </si>
  <si>
    <t>28.92.27.120</t>
  </si>
  <si>
    <t>Погрузчики одноковшовые самоходные прочие</t>
  </si>
  <si>
    <t>28.92.27.190</t>
  </si>
  <si>
    <t>Машины самоходные для добычи полезных ископаемых прочие</t>
  </si>
  <si>
    <t>28.92.28</t>
  </si>
  <si>
    <t>Отвалы бульдозеров неповоротные или поворотные</t>
  </si>
  <si>
    <t>28.92.29</t>
  </si>
  <si>
    <t>Автомобили-самосвалы, предназначенные для использования в условиях бездорожья</t>
  </si>
  <si>
    <t>28.92.30.120</t>
  </si>
  <si>
    <t>Молоты сваебойные</t>
  </si>
  <si>
    <t>28.92.30.130</t>
  </si>
  <si>
    <t>Машины и механизмы несамоходные для трамбования или уплотнения</t>
  </si>
  <si>
    <t>28.92.30.150</t>
  </si>
  <si>
    <t>Машины для распределения строительного раствора или бетона</t>
  </si>
  <si>
    <t>28.92.30.160</t>
  </si>
  <si>
    <t>Машины для укладки гравия на дороге или аналогичных поверхностях, для поливки и пропитки поверхностей дорог битумными материалами</t>
  </si>
  <si>
    <t>28.92.30.170</t>
  </si>
  <si>
    <t>Асфальтоукладчики</t>
  </si>
  <si>
    <t>28.92.40.110</t>
  </si>
  <si>
    <t>Машины для сортировки, грохочения, сепарации или промывки грунта, камня, руды и прочих минеральных веществ</t>
  </si>
  <si>
    <t>28.92.40.120</t>
  </si>
  <si>
    <t>Машины для дробления грунта, камня, руды и прочих минеральных веществ</t>
  </si>
  <si>
    <t>28.92.40.131</t>
  </si>
  <si>
    <t>Бетоносмесители и растворосмесители</t>
  </si>
  <si>
    <t>28.92.50</t>
  </si>
  <si>
    <t xml:space="preserve">Тракторы гусеничные </t>
  </si>
  <si>
    <t>28.92.6</t>
  </si>
  <si>
    <t>Части оборудования для добычи полезных ископаемых подземным и открытым способами и строительства</t>
  </si>
  <si>
    <t>28.92.9</t>
  </si>
  <si>
    <t>Услуги по производству машин для добычи полезных ископаемых подземным и открытым способами и строительства отдельные, выполняемые субподрядчиком</t>
  </si>
  <si>
    <t>28.93.1</t>
  </si>
  <si>
    <t>Оборудование для производства пищевых продуктов, напитков и табачных изделий, кроме его частей</t>
  </si>
  <si>
    <t>28.93.11</t>
  </si>
  <si>
    <t>Сепараторы-сливкоотделители центробежные</t>
  </si>
  <si>
    <t>28.93.12</t>
  </si>
  <si>
    <t>Оборудование для обработки и переработки молока</t>
  </si>
  <si>
    <t>28.93.13</t>
  </si>
  <si>
    <t>Оборудование для размола или обработки зерна или сухих овощей, не включенное в другие группировки</t>
  </si>
  <si>
    <t>28.93.13.110</t>
  </si>
  <si>
    <t>Оборудование технологическое для мукомольных предприятий</t>
  </si>
  <si>
    <t>28.93.13.111</t>
  </si>
  <si>
    <t>Сепараторы зерноочистительные</t>
  </si>
  <si>
    <t>28.93.13.117</t>
  </si>
  <si>
    <t>Станки вальцевые мельничные для мукомольных предприятий</t>
  </si>
  <si>
    <t>28.93.13.118</t>
  </si>
  <si>
    <t>Машины рассева</t>
  </si>
  <si>
    <t>28.93.13.121</t>
  </si>
  <si>
    <t>Машины ситовеечные</t>
  </si>
  <si>
    <t>28.93.13.130</t>
  </si>
  <si>
    <t>Оборудование технологическое для крупяной промышленности</t>
  </si>
  <si>
    <t>28.93.13.140</t>
  </si>
  <si>
    <t>Оборудование технологическое для комбикормовой промышленности</t>
  </si>
  <si>
    <t>28.93.13.141</t>
  </si>
  <si>
    <t xml:space="preserve">Машины для дробления зерна, кукурузных початков, жмыха и микроэлементов </t>
  </si>
  <si>
    <t>28.93.14</t>
  </si>
  <si>
    <t>Оборудование для виноделия, производства сидра, фруктовых соков или аналогичных напитков</t>
  </si>
  <si>
    <t>28.93.15.110</t>
  </si>
  <si>
    <t>Печи хлебопекарные  неэлектрические</t>
  </si>
  <si>
    <t>28.93.15.121</t>
  </si>
  <si>
    <t>Котлы стационарные пищеварочные</t>
  </si>
  <si>
    <t>28.93.15.122</t>
  </si>
  <si>
    <t>Плиты кухонные</t>
  </si>
  <si>
    <t>28.93.15.123</t>
  </si>
  <si>
    <t>Аппараты пищеварочные и жарочные</t>
  </si>
  <si>
    <t>28.93.15.124</t>
  </si>
  <si>
    <t>Сковороды опрокидывающиеся, жаровни и фритюрницы</t>
  </si>
  <si>
    <t>28.93.15.125</t>
  </si>
  <si>
    <t>Кипятильники непрерывного действия</t>
  </si>
  <si>
    <t>28.93.15.126</t>
  </si>
  <si>
    <t>Пароконвектоматы</t>
  </si>
  <si>
    <t>28.93.15.127</t>
  </si>
  <si>
    <t>Шкафы пекарские</t>
  </si>
  <si>
    <t>28.93.15.128</t>
  </si>
  <si>
    <t>Шкафы жарочные</t>
  </si>
  <si>
    <t>28.93.15.131</t>
  </si>
  <si>
    <t>Мармиты тепловые</t>
  </si>
  <si>
    <t>28.93.15.133</t>
  </si>
  <si>
    <t>Поверхности жарочные</t>
  </si>
  <si>
    <t>28.93.16</t>
  </si>
  <si>
    <t>Сушилки для сельскохозяйственных продуктов</t>
  </si>
  <si>
    <t>28.93.17</t>
  </si>
  <si>
    <t>Оборудование для промышленной переработки или производства пищевых продуктов или напитков, включая жиры и масла, не включенное в другие группировки</t>
  </si>
  <si>
    <t>28.93.17.110</t>
  </si>
  <si>
    <t>Машины для переработки мяса, овощей и теста (оборудование для механической обработки продуктов на предприятиях общественного питания)</t>
  </si>
  <si>
    <t>28.93.17.120</t>
  </si>
  <si>
    <t>Оборудование для производства хлебобулочных изделий</t>
  </si>
  <si>
    <t>28.93.17.130</t>
  </si>
  <si>
    <t>Оборудование  для производства макарон, спагетти и аналогичной продукции</t>
  </si>
  <si>
    <t>28.93.17.140</t>
  </si>
  <si>
    <t>Оборудование для кондитерской промышленности, производства какао-порошка или шоколада</t>
  </si>
  <si>
    <t>28.93.17.150</t>
  </si>
  <si>
    <t>Оборудование для сахарной промышленности</t>
  </si>
  <si>
    <t>28.93.17.160</t>
  </si>
  <si>
    <t>Оборудование для пивоваренной промышленности</t>
  </si>
  <si>
    <t>28.93.17.170</t>
  </si>
  <si>
    <t>Оборудование для переработки мяса или птицы</t>
  </si>
  <si>
    <t>28.93.17.180</t>
  </si>
  <si>
    <t>Оборудование для переработки плодов, орехов или овощей</t>
  </si>
  <si>
    <t>28.93.17.210</t>
  </si>
  <si>
    <t>Оборудование для переработки чая или кофе</t>
  </si>
  <si>
    <t>28.93.17.220</t>
  </si>
  <si>
    <t>Оборудование для приготовления или производства напитков</t>
  </si>
  <si>
    <t>28.93.17.230</t>
  </si>
  <si>
    <t>Оборудование для производства рыбных продуктов</t>
  </si>
  <si>
    <t>28.93.17.240</t>
  </si>
  <si>
    <t>Оборудование для экстракции или приготовления животных или нелетучих растительных жиров и масел</t>
  </si>
  <si>
    <t>28.93.17.290</t>
  </si>
  <si>
    <t>Оборудование для промышленного приготовления или производства пищевых продуктов прочее, не включенное в другие группировки</t>
  </si>
  <si>
    <t>28.93.19</t>
  </si>
  <si>
    <t>Оборудование для подготовки или производства табака, не включенное в другие группировки</t>
  </si>
  <si>
    <t>28.93.20</t>
  </si>
  <si>
    <t>Машины для очистки, сортировки или калибровки семян, зерна или сухих бобовых культур</t>
  </si>
  <si>
    <t>28.93.3</t>
  </si>
  <si>
    <t>Части оборудования для обработки пищевых продуктов, напитков и табака</t>
  </si>
  <si>
    <t>28.93.9</t>
  </si>
  <si>
    <t>Услуги по производству оборудования для производства пищевых продуктов, напитков и табака отдельные, выполняемые субподрядчиком</t>
  </si>
  <si>
    <t>28.94.1</t>
  </si>
  <si>
    <t>Оборудование для подготовки, прядения, производства тканых и трикотажных текстильных изделий</t>
  </si>
  <si>
    <t>28.94.11</t>
  </si>
  <si>
    <t>Машины для экструзии, вытягивания, текстурирования или резки искусственных текстильных материалов; машины для подготовки текстильных волокон</t>
  </si>
  <si>
    <t>28.94.12</t>
  </si>
  <si>
    <t>Машины прядильные;  тростильные, крутильные, намоточные и мотальные машины</t>
  </si>
  <si>
    <t>28.94.12.110</t>
  </si>
  <si>
    <t>Мапшины прядильные</t>
  </si>
  <si>
    <t>28.94.13</t>
  </si>
  <si>
    <t>Станки ткацкие</t>
  </si>
  <si>
    <t>28.94.14</t>
  </si>
  <si>
    <t>Машины трикотажные; вязально-прошивные и аналогичные машины; тафтинговые машины</t>
  </si>
  <si>
    <t>28.94.2</t>
  </si>
  <si>
    <t>Оборудование прочее для текстильного и швейного производства, в том числе швейные машины</t>
  </si>
  <si>
    <t>28.94.22</t>
  </si>
  <si>
    <t>Машины стиральные для прачечных; машины для сухой чистки; сушильные машины с загрузкой более 10 кг</t>
  </si>
  <si>
    <t>28.94.23</t>
  </si>
  <si>
    <t>Центрифуги для сушки одежды</t>
  </si>
  <si>
    <t>28.94.24</t>
  </si>
  <si>
    <t>Машины швейные, кроме брошюровочных и бытовых швейных машин</t>
  </si>
  <si>
    <t>28.94.30</t>
  </si>
  <si>
    <t>Оборудование для обработки шкур, сырых кож и выделанной кожи и для изготовления или ремонта обуви и прочих изделий</t>
  </si>
  <si>
    <t>28.94.40</t>
  </si>
  <si>
    <t>Машины швейные бытовые</t>
  </si>
  <si>
    <t>28.94.5</t>
  </si>
  <si>
    <t>Части и принадлежности ткацких станков и прядильных машин, и машин для прочего текстильного и швейного производства и обработки кож</t>
  </si>
  <si>
    <t>28.94.9</t>
  </si>
  <si>
    <t>Услуги по производству оборудования для текстильного, швейного и кожевенного производства отдельные, выполняемые субподрядчиком</t>
  </si>
  <si>
    <t>28.95.1</t>
  </si>
  <si>
    <t>Оборудование для производства бумаги и картона и его части</t>
  </si>
  <si>
    <t>28.95.9</t>
  </si>
  <si>
    <t>Услуги по производству оборудования для производства бумаги и картона отдельные, выполняемые субподрядчиком</t>
  </si>
  <si>
    <t>28.96.10</t>
  </si>
  <si>
    <t>Оборудование для обработки резины и пластмасс и для производства продукции из этих материалов, не включенное в другие группировки</t>
  </si>
  <si>
    <t>28.96.20</t>
  </si>
  <si>
    <t>Части оборудования для обработки пластмасс и резины или производства продукции из этих материалов, не включенного в другие группировки</t>
  </si>
  <si>
    <t>28.96.9</t>
  </si>
  <si>
    <t>Услуги по производству оборудования для обработки резины и пластмасс отдельные, выполняемые субподрядчиком</t>
  </si>
  <si>
    <t>28.99.1</t>
  </si>
  <si>
    <t>Машины печатные и переплетные</t>
  </si>
  <si>
    <t>28.99.11</t>
  </si>
  <si>
    <t>Оборудование переплетное, включая брошюровочные машины</t>
  </si>
  <si>
    <t>28.99.12</t>
  </si>
  <si>
    <t>Оборудование, аппаратура и оснастка для набора, подготовки или изготовления печатных форм, пластин</t>
  </si>
  <si>
    <t>28.99.13</t>
  </si>
  <si>
    <t>Машины для офсетной печати, кроме машин для офсетной печати офисного типа</t>
  </si>
  <si>
    <t>28.99.14</t>
  </si>
  <si>
    <t>Оборудование печатное прочее, кроме печатного оборудования офисного типа</t>
  </si>
  <si>
    <t>28.99.20</t>
  </si>
  <si>
    <t>Оборудование и аппаратура, исключительно или в основном используемые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</si>
  <si>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28.99.3</t>
  </si>
  <si>
    <t>Оборудование специального назначения, не включенное в другие группировки</t>
  </si>
  <si>
    <t>28.99.31</t>
  </si>
  <si>
    <t>Сушилки для древесины, целлюлозы, бумаги или картона; машины сушильные промышленные, не включенные в другие группировки</t>
  </si>
  <si>
    <t>28.99.39.190</t>
  </si>
  <si>
    <t>Оборудование специального назначения прочее, не включенное в другие группировки</t>
  </si>
  <si>
    <t>28.99.40</t>
  </si>
  <si>
    <t>Части печатного и переплетного оборудования</t>
  </si>
  <si>
    <t>28.99.5</t>
  </si>
  <si>
    <t>Части оборудования и аппаратуры, исключительно или в основном используемой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дисплеев; части прочего оборудования специального назначения</t>
  </si>
  <si>
    <t>28.99.9</t>
  </si>
  <si>
    <t>Услуги по производству прочего оборудования специального назначения, не включенного в другие группировки, отдельные, выполняемые субподрядчиком</t>
  </si>
  <si>
    <t xml:space="preserve"> 29.10.1</t>
  </si>
  <si>
    <t>Двигатели внутреннего сгорания для автотранспортных средств</t>
  </si>
  <si>
    <t xml:space="preserve"> 29.10.2</t>
  </si>
  <si>
    <t xml:space="preserve">Автомобили легковые </t>
  </si>
  <si>
    <t xml:space="preserve">  29.10.21</t>
  </si>
  <si>
    <t>Средства транспортные с двигателем с искровым зажиганием, с рабочим объемом цилиндров не более 1500 см3, новые</t>
  </si>
  <si>
    <t xml:space="preserve"> 29.10.22</t>
  </si>
  <si>
    <t>Средства транспортные с двигателем с искровым зажиганием, с рабочим объемом цилиндров более 1500 см3, новые</t>
  </si>
  <si>
    <t xml:space="preserve"> 29.10.23</t>
  </si>
  <si>
    <t>Средства транспортные с поршневым двигателем внутреннего сгорания с воспламенением от сжатия (дизелем или полудизелем), новые</t>
  </si>
  <si>
    <t xml:space="preserve"> 29.10.24</t>
  </si>
  <si>
    <t>Средства автотранспортные для перевозки людей прочие</t>
  </si>
  <si>
    <t xml:space="preserve"> 29.10.24.110</t>
  </si>
  <si>
    <t xml:space="preserve">Средства транспортные, приводимые в движение исключительно электрическим двигателем и заряжаемые с помощью внешнего источника электроэнергии (электромобили) </t>
  </si>
  <si>
    <t xml:space="preserve"> 29.10.24.190</t>
  </si>
  <si>
    <t>Средства автотранспортные для перевозки людей прочие, не включенные в другие группировки</t>
  </si>
  <si>
    <t>29.10.30.110</t>
  </si>
  <si>
    <t>Автобусы, имеющие технически допустимую максимальную массу более 5 т</t>
  </si>
  <si>
    <t>29.10.30.111</t>
  </si>
  <si>
    <t>Автобусы, предназначенные для перевозки стоящих и сидящих пассажиров, имеющие технически допустимую максимальную массу более 5 т</t>
  </si>
  <si>
    <t>29.10.30.112</t>
  </si>
  <si>
    <t>Автобусы, предназначенные для перевозки только сидящих пассажиров, имеющие технически допустимую максимальную массу более 5 т</t>
  </si>
  <si>
    <t>29.10.30.119</t>
  </si>
  <si>
    <t>Автобусы, имеющие технически допустимую максимальную массу более 5 т прочие</t>
  </si>
  <si>
    <t>29.10.30.120</t>
  </si>
  <si>
    <t>Троллейбусы</t>
  </si>
  <si>
    <t>29.10.30.130</t>
  </si>
  <si>
    <t>Автобусы, имеющие технически допустимую максимальную массу не более 5 т</t>
  </si>
  <si>
    <t xml:space="preserve"> 29.10.4</t>
  </si>
  <si>
    <t>Средства автотранспортные грузовые</t>
  </si>
  <si>
    <t>29.10.41.002.АГ</t>
  </si>
  <si>
    <t>Легкий коммерческий транспорт</t>
  </si>
  <si>
    <t>29.10.41.110</t>
  </si>
  <si>
    <t>Автомобили грузовые с дизельным двигателем</t>
  </si>
  <si>
    <t>29.10.41.111</t>
  </si>
  <si>
    <t>Автомобили грузовые с дизельным двигателем, имеющие технически допустимую максимальную массу не более 3,5 т</t>
  </si>
  <si>
    <t>29.10.41.112</t>
  </si>
  <si>
    <t>Автомобили грузовые с дизельным двигателем, имеющие технически допустимую максимальную массу свыше 3,5 т, но не более 12 т</t>
  </si>
  <si>
    <t>29.10.41.113</t>
  </si>
  <si>
    <t>Автомобили грузовые с дизельным двигателем, имеющие технически допустимую максимальную массу свыше 12 т</t>
  </si>
  <si>
    <t>29.10.41.120</t>
  </si>
  <si>
    <t>Автосамосвалы с дизельным двигателем</t>
  </si>
  <si>
    <t>29.10.41.121</t>
  </si>
  <si>
    <t>Автосамосвалы с дизельным двигателем, имеющие технически допустимую максимальную массу не более 3,5 т</t>
  </si>
  <si>
    <t>29.10.41.122</t>
  </si>
  <si>
    <t>Автосамосвалы с дизельным двигателем, имеющие технически допустимую максимальную массу свыше 3,5 т, но не более 12 т</t>
  </si>
  <si>
    <t>29.10.41.123</t>
  </si>
  <si>
    <t>Автосамосвалы с  дизельным двигателем, имеющие технически допустимую максимальную массу свыше 12 т</t>
  </si>
  <si>
    <t xml:space="preserve"> 29.10.42</t>
  </si>
  <si>
    <t>Средства автотранспортные грузовые с поршневым двигателем внутреннего сгорания с искровым зажиганием; прочие грузовые транспортные средства, новые</t>
  </si>
  <si>
    <t>29.10.42.110</t>
  </si>
  <si>
    <t>Автомобили грузовые с бензиновым двигателем</t>
  </si>
  <si>
    <t>29.10.42.111</t>
  </si>
  <si>
    <t>Автомобили грузовые с бензиновым двигателем, имеющие технически допустимую максимальную массу не более 3,5 т</t>
  </si>
  <si>
    <t>29.10.42.112</t>
  </si>
  <si>
    <t>Автомобили грузовые с бензиновым двигателем, имеющие технически допустимую максимальную массу свыше 3,5 т, но не более 12 т</t>
  </si>
  <si>
    <t>29.10.42.113</t>
  </si>
  <si>
    <t>Автомобили грузовые с бензиновым двигателем, имеющие технически допустимую максимальную массу свыше 12 т</t>
  </si>
  <si>
    <t>29.10.42.120</t>
  </si>
  <si>
    <t>Автосамосвалы с бензиновым двигателем</t>
  </si>
  <si>
    <t>29.10.42.121</t>
  </si>
  <si>
    <t>Автосамосвалы с бензиновым двигателем, имеющие технически допустимую максимальную массу не более 3,5 т</t>
  </si>
  <si>
    <t>29.10.42.122</t>
  </si>
  <si>
    <t>Автосамосвалы с бензиновым двигателем, имеющие технически допустимую максимальную массу свыше 3,5 т, но не более 12 т</t>
  </si>
  <si>
    <t>29.10.42.123</t>
  </si>
  <si>
    <t>Автосамосвалы с бензиновым двигателем, имеющие технически допустимую максимальную массу свыше 12 т</t>
  </si>
  <si>
    <t xml:space="preserve"> 29.10.43</t>
  </si>
  <si>
    <t>Автомобили-тягачи седельные для полуприцепов</t>
  </si>
  <si>
    <t xml:space="preserve"> 29.10.44</t>
  </si>
  <si>
    <t>Шасси с установленными двигателями для автотранспортных средств</t>
  </si>
  <si>
    <t xml:space="preserve"> 29.10.51</t>
  </si>
  <si>
    <t>Автокраны</t>
  </si>
  <si>
    <t>29.10.52.110</t>
  </si>
  <si>
    <t>Средства транспортные снегоходные</t>
  </si>
  <si>
    <t>29.10.52.130</t>
  </si>
  <si>
    <t>Квадроциклы</t>
  </si>
  <si>
    <t>29.10.52.190</t>
  </si>
  <si>
    <t>Средства транспортные самоходные аналогичные</t>
  </si>
  <si>
    <t>29.10.59.110</t>
  </si>
  <si>
    <t xml:space="preserve">Средства автотранспортные для транспортирования строительных материалов </t>
  </si>
  <si>
    <t>29.10.59.111</t>
  </si>
  <si>
    <t>Автоцементовозы</t>
  </si>
  <si>
    <t>29.10.59.112</t>
  </si>
  <si>
    <t>Автобитумовозы</t>
  </si>
  <si>
    <t>29.10.59.113</t>
  </si>
  <si>
    <t>Автобетоновозы</t>
  </si>
  <si>
    <t>29.10.59.114</t>
  </si>
  <si>
    <t>Автогудронаторы</t>
  </si>
  <si>
    <t>29.10.59.115</t>
  </si>
  <si>
    <t>Автозоловозы</t>
  </si>
  <si>
    <t>29.10.59.116</t>
  </si>
  <si>
    <t>Автобетононасосы</t>
  </si>
  <si>
    <t>29.10.59.119</t>
  </si>
  <si>
    <t>Средства автотранспортные для транспортирования строительных материалов прочие</t>
  </si>
  <si>
    <t>29.10.59.120</t>
  </si>
  <si>
    <t>Автолесовозы</t>
  </si>
  <si>
    <t>29.10.59.130</t>
  </si>
  <si>
    <t>Средства транспортные для коммунального хозяйства и содержания дорог</t>
  </si>
  <si>
    <t>29.10.59.140</t>
  </si>
  <si>
    <t xml:space="preserve">Автомобили пожарные </t>
  </si>
  <si>
    <t>29.10.59.160</t>
  </si>
  <si>
    <t>Автомобили скорой медицинской помощи</t>
  </si>
  <si>
    <t>29.10.59.170</t>
  </si>
  <si>
    <t>Комплексы медицинские на шасси транспортных средств</t>
  </si>
  <si>
    <t>29.10.59.180</t>
  </si>
  <si>
    <t>Средства транспортные для обслуживания нефтяных и газовых скважин</t>
  </si>
  <si>
    <t>29.10.59.210</t>
  </si>
  <si>
    <t>Средства транспортные для перевозки денежной выручки и ценных грузов</t>
  </si>
  <si>
    <t>29.10.59.220</t>
  </si>
  <si>
    <t>Средства транспортные для перевозки грузов с использованием прицепа-роспуска</t>
  </si>
  <si>
    <t>29.10.59.230</t>
  </si>
  <si>
    <t>Средства транспортные для перевозки нефтепродуктов</t>
  </si>
  <si>
    <t>29.10.59.240</t>
  </si>
  <si>
    <t>Средства транспортные для перевозки пищевых жидкостей</t>
  </si>
  <si>
    <t>29.10.59.250</t>
  </si>
  <si>
    <t>Средства транспортные для перевозки сжиженных углеводородных газов на давление до 1,8 Мпа</t>
  </si>
  <si>
    <t>29.10.59.260</t>
  </si>
  <si>
    <t>Средства транспортные оперативно-служебные для перевозки лиц, находящихся под стражей</t>
  </si>
  <si>
    <t>29.10.59.270</t>
  </si>
  <si>
    <t xml:space="preserve">Средства транспортные, оснащенные подъемниками с рабочими платформами </t>
  </si>
  <si>
    <t>29.10.59.280</t>
  </si>
  <si>
    <t>Средства транспортные–фургоны для перевозки пищевых продуктов</t>
  </si>
  <si>
    <t>29.10.59.310</t>
  </si>
  <si>
    <t>Средства транспортные, оснащенные кранами-манипуляторами</t>
  </si>
  <si>
    <t>29.10.59.320</t>
  </si>
  <si>
    <t>Снегоочистители</t>
  </si>
  <si>
    <t>29.10.59.390</t>
  </si>
  <si>
    <t>Средства автотранспортные специального назначения прочие, не включенные в другие группировки</t>
  </si>
  <si>
    <t>29.10.9</t>
  </si>
  <si>
    <t>Услуги по производству автотранспортных средств отдельные, выполняемые субподрядчиком</t>
  </si>
  <si>
    <t>29.20.10</t>
  </si>
  <si>
    <t>Кузова для автотранспортных средств</t>
  </si>
  <si>
    <t>29.20.21.110</t>
  </si>
  <si>
    <t>Контейнеры общего назначения (универсальные)</t>
  </si>
  <si>
    <t>29.20.21.120</t>
  </si>
  <si>
    <t>Контейнеры специализированные</t>
  </si>
  <si>
    <t>29.20.21.190</t>
  </si>
  <si>
    <t>Контейнеры прочие, не включенные в другие в группировки</t>
  </si>
  <si>
    <t>29.20.22</t>
  </si>
  <si>
    <t>Прицепы и полуприцепы типа фургонов для проживания или отдыха на природе</t>
  </si>
  <si>
    <t>29.20.23.111</t>
  </si>
  <si>
    <t>Прицепы и полуприцепы, технически допустимая максимальная масса которых не более 0,75 т</t>
  </si>
  <si>
    <t>29.20.23.112</t>
  </si>
  <si>
    <t>Прицепы и полуприцепы, технически допустимая максимальная масса которых свыше 0,75 т, но не более 3,5 т</t>
  </si>
  <si>
    <t>29.20.23.113</t>
  </si>
  <si>
    <t>Прицепы и полуприцепы, технически допустимая максимальная масса которых свыше 3,5 т, но не более 10 т</t>
  </si>
  <si>
    <t>29.20.23.114</t>
  </si>
  <si>
    <t>Прицепы и полуприцепы, технически допустимая максимальная масса которых свыше 10 т</t>
  </si>
  <si>
    <t>29.20.23.120</t>
  </si>
  <si>
    <t>Прицепы-цистерны и полуприцепы-цистерны для перевозки нефтепродуктов, воды и прочих жидкостей</t>
  </si>
  <si>
    <t>29.20.23.130</t>
  </si>
  <si>
    <t xml:space="preserve">Прицепы и полуприцепы тракторные </t>
  </si>
  <si>
    <t>29.20.23.190</t>
  </si>
  <si>
    <t>Прицепы и полуприцепы прочие, не включенные в другие группировки</t>
  </si>
  <si>
    <t>29.20.30</t>
  </si>
  <si>
    <t>Части прицепов, полуприцепов и прочих транспортных средств, не оснащенных двигателями</t>
  </si>
  <si>
    <t>29.20.4</t>
  </si>
  <si>
    <t>Услуги по переоборудованию, сборке, оснащению автотранспортных средств и кузовным работам</t>
  </si>
  <si>
    <t>29.20.5</t>
  </si>
  <si>
    <t>Услуги по оснащению жилых автофургонов, прицепов и передвижных домов</t>
  </si>
  <si>
    <t>29.20.9</t>
  </si>
  <si>
    <t>Услуги по производству кузовов (кузовные работы) транспортных средств, прицепов и полуприцепов отдельные, выполняемые субподрядчиком</t>
  </si>
  <si>
    <t>29.31</t>
  </si>
  <si>
    <t>Оборудование электрическое и электронное для автотранспортных средств</t>
  </si>
  <si>
    <t>29.31.10</t>
  </si>
  <si>
    <t>Комплекты проводов системы зажигания и прочие комплекты проводов, используемые в наземных, воздушных или водных транспортных средствах</t>
  </si>
  <si>
    <t>29.31.21</t>
  </si>
  <si>
    <t>Свечи зажигания; магнето зажигания; генераторы-магнето; магнитные маховики; распределители зажигания; катушки зажигания</t>
  </si>
  <si>
    <t>29.31.22.110</t>
  </si>
  <si>
    <t>Стартеры и стартер-генераторы для транспортных средств</t>
  </si>
  <si>
    <t>29.31.22.130</t>
  </si>
  <si>
    <t>Приборы сигнальные звуковые для транспортных средств</t>
  </si>
  <si>
    <t>29.31.23</t>
  </si>
  <si>
    <t>Приборы освещения и световой сигнализации электрические, стеклоочистители, антиобледенители и антизапотеватели для транспортных средств и мотоциклов</t>
  </si>
  <si>
    <t>29.31.3</t>
  </si>
  <si>
    <t>Части прочего электрического оборудования для автотранспортных средств и мотоциклов</t>
  </si>
  <si>
    <t>29.31.9</t>
  </si>
  <si>
    <t>Услуги по производству электрического и электронного оборудования отдельные, выполняемые субподрядчиком</t>
  </si>
  <si>
    <t>29.32</t>
  </si>
  <si>
    <t>Комплектующие и принадлежности для автотранспортных средств прочие</t>
  </si>
  <si>
    <t>29.32.1</t>
  </si>
  <si>
    <t>Сиденья для автотранспортных средств</t>
  </si>
  <si>
    <t>29.32.20.110</t>
  </si>
  <si>
    <t>Ремни безопасности и их части</t>
  </si>
  <si>
    <t>29.32.20.130</t>
  </si>
  <si>
    <t>Устройства удерживающие для детей</t>
  </si>
  <si>
    <t>29.32.30</t>
  </si>
  <si>
    <t>Комплектующие и принадлежности для автотранспортных средств, не включенные в другие группировки</t>
  </si>
  <si>
    <t>29.32.9</t>
  </si>
  <si>
    <t>Услуги по сборке частей и принадлежностей для автотранспортных средств, не включенные в другие группировки; услуги по сборке полных конструктивных комплектов для автотранспортных средств в процессе производства; отдельные операции процесса производства прочих частей и принадлежностей для автотранспортных средств, выполняемые субподрядчиком</t>
  </si>
  <si>
    <t>30.11.21.110</t>
  </si>
  <si>
    <t>Суда морские пассажирские</t>
  </si>
  <si>
    <t>30.11.21.120</t>
  </si>
  <si>
    <t>Суда речные пассажирские</t>
  </si>
  <si>
    <t>30.11.21.130</t>
  </si>
  <si>
    <t>Суда пассажирские смешанного плавания «река-море»</t>
  </si>
  <si>
    <t>30.11.22.110</t>
  </si>
  <si>
    <t>Суда наливные морские</t>
  </si>
  <si>
    <t>30.11.22.120</t>
  </si>
  <si>
    <t>Суда наливные речные</t>
  </si>
  <si>
    <t>30.11.22.130</t>
  </si>
  <si>
    <t>Суда наливные смешанного плавания «река-море»</t>
  </si>
  <si>
    <t xml:space="preserve"> 30.11.23</t>
  </si>
  <si>
    <t>Суда рефрижераторные, кроме танкеров</t>
  </si>
  <si>
    <t>30.11.23.110</t>
  </si>
  <si>
    <t>Суда рефрижераторные морские, кроме танкеров</t>
  </si>
  <si>
    <t>30.11.23.120</t>
  </si>
  <si>
    <t>Суда рефрижераторные речные, кроме танкеров</t>
  </si>
  <si>
    <t>30.11.23.130</t>
  </si>
  <si>
    <t>Суда рефрижераторные смешанного плавания «река-море», кроме танкеров</t>
  </si>
  <si>
    <t>30.11.24.110</t>
  </si>
  <si>
    <t>Суда сухогрузные морские</t>
  </si>
  <si>
    <t>30.11.24.115</t>
  </si>
  <si>
    <t>Суда грузопассажирские морские</t>
  </si>
  <si>
    <t>30.11.24.120</t>
  </si>
  <si>
    <t>Суда сухогрузные речные</t>
  </si>
  <si>
    <t>30.11.24.130</t>
  </si>
  <si>
    <t xml:space="preserve">Суда сухогрузные смешанного плавания «река-море» </t>
  </si>
  <si>
    <t xml:space="preserve"> 30.11.31</t>
  </si>
  <si>
    <t>Суда рыболовные; суда-рыбозаводы и прочие суда для переработки или консервирования рыбных продуктов</t>
  </si>
  <si>
    <t>30.11.31.110</t>
  </si>
  <si>
    <t>Суда рыболовные</t>
  </si>
  <si>
    <t>30.11.31.111</t>
  </si>
  <si>
    <t>Траулеры</t>
  </si>
  <si>
    <t>30.11.31.113</t>
  </si>
  <si>
    <t>Сейнеры</t>
  </si>
  <si>
    <t>30.11.31.120</t>
  </si>
  <si>
    <t>Суда-рыбозаводы</t>
  </si>
  <si>
    <t>30.11.31.190</t>
  </si>
  <si>
    <t>Суда прочие для переработки или консервирования рыбных продуктов</t>
  </si>
  <si>
    <t xml:space="preserve"> 30.11.32</t>
  </si>
  <si>
    <t>Буксиры и суда-толкачи</t>
  </si>
  <si>
    <t>30.11.32.110</t>
  </si>
  <si>
    <t>Суда морские буксирные</t>
  </si>
  <si>
    <t>30.11.32.120</t>
  </si>
  <si>
    <t>Суда буксирные речные</t>
  </si>
  <si>
    <t>30.11.32.130</t>
  </si>
  <si>
    <t>Катера судовые буксирные</t>
  </si>
  <si>
    <t xml:space="preserve"> 30.11.33</t>
  </si>
  <si>
    <t>Земснаряды; плавучие маяки, плавучие краны; прочие суда</t>
  </si>
  <si>
    <t xml:space="preserve"> 30.11.40</t>
  </si>
  <si>
    <t>Платформы плавучие или погружные и инфраструктура</t>
  </si>
  <si>
    <t xml:space="preserve"> 30.11.50</t>
  </si>
  <si>
    <t>Конструкции плавучие прочие (включая плоты, понтоны, кессоны, дебаркадеры, буи и бакены)</t>
  </si>
  <si>
    <t>30.11.91</t>
  </si>
  <si>
    <t>Услуги по переоборудованию и восстановлению судов, плавучих платформ и конструкций</t>
  </si>
  <si>
    <t>30.11.92</t>
  </si>
  <si>
    <t>Услуги по оснащению судов, плавучих платформ и конструкций</t>
  </si>
  <si>
    <t>30.11.99</t>
  </si>
  <si>
    <t>Операции процесса производства судов и плавучих конструкций отдельные, выполняемые субподрядчиком</t>
  </si>
  <si>
    <t xml:space="preserve"> 30.12.11</t>
  </si>
  <si>
    <t>Суда парусные (кроме надувных) прогулочные или спортивные со вспомогательным двигателем или без него</t>
  </si>
  <si>
    <t xml:space="preserve"> 30.12.12</t>
  </si>
  <si>
    <t>Суда надувные прогулочные или спортивные</t>
  </si>
  <si>
    <t xml:space="preserve"> 30.12.19</t>
  </si>
  <si>
    <t>Суда прогулочные или спортивные прочие; лодки гребные, шлюпки и каноэ</t>
  </si>
  <si>
    <t>30.12.19.130</t>
  </si>
  <si>
    <t>Лодки гребные</t>
  </si>
  <si>
    <t>30.12.19.140</t>
  </si>
  <si>
    <t>Шлюпки</t>
  </si>
  <si>
    <t>30.12.9</t>
  </si>
  <si>
    <t>Услуги по производству прогулочных или спортивных судов отдельные, выполняемые субподрядчиком</t>
  </si>
  <si>
    <t>30.20.11.110</t>
  </si>
  <si>
    <t>Электровозы магистральные</t>
  </si>
  <si>
    <t>30.20.11.111</t>
  </si>
  <si>
    <t>Электровозы магистральные постоянного тока</t>
  </si>
  <si>
    <t>30.20.11.112</t>
  </si>
  <si>
    <t>Электровозы магистральные переменного тока</t>
  </si>
  <si>
    <t>30.20.11.113</t>
  </si>
  <si>
    <t>Электровозы магистральные переменно-постоянного тока</t>
  </si>
  <si>
    <t>30.20.11.120</t>
  </si>
  <si>
    <t>Электровозы маневровые</t>
  </si>
  <si>
    <t>30.20.11.130</t>
  </si>
  <si>
    <t>Электровозы промышленные</t>
  </si>
  <si>
    <t>30.20.11.140</t>
  </si>
  <si>
    <t>Электровозы рудничные</t>
  </si>
  <si>
    <t>30.20.12.110</t>
  </si>
  <si>
    <t>Тепловозы магистральные</t>
  </si>
  <si>
    <t>30.20.12.120</t>
  </si>
  <si>
    <t>Тепловозы маневровые и промышленные</t>
  </si>
  <si>
    <t>30.20.20.110</t>
  </si>
  <si>
    <t>Вагоны пассажирские железнодорожные самоходные (моторные)</t>
  </si>
  <si>
    <t>30.20.20.111</t>
  </si>
  <si>
    <t>Вагоны пассажирские электропоездов самоходные (моторные)</t>
  </si>
  <si>
    <t>30.20.20.112</t>
  </si>
  <si>
    <t>Дизель-поезда</t>
  </si>
  <si>
    <t>30.20.20.113</t>
  </si>
  <si>
    <t>Автомотрисы</t>
  </si>
  <si>
    <t>30.20.20.114</t>
  </si>
  <si>
    <t>Автобусы рельсовые</t>
  </si>
  <si>
    <t>30.20.20.120</t>
  </si>
  <si>
    <t>Вагоны трамвайные пассажирские самоходные (моторные)</t>
  </si>
  <si>
    <t>30.20.20.130</t>
  </si>
  <si>
    <t>Вагоны товарные (багажные) и платформы открытые, кроме транспортных средств, предназначенных для технического обслуживания или ремонта</t>
  </si>
  <si>
    <t>30.20.20.140</t>
  </si>
  <si>
    <t>Вагоны метрополитена самоходные (моторные)</t>
  </si>
  <si>
    <t>30.20.31</t>
  </si>
  <si>
    <t>Средства транспортные, предназначенные для технического обслуживания или ремонта железнодорожных или трамвайных путей</t>
  </si>
  <si>
    <t>30.20.31.115</t>
  </si>
  <si>
    <t>Машины для очистки путей от снега, мусора и растительности</t>
  </si>
  <si>
    <t>30.20.32.110</t>
  </si>
  <si>
    <t>Вагоны пассажирские железнодорожные</t>
  </si>
  <si>
    <t>30.20.32.111</t>
  </si>
  <si>
    <t>Вагоны пассажирские локомотивной тяги</t>
  </si>
  <si>
    <t>30.20.32.112</t>
  </si>
  <si>
    <t>Вагоны пассажирские электропоездов немоторные</t>
  </si>
  <si>
    <t>30.20.32.120</t>
  </si>
  <si>
    <t>Вагоны трамвайные пассажирские немоторные</t>
  </si>
  <si>
    <t>30.20.32.130</t>
  </si>
  <si>
    <t>Вагоны метрополитена немоторные</t>
  </si>
  <si>
    <t>30.20.32.140</t>
  </si>
  <si>
    <t>Вагоны багажные</t>
  </si>
  <si>
    <t>30.20.32.190</t>
  </si>
  <si>
    <t>Вагоны специального назначения прочие</t>
  </si>
  <si>
    <t>30.20.33.110</t>
  </si>
  <si>
    <t>Вагоны грузовые магистральные широкой колеи</t>
  </si>
  <si>
    <t>30.20.33.111</t>
  </si>
  <si>
    <t>Вагоны грузовые крытые</t>
  </si>
  <si>
    <t>30.20.33.112</t>
  </si>
  <si>
    <t>Полувагоны</t>
  </si>
  <si>
    <t>30.20.33.113</t>
  </si>
  <si>
    <t>Вагоны-цистерны</t>
  </si>
  <si>
    <t>30.20.33.114</t>
  </si>
  <si>
    <t>Вагоны изотермические</t>
  </si>
  <si>
    <t>30.20.33.115</t>
  </si>
  <si>
    <t>Вагоны-самосвалы (думпкары)</t>
  </si>
  <si>
    <t>30.20.33.116</t>
  </si>
  <si>
    <t>Вагоны-хопперы</t>
  </si>
  <si>
    <t>30.20.33.117</t>
  </si>
  <si>
    <t>Транспортеры железнодорожные</t>
  </si>
  <si>
    <t>30.20.33.118</t>
  </si>
  <si>
    <t>Вагоны-платформы железнодорожные</t>
  </si>
  <si>
    <t>30.20.33.121</t>
  </si>
  <si>
    <t>Вагоны бункерного типа</t>
  </si>
  <si>
    <t>30.20.33.129</t>
  </si>
  <si>
    <t>Вагоны грузовые прочие, не включенные в другие группировки</t>
  </si>
  <si>
    <t>30.20.40.171</t>
  </si>
  <si>
    <t>Переводы стрелочные широкой колеи</t>
  </si>
  <si>
    <t>30.20.40.172</t>
  </si>
  <si>
    <t>Пересечения глухие, съезды перекрестные, крестовины, скрепления широкой колеи</t>
  </si>
  <si>
    <t>30.20.40.173</t>
  </si>
  <si>
    <t>Вагонозамедлители</t>
  </si>
  <si>
    <t>30.20.40.180</t>
  </si>
  <si>
    <t xml:space="preserve">Оборудование управления движением механическое
</t>
  </si>
  <si>
    <t>30.20.91</t>
  </si>
  <si>
    <t xml:space="preserve">Услуги по восстановлению и оснащению (завершению) железнодорожных локомотивов, трамвайных моторных вагонов и прочего подвижного состава </t>
  </si>
  <si>
    <t>30.20.99</t>
  </si>
  <si>
    <t>Операции процесса производства железнодорожных локомотивов и прочего подвижного состава отдельные, выполняемые субподрядчиком</t>
  </si>
  <si>
    <t>30.30.11</t>
  </si>
  <si>
    <t>Двигатели летательных аппаратов с искровым зажиганием</t>
  </si>
  <si>
    <t>30.30.12</t>
  </si>
  <si>
    <t>Двигатели турбореактивные и турбовинтовые</t>
  </si>
  <si>
    <t>30.30.13</t>
  </si>
  <si>
    <t>Двигатели реактивные, кроме турбореактивных, и их части</t>
  </si>
  <si>
    <t>30.30.2</t>
  </si>
  <si>
    <t>Аэростаты и дирижабли; планеры, дельтапланы и прочие безмоторные летательные аппараты</t>
  </si>
  <si>
    <t>30.30.31</t>
  </si>
  <si>
    <t>Вертолеты</t>
  </si>
  <si>
    <t>30.30.34.001.АГ</t>
  </si>
  <si>
    <t>Самолеты гражданские</t>
  </si>
  <si>
    <t>30.30.32.110</t>
  </si>
  <si>
    <t>Самолеты с массой пустого снаряженного аппарата не более 2000 кг</t>
  </si>
  <si>
    <t>30.30.33.110</t>
  </si>
  <si>
    <t>Самолеты с массой пустого снаряженного аппарата свыше 2000 кг, но не более 15000 кг</t>
  </si>
  <si>
    <t>30.30.34.110</t>
  </si>
  <si>
    <t>Самолеты с массой пустого снаряженного аппарата свыше 15000 кг</t>
  </si>
  <si>
    <t>30.91.1</t>
  </si>
  <si>
    <t>Мотоциклы и мотоциклетные коляски</t>
  </si>
  <si>
    <t>30.91.11.110</t>
  </si>
  <si>
    <t>Мотоциклы с поршневым двигателем внутреннего сгорания с рабочим объемом цилиндров не более 50 см3</t>
  </si>
  <si>
    <t>30.91.12</t>
  </si>
  <si>
    <t>Мотоциклы с поршневым двигателем внутреннего сгорания с рабочим объемом цилиндров свыше 50 см3</t>
  </si>
  <si>
    <t>30.91.13.110</t>
  </si>
  <si>
    <t>Мотоциклы, не включенные в другие группировки</t>
  </si>
  <si>
    <t>30.91.13.111</t>
  </si>
  <si>
    <t>Мотороллеры</t>
  </si>
  <si>
    <t>30.91.13.112</t>
  </si>
  <si>
    <t>Мопеды</t>
  </si>
  <si>
    <t>30.91.13.113</t>
  </si>
  <si>
    <t>Мокики</t>
  </si>
  <si>
    <t>30.91.13.114</t>
  </si>
  <si>
    <t>Скутеры</t>
  </si>
  <si>
    <t>30.91.13.119</t>
  </si>
  <si>
    <t>Мотоциклы прочие, не включенные в другие группировки</t>
  </si>
  <si>
    <t>30.91.13.120</t>
  </si>
  <si>
    <t>Коляски мотоциклетные</t>
  </si>
  <si>
    <t>30.91.2</t>
  </si>
  <si>
    <t>Части и принадлежности мотоциклов и мотоциклетных колясок</t>
  </si>
  <si>
    <t>30.91.3</t>
  </si>
  <si>
    <t>Двигатели внутреннего сгорания мотоциклетные</t>
  </si>
  <si>
    <t>30.91.9</t>
  </si>
  <si>
    <t>Услуги по производству мотоциклов отдельные, выполняемые субподрядчиком</t>
  </si>
  <si>
    <t>30.92.10</t>
  </si>
  <si>
    <t>Велосипеды двухколесные и прочие, без двигателя</t>
  </si>
  <si>
    <t>30.92.20</t>
  </si>
  <si>
    <t>Коляски инвалидные, кроме частей и принадлежностей</t>
  </si>
  <si>
    <t>30.92.40.110</t>
  </si>
  <si>
    <t>Коляски детские</t>
  </si>
  <si>
    <t>30.92.9</t>
  </si>
  <si>
    <t>Услуги по производству велосипедов и инвалидных колясок отдельные, выполняемые субподрядчиком</t>
  </si>
  <si>
    <t>30.99.1</t>
  </si>
  <si>
    <t>Средства транспортные и оборудование прочие, не включенные в другие группировки</t>
  </si>
  <si>
    <t>30.99.9</t>
  </si>
  <si>
    <t>Услуги по производству прочих транспортных средств и оборудования, не включенных в другие группировки, отдельные, выполняемые субподрядчиком</t>
  </si>
  <si>
    <t>31.01.11</t>
  </si>
  <si>
    <t>Мебель металлическая для офисов</t>
  </si>
  <si>
    <t>31.01.11.110</t>
  </si>
  <si>
    <t>Столы офисные металлические</t>
  </si>
  <si>
    <t>31.01.11.120</t>
  </si>
  <si>
    <t>Шкафы офисные металлические</t>
  </si>
  <si>
    <t>31.01.11.130</t>
  </si>
  <si>
    <t>Стеллажи офисные металлические</t>
  </si>
  <si>
    <t>31.01.11.140</t>
  </si>
  <si>
    <t>Тумбы офисные металлические</t>
  </si>
  <si>
    <t>31.01.11.150</t>
  </si>
  <si>
    <t>Мебель для сидения, преимущественно с металлическим каркасом</t>
  </si>
  <si>
    <t>31.01.11.190</t>
  </si>
  <si>
    <t>Мебель офисная металлическая прочая</t>
  </si>
  <si>
    <t>31.01.12</t>
  </si>
  <si>
    <t>Мебель деревянная для офисов</t>
  </si>
  <si>
    <t>31.01.12.110</t>
  </si>
  <si>
    <t>Столы письменные деревянные для офисов, административных помещений</t>
  </si>
  <si>
    <t>31.01.12.120</t>
  </si>
  <si>
    <t>Столы письменные деревянные для учебных заведений</t>
  </si>
  <si>
    <t>31.01.12.121</t>
  </si>
  <si>
    <t>Столы детские деревянные для дошкольных учреждений</t>
  </si>
  <si>
    <t>31.01.12.122</t>
  </si>
  <si>
    <t>Столы ученические деревянные для учебных заведений, включая школьные парты</t>
  </si>
  <si>
    <t>31.01.12.130</t>
  </si>
  <si>
    <t>Шкафы офисные деревянные</t>
  </si>
  <si>
    <t>31.01.12.140</t>
  </si>
  <si>
    <t>Стеллажи офисные деревянные</t>
  </si>
  <si>
    <t>31.01.12.150</t>
  </si>
  <si>
    <t>Тумбы офисные деревянные</t>
  </si>
  <si>
    <t>31.01.12.160</t>
  </si>
  <si>
    <t>Мебель для сидения, преимущественно с деревянным каркасом</t>
  </si>
  <si>
    <t>31.01.12.190</t>
  </si>
  <si>
    <t>Мебель офисная деревянная прочая</t>
  </si>
  <si>
    <t>31.01.13</t>
  </si>
  <si>
    <t>Мебель  деревянная для предприятий торговли</t>
  </si>
  <si>
    <t>31.02.10.001.АГ</t>
  </si>
  <si>
    <t>Столы кухонные, для столовой и гостиной</t>
  </si>
  <si>
    <t>31.02.10.110</t>
  </si>
  <si>
    <t>Столы кухонные</t>
  </si>
  <si>
    <t>31.02.10.120</t>
  </si>
  <si>
    <t>Шкафы кухонные</t>
  </si>
  <si>
    <t>31.02.10.130</t>
  </si>
  <si>
    <t>Полки кухонные</t>
  </si>
  <si>
    <t>31.02.10.140</t>
  </si>
  <si>
    <t>Наборы кухонной мебели</t>
  </si>
  <si>
    <t>31.02.10.190</t>
  </si>
  <si>
    <t>Мебель кухонная прочая</t>
  </si>
  <si>
    <t xml:space="preserve"> 31.03.11</t>
  </si>
  <si>
    <t>Основы матрасные</t>
  </si>
  <si>
    <t>31.03.11.110</t>
  </si>
  <si>
    <t>Основы матрасные из деревянного каркаса</t>
  </si>
  <si>
    <t>31.03.11.120</t>
  </si>
  <si>
    <t>Основы матрасные из металлического каркаса</t>
  </si>
  <si>
    <t>31.03.11.190</t>
  </si>
  <si>
    <t>Основы матрасные прочие</t>
  </si>
  <si>
    <t xml:space="preserve"> 31.03.12</t>
  </si>
  <si>
    <t>Матрасы, кроме матрасных основ</t>
  </si>
  <si>
    <t>31.03.12.110</t>
  </si>
  <si>
    <t>Матрасы пружинные</t>
  </si>
  <si>
    <t>31.03.12.120</t>
  </si>
  <si>
    <t>Матрасы беспружинные</t>
  </si>
  <si>
    <t>31.03.12.130</t>
  </si>
  <si>
    <t>Матрасы детские</t>
  </si>
  <si>
    <t>31.09.11</t>
  </si>
  <si>
    <t>Мебель металлическая, не включенная в другие группировки</t>
  </si>
  <si>
    <t>31.09.11.110</t>
  </si>
  <si>
    <t>Кровати металлические</t>
  </si>
  <si>
    <t>31.09.11.120</t>
  </si>
  <si>
    <t>Стеллажи, стойки, вешалки металлические</t>
  </si>
  <si>
    <t>31.09.11.130</t>
  </si>
  <si>
    <t>Полки и полочки металлические хозяйственно-бытового назначения</t>
  </si>
  <si>
    <t>31.09.11.190</t>
  </si>
  <si>
    <t>Мебель металлическая хозяйственно-бытового назначения прочая, не включенная в другие группировки</t>
  </si>
  <si>
    <t>31.09.12</t>
  </si>
  <si>
    <t>Мебель деревянная для спальни, столовой и гостиной</t>
  </si>
  <si>
    <t>31.09.12.110</t>
  </si>
  <si>
    <t>Диваны, софы, кушетки с деревянным каркасом, трансформируемые в кровати</t>
  </si>
  <si>
    <t>31.09.12.111</t>
  </si>
  <si>
    <t>Диваны, софы, кушетки детские и подростковые с деревянным каркасом, трансформируемые в кровати</t>
  </si>
  <si>
    <t>31.09.12.119</t>
  </si>
  <si>
    <t>Диваны, софы, кушетки с деревянным каркасом, трансформируемые в кровати, прочие</t>
  </si>
  <si>
    <t>Кровати деревянные</t>
  </si>
  <si>
    <t>31.09.12.122</t>
  </si>
  <si>
    <t>Кровати деревянные для детей</t>
  </si>
  <si>
    <t>31.09.12.124</t>
  </si>
  <si>
    <t>Тумбы деревянные для спальни</t>
  </si>
  <si>
    <t>31.09.12.125</t>
  </si>
  <si>
    <t>Гарнитуры деревянные, наборы комплектной мебели для спальни</t>
  </si>
  <si>
    <t>31.09.12.129</t>
  </si>
  <si>
    <t>Мебель деревянная для спальни прочая</t>
  </si>
  <si>
    <t>31.09.12.131</t>
  </si>
  <si>
    <t>Столы обеденные деревянные для столовой и гостиной</t>
  </si>
  <si>
    <t>31.09.12.132</t>
  </si>
  <si>
    <t>Столы журнальные деревянные</t>
  </si>
  <si>
    <t>31.09.12.134</t>
  </si>
  <si>
    <t>Гарнитуры и наборы комплектной мебели деревянные для столовой и гостиной</t>
  </si>
  <si>
    <t>31.09.12.139</t>
  </si>
  <si>
    <t>Мебель деревянная для столовой и гостиной прочая</t>
  </si>
  <si>
    <t>31.09.13</t>
  </si>
  <si>
    <t>Мебель деревянная, не включенная в другие группировки</t>
  </si>
  <si>
    <t>31.09.13.110</t>
  </si>
  <si>
    <t>Мебель деревянная для ванной комнаты</t>
  </si>
  <si>
    <t>31.09.13.120</t>
  </si>
  <si>
    <t>Мебель деревянная для прихожей</t>
  </si>
  <si>
    <t>31.09.13.130</t>
  </si>
  <si>
    <t>Мебель деревянная для дачи и сада</t>
  </si>
  <si>
    <t>31.09.13.140</t>
  </si>
  <si>
    <t>Мебель детская деревянная</t>
  </si>
  <si>
    <t>31.09.13.141</t>
  </si>
  <si>
    <t>Гарнитуры детской деревянной мебели</t>
  </si>
  <si>
    <t>31.09.13.142</t>
  </si>
  <si>
    <t>Наборы детской деревянной мебели</t>
  </si>
  <si>
    <t>31.09.13.143</t>
  </si>
  <si>
    <t>Манежи детские деревянные</t>
  </si>
  <si>
    <t>31.09.13.144</t>
  </si>
  <si>
    <t>Ящики для игрушек</t>
  </si>
  <si>
    <t>31.09.13.149</t>
  </si>
  <si>
    <t>Изделия детской мебели прочие, не включенные в другие группировки</t>
  </si>
  <si>
    <t>31.09.14.110</t>
  </si>
  <si>
    <t>Мебель из пластмассовых материалов</t>
  </si>
  <si>
    <t>31.09.14.190</t>
  </si>
  <si>
    <t>Мебель из прочих материалов, включая тростник, лозу или бамбук</t>
  </si>
  <si>
    <t>31.01.9</t>
  </si>
  <si>
    <t>Услуги по производству мебели для офисов и предприятий торговли отдельные, выполняемые субподрядчиком</t>
  </si>
  <si>
    <t>31.02.9</t>
  </si>
  <si>
    <t xml:space="preserve">Услуги по производству мебели кухонной мебели </t>
  </si>
  <si>
    <t>31.02.99.200</t>
  </si>
  <si>
    <t>Услуги по изготовлению кухонной мебели по индивидуальному заказу населения</t>
  </si>
  <si>
    <t>31.03.9</t>
  </si>
  <si>
    <t>Услуги по производству матрасов отдельные, выполняемые субподрядчиком</t>
  </si>
  <si>
    <t>31.09.9</t>
  </si>
  <si>
    <t>Услуги по отделке новой мебели; услуги по обивке стульев и мебели для сидения, услуги  производства прочей мебели</t>
  </si>
  <si>
    <t>31.09.99.200</t>
  </si>
  <si>
    <t>Услуги по изготовлению прочей мебели по индивидуальному заказу населения</t>
  </si>
  <si>
    <t>32.11.10</t>
  </si>
  <si>
    <t>Монеты</t>
  </si>
  <si>
    <t>32.12.11.121</t>
  </si>
  <si>
    <t>Алмазы природные обработанные</t>
  </si>
  <si>
    <t>32.12.11.122</t>
  </si>
  <si>
    <t>Изумруды природные 
обработанные, ненанизанные, неоправленные и незакрепленные</t>
  </si>
  <si>
    <t>32.12.11.123</t>
  </si>
  <si>
    <t>Рубины природные обработанные, ненанизанные, неоправленные и незакрепленные</t>
  </si>
  <si>
    <t>32.12.11.124</t>
  </si>
  <si>
    <t>Сапфиры природные
обработанные, ненанизанные, неоправленные и незакрепленные</t>
  </si>
  <si>
    <t>32.12.11.130</t>
  </si>
  <si>
    <t>Камни синтетические и выращенные, и восстановленные драгоценные или полудрагоценные обработанные, но ненанизанные, неоправленные и незакрепленные</t>
  </si>
  <si>
    <t>32.12.11.140</t>
  </si>
  <si>
    <t>Янтарь обработанный</t>
  </si>
  <si>
    <t>32.12.12</t>
  </si>
  <si>
    <t>Алмазы технические,
обработанные; крошка и порошок природных или синтетических драгоценных или полудрагоценных камней</t>
  </si>
  <si>
    <t>32.12.12.110</t>
  </si>
  <si>
    <t>Алмазы технические обработанные</t>
  </si>
  <si>
    <t>32.12.12.120</t>
  </si>
  <si>
    <t>Крошка и порошки природных драгоценных или полудрагоценных камней</t>
  </si>
  <si>
    <t>32.12.12.131</t>
  </si>
  <si>
    <t>Крошка и порошки из синтетических алмазов</t>
  </si>
  <si>
    <t>32.12.13</t>
  </si>
  <si>
    <t>Изделия ювелирные и их части; ювелирные изделия из золота или ювелирные изделия из серебра и их части</t>
  </si>
  <si>
    <t>32.12.13.110</t>
  </si>
  <si>
    <t>Изделия ювелирные из золота и их части</t>
  </si>
  <si>
    <t>32.12.13.120</t>
  </si>
  <si>
    <t>Изделия ювелирные из серебра и их части</t>
  </si>
  <si>
    <t>32.12.13.130</t>
  </si>
  <si>
    <t>Изделия ритуально-обрядовые драгоценных металлов</t>
  </si>
  <si>
    <t>32.12.13.190</t>
  </si>
  <si>
    <t>Изделия ювелирные из прочих драгоценных металлов и их части</t>
  </si>
  <si>
    <t>32.12.14</t>
  </si>
  <si>
    <t>Изделия из металлов драгоценных прочие; изделия из жемчуга природного или культивированного, камней драгоценных или полудрагоценных</t>
  </si>
  <si>
    <t>32.12.14.110</t>
  </si>
  <si>
    <t>Изделия технические из драгоценных металлов</t>
  </si>
  <si>
    <t>32.12.14.111</t>
  </si>
  <si>
    <t>Изделия технические из серебра и серебряных сплавов</t>
  </si>
  <si>
    <t>32.12.14.112</t>
  </si>
  <si>
    <t>Изделия технические из золота и золотых сплавов</t>
  </si>
  <si>
    <t>32.12.14.113</t>
  </si>
  <si>
    <t>Изделия технические из платины и платиновых сплавов</t>
  </si>
  <si>
    <t>32.12.14.119</t>
  </si>
  <si>
    <t>Изделия технические из прочих драгоценных металлов</t>
  </si>
  <si>
    <t>32.12.14.120</t>
  </si>
  <si>
    <t>Изделия из природного или культивированного жемчуга</t>
  </si>
  <si>
    <t>32.12.14.130</t>
  </si>
  <si>
    <t>Изделия из драгоценных или полудрагоценных камней</t>
  </si>
  <si>
    <t>32.12.14.140</t>
  </si>
  <si>
    <t>Изделия из янтаря</t>
  </si>
  <si>
    <t>32.12.14.190</t>
  </si>
  <si>
    <t>Изделия из драгоценных металлов прочие</t>
  </si>
  <si>
    <t>32.13.10</t>
  </si>
  <si>
    <t>Бижутерия и подобные изделия</t>
  </si>
  <si>
    <t>32.13.10.110</t>
  </si>
  <si>
    <t>Бижутерия</t>
  </si>
  <si>
    <t>32.13.10.120</t>
  </si>
  <si>
    <t>Награды</t>
  </si>
  <si>
    <t>32.20</t>
  </si>
  <si>
    <t>Инструменты музыкальные</t>
  </si>
  <si>
    <t>32.20.11</t>
  </si>
  <si>
    <t>Фортепиано, пианино и прочие струнные клавишные музыкальные инструменты</t>
  </si>
  <si>
    <t>32.20.11.110</t>
  </si>
  <si>
    <t>Фортепиано</t>
  </si>
  <si>
    <t>32.20.11.120</t>
  </si>
  <si>
    <t>Пианино</t>
  </si>
  <si>
    <t>32.20.11.130</t>
  </si>
  <si>
    <t>Рояли</t>
  </si>
  <si>
    <t>32.20.11.190</t>
  </si>
  <si>
    <t>Инструменты музыкальные клавишно-струнные прочие, не включенные в другие группировки</t>
  </si>
  <si>
    <t>32.20.12.110</t>
  </si>
  <si>
    <t>Инструменты музыкальные струнные смычковые</t>
  </si>
  <si>
    <t>32.20.12.111</t>
  </si>
  <si>
    <t>Скрипки</t>
  </si>
  <si>
    <t>32.20.12.112</t>
  </si>
  <si>
    <t>Альты</t>
  </si>
  <si>
    <t>32.20.12.113</t>
  </si>
  <si>
    <t>Виолончели</t>
  </si>
  <si>
    <t>32.20.12.114</t>
  </si>
  <si>
    <t>Контрабасы</t>
  </si>
  <si>
    <t>32.20.12.115</t>
  </si>
  <si>
    <t>Инструменты струнные смычковые национальные</t>
  </si>
  <si>
    <t>32.20.12.120</t>
  </si>
  <si>
    <t>Инструменты музыкальные струнные щипковые</t>
  </si>
  <si>
    <t>32.20.12.121</t>
  </si>
  <si>
    <t>Балалайки</t>
  </si>
  <si>
    <t>32.20.12.122</t>
  </si>
  <si>
    <t>Гитары</t>
  </si>
  <si>
    <t>32.20.12.123</t>
  </si>
  <si>
    <t>Мандолины</t>
  </si>
  <si>
    <t>32.20.12.124</t>
  </si>
  <si>
    <t>Домры</t>
  </si>
  <si>
    <t>32.20.12.125</t>
  </si>
  <si>
    <t>Арфы</t>
  </si>
  <si>
    <t>32.20.12.126</t>
  </si>
  <si>
    <t>Инструменты струнные щипковые национальные</t>
  </si>
  <si>
    <t>32.20.12.190</t>
  </si>
  <si>
    <t>Инструменты музыкальные струнные прочие</t>
  </si>
  <si>
    <t>32.20.13.110</t>
  </si>
  <si>
    <t>Органы духовые клавишные</t>
  </si>
  <si>
    <t>32.20.13.120</t>
  </si>
  <si>
    <t>Фисгармонии и аналогичные инструменты</t>
  </si>
  <si>
    <t>32.20.13.130</t>
  </si>
  <si>
    <t>Аккордеоны и аналогичные инструменты</t>
  </si>
  <si>
    <t>32.20.13.131</t>
  </si>
  <si>
    <t>Аккордеоны</t>
  </si>
  <si>
    <t>32.20.13.132</t>
  </si>
  <si>
    <t>Баяны</t>
  </si>
  <si>
    <t>32.20.13.133</t>
  </si>
  <si>
    <t>Гармони</t>
  </si>
  <si>
    <t>32.20.13.134</t>
  </si>
  <si>
    <t>Инструменты язычковые национальные с мехом</t>
  </si>
  <si>
    <t>32.20.13.140</t>
  </si>
  <si>
    <t>Гармоники губные</t>
  </si>
  <si>
    <t>32.20.13.150</t>
  </si>
  <si>
    <t>Органолы детские пневматические</t>
  </si>
  <si>
    <t>32.20.13.160</t>
  </si>
  <si>
    <t>Инструменты музыкальные духовые</t>
  </si>
  <si>
    <t>32.20.14</t>
  </si>
  <si>
    <t>Инструменты музыкальные или клавишные с электрической генерацией или электрическим усилением звука</t>
  </si>
  <si>
    <t>32.20.14.110</t>
  </si>
  <si>
    <t>Инструменты электромузыкальные клавишные</t>
  </si>
  <si>
    <t>32.20.14.120</t>
  </si>
  <si>
    <t>Инструменты электромузыкальные адаптиризованные струнные щипковые</t>
  </si>
  <si>
    <t>32.20.14.130</t>
  </si>
  <si>
    <t>Инструменты электромузыкальные адаптиризованные струнные смычковые</t>
  </si>
  <si>
    <t>32.20.15</t>
  </si>
  <si>
    <t>Инструменты музыкальные прочие</t>
  </si>
  <si>
    <t>32.20.16</t>
  </si>
  <si>
    <t>Метрономы, камертоны и камертоны-дудки; механизмы для музыкальных шкатулок; струны музыкальных инструментов</t>
  </si>
  <si>
    <t>32.20.20</t>
  </si>
  <si>
    <t>Части и принадлежности музыкальных инструментов</t>
  </si>
  <si>
    <t>32.3</t>
  </si>
  <si>
    <t>Товары спортивные</t>
  </si>
  <si>
    <t>32.30.11.110</t>
  </si>
  <si>
    <t>Лыжи</t>
  </si>
  <si>
    <t>32.30.11.111</t>
  </si>
  <si>
    <t>Лыжи спортивно-беговые</t>
  </si>
  <si>
    <t>32.30.11.112</t>
  </si>
  <si>
    <t>Лыжи туристские</t>
  </si>
  <si>
    <t>32.30.11.113</t>
  </si>
  <si>
    <t>Лыжи лесные</t>
  </si>
  <si>
    <t>32.30.11.114</t>
  </si>
  <si>
    <t>Лыжи промысловые</t>
  </si>
  <si>
    <t>32.30.11.115</t>
  </si>
  <si>
    <t>Лыжи детские</t>
  </si>
  <si>
    <t>32.30.11.120</t>
  </si>
  <si>
    <t>Снаряжение лыжное, кроме обуви</t>
  </si>
  <si>
    <t>32.30.11.121</t>
  </si>
  <si>
    <t>Крепления лыжные</t>
  </si>
  <si>
    <t>32.30.11.122</t>
  </si>
  <si>
    <t>Палки лыжные</t>
  </si>
  <si>
    <t>32.30.11.130</t>
  </si>
  <si>
    <t>Коньки и коньки роликовые и их детали</t>
  </si>
  <si>
    <t>32.30.11.131</t>
  </si>
  <si>
    <t>Коньки ледовые, включая коньки с ботинками</t>
  </si>
  <si>
    <t>32.30.11.132</t>
  </si>
  <si>
    <t>Коньки роликовые, включая коньки с ботинками</t>
  </si>
  <si>
    <t>32.30.11.133</t>
  </si>
  <si>
    <t>Коньки детские</t>
  </si>
  <si>
    <t>32.30.12</t>
  </si>
  <si>
    <t>Обувь лыжная</t>
  </si>
  <si>
    <t>32.30.12.110</t>
  </si>
  <si>
    <t>Ботинки лыжные</t>
  </si>
  <si>
    <t>32.30.12.120</t>
  </si>
  <si>
    <t>Ботинки для сноуборда</t>
  </si>
  <si>
    <t>32.30.12.190</t>
  </si>
  <si>
    <t>Обувь лыжная прочая</t>
  </si>
  <si>
    <t>32.30.13</t>
  </si>
  <si>
    <t>Лыжи водные, доски для серфинга, виндсерферы и прочее снаряжение для водного спорта</t>
  </si>
  <si>
    <t>32.30.13.110</t>
  </si>
  <si>
    <t>Лыжи водные</t>
  </si>
  <si>
    <t>32.30.13.120</t>
  </si>
  <si>
    <t>Доски для серфинга</t>
  </si>
  <si>
    <t>32.30.14</t>
  </si>
  <si>
    <t>Снаряды, инвентарь и оборудование для занятий физкультурой, гимнастикой и атлетикой, занятий в спортзалах, фитнес-центрах</t>
  </si>
  <si>
    <t>32.30.14.110</t>
  </si>
  <si>
    <t>Инвентарь и оборудование для занятий физкультурой, гимнастикой и атлетикой</t>
  </si>
  <si>
    <t>32.30.14.120</t>
  </si>
  <si>
    <t>Оборудование для занятий физкультурой, гимнастикой и атлетикой, занятий в спортзалах, фитнес-центрах</t>
  </si>
  <si>
    <t>32.30.14.121</t>
  </si>
  <si>
    <t>Тренажеры силовые</t>
  </si>
  <si>
    <t>32.30.14.122</t>
  </si>
  <si>
    <t>Дорожки беговые</t>
  </si>
  <si>
    <t>32.30.14.123</t>
  </si>
  <si>
    <t>Велотренажеры</t>
  </si>
  <si>
    <t>32.30.15</t>
  </si>
  <si>
    <t>Снаряды, инвентарь и оборудование прочие для занятий спортом или для игр на открытом воздухе; плавательные бассейны и бассейны для гребли</t>
  </si>
  <si>
    <t>32.30.15.110</t>
  </si>
  <si>
    <t>Инвентарь для спортивных игр</t>
  </si>
  <si>
    <t>32.30.15.120</t>
  </si>
  <si>
    <t>Инвентарь для конного спорта</t>
  </si>
  <si>
    <t>32.30.15.130</t>
  </si>
  <si>
    <t>Инвентарь для стрельбы из лука</t>
  </si>
  <si>
    <t>32.30.15.140</t>
  </si>
  <si>
    <t>Инвентарь для фехтования</t>
  </si>
  <si>
    <t>32.30.15.160</t>
  </si>
  <si>
    <t>Инвентарь для игры в гольф</t>
  </si>
  <si>
    <t>32.30.15.210</t>
  </si>
  <si>
    <t>Изделия и принадлежности для альпинизма</t>
  </si>
  <si>
    <t>32.30.15.220</t>
  </si>
  <si>
    <t>Изделия и принадлежности для туризма</t>
  </si>
  <si>
    <t>32.30.15.230</t>
  </si>
  <si>
    <t>Инвентарь прочий для занятий спортом или для игр на открытом воздухе</t>
  </si>
  <si>
    <t>32.30.15.231</t>
  </si>
  <si>
    <t>Мячи спортивные</t>
  </si>
  <si>
    <t>32.30.15.232</t>
  </si>
  <si>
    <t>Перчатки спортивные кожаные</t>
  </si>
  <si>
    <t>32.30.16</t>
  </si>
  <si>
    <t>Удочки рыболовные, прочие рыболовные снасти; инвентарь для спортивных охоты и рыболовства, не включенный в другие группировки</t>
  </si>
  <si>
    <t>32.30.16.110</t>
  </si>
  <si>
    <t>Удочки и удилища рыболовные</t>
  </si>
  <si>
    <t>32.30.16.120</t>
  </si>
  <si>
    <t>Предметы снаряжения рыболовных снастей и удилищ</t>
  </si>
  <si>
    <t>32.4</t>
  </si>
  <si>
    <t>Игры и игрушки</t>
  </si>
  <si>
    <t>32.40.11</t>
  </si>
  <si>
    <t>Куклы, изображающие людей</t>
  </si>
  <si>
    <t>32.40.11.110</t>
  </si>
  <si>
    <t>Куклы и фигурки людей пластмассовые</t>
  </si>
  <si>
    <t>32.40.11.120</t>
  </si>
  <si>
    <t>Куклы и фигурки людей деревянные</t>
  </si>
  <si>
    <t>32.40.11.130</t>
  </si>
  <si>
    <t>Куклы и фигурки людей из ткани, меха, ваты, кожи и ее заменителей, нетканых материалов (мягконабивные)</t>
  </si>
  <si>
    <t>32.40.12</t>
  </si>
  <si>
    <t>Игрушки, изображающие животных или другие существа, кроме людей</t>
  </si>
  <si>
    <t>32.40.12.110</t>
  </si>
  <si>
    <t>Игрушки набивные, изображающие животных или другие существа, кроме людей</t>
  </si>
  <si>
    <t>32.40.12.120</t>
  </si>
  <si>
    <t>Игрушки пластмассовые, изображающие животных или другие существа, кроме людей</t>
  </si>
  <si>
    <t>32.40.12.160</t>
  </si>
  <si>
    <t>Игрушки, изображающие животных или другие существа, кроме людей, из фарфора, фаянса, керамики, папье-маше, древесно-опилочных масс</t>
  </si>
  <si>
    <t>32.40.13.110</t>
  </si>
  <si>
    <t>Части и принадлежности для кукол, изображающих людей</t>
  </si>
  <si>
    <t>32.40.20</t>
  </si>
  <si>
    <t>Поезда игрушечные и их принадлежности; прочие модели в уменьшенном размере или детские конструкторы и строительные наборы</t>
  </si>
  <si>
    <t>32.40.3</t>
  </si>
  <si>
    <t xml:space="preserve">Игрушки прочие, в том числе игрушечные музыкальные инструменты </t>
  </si>
  <si>
    <t>32.40.31</t>
  </si>
  <si>
    <t>Игрушки на колесах, предназначенные для катания детьми; коляски для кукол</t>
  </si>
  <si>
    <t>32.40.31.121</t>
  </si>
  <si>
    <t>Велосипеды детские трехколесные</t>
  </si>
  <si>
    <t>32.40.32.110</t>
  </si>
  <si>
    <t>Головоломки деревянные</t>
  </si>
  <si>
    <t>32.40.32.190</t>
  </si>
  <si>
    <t>Головоломки прочие</t>
  </si>
  <si>
    <t>32.40.39</t>
  </si>
  <si>
    <t>Игры и игрушки, не включенные в другие группировки</t>
  </si>
  <si>
    <t>32.40.39.110</t>
  </si>
  <si>
    <t>Устройства и инструменты музыкальные игрушечные</t>
  </si>
  <si>
    <t>32.40.39.130</t>
  </si>
  <si>
    <t>Игрушки и модели, имеющие встроенный двигатель, не включенные в другие группировки</t>
  </si>
  <si>
    <t>32.40.39.148</t>
  </si>
  <si>
    <t>Украшения елочные пластмассовые электротехнические</t>
  </si>
  <si>
    <t>32.40.39.151</t>
  </si>
  <si>
    <t>Украшения елочные пластмассовые электромеханические (с микроэлектродвигателями)</t>
  </si>
  <si>
    <t>32.40.39.152</t>
  </si>
  <si>
    <t>Украшения елочные пластмассовые электронные</t>
  </si>
  <si>
    <t>32.40.39.171</t>
  </si>
  <si>
    <t>Украшения елочные металлические электротехнические</t>
  </si>
  <si>
    <t>32.40.39.172</t>
  </si>
  <si>
    <t>Украшения елочные металлические электромеханические (с микроэлектродвигателями)</t>
  </si>
  <si>
    <t>32.40.39.180</t>
  </si>
  <si>
    <t>Оружие игрушечное</t>
  </si>
  <si>
    <t>32.40.39.270</t>
  </si>
  <si>
    <t>Игры электронные для детей</t>
  </si>
  <si>
    <t>32.40.41</t>
  </si>
  <si>
    <t>Карты игральные</t>
  </si>
  <si>
    <t>32.40.42</t>
  </si>
  <si>
    <t>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</t>
  </si>
  <si>
    <t>32.40.42.110</t>
  </si>
  <si>
    <t>Изделия и принадлежности для бильярда</t>
  </si>
  <si>
    <t>32.5</t>
  </si>
  <si>
    <t>Инструменты и оборудование медицинские</t>
  </si>
  <si>
    <t>32.50.1</t>
  </si>
  <si>
    <t>Инструменты и приспособления хирургические и стоматологические</t>
  </si>
  <si>
    <t>32.50.13.110</t>
  </si>
  <si>
    <t>Шприцы, иглы, катетеры, канюли и аналогичные инструменты</t>
  </si>
  <si>
    <t>32.50.2</t>
  </si>
  <si>
    <t>Инструменты и приспособления терапевтические; аксессуары протезов и ортопедических приспособлений</t>
  </si>
  <si>
    <t>32.50.21.121</t>
  </si>
  <si>
    <t>Аппараты для ингаляционного наркоза</t>
  </si>
  <si>
    <t>32.50.21.122</t>
  </si>
  <si>
    <t>Аппараты дыхательные реанимационные</t>
  </si>
  <si>
    <t>32.50.22.150</t>
  </si>
  <si>
    <t>Обувь ортопедическая и вкладные корригирующие элементы ( в том числе  стельки и полустельки)</t>
  </si>
  <si>
    <t>Обувь ортопедическая и вкладные корригирующие элементы (в том числе  стельки и полустельки)</t>
  </si>
  <si>
    <t>32.50.22.151</t>
  </si>
  <si>
    <t>Обувь ортопедическая для взрослых, кроме ортопедической обуви сложной и малосложной</t>
  </si>
  <si>
    <t>32.50.22.152</t>
  </si>
  <si>
    <t>Обувь ортопедическая для детей, кроме ортопедической обуви сложной и малосложной</t>
  </si>
  <si>
    <t>32.50.22.153</t>
  </si>
  <si>
    <t>Обувь ортопедическая сложная для взрослых</t>
  </si>
  <si>
    <t>32.50.22.154</t>
  </si>
  <si>
    <t>Обувь ортопедическая сложная для детей</t>
  </si>
  <si>
    <t>32.50.22.155</t>
  </si>
  <si>
    <t>Обувь ортопедическая малосложная для взрослых</t>
  </si>
  <si>
    <t>32.50.22.156</t>
  </si>
  <si>
    <t>Обувь ортопедическая малосложная для детей</t>
  </si>
  <si>
    <t>32.50.22.157</t>
  </si>
  <si>
    <t>Вкладные корригирующие элементы для ортопедической обуви (в том числе стельки, полустельки)</t>
  </si>
  <si>
    <t>32.50.30.110</t>
  </si>
  <si>
    <t>Мебель медицинская, включая хирургическую, стоматологическую или ветеринарную, и ее части</t>
  </si>
  <si>
    <t>32.50.41</t>
  </si>
  <si>
    <t>Линзы контактные; линзы для очков из различных материалов</t>
  </si>
  <si>
    <t>32.50.42</t>
  </si>
  <si>
    <t>Очки для коррекции зрения, защитные или прочие очки или аналогичные оптические приборы</t>
  </si>
  <si>
    <t>32.50.43</t>
  </si>
  <si>
    <t>Оправы и арматура для очков, защитных очков и аналогичных оптических приборов</t>
  </si>
  <si>
    <t>32.91.11</t>
  </si>
  <si>
    <t>Метлы и щетки для домашней уборки</t>
  </si>
  <si>
    <t>32.91.12</t>
  </si>
  <si>
    <t>Зубные щетки, щетки для волос и прочие туалетные щетки для ухода за внешностью; художественные кисти, кисточки для письма, косметические кисточки</t>
  </si>
  <si>
    <t>32.91.12.110</t>
  </si>
  <si>
    <t>Щетки зубные, включая щетки для зубных протезов</t>
  </si>
  <si>
    <t>32.91.12.140</t>
  </si>
  <si>
    <t>Кисти художественные, кисточки для письма</t>
  </si>
  <si>
    <t>32.91.12.150</t>
  </si>
  <si>
    <t>Кисточки косметические</t>
  </si>
  <si>
    <t>32.91.19</t>
  </si>
  <si>
    <t>Щетки прочие, не включенные в другие группировки</t>
  </si>
  <si>
    <t>32.99.11</t>
  </si>
  <si>
    <t>Уборы головные защитные и средства защиты прочие</t>
  </si>
  <si>
    <t>32.99.11.110</t>
  </si>
  <si>
    <t>Противогазы</t>
  </si>
  <si>
    <t>32.99.11.120</t>
  </si>
  <si>
    <t>Респираторы</t>
  </si>
  <si>
    <t>32.99.12.110</t>
  </si>
  <si>
    <t>Ручки шариковые</t>
  </si>
  <si>
    <t>32.99.12.120</t>
  </si>
  <si>
    <t>Ручки и маркеры с наконечником из фетра и прочих пористых материалов</t>
  </si>
  <si>
    <t>32.99.12.130</t>
  </si>
  <si>
    <t>Карандаши механические</t>
  </si>
  <si>
    <t>32.99.13</t>
  </si>
  <si>
    <t>Ручки чертежные для туши; авторучки, стилографы и прочие ручки</t>
  </si>
  <si>
    <t>32.99.13.120</t>
  </si>
  <si>
    <t>Авторучки</t>
  </si>
  <si>
    <t>32.99.14</t>
  </si>
  <si>
    <t>Наборы пишущих принадлежностей, держатели для ручек и карандашей и аналогичные держатели; части пишущих принадлежностей</t>
  </si>
  <si>
    <t>32.99.15.110</t>
  </si>
  <si>
    <t>Карандаши простые и цветные с грифелями в твердой оболочке</t>
  </si>
  <si>
    <t>32.99.15.120</t>
  </si>
  <si>
    <t>Грифели для карандашей</t>
  </si>
  <si>
    <t>32.99.15.130</t>
  </si>
  <si>
    <t>Пастели и карандаши угольные для рисования</t>
  </si>
  <si>
    <t>32.99.15.140</t>
  </si>
  <si>
    <t>Мелки для письма и рисования, мелки для портных</t>
  </si>
  <si>
    <t>32.99.16</t>
  </si>
  <si>
    <t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t>
  </si>
  <si>
    <t>32.99.16.110</t>
  </si>
  <si>
    <t>Доски грифельные</t>
  </si>
  <si>
    <t>32.99.16.120</t>
  </si>
  <si>
    <t>Штемпели для датирования, запечатывания или нумерации и аналогичные изделия</t>
  </si>
  <si>
    <t>32.99.21</t>
  </si>
  <si>
    <t>Зонты от дождя и солнца; трости, трости-сидения, кнуты, хлысты и аналогичные изделия</t>
  </si>
  <si>
    <t>32.99.21.110</t>
  </si>
  <si>
    <t>Зонты от дождя и солнца</t>
  </si>
  <si>
    <t>32.99.23.110</t>
  </si>
  <si>
    <t>Кнопки, застежки-защелки одежные и аналогичные изделия и их детали</t>
  </si>
  <si>
    <t>32.99.23.120</t>
  </si>
  <si>
    <t>Пуговицы</t>
  </si>
  <si>
    <t>32.99.23.130</t>
  </si>
  <si>
    <t>Застежки-молнии</t>
  </si>
  <si>
    <t>32.99.30</t>
  </si>
  <si>
    <t>Изделия из волоса человека или животных; аналогичные изделия из текстильных материалов</t>
  </si>
  <si>
    <t>32.99.41</t>
  </si>
  <si>
    <t>Зажигалки сигаретные и прочие зажигалки; курительные трубки и мундштуки для сигар или сигарет и их части</t>
  </si>
  <si>
    <t>32.99.41.110</t>
  </si>
  <si>
    <t>Зажигалки сигаретные и прочие</t>
  </si>
  <si>
    <t>32.99.51</t>
  </si>
  <si>
    <t>Изделия для праздников, карнавалов или прочие изделия для увеселения, в том числе для показа фокусов и шуточных номеров</t>
  </si>
  <si>
    <t>32.99.51.110</t>
  </si>
  <si>
    <t>Изделия для новогодних и рождественских праздников</t>
  </si>
  <si>
    <t>32.99.51.111</t>
  </si>
  <si>
    <t>Елки искусственные</t>
  </si>
  <si>
    <t>32.99.51.112</t>
  </si>
  <si>
    <t>Игрушки и украшения елочные</t>
  </si>
  <si>
    <t>32.99.51.120</t>
  </si>
  <si>
    <t>Изделия для показа фокусов и шуточных номеров</t>
  </si>
  <si>
    <t>32.99.51.190</t>
  </si>
  <si>
    <t>Изделия для праздников и карнавалов прочие</t>
  </si>
  <si>
    <t>32.99.52.110</t>
  </si>
  <si>
    <t>Расчески, гребни для волос и аналогичные изделия</t>
  </si>
  <si>
    <t>32.99.52.120</t>
  </si>
  <si>
    <t>Шпильки для волос</t>
  </si>
  <si>
    <t>32.99.52.130</t>
  </si>
  <si>
    <t>Зажимы для завивки и бигуди</t>
  </si>
  <si>
    <t>32.99.52.140</t>
  </si>
  <si>
    <t>Пульверизаторы для духов, их насадки и головки</t>
  </si>
  <si>
    <t>32.99.53.110</t>
  </si>
  <si>
    <t>Оборудование для обучения трудовым процессам</t>
  </si>
  <si>
    <t>32.99.53.120</t>
  </si>
  <si>
    <t>Тренажеры для профессионального обучения</t>
  </si>
  <si>
    <t>32.99.53.130</t>
  </si>
  <si>
    <t>Приборы, аппаратура и устройства учебные демонстрационные</t>
  </si>
  <si>
    <t>32.99.53.190</t>
  </si>
  <si>
    <t>Модели, макеты и аналогичные изделия демонстрационные прочие</t>
  </si>
  <si>
    <t>32.99.54</t>
  </si>
  <si>
    <t>Свечи, вощеные фитили и аналогичные изделия</t>
  </si>
  <si>
    <t>32.99.55</t>
  </si>
  <si>
    <t>Цветы искусственные, листья и фрукты, и их части</t>
  </si>
  <si>
    <t>Изделия народных художественных промыслов</t>
  </si>
  <si>
    <t>32.99.56.110</t>
  </si>
  <si>
    <t>Изделия художественной обработки дерева</t>
  </si>
  <si>
    <t>32.99.56.120</t>
  </si>
  <si>
    <t>Изделия художественной резьбы по камню, кости, рогу, перламутру и прочим материалам, кроме ювелирных</t>
  </si>
  <si>
    <t>32.99.56.130</t>
  </si>
  <si>
    <t>Изделия художественной обработки стекла и керамики</t>
  </si>
  <si>
    <t>32.99.56.140</t>
  </si>
  <si>
    <t>Изделия с миниатюрной живописью</t>
  </si>
  <si>
    <t>32.99.56.150</t>
  </si>
  <si>
    <t>Изделия художественной обработки металла, кроме ювелирных</t>
  </si>
  <si>
    <t>32.99.56.160</t>
  </si>
  <si>
    <t>Изделия художественного ручного ткачества, вязания, вышивки и прочие</t>
  </si>
  <si>
    <t>32.99.56.170</t>
  </si>
  <si>
    <t>Изделия ювелирные народных художественных промыслов</t>
  </si>
  <si>
    <t>32.99.56.190</t>
  </si>
  <si>
    <t>Изделия прочих видов народных художественных промыслов</t>
  </si>
  <si>
    <t>32.99.59</t>
  </si>
  <si>
    <t xml:space="preserve">Изделия различные прочие, не включенные в другие группировки </t>
  </si>
  <si>
    <t>33.1</t>
  </si>
  <si>
    <t>Услуги по ремонту металлоизделий, машин и оборудования</t>
  </si>
  <si>
    <t>33.12.17</t>
  </si>
  <si>
    <t xml:space="preserve">Услуги по ремонту и техническому обслуживанию ручных инструментов с механическим приводом  </t>
  </si>
  <si>
    <t>33.13.11</t>
  </si>
  <si>
    <t>Услуги по ремонту и техническому обслуживанию инструментов и приборов для измерения, испытаний и навигации</t>
  </si>
  <si>
    <t>33.15.10</t>
  </si>
  <si>
    <t>Услуги по ремонту и техническому обслуживанию судов и лодок</t>
  </si>
  <si>
    <t>33.2</t>
  </si>
  <si>
    <t>Услуги по монтажу промышленных машин и оборудования</t>
  </si>
  <si>
    <t>35.11.10.002.АГ</t>
  </si>
  <si>
    <t xml:space="preserve">Электроэнергия, произведенная гидроэлектростанциями  </t>
  </si>
  <si>
    <t>35.11.10.111</t>
  </si>
  <si>
    <t>Электроэнергия, произведенная конденсационными электростанциями (КЭС) общего назначения</t>
  </si>
  <si>
    <t>35.11.10.113</t>
  </si>
  <si>
    <t>Электроэнергия, произведенная газотурбинными электростанциями (ГТЭС) общего назначения</t>
  </si>
  <si>
    <t>35.11.10.116</t>
  </si>
  <si>
    <t>Электроэнергия, произведенная гидроэлектростанциями (ГЭС) общего назначения</t>
  </si>
  <si>
    <t>35.11.10.117</t>
  </si>
  <si>
    <t>Электроэнергия, произведенная гидроаккумулирующими  электростанциями  (ГАЭС) общего назначения</t>
  </si>
  <si>
    <t>35.11.10.120</t>
  </si>
  <si>
    <t>Электроэнергия, произведенная блок-станциями</t>
  </si>
  <si>
    <t>35.11.10.121</t>
  </si>
  <si>
    <t>Электроэнергия, произведенная блок-станциями конденсационных электростанций (КЭС)</t>
  </si>
  <si>
    <t>35.11.10.122</t>
  </si>
  <si>
    <t>Электроэнергия, произведенная блок-станциями теплоэлектроцентралей (ТЭЦ)</t>
  </si>
  <si>
    <t>35.11.10.123</t>
  </si>
  <si>
    <t>Электроэнергия, произведенная блок-станциями гидроэлектростанций (ГЭС)</t>
  </si>
  <si>
    <t>35.11.10.103.АГ</t>
  </si>
  <si>
    <t>Электроэнергия, произведенная прочими блок-станциями</t>
  </si>
  <si>
    <t>Электроэнергия, произведенная локальными  электростанциями (не работающими в энергосистеме)</t>
  </si>
  <si>
    <t xml:space="preserve">Электроэнергия, произведенная  изолированными тепловыми электростанциями </t>
  </si>
  <si>
    <t xml:space="preserve">35.11.10.102.АГ    </t>
  </si>
  <si>
    <t xml:space="preserve">Электроэнергия, произведенная  изолированными гидроэлектростанциями </t>
  </si>
  <si>
    <t>35.11.10.143</t>
  </si>
  <si>
    <t>Электроэнергия, произведенная геотермальными электростанциями</t>
  </si>
  <si>
    <t>35.11.10.149</t>
  </si>
  <si>
    <t xml:space="preserve">Электроэнергия, произведенная прочими электростанциями от возобновляемых источников энергии </t>
  </si>
  <si>
    <t>35.12.10.110</t>
  </si>
  <si>
    <t>Услуги по передаче электроэнергии</t>
  </si>
  <si>
    <t>35.13.10</t>
  </si>
  <si>
    <t>Услуги по распределению электроэнергии</t>
  </si>
  <si>
    <t>35.14.10</t>
  </si>
  <si>
    <t>Услуги по торговле электроэнергией</t>
  </si>
  <si>
    <t>35.21.10.130</t>
  </si>
  <si>
    <t>Газ горючий искусственный доменный</t>
  </si>
  <si>
    <t>35.21.10.140</t>
  </si>
  <si>
    <t>Газ горючий искусственный коксовый</t>
  </si>
  <si>
    <t>35.22.10</t>
  </si>
  <si>
    <t>Услуги по распределению газообразного топлива по трубопроводам</t>
  </si>
  <si>
    <t xml:space="preserve">Энергия тепловая, отпущенная прочими электростанциями </t>
  </si>
  <si>
    <t>35.30.11.140</t>
  </si>
  <si>
    <t>Энергия тепловая, отпущенная промышленными утилизационными установками</t>
  </si>
  <si>
    <t>35.30.12</t>
  </si>
  <si>
    <t>Услуги по снабжению паром и горячей водой по трубопроводам</t>
  </si>
  <si>
    <t>35.30.12.130</t>
  </si>
  <si>
    <t>Услуги по транспортированию горячей воды</t>
  </si>
  <si>
    <t>для  сводного</t>
  </si>
  <si>
    <t>Лесоматериалы лиственных пород, за исключением</t>
  </si>
  <si>
    <t>тропических пород</t>
  </si>
  <si>
    <t>08.12.11</t>
  </si>
  <si>
    <t>08.12.11.130</t>
  </si>
  <si>
    <t>08.12.12.140</t>
  </si>
  <si>
    <t>Общий итог</t>
  </si>
  <si>
    <t>Тысяча штук</t>
  </si>
  <si>
    <t xml:space="preserve"> </t>
  </si>
  <si>
    <t>мясо и субпродукты</t>
  </si>
  <si>
    <t>Обезательно добавить коды показателя из сводного в следующем месяце</t>
  </si>
  <si>
    <t>10.11.12.003.АГ_168</t>
  </si>
  <si>
    <t>10.11.1_168</t>
  </si>
  <si>
    <t>Произведено важнейших видов продукции предприятиями Чукотского АО в 2023-2024 году</t>
  </si>
  <si>
    <t>10.20.14.110</t>
  </si>
  <si>
    <t>10.20.23.121</t>
  </si>
  <si>
    <t>10.20.23.111</t>
  </si>
  <si>
    <t>10.20.24.121</t>
  </si>
  <si>
    <t>10.71.11.119</t>
  </si>
  <si>
    <t>10.20.25</t>
  </si>
  <si>
    <t>10.13.14</t>
  </si>
  <si>
    <t>10.20.24.111</t>
  </si>
  <si>
    <t>Филе пресноводной рыбы мороженое</t>
  </si>
  <si>
    <t>Рыба пресноводная соленая или в рассоле</t>
  </si>
  <si>
    <t>Рыба вяленая пресноводная</t>
  </si>
  <si>
    <t>Рыба и филе пресноводных рыб горячего копчения</t>
  </si>
  <si>
    <t>Хлеб недлительного хранения прочий</t>
  </si>
  <si>
    <t>Рыба, приготовленная или консервированная другим способом, кроме готовых блюд из рыбы</t>
  </si>
  <si>
    <t>Изделия колбасные и аналогичная пищевая продукция из мяса, субпродуктов или крови животных, из мяса и субпродуктов птицы</t>
  </si>
  <si>
    <t>Рыба и филе пресноводных рыб холодного копчения</t>
  </si>
  <si>
    <t>10.51.52.200_168</t>
  </si>
  <si>
    <t>10.73.11_168</t>
  </si>
  <si>
    <t>10.72.12_168</t>
  </si>
  <si>
    <t xml:space="preserve"> За отчётный месяц</t>
  </si>
  <si>
    <t xml:space="preserve"> За период с начала отчетного года</t>
  </si>
  <si>
    <t>Темп роста к предыдущему месяцу.</t>
  </si>
  <si>
    <t xml:space="preserve"> Темп роста периода с начала года к соответствующему периоду с начала прошлого года</t>
  </si>
  <si>
    <t>ЗА ОТЧЕТНЫЙ МЕСЯЦ  ЭТО</t>
  </si>
  <si>
    <t>...*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</si>
</sst>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mmmm\ yyyy;@"/>
    <numFmt numFmtId="166" formatCode="0.000"/>
    <numFmt numFmtId="167" formatCode="[$-419]d\ mmm\ yy;@"/>
    <numFmt numFmtId="168" formatCode="[$-419]mmmm\ yyyy;@"/>
  </numFmts>
  <fonts count="12" x14ac:knownFonts="1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9"/>
      <color theme="1"/>
      <name val="Times New Roman"/>
      <family val="1"/>
      <charset val="204"/>
    </font>
    <font>
      <b/>
      <sz val="12"/>
      <color rgb="FF0070C0"/>
      <name val="Arial Black"/>
      <family val="2"/>
      <charset val="204"/>
    </font>
    <font>
      <b/>
      <sz val="12"/>
      <color rgb="FF363194"/>
      <name val="Arial Blac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 Black"/>
      <family val="2"/>
      <charset val="204"/>
    </font>
    <font>
      <b/>
      <sz val="11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7" fillId="0" borderId="0"/>
  </cellStyleXfs>
  <cellXfs count="120">
    <xf numFmtId="0" fontId="0" fillId="0" borderId="0" xfId="0"/>
    <xf numFmtId="0" fontId="0" fillId="0" borderId="0" xfId="0"/>
    <xf numFmtId="14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wrapText="1"/>
    </xf>
    <xf numFmtId="0" fontId="0" fillId="0" borderId="0" xfId="0" applyAlignment="1">
      <alignment wrapText="1"/>
    </xf>
    <xf numFmtId="49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 wrapText="1"/>
    </xf>
    <xf numFmtId="166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NumberFormat="1" applyAlignment="1">
      <alignment wrapText="1"/>
    </xf>
    <xf numFmtId="3" fontId="0" fillId="0" borderId="0" xfId="0" applyNumberFormat="1" applyBorder="1" applyAlignment="1">
      <alignment horizontal="center" wrapText="1"/>
    </xf>
    <xf numFmtId="166" fontId="0" fillId="0" borderId="0" xfId="0" applyNumberFormat="1" applyBorder="1" applyAlignment="1">
      <alignment horizontal="center" wrapText="1"/>
    </xf>
    <xf numFmtId="164" fontId="0" fillId="0" borderId="0" xfId="0" applyNumberFormat="1" applyBorder="1" applyAlignment="1">
      <alignment horizontal="center" wrapText="1"/>
    </xf>
    <xf numFmtId="0" fontId="0" fillId="0" borderId="0" xfId="0" applyNumberFormat="1" applyBorder="1" applyAlignment="1">
      <alignment wrapText="1"/>
    </xf>
    <xf numFmtId="0" fontId="0" fillId="2" borderId="0" xfId="0" applyFill="1"/>
    <xf numFmtId="0" fontId="0" fillId="0" borderId="0" xfId="0"/>
    <xf numFmtId="0" fontId="4" fillId="0" borderId="0" xfId="0" applyFont="1"/>
    <xf numFmtId="167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Border="1" applyAlignment="1">
      <alignment wrapText="1"/>
    </xf>
    <xf numFmtId="166" fontId="0" fillId="0" borderId="0" xfId="0" applyNumberFormat="1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0" fillId="0" borderId="0" xfId="0"/>
    <xf numFmtId="166" fontId="0" fillId="0" borderId="0" xfId="0" applyNumberFormat="1"/>
    <xf numFmtId="0" fontId="5" fillId="0" borderId="0" xfId="0" applyFont="1" applyAlignment="1">
      <alignment vertical="center"/>
    </xf>
    <xf numFmtId="0" fontId="0" fillId="0" borderId="0" xfId="0"/>
    <xf numFmtId="0" fontId="0" fillId="2" borderId="0" xfId="0" applyFill="1" applyAlignment="1">
      <alignment wrapText="1"/>
    </xf>
    <xf numFmtId="0" fontId="0" fillId="2" borderId="0" xfId="0" applyNumberFormat="1" applyFill="1" applyAlignment="1">
      <alignment wrapText="1"/>
    </xf>
    <xf numFmtId="166" fontId="0" fillId="2" borderId="0" xfId="0" applyNumberFormat="1" applyFill="1" applyAlignment="1">
      <alignment wrapText="1"/>
    </xf>
    <xf numFmtId="164" fontId="0" fillId="2" borderId="0" xfId="0" applyNumberFormat="1" applyFill="1" applyAlignment="1">
      <alignment wrapText="1"/>
    </xf>
    <xf numFmtId="0" fontId="3" fillId="2" borderId="1" xfId="2" applyNumberFormat="1" applyFont="1" applyFill="1" applyBorder="1" applyAlignment="1">
      <alignment wrapText="1"/>
    </xf>
    <xf numFmtId="166" fontId="0" fillId="2" borderId="0" xfId="0" applyNumberFormat="1" applyFill="1"/>
    <xf numFmtId="0" fontId="0" fillId="0" borderId="0" xfId="0"/>
    <xf numFmtId="14" fontId="0" fillId="0" borderId="2" xfId="0" applyNumberFormat="1" applyFont="1" applyBorder="1"/>
    <xf numFmtId="0" fontId="0" fillId="0" borderId="3" xfId="0" applyFont="1" applyBorder="1"/>
    <xf numFmtId="0" fontId="0" fillId="0" borderId="4" xfId="0" applyFont="1" applyBorder="1"/>
    <xf numFmtId="14" fontId="0" fillId="5" borderId="2" xfId="0" applyNumberFormat="1" applyFont="1" applyFill="1" applyBorder="1"/>
    <xf numFmtId="0" fontId="0" fillId="5" borderId="3" xfId="0" applyFont="1" applyFill="1" applyBorder="1"/>
    <xf numFmtId="0" fontId="0" fillId="5" borderId="4" xfId="0" applyFont="1" applyFill="1" applyBorder="1"/>
    <xf numFmtId="167" fontId="0" fillId="5" borderId="2" xfId="0" applyNumberFormat="1" applyFont="1" applyFill="1" applyBorder="1" applyAlignment="1">
      <alignment wrapText="1"/>
    </xf>
    <xf numFmtId="167" fontId="0" fillId="0" borderId="2" xfId="0" applyNumberFormat="1" applyFont="1" applyBorder="1" applyAlignment="1">
      <alignment wrapText="1"/>
    </xf>
    <xf numFmtId="49" fontId="0" fillId="5" borderId="3" xfId="0" applyNumberFormat="1" applyFont="1" applyFill="1" applyBorder="1" applyAlignment="1">
      <alignment horizontal="center" wrapText="1"/>
    </xf>
    <xf numFmtId="0" fontId="0" fillId="5" borderId="3" xfId="0" applyNumberFormat="1" applyFont="1" applyFill="1" applyBorder="1" applyAlignment="1">
      <alignment horizontal="center" wrapText="1"/>
    </xf>
    <xf numFmtId="166" fontId="0" fillId="5" borderId="3" xfId="0" applyNumberFormat="1" applyFont="1" applyFill="1" applyBorder="1" applyAlignment="1">
      <alignment horizontal="center" wrapText="1"/>
    </xf>
    <xf numFmtId="164" fontId="0" fillId="5" borderId="3" xfId="0" applyNumberFormat="1" applyFont="1" applyFill="1" applyBorder="1" applyAlignment="1">
      <alignment horizontal="center" wrapText="1"/>
    </xf>
    <xf numFmtId="0" fontId="0" fillId="5" borderId="4" xfId="0" applyNumberFormat="1" applyFont="1" applyFill="1" applyBorder="1" applyAlignment="1">
      <alignment wrapText="1"/>
    </xf>
    <xf numFmtId="49" fontId="0" fillId="0" borderId="3" xfId="0" applyNumberFormat="1" applyFont="1" applyBorder="1" applyAlignment="1">
      <alignment horizontal="center" wrapText="1"/>
    </xf>
    <xf numFmtId="0" fontId="0" fillId="0" borderId="3" xfId="0" applyNumberFormat="1" applyFont="1" applyBorder="1" applyAlignment="1">
      <alignment horizontal="center" wrapText="1"/>
    </xf>
    <xf numFmtId="3" fontId="0" fillId="0" borderId="3" xfId="0" applyNumberFormat="1" applyFont="1" applyBorder="1" applyAlignment="1">
      <alignment horizontal="center" wrapText="1"/>
    </xf>
    <xf numFmtId="166" fontId="0" fillId="0" borderId="3" xfId="0" applyNumberFormat="1" applyFont="1" applyBorder="1" applyAlignment="1">
      <alignment horizontal="center" wrapText="1"/>
    </xf>
    <xf numFmtId="164" fontId="0" fillId="0" borderId="3" xfId="0" applyNumberFormat="1" applyFont="1" applyBorder="1" applyAlignment="1">
      <alignment horizontal="center" wrapText="1"/>
    </xf>
    <xf numFmtId="0" fontId="0" fillId="0" borderId="4" xfId="0" applyNumberFormat="1" applyFont="1" applyBorder="1" applyAlignment="1">
      <alignment wrapText="1"/>
    </xf>
    <xf numFmtId="3" fontId="0" fillId="5" borderId="3" xfId="0" applyNumberFormat="1" applyFont="1" applyFill="1" applyBorder="1" applyAlignment="1">
      <alignment horizontal="center" wrapText="1"/>
    </xf>
    <xf numFmtId="0" fontId="3" fillId="5" borderId="1" xfId="2" applyNumberFormat="1" applyFont="1" applyFill="1" applyBorder="1" applyAlignment="1">
      <alignment wrapText="1"/>
    </xf>
    <xf numFmtId="0" fontId="3" fillId="0" borderId="1" xfId="2" applyNumberFormat="1" applyFont="1" applyBorder="1" applyAlignment="1">
      <alignment wrapText="1"/>
    </xf>
    <xf numFmtId="0" fontId="3" fillId="0" borderId="5" xfId="2" applyNumberFormat="1" applyFont="1" applyBorder="1" applyAlignment="1">
      <alignment wrapText="1"/>
    </xf>
    <xf numFmtId="14" fontId="0" fillId="5" borderId="2" xfId="0" applyNumberFormat="1" applyFont="1" applyFill="1" applyBorder="1" applyAlignment="1">
      <alignment wrapText="1"/>
    </xf>
    <xf numFmtId="0" fontId="3" fillId="5" borderId="5" xfId="2" applyNumberFormat="1" applyFont="1" applyFill="1" applyBorder="1" applyAlignment="1">
      <alignment wrapText="1"/>
    </xf>
    <xf numFmtId="14" fontId="0" fillId="0" borderId="2" xfId="0" applyNumberFormat="1" applyFont="1" applyBorder="1" applyAlignment="1">
      <alignment wrapText="1"/>
    </xf>
    <xf numFmtId="0" fontId="0" fillId="0" borderId="3" xfId="0" applyFont="1" applyBorder="1" applyAlignment="1">
      <alignment wrapText="1"/>
    </xf>
    <xf numFmtId="0" fontId="0" fillId="0" borderId="3" xfId="0" applyNumberFormat="1" applyFont="1" applyBorder="1" applyAlignment="1">
      <alignment wrapText="1"/>
    </xf>
    <xf numFmtId="166" fontId="0" fillId="0" borderId="3" xfId="0" applyNumberFormat="1" applyFont="1" applyBorder="1" applyAlignment="1">
      <alignment wrapText="1"/>
    </xf>
    <xf numFmtId="164" fontId="0" fillId="0" borderId="3" xfId="0" applyNumberFormat="1" applyFont="1" applyBorder="1" applyAlignment="1">
      <alignment wrapText="1"/>
    </xf>
    <xf numFmtId="0" fontId="0" fillId="5" borderId="3" xfId="0" applyFont="1" applyFill="1" applyBorder="1" applyAlignment="1">
      <alignment wrapText="1"/>
    </xf>
    <xf numFmtId="0" fontId="0" fillId="5" borderId="3" xfId="0" applyNumberFormat="1" applyFont="1" applyFill="1" applyBorder="1" applyAlignment="1">
      <alignment wrapText="1"/>
    </xf>
    <xf numFmtId="166" fontId="0" fillId="5" borderId="3" xfId="0" applyNumberFormat="1" applyFont="1" applyFill="1" applyBorder="1" applyAlignment="1">
      <alignment wrapText="1"/>
    </xf>
    <xf numFmtId="164" fontId="0" fillId="5" borderId="3" xfId="0" applyNumberFormat="1" applyFont="1" applyFill="1" applyBorder="1" applyAlignment="1">
      <alignment wrapText="1"/>
    </xf>
    <xf numFmtId="14" fontId="0" fillId="2" borderId="2" xfId="0" applyNumberFormat="1" applyFont="1" applyFill="1" applyBorder="1" applyAlignment="1">
      <alignment wrapText="1"/>
    </xf>
    <xf numFmtId="0" fontId="0" fillId="2" borderId="3" xfId="0" applyFont="1" applyFill="1" applyBorder="1" applyAlignment="1">
      <alignment wrapText="1"/>
    </xf>
    <xf numFmtId="0" fontId="0" fillId="2" borderId="3" xfId="0" applyNumberFormat="1" applyFont="1" applyFill="1" applyBorder="1" applyAlignment="1">
      <alignment wrapText="1"/>
    </xf>
    <xf numFmtId="166" fontId="0" fillId="2" borderId="3" xfId="0" applyNumberFormat="1" applyFont="1" applyFill="1" applyBorder="1" applyAlignment="1">
      <alignment wrapText="1"/>
    </xf>
    <xf numFmtId="164" fontId="0" fillId="2" borderId="3" xfId="0" applyNumberFormat="1" applyFont="1" applyFill="1" applyBorder="1" applyAlignment="1">
      <alignment wrapText="1"/>
    </xf>
    <xf numFmtId="0" fontId="0" fillId="2" borderId="4" xfId="0" applyNumberFormat="1" applyFont="1" applyFill="1" applyBorder="1" applyAlignment="1">
      <alignment wrapText="1"/>
    </xf>
    <xf numFmtId="0" fontId="7" fillId="0" borderId="0" xfId="3"/>
    <xf numFmtId="0" fontId="0" fillId="0" borderId="0" xfId="3" applyFont="1"/>
    <xf numFmtId="0" fontId="7" fillId="0" borderId="0" xfId="3" applyNumberFormat="1"/>
    <xf numFmtId="0" fontId="0" fillId="0" borderId="0" xfId="0"/>
    <xf numFmtId="0" fontId="0" fillId="5" borderId="3" xfId="3" applyNumberFormat="1" applyFont="1" applyFill="1" applyBorder="1" applyAlignment="1"/>
    <xf numFmtId="49" fontId="0" fillId="0" borderId="0" xfId="0" applyNumberFormat="1" applyAlignment="1">
      <alignment horizontal="center"/>
    </xf>
    <xf numFmtId="49" fontId="0" fillId="5" borderId="3" xfId="0" applyNumberFormat="1" applyFont="1" applyFill="1" applyBorder="1" applyAlignment="1">
      <alignment horizontal="center"/>
    </xf>
    <xf numFmtId="49" fontId="0" fillId="0" borderId="3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  <xf numFmtId="0" fontId="7" fillId="2" borderId="0" xfId="3" applyFill="1"/>
    <xf numFmtId="0" fontId="0" fillId="2" borderId="0" xfId="3" applyFont="1" applyFill="1"/>
    <xf numFmtId="0" fontId="7" fillId="2" borderId="0" xfId="3" applyNumberFormat="1" applyFill="1"/>
    <xf numFmtId="0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center"/>
    </xf>
    <xf numFmtId="0" fontId="0" fillId="0" borderId="0" xfId="0"/>
    <xf numFmtId="168" fontId="7" fillId="0" borderId="0" xfId="3" applyNumberFormat="1"/>
    <xf numFmtId="168" fontId="7" fillId="2" borderId="0" xfId="3" applyNumberFormat="1" applyFill="1"/>
    <xf numFmtId="168" fontId="0" fillId="2" borderId="0" xfId="0" applyNumberFormat="1" applyFill="1" applyAlignment="1">
      <alignment wrapText="1"/>
    </xf>
    <xf numFmtId="168" fontId="0" fillId="0" borderId="0" xfId="0" applyNumberFormat="1" applyAlignment="1">
      <alignment wrapText="1"/>
    </xf>
    <xf numFmtId="0" fontId="3" fillId="0" borderId="1" xfId="2" applyNumberFormat="1" applyFont="1" applyFill="1" applyBorder="1" applyAlignment="1">
      <alignment wrapText="1"/>
    </xf>
    <xf numFmtId="168" fontId="0" fillId="0" borderId="0" xfId="0" applyNumberFormat="1" applyBorder="1" applyAlignment="1">
      <alignment wrapText="1"/>
    </xf>
    <xf numFmtId="0" fontId="3" fillId="0" borderId="6" xfId="2" applyNumberFormat="1" applyFont="1" applyFill="1" applyBorder="1" applyAlignment="1">
      <alignment wrapText="1"/>
    </xf>
    <xf numFmtId="0" fontId="0" fillId="0" borderId="0" xfId="0" applyAlignment="1">
      <alignment horizontal="left"/>
    </xf>
    <xf numFmtId="0" fontId="0" fillId="0" borderId="0" xfId="0"/>
    <xf numFmtId="0" fontId="8" fillId="0" borderId="1" xfId="2" applyNumberFormat="1" applyFont="1" applyFill="1" applyBorder="1" applyAlignment="1">
      <alignment wrapText="1"/>
    </xf>
    <xf numFmtId="0" fontId="8" fillId="0" borderId="6" xfId="2" applyNumberFormat="1" applyFont="1" applyFill="1" applyBorder="1" applyAlignment="1">
      <alignment wrapText="1"/>
    </xf>
    <xf numFmtId="0" fontId="0" fillId="0" borderId="0" xfId="0"/>
    <xf numFmtId="3" fontId="0" fillId="0" borderId="0" xfId="0" applyNumberForma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0" xfId="0"/>
    <xf numFmtId="0" fontId="0" fillId="2" borderId="0" xfId="0" applyFill="1" applyAlignment="1">
      <alignment horizontal="center" wrapText="1"/>
    </xf>
    <xf numFmtId="0" fontId="0" fillId="0" borderId="0" xfId="0" applyBorder="1" applyAlignment="1">
      <alignment horizontal="left"/>
    </xf>
    <xf numFmtId="0" fontId="0" fillId="0" borderId="0" xfId="0" applyBorder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 wrapText="1"/>
    </xf>
    <xf numFmtId="164" fontId="9" fillId="0" borderId="0" xfId="0" applyNumberFormat="1" applyFont="1" applyBorder="1"/>
    <xf numFmtId="0" fontId="11" fillId="0" borderId="0" xfId="0" applyFont="1" applyBorder="1" applyAlignment="1">
      <alignment horizontal="left"/>
    </xf>
    <xf numFmtId="0" fontId="11" fillId="4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0" fontId="9" fillId="0" borderId="0" xfId="0" applyFont="1" applyFill="1" applyBorder="1" applyAlignment="1">
      <alignment horizontal="left"/>
    </xf>
  </cellXfs>
  <cellStyles count="4">
    <cellStyle name="Обычный" xfId="0" builtinId="0"/>
    <cellStyle name="Обычный 2" xfId="1"/>
    <cellStyle name="Обычный 3" xfId="3"/>
    <cellStyle name="Обычный_Лист3" xfId="2"/>
  </cellStyles>
  <dxfs count="1461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ont>
        <i val="0"/>
      </font>
    </dxf>
    <dxf>
      <font>
        <name val="Times New Roman"/>
        <scheme val="none"/>
      </font>
    </dxf>
    <dxf>
      <font>
        <b/>
      </font>
    </dxf>
    <dxf>
      <alignment horizontal="center" readingOrder="0"/>
    </dxf>
    <dxf>
      <alignment vertical="center" readingOrder="0"/>
    </dxf>
    <dxf>
      <font>
        <name val="Times New Roman"/>
        <scheme val="none"/>
      </font>
    </dxf>
    <dxf>
      <font>
        <b/>
        <name val="Times New Roman"/>
        <scheme val="none"/>
      </font>
      <alignment horizontal="center" vertical="center" wrapText="1" readingOrder="0"/>
    </dxf>
    <dxf>
      <numFmt numFmtId="164" formatCode="0.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 Black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  <sz val="9"/>
        <name val="Arial Black"/>
        <scheme val="none"/>
      </font>
      <numFmt numFmtId="164" formatCode="0.0"/>
      <alignment horizontal="center" vertical="center" wrapText="1" readingOrder="0"/>
    </dxf>
    <dxf>
      <numFmt numFmtId="164" formatCode="0.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ill>
        <patternFill patternType="solid">
          <fgColor indexed="64"/>
          <bgColor theme="0" tint="-0.14999847407452621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/>
        <right/>
        <top/>
        <bottom/>
        <vertical/>
      </border>
    </dxf>
    <dxf>
      <border>
        <vertical/>
      </border>
    </dxf>
    <dxf>
      <numFmt numFmtId="164" formatCode="0.0"/>
    </dxf>
    <dxf>
      <border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</border>
    </dxf>
    <dxf>
      <fill>
        <patternFill patternType="solid">
          <fgColor indexed="64"/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ont>
        <i val="0"/>
      </font>
    </dxf>
    <dxf>
      <font>
        <name val="Times New Roman"/>
        <scheme val="none"/>
      </font>
    </dxf>
    <dxf>
      <font>
        <b/>
      </font>
    </dxf>
    <dxf>
      <alignment horizontal="center" readingOrder="0"/>
    </dxf>
    <dxf>
      <alignment vertical="center" readingOrder="0"/>
    </dxf>
    <dxf>
      <font>
        <name val="Times New Roman"/>
        <scheme val="none"/>
      </font>
    </dxf>
    <dxf>
      <font>
        <b/>
        <name val="Times New Roman"/>
        <scheme val="none"/>
      </font>
      <alignment horizontal="center" vertical="center" wrapText="1" readingOrder="0"/>
    </dxf>
    <dxf>
      <numFmt numFmtId="164" formatCode="0.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 Black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  <sz val="9"/>
        <name val="Arial Black"/>
        <scheme val="none"/>
      </font>
      <numFmt numFmtId="164" formatCode="0.0"/>
      <alignment horizontal="center" vertical="center" wrapText="1" readingOrder="0"/>
    </dxf>
    <dxf>
      <numFmt numFmtId="164" formatCode="0.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ill>
        <patternFill patternType="solid">
          <fgColor indexed="64"/>
          <bgColor theme="0" tint="-0.14999847407452621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/>
        <right/>
        <top/>
        <bottom/>
        <vertical/>
      </border>
    </dxf>
    <dxf>
      <border>
        <vertical/>
      </border>
    </dxf>
    <dxf>
      <numFmt numFmtId="164" formatCode="0.0"/>
    </dxf>
    <dxf>
      <border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</border>
    </dxf>
    <dxf>
      <fill>
        <patternFill patternType="solid">
          <fgColor indexed="64"/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ont>
        <i val="0"/>
      </font>
    </dxf>
    <dxf>
      <font>
        <name val="Times New Roman"/>
        <scheme val="none"/>
      </font>
    </dxf>
    <dxf>
      <font>
        <b/>
      </font>
    </dxf>
    <dxf>
      <alignment horizontal="center" readingOrder="0"/>
    </dxf>
    <dxf>
      <alignment vertical="center" readingOrder="0"/>
    </dxf>
    <dxf>
      <font>
        <name val="Times New Roman"/>
        <scheme val="none"/>
      </font>
    </dxf>
    <dxf>
      <font>
        <b/>
        <name val="Times New Roman"/>
        <scheme val="none"/>
      </font>
      <alignment horizontal="center" vertical="center" wrapText="1" readingOrder="0"/>
    </dxf>
    <dxf>
      <numFmt numFmtId="164" formatCode="0.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 Black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  <sz val="9"/>
        <name val="Arial Black"/>
        <scheme val="none"/>
      </font>
      <numFmt numFmtId="164" formatCode="0.0"/>
      <alignment horizontal="center" vertical="center" wrapText="1" readingOrder="0"/>
    </dxf>
    <dxf>
      <numFmt numFmtId="164" formatCode="0.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ill>
        <patternFill patternType="solid">
          <fgColor indexed="64"/>
          <bgColor theme="0" tint="-0.14999847407452621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/>
        <right/>
        <top/>
        <bottom/>
        <vertical/>
      </border>
    </dxf>
    <dxf>
      <border>
        <vertical/>
      </border>
    </dxf>
    <dxf>
      <numFmt numFmtId="164" formatCode="0.0"/>
    </dxf>
    <dxf>
      <border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</border>
    </dxf>
    <dxf>
      <fill>
        <patternFill patternType="solid">
          <fgColor indexed="64"/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numFmt numFmtId="0" formatCode="General"/>
      <alignment vertical="bottom" textRotation="0" wrapText="1" indent="0" justifyLastLine="0" shrinkToFit="0" readingOrder="0"/>
    </dxf>
    <dxf>
      <numFmt numFmtId="0" formatCode="General"/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alignment vertical="bottom" textRotation="0" wrapText="1" indent="0" justifyLastLine="0" shrinkToFit="0" readingOrder="0"/>
    </dxf>
    <dxf>
      <numFmt numFmtId="0" formatCode="General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numFmt numFmtId="168" formatCode="[$-419]mmmm\ yyyy;@"/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0" tint="-0.14999847407452621"/>
        </patternFill>
      </fill>
    </dxf>
    <dxf>
      <border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</border>
    </dxf>
    <dxf>
      <numFmt numFmtId="164" formatCode="0.0"/>
    </dxf>
    <dxf>
      <border>
        <vertical/>
      </border>
    </dxf>
    <dxf>
      <border>
        <left/>
        <right/>
        <top/>
        <bottom/>
        <vertic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"/>
    </dxf>
    <dxf>
      <font>
        <b/>
        <sz val="9"/>
        <name val="Arial Black"/>
        <scheme val="none"/>
      </font>
      <numFmt numFmtId="164" formatCode="0.0"/>
      <alignment horizontal="center" vertical="center" wrapText="1" readingOrder="0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numFmt numFmtId="164" formatCode="0.0"/>
    </dxf>
    <dxf>
      <font>
        <b/>
        <name val="Times New Roman"/>
        <scheme val="none"/>
      </font>
      <alignment horizontal="center" vertical="center" wrapText="1" readingOrder="0"/>
    </dxf>
    <dxf>
      <font>
        <name val="Times New Roman"/>
        <scheme val="none"/>
      </font>
    </dxf>
    <dxf>
      <alignment vertical="center" readingOrder="0"/>
    </dxf>
    <dxf>
      <alignment horizontal="center" readingOrder="0"/>
    </dxf>
    <dxf>
      <font>
        <b/>
      </font>
    </dxf>
    <dxf>
      <font>
        <name val="Times New Roman"/>
        <scheme val="none"/>
      </font>
    </dxf>
    <dxf>
      <font>
        <i val="0"/>
      </font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sz val="10"/>
        <color theme="1"/>
        <name val="Arial"/>
        <scheme val="none"/>
      </font>
      <fill>
        <patternFill>
          <bgColor rgb="FF340BC2"/>
        </patternFill>
      </fill>
      <border>
        <bottom style="thin">
          <color theme="4"/>
        </bottom>
        <vertical/>
        <horizontal/>
      </border>
    </dxf>
    <dxf>
      <font>
        <sz val="11"/>
        <color theme="1"/>
        <name val="Arial"/>
        <scheme val="none"/>
      </font>
      <fill>
        <patternFill>
          <bgColor rgb="FF7DBBFC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 val="0"/>
        <i val="0"/>
      </font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 val="0"/>
        <i val="0"/>
        <color theme="1"/>
      </font>
      <border>
        <bottom style="thin">
          <color theme="4" tint="0.39997558519241921"/>
        </bottom>
      </border>
    </dxf>
    <dxf>
      <font>
        <b val="0"/>
        <i val="0"/>
        <color theme="1"/>
      </font>
    </dxf>
    <dxf>
      <font>
        <b val="0"/>
        <i val="0"/>
        <color auto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color auto="1"/>
      </font>
    </dxf>
    <dxf>
      <font>
        <b/>
        <i val="0"/>
        <color auto="1"/>
      </font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 val="0"/>
        <i val="0"/>
        <strike val="0"/>
        <color auto="1"/>
      </font>
      <fill>
        <patternFill>
          <bgColor theme="0"/>
        </patternFill>
      </fill>
    </dxf>
  </dxfs>
  <tableStyles count="3" defaultTableStyle="TableStyleMedium2" defaultPivotStyle="PivotStyleLight16">
    <tableStyle name="PivotStyleLight16 2" table="0" count="13">
      <tableStyleElement type="wholeTable" dxfId="1460"/>
      <tableStyleElement type="headerRow" dxfId="1459"/>
      <tableStyleElement type="totalRow" dxfId="1458"/>
      <tableStyleElement type="firstRowStripe" dxfId="1457"/>
      <tableStyleElement type="firstColumnStripe" dxfId="1456"/>
      <tableStyleElement type="secondColumnStripe" dxfId="1455"/>
      <tableStyleElement type="firstSubtotalColumn" dxfId="1454"/>
      <tableStyleElement type="firstSubtotalRow" dxfId="1453"/>
      <tableStyleElement type="secondSubtotalRow" dxfId="1452"/>
      <tableStyleElement type="firstRowSubheading" dxfId="1451"/>
      <tableStyleElement type="secondRowSubheading" dxfId="1450"/>
      <tableStyleElement type="pageFieldLabels" dxfId="1449"/>
      <tableStyleElement type="pageFieldValues" dxfId="1448"/>
    </tableStyle>
    <tableStyle name="SlicerStyleLight1 2" pivot="0" table="0" count="10">
      <tableStyleElement type="wholeTable" dxfId="1447"/>
      <tableStyleElement type="headerRow" dxfId="1446"/>
    </tableStyle>
    <tableStyle name="SlicerStyleLight2 2" pivot="0" table="0" count="10">
      <tableStyleElement type="wholeTable" dxfId="1445"/>
      <tableStyleElement type="headerRow" dxfId="1444"/>
    </tableStyle>
  </tableStyles>
  <colors>
    <mruColors>
      <color rgb="FFEBEBEB"/>
      <color rgb="FFFFFFFF"/>
      <color rgb="FFBFBFBF"/>
      <color rgb="FF363194"/>
      <color rgb="FF7DBBFC"/>
      <color rgb="FF346FC2"/>
      <color rgb="FF578C7B"/>
      <color rgb="FF340BC2"/>
      <color rgb="FFFFFBF7"/>
    </mruColors>
  </colors>
  <extLst>
    <ext xmlns:x14="http://schemas.microsoft.com/office/spreadsheetml/2009/9/main" uri="{46F421CA-312F-682f-3DD2-61675219B42D}">
      <x14:dxfs count="16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auto="1"/>
            <name val="Arial"/>
            <scheme val="none"/>
          </font>
          <fill>
            <patternFill patternType="solid">
              <fgColor rgb="FF346FC2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9"/>
            <color rgb="FF000000"/>
            <name val="Arial Black"/>
            <scheme val="none"/>
          </font>
          <fill>
            <patternFill patternType="solid">
              <fgColor rgb="FF578C7B"/>
              <bgColor rgb="FFBFBFBF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theme="1"/>
            <name val="Arial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34638</xdr:colOff>
      <xdr:row>3</xdr:row>
      <xdr:rowOff>16597</xdr:rowOff>
    </xdr:from>
    <xdr:to>
      <xdr:col>2</xdr:col>
      <xdr:colOff>1041347</xdr:colOff>
      <xdr:row>3</xdr:row>
      <xdr:rowOff>1073728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Номер период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омер период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638" y="1107642"/>
              <a:ext cx="5145754" cy="10571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762002</xdr:colOff>
      <xdr:row>0</xdr:row>
      <xdr:rowOff>0</xdr:rowOff>
    </xdr:from>
    <xdr:to>
      <xdr:col>7</xdr:col>
      <xdr:colOff>1109584</xdr:colOff>
      <xdr:row>0</xdr:row>
      <xdr:rowOff>251114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434" y="0"/>
          <a:ext cx="1352036" cy="2511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6</xdr:col>
      <xdr:colOff>0</xdr:colOff>
      <xdr:row>5</xdr:row>
      <xdr:rowOff>0</xdr:rowOff>
    </xdr:to>
    <xdr:sp macro="" textlink="">
      <xdr:nvSpPr>
        <xdr:cNvPr id="14" name="TextBox 13"/>
        <xdr:cNvSpPr txBox="1"/>
      </xdr:nvSpPr>
      <xdr:spPr>
        <a:xfrm>
          <a:off x="5249333" y="234950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</a:t>
          </a:r>
          <a:r>
            <a:rPr lang="ru-RU" sz="1100" baseline="0"/>
            <a:t> </a:t>
          </a:r>
          <a:r>
            <a:rPr lang="ru-RU" sz="1100"/>
            <a:t>                       ...*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15" name="TextBox 14"/>
        <xdr:cNvSpPr txBox="1"/>
      </xdr:nvSpPr>
      <xdr:spPr>
        <a:xfrm>
          <a:off x="5249333" y="2719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6</xdr:col>
      <xdr:colOff>0</xdr:colOff>
      <xdr:row>7</xdr:row>
      <xdr:rowOff>0</xdr:rowOff>
    </xdr:to>
    <xdr:sp macro="" textlink="">
      <xdr:nvSpPr>
        <xdr:cNvPr id="16" name="TextBox 15"/>
        <xdr:cNvSpPr txBox="1"/>
      </xdr:nvSpPr>
      <xdr:spPr>
        <a:xfrm>
          <a:off x="5249333" y="2910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</a:t>
          </a:r>
          <a:r>
            <a:rPr lang="ru-RU" sz="1100" baseline="0"/>
            <a:t> </a:t>
          </a:r>
          <a:r>
            <a:rPr lang="ru-RU" sz="1100"/>
            <a:t>                      ...*</a:t>
          </a: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6</xdr:col>
      <xdr:colOff>0</xdr:colOff>
      <xdr:row>10</xdr:row>
      <xdr:rowOff>0</xdr:rowOff>
    </xdr:to>
    <xdr:sp macro="" textlink="">
      <xdr:nvSpPr>
        <xdr:cNvPr id="18" name="TextBox 17"/>
        <xdr:cNvSpPr txBox="1"/>
      </xdr:nvSpPr>
      <xdr:spPr>
        <a:xfrm>
          <a:off x="5249333" y="3841750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</a:t>
          </a:r>
          <a:r>
            <a:rPr lang="ru-RU" sz="1100" baseline="0"/>
            <a:t> </a:t>
          </a:r>
          <a:r>
            <a:rPr lang="ru-RU" sz="1100"/>
            <a:t>                            ...*</a:t>
          </a:r>
        </a:p>
      </xdr:txBody>
    </xdr:sp>
    <xdr:clientData/>
  </xdr:twoCellAnchor>
  <xdr:twoCellAnchor>
    <xdr:from>
      <xdr:col>3</xdr:col>
      <xdr:colOff>0</xdr:colOff>
      <xdr:row>6</xdr:row>
      <xdr:rowOff>180975</xdr:rowOff>
    </xdr:from>
    <xdr:to>
      <xdr:col>6</xdr:col>
      <xdr:colOff>0</xdr:colOff>
      <xdr:row>7</xdr:row>
      <xdr:rowOff>360892</xdr:rowOff>
    </xdr:to>
    <xdr:sp macro="" textlink="">
      <xdr:nvSpPr>
        <xdr:cNvPr id="20" name="TextBox 19"/>
        <xdr:cNvSpPr txBox="1"/>
      </xdr:nvSpPr>
      <xdr:spPr>
        <a:xfrm>
          <a:off x="5248275" y="2914650"/>
          <a:ext cx="2638425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11</xdr:row>
      <xdr:rowOff>359833</xdr:rowOff>
    </xdr:from>
    <xdr:to>
      <xdr:col>6</xdr:col>
      <xdr:colOff>0</xdr:colOff>
      <xdr:row>12</xdr:row>
      <xdr:rowOff>190499</xdr:rowOff>
    </xdr:to>
    <xdr:sp macro="" textlink="">
      <xdr:nvSpPr>
        <xdr:cNvPr id="21" name="TextBox 20"/>
        <xdr:cNvSpPr txBox="1"/>
      </xdr:nvSpPr>
      <xdr:spPr>
        <a:xfrm>
          <a:off x="5248275" y="5131858"/>
          <a:ext cx="2638425" cy="2021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13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2" name="TextBox 21"/>
        <xdr:cNvSpPr txBox="1"/>
      </xdr:nvSpPr>
      <xdr:spPr>
        <a:xfrm>
          <a:off x="5248275" y="5334000"/>
          <a:ext cx="2638425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</a:t>
          </a:r>
          <a:r>
            <a:rPr lang="ru-RU" sz="1100" baseline="0"/>
            <a:t>  </a:t>
          </a:r>
          <a:r>
            <a:rPr lang="ru-RU" sz="1100"/>
            <a:t>            ...*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6</xdr:col>
      <xdr:colOff>0</xdr:colOff>
      <xdr:row>15</xdr:row>
      <xdr:rowOff>0</xdr:rowOff>
    </xdr:to>
    <xdr:sp macro="" textlink="">
      <xdr:nvSpPr>
        <xdr:cNvPr id="23" name="TextBox 22"/>
        <xdr:cNvSpPr txBox="1"/>
      </xdr:nvSpPr>
      <xdr:spPr>
        <a:xfrm>
          <a:off x="5249333" y="5693833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</a:t>
          </a:r>
          <a:r>
            <a:rPr lang="ru-RU" sz="1100" baseline="0"/>
            <a:t> </a:t>
          </a:r>
          <a:r>
            <a:rPr lang="ru-RU" sz="1100"/>
            <a:t>                    ...*</a:t>
          </a:r>
        </a:p>
      </xdr:txBody>
    </xdr:sp>
    <xdr:clientData/>
  </xdr:twoCellAnchor>
  <xdr:twoCellAnchor>
    <xdr:from>
      <xdr:col>3</xdr:col>
      <xdr:colOff>0</xdr:colOff>
      <xdr:row>14</xdr:row>
      <xdr:rowOff>190499</xdr:rowOff>
    </xdr:from>
    <xdr:to>
      <xdr:col>6</xdr:col>
      <xdr:colOff>0</xdr:colOff>
      <xdr:row>15</xdr:row>
      <xdr:rowOff>910166</xdr:rowOff>
    </xdr:to>
    <xdr:sp macro="" textlink="">
      <xdr:nvSpPr>
        <xdr:cNvPr id="24" name="TextBox 23"/>
        <xdr:cNvSpPr txBox="1"/>
      </xdr:nvSpPr>
      <xdr:spPr>
        <a:xfrm>
          <a:off x="5249333" y="5884332"/>
          <a:ext cx="2635250" cy="91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</a:t>
          </a:r>
        </a:p>
        <a:p>
          <a:endParaRPr lang="ru-RU" sz="1100"/>
        </a:p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15</xdr:row>
      <xdr:rowOff>910166</xdr:rowOff>
    </xdr:from>
    <xdr:to>
      <xdr:col>6</xdr:col>
      <xdr:colOff>0</xdr:colOff>
      <xdr:row>16</xdr:row>
      <xdr:rowOff>370416</xdr:rowOff>
    </xdr:to>
    <xdr:sp macro="" textlink="">
      <xdr:nvSpPr>
        <xdr:cNvPr id="25" name="TextBox 24"/>
        <xdr:cNvSpPr txBox="1"/>
      </xdr:nvSpPr>
      <xdr:spPr>
        <a:xfrm>
          <a:off x="5249333" y="6794499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17</xdr:row>
      <xdr:rowOff>0</xdr:rowOff>
    </xdr:from>
    <xdr:to>
      <xdr:col>6</xdr:col>
      <xdr:colOff>0</xdr:colOff>
      <xdr:row>18</xdr:row>
      <xdr:rowOff>0</xdr:rowOff>
    </xdr:to>
    <xdr:sp macro="" textlink="">
      <xdr:nvSpPr>
        <xdr:cNvPr id="26" name="TextBox 25"/>
        <xdr:cNvSpPr txBox="1"/>
      </xdr:nvSpPr>
      <xdr:spPr>
        <a:xfrm>
          <a:off x="5249333" y="7164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18</xdr:row>
      <xdr:rowOff>0</xdr:rowOff>
    </xdr:from>
    <xdr:to>
      <xdr:col>6</xdr:col>
      <xdr:colOff>0</xdr:colOff>
      <xdr:row>19</xdr:row>
      <xdr:rowOff>0</xdr:rowOff>
    </xdr:to>
    <xdr:sp macro="" textlink="">
      <xdr:nvSpPr>
        <xdr:cNvPr id="27" name="TextBox 26"/>
        <xdr:cNvSpPr txBox="1"/>
      </xdr:nvSpPr>
      <xdr:spPr>
        <a:xfrm>
          <a:off x="5249333" y="7355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19</xdr:row>
      <xdr:rowOff>0</xdr:rowOff>
    </xdr:from>
    <xdr:to>
      <xdr:col>6</xdr:col>
      <xdr:colOff>0</xdr:colOff>
      <xdr:row>20</xdr:row>
      <xdr:rowOff>0</xdr:rowOff>
    </xdr:to>
    <xdr:sp macro="" textlink="">
      <xdr:nvSpPr>
        <xdr:cNvPr id="28" name="TextBox 27"/>
        <xdr:cNvSpPr txBox="1"/>
      </xdr:nvSpPr>
      <xdr:spPr>
        <a:xfrm>
          <a:off x="5249333" y="7545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20</xdr:row>
      <xdr:rowOff>539750</xdr:rowOff>
    </xdr:from>
    <xdr:to>
      <xdr:col>6</xdr:col>
      <xdr:colOff>0</xdr:colOff>
      <xdr:row>21</xdr:row>
      <xdr:rowOff>179917</xdr:rowOff>
    </xdr:to>
    <xdr:sp macro="" textlink="">
      <xdr:nvSpPr>
        <xdr:cNvPr id="29" name="TextBox 28"/>
        <xdr:cNvSpPr txBox="1"/>
      </xdr:nvSpPr>
      <xdr:spPr>
        <a:xfrm>
          <a:off x="5249333" y="809625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6</xdr:col>
      <xdr:colOff>0</xdr:colOff>
      <xdr:row>26</xdr:row>
      <xdr:rowOff>0</xdr:rowOff>
    </xdr:to>
    <xdr:sp macro="" textlink="">
      <xdr:nvSpPr>
        <xdr:cNvPr id="30" name="TextBox 29"/>
        <xdr:cNvSpPr txBox="1"/>
      </xdr:nvSpPr>
      <xdr:spPr>
        <a:xfrm>
          <a:off x="5249333" y="904875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 ...*                                    ...*</a:t>
          </a:r>
        </a:p>
      </xdr:txBody>
    </xdr:sp>
    <xdr:clientData/>
  </xdr:twoCellAnchor>
  <xdr:twoCellAnchor>
    <xdr:from>
      <xdr:col>4</xdr:col>
      <xdr:colOff>323851</xdr:colOff>
      <xdr:row>29</xdr:row>
      <xdr:rowOff>114300</xdr:rowOff>
    </xdr:from>
    <xdr:to>
      <xdr:col>5</xdr:col>
      <xdr:colOff>1362076</xdr:colOff>
      <xdr:row>30</xdr:row>
      <xdr:rowOff>114300</xdr:rowOff>
    </xdr:to>
    <xdr:sp macro="" textlink="">
      <xdr:nvSpPr>
        <xdr:cNvPr id="31" name="TextBox 30"/>
        <xdr:cNvSpPr txBox="1"/>
      </xdr:nvSpPr>
      <xdr:spPr>
        <a:xfrm>
          <a:off x="5572126" y="10487025"/>
          <a:ext cx="2247900" cy="733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 </a:t>
          </a:r>
        </a:p>
        <a:p>
          <a:pPr algn="r"/>
          <a:r>
            <a:rPr lang="ru-RU" sz="1100"/>
            <a:t>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32" name="TextBox 31"/>
        <xdr:cNvSpPr txBox="1"/>
      </xdr:nvSpPr>
      <xdr:spPr>
        <a:xfrm>
          <a:off x="5249333" y="11811000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...*                                       ...*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6</xdr:col>
      <xdr:colOff>0</xdr:colOff>
      <xdr:row>36</xdr:row>
      <xdr:rowOff>0</xdr:rowOff>
    </xdr:to>
    <xdr:sp macro="" textlink="">
      <xdr:nvSpPr>
        <xdr:cNvPr id="33" name="TextBox 32"/>
        <xdr:cNvSpPr txBox="1"/>
      </xdr:nvSpPr>
      <xdr:spPr>
        <a:xfrm>
          <a:off x="5249333" y="13472583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6</xdr:col>
      <xdr:colOff>0</xdr:colOff>
      <xdr:row>37</xdr:row>
      <xdr:rowOff>0</xdr:rowOff>
    </xdr:to>
    <xdr:sp macro="" textlink="">
      <xdr:nvSpPr>
        <xdr:cNvPr id="34" name="TextBox 33"/>
        <xdr:cNvSpPr txBox="1"/>
      </xdr:nvSpPr>
      <xdr:spPr>
        <a:xfrm>
          <a:off x="5249333" y="13663083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37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35" name="TextBox 34"/>
        <xdr:cNvSpPr txBox="1"/>
      </xdr:nvSpPr>
      <xdr:spPr>
        <a:xfrm>
          <a:off x="5249333" y="14213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6</xdr:col>
      <xdr:colOff>0</xdr:colOff>
      <xdr:row>39</xdr:row>
      <xdr:rowOff>0</xdr:rowOff>
    </xdr:to>
    <xdr:sp macro="" textlink="">
      <xdr:nvSpPr>
        <xdr:cNvPr id="36" name="TextBox 35"/>
        <xdr:cNvSpPr txBox="1"/>
      </xdr:nvSpPr>
      <xdr:spPr>
        <a:xfrm>
          <a:off x="5249333" y="14403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...*                                        ...*</a:t>
          </a:r>
        </a:p>
      </xdr:txBody>
    </xdr:sp>
    <xdr:clientData/>
  </xdr:twoCellAnchor>
  <xdr:twoCellAnchor editAs="absolute">
    <xdr:from>
      <xdr:col>3</xdr:col>
      <xdr:colOff>0</xdr:colOff>
      <xdr:row>4</xdr:row>
      <xdr:rowOff>0</xdr:rowOff>
    </xdr:from>
    <xdr:to>
      <xdr:col>3</xdr:col>
      <xdr:colOff>0</xdr:colOff>
      <xdr:row>44</xdr:row>
      <xdr:rowOff>0</xdr:rowOff>
    </xdr:to>
    <xdr:cxnSp macro="">
      <xdr:nvCxnSpPr>
        <xdr:cNvPr id="46" name="Прямая соединительная линия 45"/>
        <xdr:cNvCxnSpPr/>
      </xdr:nvCxnSpPr>
      <xdr:spPr>
        <a:xfrm>
          <a:off x="5249333" y="2349500"/>
          <a:ext cx="0" cy="1355725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0</xdr:colOff>
      <xdr:row>6</xdr:row>
      <xdr:rowOff>95250</xdr:rowOff>
    </xdr:from>
    <xdr:to>
      <xdr:col>3</xdr:col>
      <xdr:colOff>0</xdr:colOff>
      <xdr:row>10</xdr:row>
      <xdr:rowOff>0</xdr:rowOff>
    </xdr:to>
    <xdr:cxnSp macro="">
      <xdr:nvCxnSpPr>
        <xdr:cNvPr id="48" name="Прямая соединительная линия 47"/>
        <xdr:cNvCxnSpPr>
          <a:stCxn id="16" idx="1"/>
        </xdr:cNvCxnSpPr>
      </xdr:nvCxnSpPr>
      <xdr:spPr>
        <a:xfrm>
          <a:off x="5249333" y="2825750"/>
          <a:ext cx="0" cy="1386417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27_Milishkevich_TA\AppData\Roaming\Microsoft\Excel\&#1055;&#1088;&#1086;&#1080;&#1079;&#1074;&#1086;&#1076;&#1089;&#1090;&#1074;&#1086;%20&#1087;&#1088;&#1086;&#1076;&#1091;&#1082;&#1094;&#1080;&#1080;%20&#1074;%20&#1085;&#1072;&#1090;&#1091;&#1088;&#1072;&#1083;&#1100;&#1085;&#1086;&#1084;%20&#1074;&#1099;&#1088;&#1072;&#1078;&#1077;&#1085;&#1080;&#1080;%20&#1074;%20&#1080;&#1102;&#1085;&#1077;%20%202023,%20&#1063;&#1091;&#1082;&#1086;&#1090;&#1089;&#1082;&#1080;&#1081;%20&#1040;&#1054;%20(version%202).xlsb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илишкевич Татьяна Андреевна" refreshedDate="45155.691748032405" createdVersion="5" refreshedVersion="5" minRefreshableVersion="3" recordCount="131">
  <cacheSource type="worksheet">
    <worksheetSource ref="A1:T132" sheet="архив" r:id="rId2"/>
  </cacheSource>
  <cacheFields count="20">
    <cacheField name="Номер периода" numFmtId="165">
      <sharedItems containsSemiMixedTypes="0" containsNonDate="0" containsDate="1" containsString="0" minDate="2023-01-01T00:00:00" maxDate="2023-01-02T00:00:00"/>
    </cacheField>
    <cacheField name="Код показателя" numFmtId="0">
      <sharedItems/>
    </cacheField>
    <cacheField name="Тип свода" numFmtId="0">
      <sharedItems/>
    </cacheField>
    <cacheField name="Разрез разработки" numFmtId="0">
      <sharedItems/>
    </cacheField>
    <cacheField name="Признак периода данных" numFmtId="0">
      <sharedItems/>
    </cacheField>
    <cacheField name="ОКЕИ" numFmtId="0">
      <sharedItems count="11">
        <s v="169"/>
        <s v="159"/>
        <s v="168"/>
        <s v="882"/>
        <s v="119"/>
        <s v="128"/>
        <s v="384"/>
        <s v="114"/>
        <s v="796"/>
        <s v="247"/>
        <s v="234"/>
      </sharedItems>
    </cacheField>
    <cacheField name="ОКАТО" numFmtId="0">
      <sharedItems/>
    </cacheField>
    <cacheField name="ОКПД" numFmtId="0">
      <sharedItems/>
    </cacheField>
    <cacheField name="Количество организаций" numFmtId="0">
      <sharedItems containsString="0" containsBlank="1" containsNumber="1" containsInteger="1" minValue="1" maxValue="36"/>
    </cacheField>
    <cacheField name="За отчётный месяц" numFmtId="0">
      <sharedItems/>
    </cacheField>
    <cacheField name="За предыдущий месяц" numFmtId="0">
      <sharedItems/>
    </cacheField>
    <cacheField name="За соответствующий месяц прошлого года" numFmtId="0">
      <sharedItems/>
    </cacheField>
    <cacheField name="За период с начала отчетного года" numFmtId="0">
      <sharedItems/>
    </cacheField>
    <cacheField name="За соответствующий период предыдущего года" numFmtId="0">
      <sharedItems/>
    </cacheField>
    <cacheField name="Темп роста к предыдущему месяцу" numFmtId="0">
      <sharedItems/>
    </cacheField>
    <cacheField name="Темп роста отчётного месяца к соответствующему месяцу прошлого г" numFmtId="0">
      <sharedItems/>
    </cacheField>
    <cacheField name="Темп роста периода с начала года к соответствующему периоду с на" numFmtId="0">
      <sharedItems/>
    </cacheField>
    <cacheField name="ИД" numFmtId="0">
      <sharedItems/>
    </cacheField>
    <cacheField name="2" numFmtId="0">
      <sharedItems/>
    </cacheField>
    <cacheField name="Единица измерения" numFmtId="0">
      <sharedItems count="16">
        <s v="тыс. тонн"/>
        <s v="тыс.тонн"/>
        <s v="млн.м3"/>
        <s v="тонн"/>
        <s v="тыс.усл. банок"/>
        <s v="тыс.усл.банок"/>
        <s v="тыс.дкл"/>
        <s v="тыс.полу-литров"/>
        <s v="тыс. дкл"/>
        <s v="тыс.рублей"/>
        <s v="тыс.м3"/>
        <s v="тыс.руб."/>
        <s v="тыс.руб"/>
        <s v="штук"/>
        <s v="млн. кВт. ч"/>
        <s v="тыс. Гкал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Милишкевич Татьяна Андреевна" refreshedDate="45399.734714467595" createdVersion="4" refreshedVersion="5" minRefreshableVersion="3" recordCount="2521">
  <cacheSource type="worksheet">
    <worksheetSource name="Таблица1"/>
  </cacheSource>
  <cacheFields count="21">
    <cacheField name="Номер периода" numFmtId="168">
      <sharedItems containsSemiMixedTypes="0" containsNonDate="0" containsDate="1" containsString="0" minDate="2023-01-01T00:00:00" maxDate="2024-03-02T00:00:00" count="15">
        <d v="2023-08-01T00:00:00"/>
        <d v="2023-04-01T00:00:00"/>
        <d v="2023-12-01T00:00:00"/>
        <d v="2023-07-01T00:00:00"/>
        <d v="2023-06-01T00:00:00"/>
        <d v="2023-05-01T00:00:00"/>
        <d v="2023-03-01T00:00:00"/>
        <d v="2023-11-01T00:00:00"/>
        <d v="2023-10-01T00:00:00"/>
        <d v="2023-09-01T00:00:00"/>
        <d v="2023-02-01T00:00:00"/>
        <d v="2023-01-01T00:00:00"/>
        <d v="2024-01-01T00:00:00"/>
        <d v="2024-02-01T00:00:00"/>
        <d v="2024-03-01T00:00:00"/>
      </sharedItems>
    </cacheField>
    <cacheField name="Код показателя" numFmtId="0">
      <sharedItems/>
    </cacheField>
    <cacheField name="Тип свода" numFmtId="0">
      <sharedItems/>
    </cacheField>
    <cacheField name="Разрез разработки" numFmtId="0">
      <sharedItems/>
    </cacheField>
    <cacheField name="Признак периода данных" numFmtId="0">
      <sharedItems/>
    </cacheField>
    <cacheField name="ОКЕИ" numFmtId="0">
      <sharedItems containsSemiMixedTypes="0" containsString="0" containsNumber="1" containsInteger="1" minValue="114" maxValue="882"/>
    </cacheField>
    <cacheField name="ОКАТО" numFmtId="0">
      <sharedItems/>
    </cacheField>
    <cacheField name="ОКПД" numFmtId="0">
      <sharedItems containsBlank="1" count="223">
        <s v="08.12.12.160"/>
        <s v="08.12.12"/>
        <s v="10.20.23.123"/>
        <s v="11.07.11.140"/>
        <s v="10.20.16"/>
        <s v="10.20.23.130"/>
        <s v="10.51.55.110"/>
        <s v="10.51.56.120"/>
        <s v="10.51.40.100"/>
        <s v="10.72.19.140"/>
        <s v="10.72.19"/>
        <s v="11.07.19.190"/>
        <s v="10.72.11.001.АГ"/>
        <s v="11.07.19"/>
        <s v="10.51.52.110"/>
        <s v="10.72.11.100"/>
        <s v="10.72.11"/>
        <s v="10.51.56"/>
        <s v="10.51.12"/>
        <s v="10.71.11.200"/>
        <s v="10.51.52.140"/>
        <s v="10.51.52.100"/>
        <s v="10.32.39.001.АГ"/>
        <s v="10.39.18.110"/>
        <s v="10.39.18"/>
        <s v="10.20.24.120"/>
        <s v="10.51.52"/>
        <s v="10.13.14.400"/>
        <s v="11.05.10"/>
        <s v="10.51.55"/>
        <s v="10.51.56.110"/>
        <s v="11.07.11.120"/>
        <s v="10.51.52.130"/>
        <s v="05.20.10.110"/>
        <s v="05.10.20.001.АГ"/>
        <s v="05.10.10.101.АГ"/>
        <s v="05.10.10.120"/>
        <s v="10.51.52.150"/>
        <s v="10.51.40.330"/>
        <s v="10.13.14.700"/>
        <s v="10.20.24"/>
        <s v="10.51.55.120"/>
        <s v="10.20.24.113"/>
        <s v="10.85.1"/>
        <s v="10.20.24.110"/>
        <s v="10.13.14.620"/>
        <s v="31.01.12"/>
        <s v="32.99.56"/>
        <s v="10.71.11.120"/>
        <s v="10.51.52.200"/>
        <s v="35.11.10.114"/>
        <s v="10.20.1"/>
        <s v="10.71.11.110"/>
        <s v="10.51.56.150"/>
        <s v="35.11.10.001.АГ"/>
        <s v="10.20.13"/>
        <s v="10.20"/>
        <s v="10.71.11.003.АГ"/>
        <s v="10.71.11"/>
        <s v="10.71.11.100"/>
        <s v="10.13.14.002.АГ"/>
        <s v="10.13.14.600"/>
        <s v="35.11.10.112"/>
        <s v="10.13.14.610"/>
        <s v="10.71.72.001.АГ"/>
        <s v="10.71.11.170"/>
        <s v="10.20.23.110"/>
        <s v="05.10.10.140"/>
        <s v="05.10.10.142"/>
        <s v="05.10.20.002.АГ"/>
        <s v="06.20.10.001.АГ"/>
        <s v="06.20.10.110"/>
        <s v="10.20.23"/>
        <s v="35.30.11.120"/>
        <s v="35.11.10.110"/>
        <s v="35.11.10"/>
        <s v="10.51.40.003.АГ"/>
        <s v="10.51.40"/>
        <s v="10.51.40.300"/>
        <s v="10.71.12"/>
        <s v="10.20.13.120"/>
        <s v="10.20.23.120"/>
        <s v="10.13.14.100"/>
        <s v="35.11.10.115"/>
        <s v="10.82.71.001.АГ"/>
        <s v="11.07.19.120"/>
        <s v="10.51.40.310"/>
        <s v="10.13.14.500"/>
        <s v="10.13.15.110"/>
        <s v="10.20.23.122"/>
        <s v="35.30.11.130"/>
        <s v="35.11.10.142"/>
        <s v="35.11.10.140"/>
        <s v="10.13.15.120"/>
        <s v="10.20.2"/>
        <s v="35.30.11"/>
        <s v="10.20.24.123"/>
        <s v="18.11.10"/>
        <s v="18.1"/>
        <s v="10.20.23.112"/>
        <s v="10.13.15.002.АГ"/>
        <s v="03.12.20"/>
        <s v="35.30.11.111"/>
        <s v="35.30.11.110"/>
        <s v="35.30.11.112"/>
        <s v="10.72.12"/>
        <s v="11.07.11"/>
        <s v="10.20.26.112"/>
        <s v="10.20.26.110"/>
        <s v="10.20.26"/>
        <s v="10.72.12.120"/>
        <s v="20.11.11.150"/>
        <s v="10.13.13"/>
        <s v="17.23.1"/>
        <s v="17.23.13"/>
        <s v="30.12.1"/>
        <s v="10.20.25.120"/>
        <s v="11.07.11.150"/>
        <s v="17.23.13.140"/>
        <s v="10.20.15"/>
        <s v="31.0"/>
        <s v="08.12.12.140"/>
        <s v="08.12.11.130"/>
        <s v="08.12.11"/>
        <s v="10.20.22"/>
        <s v="31.09.13.190"/>
        <s v="10.20.33"/>
        <s v="10.20.25.110"/>
        <s v="23.64.10.120"/>
        <s v="35.11.10.141"/>
        <s v="10.39.21"/>
        <s v="10.13.14.800"/>
        <s v="10.20.32"/>
        <s v="20.51.1"/>
        <s v="18.12.14"/>
        <s v="20.11.11.140"/>
        <s v="31.09.12.001.АГ"/>
        <s v="23.61.12.190"/>
        <s v="31.02.10.002.АГ"/>
        <s v="31.09.12.110"/>
        <s v="10.73.11"/>
        <s v="10.39.21.120"/>
        <s v="03.11.20"/>
        <s v="10.20.14"/>
        <s v="31.09.12.133"/>
        <s v="10.20.25.111"/>
        <s v="10.20.24.112"/>
        <s v="23.63.10"/>
        <s v="31.09.12.119"/>
        <s v="10.13.15.128"/>
        <s v="23.61.12"/>
        <s v="31.09.12.121"/>
        <s v="10.20.22.110"/>
        <s v="31.02.10"/>
        <s v="31.09.12.123"/>
        <s v="31.09.12.130"/>
        <s v="10.20.25.113"/>
        <s v="10.73.1"/>
        <s v="31.09.12.120"/>
        <s v="10.20.14.120"/>
        <s v="10.13.15.130"/>
        <s v="31.01.12.110"/>
        <s v="10.20.25.190"/>
        <s v="10.11.1"/>
        <s v="05.10.10.130"/>
        <s v="10.11.20"/>
        <s v="10.11.12.003.АГ"/>
        <s v="10.11.16"/>
        <s v="10.13.14.720"/>
        <s v="10.51.40.110"/>
        <s v="10.13.15.190"/>
        <s v="10.71.11.140"/>
        <s v="10.20.14.110"/>
        <s v="35.11.10.101.АГ"/>
        <s v="10.71.11.130"/>
        <s v="35.30.11.119"/>
        <s v="10.72.12.115"/>
        <s v="10.71.11.121"/>
        <s v="11.05.10.110"/>
        <s v="11.05.10.120"/>
        <s v="10.20.23.121"/>
        <s v="10.13.13.120"/>
        <s v="10.51.12.110"/>
        <s v="10.13.14.110"/>
        <s v="10.71.11.112"/>
        <s v="10.72.12.112"/>
        <s v="10.71.11.160"/>
        <s v="10.13.14.520"/>
        <s v="10.13.14.730"/>
        <s v="17.23.13.110"/>
        <s v="10.72.12.114"/>
        <s v="10.20.23.111"/>
        <s v="10.20.24.121"/>
        <s v="10.72.11.120"/>
        <s v="11.07.11.121"/>
        <s v="10.51.52.210"/>
        <s v="10.71.11.111"/>
        <s v="10.71.11.150"/>
        <s v="33.1"/>
        <s v="10.71.11.119"/>
        <s v="10.71.12.120"/>
        <s v="10.20.25"/>
        <s v="10.71.12.110"/>
        <s v="10.71.12.190"/>
        <s v="35.11.10.130"/>
        <s v="10.72.12.116"/>
        <s v="10.13.14.820"/>
        <s v="31.02.10.001.АГ"/>
        <s v="10.85.11"/>
        <s v="10.13.14"/>
        <s v="10.13.14.120"/>
        <s v="10.13.14.410"/>
        <s v="10.20.24.111"/>
        <s v="10.72.12.110"/>
        <s v="10.13.14.710"/>
        <s v="10.71.11.179"/>
        <s v="10.13.15.191"/>
        <s v="11.07.11.122"/>
        <s v="31.02.10.110"/>
        <s v="10.72.12.111"/>
        <s v="10.13.14.430"/>
        <s v="11.07.19.121"/>
        <m u="1"/>
      </sharedItems>
    </cacheField>
    <cacheField name="Количество организаций" numFmtId="0">
      <sharedItems containsString="0" containsBlank="1" containsNumber="1" containsInteger="1" minValue="1" maxValue="36"/>
    </cacheField>
    <cacheField name="За отчётный месяц" numFmtId="0">
      <sharedItems containsString="0" containsBlank="1" containsNumber="1" minValue="1E-3" maxValue="34743.800000000003"/>
    </cacheField>
    <cacheField name="За предыдущий месяц" numFmtId="0">
      <sharedItems containsString="0" containsBlank="1" containsNumber="1" minValue="1E-3" maxValue="77479.7"/>
    </cacheField>
    <cacheField name="За соответствующий месяц прошлого года" numFmtId="0">
      <sharedItems containsBlank="1" containsMixedTypes="1" containsNumber="1" minValue="0" maxValue="29140"/>
    </cacheField>
    <cacheField name="За период с начала отчетного года" numFmtId="0">
      <sharedItems containsString="0" containsBlank="1" containsNumber="1" minValue="1E-3" maxValue="60251"/>
    </cacheField>
    <cacheField name="За соответствующий период предыдущего года" numFmtId="0">
      <sharedItems containsBlank="1" containsMixedTypes="1" containsNumber="1" minValue="0" maxValue="93999"/>
    </cacheField>
    <cacheField name="Темп роста к предыдущему месяцу" numFmtId="0">
      <sharedItems containsString="0" containsBlank="1" containsNumber="1" minValue="0.50069960767099231" maxValue="363897.77777777775"/>
    </cacheField>
    <cacheField name="Темп роста отчётного месяца к соответствующему месяцу прошлого года" numFmtId="0">
      <sharedItems containsBlank="1" containsMixedTypes="1" containsNumber="1" minValue="0" maxValue="7546.666666666667"/>
    </cacheField>
    <cacheField name="Темп роста периода с начала года к соответствующему периоду с начала прошлого года" numFmtId="0">
      <sharedItems containsBlank="1" containsMixedTypes="1" containsNumber="1" minValue="0" maxValue="3808.8235294117649"/>
    </cacheField>
    <cacheField name="ИД" numFmtId="0">
      <sharedItems containsBlank="1" count="230">
        <s v="08.12.12.160_114"/>
        <s v="08.12.12_114"/>
        <s v="10.20.23.123_168"/>
        <s v="11.07.11.140_128"/>
        <s v="10.20.16_168"/>
        <s v="10.20.23.130_168"/>
        <s v="10.51.55.110_168"/>
        <s v="10.51.56.120_168"/>
        <s v="10.51.40.100_168"/>
        <s v="10.72.19.140_168"/>
        <s v="10.72.19_168"/>
        <s v="11.07.19.190_119"/>
        <s v="10.72.11.001.АГ_168"/>
        <s v="11.07.19_119"/>
        <s v="10.51.52.110_168"/>
        <s v="10.72.11.100_168"/>
        <s v="10.72.11_168"/>
        <s v="10.51.56_168"/>
        <s v="10.51.12_168"/>
        <s v="10.71.11.200_168"/>
        <s v="10.51.52.140_168"/>
        <s v="10.51.52.100_168"/>
        <s v="10.32.39.001.АГ_882"/>
        <s v="10.39.18.110_882"/>
        <s v="10.39.18_882"/>
        <s v="10.20.24.120_168"/>
        <s v="10.51.52_168"/>
        <s v="10.13.14.400_168"/>
        <s v="11.05.10_119"/>
        <s v="10.51.55_168"/>
        <s v="10.51.56.110_168"/>
        <s v="11.07.11.120_128"/>
        <s v="10.51.52.130_168"/>
        <s v="05.20.10.110_169"/>
        <s v="05.10.20.001.АГ_169"/>
        <s v="05.10.10.101.АГ_169"/>
        <s v="05.10.10.120_169"/>
        <s v="10.51.52.150_168"/>
        <s v="10.51.40.330_168"/>
        <s v="10.13.14.700_168"/>
        <s v="10.20.24_168"/>
        <s v="10.51.55.120_168"/>
        <s v="10.20.24.113_168"/>
        <s v="10.85.1_168"/>
        <s v="10.20.24.110_168"/>
        <s v="10.13.14.620_168"/>
        <s v="31.01.12_384"/>
        <s v="32.99.56_384"/>
        <s v="10.71.11.120_168"/>
        <s v="10.51.52.200_168"/>
        <s v="35.11.10.114_247"/>
        <s v="10.20.1_168"/>
        <s v="10.71.11.110_168"/>
        <s v="10.51.56.150_168"/>
        <s v="35.11.10.001.АГ_247"/>
        <s v="10.20.13_168"/>
        <s v="10.20_168"/>
        <s v="10.71.11.003.АГ_168"/>
        <s v="10.71.11_168"/>
        <s v="10.71.11.100_168"/>
        <s v="10.13.14.002.АГ_168"/>
        <s v="10.13.14.600_168"/>
        <s v="35.11.10.112_247"/>
        <s v="10.13.14.610_168"/>
        <s v="10.71.72.001.АГ_168"/>
        <s v="10.71.11.170_168"/>
        <s v="10.20.23.110_168"/>
        <s v="05.10.10.140_169"/>
        <s v="05.10.10.142_169"/>
        <s v="05.10.20.002.АГ_169"/>
        <s v="06.20.10.001.АГ_159"/>
        <s v="06.20.10.110_159"/>
        <s v="10.20.23_168"/>
        <s v="35.30.11.120_234"/>
        <s v="35.11.10.110_247"/>
        <s v="35.11.10_247"/>
        <s v="10.51.40.003.АГ_168"/>
        <s v="10.51.40_168"/>
        <s v="10.51.40.300_168"/>
        <s v="10.71.12_168"/>
        <s v="10.20.13.120_168"/>
        <s v="10.20.23.120_168"/>
        <s v="10.13.14.100_168"/>
        <s v="35.11.10.115_247"/>
        <s v="10.82.71.001.АГ_168"/>
        <s v="11.07.19.120_119"/>
        <s v="10.51.40.310_168"/>
        <s v="10.13.14.500_168"/>
        <s v="10.13.15.110_882"/>
        <s v="10.20.23.122_168"/>
        <s v="35.30.11.130_234"/>
        <s v="35.11.10.142_247"/>
        <s v="35.11.10.140_247"/>
        <s v="10.13.15.120_882"/>
        <s v="10.20.2_168"/>
        <s v="35.30.11_234"/>
        <s v="10.20.24.123_168"/>
        <s v="18.11.10_384"/>
        <s v="18.1_384"/>
        <s v="10.20.23.112_168"/>
        <s v="10.13.15.002.АГ_882"/>
        <s v="03.12.20_168"/>
        <s v="35.30.11.111_234"/>
        <s v="35.30.11.110_234"/>
        <s v="35.30.11.112_234"/>
        <s v="10.72.12_168"/>
        <s v="11.07.11_128"/>
        <s v="10.20.26.112_168"/>
        <s v="10.20.26.110_168"/>
        <s v="10.20.26_168"/>
        <s v="10.72.12.120_168"/>
        <s v="20.11.11.150_114"/>
        <s v="10.13.13_168"/>
        <s v="17.23.1_384"/>
        <s v="17.23.13_384"/>
        <s v="30.12.1_796"/>
        <s v="10.20.25.120_168"/>
        <s v="10.20_882"/>
        <s v="10.20.25.120_882"/>
        <s v="10.20.2_882"/>
        <s v="11.07.11.150_128"/>
        <s v="17.23.13_798"/>
        <s v="17.23.13.140_798"/>
        <s v="10.20.15_168"/>
        <s v="31.0_384"/>
        <s v="08.12.12.140_114"/>
        <s v="08.12.11.130_114"/>
        <s v="08.12.11_114"/>
        <s v="10.20.22_168"/>
        <s v="31.09.13.190_796"/>
        <s v="10.20.33_168"/>
        <s v="10.20.25.110_168"/>
        <s v="23.64.10.120_114"/>
        <s v="35.11.10.141_247"/>
        <s v="10.39.21_168"/>
        <s v="10.13.14.800_168"/>
        <s v="10.20.32_168"/>
        <s v="20.51.1_384"/>
        <s v="18.12.14_384"/>
        <s v="20.11.11.140_114"/>
        <s v="31.09.12.001.АГ_796"/>
        <s v="23.61.12.190_114"/>
        <s v="31.02.10.002.АГ_796"/>
        <s v="31.09.12.110_796"/>
        <s v="10.73.11_168"/>
        <s v="10.39.21.120_168"/>
        <s v="03.11.20_168"/>
        <s v="10.20.14_168"/>
        <s v="31.09.12.133_796"/>
        <s v="10.20.25.111_168"/>
        <s v="10.20.25.110_882"/>
        <s v="10.20.24.112_168"/>
        <s v="23.63.10_114"/>
        <s v="31.09.12.119_796"/>
        <s v="10.13.15.128_882"/>
        <s v="23.61.12_114"/>
        <s v="31.09.12.121_796"/>
        <s v="10.20.22.110_168"/>
        <s v="31.02.10_384"/>
        <s v="31.09.12.123_796"/>
        <s v="31.09.12.130_384"/>
        <s v="10.20.25.113_882"/>
        <s v="10.73.1_168"/>
        <s v="31.09.12.120_796"/>
        <s v="10.20.14.120_168"/>
        <s v="10.20.25.113_168"/>
        <s v="10.13.15.130_882"/>
        <s v="31.01.12.110_796"/>
        <s v="10.20.25.111_882"/>
        <s v="10.20.25.190_168"/>
        <s v="10.11.1_168"/>
        <s v="05.10.10.130_169"/>
        <s v="10.11.20_168"/>
        <s v="10.11.12.003.АГ_168"/>
        <s v="10.11.16_168"/>
        <s v="10.13.14.720_168"/>
        <s v="10.51.40.110_168"/>
        <s v="10.13.15.190_168"/>
        <s v="10.71.11.140_168"/>
        <s v="10.20.14.110_168"/>
        <s v="35.11.10.101.АГ_247"/>
        <s v="10.71.11.130_168"/>
        <s v="35.30.11.119_234"/>
        <s v="10.72.12.115_168"/>
        <s v="10.71.11.121_168"/>
        <s v="11.05.10.110_119"/>
        <s v="11.05.10.120_119"/>
        <s v="10.20.23.121_168"/>
        <s v="10.13.13.120_168"/>
        <s v="10.51.12.110_168"/>
        <s v="10.13.14.110_168"/>
        <s v="10.71.11.112_168"/>
        <s v="10.72.12.112_168"/>
        <s v="10.71.11.160_168"/>
        <s v="10.13.14.520_168"/>
        <s v="10.13.14.730_168"/>
        <s v="17.23.13.110_798"/>
        <s v="10.72.12.114_168"/>
        <s v="10.20.23.111_168"/>
        <s v="10.20.24.121_168"/>
        <s v="10.72.11.120_168"/>
        <s v="11.07.11.121_128"/>
        <s v="10.51.52.210_168"/>
        <s v="10.71.11.111_168"/>
        <s v="10.71.11.150_168"/>
        <s v="33.1_384"/>
        <s v="10.71.11.119_168"/>
        <s v="10.71.12.120_168"/>
        <s v="10.20.25_168"/>
        <s v="10.71.12.110_168"/>
        <s v="10.71.12.190_168"/>
        <s v="35.11.10.130_247"/>
        <s v="10.72.12.116_168"/>
        <s v="10.13.14.820_168"/>
        <s v="31.02.10.001.АГ_796"/>
        <s v="10.85.11_168"/>
        <s v="10.13.14_168"/>
        <s v="10.13.14.120_168"/>
        <s v="10.13.14.410_168"/>
        <s v="10.20.24.111_168"/>
        <s v="10.72.12.110_168"/>
        <s v="10.13.14.710_168"/>
        <s v="10.71.11.179_168"/>
        <s v="10.13.15.191_168"/>
        <s v="11.07.11.122_128"/>
        <s v="31.02.10.110_796"/>
        <s v="10.72.12.111_168"/>
        <s v="10.13.14.430_168"/>
        <s v="11.07.19.121_119"/>
        <m u="1"/>
      </sharedItems>
    </cacheField>
    <cacheField name="2" numFmtId="0">
      <sharedItems containsBlank="1" count="229" longText="1">
        <s v="Смеси песчано-гравийные"/>
        <s v="Гранулы, крошка и порошок; галька, гравий"/>
        <s v="Рыба морская соленая или в рассоле (кроме сельди)"/>
        <s v="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"/>
        <s v="Печень и молоки рыбы мороженые"/>
        <s v="Рыба сушеная"/>
        <s v="Сыворотка молочная"/>
        <s v="Напитки молочные"/>
        <s v="Сыры"/>
        <s v="Полуфабрикаты хлебобулочные замороженные"/>
        <s v="Изделия хлебобулочные сухие прочие или хлебобулочные изделия длительного хранения"/>
        <s v="Напитки безалкогольные прочие, не включенные в другие группировки"/>
        <s v="Изделия хлебобулочные длительного хранения, изделия хлебобулочные пониженной влажности, полуфабрикаты хлебобулочные"/>
        <s v="Напитки безалкогольные прочие"/>
        <s v="Йогурт"/>
        <s v="Хлебобулочные изделия пониженной влажности"/>
        <s v="Хлебцы хрустящие, сухари, гренки и аналогичные обжаренные продукты"/>
        <s v="Продукция молочная, не включенная в другие группировки"/>
        <s v="Сливки"/>
        <s v="Полуфабрикаты хлебобулочные охлажденные"/>
        <s v="Кефир"/>
        <s v="Продукты кисломолочные (кроме сметаны)"/>
        <s v="Плодоовощные консервы"/>
        <s v="Овощи (кроме картофеля), приготовленные или консервированные с уксусом или уксусной кислотой"/>
        <s v="Овощи (кроме картофеля), фрукты, орехи и прочие съедобные части растений, переработанные или консервированные с уксусом или уксусной кислотой"/>
        <s v="Рыба и филе рыбное горячего копчения"/>
        <s v="Продукты кисломолочные (кроме творога и продуктов из творога)"/>
        <s v="Изделия колбасные копченые"/>
        <s v="Пиво, кроме отходов пивоварения"/>
        <s v="Сыворотка"/>
        <s v="Продукты термически обработанные после сквашивания йогуртные, кефирные и прочие"/>
        <s v="Воды природные питьевые упакованные, в том числе газированные, не содержащие сахара, подсластителей, ароматизаторов и других пищевых веществ"/>
        <s v="Ряженка и варенец"/>
        <s v="Уголь бурый рядовой (лигнит)"/>
        <s v="Уголь каменный и бурый"/>
        <s v="Уголь каменный"/>
        <s v="Уголь коксующийся "/>
        <s v="Простокваша, в том числе мечниковская"/>
        <s v="Творог зерненый без вкусовых компонентов"/>
        <s v="Полуфабрикаты мясные, мясосодержащие, охлажденные, замороженные"/>
        <s v="Рыба, включая филе, копченая"/>
        <s v="Продукты из сыворотки"/>
        <s v="Рыба и филе морских рыб холодного копчения (кроме сельди)"/>
        <s v="Продукты пищевые готовые и блюда"/>
        <s v="Рыба и филе рыбное холодного копчения"/>
        <s v="Продукты из мяса птицы"/>
        <s v="Мебель деревянная для офисов"/>
        <s v="Изделия народных художественных промыслов"/>
        <s v="Булочные изделия недлительного хранения"/>
        <s v="Сметана"/>
        <s v="Электроэнергия, произведенная дизельными  электростанциями (ДЭС) общего назначения"/>
        <s v="Продукция из рыбы свежая, охлажденная или мороженая"/>
        <s v="Хлеб недлительного хранения"/>
        <s v="Продукты на основе творога"/>
        <s v="Электроэнергия, произведенная тепловыми электростанциями "/>
        <s v="Рыба мороженая"/>
        <s v="Рыба переработанная и консервированная, ракообразные и моллюски"/>
        <s v="Хлеб и хлебобулочные изделия, включая полуфабрикаты"/>
        <s v="Изделия хлебобулочные недлительного хранения"/>
        <s v="Хлеб и хлебобулочные изделия недлительного хранения"/>
        <s v="Изделия колбасные, включая  изделия колбасные для детского питания"/>
        <s v="Продукты из мяса и мяса птицы"/>
        <s v="Электроэнергия, произведенная теплоэлектроцентралями (ТЭЦ) общего назначения"/>
        <s v="Продукты из мяса"/>
        <s v="Хлебобулочные изделия, обогащенные микронутриентами, в том числе диетические; изделия хлебобулочные для детского питания"/>
        <s v="Изделия хлебобулочные специализированные, в том числе диетические, а также обогащенные микронутриентами"/>
        <s v="Рыба вяленая"/>
        <s v="Уголь  и антрацит обогащенные"/>
        <s v="Уголь коксующийся обогащенный"/>
        <s v="Уголь каменный и бурый обогащенный "/>
        <s v="Газ природный и попутный"/>
        <s v="Газ горючий природный (газ естественный) "/>
        <s v="Рыба вяленая, соленая и несоленая или в рассоле"/>
        <s v="Энергия тепловая, отпущенная котельными"/>
        <s v="Электроэнергия, произведенная электростанциями общего назначения"/>
        <s v="Электроэнергия"/>
        <s v="Сыр и творог, включая творог и творожные продукты для детей раннего возраста"/>
        <s v="Сыры; молокосодержащие продукты с заменителем молочного жира, произведенные по технологии сыра; творог"/>
        <s v="Творог"/>
        <s v="Изделия мучные кондитерские, торты и пирожные недлительного хранения"/>
        <s v="Рыба морская мороженая"/>
        <s v="Рыба соленая или в рассоле"/>
        <s v="Изделия колбасные вареные, в том числе фаршированные"/>
        <s v="Электроэнергия, произведенная атомными электростанциями (АЭС) общего назначения"/>
        <s v="Кондитерские изделия"/>
        <s v="Напитки брожения"/>
        <s v="Творог (кроме зерненого и произведенного с использованием ультрафильтрации и сепарирования) без вкусовых компонентов"/>
        <s v="Изделия колбасные из термически обработанных ингредиентов"/>
        <s v="Консервы мясные"/>
        <s v="Сельдь соленая или в рассоле"/>
        <s v="Энергия тепловая, отпущенная электрокотлами"/>
        <s v="Электроэнергия, произведенная ветровыми электростанциями"/>
        <s v="Электроэнергия от возобновляемых источников энергии"/>
        <s v="Консервы мясосодержащие"/>
        <s v="Рыба, приготовленная или консервированная другим способом; икра и заменители икры"/>
        <s v="Пар и горячая вода"/>
        <s v="Рыба и филе морских рыб горячего копчения (кроме сельди)"/>
        <s v="Услуги по печатанию газет"/>
        <s v="Услуги полиграфические и услуги, связанные с печатанием"/>
        <s v="Рыба вяленая морская"/>
        <s v="Консервы мясные (мясосодержащие), включая консервы для детского питания"/>
        <s v="Рыба пресноводная свежая или охлажденная, не являющаяся продукцией рыбоводства"/>
        <s v="Энергия тепловая, отпущенная тепловыми электроцентралями (ТЭЦ)"/>
        <s v="Энергия тепловая, отпущенная электростанциями"/>
        <s v="Энергия тепловая, отпущенная атомными электростанциями (АЭС)"/>
        <s v="Печенье и пряники имбирные и аналогичные изделия; печенье сладкое; вафли и вафельные облатки; торты и пирожные длительного хранения"/>
        <s v="Воды минеральные природные упакованные, воды питьевые упакованные, не содержащие сахара, подсластителей, ароматизаторов и других пищевых веществ"/>
        <s v="Икра лососевых рыб"/>
        <s v="Икра"/>
        <s v="Икра и заменители икры"/>
        <s v="Печенье сладкое"/>
        <s v="Кислород"/>
    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"/>
        <s v="Принадлежности канцелярские бумажные"/>
        <s v="Журналы регистрационные, книги бухгалтерские, скоросшиватели (папки), бланки и прочие канцелярские принадлежности из бумаги или картона"/>
        <s v="Суда прогулочные и спортивные"/>
        <s v="Пресервы рыбные"/>
        <s v="Воды обработанные питьевые упакованные, в том числе газированные, не содержащие сахара, подсластителей, ароматизаторов и других пищевых веществ"/>
        <s v="Бланки из бумаги или картона"/>
        <s v="Мясо рыбы (включая фарш) мороженое"/>
        <s v="Мебель"/>
        <s v="Щебень "/>
        <s v="Пески строительные"/>
        <s v="Пески природные"/>
        <s v="Печень и молоки рыбы сушеные, копченые, соленые или в рассоле; мука рыбная тонкого и грубого помола и гранулы, пригодные для употребления в пищу"/>
        <s v="Мебель деревянная прочая, не включенная в другие группировки"/>
        <s v="Беспозвоночные водные мороженые, сушеные, соленые или в рассоле, копченые прочие"/>
        <s v="Консервы рыбные"/>
        <s v="Растворы строительные"/>
        <s v="Электроэнергия, произведенная солнечными электростанциями"/>
        <s v="Фрукты, ягоды и орехи, свежие или предварительно подвергнутые тепловой обработке, замороженные"/>
        <s v="Изделия кулинарные мясные, мясосодержащие и из мяса и субпродуктов птицы охлажденные, замороженные"/>
        <s v="Моллюски мороженые, сушеные, соленые или в рассоле, копченые"/>
        <s v="Вещества взрывчатые готовые; шнуры огнепроводные и детонирующие; детонаторы; запалы; электродетонаторы; пиропатроны; фейерверки"/>
        <s v="Услуги по печатанию книг, географических карт, гидрографических или аналогичных карт всех видов, репродукций, чертежей и фотографий, открыток"/>
        <s v="Азот"/>
        <s v="Кровати деревянные"/>
        <s v="Конструкции сборные строительные железобетонные прочие"/>
        <s v="Шкафы кухонные, для спальни, столовой и гостиной"/>
        <s v="Диваны, софы, кушетки с деревянным каркасом, трансформируемые в кровати"/>
        <s v="Изделия макаронные и аналогичные мучные изделия"/>
        <s v="Ягоды свежие или предварительно подвергнутые тепловой обработке, замороженные"/>
        <s v="Рыба морская свежая или охлажденная, не являющаяся продукцией рыбоводства"/>
        <s v="Филе рыбное мороженое"/>
        <s v="Шкафы деревянные для столовой и гостиной"/>
        <s v="Консервы рыбные натуральные"/>
        <s v="Сельдь и филе сельди холодного копчения"/>
        <s v="Бетон, готовый для заливки (товарный бетон)"/>
        <s v="Диваны, софы, кушетки с деревянным каркасом, трансформируемые в кровати, прочие"/>
        <s v="Блюда обеденные вторые мясосодержащие консервированные"/>
        <s v="Блоки и прочие изделия сборные строительные для зданий и сооружений из цемента, бетона или искусственного камня"/>
        <s v="Кровати деревянные для взрослых"/>
        <s v="Печень и молоки рыбы сушеные, копченые, соленые или в рассоле"/>
        <s v="Мебель кухонная"/>
        <s v="Шкафы деревянные для спальни"/>
        <s v="Мебель деревянная для столовой и гостиной"/>
        <s v="Консервы рыбные в масле"/>
        <s v="Изделия макаронные, кускус и аналогичные мучные изделия"/>
        <s v="Мебель деревянная для спальни"/>
        <s v="Филе морской рыбы мороженое"/>
        <s v="Консервы из мяса и субпродуктов птицы"/>
        <s v="Столы письменные деревянные для офисов, административных помещений"/>
        <s v="Продукты готовые из рыбы прочие, не включенные в другие группировки "/>
        <s v="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"/>
        <s v="Уголь, за исключением антрацита, угля коксующегося и угля бурого"/>
        <s v="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"/>
        <s v="Мясо и субпродукты "/>
        <s v="Оленина и мясо прочих животных семейства оленьих (оленевых) парные, остывшие или охлажденные, в том числе для детского питания"/>
        <s v="Полуфабрикаты мясосодержащие охлажденные, замороженные"/>
        <s v="Сыры мягкие"/>
        <s v="Продукция мясная пищевая, в том числе из мяса птицы прочая"/>
        <s v="Изделия хлебобулочные слоеные"/>
        <s v="Филе пресноводной рыбы мороженое"/>
        <s v="Электроэнергия, произведенная  изолированными тепловыми электростанциями "/>
        <s v="Изделия хлебобулочные сдобные"/>
        <s v="Энергия тепловая, отпущенная прочими электростанциями "/>
        <s v="Рулеты"/>
        <s v="Булочные изделия из пшеничной муки"/>
        <s v="Пиво крепостью до 0,5 %"/>
        <s v="Пиво крепостью от 0,5 до 8,6 % включительно"/>
        <s v="Рыба пресноводная соленая или в рассоле"/>
        <s v="Субпродукты мясные пищевые соленые, в рассоле, сушеные или копченые"/>
        <s v="Сливки питьевые"/>
        <s v="Изделия колбасные вареные, в том числе фаршированные мясные"/>
        <s v="Хлеб недлительного хранения из ржаной и смеси ржаной и пшеничной муки"/>
        <s v="Пряники"/>
        <s v="Хлебобулочные изделия с зерновыми продуктами"/>
        <s v="Изделия колбасные из термически обработанных ингредиентов мясосодержащие"/>
        <s v="Полуфабрикаты из мяса и субпродуктов птицы замороженные, охлажденные"/>
        <s v="Журналы регистрационные из бумаги или картона"/>
        <s v="Кексы"/>
        <s v="Рыба вяленая пресноводная"/>
        <s v="Рыба и филе пресноводных рыб горячего копчения"/>
        <s v="Изделия хлебобулочные сухарные"/>
        <s v="Воды природные питьевые упакованные негазированные"/>
        <s v="Сметана, без вкусовых компонентов"/>
        <s v="Хлеб недлительного хранения из пшеничной муки"/>
        <s v="Пироги, пирожки и пончики, в том числе изделия хлебобулочные жареные"/>
        <s v="Услуги по ремонту металлоизделий, машин и оборудования"/>
        <s v="Хлеб недлительного хранения прочий"/>
        <s v="Пирожные"/>
        <s v="Рыба, приготовленная или консервированная другим способом, кроме готовых блюд из рыбы"/>
        <s v="Торты"/>
        <s v="Сладости восточные и прочие изделия мучные кондитерские, не включенные в другие группировки"/>
        <s v="Электроэнергия, произведенная локальными  электростанциями (не работающими в энергосистеме)"/>
        <s v="Ромовые бабы"/>
        <s v="Изделия кулинарные мясосодержащие охлажденные, замороженные"/>
        <s v="Столы кухонные, для столовой и гостиной"/>
        <s v="Продукты пищевые готовые и блюда на основе мяса, мясных субпродуктов или крови"/>
        <s v="Изделия колбасные и аналогичная пищевая продукция из мяса, субпродуктов или крови животных, из мяса и субпродуктов птицы"/>
        <s v="Изделия колбасные вареные, в том числе фаршированные мясосодержащие"/>
        <s v="Изделия колбасные копченые мясные"/>
        <s v="Рыба и филе пресноводных рыб холодного копчения"/>
        <s v="Печенье и пряники имбирные и аналогичные изделия"/>
        <s v="Полуфабрикаты мясные охлажденные, замороженные"/>
        <s v="Изделия хлебобулочные специализированные, в том числе диетические, а также обогащенные микронутриентами прочие"/>
        <s v="Кость пищевая"/>
        <s v="Воды природные питьевые упакованные газированные"/>
        <s v="Столы кухонные"/>
        <s v="Печенье имбирное"/>
        <s v="Изделия колбасные копченые из мяса птицы"/>
        <s v="Квасы"/>
        <m u="1"/>
        <e v="#N/A" u="1"/>
        <s v="Уголь коксующийся" u="1"/>
        <s v="Газ горючий природный (газ естественный)" u="1"/>
        <s v="Электроэнергия, произведенная локальными электростанциями (не работающими в энергосистеме)" u="1"/>
        <s v="Энергия тепловая, отпущенная прочими электростанциями" u="1"/>
    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" u="1"/>
      </sharedItems>
    </cacheField>
    <cacheField name="Единица измерения" numFmtId="0">
      <sharedItems containsBlank="1" count="23">
        <s v="тыс.м3"/>
        <s v="тонн"/>
        <s v="тыс.полу-литров"/>
        <s v="тыс. дкл"/>
        <s v="тыс.усл. банок"/>
        <s v="тыс. тонн"/>
        <s v="тыс.руб"/>
        <s v="млн. кВт. ч"/>
        <s v="млн.м3"/>
        <s v="тыс. Гкал"/>
        <s v="штук"/>
        <s v="Тысяча штук"/>
        <m u="1"/>
        <s v="Гигаватт-час (миллион киловатт-часов)" u="1"/>
        <s v="Тысяча полулитров" u="1"/>
        <s v="тыс.руб." u="1"/>
        <s v="Штука" u="1"/>
        <s v="тыс.дкл" u="1"/>
        <s v="Тысяча рублей" u="1"/>
        <e v="#N/A" u="1"/>
        <s v="тыс.тонн" u="1"/>
        <s v="тыс.усл.банок" u="1"/>
        <s v="тыс.рублей" u="1"/>
      </sharedItems>
    </cacheField>
    <cacheField name="Столбец1" numFmtId="0">
      <sharedItems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">
  <r>
    <d v="2023-01-01T00:00:00"/>
    <s v="1029"/>
    <s v="53"/>
    <s v="10"/>
    <s v="_"/>
    <x v="0"/>
    <s v="77000000000"/>
    <s v="05.10.10.101.АГ"/>
    <n v="1"/>
    <s v="107.000"/>
    <s v="115.000"/>
    <s v="102.000"/>
    <s v="107.000"/>
    <s v="102.000"/>
    <s v="93.0"/>
    <s v="104.9"/>
    <s v="104.9"/>
    <s v="05.10.10.101.АГ_169"/>
    <s v="Уголь каменный"/>
    <x v="0"/>
  </r>
  <r>
    <d v="2023-01-01T00:00:00"/>
    <s v="1029"/>
    <s v="53"/>
    <s v="10"/>
    <s v="_"/>
    <x v="0"/>
    <s v="77000000000"/>
    <s v="05.10.10.120"/>
    <n v="1"/>
    <s v="107.000"/>
    <s v="115.000"/>
    <s v="102.000"/>
    <s v="107.000"/>
    <s v="102.000"/>
    <s v="93.0"/>
    <s v="104.9"/>
    <s v="104.9"/>
    <s v="05.10.10.120_169"/>
    <s v="Уголь коксующийся"/>
    <x v="1"/>
  </r>
  <r>
    <d v="2023-01-01T00:00:00"/>
    <s v="1029"/>
    <s v="53"/>
    <s v="10"/>
    <s v="_"/>
    <x v="0"/>
    <s v="77000000000"/>
    <s v="05.10.10.140"/>
    <n v="1"/>
    <s v="35.000"/>
    <s v="51.000"/>
    <s v=""/>
    <s v="35.000"/>
    <s v=""/>
    <s v="68.6"/>
    <s v=""/>
    <s v=""/>
    <s v="05.10.10.140_169"/>
    <s v="Уголь  и антрацит обогащенные"/>
    <x v="0"/>
  </r>
  <r>
    <d v="2023-01-01T00:00:00"/>
    <s v="1029"/>
    <s v="53"/>
    <s v="10"/>
    <s v="_"/>
    <x v="0"/>
    <s v="77000000000"/>
    <s v="05.10.10.142"/>
    <n v="1"/>
    <s v="35.000"/>
    <s v="51.000"/>
    <s v=""/>
    <s v="35.000"/>
    <s v=""/>
    <s v="68.6"/>
    <s v=""/>
    <s v=""/>
    <s v="05.10.10.142_169"/>
    <s v="Уголь коксующийся обогащенный"/>
    <x v="1"/>
  </r>
  <r>
    <d v="2023-01-01T00:00:00"/>
    <s v="1029"/>
    <s v="53"/>
    <s v="10"/>
    <s v="_"/>
    <x v="0"/>
    <s v="77000000000"/>
    <s v="05.10.20.001.АГ"/>
    <n v="2"/>
    <s v="114.000"/>
    <s v="124.600"/>
    <s v="103.900"/>
    <s v="114.000"/>
    <s v="103.900"/>
    <s v="91.5"/>
    <s v="109.7"/>
    <s v="109.7"/>
    <s v="05.10.20.001.АГ_169"/>
    <s v="Уголь каменный и бурый"/>
    <x v="0"/>
  </r>
  <r>
    <d v="2023-01-01T00:00:00"/>
    <s v="1029"/>
    <s v="53"/>
    <s v="10"/>
    <s v="_"/>
    <x v="0"/>
    <s v="77000000000"/>
    <s v="05.10.20.002.АГ"/>
    <n v="1"/>
    <s v="35.000"/>
    <s v="51.000"/>
    <s v=""/>
    <s v="35.000"/>
    <s v=""/>
    <s v="68.6"/>
    <s v=""/>
    <s v=""/>
    <s v="05.10.20.002.АГ_169"/>
    <s v="Уголь каменный и бурый обогащенный "/>
    <x v="0"/>
  </r>
  <r>
    <d v="2023-01-01T00:00:00"/>
    <s v="1029"/>
    <s v="53"/>
    <s v="10"/>
    <s v="_"/>
    <x v="0"/>
    <s v="77000000000"/>
    <s v="05.20.10.110"/>
    <n v="1"/>
    <s v="7.000"/>
    <s v="9.600"/>
    <s v="1.900"/>
    <s v="7.000"/>
    <s v="1.900"/>
    <s v="72.9"/>
    <s v="368.4"/>
    <s v="368.4"/>
    <s v="05.20.10.110_169"/>
    <s v="Уголь бурый рядовой (лигнит)"/>
    <x v="0"/>
  </r>
  <r>
    <d v="2023-01-01T00:00:00"/>
    <s v="1029"/>
    <s v="53"/>
    <s v="10"/>
    <s v="_"/>
    <x v="1"/>
    <s v="77000000000"/>
    <s v="06.20.10.001.АГ"/>
    <n v="1"/>
    <s v="8.200"/>
    <s v="7.000"/>
    <s v="7.800"/>
    <s v="8.200"/>
    <s v="7.800"/>
    <s v="117.1"/>
    <s v="105.1"/>
    <s v="105.1"/>
    <s v="06.20.10.001.АГ_159"/>
    <s v="Газ природный и попутный"/>
    <x v="2"/>
  </r>
  <r>
    <d v="2023-01-01T00:00:00"/>
    <s v="1029"/>
    <s v="53"/>
    <s v="10"/>
    <s v="_"/>
    <x v="1"/>
    <s v="77000000000"/>
    <s v="06.20.10.110"/>
    <n v="1"/>
    <s v="8.200"/>
    <s v="7.000"/>
    <s v="7.800"/>
    <s v="8.200"/>
    <s v="7.800"/>
    <s v="117.1"/>
    <s v="105.1"/>
    <s v="105.1"/>
    <s v="06.20.10.110_159"/>
    <s v="Газ горючий природный (газ естественный)"/>
    <x v="2"/>
  </r>
  <r>
    <d v="2023-01-01T00:00:00"/>
    <s v="1029"/>
    <s v="53"/>
    <s v="10"/>
    <s v="_"/>
    <x v="2"/>
    <s v="77000000000"/>
    <s v="10.13.13"/>
    <n v="1"/>
    <s v="0.090"/>
    <s v="0.150"/>
    <s v="0.010"/>
    <s v="0.090"/>
    <s v="0.010"/>
    <s v="60.0"/>
    <s v="900.0"/>
    <s v="900.0"/>
    <s v="10.13.13_168"/>
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"/>
    <x v="3"/>
  </r>
  <r>
    <d v="2023-01-01T00:00:00"/>
    <s v="1029"/>
    <s v="53"/>
    <s v="10"/>
    <s v="_"/>
    <x v="2"/>
    <s v="77000000000"/>
    <s v="10.13.14.002.АГ"/>
    <n v="2"/>
    <s v="3.020"/>
    <s v="6.340"/>
    <s v="4.730"/>
    <s v="3.020"/>
    <s v="4.730"/>
    <s v="47.6"/>
    <s v="63.8"/>
    <s v="63.8"/>
    <s v="10.13.14.002.АГ_168"/>
    <s v="Изделия колбасные, включая  изделия колбасные для детского питания"/>
    <x v="3"/>
  </r>
  <r>
    <d v="2023-01-01T00:00:00"/>
    <s v="1029"/>
    <s v="53"/>
    <s v="10"/>
    <s v="_"/>
    <x v="2"/>
    <s v="77000000000"/>
    <s v="10.13.14.100"/>
    <n v="2"/>
    <s v="2.060"/>
    <s v="4.050"/>
    <s v="3.290"/>
    <s v="2.060"/>
    <s v="3.290"/>
    <s v="50.9"/>
    <s v="62.6"/>
    <s v="62.6"/>
    <s v="10.13.14.100_168"/>
    <s v="Изделия колбасные вареные, в том числе фаршированные"/>
    <x v="3"/>
  </r>
  <r>
    <d v="2023-01-01T00:00:00"/>
    <s v="1029"/>
    <s v="53"/>
    <s v="10"/>
    <s v="_"/>
    <x v="2"/>
    <s v="77000000000"/>
    <s v="10.13.14.400"/>
    <n v="2"/>
    <s v="0.840"/>
    <s v="2.040"/>
    <s v="1.300"/>
    <s v="0.840"/>
    <s v="1.300"/>
    <s v="41.2"/>
    <s v="64.6"/>
    <s v="64.6"/>
    <s v="10.13.14.400_168"/>
    <s v="Изделия колбасные копченые"/>
    <x v="3"/>
  </r>
  <r>
    <d v="2023-01-01T00:00:00"/>
    <s v="1029"/>
    <s v="53"/>
    <s v="10"/>
    <s v="_"/>
    <x v="2"/>
    <s v="77000000000"/>
    <s v="10.13.14.500"/>
    <n v="1"/>
    <s v="0.120"/>
    <s v="0.250"/>
    <s v="0.140"/>
    <s v="0.120"/>
    <s v="0.140"/>
    <s v="48.0"/>
    <s v="85.7"/>
    <s v="85.7"/>
    <s v="10.13.14.500_168"/>
    <s v="Изделия колбасные из термически обработанных ингредиентов"/>
    <x v="3"/>
  </r>
  <r>
    <d v="2023-01-01T00:00:00"/>
    <s v="1029"/>
    <s v="53"/>
    <s v="10"/>
    <s v="_"/>
    <x v="2"/>
    <s v="77000000000"/>
    <s v="10.13.14.600"/>
    <n v="2"/>
    <s v="0.480"/>
    <s v="1.970"/>
    <s v="1.150"/>
    <s v="0.480"/>
    <s v="1.150"/>
    <s v="24.4"/>
    <s v="41.7"/>
    <s v="41.7"/>
    <s v="10.13.14.600_168"/>
    <s v="Продукты из мяса и мяса птицы"/>
    <x v="3"/>
  </r>
  <r>
    <d v="2023-01-01T00:00:00"/>
    <s v="1029"/>
    <s v="53"/>
    <s v="10"/>
    <s v="_"/>
    <x v="2"/>
    <s v="77000000000"/>
    <s v="10.13.14.610"/>
    <n v="1"/>
    <s v="0.280"/>
    <s v="1.570"/>
    <s v="0.850"/>
    <s v="0.280"/>
    <s v="0.850"/>
    <s v="17.8"/>
    <s v="32.9"/>
    <s v="32.9"/>
    <s v="10.13.14.610_168"/>
    <s v="Продукты из мяса"/>
    <x v="3"/>
  </r>
  <r>
    <d v="2023-01-01T00:00:00"/>
    <s v="1029"/>
    <s v="53"/>
    <s v="10"/>
    <s v="_"/>
    <x v="2"/>
    <s v="77000000000"/>
    <s v="10.13.14.620"/>
    <n v="2"/>
    <s v="0.200"/>
    <s v="0.400"/>
    <s v="0.300"/>
    <s v="0.200"/>
    <s v="0.300"/>
    <s v="50.0"/>
    <s v="66.7"/>
    <s v="66.7"/>
    <s v="10.13.14.620_168"/>
    <s v="Продукты из мяса птицы"/>
    <x v="3"/>
  </r>
  <r>
    <d v="2023-01-01T00:00:00"/>
    <s v="1029"/>
    <s v="53"/>
    <s v="10"/>
    <s v="_"/>
    <x v="2"/>
    <s v="77000000000"/>
    <s v="10.13.14.700"/>
    <n v="5"/>
    <s v="8.170"/>
    <s v="12.170"/>
    <s v="9.890"/>
    <s v="8.170"/>
    <s v="9.890"/>
    <s v="67.1"/>
    <s v="82.6"/>
    <s v="82.6"/>
    <s v="10.13.14.700_168"/>
    <s v="Полуфабрикаты мясные, мясосодержащие, охлажденные, замороженные"/>
    <x v="3"/>
  </r>
  <r>
    <d v="2023-01-01T00:00:00"/>
    <s v="1029"/>
    <s v="53"/>
    <s v="10"/>
    <s v="_"/>
    <x v="2"/>
    <s v="77000000000"/>
    <s v="10.13.14.800"/>
    <m/>
    <s v=""/>
    <s v="0.320"/>
    <s v="0.220"/>
    <s v=""/>
    <s v="0.220"/>
    <s v=""/>
    <s v=""/>
    <s v=""/>
    <s v="10.13.14.800_168"/>
    <s v="Изделия кулинарные мясные, мясосодержащие и из мяса и субпродуктов птицы охлажденные, замороженные"/>
    <x v="3"/>
  </r>
  <r>
    <d v="2023-01-01T00:00:00"/>
    <s v="1029"/>
    <s v="53"/>
    <s v="10"/>
    <s v="_"/>
    <x v="3"/>
    <s v="77000000000"/>
    <s v="10.13.15.002.АГ"/>
    <n v="2"/>
    <s v="13.050"/>
    <s v="19.640"/>
    <s v="5.920"/>
    <s v="13.050"/>
    <s v="5.920"/>
    <s v="66.4"/>
    <s v="220.4"/>
    <s v="220.4"/>
    <s v="10.13.15.002.АГ_882"/>
    <s v="Консервы мясные (мясосодержащие), включая консервы для детского питания"/>
    <x v="4"/>
  </r>
  <r>
    <d v="2023-01-01T00:00:00"/>
    <s v="1029"/>
    <s v="53"/>
    <s v="10"/>
    <s v="_"/>
    <x v="3"/>
    <s v="77000000000"/>
    <s v="10.13.15.110"/>
    <n v="2"/>
    <s v="11.940"/>
    <s v="17.710"/>
    <s v="4.900"/>
    <s v="11.940"/>
    <s v="4.900"/>
    <s v="67.4"/>
    <s v="243.7"/>
    <s v="243.7"/>
    <s v="10.13.15.110_882"/>
    <s v="Консервы мясные"/>
    <x v="4"/>
  </r>
  <r>
    <d v="2023-01-01T00:00:00"/>
    <s v="1029"/>
    <s v="53"/>
    <s v="10"/>
    <s v="_"/>
    <x v="3"/>
    <s v="77000000000"/>
    <s v="10.13.15.120"/>
    <n v="1"/>
    <s v="0.580"/>
    <s v="1.930"/>
    <s v="0.680"/>
    <s v="0.580"/>
    <s v="0.680"/>
    <s v="30.1"/>
    <s v="85.3"/>
    <s v="85.3"/>
    <s v="10.13.15.120_882"/>
    <s v="Консервы мясосодержащие"/>
    <x v="4"/>
  </r>
  <r>
    <d v="2023-01-01T00:00:00"/>
    <s v="1029"/>
    <s v="53"/>
    <s v="10"/>
    <s v="_"/>
    <x v="3"/>
    <s v="77000000000"/>
    <s v="10.13.15.128"/>
    <n v="1"/>
    <s v="0.580"/>
    <s v="1.930"/>
    <s v=""/>
    <s v="0.580"/>
    <s v=""/>
    <s v="30.1"/>
    <s v=""/>
    <s v=""/>
    <s v="10.13.15.128_882"/>
    <s v="Блюда обеденные вторые мясосодержащие консервированные"/>
    <x v="4"/>
  </r>
  <r>
    <d v="2023-01-01T00:00:00"/>
    <s v="1029"/>
    <s v="53"/>
    <s v="10"/>
    <s v="_"/>
    <x v="3"/>
    <s v="77000000000"/>
    <s v="10.13.15.130"/>
    <n v="1"/>
    <s v="0.530"/>
    <s v=""/>
    <s v="0.340"/>
    <s v="0.530"/>
    <s v="0.340"/>
    <s v=""/>
    <s v="155.9"/>
    <s v="155.9"/>
    <s v="10.13.15.130_882"/>
    <s v="Консервы из мяса и субпродуктов птицы"/>
    <x v="4"/>
  </r>
  <r>
    <d v="2023-01-01T00:00:00"/>
    <s v="1029"/>
    <s v="53"/>
    <s v="10"/>
    <s v="_"/>
    <x v="3"/>
    <s v="77000000000"/>
    <s v="10.20"/>
    <n v="3"/>
    <s v="0.531"/>
    <s v="2.274"/>
    <s v="0.100"/>
    <s v="0.531"/>
    <s v="0.100"/>
    <s v="23.4"/>
    <s v="531.0"/>
    <s v="531.0"/>
    <s v="10.20_882"/>
    <s v="Рыба переработанная и консервированная, ракообразные и моллюски"/>
    <x v="5"/>
  </r>
  <r>
    <d v="2023-01-01T00:00:00"/>
    <s v="1029"/>
    <s v="53"/>
    <s v="10"/>
    <s v="_"/>
    <x v="2"/>
    <s v="77000000000"/>
    <s v="10.20"/>
    <n v="4"/>
    <s v="8.618"/>
    <s v="26.925"/>
    <s v="14.513"/>
    <s v="8.618"/>
    <s v="14.513"/>
    <s v="32.0"/>
    <s v="59.4"/>
    <s v="59.4"/>
    <s v="10.20_168"/>
    <s v="Рыба переработанная и консервированная, ракообразные и моллюски"/>
    <x v="3"/>
  </r>
  <r>
    <d v="2023-01-01T00:00:00"/>
    <s v="1029"/>
    <s v="53"/>
    <s v="10"/>
    <s v="_"/>
    <x v="2"/>
    <s v="77000000000"/>
    <s v="10.20.1"/>
    <n v="2"/>
    <s v="2.716"/>
    <s v="15.790"/>
    <s v="7.813"/>
    <s v="2.716"/>
    <s v="7.813"/>
    <s v="17.2"/>
    <s v="34.8"/>
    <s v="34.8"/>
    <s v="10.20.1_168"/>
    <s v="Продукция из рыбы свежая, охлажденная или мороженая"/>
    <x v="3"/>
  </r>
  <r>
    <d v="2023-01-01T00:00:00"/>
    <s v="1029"/>
    <s v="53"/>
    <s v="10"/>
    <s v="_"/>
    <x v="2"/>
    <s v="77000000000"/>
    <s v="10.20.13"/>
    <n v="1"/>
    <s v="1.700"/>
    <s v="15.300"/>
    <s v="7.723"/>
    <s v="1.700"/>
    <s v="7.723"/>
    <s v="11.1"/>
    <s v="22.0"/>
    <s v="22.0"/>
    <s v="10.20.13_168"/>
    <s v="Рыба мороженая"/>
    <x v="3"/>
  </r>
  <r>
    <d v="2023-01-01T00:00:00"/>
    <s v="1029"/>
    <s v="53"/>
    <s v="10"/>
    <s v="_"/>
    <x v="2"/>
    <s v="77000000000"/>
    <s v="10.20.13.120"/>
    <m/>
    <s v=""/>
    <s v=""/>
    <s v="2.023"/>
    <s v=""/>
    <s v="2.023"/>
    <s v=""/>
    <s v=""/>
    <s v=""/>
    <s v="10.20.13.120_168"/>
    <s v="Рыба морская мороженая"/>
    <x v="3"/>
  </r>
  <r>
    <d v="2023-01-01T00:00:00"/>
    <s v="1029"/>
    <s v="53"/>
    <s v="10"/>
    <s v="_"/>
    <x v="2"/>
    <s v="77000000000"/>
    <s v="10.20.14"/>
    <n v="1"/>
    <s v="0.483"/>
    <s v="0.259"/>
    <s v="0.060"/>
    <s v="0.483"/>
    <s v="0.060"/>
    <s v="186.5"/>
    <s v="805.0"/>
    <s v="805.0"/>
    <s v="10.20.14_168"/>
    <s v="Филе рыбное мороженое"/>
    <x v="3"/>
  </r>
  <r>
    <d v="2023-01-01T00:00:00"/>
    <s v="1029"/>
    <s v="53"/>
    <s v="10"/>
    <s v="_"/>
    <x v="2"/>
    <s v="77000000000"/>
    <s v="10.20.14.120"/>
    <m/>
    <s v=""/>
    <s v=""/>
    <s v="0.060"/>
    <s v=""/>
    <s v="0.060"/>
    <s v=""/>
    <s v=""/>
    <s v=""/>
    <s v="10.20.14.120_168"/>
    <s v="Филе морской рыбы мороженое"/>
    <x v="3"/>
  </r>
  <r>
    <d v="2023-01-01T00:00:00"/>
    <s v="1029"/>
    <s v="53"/>
    <s v="10"/>
    <s v="_"/>
    <x v="2"/>
    <s v="77000000000"/>
    <s v="10.20.15"/>
    <n v="1"/>
    <s v="0.533"/>
    <s v="0.231"/>
    <s v="0.030"/>
    <s v="0.533"/>
    <s v="0.030"/>
    <s v="230.7"/>
    <s v="1776.7"/>
    <s v="1776.7"/>
    <s v="10.20.15_168"/>
    <s v="Мясо рыбы (включая фарш) мороженое"/>
    <x v="3"/>
  </r>
  <r>
    <d v="2023-01-01T00:00:00"/>
    <s v="1029"/>
    <s v="53"/>
    <s v="10"/>
    <s v="_"/>
    <x v="3"/>
    <s v="77000000000"/>
    <s v="10.20.2"/>
    <n v="3"/>
    <s v="0.531"/>
    <s v="2.274"/>
    <s v="0.100"/>
    <s v="0.531"/>
    <s v="0.100"/>
    <s v="23.4"/>
    <s v="531.0"/>
    <s v="531.0"/>
    <s v="10.20.2_882"/>
    <s v="Рыба, приготовленная или консервированная другим способом; икра и заменители икры"/>
    <x v="5"/>
  </r>
  <r>
    <d v="2023-01-01T00:00:00"/>
    <s v="1029"/>
    <s v="53"/>
    <s v="10"/>
    <s v="_"/>
    <x v="2"/>
    <s v="77000000000"/>
    <s v="10.20.2"/>
    <n v="3"/>
    <s v="5.895"/>
    <s v="11.130"/>
    <s v="6.700"/>
    <s v="5.895"/>
    <s v="6.700"/>
    <s v="53.0"/>
    <s v="88.0"/>
    <s v="88.0"/>
    <s v="10.20.2_168"/>
    <s v="Рыба, приготовленная или консервированная другим способом; икра и заменители икры"/>
    <x v="3"/>
  </r>
  <r>
    <d v="2023-01-01T00:00:00"/>
    <s v="1029"/>
    <s v="53"/>
    <s v="10"/>
    <s v="_"/>
    <x v="2"/>
    <s v="77000000000"/>
    <s v="10.20.22"/>
    <n v="1"/>
    <s v="0.036"/>
    <s v="0.051"/>
    <s v=""/>
    <s v="0.036"/>
    <s v=""/>
    <s v="70.6"/>
    <s v=""/>
    <s v=""/>
    <s v="10.20.22_168"/>
    <s v="Печень и молоки рыбы сушеные, копченые, соленые или в рассоле; мука рыбная тонкого и грубого помола и гранулы, пригодные для употребления в пищу"/>
    <x v="3"/>
  </r>
  <r>
    <d v="2023-01-01T00:00:00"/>
    <s v="1029"/>
    <s v="53"/>
    <s v="10"/>
    <s v="_"/>
    <x v="2"/>
    <s v="77000000000"/>
    <s v="10.20.22.110"/>
    <n v="1"/>
    <s v="0.036"/>
    <s v="0.051"/>
    <s v=""/>
    <s v="0.036"/>
    <s v=""/>
    <s v="70.6"/>
    <s v=""/>
    <s v=""/>
    <s v="10.20.22.110_168"/>
    <s v="Печень и молоки рыбы сушеные, копченые, соленые или в рассоле"/>
    <x v="3"/>
  </r>
  <r>
    <d v="2023-01-01T00:00:00"/>
    <s v="1029"/>
    <s v="53"/>
    <s v="10"/>
    <s v="_"/>
    <x v="2"/>
    <s v="77000000000"/>
    <s v="10.20.23"/>
    <n v="2"/>
    <s v="1.389"/>
    <s v="2.769"/>
    <s v="1.380"/>
    <s v="1.389"/>
    <s v="1.380"/>
    <s v="50.2"/>
    <s v="100.7"/>
    <s v="100.7"/>
    <s v="10.20.23_168"/>
    <s v="Рыба вяленая, соленая и несоленая или в рассоле"/>
    <x v="3"/>
  </r>
  <r>
    <d v="2023-01-01T00:00:00"/>
    <s v="1029"/>
    <s v="53"/>
    <s v="10"/>
    <s v="_"/>
    <x v="2"/>
    <s v="77000000000"/>
    <s v="10.20.23.110"/>
    <n v="2"/>
    <s v="0.615"/>
    <s v="0.858"/>
    <s v="0.650"/>
    <s v="0.615"/>
    <s v="0.650"/>
    <s v="71.7"/>
    <s v="94.6"/>
    <s v="94.6"/>
    <s v="10.20.23.110_168"/>
    <s v="Рыба вяленая"/>
    <x v="3"/>
  </r>
  <r>
    <d v="2023-01-01T00:00:00"/>
    <s v="1029"/>
    <s v="53"/>
    <s v="10"/>
    <s v="_"/>
    <x v="2"/>
    <s v="77000000000"/>
    <s v="10.20.23.112"/>
    <n v="2"/>
    <s v="0.146"/>
    <s v="0.089"/>
    <s v="0.260"/>
    <s v="0.146"/>
    <s v="0.260"/>
    <s v="164.0"/>
    <s v="56.2"/>
    <s v="56.2"/>
    <s v="10.20.23.112_168"/>
    <s v="Рыба вяленая морская"/>
    <x v="3"/>
  </r>
  <r>
    <d v="2023-01-01T00:00:00"/>
    <s v="1029"/>
    <s v="53"/>
    <s v="10"/>
    <s v="_"/>
    <x v="2"/>
    <s v="77000000000"/>
    <s v="10.20.23.120"/>
    <n v="2"/>
    <s v="0.684"/>
    <s v="1.781"/>
    <s v="0.690"/>
    <s v="0.684"/>
    <s v="0.690"/>
    <s v="38.4"/>
    <s v="99.1"/>
    <s v="99.1"/>
    <s v="10.20.23.120_168"/>
    <s v="Рыба соленая или в рассоле"/>
    <x v="3"/>
  </r>
  <r>
    <d v="2023-01-01T00:00:00"/>
    <s v="1029"/>
    <s v="53"/>
    <s v="10"/>
    <s v="_"/>
    <x v="2"/>
    <s v="77000000000"/>
    <s v="10.20.23.122"/>
    <n v="2"/>
    <s v="0.133"/>
    <s v="0.568"/>
    <s v="0.140"/>
    <s v="0.133"/>
    <s v="0.140"/>
    <s v="23.4"/>
    <s v="95.0"/>
    <s v="95.0"/>
    <s v="10.20.23.122_168"/>
    <s v="Сельдь соленая или в рассоле"/>
    <x v="3"/>
  </r>
  <r>
    <d v="2023-01-01T00:00:00"/>
    <s v="1029"/>
    <s v="53"/>
    <s v="10"/>
    <s v="_"/>
    <x v="2"/>
    <s v="77000000000"/>
    <s v="10.20.23.123"/>
    <n v="1"/>
    <s v="0.013"/>
    <s v="0.083"/>
    <s v="0.290"/>
    <s v="0.013"/>
    <s v="0.290"/>
    <s v="15.7"/>
    <s v="4.5"/>
    <s v="4.5"/>
    <s v="10.20.23.123_168"/>
    <s v="Рыба морская соленая или в рассоле (кроме сельди)"/>
    <x v="3"/>
  </r>
  <r>
    <d v="2023-01-01T00:00:00"/>
    <s v="1029"/>
    <s v="53"/>
    <s v="10"/>
    <s v="_"/>
    <x v="2"/>
    <s v="77000000000"/>
    <s v="10.20.23.130"/>
    <n v="1"/>
    <s v="0.090"/>
    <s v="0.130"/>
    <s v="0.040"/>
    <s v="0.090"/>
    <s v="0.040"/>
    <s v="69.2"/>
    <s v="225.0"/>
    <s v="225.0"/>
    <s v="10.20.23.130_168"/>
    <s v="Рыба сушеная"/>
    <x v="3"/>
  </r>
  <r>
    <d v="2023-01-01T00:00:00"/>
    <s v="1029"/>
    <s v="53"/>
    <s v="10"/>
    <s v="_"/>
    <x v="2"/>
    <s v="77000000000"/>
    <s v="10.20.24"/>
    <n v="2"/>
    <s v="4.290"/>
    <s v="7.547"/>
    <s v="5.290"/>
    <s v="4.290"/>
    <s v="5.290"/>
    <s v="56.8"/>
    <s v="81.1"/>
    <s v="81.1"/>
    <s v="10.20.24_168"/>
    <s v="Рыба, включая филе, копченая"/>
    <x v="3"/>
  </r>
  <r>
    <d v="2023-01-01T00:00:00"/>
    <s v="1029"/>
    <s v="53"/>
    <s v="10"/>
    <s v="_"/>
    <x v="2"/>
    <s v="77000000000"/>
    <s v="10.20.24.110"/>
    <n v="2"/>
    <s v="3.287"/>
    <s v="6.015"/>
    <s v="4.260"/>
    <s v="3.287"/>
    <s v="4.260"/>
    <s v="54.6"/>
    <s v="77.2"/>
    <s v="77.2"/>
    <s v="10.20.24.110_168"/>
    <s v="Рыба и филе рыбное холодного копчения"/>
    <x v="3"/>
  </r>
  <r>
    <d v="2023-01-01T00:00:00"/>
    <s v="1029"/>
    <s v="53"/>
    <s v="10"/>
    <s v="_"/>
    <x v="2"/>
    <s v="77000000000"/>
    <s v="10.20.24.112"/>
    <n v="1"/>
    <s v="0.018"/>
    <s v="0.047"/>
    <s v="0.020"/>
    <s v="0.018"/>
    <s v="0.020"/>
    <s v="38.3"/>
    <s v="90.0"/>
    <s v="90.0"/>
    <s v="10.20.24.112_168"/>
    <s v="Сельдь и филе сельди холодного копчения"/>
    <x v="3"/>
  </r>
  <r>
    <d v="2023-01-01T00:00:00"/>
    <s v="1029"/>
    <s v="53"/>
    <s v="10"/>
    <s v="_"/>
    <x v="2"/>
    <s v="77000000000"/>
    <s v="10.20.24.113"/>
    <n v="2"/>
    <s v="0.132"/>
    <s v="0.958"/>
    <s v="0.580"/>
    <s v="0.132"/>
    <s v="0.580"/>
    <s v="13.8"/>
    <s v="22.8"/>
    <s v="22.8"/>
    <s v="10.20.24.113_168"/>
    <s v="Рыба и филе морских рыб холодного копчения (кроме сельди)"/>
    <x v="3"/>
  </r>
  <r>
    <d v="2023-01-01T00:00:00"/>
    <s v="1029"/>
    <s v="53"/>
    <s v="10"/>
    <s v="_"/>
    <x v="2"/>
    <s v="77000000000"/>
    <s v="10.20.24.120"/>
    <n v="2"/>
    <s v="1.003"/>
    <s v="1.532"/>
    <s v="1.030"/>
    <s v="1.003"/>
    <s v="1.030"/>
    <s v="65.5"/>
    <s v="97.4"/>
    <s v="97.4"/>
    <s v="10.20.24.120_168"/>
    <s v="Рыба и филе рыбное горячего копчения"/>
    <x v="3"/>
  </r>
  <r>
    <d v="2023-01-01T00:00:00"/>
    <s v="1029"/>
    <s v="53"/>
    <s v="10"/>
    <s v="_"/>
    <x v="2"/>
    <s v="77000000000"/>
    <s v="10.20.24.123"/>
    <n v="1"/>
    <s v="0.034"/>
    <s v="0.076"/>
    <s v="0.190"/>
    <s v="0.034"/>
    <s v="0.190"/>
    <s v="44.7"/>
    <s v="17.9"/>
    <s v="17.9"/>
    <s v="10.20.24.123_168"/>
    <s v="Рыба и филе морских рыб горячего копчения (кроме сельди)"/>
    <x v="3"/>
  </r>
  <r>
    <d v="2023-01-01T00:00:00"/>
    <s v="1029"/>
    <s v="53"/>
    <s v="10"/>
    <s v="_"/>
    <x v="2"/>
    <s v="77000000000"/>
    <s v="10.20.25.110"/>
    <n v="1"/>
    <s v="0.010"/>
    <s v="0.450"/>
    <s v=""/>
    <s v="0.010"/>
    <s v=""/>
    <s v="2.2"/>
    <s v=""/>
    <s v=""/>
    <s v="10.20.25.110_168"/>
    <s v="Консервы рыбные"/>
    <x v="3"/>
  </r>
  <r>
    <d v="2023-01-01T00:00:00"/>
    <s v="1029"/>
    <s v="53"/>
    <s v="10"/>
    <s v="_"/>
    <x v="3"/>
    <s v="77000000000"/>
    <s v="10.20.25.110"/>
    <n v="1"/>
    <s v="0.040"/>
    <s v="1.380"/>
    <s v=""/>
    <s v="0.040"/>
    <s v=""/>
    <s v="2.9"/>
    <s v=""/>
    <s v=""/>
    <s v="10.20.25.110_882"/>
    <s v="Консервы рыбные"/>
    <x v="4"/>
  </r>
  <r>
    <d v="2023-01-01T00:00:00"/>
    <s v="1029"/>
    <s v="53"/>
    <s v="10"/>
    <s v="_"/>
    <x v="2"/>
    <s v="77000000000"/>
    <s v="10.20.25.111"/>
    <n v="1"/>
    <s v="0.010"/>
    <s v="0.340"/>
    <s v=""/>
    <s v="0.010"/>
    <s v=""/>
    <s v="2.9"/>
    <s v=""/>
    <s v=""/>
    <s v="10.20.25.111_168"/>
    <s v="Консервы рыбные натуральные"/>
    <x v="3"/>
  </r>
  <r>
    <d v="2023-01-01T00:00:00"/>
    <s v="1029"/>
    <s v="53"/>
    <s v="10"/>
    <s v="_"/>
    <x v="3"/>
    <s v="77000000000"/>
    <s v="10.20.25.111"/>
    <n v="1"/>
    <s v="0.040"/>
    <s v="1.040"/>
    <s v=""/>
    <s v="0.040"/>
    <s v=""/>
    <s v="3.8"/>
    <s v=""/>
    <s v=""/>
    <s v="10.20.25.111_882"/>
    <s v="Консервы рыбные натуральные"/>
    <x v="4"/>
  </r>
  <r>
    <d v="2023-01-01T00:00:00"/>
    <s v="1029"/>
    <s v="53"/>
    <s v="10"/>
    <s v="_"/>
    <x v="3"/>
    <s v="77000000000"/>
    <s v="10.20.25.113"/>
    <m/>
    <s v=""/>
    <s v="0.340"/>
    <s v=""/>
    <s v=""/>
    <s v=""/>
    <s v=""/>
    <s v=""/>
    <s v=""/>
    <s v="10.20.25.113_882"/>
    <s v="Консервы рыбные в масле"/>
    <x v="4"/>
  </r>
  <r>
    <d v="2023-01-01T00:00:00"/>
    <s v="1029"/>
    <s v="53"/>
    <s v="10"/>
    <s v="_"/>
    <x v="2"/>
    <s v="77000000000"/>
    <s v="10.20.25.113"/>
    <m/>
    <s v=""/>
    <s v="0.110"/>
    <s v=""/>
    <s v=""/>
    <s v=""/>
    <s v=""/>
    <s v=""/>
    <s v=""/>
    <s v="10.20.25.113_168"/>
    <s v="Консервы рыбные в масле"/>
    <x v="3"/>
  </r>
  <r>
    <d v="2023-01-01T00:00:00"/>
    <s v="1029"/>
    <s v="53"/>
    <s v="10"/>
    <s v="_"/>
    <x v="2"/>
    <s v="77000000000"/>
    <s v="10.20.25.120"/>
    <n v="2"/>
    <s v="0.169"/>
    <s v="0.313"/>
    <s v="0.030"/>
    <s v="0.169"/>
    <s v="0.030"/>
    <s v="54.0"/>
    <s v="563.3"/>
    <s v="563.3"/>
    <s v="10.20.25.120_168"/>
    <s v="Пресервы рыбные"/>
    <x v="3"/>
  </r>
  <r>
    <d v="2023-01-01T00:00:00"/>
    <s v="1029"/>
    <s v="53"/>
    <s v="10"/>
    <s v="_"/>
    <x v="3"/>
    <s v="77000000000"/>
    <s v="10.20.25.120"/>
    <n v="2"/>
    <s v="0.491"/>
    <s v="0.894"/>
    <s v="0.100"/>
    <s v="0.491"/>
    <s v="0.100"/>
    <s v="54.9"/>
    <s v="491.0"/>
    <s v="491.0"/>
    <s v="10.20.25.120_882"/>
    <s v="Пресервы рыбные"/>
    <x v="4"/>
  </r>
  <r>
    <d v="2023-01-01T00:00:00"/>
    <s v="1029"/>
    <s v="53"/>
    <s v="10"/>
    <s v="_"/>
    <x v="2"/>
    <s v="77000000000"/>
    <s v="10.20.25.190"/>
    <n v="1"/>
    <s v="0.001"/>
    <s v=""/>
    <s v=""/>
    <s v="0.001"/>
    <s v=""/>
    <s v=""/>
    <s v=""/>
    <s v=""/>
    <s v="10.20.25.190_168"/>
    <s v="Продукты готовые из рыбы прочие, не включенные в другие группировки "/>
    <x v="3"/>
  </r>
  <r>
    <d v="2023-01-01T00:00:00"/>
    <s v="1029"/>
    <s v="53"/>
    <s v="10"/>
    <s v="_"/>
    <x v="2"/>
    <s v="77000000000"/>
    <s v="10.20.33"/>
    <n v="1"/>
    <s v="0.007"/>
    <s v="0.005"/>
    <s v=""/>
    <s v="0.007"/>
    <s v=""/>
    <s v="140.0"/>
    <s v=""/>
    <s v=""/>
    <s v="10.20.33_168"/>
    <s v="Беспозвоночные водные мороженые, сушеные, соленые или в рассоле, копченые прочие"/>
    <x v="3"/>
  </r>
  <r>
    <d v="2023-01-01T00:00:00"/>
    <s v="1029"/>
    <s v="53"/>
    <s v="10"/>
    <s v="_"/>
    <x v="2"/>
    <s v="77000000000"/>
    <s v="10.51.12"/>
    <n v="2"/>
    <s v="0.080"/>
    <s v="0.070"/>
    <s v="0.070"/>
    <s v="0.080"/>
    <s v="0.070"/>
    <s v="114.3"/>
    <s v="114.3"/>
    <s v="114.3"/>
    <s v="10.51.12_168"/>
    <s v="Сливки"/>
    <x v="3"/>
  </r>
  <r>
    <d v="2023-01-01T00:00:00"/>
    <s v="1029"/>
    <s v="53"/>
    <s v="10"/>
    <s v="_"/>
    <x v="2"/>
    <s v="77000000000"/>
    <s v="10.51.40"/>
    <n v="4"/>
    <s v="5.820"/>
    <s v="5.730"/>
    <s v="5.340"/>
    <s v="5.820"/>
    <s v="5.340"/>
    <s v="101.6"/>
    <s v="109.0"/>
    <s v="109.0"/>
    <s v="10.51.40_168"/>
    <s v="Сыры; молокосодержащие продукты с заменителем молочного жира, произведенные по технологии сыра; творог"/>
    <x v="3"/>
  </r>
  <r>
    <d v="2023-01-01T00:00:00"/>
    <s v="1029"/>
    <s v="53"/>
    <s v="10"/>
    <s v="_"/>
    <x v="2"/>
    <s v="77000000000"/>
    <s v="10.51.40.003.АГ"/>
    <n v="4"/>
    <s v="5.820"/>
    <s v="5.730"/>
    <s v="5.340"/>
    <s v="5.820"/>
    <s v="5.340"/>
    <s v="101.6"/>
    <s v="109.0"/>
    <s v="109.0"/>
    <s v="10.51.40.003.АГ_168"/>
    <s v="Сыр и творог, включая творог и творожные продукты для детей раннего возраста"/>
    <x v="3"/>
  </r>
  <r>
    <d v="2023-01-01T00:00:00"/>
    <s v="1029"/>
    <s v="53"/>
    <s v="10"/>
    <s v="_"/>
    <x v="2"/>
    <s v="77000000000"/>
    <s v="10.51.40.100"/>
    <n v="1"/>
    <s v="0.090"/>
    <s v="0.080"/>
    <s v="0.080"/>
    <s v="0.090"/>
    <s v="0.080"/>
    <s v="112.5"/>
    <s v="112.5"/>
    <s v="112.5"/>
    <s v="10.51.40.100_168"/>
    <s v="Сыры"/>
    <x v="3"/>
  </r>
  <r>
    <d v="2023-01-01T00:00:00"/>
    <s v="1029"/>
    <s v="53"/>
    <s v="10"/>
    <s v="_"/>
    <x v="2"/>
    <s v="77000000000"/>
    <s v="10.51.40.300"/>
    <n v="4"/>
    <s v="5.730"/>
    <s v="5.650"/>
    <s v="5.260"/>
    <s v="5.730"/>
    <s v="5.260"/>
    <s v="101.4"/>
    <s v="108.9"/>
    <s v="108.9"/>
    <s v="10.51.40.300_168"/>
    <s v="Творог"/>
    <x v="3"/>
  </r>
  <r>
    <d v="2023-01-01T00:00:00"/>
    <s v="1029"/>
    <s v="53"/>
    <s v="10"/>
    <s v="_"/>
    <x v="2"/>
    <s v="77000000000"/>
    <s v="10.51.40.310"/>
    <n v="3"/>
    <s v="3.380"/>
    <s v="3.710"/>
    <s v="3.170"/>
    <s v="3.380"/>
    <s v="3.170"/>
    <s v="91.1"/>
    <s v="106.6"/>
    <s v="106.6"/>
    <s v="10.51.40.310_168"/>
    <s v="Творог (кроме зерненого и произведенного с использованием ультрафильтрации и сепарирования) без вкусовых компонентов"/>
    <x v="3"/>
  </r>
  <r>
    <d v="2023-01-01T00:00:00"/>
    <s v="1029"/>
    <s v="53"/>
    <s v="10"/>
    <s v="_"/>
    <x v="2"/>
    <s v="77000000000"/>
    <s v="10.51.40.330"/>
    <n v="1"/>
    <s v="2.350"/>
    <s v="1.940"/>
    <s v="2.090"/>
    <s v="2.350"/>
    <s v="2.090"/>
    <s v="121.1"/>
    <s v="112.4"/>
    <s v="112.4"/>
    <s v="10.51.40.330_168"/>
    <s v="Творог зерненый без вкусовых компонентов"/>
    <x v="3"/>
  </r>
  <r>
    <d v="2023-01-01T00:00:00"/>
    <s v="1029"/>
    <s v="53"/>
    <s v="10"/>
    <s v="_"/>
    <x v="2"/>
    <s v="77000000000"/>
    <s v="10.51.52"/>
    <n v="4"/>
    <s v="18.440"/>
    <s v="25.110"/>
    <s v="21.270"/>
    <s v="18.440"/>
    <s v="21.270"/>
    <s v="73.4"/>
    <s v="86.7"/>
    <s v="86.7"/>
    <s v="10.51.52_168"/>
    <s v="Продукты кисломолочные (кроме творога и продуктов из творога)"/>
    <x v="3"/>
  </r>
  <r>
    <d v="2023-01-01T00:00:00"/>
    <s v="1029"/>
    <s v="53"/>
    <s v="10"/>
    <s v="_"/>
    <x v="2"/>
    <s v="77000000000"/>
    <s v="10.51.52.100"/>
    <n v="4"/>
    <s v="12.880"/>
    <s v="18.450"/>
    <s v="15.960"/>
    <s v="12.880"/>
    <s v="15.960"/>
    <s v="69.8"/>
    <s v="80.7"/>
    <s v="80.7"/>
    <s v="10.51.52.100_168"/>
    <s v="Продукты кисломолочные (кроме сметаны)"/>
    <x v="3"/>
  </r>
  <r>
    <d v="2023-01-01T00:00:00"/>
    <s v="1029"/>
    <s v="53"/>
    <s v="10"/>
    <s v="_"/>
    <x v="2"/>
    <s v="77000000000"/>
    <s v="10.51.52.110"/>
    <n v="3"/>
    <s v="2.280"/>
    <s v="2.280"/>
    <s v="1.810"/>
    <s v="2.280"/>
    <s v="1.810"/>
    <s v="100.0"/>
    <s v="126.0"/>
    <s v="126.0"/>
    <s v="10.51.52.110_168"/>
    <s v="Йогурт"/>
    <x v="3"/>
  </r>
  <r>
    <d v="2023-01-01T00:00:00"/>
    <s v="1029"/>
    <s v="53"/>
    <s v="10"/>
    <s v="_"/>
    <x v="2"/>
    <s v="77000000000"/>
    <s v="10.51.52.130"/>
    <n v="3"/>
    <s v="2.210"/>
    <s v="2.590"/>
    <s v="2.230"/>
    <s v="2.210"/>
    <s v="2.230"/>
    <s v="85.3"/>
    <s v="99.1"/>
    <s v="99.1"/>
    <s v="10.51.52.130_168"/>
    <s v="Ряженка и варенец"/>
    <x v="3"/>
  </r>
  <r>
    <d v="2023-01-01T00:00:00"/>
    <s v="1029"/>
    <s v="53"/>
    <s v="10"/>
    <s v="_"/>
    <x v="2"/>
    <s v="77000000000"/>
    <s v="10.51.52.140"/>
    <n v="4"/>
    <s v="8.050"/>
    <s v="13.280"/>
    <s v="11.520"/>
    <s v="8.050"/>
    <s v="11.520"/>
    <s v="60.6"/>
    <s v="69.9"/>
    <s v="69.9"/>
    <s v="10.51.52.140_168"/>
    <s v="Кефир"/>
    <x v="3"/>
  </r>
  <r>
    <d v="2023-01-01T00:00:00"/>
    <s v="1029"/>
    <s v="53"/>
    <s v="10"/>
    <s v="_"/>
    <x v="2"/>
    <s v="77000000000"/>
    <s v="10.51.52.150"/>
    <n v="2"/>
    <s v="0.330"/>
    <s v="0.300"/>
    <s v="0.400"/>
    <s v="0.330"/>
    <s v="0.400"/>
    <s v="110.0"/>
    <s v="82.5"/>
    <s v="82.5"/>
    <s v="10.51.52.150_168"/>
    <s v="Простокваша, в том числе мечниковская"/>
    <x v="3"/>
  </r>
  <r>
    <d v="2023-01-01T00:00:00"/>
    <s v="1029"/>
    <s v="53"/>
    <s v="10"/>
    <s v="_"/>
    <x v="2"/>
    <s v="77000000000"/>
    <s v="10.51.52.200"/>
    <n v="4"/>
    <s v="5.560"/>
    <s v="6.660"/>
    <s v="5.310"/>
    <s v="5.560"/>
    <s v="5.310"/>
    <s v="83.5"/>
    <s v="104.7"/>
    <s v="104.7"/>
    <s v="10.51.52.200_168"/>
    <s v="Сметана"/>
    <x v="3"/>
  </r>
  <r>
    <d v="2023-01-01T00:00:00"/>
    <s v="1029"/>
    <s v="53"/>
    <s v="10"/>
    <s v="_"/>
    <x v="2"/>
    <s v="77000000000"/>
    <s v="10.51.55"/>
    <n v="1"/>
    <s v="0.650"/>
    <s v="0.710"/>
    <s v="0.570"/>
    <s v="0.650"/>
    <s v="0.570"/>
    <s v="91.5"/>
    <s v="114.0"/>
    <s v="114.0"/>
    <s v="10.51.55_168"/>
    <s v="Сыворотка"/>
    <x v="3"/>
  </r>
  <r>
    <d v="2023-01-01T00:00:00"/>
    <s v="1029"/>
    <s v="53"/>
    <s v="10"/>
    <s v="_"/>
    <x v="2"/>
    <s v="77000000000"/>
    <s v="10.51.55.110"/>
    <n v="1"/>
    <s v="0.180"/>
    <s v="0.260"/>
    <s v="0.200"/>
    <s v="0.180"/>
    <s v="0.200"/>
    <s v="69.2"/>
    <s v="90.0"/>
    <s v="90.0"/>
    <s v="10.51.55.110_168"/>
    <s v="Сыворотка молочная"/>
    <x v="3"/>
  </r>
  <r>
    <d v="2023-01-01T00:00:00"/>
    <s v="1029"/>
    <s v="53"/>
    <s v="10"/>
    <s v="_"/>
    <x v="2"/>
    <s v="77000000000"/>
    <s v="10.51.55.120"/>
    <n v="1"/>
    <s v="0.470"/>
    <s v="0.450"/>
    <s v="0.370"/>
    <s v="0.470"/>
    <s v="0.370"/>
    <s v="104.4"/>
    <s v="127.0"/>
    <s v="127.0"/>
    <s v="10.51.55.120_168"/>
    <s v="Продукты из сыворотки"/>
    <x v="3"/>
  </r>
  <r>
    <d v="2023-01-01T00:00:00"/>
    <s v="1029"/>
    <s v="53"/>
    <s v="10"/>
    <s v="_"/>
    <x v="2"/>
    <s v="77000000000"/>
    <s v="10.51.56"/>
    <n v="3"/>
    <s v="13.290"/>
    <s v="12.410"/>
    <s v="11.710"/>
    <s v="13.290"/>
    <s v="11.710"/>
    <s v="107.1"/>
    <s v="113.5"/>
    <s v="113.5"/>
    <s v="10.51.56_168"/>
    <s v="Продукция молочная, не включенная в другие группировки"/>
    <x v="3"/>
  </r>
  <r>
    <d v="2023-01-01T00:00:00"/>
    <s v="1029"/>
    <s v="53"/>
    <s v="10"/>
    <s v="_"/>
    <x v="2"/>
    <s v="77000000000"/>
    <s v="10.51.56.110"/>
    <n v="1"/>
    <s v="4.470"/>
    <s v="4.090"/>
    <s v="3.970"/>
    <s v="4.470"/>
    <s v="3.970"/>
    <s v="109.3"/>
    <s v="112.6"/>
    <s v="112.6"/>
    <s v="10.51.56.110_168"/>
    <s v="Продукты термически обработанные после сквашивания йогуртные, кефирные и прочие"/>
    <x v="3"/>
  </r>
  <r>
    <d v="2023-01-01T00:00:00"/>
    <s v="1029"/>
    <s v="53"/>
    <s v="10"/>
    <s v="_"/>
    <x v="2"/>
    <s v="77000000000"/>
    <s v="10.51.56.120"/>
    <n v="3"/>
    <s v="8.070"/>
    <s v="7.400"/>
    <s v="7.050"/>
    <s v="8.070"/>
    <s v="7.050"/>
    <s v="109.1"/>
    <s v="114.5"/>
    <s v="114.5"/>
    <s v="10.51.56.120_168"/>
    <s v="Напитки молочные"/>
    <x v="3"/>
  </r>
  <r>
    <d v="2023-01-01T00:00:00"/>
    <s v="1029"/>
    <s v="53"/>
    <s v="10"/>
    <s v="_"/>
    <x v="2"/>
    <s v="77000000000"/>
    <s v="10.51.56.150"/>
    <n v="2"/>
    <s v="0.750"/>
    <s v="0.920"/>
    <s v="0.690"/>
    <s v="0.750"/>
    <s v="0.690"/>
    <s v="81.5"/>
    <s v="108.7"/>
    <s v="108.7"/>
    <s v="10.51.56.150_168"/>
    <s v="Продукты на основе творога"/>
    <x v="3"/>
  </r>
  <r>
    <d v="2023-01-01T00:00:00"/>
    <s v="1029"/>
    <s v="53"/>
    <s v="10"/>
    <s v="_"/>
    <x v="2"/>
    <s v="77000000000"/>
    <s v="10.71.11"/>
    <n v="13"/>
    <s v="153.260"/>
    <s v="180.760"/>
    <s v="156.370"/>
    <s v="153.260"/>
    <s v="156.370"/>
    <s v="84.8"/>
    <s v="98.0"/>
    <s v="98.0"/>
    <s v="10.71.11_168"/>
    <s v="Изделия хлебобулочные недлительного хранения"/>
    <x v="3"/>
  </r>
  <r>
    <d v="2023-01-01T00:00:00"/>
    <s v="1029"/>
    <s v="53"/>
    <s v="10"/>
    <s v="_"/>
    <x v="2"/>
    <s v="77000000000"/>
    <s v="10.71.11.003.АГ"/>
    <n v="13"/>
    <s v="153.290"/>
    <s v="180.800"/>
    <s v="156.740"/>
    <s v="153.290"/>
    <s v="156.740"/>
    <s v="84.8"/>
    <s v="97.8"/>
    <s v="97.8"/>
    <s v="10.71.11.003.АГ_168"/>
    <s v="Хлеб и хлебобулочные изделия, включая полуфабрикаты"/>
    <x v="3"/>
  </r>
  <r>
    <d v="2023-01-01T00:00:00"/>
    <s v="1029"/>
    <s v="53"/>
    <s v="10"/>
    <s v="_"/>
    <x v="2"/>
    <s v="77000000000"/>
    <s v="10.71.11.100"/>
    <n v="13"/>
    <s v="152.850"/>
    <s v="180.510"/>
    <s v="156.360"/>
    <s v="152.850"/>
    <s v="156.360"/>
    <s v="84.7"/>
    <s v="97.8"/>
    <s v="97.8"/>
    <s v="10.71.11.100_168"/>
    <s v="Хлеб и хлебобулочные изделия недлительного хранения"/>
    <x v="3"/>
  </r>
  <r>
    <d v="2023-01-01T00:00:00"/>
    <s v="1029"/>
    <s v="53"/>
    <s v="10"/>
    <s v="_"/>
    <x v="2"/>
    <s v="77000000000"/>
    <s v="10.71.11.110"/>
    <n v="12"/>
    <s v="132.580"/>
    <s v="154.740"/>
    <s v="132.680"/>
    <s v="132.580"/>
    <s v="132.680"/>
    <s v="85.7"/>
    <s v="99.9"/>
    <s v="99.9"/>
    <s v="10.71.11.110_168"/>
    <s v="Хлеб недлительного хранения"/>
    <x v="3"/>
  </r>
  <r>
    <d v="2023-01-01T00:00:00"/>
    <s v="1029"/>
    <s v="53"/>
    <s v="10"/>
    <s v="_"/>
    <x v="2"/>
    <s v="77000000000"/>
    <s v="10.71.11.120"/>
    <n v="10"/>
    <s v="11.150"/>
    <s v="13.290"/>
    <s v="10.460"/>
    <s v="11.150"/>
    <s v="10.460"/>
    <s v="83.9"/>
    <s v="106.6"/>
    <s v="106.6"/>
    <s v="10.71.11.120_168"/>
    <s v="Булочные изделия недлительного хранения"/>
    <x v="3"/>
  </r>
  <r>
    <d v="2023-01-01T00:00:00"/>
    <s v="1029"/>
    <s v="53"/>
    <s v="10"/>
    <s v="_"/>
    <x v="2"/>
    <s v="77000000000"/>
    <s v="10.71.11.170"/>
    <n v="2"/>
    <s v="2.010"/>
    <s v="2.320"/>
    <s v="1.670"/>
    <s v="2.010"/>
    <s v="1.670"/>
    <s v="86.6"/>
    <s v="120.4"/>
    <s v="120.4"/>
    <s v="10.71.11.170_168"/>
    <s v="Изделия хлебобулочные специализированные, в том числе диетические, а также обогащенные микронутриентами"/>
    <x v="3"/>
  </r>
  <r>
    <d v="2023-01-01T00:00:00"/>
    <s v="1029"/>
    <s v="53"/>
    <s v="10"/>
    <s v="_"/>
    <x v="2"/>
    <s v="77000000000"/>
    <s v="10.71.11.200"/>
    <n v="3"/>
    <s v="0.410"/>
    <s v="0.250"/>
    <s v="0.010"/>
    <s v="0.410"/>
    <s v="0.010"/>
    <s v="164.0"/>
    <s v="4100.0"/>
    <s v="4100.0"/>
    <s v="10.71.11.200_168"/>
    <s v="Полуфабрикаты хлебобулочные охлажденные"/>
    <x v="3"/>
  </r>
  <r>
    <d v="2023-01-01T00:00:00"/>
    <s v="1029"/>
    <s v="53"/>
    <s v="10"/>
    <s v="_"/>
    <x v="2"/>
    <s v="77000000000"/>
    <s v="10.71.12"/>
    <n v="6"/>
    <s v="4.325"/>
    <s v="5.490"/>
    <s v="6.090"/>
    <s v="4.325"/>
    <s v="6.090"/>
    <s v="78.8"/>
    <s v="71.0"/>
    <s v="71.0"/>
    <s v="10.71.12_168"/>
    <s v="Изделия мучные кондитерские, торты и пирожные недлительного хранения"/>
    <x v="3"/>
  </r>
  <r>
    <d v="2023-01-01T00:00:00"/>
    <s v="1029"/>
    <s v="53"/>
    <s v="10"/>
    <s v="_"/>
    <x v="2"/>
    <s v="77000000000"/>
    <s v="10.71.72.001.АГ"/>
    <n v="2"/>
    <s v="2.010"/>
    <s v="2.320"/>
    <s v="1.670"/>
    <s v="2.010"/>
    <s v="1.670"/>
    <s v="86.6"/>
    <s v="120.4"/>
    <s v="120.4"/>
    <s v="10.71.72.001.АГ_168"/>
    <s v="Хлебобулочные изделия, обогащенные микронутриентами, в том числе диетические; изделия хлебобулочные для детского питания"/>
    <x v="3"/>
  </r>
  <r>
    <d v="2023-01-01T00:00:00"/>
    <s v="1029"/>
    <s v="53"/>
    <s v="10"/>
    <s v="_"/>
    <x v="2"/>
    <s v="77000000000"/>
    <s v="10.72.11.001.АГ"/>
    <n v="1"/>
    <s v="0.030"/>
    <s v="0.040"/>
    <s v="0.370"/>
    <s v="0.030"/>
    <s v="0.370"/>
    <s v="75.0"/>
    <s v="8.1"/>
    <s v="8.1"/>
    <s v="10.72.11.001.АГ_168"/>
    <s v="Изделия хлебобулочные длительного хранения, изделия хлебобулочные пониженной влажности, полуфабрикаты хлебобулочные"/>
    <x v="3"/>
  </r>
  <r>
    <d v="2023-01-01T00:00:00"/>
    <s v="1029"/>
    <s v="53"/>
    <s v="10"/>
    <s v="_"/>
    <x v="2"/>
    <s v="77000000000"/>
    <s v="10.72.12"/>
    <n v="3"/>
    <s v="0.840"/>
    <s v="0.890"/>
    <s v="0.720"/>
    <s v="0.840"/>
    <s v="0.720"/>
    <s v="94.4"/>
    <s v="116.7"/>
    <s v="116.7"/>
    <s v="10.72.12_168"/>
    <s v="Печенье и пряники имбирные и аналогичные изделия; печенье сладкое; вафли и вафельные облатки; торты и пирожные длительного хранения"/>
    <x v="3"/>
  </r>
  <r>
    <d v="2023-01-01T00:00:00"/>
    <s v="1029"/>
    <s v="53"/>
    <s v="10"/>
    <s v="_"/>
    <x v="2"/>
    <s v="77000000000"/>
    <s v="10.72.12.120"/>
    <n v="1"/>
    <s v="0.320"/>
    <s v="0.340"/>
    <s v="0.320"/>
    <s v="0.320"/>
    <s v="0.320"/>
    <s v="94.1"/>
    <s v="100.0"/>
    <s v="100.0"/>
    <s v="10.72.12.120_168"/>
    <s v="Печенье сладкое"/>
    <x v="3"/>
  </r>
  <r>
    <d v="2023-01-01T00:00:00"/>
    <s v="1029"/>
    <s v="53"/>
    <s v="10"/>
    <s v="_"/>
    <x v="2"/>
    <s v="77000000000"/>
    <s v="10.72.19"/>
    <n v="1"/>
    <s v="0.030"/>
    <s v="0.040"/>
    <s v="0.370"/>
    <s v="0.030"/>
    <s v="0.370"/>
    <s v="75.0"/>
    <s v="8.1"/>
    <s v="8.1"/>
    <s v="10.72.19_168"/>
    <s v="Изделия хлебобулочные сухие прочие или хлебобулочные изделия длительного хранения"/>
    <x v="3"/>
  </r>
  <r>
    <d v="2023-01-01T00:00:00"/>
    <s v="1029"/>
    <s v="53"/>
    <s v="10"/>
    <s v="_"/>
    <x v="2"/>
    <s v="77000000000"/>
    <s v="10.72.19.140"/>
    <n v="1"/>
    <s v="0.030"/>
    <s v="0.040"/>
    <s v="0.370"/>
    <s v="0.030"/>
    <s v="0.370"/>
    <s v="75.0"/>
    <s v="8.1"/>
    <s v="8.1"/>
    <s v="10.72.19.140_168"/>
    <s v="Полуфабрикаты хлебобулочные замороженные"/>
    <x v="3"/>
  </r>
  <r>
    <d v="2023-01-01T00:00:00"/>
    <s v="1029"/>
    <s v="53"/>
    <s v="10"/>
    <s v="_"/>
    <x v="2"/>
    <s v="77000000000"/>
    <s v="10.73.1"/>
    <n v="1"/>
    <s v="0.040"/>
    <s v=""/>
    <s v=""/>
    <s v="0.040"/>
    <s v=""/>
    <s v=""/>
    <s v=""/>
    <s v=""/>
    <s v="10.73.1_168"/>
    <s v="Изделия макаронные, кускус и аналогичные мучные изделия"/>
    <x v="3"/>
  </r>
  <r>
    <d v="2023-01-01T00:00:00"/>
    <s v="1029"/>
    <s v="53"/>
    <s v="10"/>
    <s v="_"/>
    <x v="2"/>
    <s v="77000000000"/>
    <s v="10.73.11"/>
    <n v="1"/>
    <s v="0.040"/>
    <s v=""/>
    <s v=""/>
    <s v="0.040"/>
    <s v=""/>
    <s v=""/>
    <s v=""/>
    <s v=""/>
    <s v="10.73.11_168"/>
    <s v="Изделия макаронные и аналогичные мучные изделия"/>
    <x v="3"/>
  </r>
  <r>
    <d v="2023-01-01T00:00:00"/>
    <s v="1029"/>
    <s v="53"/>
    <s v="10"/>
    <s v="_"/>
    <x v="2"/>
    <s v="77000000000"/>
    <s v="10.82.71.001.АГ"/>
    <n v="8"/>
    <s v="5.165"/>
    <s v="6.380"/>
    <s v="6.780"/>
    <s v="5.165"/>
    <s v="6.780"/>
    <s v="81.0"/>
    <s v="76.2"/>
    <s v="76.2"/>
    <s v="10.82.71.001.АГ_168"/>
    <s v="Кондитерские изделия"/>
    <x v="3"/>
  </r>
  <r>
    <d v="2023-01-01T00:00:00"/>
    <s v="1029"/>
    <s v="53"/>
    <s v="10"/>
    <s v="_"/>
    <x v="2"/>
    <s v="77000000000"/>
    <s v="10.85.1"/>
    <n v="2"/>
    <s v="0.360"/>
    <s v="0.610"/>
    <s v="0.560"/>
    <s v="0.360"/>
    <s v="0.560"/>
    <s v="59.0"/>
    <s v="64.3"/>
    <s v="64.3"/>
    <s v="10.85.1_168"/>
    <s v="Продукты пищевые готовые и блюда"/>
    <x v="3"/>
  </r>
  <r>
    <d v="2023-01-01T00:00:00"/>
    <s v="1029"/>
    <s v="53"/>
    <s v="10"/>
    <s v="_"/>
    <x v="4"/>
    <s v="77000000000"/>
    <s v="11.05.10"/>
    <n v="3"/>
    <s v="0.960"/>
    <s v="1.980"/>
    <s v="0.810"/>
    <s v="0.960"/>
    <s v="0.810"/>
    <s v="48.5"/>
    <s v="118.5"/>
    <s v="118.5"/>
    <s v="11.05.10_119"/>
    <s v="Пиво, кроме отходов пивоварения"/>
    <x v="6"/>
  </r>
  <r>
    <d v="2023-01-01T00:00:00"/>
    <s v="1029"/>
    <s v="53"/>
    <s v="10"/>
    <s v="_"/>
    <x v="5"/>
    <s v="77000000000"/>
    <s v="11.07.11"/>
    <n v="2"/>
    <s v="25.390"/>
    <s v="59.500"/>
    <s v="20.480"/>
    <s v="25.390"/>
    <s v="20.480"/>
    <s v="42.7"/>
    <s v="124.0"/>
    <s v="124.0"/>
    <s v="11.07.11_128"/>
    <s v="Воды минеральные природные упакованные, воды питьевые упакованные, не содержащие сахара, подсластителей, ароматизаторов и других пищевых веществ"/>
    <x v="7"/>
  </r>
  <r>
    <d v="2023-01-01T00:00:00"/>
    <s v="1029"/>
    <s v="53"/>
    <s v="10"/>
    <s v="_"/>
    <x v="5"/>
    <s v="77000000000"/>
    <s v="11.07.11.120"/>
    <n v="2"/>
    <s v="25.390"/>
    <s v="59.500"/>
    <s v="20.480"/>
    <s v="25.390"/>
    <s v="20.480"/>
    <s v="42.7"/>
    <s v="124.0"/>
    <s v="124.0"/>
    <s v="11.07.11.120_128"/>
    <s v="Воды природные питьевые упакованные, в том числе газированные, не содержащие сахара, подсластителей, ароматизаторов и других пищевых веществ"/>
    <x v="7"/>
  </r>
  <r>
    <d v="2023-01-01T00:00:00"/>
    <s v="1029"/>
    <s v="53"/>
    <s v="10"/>
    <s v="_"/>
    <x v="4"/>
    <s v="77000000000"/>
    <s v="11.07.19"/>
    <n v="2"/>
    <s v="1.320"/>
    <s v="2.860"/>
    <s v="1.680"/>
    <s v="1.320"/>
    <s v="1.680"/>
    <s v="46.2"/>
    <s v="78.6"/>
    <s v="78.6"/>
    <s v="11.07.19_119"/>
    <s v="Напитки безалкогольные прочие"/>
    <x v="8"/>
  </r>
  <r>
    <d v="2023-01-01T00:00:00"/>
    <s v="1029"/>
    <s v="53"/>
    <s v="10"/>
    <s v="_"/>
    <x v="4"/>
    <s v="77000000000"/>
    <s v="11.07.19.120"/>
    <n v="1"/>
    <s v="0.040"/>
    <s v="0.740"/>
    <s v=""/>
    <s v="0.040"/>
    <s v=""/>
    <s v="5.4"/>
    <s v=""/>
    <s v=""/>
    <s v="11.07.19.120_119"/>
    <s v="Напитки брожения"/>
    <x v="8"/>
  </r>
  <r>
    <d v="2023-01-01T00:00:00"/>
    <s v="1029"/>
    <s v="53"/>
    <s v="10"/>
    <s v="_"/>
    <x v="4"/>
    <s v="77000000000"/>
    <s v="11.07.19.190"/>
    <n v="2"/>
    <s v="1.280"/>
    <s v="2.120"/>
    <s v="1.680"/>
    <s v="1.280"/>
    <s v="1.680"/>
    <s v="60.4"/>
    <s v="76.2"/>
    <s v="76.2"/>
    <s v="11.07.19.190_119"/>
    <s v="Напитки безалкогольные прочие, не включенные в другие группировки"/>
    <x v="8"/>
  </r>
  <r>
    <d v="2023-01-01T00:00:00"/>
    <s v="1029"/>
    <s v="53"/>
    <s v="10"/>
    <s v="_"/>
    <x v="6"/>
    <s v="77000000000"/>
    <s v="18.1"/>
    <n v="6"/>
    <s v="204.600"/>
    <s v="686.900"/>
    <s v="200.200"/>
    <s v="204.600"/>
    <s v="200.200"/>
    <s v="29.8"/>
    <s v="102.2"/>
    <s v="102.2"/>
    <s v="18.1_384"/>
    <s v="Услуги полиграфические и услуги, связанные с печатанием"/>
    <x v="9"/>
  </r>
  <r>
    <d v="2023-01-01T00:00:00"/>
    <s v="1029"/>
    <s v="53"/>
    <s v="10"/>
    <s v="_"/>
    <x v="6"/>
    <s v="77000000000"/>
    <s v="18.11.10"/>
    <n v="6"/>
    <s v="154.100"/>
    <s v="306.200"/>
    <s v="160.970"/>
    <s v="154.100"/>
    <s v="160.970"/>
    <s v="50.3"/>
    <s v="95.7"/>
    <s v="95.7"/>
    <s v="18.11.10_384"/>
    <s v="Услуги по печатанию газет"/>
    <x v="9"/>
  </r>
  <r>
    <d v="2023-01-01T00:00:00"/>
    <s v="1029"/>
    <s v="53"/>
    <s v="10"/>
    <s v="_"/>
    <x v="6"/>
    <s v="77000000000"/>
    <s v="18.12.14"/>
    <n v="2"/>
    <s v="50.500"/>
    <s v="380.600"/>
    <s v="39.230"/>
    <s v="50.500"/>
    <s v="39.230"/>
    <s v="13.3"/>
    <s v="128.7"/>
    <s v="128.7"/>
    <s v="18.12.14_384"/>
    <s v="Услуги по печатанию книг, географических карт, гидрографических или аналогичных карт всех видов, репродукций, чертежей и фотографий, открыток"/>
    <x v="9"/>
  </r>
  <r>
    <d v="2023-01-01T00:00:00"/>
    <s v="1029"/>
    <s v="53"/>
    <s v="10"/>
    <s v="_"/>
    <x v="7"/>
    <s v="77000000000"/>
    <s v="20.11.11.150"/>
    <n v="1"/>
    <s v="0.126"/>
    <s v=""/>
    <s v="0.030"/>
    <s v="0.126"/>
    <s v="0.030"/>
    <s v=""/>
    <s v="420.0"/>
    <s v="420.0"/>
    <s v="20.11.11.150_114"/>
    <s v="Кислород"/>
    <x v="10"/>
  </r>
  <r>
    <d v="2023-01-01T00:00:00"/>
    <s v="1029"/>
    <s v="53"/>
    <s v="10"/>
    <s v="_"/>
    <x v="6"/>
    <s v="77000000000"/>
    <s v="20.51.1"/>
    <m/>
    <s v=""/>
    <s v="77479.700"/>
    <s v=""/>
    <s v=""/>
    <s v=""/>
    <s v=""/>
    <s v=""/>
    <s v=""/>
    <s v="20.51.1_384"/>
    <s v="Вещества взрывчатые готовые; шнуры огнепроводные и детонирующие; детонаторы; запалы; электродетонаторы; пиропатроны; фейерверки"/>
    <x v="11"/>
  </r>
  <r>
    <d v="2023-01-01T00:00:00"/>
    <s v="1029"/>
    <s v="53"/>
    <s v="10"/>
    <s v="_"/>
    <x v="7"/>
    <s v="77000000000"/>
    <s v="23.63.10"/>
    <m/>
    <s v=""/>
    <s v=""/>
    <s v="0.060"/>
    <s v=""/>
    <s v="0.060"/>
    <s v=""/>
    <s v=""/>
    <s v=""/>
    <s v="23.63.10_114"/>
    <s v="Бетон, готовый для заливки (товарный бетон)"/>
    <x v="10"/>
  </r>
  <r>
    <d v="2023-01-01T00:00:00"/>
    <s v="1029"/>
    <s v="53"/>
    <s v="10"/>
    <s v="_"/>
    <x v="7"/>
    <s v="77000000000"/>
    <s v="23.64.10.120"/>
    <m/>
    <s v=""/>
    <s v=""/>
    <s v="0.110"/>
    <s v=""/>
    <s v="0.110"/>
    <s v=""/>
    <s v=""/>
    <s v=""/>
    <s v="23.64.10.120_114"/>
    <s v="Растворы строительные"/>
    <x v="10"/>
  </r>
  <r>
    <d v="2023-01-01T00:00:00"/>
    <s v="1029"/>
    <s v="53"/>
    <s v="10"/>
    <s v="_"/>
    <x v="6"/>
    <s v="77000000000"/>
    <s v="31.0"/>
    <n v="1"/>
    <s v="70.000"/>
    <s v="10.000"/>
    <s v="70.000"/>
    <s v="70.000"/>
    <s v="70.000"/>
    <s v="700.0"/>
    <s v="100.0"/>
    <s v="100.0"/>
    <s v="31.0_384"/>
    <s v="Мебель"/>
    <x v="12"/>
  </r>
  <r>
    <d v="2023-01-01T00:00:00"/>
    <s v="1029"/>
    <s v="53"/>
    <s v="10"/>
    <s v="_"/>
    <x v="8"/>
    <s v="77000000000"/>
    <s v="31.02.10.002.АГ"/>
    <n v="1"/>
    <s v="1.000"/>
    <s v=""/>
    <s v="1.000"/>
    <s v="1.000"/>
    <s v="1.000"/>
    <s v=""/>
    <s v="100.0"/>
    <s v="100.0"/>
    <s v="31.02.10.002.АГ_796"/>
    <s v="Шкафы кухонные, для спальни, столовой и гостиной"/>
    <x v="13"/>
  </r>
  <r>
    <d v="2023-01-01T00:00:00"/>
    <s v="1029"/>
    <s v="53"/>
    <s v="10"/>
    <s v="_"/>
    <x v="8"/>
    <s v="77000000000"/>
    <s v="31.09.12.120"/>
    <n v="1"/>
    <s v="1.000"/>
    <s v="1.000"/>
    <s v="1.000"/>
    <s v="1.000"/>
    <s v="1.000"/>
    <s v="100.0"/>
    <s v="100.0"/>
    <s v="100.0"/>
    <s v="31.09.12.120_796"/>
    <s v="Мебель деревянная для спальни"/>
    <x v="13"/>
  </r>
  <r>
    <d v="2023-01-01T00:00:00"/>
    <s v="1029"/>
    <s v="53"/>
    <s v="10"/>
    <s v="_"/>
    <x v="8"/>
    <s v="77000000000"/>
    <s v="31.09.12.123"/>
    <n v="1"/>
    <s v="1.000"/>
    <s v=""/>
    <s v="1.000"/>
    <s v="1.000"/>
    <s v="1.000"/>
    <s v=""/>
    <s v="100.0"/>
    <s v="100.0"/>
    <s v="31.09.12.123_796"/>
    <s v="Шкафы деревянные для спальни"/>
    <x v="13"/>
  </r>
  <r>
    <d v="2023-01-01T00:00:00"/>
    <s v="1029"/>
    <s v="53"/>
    <s v="10"/>
    <s v="_"/>
    <x v="9"/>
    <s v="77000000000"/>
    <s v="35.11.10"/>
    <n v="22"/>
    <s v="91.970"/>
    <s v="83.153"/>
    <s v="82.204"/>
    <s v="91.970"/>
    <s v="82.204"/>
    <s v="110.6"/>
    <s v="111.9"/>
    <s v="111.9"/>
    <s v="35.11.10_247"/>
    <s v="Электроэнергия"/>
    <x v="14"/>
  </r>
  <r>
    <d v="2023-01-01T00:00:00"/>
    <s v="1029"/>
    <s v="53"/>
    <s v="10"/>
    <s v="_"/>
    <x v="9"/>
    <s v="77000000000"/>
    <s v="35.11.10.001.АГ"/>
    <n v="19"/>
    <s v="52.230"/>
    <s v="47.866"/>
    <s v="51.707"/>
    <s v="52.230"/>
    <s v="51.707"/>
    <s v="109.1"/>
    <s v="101.0"/>
    <s v="101.0"/>
    <s v="35.11.10.001.АГ_247"/>
    <s v="Электроэнергия, произведенная тепловыми электростанциями "/>
    <x v="14"/>
  </r>
  <r>
    <d v="2023-01-01T00:00:00"/>
    <s v="1029"/>
    <s v="53"/>
    <s v="10"/>
    <s v="_"/>
    <x v="9"/>
    <s v="77000000000"/>
    <s v="35.11.10.110"/>
    <n v="21"/>
    <s v="91.803"/>
    <s v="82.897"/>
    <s v="82.047"/>
    <s v="91.803"/>
    <s v="82.047"/>
    <s v="110.7"/>
    <s v="111.9"/>
    <s v="111.9"/>
    <s v="35.11.10.110_247"/>
    <s v="Электроэнергия, произведенная электростанциями общего назначения"/>
    <x v="14"/>
  </r>
  <r>
    <d v="2023-01-01T00:00:00"/>
    <s v="1029"/>
    <s v="53"/>
    <s v="10"/>
    <s v="_"/>
    <x v="9"/>
    <s v="77000000000"/>
    <s v="35.11.10.112"/>
    <n v="3"/>
    <s v="27.816"/>
    <s v="23.539"/>
    <s v="27.669"/>
    <s v="27.816"/>
    <s v="27.669"/>
    <s v="118.2"/>
    <s v="100.5"/>
    <s v="100.5"/>
    <s v="35.11.10.112_247"/>
    <s v="Электроэнергия, произведенная теплоэлектроцентралями (ТЭЦ) общего назначения"/>
    <x v="14"/>
  </r>
  <r>
    <d v="2023-01-01T00:00:00"/>
    <s v="1029"/>
    <s v="53"/>
    <s v="10"/>
    <s v="_"/>
    <x v="9"/>
    <s v="77000000000"/>
    <s v="35.11.10.114"/>
    <n v="16"/>
    <s v="24.414"/>
    <s v="24.327"/>
    <s v="24.038"/>
    <s v="24.414"/>
    <s v="24.038"/>
    <s v="100.4"/>
    <s v="101.6"/>
    <s v="101.6"/>
    <s v="35.11.10.114_247"/>
    <s v="Электроэнергия, произведенная дизельными  электростанциями (ДЭС) общего назначения"/>
    <x v="14"/>
  </r>
  <r>
    <d v="2023-01-01T00:00:00"/>
    <s v="1029"/>
    <s v="53"/>
    <s v="10"/>
    <s v="_"/>
    <x v="9"/>
    <s v="77000000000"/>
    <s v="35.11.10.115"/>
    <n v="2"/>
    <s v="39.573"/>
    <s v="35.031"/>
    <s v="30.340"/>
    <s v="39.573"/>
    <s v="30.340"/>
    <s v="113.0"/>
    <s v="130.4"/>
    <s v="130.4"/>
    <s v="35.11.10.115_247"/>
    <s v="Электроэнергия, произведенная атомными электростанциями (АЭС) общего назначения"/>
    <x v="14"/>
  </r>
  <r>
    <d v="2023-01-01T00:00:00"/>
    <s v="1029"/>
    <s v="53"/>
    <s v="10"/>
    <s v="_"/>
    <x v="9"/>
    <s v="77000000000"/>
    <s v="35.11.10.140"/>
    <n v="2"/>
    <s v="0.167"/>
    <s v="0.256"/>
    <s v="0.157"/>
    <s v="0.167"/>
    <s v="0.157"/>
    <s v="65.2"/>
    <s v="106.4"/>
    <s v="106.4"/>
    <s v="35.11.10.140_247"/>
    <s v="Электроэнергия от возобновляемых источников энергии"/>
    <x v="14"/>
  </r>
  <r>
    <d v="2023-01-01T00:00:00"/>
    <s v="1029"/>
    <s v="53"/>
    <s v="10"/>
    <s v="_"/>
    <x v="9"/>
    <s v="77000000000"/>
    <s v="35.11.10.141"/>
    <n v="1"/>
    <s v="0.010"/>
    <s v="0.001"/>
    <s v=""/>
    <s v="0.010"/>
    <s v=""/>
    <s v="1000.0"/>
    <s v=""/>
    <s v=""/>
    <s v="35.11.10.141_247"/>
    <s v="Электроэнергия, произведенная солнечными электростанциями"/>
    <x v="14"/>
  </r>
  <r>
    <d v="2023-01-01T00:00:00"/>
    <s v="1029"/>
    <s v="53"/>
    <s v="10"/>
    <s v="_"/>
    <x v="9"/>
    <s v="77000000000"/>
    <s v="35.11.10.142"/>
    <n v="1"/>
    <s v="0.157"/>
    <s v="0.255"/>
    <s v="0.157"/>
    <s v="0.157"/>
    <s v="0.157"/>
    <s v="61.6"/>
    <s v="100.0"/>
    <s v="100.0"/>
    <s v="35.11.10.142_247"/>
    <s v="Электроэнергия, произведенная ветровыми электростанциями"/>
    <x v="14"/>
  </r>
  <r>
    <d v="2023-01-01T00:00:00"/>
    <s v="1029"/>
    <s v="53"/>
    <s v="10"/>
    <s v="_"/>
    <x v="10"/>
    <s v="77000000000"/>
    <s v="35.30.11"/>
    <n v="36"/>
    <s v="139.439"/>
    <s v="118.268"/>
    <s v="143.164"/>
    <s v="139.439"/>
    <s v="143.164"/>
    <s v="117.9"/>
    <s v="97.4"/>
    <s v="97.4"/>
    <s v="35.30.11_234"/>
    <s v="Пар и горячая вода"/>
    <x v="15"/>
  </r>
  <r>
    <d v="2023-01-01T00:00:00"/>
    <s v="1029"/>
    <s v="53"/>
    <s v="10"/>
    <s v="_"/>
    <x v="10"/>
    <s v="77000000000"/>
    <s v="35.30.11.110"/>
    <n v="6"/>
    <s v="78.368"/>
    <s v="63.695"/>
    <s v="80.730"/>
    <s v="78.368"/>
    <s v="80.730"/>
    <s v="123.0"/>
    <s v="97.1"/>
    <s v="97.1"/>
    <s v="35.30.11.110_234"/>
    <s v="Энергия тепловая, отпущенная электростанциями"/>
    <x v="15"/>
  </r>
  <r>
    <d v="2023-01-01T00:00:00"/>
    <s v="1029"/>
    <s v="53"/>
    <s v="10"/>
    <s v="_"/>
    <x v="10"/>
    <s v="77000000000"/>
    <s v="35.30.11.111"/>
    <n v="3"/>
    <s v="41.188"/>
    <s v="33.323"/>
    <s v="51.108"/>
    <s v="41.188"/>
    <s v="51.108"/>
    <s v="123.6"/>
    <s v="80.6"/>
    <s v="80.6"/>
    <s v="35.30.11.111_234"/>
    <s v="Энергия тепловая, отпущенная тепловыми электроцентралями (ТЭЦ)"/>
    <x v="15"/>
  </r>
  <r>
    <d v="2023-01-01T00:00:00"/>
    <s v="1029"/>
    <s v="53"/>
    <s v="10"/>
    <s v="_"/>
    <x v="10"/>
    <s v="77000000000"/>
    <s v="35.30.11.112"/>
    <n v="2"/>
    <s v="36.676"/>
    <s v="30.372"/>
    <s v="29.622"/>
    <s v="36.676"/>
    <s v="29.622"/>
    <s v="120.8"/>
    <s v="123.8"/>
    <s v="123.8"/>
    <s v="35.30.11.112_234"/>
    <s v="Энергия тепловая, отпущенная атомными электростанциями (АЭС)"/>
    <x v="15"/>
  </r>
  <r>
    <d v="2023-01-01T00:00:00"/>
    <s v="1029"/>
    <s v="53"/>
    <s v="10"/>
    <s v="_"/>
    <x v="10"/>
    <s v="77000000000"/>
    <s v="35.30.11.119"/>
    <n v="1"/>
    <s v="0.504"/>
    <s v=""/>
    <s v=""/>
    <s v="0.504"/>
    <s v=""/>
    <s v=""/>
    <s v=""/>
    <s v=""/>
    <s v="35.30.11.119_234"/>
    <s v="Энергия тепловая, отпущенная прочими электростанциями"/>
    <x v="15"/>
  </r>
  <r>
    <d v="2023-01-01T00:00:00"/>
    <s v="1029"/>
    <s v="53"/>
    <s v="10"/>
    <s v="_"/>
    <x v="10"/>
    <s v="77000000000"/>
    <s v="35.30.11.120"/>
    <n v="29"/>
    <s v="60.098"/>
    <s v="53.733"/>
    <s v="61.722"/>
    <s v="60.098"/>
    <s v="61.722"/>
    <s v="111.8"/>
    <s v="97.4"/>
    <s v="97.4"/>
    <s v="35.30.11.120_234"/>
    <s v="Энергия тепловая, отпущенная котельными"/>
    <x v="15"/>
  </r>
  <r>
    <d v="2023-01-01T00:00:00"/>
    <s v="1029"/>
    <s v="53"/>
    <s v="10"/>
    <s v="_"/>
    <x v="10"/>
    <s v="77000000000"/>
    <s v="35.30.11.130"/>
    <n v="3"/>
    <s v="0.973"/>
    <s v="0.840"/>
    <s v="0.712"/>
    <s v="0.973"/>
    <s v="0.712"/>
    <s v="115.8"/>
    <s v="136.7"/>
    <s v="136.7"/>
    <s v="35.30.11.130_234"/>
    <s v="Энергия тепловая, отпущенная электрокотлами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21">
  <r>
    <x v="0"/>
    <s v="1029"/>
    <s v="53"/>
    <s v="10"/>
    <s v="_"/>
    <n v="114"/>
    <s v="77000000000"/>
    <x v="0"/>
    <n v="1"/>
    <n v="2.7"/>
    <n v="22.106000000000002"/>
    <n v="9.5359999999999996"/>
    <n v="27.260999999999999"/>
    <n v="36.828000000000003"/>
    <n v="12.213878584999547"/>
    <n v="28.313758389261746"/>
    <n v="74.022482893450629"/>
    <x v="0"/>
    <x v="0"/>
    <x v="0"/>
    <s v="08"/>
  </r>
  <r>
    <x v="0"/>
    <s v="1029"/>
    <s v="53"/>
    <s v="10"/>
    <s v="_"/>
    <n v="114"/>
    <s v="77000000000"/>
    <x v="1"/>
    <n v="2"/>
    <n v="3.1459999999999999"/>
    <n v="22.114999999999998"/>
    <n v="9.5359999999999996"/>
    <n v="27.716000000000001"/>
    <n v="36.828000000000003"/>
    <n v="14.225638706760117"/>
    <n v="32.990771812080538"/>
    <n v="75.257955903117193"/>
    <x v="1"/>
    <x v="1"/>
    <x v="0"/>
    <s v="08"/>
  </r>
  <r>
    <x v="0"/>
    <s v="1029"/>
    <s v="53"/>
    <s v="10"/>
    <s v="_"/>
    <n v="168"/>
    <s v="77000000000"/>
    <x v="2"/>
    <n v="1"/>
    <n v="0.03"/>
    <n v="6.7000000000000004E-2"/>
    <n v="8.0000000000000002E-3"/>
    <n v="0.21199999999999999"/>
    <n v="0.184"/>
    <n v="44.776119402985074"/>
    <n v="375"/>
    <n v="115.21739130434783"/>
    <x v="2"/>
    <x v="2"/>
    <x v="1"/>
    <s v="10"/>
  </r>
  <r>
    <x v="0"/>
    <s v="1029"/>
    <s v="53"/>
    <s v="10"/>
    <s v="_"/>
    <n v="128"/>
    <s v="77000000000"/>
    <x v="3"/>
    <n v="1"/>
    <n v="1.06"/>
    <n v="2.3199999999999998"/>
    <s v=" "/>
    <n v="12.99"/>
    <n v="0"/>
    <n v="45.689655172413794"/>
    <s v=" "/>
    <n v="0"/>
    <x v="3"/>
    <x v="3"/>
    <x v="2"/>
    <s v="11"/>
  </r>
  <r>
    <x v="0"/>
    <s v="1029"/>
    <s v="53"/>
    <s v="10"/>
    <s v="_"/>
    <n v="168"/>
    <s v="77000000000"/>
    <x v="4"/>
    <n v="4"/>
    <n v="3.9929999999999999"/>
    <n v="7.18"/>
    <n v="15.585000000000001"/>
    <n v="11.173"/>
    <n v="22.274999999999999"/>
    <n v="55.612813370473539"/>
    <n v="25.620789220404234"/>
    <n v="50.159371492704828"/>
    <x v="4"/>
    <x v="4"/>
    <x v="1"/>
    <s v="10"/>
  </r>
  <r>
    <x v="0"/>
    <s v="1029"/>
    <s v="53"/>
    <s v="10"/>
    <s v="_"/>
    <n v="168"/>
    <s v="77000000000"/>
    <x v="5"/>
    <n v="1"/>
    <n v="7.0000000000000007E-2"/>
    <n v="0.1"/>
    <n v="0.05"/>
    <n v="0.84"/>
    <n v="0.8"/>
    <n v="70"/>
    <n v="140"/>
    <n v="105"/>
    <x v="5"/>
    <x v="5"/>
    <x v="1"/>
    <s v="10"/>
  </r>
  <r>
    <x v="0"/>
    <s v="1029"/>
    <s v="53"/>
    <s v="10"/>
    <s v="_"/>
    <n v="168"/>
    <s v="77000000000"/>
    <x v="6"/>
    <n v="1"/>
    <n v="0.17"/>
    <n v="0.24"/>
    <n v="0.22"/>
    <n v="2.27"/>
    <n v="2.75"/>
    <n v="70.833333333333329"/>
    <n v="77.272727272727266"/>
    <n v="82.545454545454547"/>
    <x v="6"/>
    <x v="6"/>
    <x v="1"/>
    <s v="10"/>
  </r>
  <r>
    <x v="0"/>
    <s v="1029"/>
    <s v="53"/>
    <s v="10"/>
    <s v="_"/>
    <n v="168"/>
    <s v="77000000000"/>
    <x v="7"/>
    <n v="4"/>
    <n v="4.66"/>
    <n v="6.55"/>
    <n v="5.72"/>
    <n v="56.8"/>
    <n v="69.209999999999994"/>
    <n v="71.145038167938935"/>
    <n v="81.468531468531467"/>
    <n v="82.069065163993642"/>
    <x v="7"/>
    <x v="7"/>
    <x v="1"/>
    <m/>
  </r>
  <r>
    <x v="0"/>
    <s v="1029"/>
    <s v="53"/>
    <s v="10"/>
    <s v="_"/>
    <n v="168"/>
    <s v="77000000000"/>
    <x v="8"/>
    <n v="1"/>
    <n v="0.05"/>
    <n v="7.0000000000000007E-2"/>
    <n v="0.1"/>
    <n v="0.68"/>
    <n v="0.87"/>
    <n v="71.428571428571431"/>
    <n v="50"/>
    <n v="78.160919540229884"/>
    <x v="8"/>
    <x v="8"/>
    <x v="1"/>
    <s v="10"/>
  </r>
  <r>
    <x v="0"/>
    <s v="1029"/>
    <s v="53"/>
    <s v="10"/>
    <s v="_"/>
    <n v="168"/>
    <s v="77000000000"/>
    <x v="9"/>
    <n v="1"/>
    <n v="0.05"/>
    <n v="7.0000000000000007E-2"/>
    <n v="0.06"/>
    <n v="0.36"/>
    <n v="0.7"/>
    <n v="71.428571428571431"/>
    <n v="83.333333333333329"/>
    <n v="51.428571428571431"/>
    <x v="9"/>
    <x v="9"/>
    <x v="1"/>
    <s v="10"/>
  </r>
  <r>
    <x v="0"/>
    <s v="1029"/>
    <s v="53"/>
    <s v="10"/>
    <s v="_"/>
    <n v="168"/>
    <s v="77000000000"/>
    <x v="10"/>
    <n v="1"/>
    <n v="0.05"/>
    <n v="7.0000000000000007E-2"/>
    <n v="0.1"/>
    <n v="0.36"/>
    <n v="1.05"/>
    <n v="71.428571428571431"/>
    <n v="50"/>
    <n v="34.285714285714285"/>
    <x v="10"/>
    <x v="10"/>
    <x v="1"/>
    <m/>
  </r>
  <r>
    <x v="0"/>
    <s v="1029"/>
    <s v="53"/>
    <s v="10"/>
    <s v="_"/>
    <n v="119"/>
    <s v="77000000000"/>
    <x v="11"/>
    <n v="1"/>
    <n v="0.99"/>
    <n v="1.36"/>
    <n v="0.93"/>
    <n v="8.31"/>
    <n v="6.83"/>
    <n v="72.794117647058826"/>
    <n v="106.45161290322581"/>
    <n v="121.66910688140557"/>
    <x v="11"/>
    <x v="11"/>
    <x v="3"/>
    <s v="11"/>
  </r>
  <r>
    <x v="0"/>
    <s v="1029"/>
    <s v="53"/>
    <s v="10"/>
    <s v="_"/>
    <n v="168"/>
    <s v="77000000000"/>
    <x v="12"/>
    <n v="2"/>
    <n v="0.10299999999999999"/>
    <n v="0.14000000000000001"/>
    <n v="0.16500000000000001"/>
    <n v="0.69299999999999995"/>
    <n v="1.5549999999999999"/>
    <n v="73.571428571428569"/>
    <n v="62.424242424242422"/>
    <n v="44.565916398713824"/>
    <x v="12"/>
    <x v="12"/>
    <x v="1"/>
    <s v="10"/>
  </r>
  <r>
    <x v="0"/>
    <s v="1029"/>
    <s v="53"/>
    <s v="10"/>
    <s v="_"/>
    <n v="119"/>
    <s v="77000000000"/>
    <x v="13"/>
    <n v="2"/>
    <n v="1.05"/>
    <n v="1.41"/>
    <n v="1.02"/>
    <n v="9.6300000000000008"/>
    <n v="8.4"/>
    <n v="74.468085106382972"/>
    <n v="102.94117647058823"/>
    <n v="114.64285714285714"/>
    <x v="13"/>
    <x v="13"/>
    <x v="3"/>
    <s v="11"/>
  </r>
  <r>
    <x v="0"/>
    <s v="1029"/>
    <s v="53"/>
    <s v="10"/>
    <s v="_"/>
    <n v="168"/>
    <s v="77000000000"/>
    <x v="14"/>
    <n v="3"/>
    <n v="1.79"/>
    <n v="2.39"/>
    <n v="2.0699999999999998"/>
    <n v="23.56"/>
    <n v="21.89"/>
    <n v="74.895397489539747"/>
    <n v="86.473429951690818"/>
    <n v="107.6290543627227"/>
    <x v="14"/>
    <x v="14"/>
    <x v="1"/>
    <s v="10"/>
  </r>
  <r>
    <x v="0"/>
    <s v="1029"/>
    <s v="53"/>
    <s v="10"/>
    <s v="_"/>
    <n v="168"/>
    <s v="77000000000"/>
    <x v="15"/>
    <n v="1"/>
    <n v="5.2999999999999999E-2"/>
    <n v="7.0000000000000007E-2"/>
    <n v="6.5000000000000002E-2"/>
    <n v="0.33300000000000002"/>
    <n v="0.505"/>
    <n v="75.714285714285708"/>
    <n v="81.538461538461533"/>
    <n v="65.940594059405939"/>
    <x v="15"/>
    <x v="15"/>
    <x v="1"/>
    <s v="10"/>
  </r>
  <r>
    <x v="0"/>
    <s v="1029"/>
    <s v="53"/>
    <s v="10"/>
    <s v="_"/>
    <n v="168"/>
    <s v="77000000000"/>
    <x v="16"/>
    <n v="1"/>
    <n v="5.2999999999999999E-2"/>
    <n v="7.0000000000000007E-2"/>
    <n v="6.5000000000000002E-2"/>
    <n v="0.33300000000000002"/>
    <n v="0.505"/>
    <n v="75.714285714285708"/>
    <n v="81.538461538461533"/>
    <n v="65.940594059405939"/>
    <x v="16"/>
    <x v="16"/>
    <x v="1"/>
    <s v="10"/>
  </r>
  <r>
    <x v="0"/>
    <s v="1029"/>
    <s v="53"/>
    <s v="10"/>
    <s v="_"/>
    <n v="168"/>
    <s v="77000000000"/>
    <x v="17"/>
    <n v="4"/>
    <n v="7.72"/>
    <n v="9.8699999999999992"/>
    <n v="9.19"/>
    <n v="97.26"/>
    <n v="110.37"/>
    <n v="78.21681864235056"/>
    <n v="84.004352557127319"/>
    <n v="88.121772220712145"/>
    <x v="17"/>
    <x v="17"/>
    <x v="1"/>
    <s v="10"/>
  </r>
  <r>
    <x v="0"/>
    <s v="1029"/>
    <s v="53"/>
    <s v="10"/>
    <s v="_"/>
    <n v="168"/>
    <s v="77000000000"/>
    <x v="18"/>
    <n v="2"/>
    <n v="0.08"/>
    <n v="0.1"/>
    <n v="0.06"/>
    <n v="0.87"/>
    <n v="0.76"/>
    <n v="80"/>
    <n v="133.33333333333334"/>
    <n v="114.47368421052632"/>
    <x v="18"/>
    <x v="18"/>
    <x v="1"/>
    <s v="10"/>
  </r>
  <r>
    <x v="0"/>
    <s v="1029"/>
    <s v="53"/>
    <s v="10"/>
    <s v="_"/>
    <n v="168"/>
    <s v="77000000000"/>
    <x v="19"/>
    <n v="3"/>
    <n v="0.18"/>
    <n v="0.22"/>
    <n v="0.56000000000000005"/>
    <n v="1.85"/>
    <n v="4.38"/>
    <n v="81.818181818181813"/>
    <n v="32.142857142857146"/>
    <n v="42.237442922374427"/>
    <x v="19"/>
    <x v="19"/>
    <x v="1"/>
    <m/>
  </r>
  <r>
    <x v="0"/>
    <s v="1029"/>
    <s v="53"/>
    <s v="10"/>
    <s v="_"/>
    <n v="168"/>
    <s v="77000000000"/>
    <x v="20"/>
    <n v="4"/>
    <n v="9.16"/>
    <n v="11.11"/>
    <n v="11.31"/>
    <n v="103.56"/>
    <n v="110.56"/>
    <n v="82.448244824482444"/>
    <n v="80.990274093722363"/>
    <n v="93.668596237337198"/>
    <x v="20"/>
    <x v="20"/>
    <x v="1"/>
    <s v="10"/>
  </r>
  <r>
    <x v="0"/>
    <s v="1029"/>
    <s v="53"/>
    <s v="10"/>
    <s v="_"/>
    <n v="168"/>
    <s v="77000000000"/>
    <x v="21"/>
    <n v="4"/>
    <n v="13.21"/>
    <n v="15.96"/>
    <n v="15.96"/>
    <n v="148.78"/>
    <n v="155.5"/>
    <n v="82.769423558897245"/>
    <n v="82.769423558897245"/>
    <n v="95.678456591639872"/>
    <x v="21"/>
    <x v="21"/>
    <x v="1"/>
    <s v="10"/>
  </r>
  <r>
    <x v="0"/>
    <s v="1029"/>
    <s v="53"/>
    <s v="10"/>
    <s v="_"/>
    <n v="882"/>
    <s v="77000000000"/>
    <x v="22"/>
    <n v="1"/>
    <n v="0.42799999999999999"/>
    <n v="0.498"/>
    <n v="0.11"/>
    <n v="0.92600000000000005"/>
    <n v="1.6759999999999999"/>
    <n v="85.943775100401609"/>
    <n v="389.09090909090907"/>
    <n v="55.250596658711217"/>
    <x v="22"/>
    <x v="22"/>
    <x v="4"/>
    <s v="10"/>
  </r>
  <r>
    <x v="0"/>
    <s v="1029"/>
    <s v="53"/>
    <s v="10"/>
    <s v="_"/>
    <n v="882"/>
    <s v="77000000000"/>
    <x v="23"/>
    <n v="1"/>
    <n v="0.42799999999999999"/>
    <n v="0.498"/>
    <n v="0.11"/>
    <n v="0.92600000000000005"/>
    <n v="1.6759999999999999"/>
    <n v="85.943775100401609"/>
    <n v="389.09090909090907"/>
    <n v="55.250596658711217"/>
    <x v="23"/>
    <x v="23"/>
    <x v="4"/>
    <s v="10"/>
  </r>
  <r>
    <x v="0"/>
    <s v="1029"/>
    <s v="53"/>
    <s v="10"/>
    <s v="_"/>
    <n v="882"/>
    <s v="77000000000"/>
    <x v="24"/>
    <n v="1"/>
    <n v="0.42799999999999999"/>
    <n v="0.498"/>
    <n v="0.11"/>
    <n v="0.92600000000000005"/>
    <n v="1.6759999999999999"/>
    <n v="85.943775100401609"/>
    <n v="389.09090909090907"/>
    <n v="55.250596658711217"/>
    <x v="24"/>
    <x v="24"/>
    <x v="4"/>
    <s v="10"/>
  </r>
  <r>
    <x v="0"/>
    <s v="1029"/>
    <s v="53"/>
    <s v="10"/>
    <s v="_"/>
    <n v="168"/>
    <s v="77000000000"/>
    <x v="25"/>
    <n v="2"/>
    <n v="1.2989999999999999"/>
    <n v="1.5009999999999999"/>
    <n v="1.117"/>
    <n v="11.491"/>
    <n v="6.8070000000000004"/>
    <n v="86.542305129913387"/>
    <n v="116.29364368845121"/>
    <n v="168.81151755545761"/>
    <x v="25"/>
    <x v="25"/>
    <x v="1"/>
    <s v="10"/>
  </r>
  <r>
    <x v="0"/>
    <s v="1029"/>
    <s v="53"/>
    <s v="10"/>
    <s v="_"/>
    <n v="168"/>
    <s v="77000000000"/>
    <x v="26"/>
    <n v="4"/>
    <n v="17.829999999999998"/>
    <n v="20.54"/>
    <n v="20.66"/>
    <n v="194.96"/>
    <n v="203.52"/>
    <n v="86.806231742940611"/>
    <n v="86.302032913843178"/>
    <n v="95.79402515723271"/>
    <x v="26"/>
    <x v="26"/>
    <x v="1"/>
    <s v="10"/>
  </r>
  <r>
    <x v="0"/>
    <s v="1029"/>
    <s v="53"/>
    <s v="10"/>
    <s v="_"/>
    <n v="168"/>
    <s v="77000000000"/>
    <x v="27"/>
    <n v="2"/>
    <n v="0.95"/>
    <n v="1.0900000000000001"/>
    <n v="0.64"/>
    <n v="10.51"/>
    <n v="10.5"/>
    <n v="87.155963302752298"/>
    <n v="148.4375"/>
    <n v="100.0952380952381"/>
    <x v="27"/>
    <x v="27"/>
    <x v="1"/>
    <s v="10"/>
  </r>
  <r>
    <x v="0"/>
    <s v="1029"/>
    <s v="53"/>
    <s v="10"/>
    <s v="_"/>
    <n v="119"/>
    <s v="77000000000"/>
    <x v="28"/>
    <n v="2"/>
    <n v="0.90300000000000002"/>
    <n v="1.036"/>
    <n v="1.423"/>
    <n v="15.737"/>
    <n v="14.257"/>
    <n v="87.162162162162161"/>
    <n v="63.457484188334504"/>
    <n v="110.38086553973487"/>
    <x v="28"/>
    <x v="28"/>
    <x v="3"/>
    <s v="11"/>
  </r>
  <r>
    <x v="0"/>
    <s v="1029"/>
    <s v="53"/>
    <s v="10"/>
    <s v="_"/>
    <n v="168"/>
    <s v="77000000000"/>
    <x v="29"/>
    <n v="1"/>
    <n v="0.59"/>
    <n v="0.67"/>
    <n v="0.56000000000000005"/>
    <n v="6.82"/>
    <n v="6.24"/>
    <n v="88.059701492537314"/>
    <n v="105.35714285714286"/>
    <n v="109.2948717948718"/>
    <x v="29"/>
    <x v="29"/>
    <x v="1"/>
    <s v="10"/>
  </r>
  <r>
    <x v="0"/>
    <s v="1029"/>
    <s v="53"/>
    <s v="10"/>
    <s v="_"/>
    <n v="168"/>
    <s v="77000000000"/>
    <x v="30"/>
    <n v="1"/>
    <n v="2.39"/>
    <n v="2.68"/>
    <n v="2.7"/>
    <n v="32.94"/>
    <n v="33.909999999999997"/>
    <n v="89.179104477611943"/>
    <n v="88.518518518518519"/>
    <n v="97.139486877027423"/>
    <x v="30"/>
    <x v="30"/>
    <x v="1"/>
    <s v="10"/>
  </r>
  <r>
    <x v="0"/>
    <s v="1029"/>
    <s v="53"/>
    <s v="10"/>
    <s v="_"/>
    <n v="128"/>
    <s v="77000000000"/>
    <x v="31"/>
    <n v="3"/>
    <n v="39.03"/>
    <n v="43.49"/>
    <n v="39.700000000000003"/>
    <n v="324.10000000000002"/>
    <n v="330.33"/>
    <n v="89.744768912393653"/>
    <n v="98.312342569269518"/>
    <n v="98.114007204916291"/>
    <x v="31"/>
    <x v="31"/>
    <x v="2"/>
    <s v="11"/>
  </r>
  <r>
    <x v="0"/>
    <s v="1029"/>
    <s v="53"/>
    <s v="10"/>
    <s v="_"/>
    <n v="168"/>
    <s v="77000000000"/>
    <x v="32"/>
    <n v="3"/>
    <n v="1.99"/>
    <n v="2.17"/>
    <n v="2.2400000000000002"/>
    <n v="18.77"/>
    <n v="19.489999999999998"/>
    <n v="91.705069124423957"/>
    <n v="88.839285714285708"/>
    <n v="96.305797845048744"/>
    <x v="32"/>
    <x v="32"/>
    <x v="1"/>
    <s v="10"/>
  </r>
  <r>
    <x v="0"/>
    <s v="1029"/>
    <s v="53"/>
    <s v="10"/>
    <s v="_"/>
    <n v="169"/>
    <s v="77000000000"/>
    <x v="33"/>
    <n v="1"/>
    <n v="17.5"/>
    <n v="19"/>
    <n v="30"/>
    <n v="105.4"/>
    <n v="64.3"/>
    <n v="92.10526315789474"/>
    <n v="58.333333333333336"/>
    <n v="163.91912908242614"/>
    <x v="33"/>
    <x v="33"/>
    <x v="5"/>
    <s v="05"/>
  </r>
  <r>
    <x v="0"/>
    <s v="1029"/>
    <s v="53"/>
    <s v="10"/>
    <s v="_"/>
    <n v="169"/>
    <s v="77000000000"/>
    <x v="34"/>
    <n v="2"/>
    <n v="146.5"/>
    <n v="158"/>
    <n v="194.88800000000001"/>
    <n v="1108.4000000000001"/>
    <n v="1026.617"/>
    <n v="92.721518987341767"/>
    <n v="75.171380485201752"/>
    <n v="107.96626200423333"/>
    <x v="34"/>
    <x v="34"/>
    <x v="5"/>
    <s v="05"/>
  </r>
  <r>
    <x v="0"/>
    <s v="1029"/>
    <s v="53"/>
    <s v="10"/>
    <s v="_"/>
    <n v="169"/>
    <s v="77000000000"/>
    <x v="35"/>
    <n v="1"/>
    <n v="129"/>
    <n v="139"/>
    <n v="164.88800000000001"/>
    <n v="1003"/>
    <n v="962.31700000000001"/>
    <n v="92.805755395683448"/>
    <n v="78.234923099315893"/>
    <n v="104.22760898955333"/>
    <x v="35"/>
    <x v="35"/>
    <x v="5"/>
    <s v="05"/>
  </r>
  <r>
    <x v="0"/>
    <s v="1029"/>
    <s v="53"/>
    <s v="10"/>
    <s v="_"/>
    <n v="169"/>
    <s v="77000000000"/>
    <x v="36"/>
    <n v="1"/>
    <n v="129"/>
    <n v="139"/>
    <n v="164.88800000000001"/>
    <n v="1003"/>
    <n v="962.31700000000001"/>
    <n v="92.805755395683448"/>
    <n v="78.234923099315893"/>
    <n v="104.22760898955333"/>
    <x v="36"/>
    <x v="36"/>
    <x v="5"/>
    <s v="05"/>
  </r>
  <r>
    <x v="0"/>
    <s v="1029"/>
    <s v="53"/>
    <s v="10"/>
    <s v="_"/>
    <n v="168"/>
    <s v="77000000000"/>
    <x v="37"/>
    <n v="2"/>
    <n v="0.27"/>
    <n v="0.28999999999999998"/>
    <n v="0.34"/>
    <n v="2.88"/>
    <n v="3.56"/>
    <n v="93.103448275862064"/>
    <n v="79.411764705882348"/>
    <n v="80.898876404494388"/>
    <x v="37"/>
    <x v="37"/>
    <x v="1"/>
    <s v="10"/>
  </r>
  <r>
    <x v="0"/>
    <s v="1029"/>
    <s v="53"/>
    <s v="10"/>
    <s v="_"/>
    <n v="168"/>
    <s v="77000000000"/>
    <x v="38"/>
    <n v="1"/>
    <n v="1.22"/>
    <n v="1.31"/>
    <n v="1.33"/>
    <n v="17.38"/>
    <n v="18.309999999999999"/>
    <n v="93.129770992366417"/>
    <n v="91.729323308270679"/>
    <n v="94.920808301474608"/>
    <x v="38"/>
    <x v="38"/>
    <x v="1"/>
    <s v="10"/>
  </r>
  <r>
    <x v="0"/>
    <s v="1029"/>
    <s v="53"/>
    <s v="10"/>
    <s v="_"/>
    <n v="168"/>
    <s v="77000000000"/>
    <x v="39"/>
    <n v="5"/>
    <n v="9.2270000000000003"/>
    <n v="9.74"/>
    <n v="9.48"/>
    <n v="77.066999999999993"/>
    <n v="81.7"/>
    <n v="94.733059548254616"/>
    <n v="97.331223628691987"/>
    <n v="94.329253365973074"/>
    <x v="39"/>
    <x v="39"/>
    <x v="1"/>
    <s v="10"/>
  </r>
  <r>
    <x v="0"/>
    <s v="1029"/>
    <s v="53"/>
    <s v="10"/>
    <s v="_"/>
    <n v="168"/>
    <s v="77000000000"/>
    <x v="40"/>
    <n v="2"/>
    <n v="7.0659999999999998"/>
    <n v="7.2960000000000003"/>
    <n v="6.6669999999999998"/>
    <n v="52.654000000000003"/>
    <n v="47.665999999999997"/>
    <n v="96.847587719298247"/>
    <n v="105.98470076496176"/>
    <n v="110.46448202072756"/>
    <x v="40"/>
    <x v="40"/>
    <x v="1"/>
    <s v="10"/>
  </r>
  <r>
    <x v="0"/>
    <s v="1029"/>
    <s v="53"/>
    <s v="10"/>
    <s v="_"/>
    <n v="168"/>
    <s v="77000000000"/>
    <x v="41"/>
    <n v="1"/>
    <n v="0.42"/>
    <n v="0.43"/>
    <n v="0.34"/>
    <n v="4.55"/>
    <n v="3.49"/>
    <n v="97.674418604651166"/>
    <n v="123.52941176470588"/>
    <n v="130.37249283667623"/>
    <x v="41"/>
    <x v="41"/>
    <x v="1"/>
    <s v="10"/>
  </r>
  <r>
    <x v="0"/>
    <s v="1029"/>
    <s v="53"/>
    <s v="10"/>
    <s v="_"/>
    <n v="168"/>
    <s v="77000000000"/>
    <x v="42"/>
    <n v="2"/>
    <n v="0.19600000000000001"/>
    <n v="0.2"/>
    <n v="0.121"/>
    <n v="1.349"/>
    <n v="2.1589999999999998"/>
    <n v="98"/>
    <n v="161.98347107438016"/>
    <n v="62.482630847614637"/>
    <x v="42"/>
    <x v="42"/>
    <x v="1"/>
    <s v="10"/>
  </r>
  <r>
    <x v="0"/>
    <s v="1029"/>
    <s v="53"/>
    <s v="10"/>
    <s v="_"/>
    <n v="168"/>
    <s v="77000000000"/>
    <x v="43"/>
    <n v="2"/>
    <n v="0.65"/>
    <n v="0.66"/>
    <n v="0.59"/>
    <n v="4.5"/>
    <n v="5.41"/>
    <n v="98.484848484848484"/>
    <n v="110.16949152542372"/>
    <n v="83.17929759704252"/>
    <x v="43"/>
    <x v="43"/>
    <x v="1"/>
    <s v="10"/>
  </r>
  <r>
    <x v="0"/>
    <s v="1029"/>
    <s v="53"/>
    <s v="10"/>
    <s v="_"/>
    <n v="168"/>
    <s v="77000000000"/>
    <x v="44"/>
    <n v="2"/>
    <n v="5.7670000000000003"/>
    <n v="5.7949999999999999"/>
    <n v="5.55"/>
    <n v="41.162999999999997"/>
    <n v="40.859000000000002"/>
    <n v="99.516824849007762"/>
    <n v="103.90990990990991"/>
    <n v="100.74402212486845"/>
    <x v="44"/>
    <x v="44"/>
    <x v="1"/>
    <s v="10"/>
  </r>
  <r>
    <x v="0"/>
    <s v="1029"/>
    <s v="53"/>
    <s v="10"/>
    <s v="_"/>
    <n v="168"/>
    <s v="77000000000"/>
    <x v="45"/>
    <n v="2"/>
    <n v="0.11"/>
    <n v="0.11"/>
    <n v="0.16"/>
    <n v="1.58"/>
    <n v="1.234"/>
    <n v="100"/>
    <n v="68.75"/>
    <n v="128.03889789303079"/>
    <x v="45"/>
    <x v="45"/>
    <x v="1"/>
    <s v="10"/>
  </r>
  <r>
    <x v="0"/>
    <s v="1029"/>
    <s v="53"/>
    <s v="10"/>
    <s v="_"/>
    <n v="384"/>
    <s v="77000000000"/>
    <x v="46"/>
    <n v="1"/>
    <n v="7"/>
    <n v="7"/>
    <n v="7"/>
    <n v="115"/>
    <n v="115"/>
    <n v="100"/>
    <n v="100"/>
    <n v="100"/>
    <x v="46"/>
    <x v="46"/>
    <x v="6"/>
    <s v="31"/>
  </r>
  <r>
    <x v="0"/>
    <s v="1029"/>
    <s v="53"/>
    <s v="10"/>
    <s v="_"/>
    <n v="384"/>
    <s v="77000000000"/>
    <x v="47"/>
    <n v="1"/>
    <n v="20"/>
    <n v="20"/>
    <n v="20"/>
    <n v="120"/>
    <n v="120"/>
    <n v="100"/>
    <n v="100"/>
    <n v="100"/>
    <x v="47"/>
    <x v="47"/>
    <x v="6"/>
    <s v="32"/>
  </r>
  <r>
    <x v="0"/>
    <s v="1029"/>
    <s v="53"/>
    <s v="10"/>
    <s v="_"/>
    <n v="168"/>
    <s v="77000000000"/>
    <x v="48"/>
    <n v="10"/>
    <n v="11.9"/>
    <n v="11.803000000000001"/>
    <n v="10.994999999999999"/>
    <n v="94.188000000000002"/>
    <n v="93.534000000000006"/>
    <n v="100.821824959756"/>
    <n v="108.23101409731696"/>
    <n v="100.69921098210277"/>
    <x v="48"/>
    <x v="48"/>
    <x v="1"/>
    <s v="10"/>
  </r>
  <r>
    <x v="0"/>
    <s v="1029"/>
    <s v="53"/>
    <s v="10"/>
    <s v="_"/>
    <n v="168"/>
    <s v="77000000000"/>
    <x v="49"/>
    <n v="4"/>
    <n v="4.62"/>
    <n v="4.58"/>
    <n v="4.7"/>
    <n v="46.17"/>
    <n v="48.02"/>
    <n v="100.87336244541484"/>
    <n v="98.297872340425528"/>
    <n v="96.147438567263634"/>
    <x v="49"/>
    <x v="49"/>
    <x v="1"/>
    <s v="10"/>
  </r>
  <r>
    <x v="0"/>
    <s v="1029"/>
    <s v="53"/>
    <s v="10"/>
    <s v="_"/>
    <n v="247"/>
    <s v="77000000000"/>
    <x v="50"/>
    <n v="17"/>
    <n v="18.856999999999999"/>
    <n v="18.356000000000002"/>
    <n v="22.483000000000001"/>
    <n v="171.89400000000001"/>
    <n v="184.30799999999999"/>
    <n v="102.72935280017433"/>
    <n v="83.872259040163684"/>
    <n v="93.264535451526797"/>
    <x v="50"/>
    <x v="50"/>
    <x v="7"/>
    <s v="35"/>
  </r>
  <r>
    <x v="0"/>
    <s v="1029"/>
    <s v="53"/>
    <s v="10"/>
    <s v="_"/>
    <n v="168"/>
    <s v="77000000000"/>
    <x v="51"/>
    <n v="10"/>
    <n v="349.428"/>
    <n v="334.75400000000002"/>
    <n v="889.27499999999998"/>
    <n v="696.44600000000003"/>
    <n v="2736.6759999999999"/>
    <n v="104.38351744863392"/>
    <n v="39.293581850383738"/>
    <n v="25.448609919478958"/>
    <x v="51"/>
    <x v="51"/>
    <x v="1"/>
    <s v="10"/>
  </r>
  <r>
    <x v="0"/>
    <s v="1029"/>
    <s v="53"/>
    <s v="10"/>
    <s v="_"/>
    <n v="168"/>
    <s v="77000000000"/>
    <x v="52"/>
    <n v="12"/>
    <n v="153.31100000000001"/>
    <n v="146.78899999999999"/>
    <n v="152.22900000000001"/>
    <n v="1207.519"/>
    <n v="1249.665"/>
    <n v="104.44311222230549"/>
    <n v="100.71077127222803"/>
    <n v="96.627416147527541"/>
    <x v="52"/>
    <x v="52"/>
    <x v="1"/>
    <s v="10"/>
  </r>
  <r>
    <x v="0"/>
    <s v="1029"/>
    <s v="53"/>
    <s v="10"/>
    <s v="_"/>
    <n v="168"/>
    <s v="77000000000"/>
    <x v="53"/>
    <n v="2"/>
    <n v="0.67"/>
    <n v="0.64"/>
    <n v="0.77"/>
    <n v="7.52"/>
    <n v="7.25"/>
    <n v="104.6875"/>
    <n v="87.012987012987011"/>
    <n v="103.72413793103448"/>
    <x v="53"/>
    <x v="53"/>
    <x v="1"/>
    <s v="10"/>
  </r>
  <r>
    <x v="0"/>
    <s v="1029"/>
    <s v="53"/>
    <s v="10"/>
    <s v="_"/>
    <n v="247"/>
    <s v="77000000000"/>
    <x v="54"/>
    <n v="20"/>
    <n v="35.070999999999998"/>
    <n v="33.436999999999998"/>
    <n v="38.734000000000002"/>
    <n v="341.70699999999999"/>
    <n v="355.18599999999998"/>
    <n v="104.88680204563806"/>
    <n v="90.543192027675943"/>
    <n v="96.205086912209381"/>
    <x v="54"/>
    <x v="54"/>
    <x v="7"/>
    <s v="35"/>
  </r>
  <r>
    <x v="0"/>
    <s v="1029"/>
    <s v="53"/>
    <s v="10"/>
    <s v="_"/>
    <n v="168"/>
    <s v="77000000000"/>
    <x v="55"/>
    <n v="7"/>
    <n v="344.32100000000003"/>
    <n v="327.50799999999998"/>
    <n v="871.35699999999997"/>
    <n v="681.13900000000001"/>
    <n v="2710.422"/>
    <n v="105.13361505673144"/>
    <n v="39.515491354289921"/>
    <n v="25.130367153159177"/>
    <x v="55"/>
    <x v="55"/>
    <x v="1"/>
    <s v="10"/>
  </r>
  <r>
    <x v="0"/>
    <s v="1029"/>
    <s v="53"/>
    <s v="10"/>
    <s v="_"/>
    <n v="168"/>
    <s v="77000000000"/>
    <x v="56"/>
    <n v="14"/>
    <n v="370.37400000000002"/>
    <n v="350.334"/>
    <n v="935.01199999999994"/>
    <n v="783.78"/>
    <n v="2845.1619999999998"/>
    <n v="105.72025552758225"/>
    <n v="39.611684128118142"/>
    <n v="27.547816257914313"/>
    <x v="56"/>
    <x v="56"/>
    <x v="1"/>
    <s v="10"/>
  </r>
  <r>
    <x v="0"/>
    <s v="1029"/>
    <s v="53"/>
    <s v="10"/>
    <s v="_"/>
    <n v="168"/>
    <s v="77000000000"/>
    <x v="57"/>
    <n v="13"/>
    <n v="176.511"/>
    <n v="166.476"/>
    <n v="177.97300000000001"/>
    <n v="1383.865"/>
    <n v="1436.2840000000001"/>
    <n v="106.02789591292438"/>
    <n v="99.178527079950328"/>
    <n v="96.350373602992164"/>
    <x v="57"/>
    <x v="57"/>
    <x v="1"/>
    <s v="10"/>
  </r>
  <r>
    <x v="0"/>
    <s v="1029"/>
    <s v="53"/>
    <s v="10"/>
    <s v="_"/>
    <n v="168"/>
    <s v="77000000000"/>
    <x v="58"/>
    <n v="13"/>
    <n v="176.40799999999999"/>
    <n v="166.33600000000001"/>
    <n v="177.80799999999999"/>
    <n v="1383.172"/>
    <n v="1434.729"/>
    <n v="106.05521354367065"/>
    <n v="99.212633852245119"/>
    <n v="96.406499067071209"/>
    <x v="58"/>
    <x v="58"/>
    <x v="1"/>
    <s v="10"/>
  </r>
  <r>
    <x v="0"/>
    <s v="1029"/>
    <s v="53"/>
    <s v="10"/>
    <s v="_"/>
    <n v="168"/>
    <s v="77000000000"/>
    <x v="59"/>
    <n v="13"/>
    <n v="176.22800000000001"/>
    <n v="166.11600000000001"/>
    <n v="177.24799999999999"/>
    <n v="1381.3219999999999"/>
    <n v="1430.3489999999999"/>
    <n v="106.08731248043536"/>
    <n v="99.424535114641628"/>
    <n v="96.572374993795222"/>
    <x v="59"/>
    <x v="59"/>
    <x v="1"/>
    <s v="10"/>
  </r>
  <r>
    <x v="0"/>
    <s v="1029"/>
    <s v="53"/>
    <s v="10"/>
    <s v="_"/>
    <n v="168"/>
    <s v="77000000000"/>
    <x v="60"/>
    <n v="2"/>
    <n v="3.37"/>
    <n v="3.16"/>
    <n v="1.72"/>
    <n v="35.380000000000003"/>
    <n v="35.049999999999997"/>
    <n v="106.64556962025317"/>
    <n v="195.93023255813952"/>
    <n v="100.94151212553496"/>
    <x v="60"/>
    <x v="60"/>
    <x v="1"/>
    <s v="10"/>
  </r>
  <r>
    <x v="0"/>
    <s v="1029"/>
    <s v="53"/>
    <s v="10"/>
    <s v="_"/>
    <n v="168"/>
    <s v="77000000000"/>
    <x v="61"/>
    <n v="2"/>
    <n v="1.1000000000000001"/>
    <n v="1.03"/>
    <n v="0.61"/>
    <n v="8.73"/>
    <n v="9.5500000000000007"/>
    <n v="106.79611650485437"/>
    <n v="180.32786885245901"/>
    <n v="91.413612565445021"/>
    <x v="61"/>
    <x v="61"/>
    <x v="1"/>
    <m/>
  </r>
  <r>
    <x v="0"/>
    <s v="1029"/>
    <s v="53"/>
    <s v="10"/>
    <s v="_"/>
    <n v="247"/>
    <s v="77000000000"/>
    <x v="62"/>
    <n v="3"/>
    <n v="16.213999999999999"/>
    <n v="15.081"/>
    <n v="16.251000000000001"/>
    <n v="169.81299999999999"/>
    <n v="170.87799999999999"/>
    <n v="107.51276440554339"/>
    <n v="99.7723217032798"/>
    <n v="99.376748323365206"/>
    <x v="62"/>
    <x v="62"/>
    <x v="7"/>
    <s v="35"/>
  </r>
  <r>
    <x v="0"/>
    <s v="1029"/>
    <s v="53"/>
    <s v="10"/>
    <s v="_"/>
    <n v="168"/>
    <s v="77000000000"/>
    <x v="63"/>
    <n v="1"/>
    <n v="0.99"/>
    <n v="0.92"/>
    <n v="0.45"/>
    <n v="7.15"/>
    <n v="8.3160000000000007"/>
    <n v="107.60869565217391"/>
    <n v="220"/>
    <n v="85.978835978835974"/>
    <x v="63"/>
    <x v="63"/>
    <x v="1"/>
    <s v="10"/>
  </r>
  <r>
    <x v="0"/>
    <s v="1029"/>
    <s v="53"/>
    <s v="10"/>
    <s v="_"/>
    <n v="168"/>
    <s v="77000000000"/>
    <x v="64"/>
    <n v="1"/>
    <n v="1.65"/>
    <n v="1.53"/>
    <n v="2.1800000000000002"/>
    <n v="16.87"/>
    <n v="16.61"/>
    <n v="107.84313725490196"/>
    <n v="75.688073394495419"/>
    <n v="101.56532209512342"/>
    <x v="64"/>
    <x v="64"/>
    <x v="1"/>
    <s v="10"/>
  </r>
  <r>
    <x v="0"/>
    <s v="1029"/>
    <s v="53"/>
    <s v="10"/>
    <s v="_"/>
    <n v="168"/>
    <s v="77000000000"/>
    <x v="65"/>
    <n v="1"/>
    <n v="1.65"/>
    <n v="1.53"/>
    <n v="2.1800000000000002"/>
    <n v="16.87"/>
    <n v="16.61"/>
    <n v="107.84313725490196"/>
    <n v="75.688073394495419"/>
    <n v="101.56532209512342"/>
    <x v="65"/>
    <x v="65"/>
    <x v="1"/>
    <s v="10"/>
  </r>
  <r>
    <x v="0"/>
    <s v="1029"/>
    <s v="53"/>
    <s v="10"/>
    <s v="_"/>
    <n v="168"/>
    <s v="77000000000"/>
    <x v="66"/>
    <n v="2"/>
    <n v="0.84"/>
    <n v="0.77500000000000002"/>
    <n v="0.84199999999999997"/>
    <n v="5.76"/>
    <n v="11.989000000000001"/>
    <n v="108.38709677419355"/>
    <n v="99.762470308788593"/>
    <n v="48.044040370339481"/>
    <x v="66"/>
    <x v="66"/>
    <x v="1"/>
    <s v="10"/>
  </r>
  <r>
    <x v="0"/>
    <s v="1029"/>
    <s v="53"/>
    <s v="10"/>
    <s v="_"/>
    <n v="169"/>
    <s v="77000000000"/>
    <x v="67"/>
    <n v="1"/>
    <n v="61"/>
    <n v="56"/>
    <n v="47.509"/>
    <n v="402"/>
    <n v="194.833"/>
    <n v="108.92857142857143"/>
    <n v="128.39672483108464"/>
    <n v="206.33054975286527"/>
    <x v="67"/>
    <x v="67"/>
    <x v="5"/>
    <s v="05"/>
  </r>
  <r>
    <x v="0"/>
    <s v="1029"/>
    <s v="53"/>
    <s v="10"/>
    <s v="_"/>
    <n v="169"/>
    <s v="77000000000"/>
    <x v="68"/>
    <n v="1"/>
    <n v="61"/>
    <n v="56"/>
    <n v="47.509"/>
    <n v="402"/>
    <n v="194.833"/>
    <n v="108.92857142857143"/>
    <n v="128.39672483108464"/>
    <n v="206.33054975286527"/>
    <x v="68"/>
    <x v="68"/>
    <x v="5"/>
    <s v="05"/>
  </r>
  <r>
    <x v="0"/>
    <s v="1029"/>
    <s v="53"/>
    <s v="10"/>
    <s v="_"/>
    <n v="169"/>
    <s v="77000000000"/>
    <x v="69"/>
    <n v="1"/>
    <n v="61"/>
    <n v="56"/>
    <n v="47.509"/>
    <n v="402"/>
    <n v="194.833"/>
    <n v="108.92857142857143"/>
    <n v="128.39672483108464"/>
    <n v="206.33054975286527"/>
    <x v="69"/>
    <x v="69"/>
    <x v="5"/>
    <s v="05"/>
  </r>
  <r>
    <x v="0"/>
    <s v="1029"/>
    <s v="53"/>
    <s v="10"/>
    <s v="_"/>
    <n v="159"/>
    <s v="77000000000"/>
    <x v="70"/>
    <n v="1"/>
    <n v="2.431"/>
    <n v="2.2290000000000001"/>
    <n v="2.4279999999999999"/>
    <n v="43.96"/>
    <n v="42.488999999999997"/>
    <n v="109.06235980260206"/>
    <n v="100.12355848434926"/>
    <n v="103.46207253642119"/>
    <x v="70"/>
    <x v="70"/>
    <x v="8"/>
    <s v="06"/>
  </r>
  <r>
    <x v="0"/>
    <s v="1029"/>
    <s v="53"/>
    <s v="10"/>
    <s v="_"/>
    <n v="159"/>
    <s v="77000000000"/>
    <x v="71"/>
    <n v="1"/>
    <n v="2.431"/>
    <n v="2.2290000000000001"/>
    <n v="2.4279999999999999"/>
    <n v="43.96"/>
    <n v="42.488999999999997"/>
    <n v="109.06235980260206"/>
    <n v="100.12355848434926"/>
    <n v="103.46207253642119"/>
    <x v="71"/>
    <x v="71"/>
    <x v="8"/>
    <s v="06"/>
  </r>
  <r>
    <x v="0"/>
    <s v="1029"/>
    <s v="53"/>
    <s v="10"/>
    <s v="_"/>
    <n v="168"/>
    <s v="77000000000"/>
    <x v="72"/>
    <n v="2"/>
    <n v="1.885"/>
    <n v="1.7130000000000001"/>
    <n v="1.879"/>
    <n v="14.068"/>
    <n v="20.731000000000002"/>
    <n v="110.04086398131932"/>
    <n v="100.31931878658861"/>
    <n v="67.859726978920463"/>
    <x v="72"/>
    <x v="72"/>
    <x v="1"/>
    <s v="10"/>
  </r>
  <r>
    <x v="0"/>
    <s v="1029"/>
    <s v="53"/>
    <s v="10"/>
    <s v="_"/>
    <n v="234"/>
    <s v="77000000000"/>
    <x v="73"/>
    <n v="27"/>
    <n v="13.368"/>
    <n v="12.109"/>
    <n v="14.031000000000001"/>
    <n v="313.673"/>
    <n v="285.55900000000003"/>
    <n v="110.39722520439342"/>
    <n v="95.274748770579436"/>
    <n v="109.84525089386081"/>
    <x v="73"/>
    <x v="73"/>
    <x v="9"/>
    <s v="35"/>
  </r>
  <r>
    <x v="0"/>
    <s v="1029"/>
    <s v="53"/>
    <s v="10"/>
    <s v="_"/>
    <n v="247"/>
    <s v="77000000000"/>
    <x v="74"/>
    <n v="22"/>
    <n v="61.607999999999997"/>
    <n v="55.79"/>
    <n v="59.383000000000003"/>
    <n v="592.75900000000001"/>
    <n v="552.11199999999997"/>
    <n v="110.42839218497939"/>
    <n v="103.74686358048599"/>
    <n v="107.36209319848147"/>
    <x v="74"/>
    <x v="74"/>
    <x v="7"/>
    <s v="35"/>
  </r>
  <r>
    <x v="0"/>
    <s v="1029"/>
    <s v="53"/>
    <s v="10"/>
    <s v="_"/>
    <n v="247"/>
    <s v="77000000000"/>
    <x v="75"/>
    <n v="24"/>
    <n v="62.076999999999998"/>
    <n v="56.142000000000003"/>
    <n v="59.652000000000001"/>
    <n v="594.71600000000001"/>
    <n v="554.202"/>
    <n v="110.57140821488369"/>
    <n v="104.0652450881781"/>
    <n v="107.31033089018084"/>
    <x v="75"/>
    <x v="75"/>
    <x v="7"/>
    <s v="35"/>
  </r>
  <r>
    <x v="0"/>
    <s v="1029"/>
    <s v="53"/>
    <s v="10"/>
    <s v="_"/>
    <n v="168"/>
    <s v="77000000000"/>
    <x v="76"/>
    <n v="4"/>
    <n v="4.45"/>
    <n v="4.01"/>
    <n v="4.3099999999999996"/>
    <n v="47.13"/>
    <n v="47.62"/>
    <n v="110.97256857855362"/>
    <n v="103.24825986078886"/>
    <n v="98.971020579588412"/>
    <x v="76"/>
    <x v="76"/>
    <x v="1"/>
    <s v="10"/>
  </r>
  <r>
    <x v="0"/>
    <s v="1029"/>
    <s v="53"/>
    <s v="10"/>
    <s v="_"/>
    <n v="168"/>
    <s v="77000000000"/>
    <x v="77"/>
    <n v="4"/>
    <n v="4.45"/>
    <n v="4.01"/>
    <n v="4.3099999999999996"/>
    <n v="47.13"/>
    <n v="47.62"/>
    <n v="110.97256857855362"/>
    <n v="103.24825986078886"/>
    <n v="98.971020579588412"/>
    <x v="77"/>
    <x v="77"/>
    <x v="1"/>
    <s v="10"/>
  </r>
  <r>
    <x v="0"/>
    <s v="1029"/>
    <s v="53"/>
    <s v="10"/>
    <s v="_"/>
    <n v="168"/>
    <s v="77000000000"/>
    <x v="78"/>
    <n v="4"/>
    <n v="4.4000000000000004"/>
    <n v="3.94"/>
    <n v="4.21"/>
    <n v="46.45"/>
    <n v="46.75"/>
    <n v="111.67512690355331"/>
    <n v="104.51306413301663"/>
    <n v="99.358288770053477"/>
    <x v="78"/>
    <x v="78"/>
    <x v="1"/>
    <s v="10"/>
  </r>
  <r>
    <x v="0"/>
    <s v="1029"/>
    <s v="53"/>
    <s v="10"/>
    <s v="_"/>
    <n v="168"/>
    <s v="77000000000"/>
    <x v="79"/>
    <n v="8"/>
    <n v="4.2569999999999997"/>
    <n v="3.8069999999999999"/>
    <n v="6.2"/>
    <n v="41.597000000000001"/>
    <n v="57.600999999999999"/>
    <n v="111.82033096926713"/>
    <n v="68.661290322580641"/>
    <n v="72.215760143053075"/>
    <x v="79"/>
    <x v="79"/>
    <x v="1"/>
    <s v="10"/>
  </r>
  <r>
    <x v="0"/>
    <s v="1029"/>
    <s v="53"/>
    <s v="10"/>
    <s v="_"/>
    <n v="168"/>
    <s v="77000000000"/>
    <x v="80"/>
    <n v="3"/>
    <n v="26.4"/>
    <n v="23.54"/>
    <n v="26.52"/>
    <n v="49.94"/>
    <n v="49.5"/>
    <n v="112.14953271028037"/>
    <n v="99.547511312217196"/>
    <n v="100.88888888888889"/>
    <x v="80"/>
    <x v="80"/>
    <x v="1"/>
    <s v="10"/>
  </r>
  <r>
    <x v="0"/>
    <s v="1029"/>
    <s v="53"/>
    <s v="10"/>
    <s v="_"/>
    <n v="168"/>
    <s v="77000000000"/>
    <x v="81"/>
    <n v="2"/>
    <n v="0.97499999999999998"/>
    <n v="0.83799999999999997"/>
    <n v="0.98699999999999999"/>
    <n v="7.468"/>
    <n v="7.9420000000000002"/>
    <n v="116.34844868735084"/>
    <n v="98.784194528875375"/>
    <n v="94.031730042810381"/>
    <x v="81"/>
    <x v="81"/>
    <x v="1"/>
    <m/>
  </r>
  <r>
    <x v="0"/>
    <s v="1029"/>
    <s v="53"/>
    <s v="10"/>
    <s v="_"/>
    <n v="168"/>
    <s v="77000000000"/>
    <x v="82"/>
    <n v="2"/>
    <n v="2.31"/>
    <n v="1.98"/>
    <n v="0.97"/>
    <n v="23.84"/>
    <n v="23.09"/>
    <n v="116.66666666666667"/>
    <n v="238.14432989690721"/>
    <n v="103.2481593763534"/>
    <x v="82"/>
    <x v="82"/>
    <x v="1"/>
    <s v="10"/>
  </r>
  <r>
    <x v="0"/>
    <s v="1029"/>
    <s v="53"/>
    <s v="10"/>
    <s v="_"/>
    <n v="247"/>
    <s v="77000000000"/>
    <x v="83"/>
    <n v="2"/>
    <n v="26.536999999999999"/>
    <n v="22.353000000000002"/>
    <n v="20.649000000000001"/>
    <n v="251.05199999999999"/>
    <n v="196.92599999999999"/>
    <n v="118.717845479354"/>
    <n v="128.51469804833164"/>
    <n v="127.48545138783096"/>
    <x v="83"/>
    <x v="83"/>
    <x v="7"/>
    <s v="35"/>
  </r>
  <r>
    <x v="0"/>
    <s v="1029"/>
    <s v="53"/>
    <s v="10"/>
    <s v="_"/>
    <n v="168"/>
    <s v="77000000000"/>
    <x v="84"/>
    <n v="9"/>
    <n v="5.2569999999999997"/>
    <n v="4.3869999999999996"/>
    <n v="7.26"/>
    <n v="50.237000000000002"/>
    <n v="64.521000000000001"/>
    <n v="119.83131980852519"/>
    <n v="72.410468319559229"/>
    <n v="77.861471458904859"/>
    <x v="84"/>
    <x v="84"/>
    <x v="1"/>
    <s v="10"/>
  </r>
  <r>
    <x v="0"/>
    <s v="1029"/>
    <s v="53"/>
    <s v="10"/>
    <s v="_"/>
    <n v="119"/>
    <s v="77000000000"/>
    <x v="85"/>
    <n v="1"/>
    <n v="0.06"/>
    <n v="0.05"/>
    <n v="0.09"/>
    <n v="1.32"/>
    <n v="1.57"/>
    <n v="120"/>
    <n v="66.666666666666671"/>
    <n v="84.076433121019107"/>
    <x v="85"/>
    <x v="85"/>
    <x v="3"/>
    <s v="11"/>
  </r>
  <r>
    <x v="0"/>
    <s v="1029"/>
    <s v="53"/>
    <s v="10"/>
    <s v="_"/>
    <n v="168"/>
    <s v="77000000000"/>
    <x v="86"/>
    <n v="3"/>
    <n v="3.18"/>
    <n v="2.63"/>
    <n v="2.88"/>
    <n v="29.07"/>
    <n v="28.44"/>
    <n v="120.91254752851711"/>
    <n v="110.41666666666667"/>
    <n v="102.21518987341773"/>
    <x v="86"/>
    <x v="86"/>
    <x v="1"/>
    <s v="10"/>
  </r>
  <r>
    <x v="0"/>
    <s v="1029"/>
    <s v="53"/>
    <s v="10"/>
    <s v="_"/>
    <n v="168"/>
    <s v="77000000000"/>
    <x v="87"/>
    <n v="1"/>
    <n v="0.11"/>
    <n v="0.09"/>
    <n v="0.11"/>
    <n v="1.03"/>
    <n v="1.46"/>
    <n v="122.22222222222223"/>
    <n v="100"/>
    <n v="70.547945205479451"/>
    <x v="87"/>
    <x v="87"/>
    <x v="1"/>
    <s v="10"/>
  </r>
  <r>
    <x v="0"/>
    <s v="1029"/>
    <s v="53"/>
    <s v="10"/>
    <s v="_"/>
    <n v="882"/>
    <s v="77000000000"/>
    <x v="88"/>
    <n v="2"/>
    <n v="30.53"/>
    <n v="23.2"/>
    <n v="18.559999999999999"/>
    <n v="134.75"/>
    <n v="128.88"/>
    <n v="131.59482758620689"/>
    <n v="164.49353448275863"/>
    <n v="104.55462445685909"/>
    <x v="88"/>
    <x v="88"/>
    <x v="4"/>
    <s v="10"/>
  </r>
  <r>
    <x v="0"/>
    <s v="1029"/>
    <s v="53"/>
    <s v="10"/>
    <s v="_"/>
    <n v="168"/>
    <s v="77000000000"/>
    <x v="89"/>
    <n v="2"/>
    <n v="0.156"/>
    <n v="0.11799999999999999"/>
    <n v="5.0999999999999997E-2"/>
    <n v="1.08"/>
    <n v="1.3149999999999999"/>
    <n v="132.20338983050848"/>
    <n v="305.88235294117646"/>
    <n v="82.129277566539926"/>
    <x v="89"/>
    <x v="89"/>
    <x v="1"/>
    <s v="10"/>
  </r>
  <r>
    <x v="0"/>
    <s v="1029"/>
    <s v="53"/>
    <s v="10"/>
    <s v="_"/>
    <n v="234"/>
    <s v="77000000000"/>
    <x v="90"/>
    <n v="1"/>
    <n v="0.192"/>
    <n v="0.14499999999999999"/>
    <n v="0.20499999999999999"/>
    <n v="3.9550000000000001"/>
    <n v="4.5890000000000004"/>
    <n v="132.41379310344828"/>
    <n v="93.658536585365852"/>
    <n v="86.184353889736329"/>
    <x v="90"/>
    <x v="90"/>
    <x v="9"/>
    <s v="35"/>
  </r>
  <r>
    <x v="0"/>
    <s v="1029"/>
    <s v="53"/>
    <s v="10"/>
    <s v="_"/>
    <n v="247"/>
    <s v="77000000000"/>
    <x v="91"/>
    <n v="2"/>
    <n v="0.46899999999999997"/>
    <n v="0.35199999999999998"/>
    <n v="0.216"/>
    <n v="1.9570000000000001"/>
    <n v="1.704"/>
    <n v="133.23863636363637"/>
    <n v="217.12962962962962"/>
    <n v="114.84741784037558"/>
    <x v="91"/>
    <x v="91"/>
    <x v="7"/>
    <s v="35"/>
  </r>
  <r>
    <x v="0"/>
    <s v="1029"/>
    <s v="53"/>
    <s v="10"/>
    <s v="_"/>
    <n v="247"/>
    <s v="77000000000"/>
    <x v="92"/>
    <n v="2"/>
    <n v="0.46899999999999997"/>
    <n v="0.35199999999999998"/>
    <n v="0.26900000000000002"/>
    <n v="1.9570000000000001"/>
    <n v="2.09"/>
    <n v="133.23863636363637"/>
    <n v="174.34944237918216"/>
    <n v="93.63636363636364"/>
    <x v="92"/>
    <x v="92"/>
    <x v="7"/>
    <s v="35"/>
  </r>
  <r>
    <x v="0"/>
    <s v="1029"/>
    <s v="53"/>
    <s v="10"/>
    <s v="_"/>
    <n v="882"/>
    <s v="77000000000"/>
    <x v="93"/>
    <n v="1"/>
    <n v="1.1599999999999999"/>
    <n v="0.87"/>
    <n v="0.98"/>
    <n v="5.05"/>
    <n v="11.09"/>
    <n v="133.33333333333334"/>
    <n v="118.36734693877551"/>
    <n v="45.536519386834989"/>
    <x v="93"/>
    <x v="93"/>
    <x v="4"/>
    <s v="10"/>
  </r>
  <r>
    <x v="0"/>
    <s v="1029"/>
    <s v="53"/>
    <s v="10"/>
    <s v="_"/>
    <n v="168"/>
    <s v="77000000000"/>
    <x v="94"/>
    <n v="6"/>
    <n v="20.946000000000002"/>
    <n v="15.574"/>
    <n v="45.737000000000002"/>
    <n v="87.284000000000006"/>
    <n v="108.381"/>
    <n v="134.49338641325286"/>
    <n v="45.796619804534622"/>
    <n v="80.534411013000437"/>
    <x v="94"/>
    <x v="94"/>
    <x v="1"/>
    <s v="10"/>
  </r>
  <r>
    <x v="0"/>
    <s v="1029"/>
    <s v="53"/>
    <s v="10"/>
    <s v="_"/>
    <n v="234"/>
    <s v="77000000000"/>
    <x v="95"/>
    <n v="33"/>
    <n v="33.661000000000001"/>
    <n v="24.347000000000001"/>
    <n v="32.350999999999999"/>
    <n v="698.596"/>
    <n v="664.41300000000001"/>
    <n v="138.25522651661396"/>
    <n v="104.04933386912306"/>
    <n v="105.14484213885038"/>
    <x v="95"/>
    <x v="95"/>
    <x v="9"/>
    <s v="35"/>
  </r>
  <r>
    <x v="0"/>
    <s v="1029"/>
    <s v="53"/>
    <s v="10"/>
    <s v="_"/>
    <n v="168"/>
    <s v="77000000000"/>
    <x v="96"/>
    <n v="2"/>
    <n v="0.121"/>
    <n v="8.3000000000000004E-2"/>
    <n v="7.5999999999999998E-2"/>
    <n v="0.29599999999999999"/>
    <n v="0.92300000000000004"/>
    <n v="145.78313253012047"/>
    <n v="159.21052631578948"/>
    <n v="32.069339111592633"/>
    <x v="96"/>
    <x v="96"/>
    <x v="1"/>
    <m/>
  </r>
  <r>
    <x v="0"/>
    <s v="1029"/>
    <s v="53"/>
    <s v="10"/>
    <s v="_"/>
    <n v="384"/>
    <s v="77000000000"/>
    <x v="97"/>
    <n v="6"/>
    <n v="201.6"/>
    <n v="135"/>
    <n v="186.2"/>
    <n v="1574.5"/>
    <n v="1692.5"/>
    <n v="149.33333333333334"/>
    <n v="108.27067669172932"/>
    <n v="93.028064992614475"/>
    <x v="97"/>
    <x v="97"/>
    <x v="6"/>
    <s v="18"/>
  </r>
  <r>
    <x v="0"/>
    <s v="1029"/>
    <s v="53"/>
    <s v="10"/>
    <s v="_"/>
    <n v="384"/>
    <s v="77000000000"/>
    <x v="98"/>
    <n v="6"/>
    <n v="201.6"/>
    <n v="135"/>
    <n v="186.2"/>
    <n v="1764.7"/>
    <n v="1692.5"/>
    <n v="149.33333333333334"/>
    <n v="108.27067669172932"/>
    <n v="104.2658788774003"/>
    <x v="98"/>
    <x v="98"/>
    <x v="6"/>
    <s v="18"/>
  </r>
  <r>
    <x v="0"/>
    <s v="1029"/>
    <s v="53"/>
    <s v="10"/>
    <s v="_"/>
    <n v="168"/>
    <s v="77000000000"/>
    <x v="99"/>
    <n v="2"/>
    <n v="7.9000000000000001E-2"/>
    <n v="5.0999999999999997E-2"/>
    <n v="1.6E-2"/>
    <n v="1.2290000000000001"/>
    <n v="0.29499999999999998"/>
    <n v="154.90196078431373"/>
    <n v="493.75"/>
    <n v="416.61016949152543"/>
    <x v="99"/>
    <x v="99"/>
    <x v="1"/>
    <s v="10"/>
  </r>
  <r>
    <x v="0"/>
    <s v="1029"/>
    <s v="53"/>
    <s v="10"/>
    <s v="_"/>
    <n v="882"/>
    <s v="77000000000"/>
    <x v="100"/>
    <n v="2"/>
    <n v="37.99"/>
    <n v="24.07"/>
    <n v="19.54"/>
    <n v="146.63"/>
    <n v="141.54"/>
    <n v="157.83132530120483"/>
    <n v="194.42169907881268"/>
    <n v="103.59615656351562"/>
    <x v="100"/>
    <x v="100"/>
    <x v="4"/>
    <s v="10"/>
  </r>
  <r>
    <x v="0"/>
    <s v="1029"/>
    <s v="53"/>
    <s v="10"/>
    <s v="_"/>
    <n v="168"/>
    <s v="77000000000"/>
    <x v="101"/>
    <n v="7"/>
    <n v="356.33499999999998"/>
    <n v="224.76499999999999"/>
    <n v="529.822"/>
    <n v="581.1"/>
    <n v="833.37199999999996"/>
    <n v="158.53669388027495"/>
    <n v="67.255606599952444"/>
    <n v="69.728764585323248"/>
    <x v="101"/>
    <x v="101"/>
    <x v="1"/>
    <s v="03"/>
  </r>
  <r>
    <x v="0"/>
    <s v="1029"/>
    <s v="53"/>
    <s v="10"/>
    <s v="_"/>
    <n v="234"/>
    <s v="77000000000"/>
    <x v="102"/>
    <n v="3"/>
    <n v="11.003"/>
    <n v="6.7039999999999997"/>
    <n v="12.53"/>
    <n v="210.84899999999999"/>
    <n v="242.49"/>
    <n v="164.12589498806682"/>
    <n v="87.813248204309659"/>
    <n v="86.951626871211189"/>
    <x v="102"/>
    <x v="102"/>
    <x v="9"/>
    <s v="35"/>
  </r>
  <r>
    <x v="0"/>
    <s v="1029"/>
    <s v="53"/>
    <s v="10"/>
    <s v="_"/>
    <n v="234"/>
    <s v="77000000000"/>
    <x v="103"/>
    <n v="5"/>
    <n v="20.100999999999999"/>
    <n v="12.093"/>
    <n v="18.114999999999998"/>
    <n v="380.96800000000002"/>
    <n v="374.26499999999999"/>
    <n v="166.22012734639875"/>
    <n v="110.96329009108473"/>
    <n v="101.7909769815505"/>
    <x v="103"/>
    <x v="103"/>
    <x v="9"/>
    <s v="35"/>
  </r>
  <r>
    <x v="0"/>
    <s v="1029"/>
    <s v="53"/>
    <s v="10"/>
    <s v="_"/>
    <n v="234"/>
    <s v="77000000000"/>
    <x v="104"/>
    <n v="2"/>
    <n v="9.0980000000000008"/>
    <n v="5.3890000000000002"/>
    <n v="5.585"/>
    <n v="170.119"/>
    <n v="131.77500000000001"/>
    <n v="168.82538504360735"/>
    <n v="162.9006266786034"/>
    <n v="129.09808385505596"/>
    <x v="104"/>
    <x v="104"/>
    <x v="9"/>
    <s v="35"/>
  </r>
  <r>
    <x v="0"/>
    <s v="1029"/>
    <s v="53"/>
    <s v="10"/>
    <s v="_"/>
    <n v="168"/>
    <s v="77000000000"/>
    <x v="105"/>
    <n v="3"/>
    <n v="1"/>
    <n v="0.57999999999999996"/>
    <n v="1.06"/>
    <n v="8.64"/>
    <n v="6.92"/>
    <n v="172.41379310344828"/>
    <n v="94.339622641509436"/>
    <n v="124.85549132947978"/>
    <x v="105"/>
    <x v="105"/>
    <x v="1"/>
    <s v="10"/>
  </r>
  <r>
    <x v="0"/>
    <s v="1029"/>
    <s v="53"/>
    <s v="10"/>
    <s v="_"/>
    <n v="128"/>
    <s v="77000000000"/>
    <x v="106"/>
    <n v="4"/>
    <n v="116.13"/>
    <n v="64.989999999999995"/>
    <n v="74.900000000000006"/>
    <n v="584.66999999999996"/>
    <n v="604.53"/>
    <n v="178.68902908139714"/>
    <n v="155.04672897196261"/>
    <n v="96.714803235571438"/>
    <x v="106"/>
    <x v="106"/>
    <x v="2"/>
    <s v="11"/>
  </r>
  <r>
    <x v="0"/>
    <s v="1029"/>
    <s v="53"/>
    <s v="10"/>
    <s v="_"/>
    <n v="168"/>
    <s v="77000000000"/>
    <x v="107"/>
    <n v="5"/>
    <n v="11.755000000000001"/>
    <n v="6.4870000000000001"/>
    <n v="37.084000000000003"/>
    <n v="18.562000000000001"/>
    <n v="38.064"/>
    <n v="181.20857098813011"/>
    <n v="31.698306547298024"/>
    <n v="48.765237494745691"/>
    <x v="107"/>
    <x v="107"/>
    <x v="1"/>
    <s v="10"/>
  </r>
  <r>
    <x v="0"/>
    <s v="1029"/>
    <s v="53"/>
    <s v="10"/>
    <s v="_"/>
    <n v="168"/>
    <s v="77000000000"/>
    <x v="108"/>
    <n v="5"/>
    <n v="11.755000000000001"/>
    <n v="6.4870000000000001"/>
    <n v="37.084000000000003"/>
    <n v="18.562000000000001"/>
    <n v="38.064"/>
    <n v="181.20857098813011"/>
    <n v="31.698306547298024"/>
    <n v="48.765237494745691"/>
    <x v="108"/>
    <x v="108"/>
    <x v="1"/>
    <s v="10"/>
  </r>
  <r>
    <x v="0"/>
    <s v="1029"/>
    <s v="53"/>
    <s v="10"/>
    <s v="_"/>
    <n v="168"/>
    <s v="77000000000"/>
    <x v="109"/>
    <n v="5"/>
    <n v="11.755000000000001"/>
    <n v="6.4870000000000001"/>
    <n v="37.084000000000003"/>
    <n v="18.562000000000001"/>
    <n v="38.064"/>
    <n v="181.20857098813011"/>
    <n v="31.698306547298024"/>
    <n v="48.765237494745691"/>
    <x v="109"/>
    <x v="109"/>
    <x v="1"/>
    <s v="10"/>
  </r>
  <r>
    <x v="0"/>
    <s v="1029"/>
    <s v="53"/>
    <s v="10"/>
    <s v="_"/>
    <n v="168"/>
    <s v="77000000000"/>
    <x v="110"/>
    <n v="1"/>
    <n v="0.46"/>
    <n v="0.24"/>
    <n v="0.42"/>
    <n v="3.04"/>
    <n v="2.4"/>
    <n v="191.66666666666666"/>
    <n v="109.52380952380952"/>
    <n v="126.66666666666667"/>
    <x v="110"/>
    <x v="110"/>
    <x v="1"/>
    <s v="10"/>
  </r>
  <r>
    <x v="0"/>
    <s v="1029"/>
    <s v="53"/>
    <s v="10"/>
    <s v="_"/>
    <n v="114"/>
    <s v="77000000000"/>
    <x v="111"/>
    <n v="2"/>
    <n v="0.78"/>
    <n v="0.39600000000000002"/>
    <n v="0.12"/>
    <n v="5.4720000000000004"/>
    <n v="4.7009999999999996"/>
    <n v="196.96969696969697"/>
    <n v="650"/>
    <n v="116.40076579451181"/>
    <x v="111"/>
    <x v="111"/>
    <x v="0"/>
    <s v="20"/>
  </r>
  <r>
    <x v="0"/>
    <s v="1029"/>
    <s v="53"/>
    <s v="10"/>
    <s v="_"/>
    <n v="168"/>
    <s v="77000000000"/>
    <x v="112"/>
    <n v="1"/>
    <n v="0.23"/>
    <n v="0.11"/>
    <n v="0.11"/>
    <n v="1.06"/>
    <n v="0.57999999999999996"/>
    <n v="209.09090909090909"/>
    <n v="209.09090909090909"/>
    <n v="182.75862068965517"/>
    <x v="112"/>
    <x v="112"/>
    <x v="1"/>
    <m/>
  </r>
  <r>
    <x v="0"/>
    <s v="1029"/>
    <s v="53"/>
    <s v="10"/>
    <s v="_"/>
    <n v="384"/>
    <s v="77000000000"/>
    <x v="113"/>
    <n v="3"/>
    <n v="578.9"/>
    <n v="259.89999999999998"/>
    <n v="423.9"/>
    <n v="1767"/>
    <n v="2199.6999999999998"/>
    <n v="222.73951519815313"/>
    <n v="136.5652276480302"/>
    <n v="80.329135791244255"/>
    <x v="113"/>
    <x v="113"/>
    <x v="6"/>
    <s v="17"/>
  </r>
  <r>
    <x v="0"/>
    <s v="1029"/>
    <s v="53"/>
    <s v="10"/>
    <s v="_"/>
    <n v="384"/>
    <s v="77000000000"/>
    <x v="114"/>
    <n v="3"/>
    <n v="578.9"/>
    <n v="259.89999999999998"/>
    <n v="423.9"/>
    <n v="1767"/>
    <n v="2199.6999999999998"/>
    <n v="222.73951519815313"/>
    <n v="136.5652276480302"/>
    <n v="80.329135791244255"/>
    <x v="114"/>
    <x v="114"/>
    <x v="6"/>
    <s v="17"/>
  </r>
  <r>
    <x v="0"/>
    <s v="1029"/>
    <s v="53"/>
    <s v="10"/>
    <s v="_"/>
    <n v="796"/>
    <s v="77000000000"/>
    <x v="115"/>
    <n v="1"/>
    <n v="9"/>
    <n v="4"/>
    <n v="9"/>
    <n v="13"/>
    <n v="13"/>
    <n v="225"/>
    <n v="100"/>
    <n v="100"/>
    <x v="115"/>
    <x v="115"/>
    <x v="10"/>
    <s v="30"/>
  </r>
  <r>
    <x v="0"/>
    <s v="1029"/>
    <s v="53"/>
    <s v="10"/>
    <s v="_"/>
    <n v="168"/>
    <s v="77000000000"/>
    <x v="116"/>
    <n v="2"/>
    <n v="0.17199999999999999"/>
    <n v="7.3999999999999996E-2"/>
    <n v="6.5000000000000002E-2"/>
    <n v="1.429"/>
    <n v="1.494"/>
    <n v="232.43243243243242"/>
    <n v="264.61538461538464"/>
    <n v="95.649263721552884"/>
    <x v="116"/>
    <x v="116"/>
    <x v="1"/>
    <m/>
  </r>
  <r>
    <x v="0"/>
    <s v="1029"/>
    <s v="53"/>
    <s v="10"/>
    <s v="_"/>
    <n v="882"/>
    <s v="77000000000"/>
    <x v="56"/>
    <n v="2"/>
    <n v="0.49099999999999999"/>
    <n v="0.21099999999999999"/>
    <s v=" "/>
    <n v="5.0170000000000003"/>
    <n v="0"/>
    <n v="232.70142180094786"/>
    <s v=" "/>
    <n v="0"/>
    <x v="117"/>
    <x v="56"/>
    <x v="4"/>
    <s v="10"/>
  </r>
  <r>
    <x v="0"/>
    <s v="1029"/>
    <s v="53"/>
    <s v="10"/>
    <s v="_"/>
    <n v="882"/>
    <s v="77000000000"/>
    <x v="116"/>
    <n v="2"/>
    <n v="0.49099999999999999"/>
    <n v="0.21099999999999999"/>
    <n v="0.186"/>
    <n v="4.0869999999999997"/>
    <n v="4.2679999999999998"/>
    <n v="232.70142180094786"/>
    <n v="263.97849462365593"/>
    <n v="95.759137769447051"/>
    <x v="118"/>
    <x v="116"/>
    <x v="4"/>
    <s v="10"/>
  </r>
  <r>
    <x v="0"/>
    <s v="1029"/>
    <s v="53"/>
    <s v="10"/>
    <s v="_"/>
    <n v="882"/>
    <s v="77000000000"/>
    <x v="94"/>
    <n v="2"/>
    <n v="0.49099999999999999"/>
    <n v="0.21099999999999999"/>
    <s v=" "/>
    <n v="5.0170000000000003"/>
    <n v="0"/>
    <n v="232.70142180094786"/>
    <s v=" "/>
    <n v="0"/>
    <x v="119"/>
    <x v="94"/>
    <x v="4"/>
    <s v="10"/>
  </r>
  <r>
    <x v="0"/>
    <s v="1029"/>
    <s v="53"/>
    <s v="10"/>
    <s v="_"/>
    <n v="128"/>
    <s v="77000000000"/>
    <x v="117"/>
    <n v="1"/>
    <n v="74.78"/>
    <n v="19.18"/>
    <n v="35.200000000000003"/>
    <n v="246.32"/>
    <n v="274.2"/>
    <n v="389.88529718456726"/>
    <n v="212.44318181818181"/>
    <n v="89.832239241429619"/>
    <x v="120"/>
    <x v="117"/>
    <x v="2"/>
    <s v="11"/>
  </r>
  <r>
    <x v="0"/>
    <s v="1029"/>
    <s v="53"/>
    <s v="10"/>
    <s v="_"/>
    <n v="798"/>
    <s v="77000000000"/>
    <x v="114"/>
    <n v="3"/>
    <n v="72.908000000000001"/>
    <n v="11.64"/>
    <n v="16.553000000000001"/>
    <n v="97.02"/>
    <n v="75.876999999999995"/>
    <n v="626.35738831615117"/>
    <n v="440.45188183410863"/>
    <n v="127.86483387587806"/>
    <x v="121"/>
    <x v="114"/>
    <x v="11"/>
    <s v="17"/>
  </r>
  <r>
    <x v="0"/>
    <s v="1029"/>
    <s v="53"/>
    <s v="10"/>
    <s v="_"/>
    <n v="798"/>
    <s v="77000000000"/>
    <x v="118"/>
    <n v="3"/>
    <n v="72.897999999999996"/>
    <n v="11.625999999999999"/>
    <n v="16.053000000000001"/>
    <n v="96.52"/>
    <n v="74.643000000000001"/>
    <n v="627.02563220368143"/>
    <n v="454.10826636765711"/>
    <n v="129.30884342805086"/>
    <x v="122"/>
    <x v="118"/>
    <x v="11"/>
    <s v="17"/>
  </r>
  <r>
    <x v="0"/>
    <s v="1029"/>
    <s v="53"/>
    <s v="10"/>
    <s v="_"/>
    <n v="168"/>
    <s v="77000000000"/>
    <x v="119"/>
    <n v="2"/>
    <n v="1.1140000000000001"/>
    <n v="6.6000000000000003E-2"/>
    <n v="1.052"/>
    <n v="3.169"/>
    <n v="1.1859999999999999"/>
    <n v="1687.878787878788"/>
    <n v="105.89353612167301"/>
    <n v="267.20067453625632"/>
    <x v="123"/>
    <x v="119"/>
    <x v="1"/>
    <s v="10"/>
  </r>
  <r>
    <x v="0"/>
    <s v="1029"/>
    <s v="53"/>
    <s v="10"/>
    <s v="_"/>
    <n v="384"/>
    <s v="77000000000"/>
    <x v="120"/>
    <n v="1"/>
    <n v="305"/>
    <n v="7"/>
    <n v="305"/>
    <n v="1410"/>
    <n v="1410"/>
    <n v="4357.1428571428569"/>
    <n v="100"/>
    <n v="100"/>
    <x v="124"/>
    <x v="120"/>
    <x v="6"/>
    <s v="31"/>
  </r>
  <r>
    <x v="0"/>
    <s v="1029"/>
    <s v="53"/>
    <s v="10"/>
    <s v="_"/>
    <n v="114"/>
    <s v="77000000000"/>
    <x v="121"/>
    <n v="1"/>
    <n v="0.44600000000000001"/>
    <n v="8.9999999999999993E-3"/>
    <s v=" "/>
    <n v="0.45500000000000002"/>
    <n v="0"/>
    <n v="4955.5555555555557"/>
    <s v=" "/>
    <n v="0"/>
    <x v="125"/>
    <x v="121"/>
    <x v="0"/>
    <s v="08"/>
  </r>
  <r>
    <x v="0"/>
    <s v="1029"/>
    <s v="53"/>
    <s v="10"/>
    <s v="_"/>
    <n v="114"/>
    <s v="77000000000"/>
    <x v="122"/>
    <n v="1"/>
    <n v="0.27800000000000002"/>
    <n v="2E-3"/>
    <s v=" "/>
    <n v="0.57999999999999996"/>
    <n v="0"/>
    <n v="13900"/>
    <s v=" "/>
    <n v="0"/>
    <x v="126"/>
    <x v="122"/>
    <x v="0"/>
    <s v="08"/>
  </r>
  <r>
    <x v="0"/>
    <s v="1029"/>
    <s v="53"/>
    <s v="10"/>
    <s v="_"/>
    <n v="114"/>
    <s v="77000000000"/>
    <x v="123"/>
    <n v="1"/>
    <n v="0.27800000000000002"/>
    <n v="2E-3"/>
    <s v=" "/>
    <n v="0.57999999999999996"/>
    <n v="0"/>
    <n v="13900"/>
    <s v=" "/>
    <n v="0"/>
    <x v="127"/>
    <x v="123"/>
    <x v="0"/>
    <s v="08"/>
  </r>
  <r>
    <x v="0"/>
    <s v="1029"/>
    <s v="53"/>
    <s v="10"/>
    <s v="_"/>
    <n v="168"/>
    <s v="77000000000"/>
    <x v="124"/>
    <n v="1"/>
    <n v="6.8000000000000005E-2"/>
    <m/>
    <n v="3.2000000000000001E-2"/>
    <n v="0.214"/>
    <n v="0.255"/>
    <m/>
    <n v="212.5"/>
    <n v="83.921568627450981"/>
    <x v="128"/>
    <x v="124"/>
    <x v="1"/>
    <s v="10"/>
  </r>
  <r>
    <x v="0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0"/>
    <s v="1029"/>
    <s v="53"/>
    <s v="10"/>
    <s v="_"/>
    <n v="168"/>
    <s v="77000000000"/>
    <x v="126"/>
    <m/>
    <m/>
    <m/>
    <s v=" "/>
    <n v="4.3999999999999997E-2"/>
    <n v="0.105"/>
    <m/>
    <s v=" "/>
    <n v="41.904761904761905"/>
    <x v="130"/>
    <x v="126"/>
    <x v="1"/>
    <s v="10"/>
  </r>
  <r>
    <x v="0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</r>
  <r>
    <x v="0"/>
    <s v="1029"/>
    <s v="53"/>
    <s v="10"/>
    <s v="_"/>
    <n v="114"/>
    <s v="77000000000"/>
    <x v="128"/>
    <m/>
    <m/>
    <m/>
    <s v=" "/>
    <m/>
    <n v="0.156"/>
    <m/>
    <s v=" "/>
    <n v="0"/>
    <x v="132"/>
    <x v="128"/>
    <x v="0"/>
    <s v="23"/>
  </r>
  <r>
    <x v="0"/>
    <s v="1029"/>
    <s v="53"/>
    <s v="10"/>
    <s v="_"/>
    <n v="247"/>
    <s v="77000000000"/>
    <x v="129"/>
    <m/>
    <m/>
    <m/>
    <n v="5.2999999999999999E-2"/>
    <m/>
    <n v="0.38600000000000001"/>
    <m/>
    <n v="0"/>
    <n v="0"/>
    <x v="133"/>
    <x v="129"/>
    <x v="7"/>
    <s v="35"/>
  </r>
  <r>
    <x v="0"/>
    <s v="1029"/>
    <s v="53"/>
    <s v="10"/>
    <s v="_"/>
    <n v="168"/>
    <s v="77000000000"/>
    <x v="130"/>
    <n v="1"/>
    <n v="0.03"/>
    <m/>
    <n v="0.03"/>
    <n v="0.03"/>
    <n v="0.03"/>
    <m/>
    <n v="100"/>
    <n v="100"/>
    <x v="134"/>
    <x v="130"/>
    <x v="1"/>
    <s v="10"/>
  </r>
  <r>
    <x v="0"/>
    <s v="1029"/>
    <s v="53"/>
    <s v="10"/>
    <s v="_"/>
    <n v="168"/>
    <s v="77000000000"/>
    <x v="131"/>
    <m/>
    <m/>
    <m/>
    <n v="0.27"/>
    <m/>
    <n v="2.83"/>
    <m/>
    <n v="0"/>
    <n v="0"/>
    <x v="135"/>
    <x v="131"/>
    <x v="1"/>
    <s v="10"/>
  </r>
  <r>
    <x v="0"/>
    <s v="1029"/>
    <s v="53"/>
    <s v="10"/>
    <s v="_"/>
    <n v="168"/>
    <s v="77000000000"/>
    <x v="132"/>
    <m/>
    <m/>
    <n v="6.0000000000000001E-3"/>
    <s v=" "/>
    <n v="6.0000000000000001E-3"/>
    <s v=" "/>
    <m/>
    <s v=" "/>
    <s v=" "/>
    <x v="136"/>
    <x v="132"/>
    <x v="1"/>
    <s v="10"/>
  </r>
  <r>
    <x v="0"/>
    <s v="1029"/>
    <s v="53"/>
    <s v="10"/>
    <s v="_"/>
    <n v="384"/>
    <s v="77000000000"/>
    <x v="133"/>
    <m/>
    <m/>
    <m/>
    <n v="29140"/>
    <m/>
    <n v="29140"/>
    <m/>
    <n v="0"/>
    <n v="0"/>
    <x v="137"/>
    <x v="133"/>
    <x v="6"/>
    <s v="20"/>
  </r>
  <r>
    <x v="0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m/>
  </r>
  <r>
    <x v="0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</r>
  <r>
    <x v="0"/>
    <s v="1029"/>
    <s v="53"/>
    <s v="10"/>
    <s v="_"/>
    <n v="796"/>
    <s v="77000000000"/>
    <x v="136"/>
    <n v="1"/>
    <n v="3"/>
    <m/>
    <n v="3"/>
    <n v="7"/>
    <n v="7"/>
    <m/>
    <n v="100"/>
    <n v="100"/>
    <x v="140"/>
    <x v="136"/>
    <x v="10"/>
    <s v="31"/>
  </r>
  <r>
    <x v="0"/>
    <s v="1029"/>
    <s v="53"/>
    <s v="10"/>
    <s v="_"/>
    <n v="114"/>
    <s v="77000000000"/>
    <x v="137"/>
    <n v="1"/>
    <n v="1.0999999999999999E-2"/>
    <m/>
    <s v=" "/>
    <n v="1.0999999999999999E-2"/>
    <n v="1E-3"/>
    <m/>
    <s v=" "/>
    <n v="1100"/>
    <x v="141"/>
    <x v="137"/>
    <x v="0"/>
    <m/>
  </r>
  <r>
    <x v="0"/>
    <s v="1029"/>
    <s v="53"/>
    <s v="10"/>
    <s v="_"/>
    <n v="796"/>
    <s v="77000000000"/>
    <x v="138"/>
    <m/>
    <m/>
    <m/>
    <s v=" "/>
    <n v="6"/>
    <n v="6"/>
    <m/>
    <s v=" "/>
    <n v="100"/>
    <x v="142"/>
    <x v="138"/>
    <x v="10"/>
    <s v="31"/>
  </r>
  <r>
    <x v="0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</r>
  <r>
    <x v="0"/>
    <s v="1029"/>
    <s v="53"/>
    <s v="10"/>
    <s v="_"/>
    <n v="168"/>
    <s v="77000000000"/>
    <x v="140"/>
    <m/>
    <m/>
    <n v="0.03"/>
    <s v=" "/>
    <n v="0.22"/>
    <s v=" "/>
    <m/>
    <s v=" "/>
    <s v=" "/>
    <x v="144"/>
    <x v="140"/>
    <x v="1"/>
    <s v="10"/>
  </r>
  <r>
    <x v="0"/>
    <s v="1029"/>
    <s v="53"/>
    <s v="10"/>
    <s v="_"/>
    <n v="168"/>
    <s v="77000000000"/>
    <x v="141"/>
    <n v="1"/>
    <n v="0.03"/>
    <m/>
    <n v="0.03"/>
    <n v="0.03"/>
    <n v="0.03"/>
    <m/>
    <n v="100"/>
    <n v="100"/>
    <x v="145"/>
    <x v="141"/>
    <x v="1"/>
    <s v="10"/>
  </r>
  <r>
    <x v="0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</r>
  <r>
    <x v="0"/>
    <s v="1029"/>
    <s v="53"/>
    <s v="10"/>
    <s v="_"/>
    <n v="168"/>
    <s v="77000000000"/>
    <x v="143"/>
    <m/>
    <m/>
    <m/>
    <n v="1.2809999999999999"/>
    <n v="0.96499999999999997"/>
    <n v="2.7930000000000001"/>
    <m/>
    <n v="0"/>
    <n v="34.550662370211242"/>
    <x v="147"/>
    <x v="143"/>
    <x v="1"/>
    <s v="10"/>
  </r>
  <r>
    <x v="0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0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</r>
  <r>
    <x v="0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m/>
  </r>
  <r>
    <x v="0"/>
    <s v="1029"/>
    <s v="53"/>
    <s v="10"/>
    <s v="_"/>
    <n v="168"/>
    <s v="77000000000"/>
    <x v="146"/>
    <m/>
    <m/>
    <n v="1.6E-2"/>
    <n v="8.9999999999999993E-3"/>
    <n v="9.4E-2"/>
    <n v="0.111"/>
    <m/>
    <n v="0"/>
    <n v="84.684684684684683"/>
    <x v="151"/>
    <x v="146"/>
    <x v="1"/>
    <s v="10"/>
  </r>
  <r>
    <x v="0"/>
    <s v="1029"/>
    <s v="53"/>
    <s v="10"/>
    <s v="_"/>
    <n v="114"/>
    <s v="77000000000"/>
    <x v="147"/>
    <m/>
    <m/>
    <m/>
    <n v="4.0000000000000001E-3"/>
    <m/>
    <n v="0.26600000000000001"/>
    <m/>
    <n v="0"/>
    <n v="0"/>
    <x v="152"/>
    <x v="147"/>
    <x v="0"/>
    <s v="23"/>
  </r>
  <r>
    <x v="0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</r>
  <r>
    <x v="0"/>
    <s v="1029"/>
    <s v="53"/>
    <s v="10"/>
    <s v="_"/>
    <n v="882"/>
    <s v="77000000000"/>
    <x v="149"/>
    <m/>
    <m/>
    <m/>
    <n v="0.98"/>
    <n v="1.5"/>
    <n v="11.09"/>
    <m/>
    <n v="0"/>
    <n v="13.525698827772768"/>
    <x v="154"/>
    <x v="149"/>
    <x v="4"/>
    <s v="10"/>
  </r>
  <r>
    <x v="0"/>
    <s v="1029"/>
    <s v="53"/>
    <s v="10"/>
    <s v="_"/>
    <n v="114"/>
    <s v="77000000000"/>
    <x v="150"/>
    <n v="1"/>
    <n v="1.0999999999999999E-2"/>
    <m/>
    <s v=" "/>
    <n v="1.0999999999999999E-2"/>
    <n v="1E-3"/>
    <m/>
    <s v=" "/>
    <n v="1100"/>
    <x v="155"/>
    <x v="150"/>
    <x v="0"/>
    <s v="23"/>
  </r>
  <r>
    <x v="0"/>
    <s v="1029"/>
    <s v="53"/>
    <s v="10"/>
    <s v="_"/>
    <n v="796"/>
    <s v="77000000000"/>
    <x v="151"/>
    <n v="1"/>
    <n v="3"/>
    <m/>
    <n v="3"/>
    <n v="7"/>
    <n v="7"/>
    <m/>
    <n v="100"/>
    <n v="100"/>
    <x v="156"/>
    <x v="151"/>
    <x v="10"/>
    <s v="31"/>
  </r>
  <r>
    <x v="0"/>
    <s v="1029"/>
    <s v="53"/>
    <s v="10"/>
    <s v="_"/>
    <n v="168"/>
    <s v="77000000000"/>
    <x v="152"/>
    <n v="1"/>
    <n v="6.8000000000000005E-2"/>
    <m/>
    <n v="3.2000000000000001E-2"/>
    <n v="0.214"/>
    <n v="0.255"/>
    <m/>
    <n v="212.5"/>
    <n v="83.921568627450981"/>
    <x v="157"/>
    <x v="152"/>
    <x v="1"/>
    <s v="10"/>
  </r>
  <r>
    <x v="0"/>
    <s v="1029"/>
    <s v="53"/>
    <s v="10"/>
    <s v="_"/>
    <n v="384"/>
    <s v="77000000000"/>
    <x v="153"/>
    <n v="1"/>
    <n v="148"/>
    <m/>
    <n v="148"/>
    <n v="410"/>
    <n v="410"/>
    <m/>
    <n v="100"/>
    <n v="100"/>
    <x v="158"/>
    <x v="153"/>
    <x v="6"/>
    <s v="31"/>
  </r>
  <r>
    <x v="0"/>
    <s v="1029"/>
    <s v="53"/>
    <s v="10"/>
    <s v="_"/>
    <n v="796"/>
    <s v="77000000000"/>
    <x v="154"/>
    <m/>
    <m/>
    <m/>
    <s v=" "/>
    <n v="6"/>
    <n v="6"/>
    <m/>
    <s v=" "/>
    <n v="100"/>
    <x v="159"/>
    <x v="154"/>
    <x v="10"/>
    <s v="31"/>
  </r>
  <r>
    <x v="0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0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</r>
  <r>
    <x v="0"/>
    <s v="1029"/>
    <s v="53"/>
    <s v="10"/>
    <s v="_"/>
    <n v="168"/>
    <s v="77000000000"/>
    <x v="157"/>
    <m/>
    <m/>
    <n v="0.03"/>
    <s v=" "/>
    <n v="0.22"/>
    <s v=" "/>
    <m/>
    <s v=" "/>
    <s v=" "/>
    <x v="162"/>
    <x v="157"/>
    <x v="1"/>
    <s v="10"/>
  </r>
  <r>
    <x v="0"/>
    <s v="1029"/>
    <s v="53"/>
    <s v="10"/>
    <s v="_"/>
    <n v="796"/>
    <s v="77000000000"/>
    <x v="158"/>
    <n v="1"/>
    <n v="7"/>
    <m/>
    <n v="7"/>
    <n v="23"/>
    <n v="23"/>
    <m/>
    <n v="100"/>
    <n v="100"/>
    <x v="163"/>
    <x v="158"/>
    <x v="10"/>
    <s v="31"/>
  </r>
  <r>
    <x v="0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0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</r>
  <r>
    <x v="0"/>
    <s v="1029"/>
    <s v="53"/>
    <s v="10"/>
    <s v="_"/>
    <n v="882"/>
    <s v="77000000000"/>
    <x v="160"/>
    <n v="1"/>
    <n v="6.3"/>
    <m/>
    <s v=" "/>
    <n v="6.83"/>
    <n v="1.57"/>
    <m/>
    <s v=" "/>
    <n v="435.03184713375794"/>
    <x v="166"/>
    <x v="160"/>
    <x v="4"/>
    <s v="10"/>
  </r>
  <r>
    <x v="0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</r>
  <r>
    <x v="0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</r>
  <r>
    <x v="0"/>
    <s v="1029"/>
    <s v="53"/>
    <s v="10"/>
    <s v="_"/>
    <n v="168"/>
    <s v="77000000000"/>
    <x v="162"/>
    <m/>
    <m/>
    <n v="4.0000000000000001E-3"/>
    <n v="0.01"/>
    <n v="3.1E-2"/>
    <n v="0.17100000000000001"/>
    <m/>
    <n v="0"/>
    <n v="18.128654970760234"/>
    <x v="169"/>
    <x v="162"/>
    <x v="1"/>
    <s v="10"/>
  </r>
  <r>
    <x v="1"/>
    <s v="1029"/>
    <s v="53"/>
    <s v="10"/>
    <s v="_"/>
    <n v="169"/>
    <s v="77000000000"/>
    <x v="35"/>
    <n v="1"/>
    <n v="126"/>
    <n v="112"/>
    <n v="96.616"/>
    <n v="452"/>
    <n v="393.71300000000002"/>
    <n v="112.5"/>
    <n v="130.41318208164279"/>
    <n v="114.80443876630947"/>
    <x v="35"/>
    <x v="35"/>
    <x v="5"/>
    <s v="05"/>
  </r>
  <r>
    <x v="1"/>
    <s v="1029"/>
    <s v="53"/>
    <s v="10"/>
    <s v="_"/>
    <n v="169"/>
    <s v="77000000000"/>
    <x v="36"/>
    <n v="1"/>
    <n v="126"/>
    <n v="112"/>
    <n v="96.616"/>
    <n v="452"/>
    <n v="393.71300000000002"/>
    <n v="112.5"/>
    <n v="130.41318208164279"/>
    <n v="114.80443876630947"/>
    <x v="36"/>
    <x v="36"/>
    <x v="5"/>
    <s v="05"/>
  </r>
  <r>
    <x v="1"/>
    <s v="1029"/>
    <s v="53"/>
    <s v="10"/>
    <s v="_"/>
    <n v="169"/>
    <s v="77000000000"/>
    <x v="67"/>
    <n v="1"/>
    <n v="53"/>
    <n v="50"/>
    <n v="26.545000000000002"/>
    <n v="183"/>
    <n v="26.545000000000002"/>
    <n v="106"/>
    <n v="199.66095309851195"/>
    <n v="689.395366359013"/>
    <x v="67"/>
    <x v="67"/>
    <x v="5"/>
    <s v="05"/>
  </r>
  <r>
    <x v="1"/>
    <s v="1029"/>
    <s v="53"/>
    <s v="10"/>
    <s v="_"/>
    <n v="169"/>
    <s v="77000000000"/>
    <x v="68"/>
    <n v="1"/>
    <n v="53"/>
    <n v="50"/>
    <n v="26.545000000000002"/>
    <n v="183"/>
    <n v="26.545000000000002"/>
    <n v="106"/>
    <n v="199.66095309851195"/>
    <n v="689.395366359013"/>
    <x v="68"/>
    <x v="68"/>
    <x v="5"/>
    <s v="05"/>
  </r>
  <r>
    <x v="1"/>
    <s v="1029"/>
    <s v="53"/>
    <s v="10"/>
    <s v="_"/>
    <n v="169"/>
    <s v="77000000000"/>
    <x v="34"/>
    <n v="2"/>
    <n v="143.9"/>
    <n v="126"/>
    <n v="99.016000000000005"/>
    <n v="490.9"/>
    <n v="402.613"/>
    <n v="114.2063492063492"/>
    <n v="145.33004766906359"/>
    <n v="121.92850206029115"/>
    <x v="34"/>
    <x v="34"/>
    <x v="5"/>
    <s v="05"/>
  </r>
  <r>
    <x v="1"/>
    <s v="1029"/>
    <s v="53"/>
    <s v="10"/>
    <s v="_"/>
    <n v="169"/>
    <s v="77000000000"/>
    <x v="69"/>
    <n v="1"/>
    <n v="53"/>
    <n v="50"/>
    <n v="26.545000000000002"/>
    <n v="183"/>
    <n v="26.545000000000002"/>
    <n v="106"/>
    <n v="199.66095309851195"/>
    <n v="689.395366359013"/>
    <x v="69"/>
    <x v="69"/>
    <x v="5"/>
    <s v="05"/>
  </r>
  <r>
    <x v="1"/>
    <s v="1029"/>
    <s v="53"/>
    <s v="10"/>
    <s v="_"/>
    <n v="169"/>
    <s v="77000000000"/>
    <x v="33"/>
    <n v="1"/>
    <n v="17.899999999999999"/>
    <n v="14"/>
    <n v="2.4"/>
    <n v="38.9"/>
    <n v="8.9"/>
    <n v="127.85714285714286"/>
    <n v="745.83333333333337"/>
    <n v="437.07865168539325"/>
    <x v="33"/>
    <x v="33"/>
    <x v="5"/>
    <s v="05"/>
  </r>
  <r>
    <x v="1"/>
    <s v="1029"/>
    <s v="53"/>
    <s v="10"/>
    <s v="_"/>
    <n v="159"/>
    <s v="77000000000"/>
    <x v="70"/>
    <n v="1"/>
    <n v="7.2"/>
    <n v="7.9"/>
    <n v="6.4809999999999999"/>
    <n v="30.8"/>
    <n v="29.922999999999998"/>
    <n v="91.139240506329116"/>
    <n v="111.09396698040426"/>
    <n v="102.93085586338269"/>
    <x v="70"/>
    <x v="70"/>
    <x v="8"/>
    <s v="06"/>
  </r>
  <r>
    <x v="1"/>
    <s v="1029"/>
    <s v="53"/>
    <s v="10"/>
    <s v="_"/>
    <n v="159"/>
    <s v="77000000000"/>
    <x v="71"/>
    <n v="1"/>
    <n v="7.2"/>
    <n v="7.9"/>
    <n v="6.4809999999999999"/>
    <n v="30.8"/>
    <n v="29.922999999999998"/>
    <n v="91.139240506329116"/>
    <n v="111.09396698040426"/>
    <n v="102.93085586338269"/>
    <x v="71"/>
    <x v="71"/>
    <x v="8"/>
    <s v="06"/>
  </r>
  <r>
    <x v="1"/>
    <s v="1029"/>
    <s v="53"/>
    <s v="10"/>
    <s v="_"/>
    <n v="114"/>
    <s v="77000000000"/>
    <x v="1"/>
    <n v="1"/>
    <n v="0.14000000000000001"/>
    <m/>
    <s v=" "/>
    <n v="0.14000000000000001"/>
    <n v="0"/>
    <m/>
    <s v=" "/>
    <n v="0"/>
    <x v="1"/>
    <x v="1"/>
    <x v="0"/>
    <s v="08"/>
  </r>
  <r>
    <x v="1"/>
    <s v="1029"/>
    <s v="53"/>
    <s v="10"/>
    <s v="_"/>
    <n v="114"/>
    <s v="77000000000"/>
    <x v="0"/>
    <n v="1"/>
    <n v="0.14000000000000001"/>
    <m/>
    <s v=" "/>
    <n v="0.14000000000000001"/>
    <n v="0"/>
    <m/>
    <s v=" "/>
    <n v="0"/>
    <x v="0"/>
    <x v="0"/>
    <x v="0"/>
    <s v="08"/>
  </r>
  <r>
    <x v="1"/>
    <s v="1029"/>
    <s v="53"/>
    <s v="10"/>
    <s v="_"/>
    <n v="168"/>
    <s v="77000000000"/>
    <x v="112"/>
    <n v="1"/>
    <n v="0.12"/>
    <n v="0.17"/>
    <n v="7.0000000000000007E-2"/>
    <n v="0.49"/>
    <n v="0.14000000000000001"/>
    <n v="70.588235294117652"/>
    <n v="171.42857142857142"/>
    <n v="350"/>
    <x v="112"/>
    <x v="112"/>
    <x v="1"/>
    <s v="10"/>
  </r>
  <r>
    <x v="1"/>
    <s v="1029"/>
    <s v="53"/>
    <s v="10"/>
    <s v="_"/>
    <n v="168"/>
    <s v="77000000000"/>
    <x v="60"/>
    <n v="2"/>
    <n v="5.13"/>
    <n v="6.33"/>
    <n v="6.22"/>
    <n v="19.52"/>
    <n v="19.84"/>
    <n v="81.042654028436019"/>
    <n v="82.475884244372992"/>
    <n v="98.387096774193552"/>
    <x v="60"/>
    <x v="60"/>
    <x v="1"/>
    <s v="10"/>
  </r>
  <r>
    <x v="1"/>
    <s v="1029"/>
    <s v="53"/>
    <s v="10"/>
    <s v="_"/>
    <n v="168"/>
    <s v="77000000000"/>
    <x v="82"/>
    <n v="2"/>
    <n v="3.73"/>
    <n v="4.07"/>
    <n v="4.2"/>
    <n v="13.14"/>
    <n v="13.24"/>
    <n v="91.646191646191653"/>
    <n v="88.80952380952381"/>
    <n v="99.244712990936563"/>
    <x v="82"/>
    <x v="82"/>
    <x v="1"/>
    <s v="10"/>
  </r>
  <r>
    <x v="1"/>
    <s v="1029"/>
    <s v="53"/>
    <s v="10"/>
    <s v="_"/>
    <n v="168"/>
    <s v="77000000000"/>
    <x v="27"/>
    <n v="2"/>
    <n v="1.24"/>
    <n v="2.09"/>
    <n v="1.79"/>
    <n v="5.81"/>
    <n v="5.78"/>
    <n v="59.330143540669859"/>
    <n v="69.273743016759781"/>
    <n v="100.51903114186851"/>
    <x v="27"/>
    <x v="27"/>
    <x v="1"/>
    <s v="10"/>
  </r>
  <r>
    <x v="1"/>
    <s v="1029"/>
    <s v="53"/>
    <s v="10"/>
    <s v="_"/>
    <n v="168"/>
    <s v="77000000000"/>
    <x v="87"/>
    <n v="1"/>
    <n v="0.16"/>
    <n v="0.17"/>
    <n v="0.23"/>
    <n v="0.56999999999999995"/>
    <n v="0.82"/>
    <n v="94.117647058823536"/>
    <n v="69.565217391304344"/>
    <n v="69.512195121951223"/>
    <x v="87"/>
    <x v="87"/>
    <x v="1"/>
    <s v="10"/>
  </r>
  <r>
    <x v="1"/>
    <s v="1029"/>
    <s v="53"/>
    <s v="10"/>
    <s v="_"/>
    <n v="168"/>
    <s v="77000000000"/>
    <x v="61"/>
    <n v="2"/>
    <n v="0.98"/>
    <n v="1.87"/>
    <n v="1.82"/>
    <n v="4.46"/>
    <n v="5.1100000000000003"/>
    <n v="52.406417112299465"/>
    <n v="53.846153846153847"/>
    <n v="87.279843444227012"/>
    <x v="61"/>
    <x v="61"/>
    <x v="1"/>
    <s v="10"/>
  </r>
  <r>
    <x v="1"/>
    <s v="1029"/>
    <s v="53"/>
    <s v="10"/>
    <s v="_"/>
    <n v="168"/>
    <s v="77000000000"/>
    <x v="63"/>
    <n v="1"/>
    <n v="0.81"/>
    <n v="1.38"/>
    <n v="1.53"/>
    <n v="3.25"/>
    <n v="4.32"/>
    <n v="58.695652173913047"/>
    <n v="52.941176470588232"/>
    <n v="75.231481481481481"/>
    <x v="63"/>
    <x v="63"/>
    <x v="1"/>
    <s v="10"/>
  </r>
  <r>
    <x v="1"/>
    <s v="1029"/>
    <s v="53"/>
    <s v="10"/>
    <s v="_"/>
    <n v="168"/>
    <s v="77000000000"/>
    <x v="45"/>
    <n v="1"/>
    <n v="0.17"/>
    <n v="0.49"/>
    <n v="0.28999999999999998"/>
    <n v="1.21"/>
    <n v="0.79"/>
    <n v="34.693877551020407"/>
    <n v="58.620689655172413"/>
    <n v="153.16455696202533"/>
    <x v="45"/>
    <x v="45"/>
    <x v="1"/>
    <s v="10"/>
  </r>
  <r>
    <x v="1"/>
    <s v="1029"/>
    <s v="53"/>
    <s v="10"/>
    <s v="_"/>
    <n v="168"/>
    <s v="77000000000"/>
    <x v="39"/>
    <n v="5"/>
    <n v="9.67"/>
    <n v="10.37"/>
    <n v="9.89"/>
    <n v="36.92"/>
    <n v="39.82"/>
    <n v="93.249758919961423"/>
    <n v="97.77553083923155"/>
    <n v="92.71722752385736"/>
    <x v="39"/>
    <x v="39"/>
    <x v="1"/>
    <s v="10"/>
  </r>
  <r>
    <x v="1"/>
    <s v="1029"/>
    <s v="53"/>
    <s v="10"/>
    <s v="_"/>
    <n v="168"/>
    <s v="77000000000"/>
    <x v="131"/>
    <m/>
    <m/>
    <m/>
    <n v="0.39"/>
    <m/>
    <n v="1.49"/>
    <m/>
    <n v="0"/>
    <n v="0"/>
    <x v="135"/>
    <x v="131"/>
    <x v="1"/>
    <s v="10"/>
  </r>
  <r>
    <x v="1"/>
    <s v="1029"/>
    <s v="53"/>
    <s v="10"/>
    <s v="_"/>
    <n v="882"/>
    <s v="77000000000"/>
    <x v="100"/>
    <n v="2"/>
    <n v="11.26"/>
    <n v="19.82"/>
    <n v="24.01"/>
    <n v="59.95"/>
    <n v="54.24"/>
    <n v="56.811301715438951"/>
    <n v="46.897126197417741"/>
    <n v="110.52728613569322"/>
    <x v="100"/>
    <x v="100"/>
    <x v="4"/>
    <s v="10"/>
  </r>
  <r>
    <x v="1"/>
    <s v="1029"/>
    <s v="53"/>
    <s v="10"/>
    <s v="_"/>
    <n v="882"/>
    <s v="77000000000"/>
    <x v="88"/>
    <n v="2"/>
    <n v="11.12"/>
    <n v="19.43"/>
    <n v="22.53"/>
    <n v="57.92"/>
    <n v="50.39"/>
    <n v="57.231085949562534"/>
    <n v="49.35641367066134"/>
    <n v="114.94344115896011"/>
    <x v="88"/>
    <x v="88"/>
    <x v="4"/>
    <m/>
  </r>
  <r>
    <x v="1"/>
    <s v="1029"/>
    <s v="53"/>
    <s v="10"/>
    <s v="_"/>
    <n v="882"/>
    <s v="77000000000"/>
    <x v="93"/>
    <n v="1"/>
    <n v="0.14000000000000001"/>
    <n v="0.39"/>
    <n v="1.23"/>
    <n v="1.5"/>
    <n v="3.24"/>
    <n v="35.897435897435898"/>
    <n v="11.382113821138212"/>
    <n v="46.296296296296298"/>
    <x v="93"/>
    <x v="93"/>
    <x v="4"/>
    <s v="10"/>
  </r>
  <r>
    <x v="1"/>
    <s v="1029"/>
    <s v="53"/>
    <s v="10"/>
    <s v="_"/>
    <n v="882"/>
    <s v="77000000000"/>
    <x v="149"/>
    <n v="1"/>
    <n v="0.14000000000000001"/>
    <n v="0.39"/>
    <n v="1.23"/>
    <n v="1.5"/>
    <n v="3.24"/>
    <n v="35.897435897435898"/>
    <n v="11.382113821138212"/>
    <n v="46.296296296296298"/>
    <x v="154"/>
    <x v="149"/>
    <x v="4"/>
    <s v="10"/>
  </r>
  <r>
    <x v="1"/>
    <s v="1029"/>
    <s v="53"/>
    <s v="10"/>
    <s v="_"/>
    <n v="882"/>
    <s v="77000000000"/>
    <x v="160"/>
    <m/>
    <m/>
    <m/>
    <n v="0.25"/>
    <n v="0.53"/>
    <n v="0.61"/>
    <m/>
    <n v="0"/>
    <n v="86.885245901639351"/>
    <x v="166"/>
    <x v="160"/>
    <x v="4"/>
    <s v="10"/>
  </r>
  <r>
    <x v="1"/>
    <s v="1029"/>
    <s v="53"/>
    <s v="10"/>
    <s v="_"/>
    <n v="882"/>
    <s v="77000000000"/>
    <x v="56"/>
    <n v="2"/>
    <n v="0.61"/>
    <n v="0.79700000000000004"/>
    <s v=" "/>
    <n v="3.2669999999999999"/>
    <n v="0"/>
    <n v="76.537013801756586"/>
    <s v=" "/>
    <n v="0"/>
    <x v="117"/>
    <x v="56"/>
    <x v="4"/>
    <s v="10"/>
  </r>
  <r>
    <x v="1"/>
    <s v="1029"/>
    <s v="53"/>
    <s v="10"/>
    <s v="_"/>
    <n v="168"/>
    <s v="77000000000"/>
    <x v="56"/>
    <n v="3"/>
    <n v="17.331"/>
    <n v="10.012"/>
    <n v="17.114000000000001"/>
    <n v="42.258000000000003"/>
    <n v="49.110999999999997"/>
    <n v="173.10227726727928"/>
    <n v="101.26796774570528"/>
    <n v="86.045896031438986"/>
    <x v="56"/>
    <x v="56"/>
    <x v="1"/>
    <s v="10"/>
  </r>
  <r>
    <x v="1"/>
    <s v="1029"/>
    <s v="53"/>
    <s v="10"/>
    <s v="_"/>
    <n v="168"/>
    <s v="77000000000"/>
    <x v="51"/>
    <n v="2"/>
    <n v="7.21"/>
    <n v="1.284"/>
    <n v="7.6159999999999997"/>
    <n v="9.7539999999999996"/>
    <n v="17.295999999999999"/>
    <n v="561.52647975077878"/>
    <n v="94.669117647058826"/>
    <n v="56.394542090656799"/>
    <x v="51"/>
    <x v="51"/>
    <x v="1"/>
    <s v="10"/>
  </r>
  <r>
    <x v="1"/>
    <s v="1029"/>
    <s v="53"/>
    <s v="10"/>
    <s v="_"/>
    <n v="168"/>
    <s v="77000000000"/>
    <x v="55"/>
    <n v="1"/>
    <n v="6.72"/>
    <n v="0.5"/>
    <n v="7.24"/>
    <n v="7.22"/>
    <n v="16.46"/>
    <n v="1344"/>
    <n v="92.817679558011051"/>
    <n v="43.863912515188332"/>
    <x v="55"/>
    <x v="55"/>
    <x v="1"/>
    <s v="10"/>
  </r>
  <r>
    <x v="1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</r>
  <r>
    <x v="1"/>
    <s v="1029"/>
    <s v="53"/>
    <s v="10"/>
    <s v="_"/>
    <n v="168"/>
    <s v="77000000000"/>
    <x v="143"/>
    <n v="1"/>
    <n v="0.104"/>
    <n v="0.378"/>
    <n v="0.32700000000000001"/>
    <n v="0.96499999999999997"/>
    <n v="0.71699999999999997"/>
    <n v="27.513227513227513"/>
    <n v="31.804281345565748"/>
    <n v="134.58856345885636"/>
    <x v="147"/>
    <x v="143"/>
    <x v="1"/>
    <s v="10"/>
  </r>
  <r>
    <x v="1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1"/>
    <s v="1029"/>
    <s v="53"/>
    <s v="10"/>
    <s v="_"/>
    <n v="168"/>
    <s v="77000000000"/>
    <x v="119"/>
    <n v="1"/>
    <n v="0.38600000000000001"/>
    <n v="0.40600000000000003"/>
    <n v="4.9000000000000002E-2"/>
    <n v="1.569"/>
    <n v="0.11899999999999999"/>
    <n v="95.073891625615758"/>
    <n v="787.75510204081638"/>
    <n v="1318.4873949579833"/>
    <x v="123"/>
    <x v="119"/>
    <x v="1"/>
    <s v="10"/>
  </r>
  <r>
    <x v="1"/>
    <s v="1029"/>
    <s v="53"/>
    <s v="10"/>
    <s v="_"/>
    <n v="168"/>
    <s v="77000000000"/>
    <x v="94"/>
    <n v="2"/>
    <n v="10.116"/>
    <n v="8.718"/>
    <n v="9.4760000000000009"/>
    <n v="32.478999999999999"/>
    <n v="31.736999999999998"/>
    <n v="116.03578802477632"/>
    <n v="106.7539046010975"/>
    <n v="102.33796515108548"/>
    <x v="94"/>
    <x v="94"/>
    <x v="1"/>
    <s v="10"/>
  </r>
  <r>
    <x v="1"/>
    <s v="1029"/>
    <s v="53"/>
    <s v="10"/>
    <s v="_"/>
    <n v="882"/>
    <s v="77000000000"/>
    <x v="94"/>
    <n v="2"/>
    <n v="0.61"/>
    <n v="0.79700000000000004"/>
    <s v=" "/>
    <n v="3.2669999999999999"/>
    <n v="0"/>
    <n v="76.537013801756586"/>
    <s v=" "/>
    <n v="0"/>
    <x v="119"/>
    <x v="94"/>
    <x v="4"/>
    <s v="10"/>
  </r>
  <r>
    <x v="1"/>
    <s v="1029"/>
    <s v="53"/>
    <s v="10"/>
    <s v="_"/>
    <n v="168"/>
    <s v="77000000000"/>
    <x v="124"/>
    <n v="1"/>
    <n v="2.7E-2"/>
    <n v="0.05"/>
    <n v="3.3000000000000002E-2"/>
    <n v="0.14499999999999999"/>
    <n v="0.12"/>
    <n v="54"/>
    <n v="81.818181818181813"/>
    <n v="120.83333333333333"/>
    <x v="128"/>
    <x v="124"/>
    <x v="1"/>
    <s v="10"/>
  </r>
  <r>
    <x v="1"/>
    <s v="1029"/>
    <s v="53"/>
    <s v="10"/>
    <s v="_"/>
    <n v="168"/>
    <s v="77000000000"/>
    <x v="152"/>
    <n v="1"/>
    <n v="2.7E-2"/>
    <n v="0.05"/>
    <n v="3.3000000000000002E-2"/>
    <n v="0.14499999999999999"/>
    <n v="0.12"/>
    <n v="54"/>
    <n v="81.818181818181813"/>
    <n v="120.83333333333333"/>
    <x v="157"/>
    <x v="152"/>
    <x v="1"/>
    <s v="10"/>
  </r>
  <r>
    <x v="1"/>
    <s v="1029"/>
    <s v="53"/>
    <s v="10"/>
    <s v="_"/>
    <n v="168"/>
    <s v="77000000000"/>
    <x v="72"/>
    <n v="2"/>
    <n v="2.1110000000000002"/>
    <n v="2.077"/>
    <n v="2.593"/>
    <n v="6.9749999999999996"/>
    <n v="7.8479999999999999"/>
    <n v="101.63697640828117"/>
    <n v="81.411492479753178"/>
    <n v="88.876146788990823"/>
    <x v="72"/>
    <x v="72"/>
    <x v="1"/>
    <s v="10"/>
  </r>
  <r>
    <x v="1"/>
    <s v="1029"/>
    <s v="53"/>
    <s v="10"/>
    <s v="_"/>
    <n v="168"/>
    <s v="77000000000"/>
    <x v="66"/>
    <n v="2"/>
    <n v="0.90700000000000003"/>
    <n v="0.75900000000000001"/>
    <n v="1.1990000000000001"/>
    <n v="2.8380000000000001"/>
    <n v="3.7229999999999999"/>
    <n v="119.49934123847167"/>
    <n v="75.646371976647202"/>
    <n v="76.22884770346495"/>
    <x v="66"/>
    <x v="66"/>
    <x v="1"/>
    <s v="10"/>
  </r>
  <r>
    <x v="1"/>
    <s v="1029"/>
    <s v="53"/>
    <s v="10"/>
    <s v="_"/>
    <n v="168"/>
    <s v="77000000000"/>
    <x v="99"/>
    <n v="2"/>
    <n v="0.24399999999999999"/>
    <n v="0.27500000000000002"/>
    <n v="6.8000000000000005E-2"/>
    <n v="0.85399999999999998"/>
    <n v="0.192"/>
    <n v="88.727272727272734"/>
    <n v="358.8235294117647"/>
    <n v="444.79166666666669"/>
    <x v="99"/>
    <x v="99"/>
    <x v="1"/>
    <s v="10"/>
  </r>
  <r>
    <x v="1"/>
    <s v="1029"/>
    <s v="53"/>
    <s v="10"/>
    <s v="_"/>
    <n v="168"/>
    <s v="77000000000"/>
    <x v="81"/>
    <n v="2"/>
    <n v="1.1339999999999999"/>
    <n v="1.1379999999999999"/>
    <n v="1.274"/>
    <n v="3.677"/>
    <n v="3.7650000000000001"/>
    <n v="99.648506151142357"/>
    <n v="89.010989010989007"/>
    <n v="97.662682602921649"/>
    <x v="81"/>
    <x v="81"/>
    <x v="1"/>
    <s v="10"/>
  </r>
  <r>
    <x v="1"/>
    <s v="1029"/>
    <s v="53"/>
    <s v="10"/>
    <s v="_"/>
    <n v="168"/>
    <s v="77000000000"/>
    <x v="89"/>
    <n v="2"/>
    <n v="0.13600000000000001"/>
    <n v="0.17899999999999999"/>
    <n v="0.30099999999999999"/>
    <n v="0.54400000000000004"/>
    <n v="1.008"/>
    <n v="75.977653631284923"/>
    <n v="45.182724252491695"/>
    <n v="53.968253968253968"/>
    <x v="89"/>
    <x v="89"/>
    <x v="1"/>
    <m/>
  </r>
  <r>
    <x v="1"/>
    <s v="1029"/>
    <s v="53"/>
    <s v="10"/>
    <s v="_"/>
    <n v="168"/>
    <s v="77000000000"/>
    <x v="2"/>
    <n v="1"/>
    <n v="2.1999999999999999E-2"/>
    <n v="3.3000000000000002E-2"/>
    <n v="2.5000000000000001E-2"/>
    <n v="0.08"/>
    <n v="8.3000000000000004E-2"/>
    <n v="66.666666666666671"/>
    <n v="88"/>
    <n v="96.385542168674704"/>
    <x v="2"/>
    <x v="2"/>
    <x v="1"/>
    <s v="10"/>
  </r>
  <r>
    <x v="1"/>
    <s v="1029"/>
    <s v="53"/>
    <s v="10"/>
    <s v="_"/>
    <n v="168"/>
    <s v="77000000000"/>
    <x v="5"/>
    <n v="1"/>
    <n v="7.0000000000000007E-2"/>
    <n v="0.18"/>
    <n v="0.12"/>
    <n v="0.46"/>
    <n v="0.36"/>
    <n v="38.888888888888886"/>
    <n v="58.333333333333336"/>
    <n v="127.77777777777777"/>
    <x v="5"/>
    <x v="5"/>
    <x v="1"/>
    <s v="10"/>
  </r>
  <r>
    <x v="1"/>
    <s v="1029"/>
    <s v="53"/>
    <s v="10"/>
    <s v="_"/>
    <n v="168"/>
    <s v="77000000000"/>
    <x v="40"/>
    <n v="2"/>
    <n v="7.7519999999999998"/>
    <n v="6.306"/>
    <n v="6.5060000000000002"/>
    <n v="24.195"/>
    <n v="22.811"/>
    <n v="122.93054234062798"/>
    <n v="119.15155241315709"/>
    <n v="106.06724825741966"/>
    <x v="40"/>
    <x v="40"/>
    <x v="1"/>
    <s v="10"/>
  </r>
  <r>
    <x v="1"/>
    <s v="1029"/>
    <s v="53"/>
    <s v="10"/>
    <s v="_"/>
    <n v="168"/>
    <s v="77000000000"/>
    <x v="44"/>
    <n v="2"/>
    <n v="6.0750000000000002"/>
    <n v="4.6719999999999997"/>
    <n v="6.06"/>
    <n v="18.361999999999998"/>
    <n v="19.177"/>
    <n v="130.02996575342465"/>
    <n v="100.24752475247524"/>
    <n v="95.750117328049228"/>
    <x v="44"/>
    <x v="44"/>
    <x v="1"/>
    <s v="10"/>
  </r>
  <r>
    <x v="1"/>
    <s v="1029"/>
    <s v="53"/>
    <s v="10"/>
    <s v="_"/>
    <n v="168"/>
    <s v="77000000000"/>
    <x v="146"/>
    <n v="1"/>
    <n v="1.7999999999999999E-2"/>
    <n v="2.1000000000000001E-2"/>
    <s v=" "/>
    <n v="6.7000000000000004E-2"/>
    <n v="7.6999999999999999E-2"/>
    <n v="85.714285714285708"/>
    <s v=" "/>
    <n v="87.012987012987011"/>
    <x v="151"/>
    <x v="146"/>
    <x v="1"/>
    <s v="10"/>
  </r>
  <r>
    <x v="1"/>
    <s v="1029"/>
    <s v="53"/>
    <s v="10"/>
    <s v="_"/>
    <n v="168"/>
    <s v="77000000000"/>
    <x v="42"/>
    <n v="2"/>
    <n v="0.19900000000000001"/>
    <n v="0.13900000000000001"/>
    <n v="0.48"/>
    <n v="0.64400000000000002"/>
    <n v="1.3520000000000001"/>
    <n v="143.16546762589928"/>
    <n v="41.458333333333336"/>
    <n v="47.633136094674555"/>
    <x v="42"/>
    <x v="42"/>
    <x v="1"/>
    <s v="10"/>
  </r>
  <r>
    <x v="1"/>
    <s v="1029"/>
    <s v="53"/>
    <s v="10"/>
    <s v="_"/>
    <n v="168"/>
    <s v="77000000000"/>
    <x v="25"/>
    <n v="2"/>
    <n v="1.677"/>
    <n v="1.6339999999999999"/>
    <n v="0.44600000000000001"/>
    <n v="5.8330000000000002"/>
    <n v="3.6339999999999999"/>
    <n v="102.63157894736842"/>
    <n v="376.00896860986546"/>
    <n v="160.51183269124931"/>
    <x v="25"/>
    <x v="25"/>
    <x v="1"/>
    <m/>
  </r>
  <r>
    <x v="1"/>
    <s v="1029"/>
    <s v="53"/>
    <s v="10"/>
    <s v="_"/>
    <n v="168"/>
    <s v="77000000000"/>
    <x v="96"/>
    <m/>
    <m/>
    <n v="0.02"/>
    <n v="0.14899999999999999"/>
    <n v="9.1999999999999998E-2"/>
    <n v="0.46899999999999997"/>
    <m/>
    <n v="0"/>
    <n v="19.616204690831555"/>
    <x v="96"/>
    <x v="96"/>
    <x v="1"/>
    <m/>
  </r>
  <r>
    <x v="1"/>
    <s v="1029"/>
    <s v="53"/>
    <s v="10"/>
    <s v="_"/>
    <n v="882"/>
    <s v="77000000000"/>
    <x v="127"/>
    <m/>
    <m/>
    <n v="0.19"/>
    <s v=" "/>
    <n v="0.93"/>
    <s v=" "/>
    <m/>
    <s v=" "/>
    <s v=" "/>
    <x v="150"/>
    <x v="127"/>
    <x v="4"/>
    <s v="10"/>
  </r>
  <r>
    <x v="1"/>
    <s v="1029"/>
    <s v="53"/>
    <s v="10"/>
    <s v="_"/>
    <n v="168"/>
    <s v="77000000000"/>
    <x v="127"/>
    <m/>
    <m/>
    <n v="6.7000000000000004E-2"/>
    <s v=" "/>
    <n v="0.32600000000000001"/>
    <s v=" "/>
    <m/>
    <s v=" "/>
    <s v=" "/>
    <x v="131"/>
    <x v="127"/>
    <x v="1"/>
    <s v="10"/>
  </r>
  <r>
    <x v="1"/>
    <s v="1029"/>
    <s v="53"/>
    <s v="10"/>
    <s v="_"/>
    <n v="168"/>
    <s v="77000000000"/>
    <x v="145"/>
    <m/>
    <m/>
    <n v="6.7000000000000004E-2"/>
    <s v=" "/>
    <n v="0.17199999999999999"/>
    <s v=" "/>
    <m/>
    <s v=" "/>
    <s v=" "/>
    <x v="149"/>
    <x v="145"/>
    <x v="1"/>
    <s v="10"/>
  </r>
  <r>
    <x v="1"/>
    <s v="1029"/>
    <s v="53"/>
    <s v="10"/>
    <s v="_"/>
    <n v="882"/>
    <s v="77000000000"/>
    <x v="145"/>
    <m/>
    <m/>
    <n v="0.19"/>
    <s v=" "/>
    <n v="0.49"/>
    <s v=" "/>
    <m/>
    <s v=" "/>
    <s v=" "/>
    <x v="168"/>
    <x v="145"/>
    <x v="4"/>
    <s v="10"/>
  </r>
  <r>
    <x v="1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</r>
  <r>
    <x v="1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</r>
  <r>
    <x v="1"/>
    <s v="1029"/>
    <s v="53"/>
    <s v="10"/>
    <s v="_"/>
    <n v="882"/>
    <s v="77000000000"/>
    <x v="116"/>
    <n v="2"/>
    <n v="0.61"/>
    <n v="0.60699999999999998"/>
    <n v="0.79400000000000004"/>
    <n v="2.3370000000000002"/>
    <n v="2.448"/>
    <n v="100.49423393739704"/>
    <n v="76.826196473551633"/>
    <n v="95.465686274509807"/>
    <x v="118"/>
    <x v="116"/>
    <x v="4"/>
    <m/>
  </r>
  <r>
    <x v="1"/>
    <s v="1029"/>
    <s v="53"/>
    <s v="10"/>
    <s v="_"/>
    <n v="168"/>
    <s v="77000000000"/>
    <x v="116"/>
    <n v="2"/>
    <n v="0.214"/>
    <n v="0.21299999999999999"/>
    <n v="0.27800000000000002"/>
    <n v="0.81599999999999995"/>
    <n v="0.85699999999999998"/>
    <n v="100.46948356807512"/>
    <n v="76.978417266187051"/>
    <n v="95.215869311551927"/>
    <x v="116"/>
    <x v="116"/>
    <x v="1"/>
    <s v="10"/>
  </r>
  <r>
    <x v="1"/>
    <s v="1029"/>
    <s v="53"/>
    <s v="10"/>
    <s v="_"/>
    <n v="168"/>
    <s v="77000000000"/>
    <x v="162"/>
    <n v="1"/>
    <n v="1.2E-2"/>
    <n v="5.0000000000000001E-3"/>
    <n v="6.6000000000000003E-2"/>
    <n v="2.1999999999999999E-2"/>
    <n v="0.10100000000000001"/>
    <n v="240"/>
    <n v="18.181818181818183"/>
    <n v="21.782178217821784"/>
    <x v="169"/>
    <x v="162"/>
    <x v="1"/>
    <s v="10"/>
  </r>
  <r>
    <x v="1"/>
    <s v="1029"/>
    <s v="53"/>
    <s v="10"/>
    <s v="_"/>
    <n v="168"/>
    <s v="77000000000"/>
    <x v="126"/>
    <n v="1"/>
    <n v="5.0000000000000001E-3"/>
    <n v="0.01"/>
    <n v="2.1999999999999999E-2"/>
    <n v="2.5000000000000001E-2"/>
    <n v="7.8E-2"/>
    <n v="50"/>
    <n v="22.727272727272727"/>
    <n v="32.051282051282051"/>
    <x v="130"/>
    <x v="126"/>
    <x v="1"/>
    <s v="10"/>
  </r>
  <r>
    <x v="1"/>
    <s v="1029"/>
    <s v="53"/>
    <s v="10"/>
    <s v="_"/>
    <n v="168"/>
    <s v="77000000000"/>
    <x v="18"/>
    <n v="2"/>
    <n v="0.14000000000000001"/>
    <n v="0.13"/>
    <n v="0.12"/>
    <n v="0.47"/>
    <n v="0.38"/>
    <n v="107.69230769230769"/>
    <n v="116.66666666666667"/>
    <n v="123.68421052631579"/>
    <x v="18"/>
    <x v="18"/>
    <x v="1"/>
    <s v="10"/>
  </r>
  <r>
    <x v="1"/>
    <s v="1029"/>
    <s v="53"/>
    <s v="10"/>
    <s v="_"/>
    <n v="168"/>
    <s v="77000000000"/>
    <x v="77"/>
    <n v="4"/>
    <n v="7.46"/>
    <n v="6.89"/>
    <n v="7.81"/>
    <n v="26.78"/>
    <n v="27.38"/>
    <n v="108.27285921625544"/>
    <n v="95.518565941101159"/>
    <n v="97.808619430241052"/>
    <x v="77"/>
    <x v="77"/>
    <x v="1"/>
    <s v="10"/>
  </r>
  <r>
    <x v="1"/>
    <s v="1029"/>
    <s v="53"/>
    <s v="10"/>
    <s v="_"/>
    <n v="168"/>
    <s v="77000000000"/>
    <x v="76"/>
    <n v="4"/>
    <n v="7.46"/>
    <n v="6.89"/>
    <n v="7.81"/>
    <n v="26.78"/>
    <n v="27.38"/>
    <n v="108.27285921625544"/>
    <n v="95.518565941101159"/>
    <n v="97.808619430241052"/>
    <x v="76"/>
    <x v="76"/>
    <x v="1"/>
    <s v="10"/>
  </r>
  <r>
    <x v="1"/>
    <s v="1029"/>
    <s v="53"/>
    <s v="10"/>
    <s v="_"/>
    <n v="168"/>
    <s v="77000000000"/>
    <x v="8"/>
    <n v="1"/>
    <n v="0.1"/>
    <n v="0.11"/>
    <n v="0.12"/>
    <n v="0.38"/>
    <n v="0.45"/>
    <n v="90.909090909090907"/>
    <n v="83.333333333333329"/>
    <n v="84.444444444444443"/>
    <x v="8"/>
    <x v="8"/>
    <x v="1"/>
    <s v="10"/>
  </r>
  <r>
    <x v="1"/>
    <s v="1029"/>
    <s v="53"/>
    <s v="10"/>
    <s v="_"/>
    <n v="168"/>
    <s v="77000000000"/>
    <x v="78"/>
    <n v="4"/>
    <n v="7.36"/>
    <n v="6.78"/>
    <n v="7.69"/>
    <n v="26.4"/>
    <n v="26.93"/>
    <n v="108.55457227138643"/>
    <n v="95.70871261378413"/>
    <n v="98.031934645376907"/>
    <x v="78"/>
    <x v="78"/>
    <x v="1"/>
    <s v="10"/>
  </r>
  <r>
    <x v="1"/>
    <s v="1029"/>
    <s v="53"/>
    <s v="10"/>
    <s v="_"/>
    <n v="168"/>
    <s v="77000000000"/>
    <x v="86"/>
    <n v="3"/>
    <n v="4.21"/>
    <n v="4.25"/>
    <n v="4.3600000000000003"/>
    <n v="15.92"/>
    <n v="15.56"/>
    <n v="99.058823529411768"/>
    <n v="96.559633027522935"/>
    <n v="102.31362467866325"/>
    <x v="86"/>
    <x v="86"/>
    <x v="1"/>
    <s v="10"/>
  </r>
  <r>
    <x v="1"/>
    <s v="1029"/>
    <s v="53"/>
    <s v="10"/>
    <s v="_"/>
    <n v="168"/>
    <s v="77000000000"/>
    <x v="38"/>
    <n v="1"/>
    <n v="3.15"/>
    <n v="2.5299999999999998"/>
    <n v="3.33"/>
    <n v="10.48"/>
    <n v="11.37"/>
    <n v="124.50592885375494"/>
    <n v="94.594594594594597"/>
    <n v="92.172383465259458"/>
    <x v="38"/>
    <x v="38"/>
    <x v="1"/>
    <s v="10"/>
  </r>
  <r>
    <x v="1"/>
    <s v="1029"/>
    <s v="53"/>
    <s v="10"/>
    <s v="_"/>
    <n v="168"/>
    <s v="77000000000"/>
    <x v="26"/>
    <n v="4"/>
    <n v="28.4"/>
    <n v="29.54"/>
    <n v="31.71"/>
    <n v="103.77"/>
    <n v="108.89"/>
    <n v="96.140825998645909"/>
    <n v="89.561652475559754"/>
    <n v="95.29800716319221"/>
    <x v="26"/>
    <x v="26"/>
    <x v="1"/>
    <s v="10"/>
  </r>
  <r>
    <x v="1"/>
    <s v="1029"/>
    <s v="53"/>
    <s v="10"/>
    <s v="_"/>
    <n v="168"/>
    <s v="77000000000"/>
    <x v="21"/>
    <n v="4"/>
    <n v="22.11"/>
    <n v="22.65"/>
    <n v="24.06"/>
    <n v="78.41"/>
    <n v="82.48"/>
    <n v="97.615894039735096"/>
    <n v="91.895261845386528"/>
    <n v="95.065470417070799"/>
    <x v="21"/>
    <x v="21"/>
    <x v="1"/>
    <s v="10"/>
  </r>
  <r>
    <x v="1"/>
    <s v="1029"/>
    <s v="53"/>
    <s v="10"/>
    <s v="_"/>
    <n v="168"/>
    <s v="77000000000"/>
    <x v="14"/>
    <n v="3"/>
    <n v="3.74"/>
    <n v="3.51"/>
    <n v="3.9"/>
    <n v="12.95"/>
    <n v="11.79"/>
    <n v="106.55270655270655"/>
    <n v="95.897435897435898"/>
    <n v="109.83884648006786"/>
    <x v="14"/>
    <x v="14"/>
    <x v="1"/>
    <s v="10"/>
  </r>
  <r>
    <x v="1"/>
    <s v="1029"/>
    <s v="53"/>
    <s v="10"/>
    <s v="_"/>
    <n v="168"/>
    <s v="77000000000"/>
    <x v="32"/>
    <n v="3"/>
    <n v="2.2999999999999998"/>
    <n v="2.4500000000000002"/>
    <n v="2.78"/>
    <n v="9.42"/>
    <n v="11.32"/>
    <n v="93.877551020408163"/>
    <n v="82.733812949640281"/>
    <n v="83.215547703180206"/>
    <x v="32"/>
    <x v="32"/>
    <x v="1"/>
    <s v="10"/>
  </r>
  <r>
    <x v="1"/>
    <s v="1029"/>
    <s v="53"/>
    <s v="10"/>
    <s v="_"/>
    <n v="168"/>
    <s v="77000000000"/>
    <x v="20"/>
    <n v="4"/>
    <n v="15.7"/>
    <n v="16.22"/>
    <n v="16.760000000000002"/>
    <n v="54.43"/>
    <n v="57.34"/>
    <n v="96.794081381011097"/>
    <n v="93.675417661097853"/>
    <n v="94.925008719916292"/>
    <x v="20"/>
    <x v="20"/>
    <x v="1"/>
    <s v="10"/>
  </r>
  <r>
    <x v="1"/>
    <s v="1029"/>
    <s v="53"/>
    <s v="10"/>
    <s v="_"/>
    <n v="168"/>
    <s v="77000000000"/>
    <x v="37"/>
    <n v="2"/>
    <n v="0.37"/>
    <n v="0.47"/>
    <n v="0.62"/>
    <n v="1.6"/>
    <n v="2.0299999999999998"/>
    <n v="78.723404255319153"/>
    <n v="59.677419354838712"/>
    <n v="78.817733990147786"/>
    <x v="37"/>
    <x v="37"/>
    <x v="1"/>
    <s v="10"/>
  </r>
  <r>
    <x v="1"/>
    <s v="1029"/>
    <s v="53"/>
    <s v="10"/>
    <s v="_"/>
    <n v="168"/>
    <s v="77000000000"/>
    <x v="49"/>
    <n v="4"/>
    <n v="6.29"/>
    <n v="6.89"/>
    <n v="7.65"/>
    <n v="25.36"/>
    <n v="26.41"/>
    <n v="91.291727140783749"/>
    <n v="82.222222222222229"/>
    <n v="96.024233244982966"/>
    <x v="49"/>
    <x v="49"/>
    <x v="1"/>
    <s v="10"/>
  </r>
  <r>
    <x v="1"/>
    <s v="1029"/>
    <s v="53"/>
    <s v="10"/>
    <s v="_"/>
    <n v="168"/>
    <s v="77000000000"/>
    <x v="29"/>
    <n v="1"/>
    <n v="1.26"/>
    <n v="0.92"/>
    <n v="1.21"/>
    <n v="3.49"/>
    <n v="3.02"/>
    <n v="136.95652173913044"/>
    <n v="104.13223140495867"/>
    <n v="115.56291390728477"/>
    <x v="29"/>
    <x v="29"/>
    <x v="1"/>
    <s v="10"/>
  </r>
  <r>
    <x v="1"/>
    <s v="1029"/>
    <s v="53"/>
    <s v="10"/>
    <s v="_"/>
    <n v="168"/>
    <s v="77000000000"/>
    <x v="6"/>
    <n v="1"/>
    <n v="0.56999999999999995"/>
    <n v="0.21"/>
    <n v="0.6"/>
    <n v="1.1200000000000001"/>
    <n v="1.34"/>
    <n v="271.42857142857144"/>
    <n v="95"/>
    <n v="83.582089552238813"/>
    <x v="6"/>
    <x v="6"/>
    <x v="1"/>
    <m/>
  </r>
  <r>
    <x v="1"/>
    <s v="1029"/>
    <s v="53"/>
    <s v="10"/>
    <s v="_"/>
    <n v="168"/>
    <s v="77000000000"/>
    <x v="41"/>
    <n v="1"/>
    <n v="0.69"/>
    <n v="0.71"/>
    <n v="0.61"/>
    <n v="2.37"/>
    <n v="1.68"/>
    <n v="97.183098591549296"/>
    <n v="113.11475409836065"/>
    <n v="141.07142857142858"/>
    <x v="41"/>
    <x v="41"/>
    <x v="1"/>
    <m/>
  </r>
  <r>
    <x v="1"/>
    <s v="1029"/>
    <s v="53"/>
    <s v="10"/>
    <s v="_"/>
    <n v="168"/>
    <s v="77000000000"/>
    <x v="17"/>
    <n v="3"/>
    <n v="13.54"/>
    <n v="15.37"/>
    <n v="15.37"/>
    <n v="55.27"/>
    <n v="58.38"/>
    <n v="88.093689004554321"/>
    <n v="88.093689004554321"/>
    <n v="94.672833162041798"/>
    <x v="17"/>
    <x v="17"/>
    <x v="1"/>
    <s v="10"/>
  </r>
  <r>
    <x v="1"/>
    <s v="1029"/>
    <s v="53"/>
    <s v="10"/>
    <s v="_"/>
    <n v="168"/>
    <s v="77000000000"/>
    <x v="30"/>
    <n v="1"/>
    <n v="5.08"/>
    <n v="5.43"/>
    <n v="5.4"/>
    <n v="19.579999999999998"/>
    <n v="19.25"/>
    <n v="93.554327808471456"/>
    <n v="94.074074074074076"/>
    <n v="101.71428571428571"/>
    <x v="30"/>
    <x v="30"/>
    <x v="1"/>
    <s v="10"/>
  </r>
  <r>
    <x v="1"/>
    <s v="1029"/>
    <s v="53"/>
    <s v="10"/>
    <s v="_"/>
    <n v="168"/>
    <s v="77000000000"/>
    <x v="7"/>
    <n v="3"/>
    <n v="7.23"/>
    <n v="8.74"/>
    <n v="8.83"/>
    <n v="31.42"/>
    <n v="35.21"/>
    <n v="82.723112128146454"/>
    <n v="81.879954699886753"/>
    <n v="89.236012496449874"/>
    <x v="7"/>
    <x v="7"/>
    <x v="1"/>
    <s v="10"/>
  </r>
  <r>
    <x v="1"/>
    <s v="1029"/>
    <s v="53"/>
    <s v="10"/>
    <s v="_"/>
    <n v="168"/>
    <s v="77000000000"/>
    <x v="53"/>
    <n v="2"/>
    <n v="1.23"/>
    <n v="1.2"/>
    <n v="1.1399999999999999"/>
    <n v="4.2699999999999996"/>
    <n v="3.92"/>
    <n v="102.5"/>
    <n v="107.89473684210526"/>
    <n v="108.92857142857143"/>
    <x v="53"/>
    <x v="53"/>
    <x v="1"/>
    <s v="10"/>
  </r>
  <r>
    <x v="1"/>
    <s v="1029"/>
    <s v="53"/>
    <s v="10"/>
    <s v="_"/>
    <n v="168"/>
    <s v="77000000000"/>
    <x v="58"/>
    <n v="13"/>
    <n v="180.48599999999999"/>
    <n v="184.53100000000001"/>
    <n v="192.11199999999999"/>
    <n v="692.16200000000003"/>
    <n v="726.14599999999996"/>
    <n v="97.807956386731775"/>
    <n v="93.948321812276177"/>
    <n v="95.319949431656994"/>
    <x v="58"/>
    <x v="58"/>
    <x v="1"/>
    <m/>
  </r>
  <r>
    <x v="1"/>
    <s v="1029"/>
    <s v="53"/>
    <s v="10"/>
    <s v="_"/>
    <n v="168"/>
    <s v="77000000000"/>
    <x v="57"/>
    <n v="13"/>
    <n v="180.596"/>
    <n v="184.56100000000001"/>
    <n v="192.221"/>
    <n v="692.37199999999996"/>
    <n v="727.00900000000001"/>
    <n v="97.851658801155168"/>
    <n v="93.952273684977186"/>
    <n v="95.235684840215185"/>
    <x v="57"/>
    <x v="57"/>
    <x v="1"/>
    <m/>
  </r>
  <r>
    <x v="1"/>
    <s v="1029"/>
    <s v="53"/>
    <s v="10"/>
    <s v="_"/>
    <n v="168"/>
    <s v="77000000000"/>
    <x v="59"/>
    <n v="13"/>
    <n v="180.26599999999999"/>
    <n v="184.321"/>
    <n v="191.53200000000001"/>
    <n v="691.14200000000005"/>
    <n v="723.88599999999997"/>
    <n v="97.800033636970284"/>
    <n v="94.117954179980373"/>
    <n v="95.476635823872826"/>
    <x v="59"/>
    <x v="59"/>
    <x v="1"/>
    <s v="10"/>
  </r>
  <r>
    <x v="1"/>
    <s v="1029"/>
    <s v="53"/>
    <s v="10"/>
    <s v="_"/>
    <n v="168"/>
    <s v="77000000000"/>
    <x v="52"/>
    <n v="12"/>
    <n v="156.05199999999999"/>
    <n v="160.816"/>
    <n v="168.12200000000001"/>
    <n v="602.18799999999999"/>
    <n v="638.91499999999996"/>
    <n v="97.037608198189233"/>
    <n v="92.820689737214636"/>
    <n v="94.251661019071392"/>
    <x v="52"/>
    <x v="52"/>
    <x v="1"/>
    <s v="10"/>
  </r>
  <r>
    <x v="1"/>
    <s v="1029"/>
    <s v="53"/>
    <s v="10"/>
    <s v="_"/>
    <n v="168"/>
    <s v="77000000000"/>
    <x v="48"/>
    <n v="10"/>
    <n v="12.943"/>
    <n v="11.772"/>
    <n v="13.199"/>
    <n v="46.572000000000003"/>
    <n v="49.142000000000003"/>
    <n v="109.94733265375467"/>
    <n v="98.060459125691338"/>
    <n v="94.770257620772455"/>
    <x v="48"/>
    <x v="48"/>
    <x v="1"/>
    <s v="10"/>
  </r>
  <r>
    <x v="1"/>
    <s v="1029"/>
    <s v="53"/>
    <s v="10"/>
    <s v="_"/>
    <n v="168"/>
    <s v="77000000000"/>
    <x v="65"/>
    <n v="2"/>
    <n v="2.12"/>
    <n v="2.35"/>
    <n v="2.16"/>
    <n v="9.8699999999999992"/>
    <n v="8.2200000000000006"/>
    <n v="90.212765957446805"/>
    <n v="98.148148148148152"/>
    <n v="120.07299270072993"/>
    <x v="65"/>
    <x v="65"/>
    <x v="1"/>
    <s v="10"/>
  </r>
  <r>
    <x v="1"/>
    <s v="1029"/>
    <s v="53"/>
    <s v="10"/>
    <s v="_"/>
    <n v="168"/>
    <s v="77000000000"/>
    <x v="19"/>
    <n v="3"/>
    <n v="0.22"/>
    <n v="0.21"/>
    <n v="0.57999999999999996"/>
    <n v="1.02"/>
    <n v="2.2599999999999998"/>
    <n v="104.76190476190476"/>
    <n v="37.931034482758619"/>
    <n v="45.13274336283186"/>
    <x v="19"/>
    <x v="19"/>
    <x v="1"/>
    <s v="10"/>
  </r>
  <r>
    <x v="1"/>
    <s v="1029"/>
    <s v="53"/>
    <s v="10"/>
    <s v="_"/>
    <n v="168"/>
    <s v="77000000000"/>
    <x v="79"/>
    <n v="8"/>
    <n v="7.1130000000000004"/>
    <n v="6.4340000000000002"/>
    <n v="7.9790000000000001"/>
    <n v="23.515000000000001"/>
    <n v="30.068999999999999"/>
    <n v="110.55331053776811"/>
    <n v="89.146509587667623"/>
    <n v="78.203465362998443"/>
    <x v="79"/>
    <x v="79"/>
    <x v="1"/>
    <s v="10"/>
  </r>
  <r>
    <x v="1"/>
    <s v="1029"/>
    <s v="53"/>
    <s v="10"/>
    <s v="_"/>
    <n v="168"/>
    <s v="77000000000"/>
    <x v="64"/>
    <n v="2"/>
    <n v="2.12"/>
    <n v="2.35"/>
    <n v="2.16"/>
    <n v="9.8699999999999992"/>
    <n v="8.2200000000000006"/>
    <n v="90.212765957446805"/>
    <n v="98.148148148148152"/>
    <n v="120.07299270072993"/>
    <x v="64"/>
    <x v="64"/>
    <x v="1"/>
    <s v="10"/>
  </r>
  <r>
    <x v="1"/>
    <s v="1029"/>
    <s v="53"/>
    <s v="10"/>
    <s v="_"/>
    <n v="168"/>
    <s v="77000000000"/>
    <x v="16"/>
    <n v="1"/>
    <n v="7.0000000000000007E-2"/>
    <m/>
    <n v="3.9E-2"/>
    <n v="7.0000000000000007E-2"/>
    <n v="0.193"/>
    <m/>
    <n v="179.48717948717947"/>
    <n v="36.269430051813472"/>
    <x v="16"/>
    <x v="16"/>
    <x v="1"/>
    <s v="10"/>
  </r>
  <r>
    <x v="1"/>
    <s v="1029"/>
    <s v="53"/>
    <s v="10"/>
    <s v="_"/>
    <n v="168"/>
    <s v="77000000000"/>
    <x v="12"/>
    <n v="2"/>
    <n v="0.11"/>
    <n v="0.03"/>
    <n v="0.109"/>
    <n v="0.21"/>
    <n v="0.86299999999999999"/>
    <n v="366.66666666666669"/>
    <n v="100.91743119266054"/>
    <n v="24.33371958285052"/>
    <x v="12"/>
    <x v="12"/>
    <x v="1"/>
    <s v="10"/>
  </r>
  <r>
    <x v="1"/>
    <s v="1029"/>
    <s v="53"/>
    <s v="10"/>
    <s v="_"/>
    <n v="168"/>
    <s v="77000000000"/>
    <x v="15"/>
    <n v="1"/>
    <n v="7.0000000000000007E-2"/>
    <m/>
    <n v="3.9E-2"/>
    <n v="7.0000000000000007E-2"/>
    <n v="0.193"/>
    <m/>
    <n v="179.48717948717947"/>
    <n v="36.269430051813472"/>
    <x v="15"/>
    <x v="15"/>
    <x v="1"/>
    <s v="10"/>
  </r>
  <r>
    <x v="1"/>
    <s v="1029"/>
    <s v="53"/>
    <s v="10"/>
    <s v="_"/>
    <n v="168"/>
    <s v="77000000000"/>
    <x v="105"/>
    <n v="3"/>
    <n v="1.72"/>
    <n v="1.03"/>
    <n v="1.56"/>
    <n v="4.33"/>
    <n v="4.3099999999999996"/>
    <n v="166.99029126213591"/>
    <n v="110.25641025641026"/>
    <n v="100.46403712296984"/>
    <x v="105"/>
    <x v="105"/>
    <x v="1"/>
    <s v="10"/>
  </r>
  <r>
    <x v="1"/>
    <s v="1029"/>
    <s v="53"/>
    <s v="10"/>
    <s v="_"/>
    <n v="168"/>
    <s v="77000000000"/>
    <x v="110"/>
    <n v="1"/>
    <n v="0.45"/>
    <n v="0.46"/>
    <n v="0.39"/>
    <n v="1.53"/>
    <n v="1.47"/>
    <n v="97.826086956521735"/>
    <n v="115.38461538461539"/>
    <n v="104.08163265306122"/>
    <x v="110"/>
    <x v="110"/>
    <x v="1"/>
    <s v="10"/>
  </r>
  <r>
    <x v="1"/>
    <s v="1029"/>
    <s v="53"/>
    <s v="10"/>
    <s v="_"/>
    <n v="168"/>
    <s v="77000000000"/>
    <x v="10"/>
    <n v="1"/>
    <n v="0.04"/>
    <n v="0.03"/>
    <n v="7.0000000000000007E-2"/>
    <n v="0.14000000000000001"/>
    <n v="0.67"/>
    <n v="133.33333333333334"/>
    <n v="57.142857142857146"/>
    <n v="20.895522388059703"/>
    <x v="10"/>
    <x v="10"/>
    <x v="1"/>
    <s v="10"/>
  </r>
  <r>
    <x v="1"/>
    <s v="1029"/>
    <s v="53"/>
    <s v="10"/>
    <s v="_"/>
    <n v="168"/>
    <s v="77000000000"/>
    <x v="9"/>
    <n v="1"/>
    <n v="0.04"/>
    <n v="0.03"/>
    <n v="0.03"/>
    <n v="0.14000000000000001"/>
    <n v="0.49"/>
    <n v="133.33333333333334"/>
    <n v="133.33333333333334"/>
    <n v="28.571428571428573"/>
    <x v="9"/>
    <x v="9"/>
    <x v="1"/>
    <s v="10"/>
  </r>
  <r>
    <x v="1"/>
    <s v="1029"/>
    <s v="53"/>
    <s v="10"/>
    <s v="_"/>
    <n v="168"/>
    <s v="77000000000"/>
    <x v="157"/>
    <n v="1"/>
    <n v="0.03"/>
    <n v="0.04"/>
    <s v=" "/>
    <n v="0.13"/>
    <n v="0"/>
    <n v="75"/>
    <s v=" "/>
    <n v="0"/>
    <x v="162"/>
    <x v="157"/>
    <x v="1"/>
    <s v="10"/>
  </r>
  <r>
    <x v="1"/>
    <s v="1029"/>
    <s v="53"/>
    <s v="10"/>
    <s v="_"/>
    <n v="168"/>
    <s v="77000000000"/>
    <x v="140"/>
    <n v="1"/>
    <n v="0.03"/>
    <n v="0.04"/>
    <s v=" "/>
    <n v="0.13"/>
    <n v="0"/>
    <n v="75"/>
    <s v=" "/>
    <n v="0"/>
    <x v="144"/>
    <x v="140"/>
    <x v="1"/>
    <s v="10"/>
  </r>
  <r>
    <x v="1"/>
    <s v="1029"/>
    <s v="53"/>
    <s v="10"/>
    <s v="_"/>
    <n v="168"/>
    <s v="77000000000"/>
    <x v="84"/>
    <n v="10"/>
    <n v="8.8330000000000002"/>
    <n v="7.4640000000000004"/>
    <n v="9.5389999999999997"/>
    <n v="27.844999999999999"/>
    <n v="34.378999999999998"/>
    <n v="118.34137191854234"/>
    <n v="92.598804906174649"/>
    <n v="80.994211582652198"/>
    <x v="84"/>
    <x v="84"/>
    <x v="1"/>
    <m/>
  </r>
  <r>
    <x v="1"/>
    <s v="1029"/>
    <s v="53"/>
    <s v="10"/>
    <s v="_"/>
    <n v="168"/>
    <s v="77000000000"/>
    <x v="43"/>
    <n v="2"/>
    <n v="0.54"/>
    <n v="0.51"/>
    <n v="0.52"/>
    <n v="1.87"/>
    <n v="2.37"/>
    <n v="105.88235294117646"/>
    <n v="103.84615384615384"/>
    <n v="78.902953586497887"/>
    <x v="43"/>
    <x v="43"/>
    <x v="1"/>
    <s v="10"/>
  </r>
  <r>
    <x v="1"/>
    <s v="1029"/>
    <s v="53"/>
    <s v="10"/>
    <s v="_"/>
    <n v="119"/>
    <s v="77000000000"/>
    <x v="28"/>
    <n v="3"/>
    <n v="2.2010000000000001"/>
    <n v="2.3010000000000002"/>
    <n v="1.6060000000000001"/>
    <n v="7.7839999999999998"/>
    <n v="4.8840000000000003"/>
    <n v="95.654063450673618"/>
    <n v="137.04856787048567"/>
    <n v="159.37755937755938"/>
    <x v="28"/>
    <x v="28"/>
    <x v="3"/>
    <s v="11"/>
  </r>
  <r>
    <x v="1"/>
    <s v="1029"/>
    <s v="53"/>
    <s v="10"/>
    <s v="_"/>
    <n v="128"/>
    <s v="77000000000"/>
    <x v="106"/>
    <n v="4"/>
    <n v="47.95"/>
    <n v="93.08"/>
    <n v="75.459999999999994"/>
    <n v="233.87"/>
    <n v="261.18"/>
    <n v="51.514825956166739"/>
    <n v="63.543599257884971"/>
    <n v="89.543609771039129"/>
    <x v="106"/>
    <x v="106"/>
    <x v="2"/>
    <s v="11"/>
  </r>
  <r>
    <x v="1"/>
    <s v="1029"/>
    <s v="53"/>
    <s v="10"/>
    <s v="_"/>
    <n v="128"/>
    <s v="77000000000"/>
    <x v="31"/>
    <n v="3"/>
    <n v="43.11"/>
    <n v="42.11"/>
    <n v="43.26"/>
    <n v="161"/>
    <n v="166.58"/>
    <n v="102.37473284255522"/>
    <n v="99.653259361997229"/>
    <n v="96.650258134229801"/>
    <x v="31"/>
    <x v="31"/>
    <x v="2"/>
    <s v="11"/>
  </r>
  <r>
    <x v="1"/>
    <s v="1029"/>
    <s v="53"/>
    <s v="10"/>
    <s v="_"/>
    <n v="128"/>
    <s v="77000000000"/>
    <x v="3"/>
    <n v="1"/>
    <n v="1.84"/>
    <n v="1.77"/>
    <s v=" "/>
    <n v="6.87"/>
    <n v="0"/>
    <n v="103.954802259887"/>
    <s v=" "/>
    <n v="0"/>
    <x v="3"/>
    <x v="3"/>
    <x v="2"/>
    <s v="11"/>
  </r>
  <r>
    <x v="1"/>
    <s v="1029"/>
    <s v="53"/>
    <s v="10"/>
    <s v="_"/>
    <n v="128"/>
    <s v="77000000000"/>
    <x v="117"/>
    <n v="1"/>
    <n v="3"/>
    <n v="49.2"/>
    <n v="32.200000000000003"/>
    <n v="66"/>
    <n v="94.6"/>
    <n v="6.0975609756097562"/>
    <n v="9.316770186335404"/>
    <n v="69.767441860465112"/>
    <x v="120"/>
    <x v="117"/>
    <x v="2"/>
    <s v="11"/>
  </r>
  <r>
    <x v="1"/>
    <s v="1029"/>
    <s v="53"/>
    <s v="10"/>
    <s v="_"/>
    <n v="119"/>
    <s v="77000000000"/>
    <x v="13"/>
    <n v="2"/>
    <n v="1.04"/>
    <n v="0.94"/>
    <n v="1.08"/>
    <n v="4.62"/>
    <n v="3.5"/>
    <n v="110.63829787234043"/>
    <n v="96.296296296296291"/>
    <n v="132"/>
    <x v="13"/>
    <x v="13"/>
    <x v="3"/>
    <s v="11"/>
  </r>
  <r>
    <x v="1"/>
    <s v="1029"/>
    <s v="53"/>
    <s v="10"/>
    <s v="_"/>
    <n v="119"/>
    <s v="77000000000"/>
    <x v="85"/>
    <n v="1"/>
    <n v="0.14000000000000001"/>
    <n v="0.11"/>
    <n v="0.1"/>
    <n v="0.89"/>
    <n v="0.26"/>
    <n v="127.27272727272727"/>
    <n v="140"/>
    <n v="342.30769230769232"/>
    <x v="85"/>
    <x v="85"/>
    <x v="3"/>
    <s v="11"/>
  </r>
  <r>
    <x v="1"/>
    <s v="1029"/>
    <s v="53"/>
    <s v="10"/>
    <s v="_"/>
    <n v="119"/>
    <s v="77000000000"/>
    <x v="11"/>
    <n v="1"/>
    <n v="0.9"/>
    <n v="0.83"/>
    <n v="0.98"/>
    <n v="3.73"/>
    <n v="3.24"/>
    <n v="108.43373493975903"/>
    <n v="91.836734693877546"/>
    <n v="115.12345679012346"/>
    <x v="11"/>
    <x v="11"/>
    <x v="3"/>
    <s v="11"/>
  </r>
  <r>
    <x v="1"/>
    <s v="1029"/>
    <s v="53"/>
    <s v="10"/>
    <s v="_"/>
    <n v="384"/>
    <s v="77000000000"/>
    <x v="113"/>
    <n v="2"/>
    <n v="202.9"/>
    <n v="273"/>
    <n v="185.7"/>
    <n v="475.9"/>
    <n v="856.5"/>
    <n v="74.322344322344321"/>
    <n v="109.26225094238018"/>
    <n v="55.563339171044952"/>
    <x v="113"/>
    <x v="113"/>
    <x v="6"/>
    <s v="17"/>
  </r>
  <r>
    <x v="1"/>
    <s v="1029"/>
    <s v="53"/>
    <s v="10"/>
    <s v="_"/>
    <n v="798"/>
    <s v="77000000000"/>
    <x v="114"/>
    <n v="2"/>
    <n v="1.1000000000000001"/>
    <n v="4.351"/>
    <n v="7.3369999999999997"/>
    <n v="5.4509999999999996"/>
    <n v="30.164999999999999"/>
    <n v="25.28154447253505"/>
    <n v="14.992503748125937"/>
    <n v="18.070611636001988"/>
    <x v="121"/>
    <x v="114"/>
    <x v="11"/>
    <s v="17"/>
  </r>
  <r>
    <x v="1"/>
    <s v="1029"/>
    <s v="53"/>
    <s v="10"/>
    <s v="_"/>
    <n v="384"/>
    <s v="77000000000"/>
    <x v="114"/>
    <n v="2"/>
    <n v="202.9"/>
    <n v="273"/>
    <n v="185.7"/>
    <n v="475.9"/>
    <n v="856.5"/>
    <n v="74.322344322344321"/>
    <n v="109.26225094238018"/>
    <n v="55.563339171044952"/>
    <x v="114"/>
    <x v="114"/>
    <x v="6"/>
    <s v="17"/>
  </r>
  <r>
    <x v="1"/>
    <s v="1029"/>
    <s v="53"/>
    <s v="10"/>
    <s v="_"/>
    <n v="798"/>
    <s v="77000000000"/>
    <x v="118"/>
    <n v="2"/>
    <n v="1.07"/>
    <n v="4.3259999999999996"/>
    <n v="7.32"/>
    <n v="5.3959999999999999"/>
    <n v="30.038"/>
    <n v="24.734165510864539"/>
    <n v="14.617486338797814"/>
    <n v="17.963912377654971"/>
    <x v="122"/>
    <x v="118"/>
    <x v="11"/>
    <s v="17"/>
  </r>
  <r>
    <x v="1"/>
    <s v="1029"/>
    <s v="53"/>
    <s v="10"/>
    <s v="_"/>
    <n v="384"/>
    <s v="77000000000"/>
    <x v="98"/>
    <n v="6"/>
    <n v="175.3"/>
    <n v="264.5"/>
    <n v="395.4"/>
    <n v="1002.4"/>
    <n v="898.3"/>
    <n v="66.275992438563321"/>
    <n v="44.334850784016183"/>
    <n v="111.58855616163865"/>
    <x v="98"/>
    <x v="98"/>
    <x v="6"/>
    <s v="18"/>
  </r>
  <r>
    <x v="1"/>
    <s v="1029"/>
    <s v="53"/>
    <s v="10"/>
    <s v="_"/>
    <n v="384"/>
    <s v="77000000000"/>
    <x v="97"/>
    <n v="6"/>
    <n v="175.3"/>
    <n v="264.5"/>
    <n v="395.4"/>
    <n v="812.2"/>
    <n v="898.3"/>
    <n v="66.275992438563321"/>
    <n v="44.334850784016183"/>
    <n v="90.415228765445846"/>
    <x v="97"/>
    <x v="97"/>
    <x v="6"/>
    <s v="18"/>
  </r>
  <r>
    <x v="1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</r>
  <r>
    <x v="1"/>
    <s v="1029"/>
    <s v="53"/>
    <s v="10"/>
    <s v="_"/>
    <n v="114"/>
    <s v="77000000000"/>
    <x v="111"/>
    <n v="1"/>
    <n v="0.55200000000000005"/>
    <n v="0.65400000000000003"/>
    <n v="0.32800000000000001"/>
    <n v="1.3320000000000001"/>
    <n v="0.52"/>
    <n v="84.403669724770637"/>
    <n v="168.29268292682926"/>
    <n v="256.15384615384613"/>
    <x v="111"/>
    <x v="111"/>
    <x v="0"/>
    <s v="20"/>
  </r>
  <r>
    <x v="1"/>
    <s v="1029"/>
    <s v="53"/>
    <s v="10"/>
    <s v="_"/>
    <n v="114"/>
    <s v="77000000000"/>
    <x v="147"/>
    <m/>
    <m/>
    <m/>
    <s v=" "/>
    <m/>
    <n v="0.06"/>
    <m/>
    <s v=" "/>
    <n v="0"/>
    <x v="152"/>
    <x v="147"/>
    <x v="0"/>
    <s v="23"/>
  </r>
  <r>
    <x v="1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</r>
  <r>
    <x v="1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</r>
  <r>
    <x v="1"/>
    <s v="1029"/>
    <s v="53"/>
    <s v="10"/>
    <s v="_"/>
    <n v="384"/>
    <s v="77000000000"/>
    <x v="120"/>
    <n v="1"/>
    <n v="14"/>
    <n v="194"/>
    <n v="14"/>
    <n v="528"/>
    <n v="528"/>
    <n v="7.2164948453608249"/>
    <n v="100"/>
    <n v="100"/>
    <x v="124"/>
    <x v="120"/>
    <x v="6"/>
    <s v="31"/>
  </r>
  <r>
    <x v="1"/>
    <s v="1029"/>
    <s v="53"/>
    <s v="10"/>
    <s v="_"/>
    <n v="384"/>
    <s v="77000000000"/>
    <x v="46"/>
    <n v="1"/>
    <n v="14"/>
    <n v="14"/>
    <n v="14"/>
    <n v="56"/>
    <n v="56"/>
    <n v="100"/>
    <n v="100"/>
    <n v="100"/>
    <x v="46"/>
    <x v="46"/>
    <x v="6"/>
    <s v="31"/>
  </r>
  <r>
    <x v="1"/>
    <s v="1029"/>
    <s v="53"/>
    <s v="10"/>
    <s v="_"/>
    <n v="384"/>
    <s v="77000000000"/>
    <x v="153"/>
    <m/>
    <m/>
    <n v="180"/>
    <s v=" "/>
    <n v="262"/>
    <n v="262"/>
    <m/>
    <s v=" "/>
    <n v="100"/>
    <x v="158"/>
    <x v="153"/>
    <x v="6"/>
    <s v="31"/>
  </r>
  <r>
    <x v="1"/>
    <s v="1029"/>
    <s v="53"/>
    <s v="10"/>
    <s v="_"/>
    <n v="796"/>
    <s v="77000000000"/>
    <x v="138"/>
    <m/>
    <m/>
    <m/>
    <s v=" "/>
    <n v="1"/>
    <n v="1"/>
    <m/>
    <s v=" "/>
    <n v="100"/>
    <x v="142"/>
    <x v="138"/>
    <x v="10"/>
    <s v="31"/>
  </r>
  <r>
    <x v="1"/>
    <s v="1029"/>
    <s v="53"/>
    <s v="10"/>
    <s v="_"/>
    <n v="796"/>
    <s v="77000000000"/>
    <x v="136"/>
    <m/>
    <m/>
    <m/>
    <s v=" "/>
    <n v="2"/>
    <n v="2"/>
    <m/>
    <s v=" "/>
    <n v="100"/>
    <x v="140"/>
    <x v="136"/>
    <x v="10"/>
    <s v="31"/>
  </r>
  <r>
    <x v="1"/>
    <s v="1029"/>
    <s v="53"/>
    <s v="10"/>
    <s v="_"/>
    <n v="796"/>
    <s v="77000000000"/>
    <x v="139"/>
    <m/>
    <m/>
    <m/>
    <s v=" "/>
    <n v="1"/>
    <n v="1"/>
    <m/>
    <s v=" "/>
    <n v="100"/>
    <x v="143"/>
    <x v="139"/>
    <x v="10"/>
    <s v="31"/>
  </r>
  <r>
    <x v="1"/>
    <s v="1029"/>
    <s v="53"/>
    <s v="10"/>
    <s v="_"/>
    <n v="796"/>
    <s v="77000000000"/>
    <x v="148"/>
    <m/>
    <m/>
    <m/>
    <s v=" "/>
    <n v="1"/>
    <n v="1"/>
    <m/>
    <s v=" "/>
    <n v="100"/>
    <x v="153"/>
    <x v="148"/>
    <x v="10"/>
    <s v="31"/>
  </r>
  <r>
    <x v="1"/>
    <s v="1029"/>
    <s v="53"/>
    <s v="10"/>
    <s v="_"/>
    <n v="796"/>
    <s v="77000000000"/>
    <x v="158"/>
    <m/>
    <m/>
    <m/>
    <s v=" "/>
    <n v="3"/>
    <n v="3"/>
    <m/>
    <s v=" "/>
    <n v="100"/>
    <x v="163"/>
    <x v="158"/>
    <x v="10"/>
    <m/>
  </r>
  <r>
    <x v="1"/>
    <s v="1029"/>
    <s v="53"/>
    <s v="10"/>
    <s v="_"/>
    <n v="796"/>
    <s v="77000000000"/>
    <x v="151"/>
    <m/>
    <m/>
    <m/>
    <s v=" "/>
    <n v="2"/>
    <n v="2"/>
    <m/>
    <s v=" "/>
    <n v="100"/>
    <x v="156"/>
    <x v="151"/>
    <x v="10"/>
    <s v="31"/>
  </r>
  <r>
    <x v="1"/>
    <s v="1029"/>
    <s v="53"/>
    <s v="10"/>
    <s v="_"/>
    <n v="796"/>
    <s v="77000000000"/>
    <x v="154"/>
    <m/>
    <m/>
    <m/>
    <s v=" "/>
    <n v="1"/>
    <n v="1"/>
    <m/>
    <s v=" "/>
    <n v="100"/>
    <x v="159"/>
    <x v="154"/>
    <x v="10"/>
    <s v="31"/>
  </r>
  <r>
    <x v="1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1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1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1"/>
    <s v="1029"/>
    <s v="53"/>
    <s v="10"/>
    <s v="_"/>
    <n v="384"/>
    <s v="77000000000"/>
    <x v="47"/>
    <n v="1"/>
    <n v="20"/>
    <n v="20"/>
    <n v="20"/>
    <n v="40"/>
    <n v="40"/>
    <n v="100"/>
    <n v="100"/>
    <n v="100"/>
    <x v="47"/>
    <x v="47"/>
    <x v="6"/>
    <s v="32"/>
  </r>
  <r>
    <x v="1"/>
    <s v="1029"/>
    <s v="53"/>
    <s v="10"/>
    <s v="_"/>
    <n v="247"/>
    <s v="77000000000"/>
    <x v="75"/>
    <n v="23"/>
    <n v="81.819000000000003"/>
    <n v="88.302999999999997"/>
    <n v="70.641999999999996"/>
    <n v="344.34800000000001"/>
    <n v="311.137"/>
    <n v="92.657101117742314"/>
    <n v="115.82203221879335"/>
    <n v="110.67407605010011"/>
    <x v="75"/>
    <x v="75"/>
    <x v="7"/>
    <s v="35"/>
  </r>
  <r>
    <x v="1"/>
    <s v="1029"/>
    <s v="53"/>
    <s v="10"/>
    <s v="_"/>
    <n v="247"/>
    <s v="77000000000"/>
    <x v="54"/>
    <n v="20"/>
    <n v="45.645000000000003"/>
    <n v="49.463999999999999"/>
    <n v="46.789000000000001"/>
    <n v="196.24299999999999"/>
    <n v="199.91399999999999"/>
    <n v="92.279233381853473"/>
    <n v="97.554980871572383"/>
    <n v="98.163710395470048"/>
    <x v="54"/>
    <x v="54"/>
    <x v="7"/>
    <s v="35"/>
  </r>
  <r>
    <x v="1"/>
    <s v="1029"/>
    <s v="53"/>
    <s v="10"/>
    <s v="_"/>
    <n v="247"/>
    <s v="77000000000"/>
    <x v="74"/>
    <n v="22"/>
    <n v="81.575999999999993"/>
    <n v="88.043000000000006"/>
    <n v="70.399000000000001"/>
    <n v="343.54500000000002"/>
    <n v="310.334"/>
    <n v="92.654725531842402"/>
    <n v="115.87664597508487"/>
    <n v="110.70169559249067"/>
    <x v="74"/>
    <x v="74"/>
    <x v="7"/>
    <s v="35"/>
  </r>
  <r>
    <x v="1"/>
    <s v="1029"/>
    <s v="53"/>
    <s v="10"/>
    <s v="_"/>
    <n v="247"/>
    <s v="77000000000"/>
    <x v="62"/>
    <n v="3"/>
    <n v="23.33"/>
    <n v="25.645"/>
    <n v="24.128"/>
    <n v="102.398"/>
    <n v="104.22"/>
    <n v="90.9728992006239"/>
    <n v="96.692639257294431"/>
    <n v="98.251775091153334"/>
    <x v="62"/>
    <x v="62"/>
    <x v="7"/>
    <s v="35"/>
  </r>
  <r>
    <x v="1"/>
    <s v="1029"/>
    <s v="53"/>
    <s v="10"/>
    <s v="_"/>
    <n v="247"/>
    <s v="77000000000"/>
    <x v="50"/>
    <n v="17"/>
    <n v="22.315000000000001"/>
    <n v="23.818999999999999"/>
    <n v="22.661000000000001"/>
    <n v="93.844999999999999"/>
    <n v="95.694000000000003"/>
    <n v="93.685713086191697"/>
    <n v="98.473147698689374"/>
    <n v="98.067799444061279"/>
    <x v="50"/>
    <x v="50"/>
    <x v="7"/>
    <s v="35"/>
  </r>
  <r>
    <x v="1"/>
    <s v="1029"/>
    <s v="53"/>
    <s v="10"/>
    <s v="_"/>
    <n v="247"/>
    <s v="77000000000"/>
    <x v="83"/>
    <n v="2"/>
    <n v="35.930999999999997"/>
    <n v="38.579000000000001"/>
    <n v="23.61"/>
    <n v="147.30199999999999"/>
    <n v="110.42"/>
    <n v="93.136162160761032"/>
    <n v="152.18551461245235"/>
    <n v="133.40155768882448"/>
    <x v="83"/>
    <x v="83"/>
    <x v="7"/>
    <s v="35"/>
  </r>
  <r>
    <x v="1"/>
    <s v="1029"/>
    <s v="53"/>
    <s v="10"/>
    <s v="_"/>
    <n v="247"/>
    <s v="77000000000"/>
    <x v="92"/>
    <n v="1"/>
    <n v="0.24299999999999999"/>
    <n v="0.26"/>
    <n v="0.24299999999999999"/>
    <n v="0.80300000000000005"/>
    <n v="0.80300000000000005"/>
    <n v="93.461538461538467"/>
    <n v="100"/>
    <n v="100"/>
    <x v="92"/>
    <x v="92"/>
    <x v="7"/>
    <m/>
  </r>
  <r>
    <x v="1"/>
    <s v="1029"/>
    <s v="53"/>
    <s v="10"/>
    <s v="_"/>
    <n v="247"/>
    <s v="77000000000"/>
    <x v="91"/>
    <n v="1"/>
    <n v="0.24299999999999999"/>
    <n v="0.26"/>
    <n v="0.24299999999999999"/>
    <n v="0.80300000000000005"/>
    <n v="0.80300000000000005"/>
    <n v="93.461538461538467"/>
    <n v="100"/>
    <n v="100"/>
    <x v="91"/>
    <x v="91"/>
    <x v="7"/>
    <m/>
  </r>
  <r>
    <x v="1"/>
    <s v="1029"/>
    <s v="53"/>
    <s v="10"/>
    <s v="_"/>
    <n v="234"/>
    <s v="77000000000"/>
    <x v="95"/>
    <n v="33"/>
    <n v="105.64400000000001"/>
    <n v="130.62299999999999"/>
    <n v="101.002"/>
    <n v="510.93400000000003"/>
    <n v="492.291"/>
    <n v="80.877027782243559"/>
    <n v="104.59594859507733"/>
    <n v="103.78698777755433"/>
    <x v="95"/>
    <x v="95"/>
    <x v="9"/>
    <s v="35"/>
  </r>
  <r>
    <x v="1"/>
    <s v="1029"/>
    <s v="53"/>
    <s v="10"/>
    <s v="_"/>
    <n v="234"/>
    <s v="77000000000"/>
    <x v="103"/>
    <n v="5"/>
    <n v="58.16"/>
    <n v="70.739000000000004"/>
    <n v="56.128999999999998"/>
    <n v="279.69299999999998"/>
    <n v="278.67599999999999"/>
    <n v="82.21772996508291"/>
    <n v="103.61845035543124"/>
    <n v="100.36493993024158"/>
    <x v="103"/>
    <x v="103"/>
    <x v="9"/>
    <s v="35"/>
  </r>
  <r>
    <x v="1"/>
    <s v="1029"/>
    <s v="53"/>
    <s v="10"/>
    <s v="_"/>
    <n v="234"/>
    <s v="77000000000"/>
    <x v="102"/>
    <n v="3"/>
    <n v="32.773000000000003"/>
    <n v="38.445999999999998"/>
    <n v="35.322000000000003"/>
    <n v="151.96799999999999"/>
    <n v="175.41900000000001"/>
    <n v="85.244238672423663"/>
    <n v="92.783534341203776"/>
    <n v="86.631436731482907"/>
    <x v="102"/>
    <x v="102"/>
    <x v="9"/>
    <s v="35"/>
  </r>
  <r>
    <x v="1"/>
    <s v="1029"/>
    <s v="53"/>
    <s v="10"/>
    <s v="_"/>
    <n v="234"/>
    <s v="77000000000"/>
    <x v="104"/>
    <n v="2"/>
    <n v="25.387"/>
    <n v="32.292999999999999"/>
    <n v="20.806999999999999"/>
    <n v="127.72499999999999"/>
    <n v="103.25700000000001"/>
    <n v="78.614560431053164"/>
    <n v="122.01182294420147"/>
    <n v="123.69621430024115"/>
    <x v="104"/>
    <x v="104"/>
    <x v="9"/>
    <s v="35"/>
  </r>
  <r>
    <x v="1"/>
    <s v="1029"/>
    <s v="53"/>
    <s v="10"/>
    <s v="_"/>
    <n v="234"/>
    <s v="77000000000"/>
    <x v="73"/>
    <n v="27"/>
    <n v="46.966999999999999"/>
    <n v="59.103000000000002"/>
    <n v="43.39"/>
    <n v="228.16"/>
    <n v="210.07"/>
    <n v="79.466355345752334"/>
    <n v="108.24383498501959"/>
    <n v="108.6114152425382"/>
    <x v="73"/>
    <x v="73"/>
    <x v="9"/>
    <s v="35"/>
  </r>
  <r>
    <x v="1"/>
    <s v="1029"/>
    <s v="53"/>
    <s v="10"/>
    <s v="_"/>
    <n v="234"/>
    <s v="77000000000"/>
    <x v="90"/>
    <n v="2"/>
    <n v="0.51700000000000002"/>
    <n v="0.78100000000000003"/>
    <n v="1.4830000000000001"/>
    <n v="3.081"/>
    <n v="3.5449999999999999"/>
    <n v="66.197183098591552"/>
    <n v="34.861766689143629"/>
    <n v="86.911142454160796"/>
    <x v="90"/>
    <x v="90"/>
    <x v="9"/>
    <s v="35"/>
  </r>
  <r>
    <x v="2"/>
    <s v="1029"/>
    <s v="53"/>
    <s v="10"/>
    <s v="_"/>
    <n v="168"/>
    <s v="77000000000"/>
    <x v="162"/>
    <n v="1"/>
    <n v="1E-3"/>
    <m/>
    <n v="0"/>
    <n v="3.6999999999999998E-2"/>
    <n v="0.19800000000000001"/>
    <m/>
    <n v="0"/>
    <n v="18.686868686868689"/>
    <x v="169"/>
    <x v="162"/>
    <x v="1"/>
    <s v="10"/>
  </r>
  <r>
    <x v="2"/>
    <s v="1029"/>
    <s v="53"/>
    <s v="10"/>
    <s v="_"/>
    <n v="168"/>
    <s v="77000000000"/>
    <x v="76"/>
    <n v="4"/>
    <n v="6.81"/>
    <n v="6.47"/>
    <n v="6.35"/>
    <n v="72.52"/>
    <n v="73.930000000000007"/>
    <n v="105.25502318392581"/>
    <n v="107.24409448818898"/>
    <n v="98.092790477478701"/>
    <x v="76"/>
    <x v="76"/>
    <x v="1"/>
    <s v="10"/>
  </r>
  <r>
    <x v="2"/>
    <s v="1029"/>
    <s v="53"/>
    <s v="10"/>
    <s v="_"/>
    <n v="114"/>
    <s v="77000000000"/>
    <x v="123"/>
    <n v="1"/>
    <n v="1.2E-2"/>
    <m/>
    <s v=" "/>
    <n v="1.2869999999999999"/>
    <n v="0"/>
    <m/>
    <s v=" "/>
    <n v="0"/>
    <x v="127"/>
    <x v="123"/>
    <x v="0"/>
    <s v="08"/>
  </r>
  <r>
    <x v="2"/>
    <s v="1029"/>
    <s v="53"/>
    <s v="10"/>
    <s v="_"/>
    <n v="796"/>
    <s v="77000000000"/>
    <x v="151"/>
    <n v="1"/>
    <m/>
    <m/>
    <s v=" "/>
    <n v="7"/>
    <n v="7"/>
    <m/>
    <s v=" "/>
    <n v="100"/>
    <x v="156"/>
    <x v="151"/>
    <x v="10"/>
    <m/>
  </r>
  <r>
    <x v="2"/>
    <s v="1029"/>
    <s v="53"/>
    <s v="10"/>
    <s v="_"/>
    <n v="384"/>
    <s v="77000000000"/>
    <x v="133"/>
    <m/>
    <m/>
    <m/>
    <n v="13913"/>
    <m/>
    <n v="93999"/>
    <m/>
    <n v="0"/>
    <n v="0"/>
    <x v="137"/>
    <x v="133"/>
    <x v="6"/>
    <s v="20"/>
  </r>
  <r>
    <x v="2"/>
    <s v="1029"/>
    <s v="53"/>
    <s v="10"/>
    <s v="_"/>
    <n v="882"/>
    <s v="77000000000"/>
    <x v="93"/>
    <n v="1"/>
    <n v="2.37"/>
    <n v="1.77"/>
    <n v="1.93"/>
    <n v="11.06"/>
    <n v="15.62"/>
    <n v="133.89830508474577"/>
    <n v="122.79792746113989"/>
    <n v="70.806658130601789"/>
    <x v="93"/>
    <x v="93"/>
    <x v="4"/>
    <s v="10"/>
  </r>
  <r>
    <x v="2"/>
    <s v="1029"/>
    <s v="53"/>
    <s v="10"/>
    <s v="_"/>
    <n v="119"/>
    <s v="77000000000"/>
    <x v="85"/>
    <n v="1"/>
    <n v="0.06"/>
    <n v="0.06"/>
    <n v="0.74"/>
    <n v="1.56"/>
    <n v="2.5"/>
    <n v="100"/>
    <n v="8.1081081081081088"/>
    <n v="62.4"/>
    <x v="85"/>
    <x v="85"/>
    <x v="3"/>
    <s v="11"/>
  </r>
  <r>
    <x v="2"/>
    <s v="1029"/>
    <s v="53"/>
    <s v="10"/>
    <s v="_"/>
    <n v="882"/>
    <s v="77000000000"/>
    <x v="156"/>
    <n v="1"/>
    <n v="7.0000000000000007E-2"/>
    <n v="0.02"/>
    <n v="0.34"/>
    <n v="0.66"/>
    <n v="0.34"/>
    <n v="350"/>
    <n v="20.588235294117649"/>
    <n v="194.11764705882354"/>
    <x v="161"/>
    <x v="156"/>
    <x v="4"/>
    <s v="10"/>
  </r>
  <r>
    <x v="2"/>
    <s v="1029"/>
    <s v="53"/>
    <s v="10"/>
    <s v="_"/>
    <n v="168"/>
    <s v="77000000000"/>
    <x v="7"/>
    <n v="3"/>
    <n v="5.51"/>
    <n v="5.0199999999999996"/>
    <n v="7.6"/>
    <n v="76.11"/>
    <n v="97.47"/>
    <n v="109.7609561752988"/>
    <n v="72.5"/>
    <n v="78.0855647891659"/>
    <x v="7"/>
    <x v="7"/>
    <x v="1"/>
    <s v="10"/>
  </r>
  <r>
    <x v="2"/>
    <s v="1029"/>
    <s v="53"/>
    <s v="10"/>
    <s v="_"/>
    <n v="168"/>
    <s v="77000000000"/>
    <x v="157"/>
    <n v="1"/>
    <n v="0.12"/>
    <n v="0.12"/>
    <s v=" "/>
    <n v="0.57999999999999996"/>
    <n v="0"/>
    <n v="100"/>
    <s v=" "/>
    <n v="0"/>
    <x v="162"/>
    <x v="157"/>
    <x v="1"/>
    <s v="10"/>
  </r>
  <r>
    <x v="2"/>
    <s v="1029"/>
    <s v="53"/>
    <s v="10"/>
    <s v="_"/>
    <n v="882"/>
    <s v="77000000000"/>
    <x v="100"/>
    <n v="2"/>
    <n v="30.53"/>
    <n v="31.57"/>
    <n v="19.64"/>
    <n v="250.62"/>
    <n v="220.32"/>
    <n v="96.705733291099151"/>
    <n v="155.44806517311608"/>
    <n v="113.75272331154684"/>
    <x v="100"/>
    <x v="100"/>
    <x v="4"/>
    <s v="10"/>
  </r>
  <r>
    <x v="2"/>
    <s v="1029"/>
    <s v="53"/>
    <s v="10"/>
    <s v="_"/>
    <n v="128"/>
    <s v="77000000000"/>
    <x v="3"/>
    <n v="1"/>
    <n v="1.21"/>
    <n v="0.7"/>
    <s v=" "/>
    <n v="16.399999999999999"/>
    <n v="0"/>
    <n v="172.85714285714286"/>
    <s v=" "/>
    <n v="0"/>
    <x v="3"/>
    <x v="3"/>
    <x v="2"/>
    <m/>
  </r>
  <r>
    <x v="2"/>
    <s v="1029"/>
    <s v="53"/>
    <s v="10"/>
    <s v="_"/>
    <n v="384"/>
    <s v="77000000000"/>
    <x v="46"/>
    <n v="1"/>
    <n v="7"/>
    <n v="7"/>
    <n v="7"/>
    <n v="143"/>
    <n v="143"/>
    <n v="100"/>
    <n v="100"/>
    <n v="100"/>
    <x v="46"/>
    <x v="46"/>
    <x v="6"/>
    <s v="31"/>
  </r>
  <r>
    <x v="2"/>
    <s v="1029"/>
    <s v="53"/>
    <s v="10"/>
    <s v="_"/>
    <n v="169"/>
    <s v="77000000000"/>
    <x v="68"/>
    <n v="1"/>
    <n v="34"/>
    <n v="54"/>
    <n v="51.154000000000003"/>
    <n v="592"/>
    <n v="405.88900000000001"/>
    <n v="62.962962962962962"/>
    <n v="66.465965515893188"/>
    <n v="145.85268386184401"/>
    <x v="68"/>
    <x v="68"/>
    <x v="5"/>
    <s v="05"/>
  </r>
  <r>
    <x v="2"/>
    <s v="1029"/>
    <s v="53"/>
    <s v="10"/>
    <s v="_"/>
    <n v="168"/>
    <s v="77000000000"/>
    <x v="101"/>
    <n v="6"/>
    <m/>
    <m/>
    <s v=" "/>
    <n v="581.1"/>
    <n v="833.37199999999996"/>
    <m/>
    <s v=" "/>
    <n v="69.728764585323248"/>
    <x v="101"/>
    <x v="101"/>
    <x v="1"/>
    <s v="03"/>
  </r>
  <r>
    <x v="2"/>
    <s v="1029"/>
    <s v="53"/>
    <s v="10"/>
    <s v="_"/>
    <n v="247"/>
    <s v="77000000000"/>
    <x v="62"/>
    <n v="3"/>
    <n v="29.347000000000001"/>
    <n v="22.913"/>
    <n v="23.539000000000001"/>
    <n v="258.62700000000001"/>
    <n v="260.18"/>
    <n v="128.08012918430586"/>
    <n v="124.67394536726285"/>
    <n v="99.403105542316851"/>
    <x v="62"/>
    <x v="62"/>
    <x v="7"/>
    <s v="35"/>
  </r>
  <r>
    <x v="2"/>
    <s v="1029"/>
    <s v="53"/>
    <s v="10"/>
    <s v="_"/>
    <n v="168"/>
    <s v="77000000000"/>
    <x v="17"/>
    <n v="3"/>
    <n v="10.14"/>
    <n v="9.36"/>
    <n v="12.61"/>
    <n v="135.35"/>
    <n v="158.91999999999999"/>
    <n v="108.33333333333333"/>
    <n v="80.412371134020617"/>
    <n v="85.168638308582928"/>
    <x v="17"/>
    <x v="17"/>
    <x v="1"/>
    <s v="10"/>
  </r>
  <r>
    <x v="2"/>
    <s v="1029"/>
    <s v="53"/>
    <s v="10"/>
    <s v="_"/>
    <n v="168"/>
    <s v="77000000000"/>
    <x v="12"/>
    <n v="2"/>
    <n v="4.5999999999999999E-2"/>
    <n v="5.6000000000000001E-2"/>
    <n v="0.19400000000000001"/>
    <n v="0.95499999999999996"/>
    <n v="2.2599999999999998"/>
    <n v="82.142857142857139"/>
    <n v="23.711340206185568"/>
    <n v="42.256637168141594"/>
    <x v="12"/>
    <x v="12"/>
    <x v="1"/>
    <s v="10"/>
  </r>
  <r>
    <x v="2"/>
    <s v="1029"/>
    <s v="53"/>
    <s v="10"/>
    <s v="_"/>
    <n v="168"/>
    <s v="77000000000"/>
    <x v="72"/>
    <n v="2"/>
    <n v="2.4950000000000001"/>
    <n v="1.581"/>
    <n v="3.2639999999999998"/>
    <n v="21.18"/>
    <n v="30.797000000000001"/>
    <n v="157.81151170145478"/>
    <n v="76.439950980392155"/>
    <n v="68.772932428483287"/>
    <x v="72"/>
    <x v="72"/>
    <x v="1"/>
    <s v="10"/>
  </r>
  <r>
    <x v="2"/>
    <s v="1029"/>
    <s v="53"/>
    <s v="10"/>
    <s v="_"/>
    <n v="168"/>
    <s v="77000000000"/>
    <x v="107"/>
    <n v="2"/>
    <m/>
    <m/>
    <s v=" "/>
    <n v="18.562000000000001"/>
    <n v="38.732999999999997"/>
    <m/>
    <s v=" "/>
    <n v="47.922959750083905"/>
    <x v="107"/>
    <x v="107"/>
    <x v="1"/>
    <s v="10"/>
  </r>
  <r>
    <x v="2"/>
    <s v="1029"/>
    <s v="53"/>
    <s v="10"/>
    <s v="_"/>
    <n v="168"/>
    <s v="77000000000"/>
    <x v="18"/>
    <n v="2"/>
    <n v="7.0000000000000007E-2"/>
    <n v="0.05"/>
    <n v="7.0000000000000007E-2"/>
    <n v="1.1599999999999999"/>
    <n v="1.04"/>
    <n v="140"/>
    <n v="100"/>
    <n v="111.53846153846153"/>
    <x v="18"/>
    <x v="18"/>
    <x v="1"/>
    <s v="10"/>
  </r>
  <r>
    <x v="2"/>
    <s v="1029"/>
    <s v="53"/>
    <s v="10"/>
    <s v="_"/>
    <n v="168"/>
    <s v="77000000000"/>
    <x v="65"/>
    <n v="2"/>
    <n v="1.72"/>
    <n v="1.5"/>
    <n v="2.35"/>
    <n v="23.25"/>
    <n v="25.14"/>
    <n v="114.66666666666667"/>
    <n v="73.191489361702125"/>
    <n v="92.482100238663477"/>
    <x v="65"/>
    <x v="65"/>
    <x v="1"/>
    <s v="10"/>
  </r>
  <r>
    <x v="2"/>
    <s v="1029"/>
    <s v="53"/>
    <s v="10"/>
    <s v="_"/>
    <n v="168"/>
    <s v="77000000000"/>
    <x v="39"/>
    <n v="5"/>
    <n v="10.92"/>
    <n v="10.039999999999999"/>
    <n v="12.17"/>
    <n v="117.837"/>
    <n v="123.71"/>
    <n v="108.76494023904382"/>
    <n v="89.728841413311414"/>
    <n v="95.252606903241457"/>
    <x v="39"/>
    <x v="39"/>
    <x v="1"/>
    <s v="10"/>
  </r>
  <r>
    <x v="2"/>
    <s v="1029"/>
    <s v="53"/>
    <s v="10"/>
    <s v="_"/>
    <n v="119"/>
    <s v="77000000000"/>
    <x v="11"/>
    <n v="1"/>
    <n v="0.83"/>
    <n v="0.39"/>
    <n v="0.98"/>
    <n v="10.48"/>
    <n v="9.57"/>
    <n v="212.82051282051282"/>
    <n v="84.693877551020407"/>
    <n v="109.50888192267503"/>
    <x v="11"/>
    <x v="11"/>
    <x v="3"/>
    <s v="11"/>
  </r>
  <r>
    <x v="2"/>
    <s v="1029"/>
    <s v="53"/>
    <s v="10"/>
    <s v="_"/>
    <n v="234"/>
    <s v="77000000000"/>
    <x v="104"/>
    <n v="2"/>
    <n v="34.947000000000003"/>
    <n v="26.988"/>
    <n v="30.372"/>
    <n v="268.411"/>
    <n v="231.06800000000001"/>
    <n v="129.49088483770564"/>
    <n v="115.06321612011062"/>
    <n v="116.16104350234563"/>
    <x v="104"/>
    <x v="104"/>
    <x v="9"/>
    <s v="35"/>
  </r>
  <r>
    <x v="2"/>
    <s v="1029"/>
    <s v="53"/>
    <s v="10"/>
    <s v="_"/>
    <n v="882"/>
    <s v="77000000000"/>
    <x v="22"/>
    <m/>
    <m/>
    <m/>
    <n v="0"/>
    <n v="1.1160000000000001"/>
    <n v="2.9430000000000001"/>
    <m/>
    <n v="0"/>
    <n v="37.920489296636084"/>
    <x v="22"/>
    <x v="22"/>
    <x v="4"/>
    <s v="10"/>
  </r>
  <r>
    <x v="2"/>
    <s v="1029"/>
    <s v="53"/>
    <s v="10"/>
    <s v="_"/>
    <n v="168"/>
    <s v="77000000000"/>
    <x v="49"/>
    <n v="4"/>
    <n v="6.7"/>
    <n v="5.67"/>
    <n v="6.64"/>
    <n v="69.53"/>
    <n v="72.13"/>
    <n v="118.16578483245149"/>
    <n v="100.90361445783132"/>
    <n v="96.395397199500906"/>
    <x v="49"/>
    <x v="49"/>
    <x v="1"/>
    <s v="10"/>
  </r>
  <r>
    <x v="2"/>
    <s v="1029"/>
    <s v="53"/>
    <s v="10"/>
    <s v="_"/>
    <n v="168"/>
    <s v="77000000000"/>
    <x v="87"/>
    <n v="1"/>
    <n v="0.3"/>
    <n v="0.12"/>
    <n v="0.25"/>
    <n v="1.62"/>
    <n v="2.16"/>
    <n v="250"/>
    <n v="120"/>
    <n v="75"/>
    <x v="87"/>
    <x v="87"/>
    <x v="1"/>
    <s v="10"/>
  </r>
  <r>
    <x v="2"/>
    <s v="1029"/>
    <s v="53"/>
    <s v="10"/>
    <s v="_"/>
    <n v="168"/>
    <s v="77000000000"/>
    <x v="42"/>
    <n v="2"/>
    <n v="0.23200000000000001"/>
    <n v="0.23499999999999999"/>
    <n v="0.26"/>
    <n v="2.1019999999999999"/>
    <n v="3.202"/>
    <n v="98.723404255319153"/>
    <n v="89.230769230769226"/>
    <n v="65.646470955652717"/>
    <x v="42"/>
    <x v="42"/>
    <x v="1"/>
    <s v="10"/>
  </r>
  <r>
    <x v="2"/>
    <s v="1029"/>
    <s v="53"/>
    <s v="10"/>
    <s v="_"/>
    <n v="247"/>
    <s v="77000000000"/>
    <x v="75"/>
    <n v="24"/>
    <n v="92.99"/>
    <n v="77.132000000000005"/>
    <n v="85.596999999999994"/>
    <n v="899.52200000000005"/>
    <n v="862.596"/>
    <n v="120.55956023440336"/>
    <n v="108.63698494106102"/>
    <n v="104.28079889079012"/>
    <x v="75"/>
    <x v="75"/>
    <x v="7"/>
    <s v="35"/>
  </r>
  <r>
    <x v="2"/>
    <s v="1029"/>
    <s v="53"/>
    <s v="10"/>
    <s v="_"/>
    <n v="168"/>
    <s v="77000000000"/>
    <x v="41"/>
    <n v="1"/>
    <n v="0.48"/>
    <n v="0.42"/>
    <n v="0.45"/>
    <n v="6.51"/>
    <n v="5.0599999999999996"/>
    <n v="114.28571428571429"/>
    <n v="106.66666666666667"/>
    <n v="128.65612648221344"/>
    <x v="41"/>
    <x v="41"/>
    <x v="1"/>
    <s v="10"/>
  </r>
  <r>
    <x v="2"/>
    <s v="1029"/>
    <s v="53"/>
    <s v="10"/>
    <s v="_"/>
    <n v="128"/>
    <s v="77000000000"/>
    <x v="31"/>
    <n v="3"/>
    <n v="44.86"/>
    <n v="66.819999999999993"/>
    <n v="48.5"/>
    <n v="507.17"/>
    <n v="523.66"/>
    <n v="67.135588147261302"/>
    <n v="92.494845360824741"/>
    <n v="96.851010197456361"/>
    <x v="31"/>
    <x v="31"/>
    <x v="2"/>
    <s v="11"/>
  </r>
  <r>
    <x v="2"/>
    <s v="1029"/>
    <s v="53"/>
    <s v="10"/>
    <s v="_"/>
    <n v="119"/>
    <s v="77000000000"/>
    <x v="13"/>
    <n v="2"/>
    <n v="0.89"/>
    <n v="0.45"/>
    <n v="1.72"/>
    <n v="12.04"/>
    <n v="12.07"/>
    <n v="197.77777777777777"/>
    <n v="51.744186046511629"/>
    <n v="99.751449875724944"/>
    <x v="13"/>
    <x v="13"/>
    <x v="3"/>
    <s v="11"/>
  </r>
  <r>
    <x v="2"/>
    <s v="1029"/>
    <s v="53"/>
    <s v="10"/>
    <s v="_"/>
    <n v="234"/>
    <s v="77000000000"/>
    <x v="95"/>
    <n v="36"/>
    <n v="137.072"/>
    <n v="101.069"/>
    <n v="116.26600000000001"/>
    <n v="1073.8340000000001"/>
    <n v="1041.2239999999999"/>
    <n v="135.6221986959404"/>
    <n v="117.89517141726731"/>
    <n v="103.13189092836892"/>
    <x v="95"/>
    <x v="95"/>
    <x v="9"/>
    <s v="35"/>
  </r>
  <r>
    <x v="2"/>
    <s v="1029"/>
    <s v="53"/>
    <s v="10"/>
    <s v="_"/>
    <n v="159"/>
    <s v="77000000000"/>
    <x v="71"/>
    <n v="1"/>
    <n v="7.3239999999999998"/>
    <n v="6.4160000000000004"/>
    <n v="7.508"/>
    <n v="66.375"/>
    <n v="66.724000000000004"/>
    <n v="114.15211970074813"/>
    <n v="97.549280767181671"/>
    <n v="99.476949823152083"/>
    <x v="71"/>
    <x v="71"/>
    <x v="8"/>
    <s v="06"/>
  </r>
  <r>
    <x v="2"/>
    <s v="1029"/>
    <s v="53"/>
    <s v="10"/>
    <s v="_"/>
    <n v="796"/>
    <s v="77000000000"/>
    <x v="139"/>
    <n v="1"/>
    <m/>
    <m/>
    <s v=" "/>
    <n v="3"/>
    <n v="3"/>
    <m/>
    <s v=" "/>
    <n v="100"/>
    <x v="143"/>
    <x v="139"/>
    <x v="10"/>
    <s v="31"/>
  </r>
  <r>
    <x v="2"/>
    <s v="1029"/>
    <s v="53"/>
    <s v="10"/>
    <s v="_"/>
    <n v="168"/>
    <s v="77000000000"/>
    <x v="9"/>
    <n v="1"/>
    <n v="0.02"/>
    <n v="0.03"/>
    <n v="0.04"/>
    <n v="0.48"/>
    <n v="0.89"/>
    <n v="66.666666666666671"/>
    <n v="50"/>
    <n v="53.932584269662918"/>
    <x v="9"/>
    <x v="9"/>
    <x v="1"/>
    <s v="10"/>
  </r>
  <r>
    <x v="2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</r>
  <r>
    <x v="2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2"/>
    <s v="1029"/>
    <s v="53"/>
    <s v="10"/>
    <s v="_"/>
    <n v="882"/>
    <s v="77000000000"/>
    <x v="56"/>
    <n v="3"/>
    <n v="0.85399999999999998"/>
    <n v="0.67800000000000005"/>
    <s v=" "/>
    <n v="8.423"/>
    <n v="0"/>
    <n v="125.95870206489676"/>
    <s v=" "/>
    <n v="0"/>
    <x v="117"/>
    <x v="56"/>
    <x v="4"/>
    <s v="10"/>
  </r>
  <r>
    <x v="2"/>
    <s v="1029"/>
    <s v="53"/>
    <s v="10"/>
    <s v="_"/>
    <n v="882"/>
    <s v="77000000000"/>
    <x v="94"/>
    <n v="3"/>
    <n v="0.85399999999999998"/>
    <n v="0.67800000000000005"/>
    <s v=" "/>
    <n v="8.423"/>
    <n v="0"/>
    <n v="125.95870206489676"/>
    <s v=" "/>
    <n v="0"/>
    <x v="119"/>
    <x v="94"/>
    <x v="4"/>
    <s v="10"/>
  </r>
  <r>
    <x v="2"/>
    <s v="1029"/>
    <s v="53"/>
    <s v="10"/>
    <s v="_"/>
    <n v="384"/>
    <s v="77000000000"/>
    <x v="114"/>
    <n v="6"/>
    <n v="676.7"/>
    <n v="110.6"/>
    <n v="481.2"/>
    <n v="2900"/>
    <n v="3218.6"/>
    <n v="611.84448462929481"/>
    <n v="140.62759767248545"/>
    <n v="90.101286273535081"/>
    <x v="114"/>
    <x v="114"/>
    <x v="6"/>
    <s v="17"/>
  </r>
  <r>
    <x v="2"/>
    <s v="1029"/>
    <s v="53"/>
    <s v="10"/>
    <s v="_"/>
    <n v="114"/>
    <s v="77000000000"/>
    <x v="0"/>
    <m/>
    <m/>
    <n v="1.7999999999999999E-2"/>
    <n v="0"/>
    <n v="35.378999999999998"/>
    <n v="49.875999999999998"/>
    <m/>
    <n v="0"/>
    <n v="70.933916111957657"/>
    <x v="0"/>
    <x v="0"/>
    <x v="0"/>
    <s v="08"/>
  </r>
  <r>
    <x v="2"/>
    <s v="1029"/>
    <s v="53"/>
    <s v="10"/>
    <s v="_"/>
    <n v="168"/>
    <s v="77000000000"/>
    <x v="52"/>
    <n v="12"/>
    <n v="163.98"/>
    <n v="158.22399999999999"/>
    <n v="161.07599999999999"/>
    <n v="1861.3150000000001"/>
    <n v="1881.549"/>
    <n v="103.63788047325311"/>
    <n v="101.80287566117858"/>
    <n v="98.924609457420459"/>
    <x v="52"/>
    <x v="52"/>
    <x v="1"/>
    <s v="10"/>
  </r>
  <r>
    <x v="2"/>
    <s v="1029"/>
    <s v="53"/>
    <s v="10"/>
    <s v="_"/>
    <n v="168"/>
    <s v="77000000000"/>
    <x v="112"/>
    <n v="1"/>
    <n v="0.09"/>
    <n v="0.28999999999999998"/>
    <n v="0.15"/>
    <n v="1.87"/>
    <n v="1.04"/>
    <n v="31.03448275862069"/>
    <n v="60"/>
    <n v="179.80769230769232"/>
    <x v="112"/>
    <x v="112"/>
    <x v="1"/>
    <s v="10"/>
  </r>
  <r>
    <x v="2"/>
    <s v="1029"/>
    <s v="53"/>
    <s v="10"/>
    <s v="_"/>
    <n v="168"/>
    <s v="77000000000"/>
    <x v="145"/>
    <m/>
    <m/>
    <m/>
    <n v="0.34"/>
    <n v="0.17199999999999999"/>
    <n v="0.34"/>
    <m/>
    <n v="0"/>
    <n v="50.588235294117645"/>
    <x v="149"/>
    <x v="145"/>
    <x v="1"/>
    <m/>
  </r>
  <r>
    <x v="2"/>
    <s v="1029"/>
    <s v="53"/>
    <s v="10"/>
    <s v="_"/>
    <n v="168"/>
    <s v="77000000000"/>
    <x v="86"/>
    <n v="3"/>
    <n v="4.1900000000000004"/>
    <n v="3.48"/>
    <n v="4.2300000000000004"/>
    <n v="43.56"/>
    <n v="44.24"/>
    <n v="120.40229885057471"/>
    <n v="99.054373522458633"/>
    <n v="98.4629294755877"/>
    <x v="86"/>
    <x v="86"/>
    <x v="1"/>
    <s v="10"/>
  </r>
  <r>
    <x v="2"/>
    <s v="1029"/>
    <s v="53"/>
    <s v="10"/>
    <s v="_"/>
    <n v="234"/>
    <s v="77000000000"/>
    <x v="103"/>
    <n v="5"/>
    <n v="75.08"/>
    <n v="54.933"/>
    <n v="63.695"/>
    <n v="587.29499999999996"/>
    <n v="584.06899999999996"/>
    <n v="136.67558662370524"/>
    <n v="117.87424444618887"/>
    <n v="100.55233200186964"/>
    <x v="103"/>
    <x v="103"/>
    <x v="9"/>
    <s v="35"/>
  </r>
  <r>
    <x v="2"/>
    <s v="1029"/>
    <s v="53"/>
    <s v="10"/>
    <s v="_"/>
    <n v="168"/>
    <s v="77000000000"/>
    <x v="48"/>
    <n v="10"/>
    <n v="12.999000000000001"/>
    <n v="11.832000000000001"/>
    <n v="12.51"/>
    <n v="144.029"/>
    <n v="141.81200000000001"/>
    <n v="109.86308316430021"/>
    <n v="103.90887290167866"/>
    <n v="101.5633373762446"/>
    <x v="48"/>
    <x v="48"/>
    <x v="1"/>
    <s v="10"/>
  </r>
  <r>
    <x v="2"/>
    <s v="1029"/>
    <s v="53"/>
    <s v="10"/>
    <s v="_"/>
    <n v="168"/>
    <s v="77000000000"/>
    <x v="82"/>
    <n v="2"/>
    <n v="3.02"/>
    <n v="1.27"/>
    <n v="4.05"/>
    <n v="34.26"/>
    <n v="34.79"/>
    <n v="237.79527559055117"/>
    <n v="74.567901234567898"/>
    <n v="98.476573728082784"/>
    <x v="82"/>
    <x v="82"/>
    <x v="1"/>
    <s v="10"/>
  </r>
  <r>
    <x v="2"/>
    <s v="1029"/>
    <s v="53"/>
    <s v="10"/>
    <s v="_"/>
    <n v="384"/>
    <s v="77000000000"/>
    <x v="120"/>
    <n v="1"/>
    <n v="47"/>
    <n v="107"/>
    <n v="47"/>
    <n v="1823"/>
    <n v="1823"/>
    <n v="43.925233644859816"/>
    <n v="100"/>
    <n v="100"/>
    <x v="124"/>
    <x v="120"/>
    <x v="6"/>
    <s v="31"/>
  </r>
  <r>
    <x v="2"/>
    <s v="1029"/>
    <s v="53"/>
    <s v="10"/>
    <s v="_"/>
    <n v="796"/>
    <s v="77000000000"/>
    <x v="148"/>
    <n v="1"/>
    <m/>
    <m/>
    <s v=" "/>
    <n v="3"/>
    <n v="3"/>
    <m/>
    <s v=" "/>
    <n v="100"/>
    <x v="153"/>
    <x v="148"/>
    <x v="10"/>
    <s v="31"/>
  </r>
  <r>
    <x v="2"/>
    <s v="1029"/>
    <s v="53"/>
    <s v="10"/>
    <s v="_"/>
    <n v="168"/>
    <s v="77000000000"/>
    <x v="10"/>
    <n v="1"/>
    <n v="0.02"/>
    <n v="0.03"/>
    <n v="0.09"/>
    <n v="0.48"/>
    <n v="1.43"/>
    <n v="66.666666666666671"/>
    <n v="22.222222222222221"/>
    <n v="33.566433566433567"/>
    <x v="10"/>
    <x v="10"/>
    <x v="1"/>
    <s v="10"/>
  </r>
  <r>
    <x v="2"/>
    <s v="1029"/>
    <s v="53"/>
    <s v="10"/>
    <s v="_"/>
    <n v="882"/>
    <s v="77000000000"/>
    <x v="127"/>
    <n v="1"/>
    <n v="0.1"/>
    <n v="0.1"/>
    <n v="1.38"/>
    <n v="1.86"/>
    <n v="1.38"/>
    <n v="100"/>
    <n v="7.2463768115942031"/>
    <n v="134.78260869565219"/>
    <x v="150"/>
    <x v="127"/>
    <x v="4"/>
    <s v="10"/>
  </r>
  <r>
    <x v="2"/>
    <s v="1029"/>
    <s v="53"/>
    <s v="10"/>
    <s v="_"/>
    <n v="169"/>
    <s v="77000000000"/>
    <x v="35"/>
    <n v="2"/>
    <n v="143.19800000000001"/>
    <n v="148"/>
    <n v="115.232"/>
    <n v="1623.1980000000001"/>
    <n v="1524.816"/>
    <n v="96.755405405405412"/>
    <n v="124.26930019439045"/>
    <n v="106.4520571662417"/>
    <x v="35"/>
    <x v="35"/>
    <x v="5"/>
    <s v="05"/>
  </r>
  <r>
    <x v="2"/>
    <s v="1029"/>
    <s v="53"/>
    <s v="10"/>
    <s v="_"/>
    <n v="168"/>
    <s v="77000000000"/>
    <x v="163"/>
    <n v="1"/>
    <n v="108.84"/>
    <n v="41"/>
    <n v="108.84"/>
    <n v="181.84"/>
    <n v="181.84"/>
    <n v="265.46341463414632"/>
    <n v="100"/>
    <n v="100"/>
    <x v="170"/>
    <x v="163"/>
    <x v="1"/>
    <s v="10"/>
  </r>
  <r>
    <x v="2"/>
    <s v="1029"/>
    <s v="53"/>
    <s v="10"/>
    <s v="_"/>
    <n v="168"/>
    <s v="77000000000"/>
    <x v="143"/>
    <n v="1"/>
    <n v="0.39100000000000001"/>
    <n v="8.4000000000000005E-2"/>
    <n v="1.2E-2"/>
    <n v="1.44"/>
    <n v="3.3809999999999998"/>
    <n v="465.47619047619048"/>
    <n v="3258.3333333333335"/>
    <n v="42.590949423247558"/>
    <x v="147"/>
    <x v="143"/>
    <x v="1"/>
    <s v="10"/>
  </r>
  <r>
    <x v="2"/>
    <s v="1029"/>
    <s v="53"/>
    <s v="10"/>
    <s v="_"/>
    <n v="168"/>
    <s v="77000000000"/>
    <x v="146"/>
    <n v="1"/>
    <n v="2.9000000000000001E-2"/>
    <n v="8.0000000000000002E-3"/>
    <n v="4.7E-2"/>
    <n v="0.14499999999999999"/>
    <n v="0.19700000000000001"/>
    <n v="362.5"/>
    <n v="61.702127659574465"/>
    <n v="73.604060913705581"/>
    <x v="151"/>
    <x v="146"/>
    <x v="1"/>
    <s v="10"/>
  </r>
  <r>
    <x v="2"/>
    <s v="1029"/>
    <s v="53"/>
    <s v="10"/>
    <s v="_"/>
    <n v="798"/>
    <s v="77000000000"/>
    <x v="114"/>
    <n v="6"/>
    <n v="17.411999999999999"/>
    <n v="101.88"/>
    <n v="52.112000000000002"/>
    <n v="219.81399999999999"/>
    <n v="140.374"/>
    <n v="17.090694935217904"/>
    <n v="33.412649677617438"/>
    <n v="156.59167652129312"/>
    <x v="121"/>
    <x v="114"/>
    <x v="11"/>
    <m/>
  </r>
  <r>
    <x v="2"/>
    <s v="1029"/>
    <s v="53"/>
    <s v="10"/>
    <s v="_"/>
    <n v="169"/>
    <s v="77000000000"/>
    <x v="67"/>
    <n v="1"/>
    <n v="34"/>
    <n v="54"/>
    <n v="51.154000000000003"/>
    <n v="592"/>
    <n v="405.88900000000001"/>
    <n v="62.962962962962962"/>
    <n v="66.465965515893188"/>
    <n v="145.85268386184401"/>
    <x v="67"/>
    <x v="67"/>
    <x v="5"/>
    <m/>
  </r>
  <r>
    <x v="2"/>
    <s v="1029"/>
    <s v="53"/>
    <s v="10"/>
    <s v="_"/>
    <n v="169"/>
    <s v="77000000000"/>
    <x v="69"/>
    <n v="1"/>
    <n v="34"/>
    <n v="54"/>
    <n v="51.154000000000003"/>
    <n v="592"/>
    <n v="405.88900000000001"/>
    <n v="62.962962962962962"/>
    <n v="66.465965515893188"/>
    <n v="145.85268386184401"/>
    <x v="69"/>
    <x v="69"/>
    <x v="5"/>
    <s v="05"/>
  </r>
  <r>
    <x v="2"/>
    <s v="1029"/>
    <s v="53"/>
    <s v="10"/>
    <s v="_"/>
    <n v="168"/>
    <s v="77000000000"/>
    <x v="8"/>
    <n v="2"/>
    <n v="0.1"/>
    <n v="0.1"/>
    <n v="0.18"/>
    <n v="1.08"/>
    <n v="1.31"/>
    <n v="100"/>
    <n v="55.555555555555557"/>
    <n v="82.44274809160305"/>
    <x v="8"/>
    <x v="8"/>
    <x v="1"/>
    <s v="10"/>
  </r>
  <r>
    <x v="2"/>
    <s v="1029"/>
    <s v="53"/>
    <s v="10"/>
    <s v="_"/>
    <n v="159"/>
    <s v="77000000000"/>
    <x v="70"/>
    <n v="1"/>
    <n v="7.3239999999999998"/>
    <n v="6.4160000000000004"/>
    <n v="7.508"/>
    <n v="66.375"/>
    <n v="66.724000000000004"/>
    <n v="114.15211970074813"/>
    <n v="97.549280767181671"/>
    <n v="99.476949823152083"/>
    <x v="70"/>
    <x v="70"/>
    <x v="8"/>
    <m/>
  </r>
  <r>
    <x v="2"/>
    <s v="1029"/>
    <s v="53"/>
    <s v="10"/>
    <s v="_"/>
    <n v="796"/>
    <s v="77000000000"/>
    <x v="138"/>
    <n v="1"/>
    <m/>
    <n v="1"/>
    <n v="0"/>
    <n v="9"/>
    <n v="9"/>
    <m/>
    <n v="0"/>
    <n v="100"/>
    <x v="142"/>
    <x v="138"/>
    <x v="10"/>
    <s v="31"/>
  </r>
  <r>
    <x v="2"/>
    <s v="1029"/>
    <s v="53"/>
    <s v="10"/>
    <s v="_"/>
    <n v="114"/>
    <s v="77000000000"/>
    <x v="150"/>
    <m/>
    <m/>
    <m/>
    <s v=" "/>
    <n v="1.2E-2"/>
    <n v="1E-3"/>
    <m/>
    <s v=" "/>
    <n v="1200"/>
    <x v="155"/>
    <x v="150"/>
    <x v="0"/>
    <s v="23"/>
  </r>
  <r>
    <x v="2"/>
    <s v="1029"/>
    <s v="53"/>
    <s v="10"/>
    <s v="_"/>
    <n v="168"/>
    <s v="77000000000"/>
    <x v="124"/>
    <n v="1"/>
    <n v="7.1999999999999995E-2"/>
    <n v="4.8000000000000001E-2"/>
    <n v="5.1999999999999998E-2"/>
    <n v="0.38900000000000001"/>
    <n v="0.40500000000000003"/>
    <n v="150"/>
    <n v="138.46153846153845"/>
    <n v="96.049382716049379"/>
    <x v="128"/>
    <x v="124"/>
    <x v="1"/>
    <s v="10"/>
  </r>
  <r>
    <x v="2"/>
    <s v="1029"/>
    <s v="53"/>
    <s v="10"/>
    <s v="_"/>
    <n v="384"/>
    <s v="77000000000"/>
    <x v="97"/>
    <n v="6"/>
    <n v="179.1"/>
    <n v="165.4"/>
    <n v="314.39999999999998"/>
    <n v="2256.5"/>
    <n v="2510.6"/>
    <n v="108.28295042321645"/>
    <n v="56.965648854961835"/>
    <n v="89.878913407153675"/>
    <x v="97"/>
    <x v="97"/>
    <x v="6"/>
    <s v="18"/>
  </r>
  <r>
    <x v="2"/>
    <s v="1029"/>
    <s v="53"/>
    <s v="10"/>
    <s v="_"/>
    <n v="168"/>
    <s v="77000000000"/>
    <x v="38"/>
    <n v="1"/>
    <n v="2.52"/>
    <n v="2.89"/>
    <n v="1.94"/>
    <n v="27.88"/>
    <n v="28.38"/>
    <n v="87.197231833910038"/>
    <n v="129.89690721649484"/>
    <n v="98.238195912614515"/>
    <x v="38"/>
    <x v="38"/>
    <x v="1"/>
    <s v="10"/>
  </r>
  <r>
    <x v="2"/>
    <s v="1029"/>
    <s v="53"/>
    <s v="10"/>
    <s v="_"/>
    <n v="168"/>
    <s v="77000000000"/>
    <x v="105"/>
    <n v="3"/>
    <n v="0.95"/>
    <n v="0.91"/>
    <n v="1.1299999999999999"/>
    <n v="12.52"/>
    <n v="11.436"/>
    <n v="104.39560439560439"/>
    <n v="84.070796460176993"/>
    <n v="109.47883875480937"/>
    <x v="105"/>
    <x v="105"/>
    <x v="1"/>
    <m/>
  </r>
  <r>
    <x v="2"/>
    <s v="1029"/>
    <s v="53"/>
    <s v="10"/>
    <s v="_"/>
    <n v="114"/>
    <s v="77000000000"/>
    <x v="147"/>
    <m/>
    <m/>
    <m/>
    <s v=" "/>
    <n v="0.99099999999999999"/>
    <n v="0.26600000000000001"/>
    <m/>
    <s v=" "/>
    <n v="372.55639097744358"/>
    <x v="152"/>
    <x v="147"/>
    <x v="0"/>
    <s v="23"/>
  </r>
  <r>
    <x v="2"/>
    <s v="1029"/>
    <s v="53"/>
    <s v="10"/>
    <s v="_"/>
    <n v="168"/>
    <s v="77000000000"/>
    <x v="25"/>
    <n v="2"/>
    <n v="1.8260000000000001"/>
    <n v="1.08"/>
    <n v="1.532"/>
    <n v="17.169"/>
    <n v="11.811999999999999"/>
    <n v="169.07407407407408"/>
    <n v="119.19060052219321"/>
    <n v="145.35218421943787"/>
    <x v="25"/>
    <x v="25"/>
    <x v="1"/>
    <s v="10"/>
  </r>
  <r>
    <x v="2"/>
    <s v="1029"/>
    <s v="53"/>
    <s v="10"/>
    <s v="_"/>
    <n v="234"/>
    <s v="77000000000"/>
    <x v="90"/>
    <n v="3"/>
    <n v="1.149"/>
    <n v="0.58099999999999996"/>
    <n v="0.81499999999999995"/>
    <n v="6.5410000000000004"/>
    <n v="7.0570000000000004"/>
    <n v="197.76247848537005"/>
    <n v="140.98159509202455"/>
    <n v="92.68811109536631"/>
    <x v="90"/>
    <x v="90"/>
    <x v="9"/>
    <s v="35"/>
  </r>
  <r>
    <x v="2"/>
    <s v="1029"/>
    <s v="53"/>
    <s v="10"/>
    <s v="_"/>
    <n v="168"/>
    <s v="77000000000"/>
    <x v="141"/>
    <n v="1"/>
    <m/>
    <m/>
    <n v="0"/>
    <n v="0.33"/>
    <n v="0.33"/>
    <m/>
    <n v="0"/>
    <n v="100"/>
    <x v="145"/>
    <x v="141"/>
    <x v="1"/>
    <s v="10"/>
  </r>
  <r>
    <x v="2"/>
    <s v="1029"/>
    <s v="53"/>
    <s v="10"/>
    <s v="_"/>
    <n v="247"/>
    <s v="77000000000"/>
    <x v="74"/>
    <n v="22"/>
    <n v="92.179000000000002"/>
    <n v="76.266999999999996"/>
    <n v="85.117999999999995"/>
    <n v="894.60500000000002"/>
    <n v="858.83399999999995"/>
    <n v="120.86354517681303"/>
    <n v="108.29554265842712"/>
    <n v="104.16506565878855"/>
    <x v="74"/>
    <x v="74"/>
    <x v="7"/>
    <s v="35"/>
  </r>
  <r>
    <x v="2"/>
    <s v="1029"/>
    <s v="53"/>
    <s v="10"/>
    <s v="_"/>
    <n v="114"/>
    <s v="77000000000"/>
    <x v="122"/>
    <n v="1"/>
    <n v="1.2E-2"/>
    <m/>
    <s v=" "/>
    <n v="1.2869999999999999"/>
    <n v="0"/>
    <m/>
    <s v=" "/>
    <n v="0"/>
    <x v="126"/>
    <x v="122"/>
    <x v="0"/>
    <s v="08"/>
  </r>
  <r>
    <x v="2"/>
    <s v="1029"/>
    <s v="53"/>
    <s v="10"/>
    <s v="_"/>
    <n v="168"/>
    <s v="77000000000"/>
    <x v="16"/>
    <n v="1"/>
    <n v="2.5999999999999999E-2"/>
    <n v="2.5999999999999999E-2"/>
    <n v="0.104"/>
    <n v="0.47499999999999998"/>
    <n v="0.83"/>
    <n v="100"/>
    <n v="25"/>
    <n v="57.2289156626506"/>
    <x v="16"/>
    <x v="16"/>
    <x v="1"/>
    <s v="10"/>
  </r>
  <r>
    <x v="2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2"/>
    <s v="1029"/>
    <s v="53"/>
    <s v="10"/>
    <s v="_"/>
    <n v="168"/>
    <s v="77000000000"/>
    <x v="40"/>
    <n v="2"/>
    <n v="7.3620000000000001"/>
    <n v="4.202"/>
    <n v="7.5650000000000004"/>
    <n v="76.239000000000004"/>
    <n v="69.762"/>
    <n v="175.2022846263684"/>
    <n v="97.316589557171184"/>
    <n v="109.28442418508644"/>
    <x v="40"/>
    <x v="40"/>
    <x v="1"/>
    <s v="10"/>
  </r>
  <r>
    <x v="2"/>
    <s v="1029"/>
    <s v="53"/>
    <s v="10"/>
    <s v="_"/>
    <n v="796"/>
    <s v="77000000000"/>
    <x v="158"/>
    <n v="1"/>
    <n v="2"/>
    <n v="4"/>
    <n v="2"/>
    <n v="41"/>
    <n v="41"/>
    <n v="50"/>
    <n v="100"/>
    <n v="100"/>
    <x v="163"/>
    <x v="158"/>
    <x v="10"/>
    <s v="31"/>
  </r>
  <r>
    <x v="2"/>
    <s v="1029"/>
    <s v="53"/>
    <s v="10"/>
    <s v="_"/>
    <n v="168"/>
    <s v="77000000000"/>
    <x v="108"/>
    <n v="2"/>
    <m/>
    <m/>
    <s v=" "/>
    <n v="18.562000000000001"/>
    <n v="38.732999999999997"/>
    <m/>
    <s v=" "/>
    <n v="47.922959750083905"/>
    <x v="108"/>
    <x v="108"/>
    <x v="1"/>
    <s v="10"/>
  </r>
  <r>
    <x v="2"/>
    <s v="1029"/>
    <s v="53"/>
    <s v="10"/>
    <s v="_"/>
    <n v="168"/>
    <s v="77000000000"/>
    <x v="14"/>
    <n v="3"/>
    <n v="2.11"/>
    <n v="1.93"/>
    <n v="2.58"/>
    <n v="32.450000000000003"/>
    <n v="31.96"/>
    <n v="109.32642487046633"/>
    <n v="81.782945736434115"/>
    <n v="101.53316645807259"/>
    <x v="14"/>
    <x v="14"/>
    <x v="1"/>
    <s v="10"/>
  </r>
  <r>
    <x v="2"/>
    <s v="1029"/>
    <s v="53"/>
    <s v="10"/>
    <s v="_"/>
    <n v="119"/>
    <s v="77000000000"/>
    <x v="28"/>
    <n v="3"/>
    <n v="2.2200000000000002"/>
    <n v="1.0069999999999999"/>
    <n v="1.99"/>
    <n v="21.094000000000001"/>
    <n v="21.154"/>
    <n v="220.45680238331678"/>
    <n v="111.55778894472361"/>
    <n v="99.716365699158558"/>
    <x v="28"/>
    <x v="28"/>
    <x v="3"/>
    <s v="11"/>
  </r>
  <r>
    <x v="2"/>
    <s v="1029"/>
    <s v="53"/>
    <s v="10"/>
    <s v="_"/>
    <n v="168"/>
    <s v="77000000000"/>
    <x v="89"/>
    <n v="2"/>
    <n v="0.74399999999999999"/>
    <n v="0.29199999999999998"/>
    <n v="0.55700000000000005"/>
    <n v="2.72"/>
    <n v="2.6"/>
    <n v="254.79452054794521"/>
    <n v="133.57271095152603"/>
    <n v="104.61538461538461"/>
    <x v="89"/>
    <x v="89"/>
    <x v="1"/>
    <s v="10"/>
  </r>
  <r>
    <x v="2"/>
    <s v="1029"/>
    <s v="53"/>
    <s v="10"/>
    <s v="_"/>
    <n v="169"/>
    <s v="77000000000"/>
    <x v="164"/>
    <n v="1"/>
    <n v="23.198"/>
    <m/>
    <s v=" "/>
    <n v="23.198"/>
    <n v="0"/>
    <m/>
    <s v=" "/>
    <n v="0"/>
    <x v="171"/>
    <x v="164"/>
    <x v="5"/>
    <s v="05"/>
  </r>
  <r>
    <x v="2"/>
    <s v="1029"/>
    <s v="53"/>
    <s v="10"/>
    <s v="_"/>
    <n v="168"/>
    <s v="77000000000"/>
    <x v="20"/>
    <n v="4"/>
    <n v="11.89"/>
    <n v="10.59"/>
    <n v="13.98"/>
    <n v="146.79"/>
    <n v="162.81"/>
    <n v="112.27573182247403"/>
    <n v="85.050071530758231"/>
    <n v="90.160309563294632"/>
    <x v="20"/>
    <x v="20"/>
    <x v="1"/>
    <s v="10"/>
  </r>
  <r>
    <x v="2"/>
    <s v="1029"/>
    <s v="53"/>
    <s v="10"/>
    <s v="_"/>
    <n v="168"/>
    <s v="77000000000"/>
    <x v="57"/>
    <n v="13"/>
    <n v="194.655"/>
    <n v="182.35"/>
    <n v="191.21299999999999"/>
    <n v="2153.402"/>
    <n v="2178.625"/>
    <n v="106.74801206471072"/>
    <n v="101.80008681418104"/>
    <n v="98.842251420047049"/>
    <x v="57"/>
    <x v="57"/>
    <x v="1"/>
    <s v="10"/>
  </r>
  <r>
    <x v="2"/>
    <s v="1029"/>
    <s v="53"/>
    <s v="10"/>
    <s v="_"/>
    <n v="168"/>
    <s v="77000000000"/>
    <x v="64"/>
    <n v="2"/>
    <n v="1.72"/>
    <n v="1.5"/>
    <n v="2.35"/>
    <n v="23.25"/>
    <n v="25.14"/>
    <n v="114.66666666666667"/>
    <n v="73.191489361702125"/>
    <n v="92.482100238663477"/>
    <x v="64"/>
    <x v="64"/>
    <x v="1"/>
    <s v="10"/>
  </r>
  <r>
    <x v="2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</r>
  <r>
    <x v="2"/>
    <s v="1029"/>
    <s v="53"/>
    <s v="10"/>
    <s v="_"/>
    <n v="168"/>
    <s v="77000000000"/>
    <x v="27"/>
    <n v="2"/>
    <n v="1.1499999999999999"/>
    <n v="0.73"/>
    <n v="2.04"/>
    <n v="14.94"/>
    <n v="15.73"/>
    <n v="157.53424657534248"/>
    <n v="56.372549019607845"/>
    <n v="94.977749523204068"/>
    <x v="27"/>
    <x v="27"/>
    <x v="1"/>
    <s v="10"/>
  </r>
  <r>
    <x v="2"/>
    <s v="1029"/>
    <s v="53"/>
    <s v="10"/>
    <s v="_"/>
    <n v="168"/>
    <s v="77000000000"/>
    <x v="119"/>
    <n v="2"/>
    <n v="0.57799999999999996"/>
    <n v="0.41"/>
    <n v="0.23100000000000001"/>
    <n v="4.6710000000000003"/>
    <n v="2.1739999999999999"/>
    <n v="140.97560975609755"/>
    <n v="250.21645021645023"/>
    <n v="214.85740570377186"/>
    <x v="123"/>
    <x v="119"/>
    <x v="1"/>
    <s v="10"/>
  </r>
  <r>
    <x v="2"/>
    <s v="1029"/>
    <s v="53"/>
    <s v="10"/>
    <s v="_"/>
    <n v="168"/>
    <s v="77000000000"/>
    <x v="127"/>
    <n v="1"/>
    <n v="3.5000000000000003E-2"/>
    <n v="3.5000000000000003E-2"/>
    <n v="0.45"/>
    <n v="0.65200000000000002"/>
    <n v="0.45"/>
    <n v="100"/>
    <n v="7.7777777777777777"/>
    <n v="144.88888888888889"/>
    <x v="131"/>
    <x v="127"/>
    <x v="1"/>
    <s v="10"/>
  </r>
  <r>
    <x v="2"/>
    <s v="1029"/>
    <s v="53"/>
    <s v="10"/>
    <s v="_"/>
    <n v="247"/>
    <s v="77000000000"/>
    <x v="91"/>
    <n v="2"/>
    <n v="0.81100000000000005"/>
    <n v="0.86499999999999999"/>
    <n v="0.47799999999999998"/>
    <n v="4.9169999999999998"/>
    <n v="3.2429999999999999"/>
    <n v="93.757225433526017"/>
    <n v="169.6652719665272"/>
    <n v="151.61887141535615"/>
    <x v="91"/>
    <x v="91"/>
    <x v="7"/>
    <s v="35"/>
  </r>
  <r>
    <x v="2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</r>
  <r>
    <x v="2"/>
    <s v="1029"/>
    <s v="53"/>
    <s v="10"/>
    <s v="_"/>
    <n v="168"/>
    <s v="77000000000"/>
    <x v="79"/>
    <n v="8"/>
    <n v="4.9390000000000001"/>
    <n v="4.7960000000000003"/>
    <n v="5.4539999999999997"/>
    <n v="60.732999999999997"/>
    <n v="78.960999999999999"/>
    <n v="102.98165137614679"/>
    <n v="90.557389072240554"/>
    <n v="76.915185977887816"/>
    <x v="79"/>
    <x v="79"/>
    <x v="1"/>
    <s v="10"/>
  </r>
  <r>
    <x v="2"/>
    <s v="1029"/>
    <s v="53"/>
    <s v="10"/>
    <s v="_"/>
    <n v="168"/>
    <s v="77000000000"/>
    <x v="45"/>
    <n v="2"/>
    <n v="0.36"/>
    <n v="0.25"/>
    <n v="0.1"/>
    <n v="2.71"/>
    <n v="1.4950000000000001"/>
    <n v="144"/>
    <n v="360"/>
    <n v="181.27090301003344"/>
    <x v="45"/>
    <x v="45"/>
    <x v="1"/>
    <s v="10"/>
  </r>
  <r>
    <x v="2"/>
    <s v="1029"/>
    <s v="53"/>
    <s v="10"/>
    <s v="_"/>
    <n v="882"/>
    <s v="77000000000"/>
    <x v="24"/>
    <m/>
    <m/>
    <m/>
    <n v="0"/>
    <n v="1.1160000000000001"/>
    <n v="2.9430000000000001"/>
    <m/>
    <n v="0"/>
    <n v="37.920489296636084"/>
    <x v="24"/>
    <x v="24"/>
    <x v="4"/>
    <s v="10"/>
  </r>
  <r>
    <x v="2"/>
    <s v="1029"/>
    <s v="53"/>
    <s v="10"/>
    <s v="_"/>
    <n v="247"/>
    <s v="77000000000"/>
    <x v="50"/>
    <n v="17"/>
    <n v="23.303999999999998"/>
    <n v="21.596"/>
    <n v="25.968"/>
    <n v="258.67099999999999"/>
    <n v="283.976"/>
    <n v="107.90887201333581"/>
    <n v="89.741219963031426"/>
    <n v="91.089035693157172"/>
    <x v="50"/>
    <x v="50"/>
    <x v="7"/>
    <s v="35"/>
  </r>
  <r>
    <x v="2"/>
    <s v="1029"/>
    <s v="53"/>
    <s v="10"/>
    <s v="_"/>
    <n v="114"/>
    <s v="77000000000"/>
    <x v="121"/>
    <n v="1"/>
    <n v="0.313"/>
    <m/>
    <s v=" "/>
    <n v="5.9459999999999997"/>
    <n v="0"/>
    <m/>
    <s v=" "/>
    <n v="0"/>
    <x v="125"/>
    <x v="121"/>
    <x v="0"/>
    <s v="08"/>
  </r>
  <r>
    <x v="2"/>
    <s v="1029"/>
    <s v="53"/>
    <s v="10"/>
    <s v="_"/>
    <n v="168"/>
    <s v="77000000000"/>
    <x v="80"/>
    <n v="2"/>
    <m/>
    <m/>
    <s v=" "/>
    <n v="59.94"/>
    <n v="59.5"/>
    <m/>
    <s v=" "/>
    <n v="100.73949579831933"/>
    <x v="80"/>
    <x v="80"/>
    <x v="1"/>
    <s v="10"/>
  </r>
  <r>
    <x v="2"/>
    <s v="1029"/>
    <s v="53"/>
    <s v="10"/>
    <s v="_"/>
    <n v="168"/>
    <s v="77000000000"/>
    <x v="81"/>
    <n v="2"/>
    <n v="1.9"/>
    <n v="1.1160000000000001"/>
    <n v="1.8169999999999999"/>
    <n v="12.564"/>
    <n v="14.163"/>
    <n v="170.25089605734766"/>
    <n v="104.56796917996698"/>
    <n v="88.710019063757684"/>
    <x v="81"/>
    <x v="81"/>
    <x v="1"/>
    <s v="10"/>
  </r>
  <r>
    <x v="2"/>
    <s v="1029"/>
    <s v="53"/>
    <s v="10"/>
    <s v="_"/>
    <n v="168"/>
    <s v="77000000000"/>
    <x v="2"/>
    <n v="1"/>
    <n v="5.2999999999999999E-2"/>
    <n v="2.8000000000000001E-2"/>
    <n v="8.3000000000000004E-2"/>
    <n v="0.39100000000000001"/>
    <n v="0.47499999999999998"/>
    <n v="189.28571428571428"/>
    <n v="63.855421686746986"/>
    <n v="82.315789473684205"/>
    <x v="2"/>
    <x v="2"/>
    <x v="1"/>
    <m/>
  </r>
  <r>
    <x v="2"/>
    <s v="1029"/>
    <s v="53"/>
    <s v="10"/>
    <s v="_"/>
    <n v="384"/>
    <s v="77000000000"/>
    <x v="113"/>
    <n v="6"/>
    <n v="676.7"/>
    <n v="110.6"/>
    <n v="481.2"/>
    <n v="2940.5"/>
    <n v="3218.6"/>
    <n v="611.84448462929481"/>
    <n v="140.62759767248545"/>
    <n v="91.359597340458578"/>
    <x v="113"/>
    <x v="113"/>
    <x v="6"/>
    <m/>
  </r>
  <r>
    <x v="2"/>
    <s v="1029"/>
    <s v="53"/>
    <s v="10"/>
    <s v="_"/>
    <n v="384"/>
    <s v="77000000000"/>
    <x v="47"/>
    <n v="1"/>
    <n v="20"/>
    <n v="20"/>
    <n v="20"/>
    <n v="200"/>
    <n v="200"/>
    <n v="100"/>
    <n v="100"/>
    <n v="100"/>
    <x v="47"/>
    <x v="47"/>
    <x v="6"/>
    <s v="32"/>
  </r>
  <r>
    <x v="2"/>
    <s v="1029"/>
    <s v="53"/>
    <s v="10"/>
    <s v="_"/>
    <n v="169"/>
    <s v="77000000000"/>
    <x v="34"/>
    <n v="3"/>
    <n v="146.59800000000001"/>
    <n v="151.19999999999999"/>
    <n v="124.83199999999999"/>
    <n v="1737.1980000000001"/>
    <n v="1627.9159999999999"/>
    <n v="96.956349206349202"/>
    <n v="117.43623429889772"/>
    <n v="106.71299993365751"/>
    <x v="34"/>
    <x v="34"/>
    <x v="5"/>
    <s v="05"/>
  </r>
  <r>
    <x v="2"/>
    <s v="1029"/>
    <s v="53"/>
    <s v="10"/>
    <s v="_"/>
    <n v="168"/>
    <s v="77000000000"/>
    <x v="126"/>
    <m/>
    <m/>
    <n v="7.0000000000000001E-3"/>
    <n v="5.0000000000000001E-3"/>
    <n v="0.06"/>
    <n v="0.125"/>
    <m/>
    <n v="0"/>
    <n v="48"/>
    <x v="130"/>
    <x v="126"/>
    <x v="1"/>
    <s v="10"/>
  </r>
  <r>
    <x v="2"/>
    <s v="1029"/>
    <s v="53"/>
    <s v="10"/>
    <s v="_"/>
    <n v="247"/>
    <s v="77000000000"/>
    <x v="92"/>
    <n v="2"/>
    <n v="0.81100000000000005"/>
    <n v="0.86499999999999999"/>
    <n v="0.47899999999999998"/>
    <n v="4.9169999999999998"/>
    <n v="3.762"/>
    <n v="93.757225433526017"/>
    <n v="169.31106471816284"/>
    <n v="130.7017543859649"/>
    <x v="92"/>
    <x v="92"/>
    <x v="7"/>
    <s v="35"/>
  </r>
  <r>
    <x v="2"/>
    <s v="1029"/>
    <s v="53"/>
    <s v="10"/>
    <s v="_"/>
    <n v="796"/>
    <s v="77000000000"/>
    <x v="154"/>
    <n v="1"/>
    <m/>
    <n v="1"/>
    <n v="0"/>
    <n v="9"/>
    <n v="9"/>
    <m/>
    <n v="0"/>
    <n v="100"/>
    <x v="159"/>
    <x v="154"/>
    <x v="10"/>
    <s v="31"/>
  </r>
  <r>
    <x v="2"/>
    <s v="1029"/>
    <s v="53"/>
    <s v="10"/>
    <s v="_"/>
    <n v="168"/>
    <s v="77000000000"/>
    <x v="19"/>
    <n v="3"/>
    <n v="0.18"/>
    <n v="0.19"/>
    <n v="0.66"/>
    <n v="2.62"/>
    <n v="6.81"/>
    <n v="94.736842105263165"/>
    <n v="27.272727272727273"/>
    <n v="38.472834067547723"/>
    <x v="19"/>
    <x v="19"/>
    <x v="1"/>
    <s v="10"/>
  </r>
  <r>
    <x v="2"/>
    <s v="1029"/>
    <s v="53"/>
    <s v="10"/>
    <s v="_"/>
    <n v="168"/>
    <s v="77000000000"/>
    <x v="165"/>
    <n v="1"/>
    <n v="2.1"/>
    <n v="2.5"/>
    <n v="2.1"/>
    <n v="5.9"/>
    <n v="5.9"/>
    <n v="84"/>
    <n v="100"/>
    <n v="100"/>
    <x v="172"/>
    <x v="165"/>
    <x v="1"/>
    <s v="10"/>
  </r>
  <r>
    <x v="2"/>
    <s v="1029"/>
    <s v="53"/>
    <s v="10"/>
    <s v="_"/>
    <n v="168"/>
    <s v="77000000000"/>
    <x v="66"/>
    <n v="2"/>
    <n v="0.44500000000000001"/>
    <n v="0.33500000000000002"/>
    <n v="0.88700000000000001"/>
    <n v="7.3739999999999997"/>
    <n v="15.114000000000001"/>
    <n v="132.83582089552237"/>
    <n v="50.169109357384443"/>
    <n v="48.789202064311233"/>
    <x v="66"/>
    <x v="66"/>
    <x v="1"/>
    <s v="10"/>
  </r>
  <r>
    <x v="2"/>
    <s v="1029"/>
    <s v="53"/>
    <s v="10"/>
    <s v="_"/>
    <n v="168"/>
    <s v="77000000000"/>
    <x v="130"/>
    <n v="1"/>
    <m/>
    <m/>
    <n v="0"/>
    <n v="0.33"/>
    <n v="0.33"/>
    <m/>
    <n v="0"/>
    <n v="100"/>
    <x v="134"/>
    <x v="130"/>
    <x v="1"/>
    <s v="10"/>
  </r>
  <r>
    <x v="2"/>
    <s v="1029"/>
    <s v="53"/>
    <s v="10"/>
    <s v="_"/>
    <n v="796"/>
    <s v="77000000000"/>
    <x v="161"/>
    <n v="1"/>
    <m/>
    <m/>
    <s v=" "/>
    <n v="3"/>
    <n v="3"/>
    <m/>
    <s v=" "/>
    <n v="100"/>
    <x v="167"/>
    <x v="161"/>
    <x v="10"/>
    <s v="31"/>
  </r>
  <r>
    <x v="2"/>
    <s v="1029"/>
    <s v="53"/>
    <s v="10"/>
    <s v="_"/>
    <n v="168"/>
    <s v="77000000000"/>
    <x v="110"/>
    <n v="1"/>
    <n v="0.38"/>
    <n v="0.46"/>
    <n v="0.42299999999999999"/>
    <n v="4.79"/>
    <n v="4.149"/>
    <n v="82.608695652173907"/>
    <n v="89.834515366430267"/>
    <n v="115.44950590503736"/>
    <x v="110"/>
    <x v="110"/>
    <x v="1"/>
    <s v="10"/>
  </r>
  <r>
    <x v="2"/>
    <s v="1029"/>
    <s v="53"/>
    <s v="10"/>
    <s v="_"/>
    <n v="168"/>
    <s v="77000000000"/>
    <x v="55"/>
    <n v="5"/>
    <n v="36.700000000000003"/>
    <n v="150.49"/>
    <n v="37.799999999999997"/>
    <n v="930.45899999999995"/>
    <n v="2966.915"/>
    <n v="24.387002458635124"/>
    <n v="97.089947089947088"/>
    <n v="31.361161340988872"/>
    <x v="55"/>
    <x v="55"/>
    <x v="1"/>
    <s v="10"/>
  </r>
  <r>
    <x v="2"/>
    <s v="1029"/>
    <s v="53"/>
    <s v="10"/>
    <s v="_"/>
    <n v="384"/>
    <s v="77000000000"/>
    <x v="98"/>
    <n v="6"/>
    <n v="179.1"/>
    <n v="165.4"/>
    <n v="314.39999999999998"/>
    <n v="2446.6999999999998"/>
    <n v="2510.6"/>
    <n v="108.28295042321645"/>
    <n v="56.965648854961835"/>
    <n v="97.454791683262968"/>
    <x v="98"/>
    <x v="98"/>
    <x v="6"/>
    <s v="18"/>
  </r>
  <r>
    <x v="2"/>
    <s v="1029"/>
    <s v="53"/>
    <s v="10"/>
    <s v="_"/>
    <n v="882"/>
    <s v="77000000000"/>
    <x v="116"/>
    <n v="2"/>
    <n v="0.754"/>
    <n v="0.57799999999999996"/>
    <n v="0.89400000000000002"/>
    <n v="6.5629999999999997"/>
    <n v="6.4429999999999996"/>
    <n v="130.44982698961937"/>
    <n v="84.340044742729305"/>
    <n v="101.86248641936986"/>
    <x v="118"/>
    <x v="116"/>
    <x v="4"/>
    <s v="10"/>
  </r>
  <r>
    <x v="2"/>
    <s v="1029"/>
    <s v="53"/>
    <s v="10"/>
    <s v="_"/>
    <n v="168"/>
    <s v="77000000000"/>
    <x v="78"/>
    <n v="4"/>
    <n v="6.71"/>
    <n v="6.37"/>
    <n v="6.17"/>
    <n v="71.44"/>
    <n v="72.62"/>
    <n v="105.3375196232339"/>
    <n v="108.75202593192869"/>
    <n v="98.375103277334063"/>
    <x v="78"/>
    <x v="78"/>
    <x v="1"/>
    <s v="10"/>
  </r>
  <r>
    <x v="2"/>
    <s v="1029"/>
    <s v="53"/>
    <s v="10"/>
    <s v="_"/>
    <n v="168"/>
    <s v="77000000000"/>
    <x v="6"/>
    <n v="1"/>
    <n v="0.15"/>
    <n v="0.09"/>
    <n v="0.26"/>
    <n v="2.79"/>
    <n v="3.51"/>
    <n v="166.66666666666666"/>
    <n v="57.692307692307693"/>
    <n v="79.487179487179489"/>
    <x v="6"/>
    <x v="6"/>
    <x v="1"/>
    <m/>
  </r>
  <r>
    <x v="2"/>
    <s v="1029"/>
    <s v="53"/>
    <s v="10"/>
    <s v="_"/>
    <n v="168"/>
    <s v="77000000000"/>
    <x v="84"/>
    <n v="10"/>
    <n v="5.8890000000000002"/>
    <n v="5.7060000000000004"/>
    <n v="6.5839999999999996"/>
    <n v="73.253"/>
    <n v="90.397000000000006"/>
    <n v="103.20715036803365"/>
    <n v="89.444106925880916"/>
    <n v="81.034768852948659"/>
    <x v="84"/>
    <x v="84"/>
    <x v="1"/>
    <s v="10"/>
  </r>
  <r>
    <x v="2"/>
    <s v="1029"/>
    <s v="53"/>
    <s v="10"/>
    <s v="_"/>
    <n v="168"/>
    <s v="77000000000"/>
    <x v="63"/>
    <n v="1"/>
    <n v="1.08"/>
    <n v="0.4"/>
    <n v="1.87"/>
    <n v="10.66"/>
    <n v="12.946"/>
    <n v="270"/>
    <n v="57.754010695187169"/>
    <n v="82.342036150162215"/>
    <x v="63"/>
    <x v="63"/>
    <x v="1"/>
    <s v="10"/>
  </r>
  <r>
    <x v="2"/>
    <s v="1029"/>
    <s v="53"/>
    <s v="10"/>
    <s v="_"/>
    <n v="882"/>
    <s v="77000000000"/>
    <x v="145"/>
    <n v="1"/>
    <n v="0.03"/>
    <n v="0.08"/>
    <n v="1.04"/>
    <n v="1.2"/>
    <n v="1.04"/>
    <n v="37.5"/>
    <n v="2.8846153846153846"/>
    <n v="115.38461538461539"/>
    <x v="168"/>
    <x v="145"/>
    <x v="4"/>
    <m/>
  </r>
  <r>
    <x v="2"/>
    <s v="1029"/>
    <s v="53"/>
    <s v="10"/>
    <s v="_"/>
    <n v="234"/>
    <s v="77000000000"/>
    <x v="102"/>
    <n v="3"/>
    <n v="40.133000000000003"/>
    <n v="27.945"/>
    <n v="33.323"/>
    <n v="318.88400000000001"/>
    <n v="353.00099999999998"/>
    <n v="143.61424226158525"/>
    <n v="120.43633526393182"/>
    <n v="90.335154857918255"/>
    <x v="102"/>
    <x v="102"/>
    <x v="9"/>
    <s v="35"/>
  </r>
  <r>
    <x v="2"/>
    <s v="1029"/>
    <s v="53"/>
    <s v="10"/>
    <s v="_"/>
    <n v="168"/>
    <s v="77000000000"/>
    <x v="26"/>
    <n v="4"/>
    <n v="23.15"/>
    <n v="20.38"/>
    <n v="26.09"/>
    <n v="278.83"/>
    <n v="300.02999999999997"/>
    <n v="113.59175662414131"/>
    <n v="88.731314679954011"/>
    <n v="92.9340399293404"/>
    <x v="26"/>
    <x v="26"/>
    <x v="1"/>
    <s v="10"/>
  </r>
  <r>
    <x v="2"/>
    <s v="1029"/>
    <s v="53"/>
    <s v="10"/>
    <s v="_"/>
    <n v="384"/>
    <s v="77000000000"/>
    <x v="153"/>
    <n v="1"/>
    <m/>
    <m/>
    <s v=" "/>
    <n v="410"/>
    <n v="410"/>
    <m/>
    <s v=" "/>
    <n v="100"/>
    <x v="158"/>
    <x v="153"/>
    <x v="6"/>
    <m/>
  </r>
  <r>
    <x v="2"/>
    <s v="1029"/>
    <s v="53"/>
    <s v="10"/>
    <s v="_"/>
    <n v="168"/>
    <s v="77000000000"/>
    <x v="152"/>
    <n v="1"/>
    <n v="7.1999999999999995E-2"/>
    <n v="4.8000000000000001E-2"/>
    <n v="5.1999999999999998E-2"/>
    <n v="0.38900000000000001"/>
    <n v="0.40500000000000003"/>
    <n v="150"/>
    <n v="138.46153846153845"/>
    <n v="96.049382716049379"/>
    <x v="157"/>
    <x v="152"/>
    <x v="1"/>
    <s v="10"/>
  </r>
  <r>
    <x v="2"/>
    <s v="1029"/>
    <s v="53"/>
    <s v="10"/>
    <s v="_"/>
    <n v="798"/>
    <s v="77000000000"/>
    <x v="118"/>
    <n v="6"/>
    <n v="17.390999999999998"/>
    <n v="101.88"/>
    <n v="51.755000000000003"/>
    <n v="219.208"/>
    <n v="138.46100000000001"/>
    <n v="17.070082449941108"/>
    <n v="33.602550478214667"/>
    <n v="158.31750456807333"/>
    <x v="122"/>
    <x v="118"/>
    <x v="11"/>
    <s v="17"/>
  </r>
  <r>
    <x v="2"/>
    <s v="1029"/>
    <s v="53"/>
    <s v="10"/>
    <s v="_"/>
    <n v="234"/>
    <s v="77000000000"/>
    <x v="73"/>
    <n v="29"/>
    <n v="60.843000000000004"/>
    <n v="45.555"/>
    <n v="51.756"/>
    <n v="479.99799999999999"/>
    <n v="450.09800000000001"/>
    <n v="133.55943365162989"/>
    <n v="117.55738465105495"/>
    <n v="106.64299774715728"/>
    <x v="73"/>
    <x v="73"/>
    <x v="9"/>
    <s v="35"/>
  </r>
  <r>
    <x v="2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</r>
  <r>
    <x v="2"/>
    <s v="1029"/>
    <s v="53"/>
    <s v="10"/>
    <s v="_"/>
    <n v="168"/>
    <s v="77000000000"/>
    <x v="43"/>
    <n v="2"/>
    <n v="0.73"/>
    <n v="0.52"/>
    <n v="0.66"/>
    <n v="6.92"/>
    <n v="7.64"/>
    <n v="140.38461538461539"/>
    <n v="110.60606060606061"/>
    <n v="90.575916230366488"/>
    <x v="43"/>
    <x v="43"/>
    <x v="1"/>
    <s v="10"/>
  </r>
  <r>
    <x v="2"/>
    <s v="1029"/>
    <s v="53"/>
    <s v="10"/>
    <s v="_"/>
    <n v="168"/>
    <s v="77000000000"/>
    <x v="61"/>
    <n v="2"/>
    <n v="1.44"/>
    <n v="0.65"/>
    <n v="1.97"/>
    <n v="13.37"/>
    <n v="14.441000000000001"/>
    <n v="221.53846153846155"/>
    <n v="73.096446700507613"/>
    <n v="92.583616093068343"/>
    <x v="61"/>
    <x v="61"/>
    <x v="1"/>
    <s v="10"/>
  </r>
  <r>
    <x v="2"/>
    <s v="1029"/>
    <s v="53"/>
    <s v="10"/>
    <s v="_"/>
    <n v="168"/>
    <s v="77000000000"/>
    <x v="5"/>
    <n v="1"/>
    <n v="0.15"/>
    <n v="0.13"/>
    <n v="0.56000000000000005"/>
    <n v="1.242"/>
    <n v="1.52"/>
    <n v="115.38461538461539"/>
    <n v="26.785714285714285"/>
    <n v="81.71052631578948"/>
    <x v="5"/>
    <x v="5"/>
    <x v="1"/>
    <s v="10"/>
  </r>
  <r>
    <x v="2"/>
    <s v="1029"/>
    <s v="53"/>
    <s v="10"/>
    <s v="_"/>
    <n v="168"/>
    <s v="77000000000"/>
    <x v="116"/>
    <n v="2"/>
    <n v="0.26400000000000001"/>
    <n v="0.20300000000000001"/>
    <n v="0.313"/>
    <n v="2.298"/>
    <n v="2.2549999999999999"/>
    <n v="130.04926108374383"/>
    <n v="84.345047923322682"/>
    <n v="101.90687361419069"/>
    <x v="116"/>
    <x v="116"/>
    <x v="1"/>
    <s v="10"/>
  </r>
  <r>
    <x v="2"/>
    <s v="1029"/>
    <s v="53"/>
    <s v="10"/>
    <s v="_"/>
    <n v="168"/>
    <s v="77000000000"/>
    <x v="59"/>
    <n v="13"/>
    <n v="194.429"/>
    <n v="182.10400000000001"/>
    <n v="190.35900000000001"/>
    <n v="2149.8270000000002"/>
    <n v="2169.5549999999998"/>
    <n v="106.76811053024645"/>
    <n v="102.13806544476489"/>
    <n v="99.090689104447691"/>
    <x v="59"/>
    <x v="59"/>
    <x v="1"/>
    <s v="10"/>
  </r>
  <r>
    <x v="2"/>
    <s v="1029"/>
    <s v="53"/>
    <s v="10"/>
    <s v="_"/>
    <n v="168"/>
    <s v="77000000000"/>
    <x v="166"/>
    <n v="2"/>
    <n v="110.94"/>
    <n v="43.5"/>
    <n v="110.94"/>
    <n v="187.74"/>
    <n v="187.74"/>
    <n v="255.0344827586207"/>
    <n v="100"/>
    <n v="100"/>
    <x v="173"/>
    <x v="166"/>
    <x v="1"/>
    <s v="10"/>
  </r>
  <r>
    <x v="2"/>
    <s v="1029"/>
    <s v="53"/>
    <s v="10"/>
    <s v="_"/>
    <n v="168"/>
    <s v="77000000000"/>
    <x v="4"/>
    <n v="1"/>
    <m/>
    <m/>
    <s v=" "/>
    <n v="11.173"/>
    <n v="22.545000000000002"/>
    <m/>
    <s v=" "/>
    <n v="49.558660456864047"/>
    <x v="4"/>
    <x v="4"/>
    <x v="1"/>
    <s v="10"/>
  </r>
  <r>
    <x v="2"/>
    <s v="1029"/>
    <s v="53"/>
    <s v="10"/>
    <s v="_"/>
    <n v="168"/>
    <s v="77000000000"/>
    <x v="21"/>
    <n v="4"/>
    <n v="16.45"/>
    <n v="14.61"/>
    <n v="19.45"/>
    <n v="209.19"/>
    <n v="227.9"/>
    <n v="112.59411362080766"/>
    <n v="84.575835475578401"/>
    <n v="91.790258885476092"/>
    <x v="21"/>
    <x v="21"/>
    <x v="1"/>
    <s v="10"/>
  </r>
  <r>
    <x v="2"/>
    <s v="1029"/>
    <s v="53"/>
    <s v="10"/>
    <s v="_"/>
    <n v="168"/>
    <s v="77000000000"/>
    <x v="44"/>
    <n v="2"/>
    <n v="5.5359999999999996"/>
    <n v="3.1219999999999999"/>
    <n v="6.0330000000000004"/>
    <n v="59.07"/>
    <n v="57.95"/>
    <n v="177.32222934016656"/>
    <n v="91.761975799767939"/>
    <n v="101.93270060396894"/>
    <x v="44"/>
    <x v="44"/>
    <x v="1"/>
    <s v="10"/>
  </r>
  <r>
    <x v="2"/>
    <s v="1029"/>
    <s v="53"/>
    <s v="10"/>
    <s v="_"/>
    <n v="247"/>
    <s v="77000000000"/>
    <x v="83"/>
    <n v="2"/>
    <n v="39.527999999999999"/>
    <n v="31.757999999999999"/>
    <n v="35.610999999999997"/>
    <n v="377.30700000000002"/>
    <n v="314.678"/>
    <n v="124.46627621386737"/>
    <n v="110.9994102945719"/>
    <n v="119.90256706855897"/>
    <x v="83"/>
    <x v="83"/>
    <x v="7"/>
    <s v="35"/>
  </r>
  <r>
    <x v="2"/>
    <s v="1029"/>
    <s v="53"/>
    <s v="10"/>
    <s v="_"/>
    <n v="168"/>
    <s v="77000000000"/>
    <x v="30"/>
    <n v="1"/>
    <n v="3.6"/>
    <n v="3.35"/>
    <n v="4.09"/>
    <n v="48.04"/>
    <n v="50.79"/>
    <n v="107.46268656716418"/>
    <n v="88.019559902200484"/>
    <n v="94.585548336286664"/>
    <x v="30"/>
    <x v="30"/>
    <x v="1"/>
    <s v="10"/>
  </r>
  <r>
    <x v="2"/>
    <s v="1029"/>
    <s v="53"/>
    <s v="10"/>
    <s v="_"/>
    <n v="796"/>
    <s v="77000000000"/>
    <x v="136"/>
    <n v="1"/>
    <m/>
    <m/>
    <s v=" "/>
    <n v="7"/>
    <n v="7"/>
    <m/>
    <s v=" "/>
    <n v="100"/>
    <x v="140"/>
    <x v="136"/>
    <x v="10"/>
    <s v="31"/>
  </r>
  <r>
    <x v="2"/>
    <s v="1029"/>
    <s v="53"/>
    <s v="10"/>
    <s v="_"/>
    <n v="882"/>
    <s v="77000000000"/>
    <x v="149"/>
    <m/>
    <m/>
    <m/>
    <n v="1.93"/>
    <n v="1.5"/>
    <n v="15.62"/>
    <m/>
    <n v="0"/>
    <n v="9.6030729833546733"/>
    <x v="154"/>
    <x v="149"/>
    <x v="4"/>
    <s v="10"/>
  </r>
  <r>
    <x v="2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m/>
  </r>
  <r>
    <x v="2"/>
    <s v="1029"/>
    <s v="53"/>
    <s v="10"/>
    <s v="_"/>
    <n v="168"/>
    <s v="77000000000"/>
    <x v="167"/>
    <n v="1"/>
    <n v="108.84"/>
    <n v="41"/>
    <n v="108.84"/>
    <n v="181.84"/>
    <n v="181.84"/>
    <n v="265.46341463414632"/>
    <n v="100"/>
    <n v="100"/>
    <x v="174"/>
    <x v="167"/>
    <x v="1"/>
    <s v="10"/>
  </r>
  <r>
    <x v="2"/>
    <s v="1029"/>
    <s v="53"/>
    <s v="10"/>
    <s v="_"/>
    <n v="168"/>
    <s v="77000000000"/>
    <x v="51"/>
    <n v="8"/>
    <n v="37.668999999999997"/>
    <n v="150.98400000000001"/>
    <n v="38.042999999999999"/>
    <n v="947.74300000000005"/>
    <n v="2995.0149999999999"/>
    <n v="24.949001218672176"/>
    <n v="99.016901926767076"/>
    <n v="31.644015138488456"/>
    <x v="51"/>
    <x v="51"/>
    <x v="1"/>
    <s v="10"/>
  </r>
  <r>
    <x v="2"/>
    <s v="1029"/>
    <s v="53"/>
    <s v="10"/>
    <s v="_"/>
    <n v="168"/>
    <s v="77000000000"/>
    <x v="96"/>
    <n v="2"/>
    <n v="0.245"/>
    <n v="0.19"/>
    <n v="7.5999999999999998E-2"/>
    <n v="0.98599999999999999"/>
    <n v="1.341"/>
    <n v="128.94736842105263"/>
    <n v="322.36842105263156"/>
    <n v="73.527218493661451"/>
    <x v="96"/>
    <x v="96"/>
    <x v="1"/>
    <s v="10"/>
  </r>
  <r>
    <x v="2"/>
    <s v="1029"/>
    <s v="53"/>
    <s v="10"/>
    <s v="_"/>
    <n v="168"/>
    <s v="77000000000"/>
    <x v="109"/>
    <n v="2"/>
    <m/>
    <m/>
    <s v=" "/>
    <n v="18.562000000000001"/>
    <n v="38.732999999999997"/>
    <m/>
    <s v=" "/>
    <n v="47.922959750083905"/>
    <x v="109"/>
    <x v="109"/>
    <x v="1"/>
    <m/>
  </r>
  <r>
    <x v="2"/>
    <s v="1029"/>
    <s v="53"/>
    <s v="10"/>
    <s v="_"/>
    <n v="168"/>
    <s v="77000000000"/>
    <x v="29"/>
    <n v="1"/>
    <n v="0.63"/>
    <n v="0.51"/>
    <n v="0.71"/>
    <n v="9.3000000000000007"/>
    <n v="8.57"/>
    <n v="123.52941176470588"/>
    <n v="88.732394366197184"/>
    <n v="108.51808634772462"/>
    <x v="29"/>
    <x v="29"/>
    <x v="1"/>
    <s v="10"/>
  </r>
  <r>
    <x v="2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2"/>
    <s v="1029"/>
    <s v="53"/>
    <s v="10"/>
    <s v="_"/>
    <n v="168"/>
    <s v="77000000000"/>
    <x v="60"/>
    <n v="2"/>
    <n v="4.47"/>
    <n v="2.12"/>
    <n v="6.34"/>
    <n v="50.82"/>
    <n v="52.68"/>
    <n v="210.84905660377359"/>
    <n v="70.504731861198735"/>
    <n v="96.469248291571759"/>
    <x v="60"/>
    <x v="60"/>
    <x v="1"/>
    <s v="10"/>
  </r>
  <r>
    <x v="2"/>
    <s v="1029"/>
    <s v="53"/>
    <s v="10"/>
    <s v="_"/>
    <n v="169"/>
    <s v="77000000000"/>
    <x v="36"/>
    <n v="1"/>
    <n v="120"/>
    <n v="148"/>
    <n v="115.232"/>
    <n v="1600"/>
    <n v="1524.816"/>
    <n v="81.081081081081081"/>
    <n v="104.13773951680089"/>
    <n v="104.93069327709048"/>
    <x v="36"/>
    <x v="36"/>
    <x v="5"/>
    <s v="05"/>
  </r>
  <r>
    <x v="2"/>
    <s v="1029"/>
    <s v="53"/>
    <s v="10"/>
    <s v="_"/>
    <n v="114"/>
    <s v="77000000000"/>
    <x v="1"/>
    <n v="1"/>
    <n v="0.313"/>
    <n v="1.7999999999999999E-2"/>
    <n v="0"/>
    <n v="41.325000000000003"/>
    <n v="49.875999999999998"/>
    <n v="1738.8888888888889"/>
    <n v="0"/>
    <n v="82.855481594354004"/>
    <x v="1"/>
    <x v="1"/>
    <x v="0"/>
    <s v="08"/>
  </r>
  <r>
    <x v="2"/>
    <s v="1029"/>
    <s v="53"/>
    <s v="10"/>
    <s v="_"/>
    <n v="114"/>
    <s v="77000000000"/>
    <x v="128"/>
    <m/>
    <m/>
    <m/>
    <n v="0"/>
    <m/>
    <n v="0.183"/>
    <m/>
    <n v="0"/>
    <n v="0"/>
    <x v="132"/>
    <x v="128"/>
    <x v="0"/>
    <s v="23"/>
  </r>
  <r>
    <x v="2"/>
    <s v="1029"/>
    <s v="53"/>
    <s v="10"/>
    <s v="_"/>
    <n v="168"/>
    <s v="77000000000"/>
    <x v="140"/>
    <n v="1"/>
    <n v="0.12"/>
    <n v="0.12"/>
    <s v=" "/>
    <n v="0.57999999999999996"/>
    <n v="0"/>
    <n v="100"/>
    <s v=" "/>
    <n v="0"/>
    <x v="144"/>
    <x v="140"/>
    <x v="1"/>
    <s v="10"/>
  </r>
  <r>
    <x v="2"/>
    <s v="1029"/>
    <s v="53"/>
    <s v="10"/>
    <s v="_"/>
    <n v="168"/>
    <s v="77000000000"/>
    <x v="131"/>
    <m/>
    <m/>
    <m/>
    <n v="0.32"/>
    <m/>
    <n v="4.1900000000000004"/>
    <m/>
    <n v="0"/>
    <n v="0"/>
    <x v="135"/>
    <x v="131"/>
    <x v="1"/>
    <s v="10"/>
  </r>
  <r>
    <x v="2"/>
    <s v="1029"/>
    <s v="53"/>
    <s v="10"/>
    <s v="_"/>
    <n v="168"/>
    <s v="77000000000"/>
    <x v="56"/>
    <n v="12"/>
    <n v="47.898000000000003"/>
    <n v="157.06"/>
    <n v="49.692"/>
    <n v="1067.1659999999999"/>
    <n v="3137.74"/>
    <n v="30.496625493441996"/>
    <n v="96.389760927312238"/>
    <n v="34.010657352106932"/>
    <x v="56"/>
    <x v="56"/>
    <x v="1"/>
    <s v="10"/>
  </r>
  <r>
    <x v="2"/>
    <s v="1029"/>
    <s v="53"/>
    <s v="10"/>
    <s v="_"/>
    <n v="128"/>
    <s v="77000000000"/>
    <x v="117"/>
    <n v="1"/>
    <n v="8.2200000000000006"/>
    <n v="5.3"/>
    <n v="26.4"/>
    <n v="268.83999999999997"/>
    <n v="362"/>
    <n v="155.09433962264151"/>
    <n v="31.136363636363637"/>
    <n v="74.265193370165747"/>
    <x v="120"/>
    <x v="117"/>
    <x v="2"/>
    <s v="11"/>
  </r>
  <r>
    <x v="2"/>
    <s v="1029"/>
    <s v="53"/>
    <s v="10"/>
    <s v="_"/>
    <n v="114"/>
    <s v="77000000000"/>
    <x v="111"/>
    <n v="2"/>
    <n v="6.1970000000000001"/>
    <n v="0.35499999999999998"/>
    <n v="0"/>
    <n v="13.026999999999999"/>
    <n v="7.5640000000000001"/>
    <n v="1745.6338028169014"/>
    <n v="0"/>
    <n v="172.22369116869382"/>
    <x v="111"/>
    <x v="111"/>
    <x v="0"/>
    <s v="20"/>
  </r>
  <r>
    <x v="2"/>
    <s v="1029"/>
    <s v="53"/>
    <s v="10"/>
    <s v="_"/>
    <n v="168"/>
    <s v="77000000000"/>
    <x v="156"/>
    <m/>
    <m/>
    <m/>
    <n v="0.11"/>
    <n v="0.154"/>
    <n v="0.11"/>
    <m/>
    <n v="0"/>
    <n v="140"/>
    <x v="165"/>
    <x v="156"/>
    <x v="1"/>
    <s v="10"/>
  </r>
  <r>
    <x v="2"/>
    <s v="1029"/>
    <s v="53"/>
    <s v="10"/>
    <s v="_"/>
    <n v="247"/>
    <s v="77000000000"/>
    <x v="54"/>
    <n v="20"/>
    <n v="52.651000000000003"/>
    <n v="44.509"/>
    <n v="49.506999999999998"/>
    <n v="517.298"/>
    <n v="544.15599999999995"/>
    <n v="118.29292951987239"/>
    <n v="106.35061708445271"/>
    <n v="95.06428303648218"/>
    <x v="54"/>
    <x v="54"/>
    <x v="7"/>
    <s v="35"/>
  </r>
  <r>
    <x v="2"/>
    <s v="1029"/>
    <s v="53"/>
    <s v="10"/>
    <s v="_"/>
    <n v="168"/>
    <s v="77000000000"/>
    <x v="53"/>
    <n v="2"/>
    <n v="1.02"/>
    <n v="0.99"/>
    <n v="0.92"/>
    <n v="11.19"/>
    <n v="10.66"/>
    <n v="103.03030303030303"/>
    <n v="110.8695652173913"/>
    <n v="104.9718574108818"/>
    <x v="53"/>
    <x v="53"/>
    <x v="1"/>
    <s v="10"/>
  </r>
  <r>
    <x v="2"/>
    <s v="1029"/>
    <s v="53"/>
    <s v="10"/>
    <s v="_"/>
    <n v="247"/>
    <s v="77000000000"/>
    <x v="129"/>
    <m/>
    <m/>
    <m/>
    <n v="1E-3"/>
    <m/>
    <n v="0.51900000000000002"/>
    <m/>
    <n v="0"/>
    <n v="0"/>
    <x v="133"/>
    <x v="129"/>
    <x v="7"/>
    <s v="35"/>
  </r>
  <r>
    <x v="2"/>
    <s v="1029"/>
    <s v="53"/>
    <s v="10"/>
    <s v="_"/>
    <n v="168"/>
    <s v="77000000000"/>
    <x v="99"/>
    <n v="2"/>
    <n v="9.5000000000000001E-2"/>
    <n v="9.6000000000000002E-2"/>
    <n v="4.8000000000000001E-2"/>
    <n v="1.615"/>
    <n v="0.40500000000000003"/>
    <n v="98.958333333333329"/>
    <n v="197.91666666666666"/>
    <n v="398.76543209876542"/>
    <x v="99"/>
    <x v="99"/>
    <x v="1"/>
    <s v="10"/>
  </r>
  <r>
    <x v="2"/>
    <s v="1029"/>
    <s v="53"/>
    <s v="10"/>
    <s v="_"/>
    <n v="882"/>
    <s v="77000000000"/>
    <x v="23"/>
    <m/>
    <m/>
    <m/>
    <n v="0"/>
    <n v="1.1160000000000001"/>
    <n v="2.9430000000000001"/>
    <m/>
    <n v="0"/>
    <n v="37.920489296636084"/>
    <x v="23"/>
    <x v="23"/>
    <x v="4"/>
    <s v="10"/>
  </r>
  <r>
    <x v="2"/>
    <s v="1029"/>
    <s v="53"/>
    <s v="10"/>
    <s v="_"/>
    <n v="168"/>
    <s v="77000000000"/>
    <x v="32"/>
    <n v="3"/>
    <n v="2.0699999999999998"/>
    <n v="1.61"/>
    <n v="2.59"/>
    <n v="25.53"/>
    <n v="28.16"/>
    <n v="128.57142857142858"/>
    <n v="79.922779922779924"/>
    <n v="90.66051136363636"/>
    <x v="32"/>
    <x v="32"/>
    <x v="1"/>
    <s v="10"/>
  </r>
  <r>
    <x v="2"/>
    <s v="1029"/>
    <s v="53"/>
    <s v="10"/>
    <s v="_"/>
    <n v="796"/>
    <s v="77000000000"/>
    <x v="115"/>
    <n v="1"/>
    <m/>
    <m/>
    <s v=" "/>
    <n v="13"/>
    <n v="13"/>
    <m/>
    <s v=" "/>
    <n v="100"/>
    <x v="115"/>
    <x v="115"/>
    <x v="10"/>
    <s v="30"/>
  </r>
  <r>
    <x v="2"/>
    <s v="1029"/>
    <s v="53"/>
    <s v="10"/>
    <s v="_"/>
    <n v="168"/>
    <s v="77000000000"/>
    <x v="15"/>
    <n v="1"/>
    <n v="2.5999999999999999E-2"/>
    <n v="2.5999999999999999E-2"/>
    <n v="0.104"/>
    <n v="0.47499999999999998"/>
    <n v="0.83"/>
    <n v="100"/>
    <n v="25"/>
    <n v="57.2289156626506"/>
    <x v="15"/>
    <x v="15"/>
    <x v="1"/>
    <s v="10"/>
  </r>
  <r>
    <x v="2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2"/>
    <s v="1029"/>
    <s v="53"/>
    <s v="10"/>
    <s v="_"/>
    <n v="168"/>
    <s v="77000000000"/>
    <x v="58"/>
    <n v="13"/>
    <n v="194.60900000000001"/>
    <n v="182.29400000000001"/>
    <n v="191.01900000000001"/>
    <n v="2152.4470000000001"/>
    <n v="2176.3649999999998"/>
    <n v="106.75557067155255"/>
    <n v="101.87939419638884"/>
    <n v="98.9010115490738"/>
    <x v="58"/>
    <x v="58"/>
    <x v="1"/>
    <s v="10"/>
  </r>
  <r>
    <x v="2"/>
    <s v="1029"/>
    <s v="53"/>
    <s v="10"/>
    <s v="_"/>
    <n v="882"/>
    <s v="77000000000"/>
    <x v="88"/>
    <n v="2"/>
    <n v="28.16"/>
    <n v="29.8"/>
    <n v="17.71"/>
    <n v="232.73"/>
    <n v="203.03"/>
    <n v="94.496644295302019"/>
    <n v="159.00621118012421"/>
    <n v="114.62838004235827"/>
    <x v="88"/>
    <x v="88"/>
    <x v="4"/>
    <s v="10"/>
  </r>
  <r>
    <x v="2"/>
    <s v="1029"/>
    <s v="53"/>
    <s v="10"/>
    <s v="_"/>
    <n v="168"/>
    <s v="77000000000"/>
    <x v="94"/>
    <n v="5"/>
    <n v="10.228999999999999"/>
    <n v="6.069"/>
    <n v="11.644"/>
    <n v="119.357"/>
    <n v="142.6"/>
    <n v="168.54506508485747"/>
    <n v="87.847818619031258"/>
    <n v="83.700561009817676"/>
    <x v="94"/>
    <x v="94"/>
    <x v="1"/>
    <s v="10"/>
  </r>
  <r>
    <x v="2"/>
    <s v="1029"/>
    <s v="53"/>
    <s v="10"/>
    <s v="_"/>
    <n v="169"/>
    <s v="77000000000"/>
    <x v="33"/>
    <n v="1"/>
    <n v="3.4"/>
    <n v="3.2"/>
    <n v="9.6"/>
    <n v="114"/>
    <n v="103.1"/>
    <n v="106.25"/>
    <n v="35.416666666666664"/>
    <n v="110.57225994180408"/>
    <x v="33"/>
    <x v="33"/>
    <x v="5"/>
    <s v="05"/>
  </r>
  <r>
    <x v="2"/>
    <s v="1029"/>
    <s v="53"/>
    <s v="10"/>
    <s v="_"/>
    <n v="168"/>
    <s v="77000000000"/>
    <x v="77"/>
    <n v="4"/>
    <n v="6.81"/>
    <n v="6.47"/>
    <n v="6.35"/>
    <n v="72.52"/>
    <n v="73.930000000000007"/>
    <n v="105.25502318392581"/>
    <n v="107.24409448818898"/>
    <n v="98.092790477478701"/>
    <x v="77"/>
    <x v="77"/>
    <x v="1"/>
    <s v="10"/>
  </r>
  <r>
    <x v="2"/>
    <s v="1029"/>
    <s v="53"/>
    <s v="10"/>
    <s v="_"/>
    <n v="168"/>
    <s v="77000000000"/>
    <x v="37"/>
    <n v="2"/>
    <n v="0.38"/>
    <n v="0.28000000000000003"/>
    <n v="0.3"/>
    <n v="4.21"/>
    <n v="4.97"/>
    <n v="135.71428571428572"/>
    <n v="126.66666666666667"/>
    <n v="84.708249496981892"/>
    <x v="37"/>
    <x v="37"/>
    <x v="1"/>
    <s v="10"/>
  </r>
  <r>
    <x v="2"/>
    <s v="1029"/>
    <s v="53"/>
    <s v="10"/>
    <s v="_"/>
    <n v="128"/>
    <s v="77000000000"/>
    <x v="106"/>
    <n v="4"/>
    <n v="54.29"/>
    <n v="72.819999999999993"/>
    <n v="74.900000000000006"/>
    <n v="793.67"/>
    <n v="885.66"/>
    <n v="74.553694040098875"/>
    <n v="72.483311081441926"/>
    <n v="89.613395659733982"/>
    <x v="106"/>
    <x v="106"/>
    <x v="2"/>
    <s v="11"/>
  </r>
  <r>
    <x v="2"/>
    <s v="1029"/>
    <s v="53"/>
    <s v="10"/>
    <s v="_"/>
    <n v="114"/>
    <s v="77000000000"/>
    <x v="137"/>
    <m/>
    <m/>
    <m/>
    <s v=" "/>
    <n v="1.2E-2"/>
    <n v="1E-3"/>
    <m/>
    <s v=" "/>
    <n v="1200"/>
    <x v="141"/>
    <x v="137"/>
    <x v="0"/>
    <s v="23"/>
  </r>
  <r>
    <x v="3"/>
    <s v="1029"/>
    <s v="53"/>
    <s v="10"/>
    <s v="_"/>
    <n v="168"/>
    <s v="77000000000"/>
    <x v="101"/>
    <n v="5"/>
    <n v="224.76499999999999"/>
    <m/>
    <n v="303.55"/>
    <n v="224.76499999999999"/>
    <n v="303.55"/>
    <m/>
    <n v="74.045462032614068"/>
    <n v="74.045462032614068"/>
    <x v="101"/>
    <x v="101"/>
    <x v="1"/>
    <s v="03"/>
  </r>
  <r>
    <x v="3"/>
    <s v="1029"/>
    <s v="53"/>
    <s v="10"/>
    <s v="_"/>
    <n v="169"/>
    <s v="77000000000"/>
    <x v="35"/>
    <n v="1"/>
    <n v="139"/>
    <n v="140"/>
    <n v="171.56100000000001"/>
    <n v="874"/>
    <n v="797.42899999999997"/>
    <n v="99.285714285714292"/>
    <n v="81.02074480796918"/>
    <n v="109.60223418009629"/>
    <x v="35"/>
    <x v="35"/>
    <x v="5"/>
    <s v="05"/>
  </r>
  <r>
    <x v="3"/>
    <s v="1029"/>
    <s v="53"/>
    <s v="10"/>
    <s v="_"/>
    <n v="169"/>
    <s v="77000000000"/>
    <x v="36"/>
    <n v="1"/>
    <n v="139"/>
    <n v="140"/>
    <n v="171.56100000000001"/>
    <n v="874"/>
    <n v="797.42899999999997"/>
    <n v="99.285714285714292"/>
    <n v="81.02074480796918"/>
    <n v="109.60223418009629"/>
    <x v="36"/>
    <x v="36"/>
    <x v="5"/>
    <s v="05"/>
  </r>
  <r>
    <x v="3"/>
    <s v="1029"/>
    <s v="53"/>
    <s v="10"/>
    <s v="_"/>
    <n v="169"/>
    <s v="77000000000"/>
    <x v="67"/>
    <n v="1"/>
    <n v="56"/>
    <n v="54"/>
    <n v="43.604999999999997"/>
    <n v="341"/>
    <n v="147.32400000000001"/>
    <n v="103.70370370370371"/>
    <n v="128.42563926155256"/>
    <n v="231.46262659172979"/>
    <x v="67"/>
    <x v="67"/>
    <x v="5"/>
    <s v="05"/>
  </r>
  <r>
    <x v="3"/>
    <s v="1029"/>
    <s v="53"/>
    <s v="10"/>
    <s v="_"/>
    <n v="169"/>
    <s v="77000000000"/>
    <x v="68"/>
    <n v="1"/>
    <n v="56"/>
    <n v="54"/>
    <n v="43.604999999999997"/>
    <n v="341"/>
    <n v="147.32400000000001"/>
    <n v="103.70370370370371"/>
    <n v="128.42563926155256"/>
    <n v="231.46262659172979"/>
    <x v="68"/>
    <x v="68"/>
    <x v="5"/>
    <s v="05"/>
  </r>
  <r>
    <x v="3"/>
    <s v="1029"/>
    <s v="53"/>
    <s v="10"/>
    <s v="_"/>
    <n v="169"/>
    <s v="77000000000"/>
    <x v="34"/>
    <n v="2"/>
    <n v="158"/>
    <n v="155"/>
    <n v="191.86099999999999"/>
    <n v="961.9"/>
    <n v="831.72900000000004"/>
    <n v="101.93548387096774"/>
    <n v="82.351285566112963"/>
    <n v="115.65065063259787"/>
    <x v="34"/>
    <x v="34"/>
    <x v="5"/>
    <s v="05"/>
  </r>
  <r>
    <x v="3"/>
    <s v="1029"/>
    <s v="53"/>
    <s v="10"/>
    <s v="_"/>
    <n v="169"/>
    <s v="77000000000"/>
    <x v="69"/>
    <n v="1"/>
    <n v="56"/>
    <n v="54"/>
    <n v="43.604999999999997"/>
    <n v="341"/>
    <n v="147.32400000000001"/>
    <n v="103.70370370370371"/>
    <n v="128.42563926155256"/>
    <n v="231.46262659172979"/>
    <x v="69"/>
    <x v="69"/>
    <x v="5"/>
    <s v="05"/>
  </r>
  <r>
    <x v="3"/>
    <s v="1029"/>
    <s v="53"/>
    <s v="10"/>
    <s v="_"/>
    <n v="169"/>
    <s v="77000000000"/>
    <x v="33"/>
    <n v="1"/>
    <n v="19"/>
    <n v="15"/>
    <n v="20.3"/>
    <n v="87.9"/>
    <n v="34.299999999999997"/>
    <n v="126.66666666666667"/>
    <n v="93.596059113300498"/>
    <n v="256.26822157434401"/>
    <x v="33"/>
    <x v="33"/>
    <x v="5"/>
    <s v="05"/>
  </r>
  <r>
    <x v="3"/>
    <s v="1029"/>
    <s v="53"/>
    <s v="10"/>
    <s v="_"/>
    <n v="159"/>
    <s v="77000000000"/>
    <x v="70"/>
    <n v="1"/>
    <n v="2.2290000000000001"/>
    <n v="2.7"/>
    <n v="2.3370000000000002"/>
    <n v="41.529000000000003"/>
    <n v="40.061"/>
    <n v="82.555555555555557"/>
    <n v="95.378690629011558"/>
    <n v="103.66441177204763"/>
    <x v="70"/>
    <x v="70"/>
    <x v="8"/>
    <s v="06"/>
  </r>
  <r>
    <x v="3"/>
    <s v="1029"/>
    <s v="53"/>
    <s v="10"/>
    <s v="_"/>
    <n v="159"/>
    <s v="77000000000"/>
    <x v="71"/>
    <n v="1"/>
    <n v="2.2290000000000001"/>
    <n v="2.7"/>
    <n v="2.3370000000000002"/>
    <n v="41.529000000000003"/>
    <n v="40.061"/>
    <n v="82.555555555555557"/>
    <n v="95.378690629011558"/>
    <n v="103.66441177204763"/>
    <x v="71"/>
    <x v="71"/>
    <x v="8"/>
    <s v="06"/>
  </r>
  <r>
    <x v="3"/>
    <s v="1029"/>
    <s v="53"/>
    <s v="10"/>
    <s v="_"/>
    <n v="114"/>
    <s v="77000000000"/>
    <x v="123"/>
    <n v="1"/>
    <n v="2E-3"/>
    <n v="0.3"/>
    <s v=" "/>
    <n v="0.30199999999999999"/>
    <n v="0"/>
    <n v="0.66666666666666663"/>
    <s v=" "/>
    <n v="0"/>
    <x v="127"/>
    <x v="123"/>
    <x v="0"/>
    <s v="08"/>
  </r>
  <r>
    <x v="3"/>
    <s v="1029"/>
    <s v="53"/>
    <s v="10"/>
    <s v="_"/>
    <n v="114"/>
    <s v="77000000000"/>
    <x v="122"/>
    <n v="1"/>
    <n v="2E-3"/>
    <n v="0.3"/>
    <s v=" "/>
    <n v="0.30199999999999999"/>
    <n v="0"/>
    <n v="0.66666666666666663"/>
    <s v=" "/>
    <n v="0"/>
    <x v="126"/>
    <x v="122"/>
    <x v="0"/>
    <m/>
  </r>
  <r>
    <x v="3"/>
    <s v="1029"/>
    <s v="53"/>
    <s v="10"/>
    <s v="_"/>
    <n v="114"/>
    <s v="77000000000"/>
    <x v="1"/>
    <n v="3"/>
    <n v="22.114999999999998"/>
    <n v="2.3149999999999999"/>
    <n v="9.83"/>
    <n v="24.57"/>
    <n v="27.292000000000002"/>
    <n v="955.29157667386607"/>
    <n v="224.97456765005086"/>
    <n v="90.026381357174259"/>
    <x v="1"/>
    <x v="1"/>
    <x v="0"/>
    <s v="08"/>
  </r>
  <r>
    <x v="3"/>
    <s v="1029"/>
    <s v="53"/>
    <s v="10"/>
    <s v="_"/>
    <n v="114"/>
    <s v="77000000000"/>
    <x v="121"/>
    <n v="1"/>
    <n v="8.9999999999999993E-3"/>
    <m/>
    <s v=" "/>
    <n v="8.9999999999999993E-3"/>
    <n v="0"/>
    <m/>
    <s v=" "/>
    <n v="0"/>
    <x v="125"/>
    <x v="121"/>
    <x v="0"/>
    <s v="08"/>
  </r>
  <r>
    <x v="3"/>
    <s v="1029"/>
    <s v="53"/>
    <s v="10"/>
    <s v="_"/>
    <n v="114"/>
    <s v="77000000000"/>
    <x v="0"/>
    <n v="3"/>
    <n v="22.106000000000002"/>
    <n v="2.3149999999999999"/>
    <n v="9.83"/>
    <n v="24.561"/>
    <n v="27.292000000000002"/>
    <n v="954.90280777537794"/>
    <n v="224.88301119023399"/>
    <n v="89.993404660706432"/>
    <x v="0"/>
    <x v="0"/>
    <x v="0"/>
    <s v="08"/>
  </r>
  <r>
    <x v="3"/>
    <s v="1029"/>
    <s v="53"/>
    <s v="10"/>
    <s v="_"/>
    <n v="168"/>
    <s v="77000000000"/>
    <x v="112"/>
    <n v="1"/>
    <n v="0.11"/>
    <n v="0.12"/>
    <n v="0.18"/>
    <n v="0.83"/>
    <n v="0.47"/>
    <n v="91.666666666666671"/>
    <n v="61.111111111111114"/>
    <n v="176.59574468085106"/>
    <x v="112"/>
    <x v="112"/>
    <x v="1"/>
    <s v="10"/>
  </r>
  <r>
    <x v="3"/>
    <s v="1029"/>
    <s v="53"/>
    <s v="10"/>
    <s v="_"/>
    <n v="168"/>
    <s v="77000000000"/>
    <x v="60"/>
    <n v="2"/>
    <n v="3.16"/>
    <n v="4.1100000000000003"/>
    <n v="3.89"/>
    <n v="32.01"/>
    <n v="33.33"/>
    <n v="76.885644768856451"/>
    <n v="81.233933161953729"/>
    <n v="96.039603960396036"/>
    <x v="60"/>
    <x v="60"/>
    <x v="1"/>
    <s v="10"/>
  </r>
  <r>
    <x v="3"/>
    <s v="1029"/>
    <s v="53"/>
    <s v="10"/>
    <s v="_"/>
    <n v="168"/>
    <s v="77000000000"/>
    <x v="82"/>
    <n v="2"/>
    <n v="1.98"/>
    <n v="2.99"/>
    <n v="2.4900000000000002"/>
    <n v="21.53"/>
    <n v="22.12"/>
    <n v="66.220735785953181"/>
    <n v="79.518072289156621"/>
    <n v="97.332730560578668"/>
    <x v="82"/>
    <x v="82"/>
    <x v="1"/>
    <s v="10"/>
  </r>
  <r>
    <x v="3"/>
    <s v="1029"/>
    <s v="53"/>
    <s v="10"/>
    <s v="_"/>
    <n v="168"/>
    <s v="77000000000"/>
    <x v="27"/>
    <n v="2"/>
    <n v="1.0900000000000001"/>
    <n v="1.02"/>
    <n v="1.23"/>
    <n v="9.56"/>
    <n v="9.86"/>
    <n v="106.86274509803921"/>
    <n v="88.617886178861795"/>
    <n v="96.957403651115612"/>
    <x v="27"/>
    <x v="27"/>
    <x v="1"/>
    <s v="10"/>
  </r>
  <r>
    <x v="3"/>
    <s v="1029"/>
    <s v="53"/>
    <s v="10"/>
    <s v="_"/>
    <n v="168"/>
    <s v="77000000000"/>
    <x v="87"/>
    <n v="1"/>
    <n v="0.09"/>
    <n v="0.1"/>
    <n v="0.17"/>
    <n v="0.92"/>
    <n v="1.35"/>
    <n v="90"/>
    <n v="52.941176470588232"/>
    <n v="68.148148148148152"/>
    <x v="87"/>
    <x v="87"/>
    <x v="1"/>
    <s v="10"/>
  </r>
  <r>
    <x v="3"/>
    <s v="1029"/>
    <s v="53"/>
    <s v="10"/>
    <s v="_"/>
    <n v="168"/>
    <s v="77000000000"/>
    <x v="61"/>
    <n v="2"/>
    <n v="1.03"/>
    <n v="1.03"/>
    <n v="1.5"/>
    <n v="7.63"/>
    <n v="8.94"/>
    <n v="100"/>
    <n v="68.666666666666671"/>
    <n v="85.34675615212528"/>
    <x v="61"/>
    <x v="61"/>
    <x v="1"/>
    <s v="10"/>
  </r>
  <r>
    <x v="3"/>
    <s v="1029"/>
    <s v="53"/>
    <s v="10"/>
    <s v="_"/>
    <n v="168"/>
    <s v="77000000000"/>
    <x v="63"/>
    <n v="1"/>
    <n v="0.92"/>
    <n v="0.98"/>
    <n v="1.34"/>
    <n v="6.16"/>
    <n v="7.8659999999999997"/>
    <n v="93.877551020408163"/>
    <n v="68.656716417910445"/>
    <n v="78.311721332316296"/>
    <x v="63"/>
    <x v="63"/>
    <x v="1"/>
    <s v="10"/>
  </r>
  <r>
    <x v="3"/>
    <s v="1029"/>
    <s v="53"/>
    <s v="10"/>
    <s v="_"/>
    <n v="168"/>
    <s v="77000000000"/>
    <x v="45"/>
    <n v="2"/>
    <n v="0.11"/>
    <n v="0.05"/>
    <n v="0.16"/>
    <n v="1.47"/>
    <n v="1.0740000000000001"/>
    <n v="220"/>
    <n v="68.75"/>
    <n v="136.87150837988827"/>
    <x v="45"/>
    <x v="45"/>
    <x v="1"/>
    <s v="10"/>
  </r>
  <r>
    <x v="3"/>
    <s v="1029"/>
    <s v="53"/>
    <s v="10"/>
    <s v="_"/>
    <n v="168"/>
    <s v="77000000000"/>
    <x v="39"/>
    <n v="4"/>
    <n v="9.74"/>
    <n v="10.71"/>
    <n v="9.6300000000000008"/>
    <n v="67.84"/>
    <n v="72.22"/>
    <n v="90.943043884220359"/>
    <n v="101.14226375908619"/>
    <n v="93.935198006092492"/>
    <x v="39"/>
    <x v="39"/>
    <x v="1"/>
    <s v="10"/>
  </r>
  <r>
    <x v="3"/>
    <s v="1029"/>
    <s v="53"/>
    <s v="10"/>
    <s v="_"/>
    <n v="168"/>
    <s v="77000000000"/>
    <x v="131"/>
    <m/>
    <m/>
    <m/>
    <n v="0.33"/>
    <m/>
    <n v="2.56"/>
    <m/>
    <n v="0"/>
    <n v="0"/>
    <x v="135"/>
    <x v="131"/>
    <x v="1"/>
    <s v="10"/>
  </r>
  <r>
    <x v="3"/>
    <s v="1029"/>
    <s v="53"/>
    <s v="10"/>
    <s v="_"/>
    <n v="882"/>
    <s v="77000000000"/>
    <x v="100"/>
    <n v="2"/>
    <n v="24.07"/>
    <n v="11.64"/>
    <n v="34.24"/>
    <n v="108.64"/>
    <n v="122"/>
    <n v="206.78694158075601"/>
    <n v="70.297897196261687"/>
    <n v="89.049180327868854"/>
    <x v="100"/>
    <x v="100"/>
    <x v="4"/>
    <s v="10"/>
  </r>
  <r>
    <x v="3"/>
    <s v="1029"/>
    <s v="53"/>
    <s v="10"/>
    <s v="_"/>
    <n v="882"/>
    <s v="77000000000"/>
    <x v="88"/>
    <n v="2"/>
    <n v="23.2"/>
    <n v="10.99"/>
    <n v="30.2"/>
    <n v="104.22"/>
    <n v="110.32"/>
    <n v="211.1010009099181"/>
    <n v="76.821192052980138"/>
    <n v="94.470630891950691"/>
    <x v="88"/>
    <x v="88"/>
    <x v="4"/>
    <s v="10"/>
  </r>
  <r>
    <x v="3"/>
    <s v="1029"/>
    <s v="53"/>
    <s v="10"/>
    <s v="_"/>
    <n v="882"/>
    <s v="77000000000"/>
    <x v="93"/>
    <n v="1"/>
    <n v="0.87"/>
    <n v="0.65"/>
    <n v="3.94"/>
    <n v="3.89"/>
    <n v="10.11"/>
    <n v="133.84615384615384"/>
    <n v="22.081218274111674"/>
    <n v="38.476755687438178"/>
    <x v="93"/>
    <x v="93"/>
    <x v="4"/>
    <s v="10"/>
  </r>
  <r>
    <x v="3"/>
    <s v="1029"/>
    <s v="53"/>
    <s v="10"/>
    <s v="_"/>
    <n v="882"/>
    <s v="77000000000"/>
    <x v="149"/>
    <m/>
    <m/>
    <m/>
    <n v="3.94"/>
    <n v="1.5"/>
    <n v="10.11"/>
    <m/>
    <n v="0"/>
    <n v="14.836795252225519"/>
    <x v="154"/>
    <x v="149"/>
    <x v="4"/>
    <s v="10"/>
  </r>
  <r>
    <x v="3"/>
    <s v="1029"/>
    <s v="53"/>
    <s v="10"/>
    <s v="_"/>
    <n v="882"/>
    <s v="77000000000"/>
    <x v="160"/>
    <m/>
    <m/>
    <m/>
    <n v="0.1"/>
    <n v="0.53"/>
    <n v="1.57"/>
    <m/>
    <n v="0"/>
    <n v="33.757961783439491"/>
    <x v="166"/>
    <x v="160"/>
    <x v="4"/>
    <s v="10"/>
  </r>
  <r>
    <x v="3"/>
    <s v="1029"/>
    <s v="53"/>
    <s v="10"/>
    <s v="_"/>
    <n v="882"/>
    <s v="77000000000"/>
    <x v="56"/>
    <n v="2"/>
    <n v="0.21099999999999999"/>
    <n v="0.49099999999999999"/>
    <s v=" "/>
    <n v="4.5259999999999998"/>
    <n v="0"/>
    <n v="42.973523421588595"/>
    <s v=" "/>
    <n v="0"/>
    <x v="117"/>
    <x v="56"/>
    <x v="4"/>
    <s v="10"/>
  </r>
  <r>
    <x v="3"/>
    <s v="1029"/>
    <s v="53"/>
    <s v="10"/>
    <s v="_"/>
    <n v="168"/>
    <s v="77000000000"/>
    <x v="56"/>
    <n v="5"/>
    <n v="350.334"/>
    <n v="8.702"/>
    <n v="1463.67"/>
    <n v="413.40600000000001"/>
    <n v="1910.15"/>
    <n v="4025.9020914732246"/>
    <n v="23.935313287831274"/>
    <n v="21.64259351359841"/>
    <x v="56"/>
    <x v="56"/>
    <x v="1"/>
    <s v="10"/>
  </r>
  <r>
    <x v="3"/>
    <s v="1029"/>
    <s v="53"/>
    <s v="10"/>
    <s v="_"/>
    <n v="168"/>
    <s v="77000000000"/>
    <x v="51"/>
    <n v="4"/>
    <n v="334.75400000000002"/>
    <n v="0.13500000000000001"/>
    <n v="1453.7819999999999"/>
    <n v="347.01799999999997"/>
    <n v="1847.4010000000001"/>
    <n v="247965.92592592593"/>
    <n v="23.02642349403143"/>
    <n v="18.784118878359383"/>
    <x v="51"/>
    <x v="51"/>
    <x v="1"/>
    <s v="10"/>
  </r>
  <r>
    <x v="3"/>
    <s v="1029"/>
    <s v="53"/>
    <s v="10"/>
    <s v="_"/>
    <n v="168"/>
    <s v="77000000000"/>
    <x v="55"/>
    <n v="4"/>
    <n v="327.50799999999998"/>
    <n v="0.09"/>
    <n v="1446.9749999999999"/>
    <n v="336.81799999999998"/>
    <n v="1839.0650000000001"/>
    <n v="363897.77777777775"/>
    <n v="22.633977781233263"/>
    <n v="18.314632707381197"/>
    <x v="55"/>
    <x v="55"/>
    <x v="1"/>
    <s v="10"/>
  </r>
  <r>
    <x v="3"/>
    <s v="1029"/>
    <s v="53"/>
    <s v="10"/>
    <s v="_"/>
    <n v="168"/>
    <s v="77000000000"/>
    <x v="80"/>
    <n v="2"/>
    <n v="23.54"/>
    <m/>
    <n v="22.3"/>
    <n v="23.54"/>
    <n v="22.98"/>
    <m/>
    <n v="105.56053811659193"/>
    <n v="102.43690165361184"/>
    <x v="80"/>
    <x v="80"/>
    <x v="1"/>
    <m/>
  </r>
  <r>
    <x v="3"/>
    <s v="1029"/>
    <s v="53"/>
    <s v="10"/>
    <s v="_"/>
    <n v="168"/>
    <s v="77000000000"/>
    <x v="143"/>
    <m/>
    <m/>
    <m/>
    <n v="0.307"/>
    <n v="0.96499999999999997"/>
    <n v="1.512"/>
    <m/>
    <n v="0"/>
    <n v="63.822751322751323"/>
    <x v="147"/>
    <x v="143"/>
    <x v="1"/>
    <s v="10"/>
  </r>
  <r>
    <x v="3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3"/>
    <s v="1029"/>
    <s v="53"/>
    <s v="10"/>
    <s v="_"/>
    <n v="168"/>
    <s v="77000000000"/>
    <x v="119"/>
    <n v="1"/>
    <n v="6.6000000000000003E-2"/>
    <n v="4.4999999999999998E-2"/>
    <s v=" "/>
    <n v="2.0550000000000002"/>
    <n v="0.13400000000000001"/>
    <n v="146.66666666666666"/>
    <s v=" "/>
    <n v="1533.5820895522388"/>
    <x v="123"/>
    <x v="119"/>
    <x v="1"/>
    <m/>
  </r>
  <r>
    <x v="3"/>
    <s v="1029"/>
    <s v="53"/>
    <s v="10"/>
    <s v="_"/>
    <n v="168"/>
    <s v="77000000000"/>
    <x v="4"/>
    <n v="2"/>
    <n v="7.18"/>
    <m/>
    <n v="6.5"/>
    <n v="7.18"/>
    <n v="6.69"/>
    <m/>
    <n v="110.46153846153847"/>
    <n v="107.32436472346787"/>
    <x v="4"/>
    <x v="4"/>
    <x v="1"/>
    <s v="10"/>
  </r>
  <r>
    <x v="3"/>
    <s v="1029"/>
    <s v="53"/>
    <s v="10"/>
    <s v="_"/>
    <n v="168"/>
    <s v="77000000000"/>
    <x v="94"/>
    <n v="3"/>
    <n v="15.574"/>
    <n v="8.5609999999999999"/>
    <n v="9.8740000000000006"/>
    <n v="66.337999999999994"/>
    <n v="62.643999999999998"/>
    <n v="181.91800023361756"/>
    <n v="157.72736479643507"/>
    <n v="105.89681374114041"/>
    <x v="94"/>
    <x v="94"/>
    <x v="1"/>
    <m/>
  </r>
  <r>
    <x v="3"/>
    <s v="1029"/>
    <s v="53"/>
    <s v="10"/>
    <s v="_"/>
    <n v="882"/>
    <s v="77000000000"/>
    <x v="94"/>
    <n v="2"/>
    <n v="0.21099999999999999"/>
    <n v="0.49099999999999999"/>
    <s v=" "/>
    <n v="4.5259999999999998"/>
    <n v="0"/>
    <n v="42.973523421588595"/>
    <s v=" "/>
    <n v="0"/>
    <x v="119"/>
    <x v="94"/>
    <x v="4"/>
    <s v="10"/>
  </r>
  <r>
    <x v="3"/>
    <s v="1029"/>
    <s v="53"/>
    <s v="10"/>
    <s v="_"/>
    <n v="168"/>
    <s v="77000000000"/>
    <x v="124"/>
    <m/>
    <m/>
    <n v="1E-3"/>
    <n v="4.9000000000000002E-2"/>
    <n v="0.14599999999999999"/>
    <n v="0.223"/>
    <m/>
    <n v="0"/>
    <n v="65.470852017937219"/>
    <x v="128"/>
    <x v="124"/>
    <x v="1"/>
    <s v="10"/>
  </r>
  <r>
    <x v="3"/>
    <s v="1029"/>
    <s v="53"/>
    <s v="10"/>
    <s v="_"/>
    <n v="168"/>
    <s v="77000000000"/>
    <x v="152"/>
    <m/>
    <m/>
    <n v="1E-3"/>
    <n v="4.9000000000000002E-2"/>
    <n v="0.14599999999999999"/>
    <n v="0.223"/>
    <m/>
    <n v="0"/>
    <n v="65.470852017937219"/>
    <x v="157"/>
    <x v="152"/>
    <x v="1"/>
    <m/>
  </r>
  <r>
    <x v="3"/>
    <s v="1029"/>
    <s v="53"/>
    <s v="10"/>
    <s v="_"/>
    <n v="168"/>
    <s v="77000000000"/>
    <x v="72"/>
    <n v="2"/>
    <n v="1.7130000000000001"/>
    <n v="1.403"/>
    <n v="2.222"/>
    <n v="12.183"/>
    <n v="18.852"/>
    <n v="122.09550962223805"/>
    <n v="77.092709270927088"/>
    <n v="64.624443029917245"/>
    <x v="72"/>
    <x v="72"/>
    <x v="1"/>
    <s v="10"/>
  </r>
  <r>
    <x v="3"/>
    <s v="1029"/>
    <s v="53"/>
    <s v="10"/>
    <s v="_"/>
    <n v="168"/>
    <s v="77000000000"/>
    <x v="66"/>
    <n v="2"/>
    <n v="0.77500000000000002"/>
    <n v="0.503"/>
    <n v="1.111"/>
    <n v="4.92"/>
    <n v="11.147"/>
    <n v="154.07554671968191"/>
    <n v="69.756975697569757"/>
    <n v="44.137436081456897"/>
    <x v="66"/>
    <x v="66"/>
    <x v="1"/>
    <m/>
  </r>
  <r>
    <x v="3"/>
    <s v="1029"/>
    <s v="53"/>
    <s v="10"/>
    <s v="_"/>
    <n v="168"/>
    <s v="77000000000"/>
    <x v="99"/>
    <n v="2"/>
    <n v="5.0999999999999997E-2"/>
    <n v="9.2999999999999999E-2"/>
    <n v="4.2000000000000003E-2"/>
    <n v="1.1499999999999999"/>
    <n v="0.27900000000000003"/>
    <n v="54.838709677419352"/>
    <n v="121.42857142857143"/>
    <n v="412.18637992831543"/>
    <x v="99"/>
    <x v="99"/>
    <x v="1"/>
    <s v="10"/>
  </r>
  <r>
    <x v="3"/>
    <s v="1029"/>
    <s v="53"/>
    <s v="10"/>
    <s v="_"/>
    <n v="168"/>
    <s v="77000000000"/>
    <x v="81"/>
    <n v="2"/>
    <n v="0.83799999999999997"/>
    <n v="0.83"/>
    <n v="0.99099999999999999"/>
    <n v="6.4930000000000003"/>
    <n v="6.9550000000000001"/>
    <n v="100.96385542168674"/>
    <n v="84.56104944500504"/>
    <n v="93.357296908698771"/>
    <x v="81"/>
    <x v="81"/>
    <x v="1"/>
    <m/>
  </r>
  <r>
    <x v="3"/>
    <s v="1029"/>
    <s v="53"/>
    <s v="10"/>
    <s v="_"/>
    <n v="168"/>
    <s v="77000000000"/>
    <x v="89"/>
    <n v="2"/>
    <n v="0.11799999999999999"/>
    <n v="0.113"/>
    <n v="7.0999999999999994E-2"/>
    <n v="0.92400000000000004"/>
    <n v="1.264"/>
    <n v="104.42477876106194"/>
    <n v="166.19718309859155"/>
    <n v="73.101265822784811"/>
    <x v="89"/>
    <x v="89"/>
    <x v="1"/>
    <s v="10"/>
  </r>
  <r>
    <x v="3"/>
    <s v="1029"/>
    <s v="53"/>
    <s v="10"/>
    <s v="_"/>
    <n v="168"/>
    <s v="77000000000"/>
    <x v="2"/>
    <n v="1"/>
    <n v="6.7000000000000004E-2"/>
    <n v="1.7999999999999999E-2"/>
    <n v="3.9E-2"/>
    <n v="0.182"/>
    <n v="0.17599999999999999"/>
    <n v="372.22222222222223"/>
    <n v="171.7948717948718"/>
    <n v="103.40909090909091"/>
    <x v="2"/>
    <x v="2"/>
    <x v="1"/>
    <s v="10"/>
  </r>
  <r>
    <x v="3"/>
    <s v="1029"/>
    <s v="53"/>
    <s v="10"/>
    <s v="_"/>
    <n v="168"/>
    <s v="77000000000"/>
    <x v="5"/>
    <n v="1"/>
    <n v="0.1"/>
    <n v="7.0000000000000007E-2"/>
    <n v="0.12"/>
    <n v="0.77"/>
    <n v="0.75"/>
    <n v="142.85714285714286"/>
    <n v="83.333333333333329"/>
    <n v="102.66666666666667"/>
    <x v="5"/>
    <x v="5"/>
    <x v="1"/>
    <s v="10"/>
  </r>
  <r>
    <x v="3"/>
    <s v="1029"/>
    <s v="53"/>
    <s v="10"/>
    <s v="_"/>
    <n v="168"/>
    <s v="77000000000"/>
    <x v="40"/>
    <n v="2"/>
    <n v="7.2960000000000003"/>
    <n v="6.66"/>
    <n v="6.3890000000000002"/>
    <n v="45.588000000000001"/>
    <n v="40.999000000000002"/>
    <n v="109.54954954954955"/>
    <n v="114.19627484739395"/>
    <n v="111.19295592575429"/>
    <x v="40"/>
    <x v="40"/>
    <x v="1"/>
    <s v="10"/>
  </r>
  <r>
    <x v="3"/>
    <s v="1029"/>
    <s v="53"/>
    <s v="10"/>
    <s v="_"/>
    <n v="168"/>
    <s v="77000000000"/>
    <x v="44"/>
    <n v="2"/>
    <n v="5.7949999999999999"/>
    <n v="5.2779999999999996"/>
    <n v="5.2560000000000002"/>
    <n v="35.396000000000001"/>
    <n v="35.308999999999997"/>
    <n v="109.79537703675635"/>
    <n v="110.25494672754947"/>
    <n v="100.24639610297658"/>
    <x v="44"/>
    <x v="44"/>
    <x v="1"/>
    <s v="10"/>
  </r>
  <r>
    <x v="3"/>
    <s v="1029"/>
    <s v="53"/>
    <s v="10"/>
    <s v="_"/>
    <n v="168"/>
    <s v="77000000000"/>
    <x v="146"/>
    <n v="1"/>
    <n v="1.6E-2"/>
    <m/>
    <n v="8.0000000000000002E-3"/>
    <n v="9.4E-2"/>
    <n v="0.10199999999999999"/>
    <m/>
    <n v="200"/>
    <n v="92.156862745098039"/>
    <x v="151"/>
    <x v="146"/>
    <x v="1"/>
    <s v="10"/>
  </r>
  <r>
    <x v="3"/>
    <s v="1029"/>
    <s v="53"/>
    <s v="10"/>
    <s v="_"/>
    <n v="168"/>
    <s v="77000000000"/>
    <x v="42"/>
    <n v="2"/>
    <n v="0.2"/>
    <n v="0.14799999999999999"/>
    <n v="0.24099999999999999"/>
    <n v="1.153"/>
    <n v="2.0379999999999998"/>
    <n v="135.13513513513513"/>
    <n v="82.987551867219921"/>
    <n v="56.575073601570168"/>
    <x v="42"/>
    <x v="42"/>
    <x v="1"/>
    <s v="10"/>
  </r>
  <r>
    <x v="3"/>
    <s v="1029"/>
    <s v="53"/>
    <s v="10"/>
    <s v="_"/>
    <n v="168"/>
    <s v="77000000000"/>
    <x v="25"/>
    <n v="2"/>
    <n v="1.5009999999999999"/>
    <n v="1.3819999999999999"/>
    <n v="1.133"/>
    <n v="10.192"/>
    <n v="5.69"/>
    <n v="108.61070911722142"/>
    <n v="132.48014121800529"/>
    <n v="179.12126537785588"/>
    <x v="25"/>
    <x v="25"/>
    <x v="1"/>
    <s v="10"/>
  </r>
  <r>
    <x v="3"/>
    <s v="1029"/>
    <s v="53"/>
    <s v="10"/>
    <s v="_"/>
    <n v="168"/>
    <s v="77000000000"/>
    <x v="96"/>
    <n v="1"/>
    <n v="8.3000000000000004E-2"/>
    <m/>
    <n v="0.13100000000000001"/>
    <n v="0.17499999999999999"/>
    <n v="0.84699999999999998"/>
    <m/>
    <n v="63.358778625954201"/>
    <n v="20.66115702479339"/>
    <x v="96"/>
    <x v="96"/>
    <x v="1"/>
    <s v="10"/>
  </r>
  <r>
    <x v="3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</r>
  <r>
    <x v="3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</r>
  <r>
    <x v="3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</r>
  <r>
    <x v="3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</r>
  <r>
    <x v="3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</r>
  <r>
    <x v="3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</r>
  <r>
    <x v="3"/>
    <s v="1029"/>
    <s v="53"/>
    <s v="10"/>
    <s v="_"/>
    <n v="882"/>
    <s v="77000000000"/>
    <x v="116"/>
    <n v="2"/>
    <n v="0.21099999999999999"/>
    <n v="0.49099999999999999"/>
    <n v="0.66"/>
    <n v="3.5960000000000001"/>
    <n v="4.0819999999999999"/>
    <n v="42.973523421588595"/>
    <n v="31.969696969696969"/>
    <n v="88.094071533561973"/>
    <x v="118"/>
    <x v="116"/>
    <x v="4"/>
    <s v="10"/>
  </r>
  <r>
    <x v="3"/>
    <s v="1029"/>
    <s v="53"/>
    <s v="10"/>
    <s v="_"/>
    <n v="168"/>
    <s v="77000000000"/>
    <x v="116"/>
    <n v="2"/>
    <n v="7.3999999999999996E-2"/>
    <n v="0.17199999999999999"/>
    <n v="0.23100000000000001"/>
    <n v="1.2569999999999999"/>
    <n v="1.429"/>
    <n v="43.02325581395349"/>
    <n v="32.034632034632033"/>
    <n v="87.963610916724988"/>
    <x v="116"/>
    <x v="116"/>
    <x v="1"/>
    <s v="10"/>
  </r>
  <r>
    <x v="3"/>
    <s v="1029"/>
    <s v="53"/>
    <s v="10"/>
    <s v="_"/>
    <n v="168"/>
    <s v="77000000000"/>
    <x v="162"/>
    <n v="1"/>
    <n v="4.0000000000000001E-3"/>
    <n v="5.0000000000000001E-3"/>
    <n v="3.0000000000000001E-3"/>
    <n v="3.1E-2"/>
    <n v="0.161"/>
    <n v="80"/>
    <n v="133.33333333333334"/>
    <n v="19.254658385093169"/>
    <x v="169"/>
    <x v="162"/>
    <x v="1"/>
    <s v="10"/>
  </r>
  <r>
    <x v="3"/>
    <s v="1029"/>
    <s v="53"/>
    <s v="10"/>
    <s v="_"/>
    <n v="168"/>
    <s v="77000000000"/>
    <x v="109"/>
    <n v="2"/>
    <n v="6.4870000000000001"/>
    <n v="0.32"/>
    <n v="0.98"/>
    <n v="6.8070000000000004"/>
    <n v="0.98"/>
    <n v="2027.1875"/>
    <n v="661.9387755102041"/>
    <n v="694.59183673469386"/>
    <x v="109"/>
    <x v="109"/>
    <x v="1"/>
    <s v="10"/>
  </r>
  <r>
    <x v="3"/>
    <s v="1029"/>
    <s v="53"/>
    <s v="10"/>
    <s v="_"/>
    <n v="168"/>
    <s v="77000000000"/>
    <x v="108"/>
    <n v="2"/>
    <n v="6.4870000000000001"/>
    <n v="0.32"/>
    <n v="0.98"/>
    <n v="6.8070000000000004"/>
    <n v="0.98"/>
    <n v="2027.1875"/>
    <n v="661.9387755102041"/>
    <n v="694.59183673469386"/>
    <x v="108"/>
    <x v="108"/>
    <x v="1"/>
    <s v="10"/>
  </r>
  <r>
    <x v="3"/>
    <s v="1029"/>
    <s v="53"/>
    <s v="10"/>
    <s v="_"/>
    <n v="168"/>
    <s v="77000000000"/>
    <x v="107"/>
    <n v="2"/>
    <n v="6.4870000000000001"/>
    <n v="0.32"/>
    <n v="0.98"/>
    <n v="6.8070000000000004"/>
    <n v="0.98"/>
    <n v="2027.1875"/>
    <n v="661.9387755102041"/>
    <n v="694.59183673469386"/>
    <x v="107"/>
    <x v="107"/>
    <x v="1"/>
    <s v="10"/>
  </r>
  <r>
    <x v="3"/>
    <s v="1029"/>
    <s v="53"/>
    <s v="10"/>
    <s v="_"/>
    <n v="168"/>
    <s v="77000000000"/>
    <x v="132"/>
    <n v="1"/>
    <n v="6.0000000000000001E-3"/>
    <m/>
    <s v=" "/>
    <n v="6.0000000000000001E-3"/>
    <n v="0"/>
    <m/>
    <s v=" "/>
    <n v="0"/>
    <x v="136"/>
    <x v="132"/>
    <x v="1"/>
    <s v="10"/>
  </r>
  <r>
    <x v="3"/>
    <s v="1029"/>
    <s v="53"/>
    <s v="10"/>
    <s v="_"/>
    <n v="168"/>
    <s v="77000000000"/>
    <x v="126"/>
    <m/>
    <m/>
    <n v="6.0000000000000001E-3"/>
    <n v="1.4E-2"/>
    <n v="4.3999999999999997E-2"/>
    <n v="0.105"/>
    <m/>
    <n v="0"/>
    <n v="41.904761904761905"/>
    <x v="130"/>
    <x v="126"/>
    <x v="1"/>
    <s v="10"/>
  </r>
  <r>
    <x v="3"/>
    <s v="1029"/>
    <s v="53"/>
    <s v="10"/>
    <s v="_"/>
    <n v="882"/>
    <s v="77000000000"/>
    <x v="22"/>
    <n v="1"/>
    <n v="0.498"/>
    <m/>
    <n v="1.35"/>
    <n v="0.498"/>
    <n v="1.5660000000000001"/>
    <m/>
    <n v="36.888888888888886"/>
    <n v="31.800766283524904"/>
    <x v="22"/>
    <x v="22"/>
    <x v="4"/>
    <s v="10"/>
  </r>
  <r>
    <x v="3"/>
    <s v="1029"/>
    <s v="53"/>
    <s v="10"/>
    <s v="_"/>
    <n v="882"/>
    <s v="77000000000"/>
    <x v="24"/>
    <n v="1"/>
    <n v="0.498"/>
    <m/>
    <n v="1.35"/>
    <n v="0.498"/>
    <n v="1.5660000000000001"/>
    <m/>
    <n v="36.888888888888886"/>
    <n v="31.800766283524904"/>
    <x v="24"/>
    <x v="24"/>
    <x v="4"/>
    <s v="10"/>
  </r>
  <r>
    <x v="3"/>
    <s v="1029"/>
    <s v="53"/>
    <s v="10"/>
    <s v="_"/>
    <n v="882"/>
    <s v="77000000000"/>
    <x v="23"/>
    <n v="1"/>
    <n v="0.498"/>
    <m/>
    <n v="1.35"/>
    <n v="0.498"/>
    <n v="1.5660000000000001"/>
    <m/>
    <n v="36.888888888888886"/>
    <n v="31.800766283524904"/>
    <x v="23"/>
    <x v="23"/>
    <x v="4"/>
    <s v="10"/>
  </r>
  <r>
    <x v="3"/>
    <s v="1029"/>
    <s v="53"/>
    <s v="10"/>
    <s v="_"/>
    <n v="168"/>
    <s v="77000000000"/>
    <x v="18"/>
    <n v="2"/>
    <n v="0.1"/>
    <n v="0.1"/>
    <n v="0.08"/>
    <n v="0.79"/>
    <n v="0.7"/>
    <n v="100"/>
    <n v="125"/>
    <n v="112.85714285714286"/>
    <x v="18"/>
    <x v="18"/>
    <x v="1"/>
    <s v="10"/>
  </r>
  <r>
    <x v="3"/>
    <s v="1029"/>
    <s v="53"/>
    <s v="10"/>
    <s v="_"/>
    <n v="168"/>
    <s v="77000000000"/>
    <x v="77"/>
    <n v="4"/>
    <n v="4.01"/>
    <n v="5.47"/>
    <n v="4.38"/>
    <n v="42.68"/>
    <n v="43.31"/>
    <n v="73.308957952468006"/>
    <n v="91.552511415525117"/>
    <n v="98.545370584160707"/>
    <x v="77"/>
    <x v="77"/>
    <x v="1"/>
    <s v="10"/>
  </r>
  <r>
    <x v="3"/>
    <s v="1029"/>
    <s v="53"/>
    <s v="10"/>
    <s v="_"/>
    <n v="168"/>
    <s v="77000000000"/>
    <x v="76"/>
    <n v="4"/>
    <n v="4.01"/>
    <n v="5.47"/>
    <n v="4.38"/>
    <n v="42.68"/>
    <n v="43.31"/>
    <n v="73.308957952468006"/>
    <n v="91.552511415525117"/>
    <n v="98.545370584160707"/>
    <x v="76"/>
    <x v="76"/>
    <x v="1"/>
    <s v="10"/>
  </r>
  <r>
    <x v="3"/>
    <s v="1029"/>
    <s v="53"/>
    <s v="10"/>
    <s v="_"/>
    <n v="168"/>
    <s v="77000000000"/>
    <x v="8"/>
    <n v="2"/>
    <n v="7.0000000000000007E-2"/>
    <n v="0.08"/>
    <n v="0.09"/>
    <n v="0.63"/>
    <n v="0.77"/>
    <n v="87.5"/>
    <n v="77.777777777777771"/>
    <n v="81.818181818181813"/>
    <x v="8"/>
    <x v="8"/>
    <x v="1"/>
    <s v="10"/>
  </r>
  <r>
    <x v="3"/>
    <s v="1029"/>
    <s v="53"/>
    <s v="10"/>
    <s v="_"/>
    <n v="168"/>
    <s v="77000000000"/>
    <x v="78"/>
    <n v="4"/>
    <n v="3.94"/>
    <n v="5.39"/>
    <n v="4.29"/>
    <n v="42.05"/>
    <n v="42.54"/>
    <n v="73.098330241187384"/>
    <n v="91.841491841491845"/>
    <n v="98.848142924306529"/>
    <x v="78"/>
    <x v="78"/>
    <x v="1"/>
    <s v="10"/>
  </r>
  <r>
    <x v="3"/>
    <s v="1029"/>
    <s v="53"/>
    <s v="10"/>
    <s v="_"/>
    <n v="168"/>
    <s v="77000000000"/>
    <x v="86"/>
    <n v="3"/>
    <n v="2.63"/>
    <n v="3.6"/>
    <n v="2.98"/>
    <n v="25.89"/>
    <n v="25.56"/>
    <n v="73.055555555555557"/>
    <n v="88.255033557046985"/>
    <n v="101.29107981220658"/>
    <x v="86"/>
    <x v="86"/>
    <x v="1"/>
    <s v="10"/>
  </r>
  <r>
    <x v="3"/>
    <s v="1029"/>
    <s v="53"/>
    <s v="10"/>
    <s v="_"/>
    <n v="168"/>
    <s v="77000000000"/>
    <x v="38"/>
    <n v="1"/>
    <n v="1.31"/>
    <n v="1.79"/>
    <n v="1.31"/>
    <n v="16.16"/>
    <n v="16.98"/>
    <n v="73.184357541899445"/>
    <n v="100"/>
    <n v="95.17078916372202"/>
    <x v="38"/>
    <x v="38"/>
    <x v="1"/>
    <s v="10"/>
  </r>
  <r>
    <x v="3"/>
    <s v="1029"/>
    <s v="53"/>
    <s v="10"/>
    <s v="_"/>
    <n v="168"/>
    <s v="77000000000"/>
    <x v="26"/>
    <n v="4"/>
    <n v="20.54"/>
    <n v="26.19"/>
    <n v="21.36"/>
    <n v="177.13"/>
    <n v="182.86"/>
    <n v="78.42688048873616"/>
    <n v="96.161048689138582"/>
    <n v="96.866455211637316"/>
    <x v="26"/>
    <x v="26"/>
    <x v="1"/>
    <s v="10"/>
  </r>
  <r>
    <x v="3"/>
    <s v="1029"/>
    <s v="53"/>
    <s v="10"/>
    <s v="_"/>
    <n v="168"/>
    <s v="77000000000"/>
    <x v="21"/>
    <n v="4"/>
    <n v="15.96"/>
    <n v="20.55"/>
    <n v="16.649999999999999"/>
    <n v="135.57"/>
    <n v="139.54"/>
    <n v="77.664233576642332"/>
    <n v="95.85585585585585"/>
    <n v="97.15493765228608"/>
    <x v="21"/>
    <x v="21"/>
    <x v="1"/>
    <s v="10"/>
  </r>
  <r>
    <x v="3"/>
    <s v="1029"/>
    <s v="53"/>
    <s v="10"/>
    <s v="_"/>
    <n v="168"/>
    <s v="77000000000"/>
    <x v="14"/>
    <n v="3"/>
    <n v="2.39"/>
    <n v="3.26"/>
    <n v="2.27"/>
    <n v="21.77"/>
    <n v="19.82"/>
    <n v="73.312883435582819"/>
    <n v="105.2863436123348"/>
    <n v="109.83854692230071"/>
    <x v="14"/>
    <x v="14"/>
    <x v="1"/>
    <s v="10"/>
  </r>
  <r>
    <x v="3"/>
    <s v="1029"/>
    <s v="53"/>
    <s v="10"/>
    <s v="_"/>
    <n v="168"/>
    <s v="77000000000"/>
    <x v="32"/>
    <n v="3"/>
    <n v="2.17"/>
    <n v="2.95"/>
    <n v="1.82"/>
    <n v="16.78"/>
    <n v="17.25"/>
    <n v="73.559322033898312"/>
    <n v="119.23076923076923"/>
    <n v="97.275362318840578"/>
    <x v="32"/>
    <x v="32"/>
    <x v="1"/>
    <s v="10"/>
  </r>
  <r>
    <x v="3"/>
    <s v="1029"/>
    <s v="53"/>
    <s v="10"/>
    <s v="_"/>
    <n v="168"/>
    <s v="77000000000"/>
    <x v="20"/>
    <n v="4"/>
    <n v="11.11"/>
    <n v="14.01"/>
    <n v="12.25"/>
    <n v="94.4"/>
    <n v="99.25"/>
    <n v="79.300499643112062"/>
    <n v="90.693877551020407"/>
    <n v="95.113350125944578"/>
    <x v="20"/>
    <x v="20"/>
    <x v="1"/>
    <s v="10"/>
  </r>
  <r>
    <x v="3"/>
    <s v="1029"/>
    <s v="53"/>
    <s v="10"/>
    <s v="_"/>
    <n v="168"/>
    <s v="77000000000"/>
    <x v="37"/>
    <n v="2"/>
    <n v="0.28999999999999998"/>
    <n v="0.33"/>
    <n v="0.31"/>
    <n v="2.61"/>
    <n v="3.22"/>
    <n v="87.878787878787875"/>
    <n v="93.548387096774192"/>
    <n v="81.055900621118013"/>
    <x v="37"/>
    <x v="37"/>
    <x v="1"/>
    <s v="10"/>
  </r>
  <r>
    <x v="3"/>
    <s v="1029"/>
    <s v="53"/>
    <s v="10"/>
    <s v="_"/>
    <n v="168"/>
    <s v="77000000000"/>
    <x v="49"/>
    <n v="4"/>
    <n v="4.58"/>
    <n v="5.63"/>
    <n v="4.71"/>
    <n v="41.55"/>
    <n v="43.32"/>
    <n v="81.349911190053291"/>
    <n v="97.239915074309977"/>
    <n v="95.91412742382272"/>
    <x v="49"/>
    <x v="49"/>
    <x v="1"/>
    <s v="10"/>
  </r>
  <r>
    <x v="3"/>
    <s v="1029"/>
    <s v="53"/>
    <s v="10"/>
    <s v="_"/>
    <n v="168"/>
    <s v="77000000000"/>
    <x v="29"/>
    <n v="1"/>
    <n v="0.67"/>
    <n v="1.03"/>
    <n v="0.57999999999999996"/>
    <n v="6.23"/>
    <n v="5.68"/>
    <n v="65.048543689320383"/>
    <n v="115.51724137931035"/>
    <n v="109.6830985915493"/>
    <x v="29"/>
    <x v="29"/>
    <x v="1"/>
    <s v="10"/>
  </r>
  <r>
    <x v="3"/>
    <s v="1029"/>
    <s v="53"/>
    <s v="10"/>
    <s v="_"/>
    <n v="168"/>
    <s v="77000000000"/>
    <x v="6"/>
    <n v="1"/>
    <n v="0.24"/>
    <n v="0.37"/>
    <n v="0.28000000000000003"/>
    <n v="2.1"/>
    <n v="2.5299999999999998"/>
    <n v="64.86486486486487"/>
    <n v="85.714285714285708"/>
    <n v="83.003952569169954"/>
    <x v="6"/>
    <x v="6"/>
    <x v="1"/>
    <s v="10"/>
  </r>
  <r>
    <x v="3"/>
    <s v="1029"/>
    <s v="53"/>
    <s v="10"/>
    <s v="_"/>
    <n v="168"/>
    <s v="77000000000"/>
    <x v="41"/>
    <n v="1"/>
    <n v="0.43"/>
    <n v="0.66"/>
    <n v="0.3"/>
    <n v="4.13"/>
    <n v="3.15"/>
    <n v="65.151515151515156"/>
    <n v="143.33333333333334"/>
    <n v="131.11111111111111"/>
    <x v="41"/>
    <x v="41"/>
    <x v="1"/>
    <s v="10"/>
  </r>
  <r>
    <x v="3"/>
    <s v="1029"/>
    <s v="53"/>
    <s v="10"/>
    <s v="_"/>
    <n v="168"/>
    <s v="77000000000"/>
    <x v="17"/>
    <n v="4"/>
    <n v="9.8699999999999992"/>
    <n v="11.01"/>
    <n v="9.5299999999999994"/>
    <n v="89.54"/>
    <n v="101.18"/>
    <n v="89.64577656675749"/>
    <n v="103.56768100734523"/>
    <n v="88.495750148250636"/>
    <x v="17"/>
    <x v="17"/>
    <x v="1"/>
    <s v="10"/>
  </r>
  <r>
    <x v="3"/>
    <s v="1029"/>
    <s v="53"/>
    <s v="10"/>
    <s v="_"/>
    <n v="168"/>
    <s v="77000000000"/>
    <x v="30"/>
    <n v="1"/>
    <n v="2.68"/>
    <n v="3.59"/>
    <n v="2.48"/>
    <n v="30.55"/>
    <n v="31.21"/>
    <n v="74.651810584958213"/>
    <n v="108.06451612903226"/>
    <n v="97.885293175264337"/>
    <x v="30"/>
    <x v="30"/>
    <x v="1"/>
    <s v="10"/>
  </r>
  <r>
    <x v="3"/>
    <s v="1029"/>
    <s v="53"/>
    <s v="10"/>
    <s v="_"/>
    <n v="168"/>
    <s v="77000000000"/>
    <x v="7"/>
    <n v="4"/>
    <n v="6.55"/>
    <n v="6.51"/>
    <n v="6.4"/>
    <n v="52.14"/>
    <n v="63.49"/>
    <n v="100.61443932411674"/>
    <n v="102.34375"/>
    <n v="82.123169002992597"/>
    <x v="7"/>
    <x v="7"/>
    <x v="1"/>
    <s v="10"/>
  </r>
  <r>
    <x v="3"/>
    <s v="1029"/>
    <s v="53"/>
    <s v="10"/>
    <s v="_"/>
    <n v="168"/>
    <s v="77000000000"/>
    <x v="53"/>
    <n v="2"/>
    <n v="0.64"/>
    <n v="0.91"/>
    <n v="0.65"/>
    <n v="6.85"/>
    <n v="6.48"/>
    <n v="70.329670329670336"/>
    <n v="98.461538461538467"/>
    <n v="105.70987654320987"/>
    <x v="53"/>
    <x v="53"/>
    <x v="1"/>
    <s v="10"/>
  </r>
  <r>
    <x v="3"/>
    <s v="1029"/>
    <s v="53"/>
    <s v="10"/>
    <s v="_"/>
    <n v="168"/>
    <s v="77000000000"/>
    <x v="58"/>
    <n v="13"/>
    <n v="166.33600000000001"/>
    <n v="170.66399999999999"/>
    <n v="178.90199999999999"/>
    <n v="1206.7639999999999"/>
    <n v="1256.921"/>
    <n v="97.464022875357429"/>
    <n v="92.976042749661829"/>
    <n v="96.009534409879379"/>
    <x v="58"/>
    <x v="58"/>
    <x v="1"/>
    <s v="10"/>
  </r>
  <r>
    <x v="3"/>
    <s v="1029"/>
    <s v="53"/>
    <s v="10"/>
    <s v="_"/>
    <n v="168"/>
    <s v="77000000000"/>
    <x v="57"/>
    <n v="13"/>
    <n v="166.476"/>
    <n v="170.78399999999999"/>
    <n v="179.09299999999999"/>
    <n v="1207.354"/>
    <n v="1258.3109999999999"/>
    <n v="97.477515458122539"/>
    <n v="92.955056869894406"/>
    <n v="95.950365211779911"/>
    <x v="57"/>
    <x v="57"/>
    <x v="1"/>
    <s v="10"/>
  </r>
  <r>
    <x v="3"/>
    <s v="1029"/>
    <s v="53"/>
    <s v="10"/>
    <s v="_"/>
    <n v="168"/>
    <s v="77000000000"/>
    <x v="59"/>
    <n v="13"/>
    <n v="166.11600000000001"/>
    <n v="170.48400000000001"/>
    <n v="178.36199999999999"/>
    <n v="1205.0940000000001"/>
    <n v="1253.1010000000001"/>
    <n v="97.437882733863589"/>
    <n v="93.134187775423015"/>
    <n v="96.168944083517616"/>
    <x v="59"/>
    <x v="59"/>
    <x v="1"/>
    <s v="10"/>
  </r>
  <r>
    <x v="3"/>
    <s v="1029"/>
    <s v="53"/>
    <s v="10"/>
    <s v="_"/>
    <n v="168"/>
    <s v="77000000000"/>
    <x v="52"/>
    <n v="12"/>
    <n v="146.78899999999999"/>
    <n v="149.1"/>
    <n v="151.66"/>
    <n v="1054.2080000000001"/>
    <n v="1097.4359999999999"/>
    <n v="98.45003353454058"/>
    <n v="96.78821047078992"/>
    <n v="96.061000368130806"/>
    <x v="52"/>
    <x v="52"/>
    <x v="1"/>
    <s v="10"/>
  </r>
  <r>
    <x v="3"/>
    <s v="1029"/>
    <s v="53"/>
    <s v="10"/>
    <s v="_"/>
    <n v="168"/>
    <s v="77000000000"/>
    <x v="48"/>
    <n v="10"/>
    <n v="11.803000000000001"/>
    <n v="11.954000000000001"/>
    <n v="11.137"/>
    <n v="82.287999999999997"/>
    <n v="82.539000000000001"/>
    <n v="98.736824493893252"/>
    <n v="105.98006644518273"/>
    <n v="99.695901331491783"/>
    <x v="48"/>
    <x v="48"/>
    <x v="1"/>
    <s v="10"/>
  </r>
  <r>
    <x v="3"/>
    <s v="1029"/>
    <s v="53"/>
    <s v="10"/>
    <s v="_"/>
    <n v="168"/>
    <s v="77000000000"/>
    <x v="65"/>
    <n v="2"/>
    <n v="1.53"/>
    <n v="1.79"/>
    <n v="2.25"/>
    <n v="15.22"/>
    <n v="14.43"/>
    <n v="85.47486033519553"/>
    <n v="68"/>
    <n v="105.47470547470547"/>
    <x v="65"/>
    <x v="65"/>
    <x v="1"/>
    <s v="10"/>
  </r>
  <r>
    <x v="3"/>
    <s v="1029"/>
    <s v="53"/>
    <s v="10"/>
    <s v="_"/>
    <n v="168"/>
    <s v="77000000000"/>
    <x v="19"/>
    <n v="3"/>
    <n v="0.22"/>
    <n v="0.18"/>
    <n v="0.54"/>
    <n v="1.67"/>
    <n v="3.82"/>
    <n v="122.22222222222223"/>
    <n v="40.74074074074074"/>
    <n v="43.717277486910994"/>
    <x v="19"/>
    <x v="19"/>
    <x v="1"/>
    <s v="10"/>
  </r>
  <r>
    <x v="3"/>
    <s v="1029"/>
    <s v="53"/>
    <s v="10"/>
    <s v="_"/>
    <n v="168"/>
    <s v="77000000000"/>
    <x v="79"/>
    <n v="6"/>
    <n v="3.8069999999999999"/>
    <n v="4.6180000000000003"/>
    <n v="5.89"/>
    <n v="37.340000000000003"/>
    <n v="51.401000000000003"/>
    <n v="82.438284971849285"/>
    <n v="64.634974533106956"/>
    <n v="72.644501079745524"/>
    <x v="79"/>
    <x v="79"/>
    <x v="1"/>
    <s v="10"/>
  </r>
  <r>
    <x v="3"/>
    <s v="1029"/>
    <s v="53"/>
    <s v="10"/>
    <s v="_"/>
    <n v="168"/>
    <s v="77000000000"/>
    <x v="64"/>
    <n v="2"/>
    <n v="1.53"/>
    <n v="1.79"/>
    <n v="2.25"/>
    <n v="15.22"/>
    <n v="14.43"/>
    <n v="85.47486033519553"/>
    <n v="68"/>
    <n v="105.47470547470547"/>
    <x v="64"/>
    <x v="64"/>
    <x v="1"/>
    <s v="10"/>
  </r>
  <r>
    <x v="3"/>
    <s v="1029"/>
    <s v="53"/>
    <s v="10"/>
    <s v="_"/>
    <n v="168"/>
    <s v="77000000000"/>
    <x v="16"/>
    <n v="1"/>
    <n v="7.0000000000000007E-2"/>
    <n v="0.05"/>
    <n v="9.0999999999999998E-2"/>
    <n v="0.28000000000000003"/>
    <n v="0.44"/>
    <n v="140"/>
    <n v="76.92307692307692"/>
    <n v="63.636363636363633"/>
    <x v="16"/>
    <x v="16"/>
    <x v="1"/>
    <s v="10"/>
  </r>
  <r>
    <x v="3"/>
    <s v="1029"/>
    <s v="53"/>
    <s v="10"/>
    <s v="_"/>
    <n v="168"/>
    <s v="77000000000"/>
    <x v="12"/>
    <n v="2"/>
    <n v="0.14000000000000001"/>
    <n v="0.12"/>
    <n v="0.191"/>
    <n v="0.59"/>
    <n v="1.39"/>
    <n v="116.66666666666667"/>
    <n v="73.298429319371721"/>
    <n v="42.446043165467628"/>
    <x v="12"/>
    <x v="12"/>
    <x v="1"/>
    <s v="10"/>
  </r>
  <r>
    <x v="3"/>
    <s v="1029"/>
    <s v="53"/>
    <s v="10"/>
    <s v="_"/>
    <n v="168"/>
    <s v="77000000000"/>
    <x v="15"/>
    <n v="1"/>
    <n v="7.0000000000000007E-2"/>
    <n v="0.05"/>
    <n v="9.0999999999999998E-2"/>
    <n v="0.28000000000000003"/>
    <n v="0.44"/>
    <n v="140"/>
    <n v="76.92307692307692"/>
    <n v="63.636363636363633"/>
    <x v="15"/>
    <x v="15"/>
    <x v="1"/>
    <s v="10"/>
  </r>
  <r>
    <x v="3"/>
    <s v="1029"/>
    <s v="53"/>
    <s v="10"/>
    <s v="_"/>
    <n v="168"/>
    <s v="77000000000"/>
    <x v="105"/>
    <n v="3"/>
    <n v="0.57999999999999996"/>
    <n v="0.74"/>
    <n v="0.35"/>
    <n v="7.64"/>
    <n v="5.86"/>
    <n v="78.378378378378372"/>
    <n v="165.71428571428572"/>
    <n v="130.37542662116041"/>
    <x v="105"/>
    <x v="105"/>
    <x v="1"/>
    <s v="10"/>
  </r>
  <r>
    <x v="3"/>
    <s v="1029"/>
    <s v="53"/>
    <s v="10"/>
    <s v="_"/>
    <n v="168"/>
    <s v="77000000000"/>
    <x v="110"/>
    <n v="1"/>
    <n v="0.24"/>
    <n v="0.35"/>
    <n v="0.09"/>
    <n v="2.58"/>
    <n v="1.98"/>
    <n v="68.571428571428569"/>
    <n v="266.66666666666669"/>
    <n v="130.30303030303031"/>
    <x v="110"/>
    <x v="110"/>
    <x v="1"/>
    <s v="10"/>
  </r>
  <r>
    <x v="3"/>
    <s v="1029"/>
    <s v="53"/>
    <s v="10"/>
    <s v="_"/>
    <n v="168"/>
    <s v="77000000000"/>
    <x v="10"/>
    <n v="1"/>
    <n v="7.0000000000000007E-2"/>
    <n v="7.0000000000000007E-2"/>
    <n v="0.1"/>
    <n v="0.31"/>
    <n v="0.95"/>
    <n v="100"/>
    <n v="70"/>
    <n v="32.631578947368418"/>
    <x v="10"/>
    <x v="10"/>
    <x v="1"/>
    <s v="10"/>
  </r>
  <r>
    <x v="3"/>
    <s v="1029"/>
    <s v="53"/>
    <s v="10"/>
    <s v="_"/>
    <n v="168"/>
    <s v="77000000000"/>
    <x v="9"/>
    <n v="1"/>
    <n v="7.0000000000000007E-2"/>
    <n v="7.0000000000000007E-2"/>
    <n v="0.05"/>
    <n v="0.31"/>
    <n v="0.64"/>
    <n v="100"/>
    <n v="140"/>
    <n v="48.4375"/>
    <x v="9"/>
    <x v="9"/>
    <x v="1"/>
    <s v="10"/>
  </r>
  <r>
    <x v="3"/>
    <s v="1029"/>
    <s v="53"/>
    <s v="10"/>
    <s v="_"/>
    <n v="168"/>
    <s v="77000000000"/>
    <x v="157"/>
    <n v="1"/>
    <n v="0.03"/>
    <n v="0.03"/>
    <s v=" "/>
    <n v="0.22"/>
    <n v="0"/>
    <n v="100"/>
    <s v=" "/>
    <n v="0"/>
    <x v="162"/>
    <x v="157"/>
    <x v="1"/>
    <s v="10"/>
  </r>
  <r>
    <x v="3"/>
    <s v="1029"/>
    <s v="53"/>
    <s v="10"/>
    <s v="_"/>
    <n v="168"/>
    <s v="77000000000"/>
    <x v="140"/>
    <n v="1"/>
    <n v="0.03"/>
    <n v="0.03"/>
    <s v=" "/>
    <n v="0.22"/>
    <n v="0"/>
    <n v="100"/>
    <s v=" "/>
    <n v="0"/>
    <x v="144"/>
    <x v="140"/>
    <x v="1"/>
    <s v="10"/>
  </r>
  <r>
    <x v="3"/>
    <s v="1029"/>
    <s v="53"/>
    <s v="10"/>
    <s v="_"/>
    <n v="168"/>
    <s v="77000000000"/>
    <x v="84"/>
    <n v="9"/>
    <n v="4.3869999999999996"/>
    <n v="5.3579999999999997"/>
    <n v="6.24"/>
    <n v="44.98"/>
    <n v="57.261000000000003"/>
    <n v="81.877566256065691"/>
    <n v="70.304487179487182"/>
    <n v="78.552592514975288"/>
    <x v="84"/>
    <x v="84"/>
    <x v="1"/>
    <s v="10"/>
  </r>
  <r>
    <x v="3"/>
    <s v="1029"/>
    <s v="53"/>
    <s v="10"/>
    <s v="_"/>
    <n v="168"/>
    <s v="77000000000"/>
    <x v="43"/>
    <n v="2"/>
    <n v="0.66"/>
    <n v="0.67"/>
    <n v="0.64"/>
    <n v="3.85"/>
    <n v="4.82"/>
    <n v="98.507462686567166"/>
    <n v="103.125"/>
    <n v="79.875518672199163"/>
    <x v="43"/>
    <x v="43"/>
    <x v="1"/>
    <s v="10"/>
  </r>
  <r>
    <x v="3"/>
    <s v="1029"/>
    <s v="53"/>
    <s v="10"/>
    <s v="_"/>
    <n v="119"/>
    <s v="77000000000"/>
    <x v="28"/>
    <n v="2"/>
    <n v="1.036"/>
    <n v="3.169"/>
    <n v="1.8460000000000001"/>
    <n v="14.834"/>
    <n v="12.834"/>
    <n v="32.691700852003784"/>
    <n v="56.12134344528711"/>
    <n v="115.58360604643914"/>
    <x v="28"/>
    <x v="28"/>
    <x v="3"/>
    <s v="11"/>
  </r>
  <r>
    <x v="3"/>
    <s v="1029"/>
    <s v="53"/>
    <s v="10"/>
    <s v="_"/>
    <n v="128"/>
    <s v="77000000000"/>
    <x v="106"/>
    <n v="4"/>
    <n v="64.989999999999995"/>
    <n v="91.23"/>
    <n v="49.69"/>
    <n v="468.54"/>
    <n v="529.63"/>
    <n v="71.237531513756437"/>
    <n v="130.79090360233448"/>
    <n v="88.465532541585631"/>
    <x v="106"/>
    <x v="106"/>
    <x v="2"/>
    <s v="11"/>
  </r>
  <r>
    <x v="3"/>
    <s v="1029"/>
    <s v="53"/>
    <s v="10"/>
    <s v="_"/>
    <n v="128"/>
    <s v="77000000000"/>
    <x v="31"/>
    <n v="3"/>
    <n v="43.49"/>
    <n v="42.47"/>
    <n v="40.49"/>
    <n v="285.07"/>
    <n v="290.63"/>
    <n v="102.40169531433953"/>
    <n v="107.40923684860459"/>
    <n v="98.086914633726735"/>
    <x v="31"/>
    <x v="31"/>
    <x v="2"/>
    <s v="11"/>
  </r>
  <r>
    <x v="3"/>
    <s v="1029"/>
    <s v="53"/>
    <s v="10"/>
    <s v="_"/>
    <n v="128"/>
    <s v="77000000000"/>
    <x v="3"/>
    <n v="1"/>
    <n v="2.3199999999999998"/>
    <n v="1.07"/>
    <s v=" "/>
    <n v="11.93"/>
    <n v="0"/>
    <n v="216.82242990654206"/>
    <s v=" "/>
    <n v="0"/>
    <x v="3"/>
    <x v="3"/>
    <x v="2"/>
    <s v="11"/>
  </r>
  <r>
    <x v="3"/>
    <s v="1029"/>
    <s v="53"/>
    <s v="10"/>
    <s v="_"/>
    <n v="128"/>
    <s v="77000000000"/>
    <x v="117"/>
    <n v="1"/>
    <n v="19.18"/>
    <n v="47.69"/>
    <n v="9.1999999999999993"/>
    <n v="171.54"/>
    <n v="239"/>
    <n v="40.218075068148458"/>
    <n v="208.47826086956522"/>
    <n v="71.774058577405853"/>
    <x v="120"/>
    <x v="117"/>
    <x v="2"/>
    <s v="11"/>
  </r>
  <r>
    <x v="3"/>
    <s v="1029"/>
    <s v="53"/>
    <s v="10"/>
    <s v="_"/>
    <n v="119"/>
    <s v="77000000000"/>
    <x v="13"/>
    <n v="2"/>
    <n v="1.41"/>
    <n v="1.33"/>
    <n v="1.34"/>
    <n v="8.58"/>
    <n v="7.38"/>
    <n v="106.01503759398496"/>
    <n v="105.22388059701493"/>
    <n v="116.26016260162602"/>
    <x v="13"/>
    <x v="13"/>
    <x v="3"/>
    <s v="11"/>
  </r>
  <r>
    <x v="3"/>
    <s v="1029"/>
    <s v="53"/>
    <s v="10"/>
    <s v="_"/>
    <n v="119"/>
    <s v="77000000000"/>
    <x v="85"/>
    <n v="1"/>
    <n v="0.05"/>
    <n v="0.18"/>
    <n v="0.6"/>
    <n v="1.26"/>
    <n v="1.48"/>
    <n v="27.777777777777779"/>
    <n v="8.3333333333333339"/>
    <n v="85.13513513513513"/>
    <x v="85"/>
    <x v="85"/>
    <x v="3"/>
    <s v="11"/>
  </r>
  <r>
    <x v="3"/>
    <s v="1029"/>
    <s v="53"/>
    <s v="10"/>
    <s v="_"/>
    <n v="119"/>
    <s v="77000000000"/>
    <x v="11"/>
    <n v="1"/>
    <n v="1.36"/>
    <n v="1.1499999999999999"/>
    <n v="0.74"/>
    <n v="7.32"/>
    <n v="5.9"/>
    <n v="118.26086956521739"/>
    <n v="183.78378378378378"/>
    <n v="124.06779661016949"/>
    <x v="11"/>
    <x v="11"/>
    <x v="3"/>
    <s v="11"/>
  </r>
  <r>
    <x v="3"/>
    <s v="1029"/>
    <s v="53"/>
    <s v="10"/>
    <s v="_"/>
    <n v="384"/>
    <s v="77000000000"/>
    <x v="113"/>
    <n v="3"/>
    <n v="259.89999999999998"/>
    <n v="209.1"/>
    <n v="411.3"/>
    <n v="1188.0999999999999"/>
    <n v="1775.8"/>
    <n v="124.29459588713534"/>
    <n v="63.189885728178943"/>
    <n v="66.905056875774292"/>
    <x v="113"/>
    <x v="113"/>
    <x v="6"/>
    <s v="17"/>
  </r>
  <r>
    <x v="3"/>
    <s v="1029"/>
    <s v="53"/>
    <s v="10"/>
    <s v="_"/>
    <n v="384"/>
    <s v="77000000000"/>
    <x v="114"/>
    <n v="3"/>
    <n v="259.89999999999998"/>
    <n v="209.1"/>
    <n v="411.3"/>
    <n v="1188.0999999999999"/>
    <n v="1775.8"/>
    <n v="124.29459588713534"/>
    <n v="63.189885728178943"/>
    <n v="66.905056875774292"/>
    <x v="114"/>
    <x v="114"/>
    <x v="6"/>
    <s v="17"/>
  </r>
  <r>
    <x v="3"/>
    <s v="1029"/>
    <s v="53"/>
    <s v="10"/>
    <s v="_"/>
    <n v="798"/>
    <s v="77000000000"/>
    <x v="114"/>
    <n v="3"/>
    <n v="11.64"/>
    <n v="3.8029999999999999"/>
    <n v="0.97199999999999998"/>
    <n v="24.111999999999998"/>
    <n v="59.323999999999998"/>
    <n v="306.0741519852748"/>
    <n v="1197.5308641975309"/>
    <n v="40.64459577911132"/>
    <x v="121"/>
    <x v="114"/>
    <x v="11"/>
    <s v="17"/>
  </r>
  <r>
    <x v="3"/>
    <s v="1029"/>
    <s v="53"/>
    <s v="10"/>
    <s v="_"/>
    <n v="798"/>
    <s v="77000000000"/>
    <x v="118"/>
    <n v="3"/>
    <n v="11.625999999999999"/>
    <n v="3.4830000000000001"/>
    <n v="0.38500000000000001"/>
    <n v="23.622"/>
    <n v="58.59"/>
    <n v="333.79270743611829"/>
    <n v="3019.7402597402597"/>
    <n v="40.317460317460316"/>
    <x v="122"/>
    <x v="118"/>
    <x v="11"/>
    <s v="17"/>
  </r>
  <r>
    <x v="3"/>
    <s v="1029"/>
    <s v="53"/>
    <s v="10"/>
    <s v="_"/>
    <n v="384"/>
    <s v="77000000000"/>
    <x v="98"/>
    <n v="6"/>
    <n v="135"/>
    <n v="176.6"/>
    <n v="161.6"/>
    <n v="1563.1"/>
    <n v="1506.3"/>
    <n v="76.443941109852773"/>
    <n v="83.539603960396036"/>
    <n v="103.77082918409347"/>
    <x v="98"/>
    <x v="98"/>
    <x v="6"/>
    <s v="18"/>
  </r>
  <r>
    <x v="3"/>
    <s v="1029"/>
    <s v="53"/>
    <s v="10"/>
    <s v="_"/>
    <n v="384"/>
    <s v="77000000000"/>
    <x v="97"/>
    <n v="6"/>
    <n v="135"/>
    <n v="176.6"/>
    <n v="161.6"/>
    <n v="1372.9"/>
    <n v="1506.3"/>
    <n v="76.443941109852773"/>
    <n v="83.539603960396036"/>
    <n v="91.143862444400185"/>
    <x v="97"/>
    <x v="97"/>
    <x v="6"/>
    <s v="18"/>
  </r>
  <r>
    <x v="3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</r>
  <r>
    <x v="3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</r>
  <r>
    <x v="3"/>
    <s v="1029"/>
    <s v="53"/>
    <s v="10"/>
    <s v="_"/>
    <n v="114"/>
    <s v="77000000000"/>
    <x v="111"/>
    <n v="1"/>
    <n v="0.39600000000000002"/>
    <n v="2.25"/>
    <n v="0.65100000000000002"/>
    <n v="4.6920000000000002"/>
    <n v="4.5810000000000004"/>
    <n v="17.600000000000001"/>
    <n v="60.829493087557601"/>
    <n v="102.42305173542894"/>
    <x v="111"/>
    <x v="111"/>
    <x v="0"/>
    <s v="20"/>
  </r>
  <r>
    <x v="3"/>
    <s v="1029"/>
    <s v="53"/>
    <s v="10"/>
    <s v="_"/>
    <n v="114"/>
    <s v="77000000000"/>
    <x v="150"/>
    <m/>
    <m/>
    <m/>
    <n v="1E-3"/>
    <m/>
    <n v="1E-3"/>
    <m/>
    <n v="0"/>
    <n v="0"/>
    <x v="155"/>
    <x v="150"/>
    <x v="0"/>
    <s v="23"/>
  </r>
  <r>
    <x v="3"/>
    <s v="1029"/>
    <s v="53"/>
    <s v="10"/>
    <s v="_"/>
    <n v="114"/>
    <s v="77000000000"/>
    <x v="147"/>
    <m/>
    <m/>
    <m/>
    <n v="0.10299999999999999"/>
    <m/>
    <n v="0.26200000000000001"/>
    <m/>
    <n v="0"/>
    <n v="0"/>
    <x v="152"/>
    <x v="147"/>
    <x v="0"/>
    <s v="23"/>
  </r>
  <r>
    <x v="3"/>
    <s v="1029"/>
    <s v="53"/>
    <s v="10"/>
    <s v="_"/>
    <n v="114"/>
    <s v="77000000000"/>
    <x v="128"/>
    <m/>
    <m/>
    <m/>
    <n v="4.5999999999999999E-2"/>
    <m/>
    <n v="0.156"/>
    <m/>
    <n v="0"/>
    <n v="0"/>
    <x v="132"/>
    <x v="128"/>
    <x v="0"/>
    <s v="23"/>
  </r>
  <r>
    <x v="3"/>
    <s v="1029"/>
    <s v="53"/>
    <s v="10"/>
    <s v="_"/>
    <n v="796"/>
    <s v="77000000000"/>
    <x v="115"/>
    <n v="1"/>
    <n v="4"/>
    <m/>
    <n v="4"/>
    <n v="4"/>
    <n v="4"/>
    <m/>
    <n v="100"/>
    <n v="100"/>
    <x v="115"/>
    <x v="115"/>
    <x v="10"/>
    <s v="30"/>
  </r>
  <r>
    <x v="3"/>
    <s v="1029"/>
    <s v="53"/>
    <s v="10"/>
    <s v="_"/>
    <n v="384"/>
    <s v="77000000000"/>
    <x v="120"/>
    <n v="1"/>
    <n v="7"/>
    <n v="335"/>
    <n v="7"/>
    <n v="1105"/>
    <n v="1105"/>
    <n v="2.08955223880597"/>
    <n v="100"/>
    <n v="100"/>
    <x v="124"/>
    <x v="120"/>
    <x v="6"/>
    <s v="31"/>
  </r>
  <r>
    <x v="3"/>
    <s v="1029"/>
    <s v="53"/>
    <s v="10"/>
    <s v="_"/>
    <n v="384"/>
    <s v="77000000000"/>
    <x v="46"/>
    <n v="1"/>
    <n v="7"/>
    <n v="15"/>
    <n v="7"/>
    <n v="108"/>
    <n v="108"/>
    <n v="46.666666666666664"/>
    <n v="100"/>
    <n v="100"/>
    <x v="46"/>
    <x v="46"/>
    <x v="6"/>
    <s v="31"/>
  </r>
  <r>
    <x v="3"/>
    <s v="1029"/>
    <s v="53"/>
    <s v="10"/>
    <s v="_"/>
    <n v="796"/>
    <s v="77000000000"/>
    <x v="161"/>
    <m/>
    <m/>
    <n v="1"/>
    <s v=" "/>
    <n v="3"/>
    <n v="3"/>
    <m/>
    <s v=" "/>
    <n v="100"/>
    <x v="167"/>
    <x v="161"/>
    <x v="10"/>
    <s v="31"/>
  </r>
  <r>
    <x v="3"/>
    <s v="1029"/>
    <s v="53"/>
    <s v="10"/>
    <s v="_"/>
    <n v="384"/>
    <s v="77000000000"/>
    <x v="153"/>
    <m/>
    <m/>
    <m/>
    <s v=" "/>
    <n v="262"/>
    <n v="262"/>
    <m/>
    <s v=" "/>
    <n v="100"/>
    <x v="158"/>
    <x v="153"/>
    <x v="6"/>
    <s v="31"/>
  </r>
  <r>
    <x v="3"/>
    <s v="1029"/>
    <s v="53"/>
    <s v="10"/>
    <s v="_"/>
    <n v="796"/>
    <s v="77000000000"/>
    <x v="138"/>
    <m/>
    <m/>
    <n v="3"/>
    <s v=" "/>
    <n v="6"/>
    <n v="6"/>
    <m/>
    <s v=" "/>
    <n v="100"/>
    <x v="142"/>
    <x v="138"/>
    <x v="10"/>
    <s v="31"/>
  </r>
  <r>
    <x v="3"/>
    <s v="1029"/>
    <s v="53"/>
    <s v="10"/>
    <s v="_"/>
    <n v="796"/>
    <s v="77000000000"/>
    <x v="136"/>
    <m/>
    <m/>
    <n v="2"/>
    <s v=" "/>
    <n v="4"/>
    <n v="4"/>
    <m/>
    <s v=" "/>
    <n v="100"/>
    <x v="140"/>
    <x v="136"/>
    <x v="10"/>
    <s v="31"/>
  </r>
  <r>
    <x v="3"/>
    <s v="1029"/>
    <s v="53"/>
    <s v="10"/>
    <s v="_"/>
    <n v="796"/>
    <s v="77000000000"/>
    <x v="139"/>
    <m/>
    <m/>
    <n v="1"/>
    <s v=" "/>
    <n v="3"/>
    <n v="3"/>
    <m/>
    <s v=" "/>
    <n v="100"/>
    <x v="143"/>
    <x v="139"/>
    <x v="10"/>
    <s v="31"/>
  </r>
  <r>
    <x v="3"/>
    <s v="1029"/>
    <s v="53"/>
    <s v="10"/>
    <s v="_"/>
    <n v="796"/>
    <s v="77000000000"/>
    <x v="148"/>
    <m/>
    <m/>
    <n v="1"/>
    <s v=" "/>
    <n v="3"/>
    <n v="3"/>
    <m/>
    <s v=" "/>
    <n v="100"/>
    <x v="153"/>
    <x v="148"/>
    <x v="10"/>
    <s v="31"/>
  </r>
  <r>
    <x v="3"/>
    <s v="1029"/>
    <s v="53"/>
    <s v="10"/>
    <s v="_"/>
    <n v="796"/>
    <s v="77000000000"/>
    <x v="158"/>
    <m/>
    <m/>
    <n v="8"/>
    <s v=" "/>
    <n v="16"/>
    <n v="16"/>
    <m/>
    <s v=" "/>
    <n v="100"/>
    <x v="163"/>
    <x v="158"/>
    <x v="10"/>
    <s v="31"/>
  </r>
  <r>
    <x v="3"/>
    <s v="1029"/>
    <s v="53"/>
    <s v="10"/>
    <s v="_"/>
    <n v="796"/>
    <s v="77000000000"/>
    <x v="151"/>
    <m/>
    <m/>
    <n v="2"/>
    <s v=" "/>
    <n v="4"/>
    <n v="4"/>
    <m/>
    <s v=" "/>
    <n v="100"/>
    <x v="156"/>
    <x v="151"/>
    <x v="10"/>
    <s v="31"/>
  </r>
  <r>
    <x v="3"/>
    <s v="1029"/>
    <s v="53"/>
    <s v="10"/>
    <s v="_"/>
    <n v="796"/>
    <s v="77000000000"/>
    <x v="154"/>
    <m/>
    <m/>
    <n v="3"/>
    <s v=" "/>
    <n v="6"/>
    <n v="6"/>
    <m/>
    <s v=" "/>
    <n v="100"/>
    <x v="159"/>
    <x v="154"/>
    <x v="10"/>
    <s v="31"/>
  </r>
  <r>
    <x v="3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3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3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3"/>
    <s v="1029"/>
    <s v="53"/>
    <s v="10"/>
    <s v="_"/>
    <n v="384"/>
    <s v="77000000000"/>
    <x v="47"/>
    <n v="1"/>
    <n v="20"/>
    <n v="20"/>
    <n v="20"/>
    <n v="100"/>
    <n v="100"/>
    <n v="100"/>
    <n v="100"/>
    <n v="100"/>
    <x v="47"/>
    <x v="47"/>
    <x v="6"/>
    <s v="32"/>
  </r>
  <r>
    <x v="3"/>
    <s v="1029"/>
    <s v="53"/>
    <s v="10"/>
    <s v="_"/>
    <n v="247"/>
    <s v="77000000000"/>
    <x v="75"/>
    <n v="23"/>
    <n v="56.142000000000003"/>
    <n v="57.369"/>
    <n v="60.32"/>
    <n v="532.63900000000001"/>
    <n v="494.55"/>
    <n v="97.861214244626893"/>
    <n v="93.073607427055705"/>
    <n v="107.70174906480639"/>
    <x v="75"/>
    <x v="75"/>
    <x v="7"/>
    <s v="35"/>
  </r>
  <r>
    <x v="3"/>
    <s v="1029"/>
    <s v="53"/>
    <s v="10"/>
    <s v="_"/>
    <n v="247"/>
    <s v="77000000000"/>
    <x v="54"/>
    <n v="20"/>
    <n v="33.436999999999998"/>
    <n v="35.054000000000002"/>
    <n v="36.828000000000003"/>
    <n v="306.63600000000002"/>
    <n v="316.452"/>
    <n v="95.387117019455701"/>
    <n v="90.79233192136418"/>
    <n v="96.898107769898758"/>
    <x v="54"/>
    <x v="54"/>
    <x v="7"/>
    <s v="35"/>
  </r>
  <r>
    <x v="3"/>
    <s v="1029"/>
    <s v="53"/>
    <s v="10"/>
    <s v="_"/>
    <n v="247"/>
    <s v="77000000000"/>
    <x v="74"/>
    <n v="22"/>
    <n v="55.79"/>
    <n v="57.204999999999998"/>
    <n v="59.932000000000002"/>
    <n v="531.15099999999995"/>
    <n v="492.72899999999998"/>
    <n v="97.526439996503797"/>
    <n v="93.088834011880124"/>
    <n v="107.79779554278315"/>
    <x v="74"/>
    <x v="74"/>
    <x v="7"/>
    <s v="35"/>
  </r>
  <r>
    <x v="3"/>
    <s v="1029"/>
    <s v="53"/>
    <s v="10"/>
    <s v="_"/>
    <n v="247"/>
    <s v="77000000000"/>
    <x v="62"/>
    <n v="3"/>
    <n v="15.081"/>
    <n v="15.846"/>
    <n v="14.914"/>
    <n v="153.59899999999999"/>
    <n v="154.62700000000001"/>
    <n v="95.172283226050737"/>
    <n v="101.11975325197801"/>
    <n v="99.33517432272501"/>
    <x v="62"/>
    <x v="62"/>
    <x v="7"/>
    <s v="35"/>
  </r>
  <r>
    <x v="3"/>
    <s v="1029"/>
    <s v="53"/>
    <s v="10"/>
    <s v="_"/>
    <n v="247"/>
    <s v="77000000000"/>
    <x v="50"/>
    <n v="17"/>
    <n v="18.356000000000002"/>
    <n v="19.207999999999998"/>
    <n v="21.914000000000001"/>
    <n v="153.03700000000001"/>
    <n v="161.82499999999999"/>
    <n v="95.564348188254897"/>
    <n v="83.763803960938219"/>
    <n v="94.569442298779549"/>
    <x v="50"/>
    <x v="50"/>
    <x v="7"/>
    <s v="35"/>
  </r>
  <r>
    <x v="3"/>
    <s v="1029"/>
    <s v="53"/>
    <s v="10"/>
    <s v="_"/>
    <n v="247"/>
    <s v="77000000000"/>
    <x v="83"/>
    <n v="2"/>
    <n v="22.353000000000002"/>
    <n v="22.151"/>
    <n v="23.103999999999999"/>
    <n v="224.51499999999999"/>
    <n v="176.27699999999999"/>
    <n v="100.91192271229289"/>
    <n v="96.749480609418285"/>
    <n v="127.36488594655003"/>
    <x v="83"/>
    <x v="83"/>
    <x v="7"/>
    <s v="35"/>
  </r>
  <r>
    <x v="3"/>
    <s v="1029"/>
    <s v="53"/>
    <s v="10"/>
    <s v="_"/>
    <n v="247"/>
    <s v="77000000000"/>
    <x v="92"/>
    <n v="1"/>
    <n v="0.35199999999999998"/>
    <n v="0.16400000000000001"/>
    <n v="0.38800000000000001"/>
    <n v="1.488"/>
    <n v="1.821"/>
    <n v="214.63414634146341"/>
    <n v="90.721649484536087"/>
    <n v="81.713344316309716"/>
    <x v="92"/>
    <x v="92"/>
    <x v="7"/>
    <s v="35"/>
  </r>
  <r>
    <x v="3"/>
    <s v="1029"/>
    <s v="53"/>
    <s v="10"/>
    <s v="_"/>
    <n v="247"/>
    <s v="77000000000"/>
    <x v="129"/>
    <m/>
    <m/>
    <m/>
    <n v="3.5999999999999997E-2"/>
    <m/>
    <n v="0.33300000000000002"/>
    <m/>
    <n v="0"/>
    <n v="0"/>
    <x v="133"/>
    <x v="129"/>
    <x v="7"/>
    <s v="35"/>
  </r>
  <r>
    <x v="3"/>
    <s v="1029"/>
    <s v="53"/>
    <s v="10"/>
    <s v="_"/>
    <n v="247"/>
    <s v="77000000000"/>
    <x v="91"/>
    <n v="1"/>
    <n v="0.35199999999999998"/>
    <n v="0.16400000000000001"/>
    <n v="0.35199999999999998"/>
    <n v="1.488"/>
    <n v="1.488"/>
    <n v="214.63414634146341"/>
    <n v="100"/>
    <n v="100"/>
    <x v="91"/>
    <x v="91"/>
    <x v="7"/>
    <s v="35"/>
  </r>
  <r>
    <x v="3"/>
    <s v="1029"/>
    <s v="53"/>
    <s v="10"/>
    <s v="_"/>
    <n v="234"/>
    <s v="77000000000"/>
    <x v="95"/>
    <n v="25"/>
    <n v="24.347000000000001"/>
    <n v="48.917000000000002"/>
    <n v="25.085000000000001"/>
    <n v="664.93499999999995"/>
    <n v="632.06200000000001"/>
    <n v="49.772062882024656"/>
    <n v="97.058002790512262"/>
    <n v="105.20091383440231"/>
    <x v="95"/>
    <x v="95"/>
    <x v="9"/>
    <s v="35"/>
  </r>
  <r>
    <x v="3"/>
    <s v="1029"/>
    <s v="53"/>
    <s v="10"/>
    <s v="_"/>
    <n v="234"/>
    <s v="77000000000"/>
    <x v="103"/>
    <n v="5"/>
    <n v="12.093"/>
    <n v="26.024999999999999"/>
    <n v="13.95"/>
    <n v="360.86700000000002"/>
    <n v="356.15"/>
    <n v="46.466858789625363"/>
    <n v="86.688172043010752"/>
    <n v="101.32444194861715"/>
    <x v="103"/>
    <x v="103"/>
    <x v="9"/>
    <s v="35"/>
  </r>
  <r>
    <x v="3"/>
    <s v="1029"/>
    <s v="53"/>
    <s v="10"/>
    <s v="_"/>
    <n v="234"/>
    <s v="77000000000"/>
    <x v="102"/>
    <n v="3"/>
    <n v="6.7039999999999997"/>
    <n v="16.338999999999999"/>
    <n v="9.1289999999999996"/>
    <n v="199.846"/>
    <n v="229.96"/>
    <n v="41.030662831262624"/>
    <n v="73.4363018950597"/>
    <n v="86.904679074621669"/>
    <x v="102"/>
    <x v="102"/>
    <x v="9"/>
    <s v="35"/>
  </r>
  <r>
    <x v="3"/>
    <s v="1029"/>
    <s v="53"/>
    <s v="10"/>
    <s v="_"/>
    <n v="234"/>
    <s v="77000000000"/>
    <x v="104"/>
    <n v="2"/>
    <n v="5.3890000000000002"/>
    <n v="9.6859999999999999"/>
    <n v="4.8209999999999997"/>
    <n v="161.02099999999999"/>
    <n v="126.19"/>
    <n v="55.637001858352264"/>
    <n v="111.78178801078614"/>
    <n v="127.60202868690071"/>
    <x v="104"/>
    <x v="104"/>
    <x v="9"/>
    <s v="35"/>
  </r>
  <r>
    <x v="3"/>
    <s v="1029"/>
    <s v="53"/>
    <s v="10"/>
    <s v="_"/>
    <n v="234"/>
    <s v="77000000000"/>
    <x v="73"/>
    <n v="19"/>
    <n v="12.109"/>
    <n v="22.727"/>
    <n v="10.895"/>
    <n v="300.30500000000001"/>
    <n v="271.52800000000002"/>
    <n v="53.280239362872358"/>
    <n v="111.1427260211106"/>
    <n v="110.59817035443858"/>
    <x v="73"/>
    <x v="73"/>
    <x v="9"/>
    <s v="35"/>
  </r>
  <r>
    <x v="3"/>
    <s v="1029"/>
    <s v="53"/>
    <s v="10"/>
    <s v="_"/>
    <n v="234"/>
    <s v="77000000000"/>
    <x v="90"/>
    <n v="1"/>
    <n v="0.14499999999999999"/>
    <n v="0.16500000000000001"/>
    <n v="0.24"/>
    <n v="3.7629999999999999"/>
    <n v="4.3840000000000003"/>
    <n v="87.878787878787875"/>
    <n v="60.416666666666664"/>
    <n v="85.834854014598534"/>
    <x v="90"/>
    <x v="90"/>
    <x v="9"/>
    <s v="35"/>
  </r>
  <r>
    <x v="4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</r>
  <r>
    <x v="4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</r>
  <r>
    <x v="4"/>
    <s v="1029"/>
    <s v="53"/>
    <s v="10"/>
    <s v="_"/>
    <n v="882"/>
    <s v="77000000000"/>
    <x v="23"/>
    <m/>
    <m/>
    <m/>
    <n v="0.216"/>
    <m/>
    <n v="0.216"/>
    <m/>
    <n v="0"/>
    <n v="0"/>
    <x v="23"/>
    <x v="23"/>
    <x v="4"/>
    <s v="10"/>
  </r>
  <r>
    <x v="4"/>
    <s v="1029"/>
    <s v="53"/>
    <s v="10"/>
    <s v="_"/>
    <n v="168"/>
    <s v="77000000000"/>
    <x v="96"/>
    <m/>
    <m/>
    <m/>
    <n v="0.13800000000000001"/>
    <n v="9.1999999999999998E-2"/>
    <n v="0.71599999999999997"/>
    <m/>
    <n v="0"/>
    <n v="12.849162011173185"/>
    <x v="96"/>
    <x v="96"/>
    <x v="1"/>
    <s v="10"/>
  </r>
  <r>
    <x v="4"/>
    <s v="1029"/>
    <s v="53"/>
    <s v="10"/>
    <s v="_"/>
    <n v="882"/>
    <s v="77000000000"/>
    <x v="22"/>
    <m/>
    <m/>
    <m/>
    <n v="0.216"/>
    <m/>
    <n v="0.216"/>
    <m/>
    <n v="0"/>
    <n v="0"/>
    <x v="22"/>
    <x v="22"/>
    <x v="4"/>
    <s v="10"/>
  </r>
  <r>
    <x v="4"/>
    <s v="1029"/>
    <s v="53"/>
    <s v="10"/>
    <s v="_"/>
    <n v="168"/>
    <s v="77000000000"/>
    <x v="162"/>
    <n v="1"/>
    <n v="5.0000000000000001E-3"/>
    <m/>
    <n v="2.7E-2"/>
    <n v="2.7E-2"/>
    <n v="0.158"/>
    <m/>
    <n v="18.518518518518519"/>
    <n v="17.088607594936708"/>
    <x v="169"/>
    <x v="162"/>
    <x v="1"/>
    <s v="10"/>
  </r>
  <r>
    <x v="4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</r>
  <r>
    <x v="4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4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</r>
  <r>
    <x v="4"/>
    <s v="1029"/>
    <s v="53"/>
    <s v="10"/>
    <s v="_"/>
    <n v="168"/>
    <s v="77000000000"/>
    <x v="131"/>
    <m/>
    <m/>
    <m/>
    <n v="0.35"/>
    <m/>
    <n v="2.23"/>
    <m/>
    <n v="0"/>
    <n v="0"/>
    <x v="135"/>
    <x v="131"/>
    <x v="1"/>
    <s v="10"/>
  </r>
  <r>
    <x v="4"/>
    <s v="1029"/>
    <s v="53"/>
    <s v="10"/>
    <s v="_"/>
    <n v="796"/>
    <s v="77000000000"/>
    <x v="151"/>
    <n v="1"/>
    <n v="2"/>
    <m/>
    <n v="2"/>
    <n v="4"/>
    <n v="4"/>
    <m/>
    <n v="100"/>
    <n v="100"/>
    <x v="156"/>
    <x v="151"/>
    <x v="10"/>
    <s v="31"/>
  </r>
  <r>
    <x v="4"/>
    <s v="1029"/>
    <s v="53"/>
    <s v="10"/>
    <s v="_"/>
    <n v="247"/>
    <s v="77000000000"/>
    <x v="129"/>
    <m/>
    <m/>
    <m/>
    <n v="0.29699999999999999"/>
    <m/>
    <n v="0.29699999999999999"/>
    <m/>
    <n v="0"/>
    <n v="0"/>
    <x v="133"/>
    <x v="129"/>
    <x v="7"/>
    <s v="35"/>
  </r>
  <r>
    <x v="4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</r>
  <r>
    <x v="4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</r>
  <r>
    <x v="4"/>
    <s v="1029"/>
    <s v="53"/>
    <s v="10"/>
    <s v="_"/>
    <n v="168"/>
    <s v="77000000000"/>
    <x v="108"/>
    <n v="1"/>
    <n v="0.32"/>
    <m/>
    <s v=" "/>
    <n v="0.32"/>
    <n v="0"/>
    <m/>
    <s v=" "/>
    <n v="0"/>
    <x v="108"/>
    <x v="108"/>
    <x v="1"/>
    <s v="10"/>
  </r>
  <r>
    <x v="4"/>
    <s v="1029"/>
    <s v="53"/>
    <s v="10"/>
    <s v="_"/>
    <n v="168"/>
    <s v="77000000000"/>
    <x v="109"/>
    <n v="1"/>
    <n v="0.32"/>
    <m/>
    <s v=" "/>
    <n v="0.32"/>
    <n v="0"/>
    <m/>
    <s v=" "/>
    <n v="0"/>
    <x v="109"/>
    <x v="109"/>
    <x v="1"/>
    <s v="10"/>
  </r>
  <r>
    <x v="4"/>
    <s v="1029"/>
    <s v="53"/>
    <s v="10"/>
    <s v="_"/>
    <n v="114"/>
    <s v="77000000000"/>
    <x v="147"/>
    <m/>
    <m/>
    <m/>
    <n v="9.9000000000000005E-2"/>
    <m/>
    <n v="0.159"/>
    <m/>
    <n v="0"/>
    <n v="0"/>
    <x v="152"/>
    <x v="147"/>
    <x v="0"/>
    <s v="23"/>
  </r>
  <r>
    <x v="4"/>
    <s v="1029"/>
    <s v="53"/>
    <s v="10"/>
    <s v="_"/>
    <n v="168"/>
    <s v="77000000000"/>
    <x v="80"/>
    <m/>
    <m/>
    <m/>
    <n v="0.68"/>
    <m/>
    <n v="0.68"/>
    <m/>
    <n v="0"/>
    <n v="0"/>
    <x v="80"/>
    <x v="80"/>
    <x v="1"/>
    <s v="10"/>
  </r>
  <r>
    <x v="4"/>
    <s v="1029"/>
    <s v="53"/>
    <s v="10"/>
    <s v="_"/>
    <n v="882"/>
    <s v="77000000000"/>
    <x v="160"/>
    <m/>
    <m/>
    <m/>
    <n v="0.14000000000000001"/>
    <n v="0.53"/>
    <n v="1.47"/>
    <m/>
    <n v="0"/>
    <n v="36.054421768707485"/>
    <x v="166"/>
    <x v="160"/>
    <x v="4"/>
    <s v="10"/>
  </r>
  <r>
    <x v="4"/>
    <s v="1029"/>
    <s v="53"/>
    <s v="10"/>
    <s v="_"/>
    <n v="114"/>
    <s v="77000000000"/>
    <x v="0"/>
    <n v="2"/>
    <n v="2.3149999999999999"/>
    <m/>
    <n v="17.462"/>
    <n v="2.4550000000000001"/>
    <n v="17.462"/>
    <m/>
    <n v="13.257358836330317"/>
    <n v="14.059099759477723"/>
    <x v="0"/>
    <x v="0"/>
    <x v="0"/>
    <s v="08"/>
  </r>
  <r>
    <x v="4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</r>
  <r>
    <x v="4"/>
    <s v="1029"/>
    <s v="53"/>
    <s v="10"/>
    <s v="_"/>
    <n v="168"/>
    <s v="77000000000"/>
    <x v="152"/>
    <n v="1"/>
    <n v="1E-3"/>
    <m/>
    <n v="1.9E-2"/>
    <n v="0.14599999999999999"/>
    <n v="0.17399999999999999"/>
    <m/>
    <n v="5.2631578947368425"/>
    <n v="83.908045977011497"/>
    <x v="157"/>
    <x v="152"/>
    <x v="1"/>
    <s v="10"/>
  </r>
  <r>
    <x v="4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</r>
  <r>
    <x v="4"/>
    <s v="1029"/>
    <s v="53"/>
    <s v="10"/>
    <s v="_"/>
    <n v="114"/>
    <s v="77000000000"/>
    <x v="123"/>
    <n v="1"/>
    <n v="0.3"/>
    <m/>
    <s v=" "/>
    <n v="0.3"/>
    <n v="0"/>
    <m/>
    <s v=" "/>
    <n v="0"/>
    <x v="127"/>
    <x v="123"/>
    <x v="0"/>
    <s v="08"/>
  </r>
  <r>
    <x v="4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</r>
  <r>
    <x v="4"/>
    <s v="1029"/>
    <s v="53"/>
    <s v="10"/>
    <s v="_"/>
    <n v="796"/>
    <s v="77000000000"/>
    <x v="136"/>
    <n v="1"/>
    <n v="2"/>
    <m/>
    <n v="2"/>
    <n v="4"/>
    <n v="4"/>
    <m/>
    <n v="100"/>
    <n v="100"/>
    <x v="140"/>
    <x v="136"/>
    <x v="10"/>
    <s v="31"/>
  </r>
  <r>
    <x v="4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4"/>
    <s v="1029"/>
    <s v="53"/>
    <s v="10"/>
    <s v="_"/>
    <n v="384"/>
    <s v="77000000000"/>
    <x v="153"/>
    <m/>
    <m/>
    <m/>
    <s v=" "/>
    <n v="262"/>
    <n v="262"/>
    <m/>
    <s v=" "/>
    <n v="100"/>
    <x v="158"/>
    <x v="153"/>
    <x v="6"/>
    <s v="31"/>
  </r>
  <r>
    <x v="4"/>
    <s v="1029"/>
    <s v="53"/>
    <s v="10"/>
    <s v="_"/>
    <n v="168"/>
    <s v="77000000000"/>
    <x v="107"/>
    <n v="1"/>
    <n v="0.32"/>
    <m/>
    <s v=" "/>
    <n v="0.32"/>
    <n v="0"/>
    <m/>
    <s v=" "/>
    <n v="0"/>
    <x v="107"/>
    <x v="107"/>
    <x v="1"/>
    <s v="10"/>
  </r>
  <r>
    <x v="4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4"/>
    <s v="1029"/>
    <s v="53"/>
    <s v="10"/>
    <s v="_"/>
    <n v="168"/>
    <s v="77000000000"/>
    <x v="124"/>
    <n v="1"/>
    <n v="1E-3"/>
    <m/>
    <n v="1.9E-2"/>
    <n v="0.14599999999999999"/>
    <n v="0.17399999999999999"/>
    <m/>
    <n v="5.2631578947368425"/>
    <n v="83.908045977011497"/>
    <x v="128"/>
    <x v="124"/>
    <x v="1"/>
    <s v="10"/>
  </r>
  <r>
    <x v="4"/>
    <s v="1029"/>
    <s v="53"/>
    <s v="10"/>
    <s v="_"/>
    <n v="114"/>
    <s v="77000000000"/>
    <x v="1"/>
    <n v="2"/>
    <n v="2.3149999999999999"/>
    <m/>
    <n v="17.462"/>
    <n v="2.4550000000000001"/>
    <n v="17.462"/>
    <m/>
    <n v="13.257358836330317"/>
    <n v="14.059099759477723"/>
    <x v="1"/>
    <x v="1"/>
    <x v="0"/>
    <s v="08"/>
  </r>
  <r>
    <x v="4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4"/>
    <s v="1029"/>
    <s v="53"/>
    <s v="10"/>
    <s v="_"/>
    <n v="882"/>
    <s v="77000000000"/>
    <x v="149"/>
    <m/>
    <m/>
    <m/>
    <n v="1.48"/>
    <n v="1.5"/>
    <n v="6.17"/>
    <m/>
    <n v="0"/>
    <n v="24.311183144246353"/>
    <x v="154"/>
    <x v="149"/>
    <x v="4"/>
    <s v="10"/>
  </r>
  <r>
    <x v="4"/>
    <s v="1029"/>
    <s v="53"/>
    <s v="10"/>
    <s v="_"/>
    <n v="882"/>
    <s v="77000000000"/>
    <x v="24"/>
    <m/>
    <m/>
    <m/>
    <n v="0.216"/>
    <m/>
    <n v="0.216"/>
    <m/>
    <n v="0"/>
    <n v="0"/>
    <x v="24"/>
    <x v="24"/>
    <x v="4"/>
    <s v="10"/>
  </r>
  <r>
    <x v="4"/>
    <s v="1029"/>
    <s v="53"/>
    <s v="10"/>
    <s v="_"/>
    <n v="114"/>
    <s v="77000000000"/>
    <x v="122"/>
    <n v="1"/>
    <n v="0.3"/>
    <m/>
    <s v=" "/>
    <n v="0.3"/>
    <n v="0"/>
    <m/>
    <s v=" "/>
    <n v="0"/>
    <x v="126"/>
    <x v="122"/>
    <x v="0"/>
    <s v="08"/>
  </r>
  <r>
    <x v="4"/>
    <s v="1029"/>
    <s v="53"/>
    <s v="10"/>
    <s v="_"/>
    <n v="168"/>
    <s v="77000000000"/>
    <x v="143"/>
    <m/>
    <m/>
    <m/>
    <n v="0.29399999999999998"/>
    <n v="0.96499999999999997"/>
    <n v="1.2050000000000001"/>
    <m/>
    <n v="0"/>
    <n v="80.08298755186722"/>
    <x v="147"/>
    <x v="143"/>
    <x v="1"/>
    <s v="10"/>
  </r>
  <r>
    <x v="4"/>
    <s v="1029"/>
    <s v="53"/>
    <s v="10"/>
    <s v="_"/>
    <n v="168"/>
    <s v="77000000000"/>
    <x v="146"/>
    <m/>
    <m/>
    <n v="1.0999999999999999E-2"/>
    <n v="0"/>
    <n v="7.8E-2"/>
    <n v="9.4E-2"/>
    <m/>
    <n v="0"/>
    <n v="82.978723404255319"/>
    <x v="151"/>
    <x v="146"/>
    <x v="1"/>
    <s v="10"/>
  </r>
  <r>
    <x v="4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</r>
  <r>
    <x v="4"/>
    <s v="1029"/>
    <s v="53"/>
    <s v="10"/>
    <s v="_"/>
    <n v="114"/>
    <s v="77000000000"/>
    <x v="111"/>
    <n v="2"/>
    <n v="2.25"/>
    <n v="0.71399999999999997"/>
    <n v="0.79800000000000004"/>
    <n v="4.2960000000000003"/>
    <n v="3.93"/>
    <n v="315.12605042016804"/>
    <n v="281.95488721804509"/>
    <n v="109.31297709923665"/>
    <x v="111"/>
    <x v="111"/>
    <x v="0"/>
    <s v="20"/>
  </r>
  <r>
    <x v="4"/>
    <s v="1029"/>
    <s v="53"/>
    <s v="10"/>
    <s v="_"/>
    <n v="168"/>
    <s v="77000000000"/>
    <x v="9"/>
    <n v="1"/>
    <n v="7.0000000000000007E-2"/>
    <n v="0.03"/>
    <n v="0.06"/>
    <n v="0.24"/>
    <n v="0.59"/>
    <n v="233.33333333333334"/>
    <n v="116.66666666666667"/>
    <n v="40.677966101694913"/>
    <x v="9"/>
    <x v="9"/>
    <x v="1"/>
    <s v="10"/>
  </r>
  <r>
    <x v="4"/>
    <s v="1029"/>
    <s v="53"/>
    <s v="10"/>
    <s v="_"/>
    <n v="168"/>
    <s v="77000000000"/>
    <x v="10"/>
    <n v="1"/>
    <n v="7.0000000000000007E-2"/>
    <n v="0.03"/>
    <n v="0.1"/>
    <n v="0.24"/>
    <n v="0.85"/>
    <n v="233.33333333333334"/>
    <n v="70"/>
    <n v="28.235294117647058"/>
    <x v="10"/>
    <x v="10"/>
    <x v="1"/>
    <s v="10"/>
  </r>
  <r>
    <x v="4"/>
    <s v="1029"/>
    <s v="53"/>
    <s v="10"/>
    <s v="_"/>
    <n v="796"/>
    <s v="77000000000"/>
    <x v="158"/>
    <n v="1"/>
    <n v="8"/>
    <n v="5"/>
    <n v="8"/>
    <n v="16"/>
    <n v="16"/>
    <n v="160"/>
    <n v="100"/>
    <n v="100"/>
    <x v="163"/>
    <x v="158"/>
    <x v="10"/>
    <s v="31"/>
  </r>
  <r>
    <x v="4"/>
    <s v="1029"/>
    <s v="53"/>
    <s v="10"/>
    <s v="_"/>
    <n v="796"/>
    <s v="77000000000"/>
    <x v="138"/>
    <n v="1"/>
    <n v="3"/>
    <n v="2"/>
    <n v="3"/>
    <n v="6"/>
    <n v="6"/>
    <n v="150"/>
    <n v="100"/>
    <n v="100"/>
    <x v="142"/>
    <x v="138"/>
    <x v="10"/>
    <s v="31"/>
  </r>
  <r>
    <x v="4"/>
    <s v="1029"/>
    <s v="53"/>
    <s v="10"/>
    <s v="_"/>
    <n v="796"/>
    <s v="77000000000"/>
    <x v="154"/>
    <n v="1"/>
    <n v="3"/>
    <n v="2"/>
    <n v="3"/>
    <n v="6"/>
    <n v="6"/>
    <n v="150"/>
    <n v="100"/>
    <n v="100"/>
    <x v="159"/>
    <x v="154"/>
    <x v="10"/>
    <s v="31"/>
  </r>
  <r>
    <x v="4"/>
    <s v="1029"/>
    <s v="53"/>
    <s v="10"/>
    <s v="_"/>
    <n v="384"/>
    <s v="77000000000"/>
    <x v="120"/>
    <n v="1"/>
    <n v="335"/>
    <n v="235"/>
    <n v="335"/>
    <n v="1098"/>
    <n v="1098"/>
    <n v="142.55319148936169"/>
    <n v="100"/>
    <n v="100"/>
    <x v="124"/>
    <x v="120"/>
    <x v="6"/>
    <s v="31"/>
  </r>
  <r>
    <x v="4"/>
    <s v="1029"/>
    <s v="53"/>
    <s v="10"/>
    <s v="_"/>
    <n v="168"/>
    <s v="77000000000"/>
    <x v="32"/>
    <n v="3"/>
    <n v="2.95"/>
    <n v="2.2400000000000002"/>
    <n v="2.0099999999999998"/>
    <n v="14.61"/>
    <n v="15.43"/>
    <n v="131.69642857142858"/>
    <n v="146.76616915422886"/>
    <n v="94.685677252106288"/>
    <x v="32"/>
    <x v="32"/>
    <x v="1"/>
    <s v="10"/>
  </r>
  <r>
    <x v="4"/>
    <s v="1029"/>
    <s v="53"/>
    <s v="10"/>
    <s v="_"/>
    <n v="119"/>
    <s v="77000000000"/>
    <x v="85"/>
    <n v="1"/>
    <n v="0.18"/>
    <n v="0.14000000000000001"/>
    <n v="0.38"/>
    <n v="1.21"/>
    <n v="0.88"/>
    <n v="128.57142857142858"/>
    <n v="47.368421052631582"/>
    <n v="137.5"/>
    <x v="85"/>
    <x v="85"/>
    <x v="3"/>
    <s v="11"/>
  </r>
  <r>
    <x v="4"/>
    <s v="1029"/>
    <s v="53"/>
    <s v="10"/>
    <s v="_"/>
    <n v="128"/>
    <s v="77000000000"/>
    <x v="117"/>
    <n v="1"/>
    <n v="47.69"/>
    <n v="38.67"/>
    <n v="96"/>
    <n v="152.36000000000001"/>
    <n v="229.8"/>
    <n v="123.32557538143263"/>
    <n v="49.677083333333336"/>
    <n v="66.301131418624891"/>
    <x v="120"/>
    <x v="117"/>
    <x v="2"/>
    <s v="11"/>
  </r>
  <r>
    <x v="4"/>
    <s v="1029"/>
    <s v="53"/>
    <s v="10"/>
    <s v="_"/>
    <n v="798"/>
    <s v="77000000000"/>
    <x v="114"/>
    <n v="3"/>
    <n v="3.8029999999999999"/>
    <n v="3.218"/>
    <n v="22.189"/>
    <n v="12.472"/>
    <n v="58.351999999999997"/>
    <n v="118.17899316345556"/>
    <n v="17.139122988868358"/>
    <n v="21.373731834384426"/>
    <x v="121"/>
    <x v="114"/>
    <x v="11"/>
    <s v="17"/>
  </r>
  <r>
    <x v="4"/>
    <s v="1029"/>
    <s v="53"/>
    <s v="10"/>
    <s v="_"/>
    <n v="128"/>
    <s v="77000000000"/>
    <x v="106"/>
    <n v="4"/>
    <n v="91.23"/>
    <n v="78.45"/>
    <n v="142.85"/>
    <n v="403.55"/>
    <n v="479.94"/>
    <n v="116.2906309751434"/>
    <n v="63.864193209660485"/>
    <n v="84.083427095053551"/>
    <x v="106"/>
    <x v="106"/>
    <x v="2"/>
    <s v="11"/>
  </r>
  <r>
    <x v="4"/>
    <s v="1029"/>
    <s v="53"/>
    <s v="10"/>
    <s v="_"/>
    <n v="169"/>
    <s v="77000000000"/>
    <x v="67"/>
    <n v="1"/>
    <n v="54"/>
    <n v="48"/>
    <n v="45.844000000000001"/>
    <n v="285"/>
    <n v="103.71899999999999"/>
    <n v="112.5"/>
    <n v="117.79076869383125"/>
    <n v="274.78089838891623"/>
    <x v="67"/>
    <x v="67"/>
    <x v="5"/>
    <s v="05"/>
  </r>
  <r>
    <x v="4"/>
    <s v="1029"/>
    <s v="53"/>
    <s v="10"/>
    <s v="_"/>
    <n v="169"/>
    <s v="77000000000"/>
    <x v="69"/>
    <n v="1"/>
    <n v="54"/>
    <n v="48"/>
    <n v="45.844000000000001"/>
    <n v="285"/>
    <n v="103.71899999999999"/>
    <n v="112.5"/>
    <n v="117.79076869383125"/>
    <n v="274.78089838891623"/>
    <x v="69"/>
    <x v="69"/>
    <x v="5"/>
    <s v="05"/>
  </r>
  <r>
    <x v="4"/>
    <s v="1029"/>
    <s v="53"/>
    <s v="10"/>
    <s v="_"/>
    <n v="169"/>
    <s v="77000000000"/>
    <x v="68"/>
    <n v="1"/>
    <n v="54"/>
    <n v="48"/>
    <n v="45.844000000000001"/>
    <n v="285"/>
    <n v="103.71899999999999"/>
    <n v="112.5"/>
    <n v="117.79076869383125"/>
    <n v="274.78089838891623"/>
    <x v="68"/>
    <x v="68"/>
    <x v="5"/>
    <s v="05"/>
  </r>
  <r>
    <x v="4"/>
    <s v="1029"/>
    <s v="53"/>
    <s v="10"/>
    <s v="_"/>
    <n v="798"/>
    <s v="77000000000"/>
    <x v="118"/>
    <n v="3"/>
    <n v="3.4830000000000001"/>
    <n v="3.117"/>
    <n v="22.169"/>
    <n v="11.996"/>
    <n v="58.204999999999998"/>
    <n v="111.74205967276227"/>
    <n v="15.711128151923857"/>
    <n v="20.609913237694357"/>
    <x v="122"/>
    <x v="118"/>
    <x v="11"/>
    <s v="17"/>
  </r>
  <r>
    <x v="4"/>
    <s v="1029"/>
    <s v="53"/>
    <s v="10"/>
    <s v="_"/>
    <n v="128"/>
    <s v="77000000000"/>
    <x v="31"/>
    <n v="3"/>
    <n v="42.47"/>
    <n v="38.11"/>
    <n v="46.85"/>
    <n v="241.58"/>
    <n v="250.14"/>
    <n v="111.44056678037261"/>
    <n v="90.651013874066166"/>
    <n v="96.577916366834572"/>
    <x v="31"/>
    <x v="31"/>
    <x v="2"/>
    <s v="11"/>
  </r>
  <r>
    <x v="4"/>
    <s v="1029"/>
    <s v="53"/>
    <s v="10"/>
    <s v="_"/>
    <n v="119"/>
    <s v="77000000000"/>
    <x v="28"/>
    <n v="3"/>
    <n v="3.169"/>
    <n v="2.8450000000000002"/>
    <n v="3.1640000000000001"/>
    <n v="13.798"/>
    <n v="10.988"/>
    <n v="111.3884007029877"/>
    <n v="100.15802781289507"/>
    <n v="125.57335274845286"/>
    <x v="28"/>
    <x v="28"/>
    <x v="3"/>
    <s v="11"/>
  </r>
  <r>
    <x v="4"/>
    <s v="1029"/>
    <s v="53"/>
    <s v="10"/>
    <s v="_"/>
    <n v="168"/>
    <s v="77000000000"/>
    <x v="112"/>
    <n v="1"/>
    <n v="0.12"/>
    <n v="0.11"/>
    <n v="7.0000000000000007E-2"/>
    <n v="0.72"/>
    <n v="0.28999999999999998"/>
    <n v="109.09090909090909"/>
    <n v="171.42857142857142"/>
    <n v="248.27586206896552"/>
    <x v="112"/>
    <x v="112"/>
    <x v="1"/>
    <s v="10"/>
  </r>
  <r>
    <x v="4"/>
    <s v="1029"/>
    <s v="53"/>
    <s v="10"/>
    <s v="_"/>
    <n v="119"/>
    <s v="77000000000"/>
    <x v="13"/>
    <n v="2"/>
    <n v="1.33"/>
    <n v="1.22"/>
    <n v="1.29"/>
    <n v="7.17"/>
    <n v="6.04"/>
    <n v="109.01639344262296"/>
    <n v="103.10077519379846"/>
    <n v="118.70860927152317"/>
    <x v="13"/>
    <x v="13"/>
    <x v="3"/>
    <s v="11"/>
  </r>
  <r>
    <x v="4"/>
    <s v="1029"/>
    <s v="53"/>
    <s v="10"/>
    <s v="_"/>
    <n v="119"/>
    <s v="77000000000"/>
    <x v="11"/>
    <n v="1"/>
    <n v="1.1499999999999999"/>
    <n v="1.08"/>
    <n v="0.91"/>
    <n v="5.96"/>
    <n v="5.16"/>
    <n v="106.48148148148148"/>
    <n v="126.37362637362638"/>
    <n v="115.50387596899225"/>
    <x v="11"/>
    <x v="11"/>
    <x v="3"/>
    <s v="11"/>
  </r>
  <r>
    <x v="4"/>
    <s v="1029"/>
    <s v="53"/>
    <s v="10"/>
    <s v="_"/>
    <n v="168"/>
    <s v="77000000000"/>
    <x v="2"/>
    <n v="1"/>
    <n v="1.7999999999999999E-2"/>
    <n v="1.7000000000000001E-2"/>
    <n v="2.8000000000000001E-2"/>
    <n v="0.115"/>
    <n v="0.13700000000000001"/>
    <n v="105.88235294117646"/>
    <n v="64.285714285714292"/>
    <n v="83.941605839416056"/>
    <x v="2"/>
    <x v="2"/>
    <x v="1"/>
    <s v="10"/>
  </r>
  <r>
    <x v="4"/>
    <s v="1029"/>
    <s v="53"/>
    <s v="10"/>
    <s v="_"/>
    <n v="168"/>
    <s v="77000000000"/>
    <x v="43"/>
    <n v="2"/>
    <n v="0.67"/>
    <n v="0.65"/>
    <n v="1.1000000000000001"/>
    <n v="3.19"/>
    <n v="4.18"/>
    <n v="103.07692307692308"/>
    <n v="60.909090909090907"/>
    <n v="76.315789473684205"/>
    <x v="43"/>
    <x v="43"/>
    <x v="1"/>
    <s v="10"/>
  </r>
  <r>
    <x v="4"/>
    <s v="1029"/>
    <s v="53"/>
    <s v="10"/>
    <s v="_"/>
    <n v="168"/>
    <s v="77000000000"/>
    <x v="14"/>
    <n v="3"/>
    <n v="3.26"/>
    <n v="3.17"/>
    <n v="2.96"/>
    <n v="19.38"/>
    <n v="17.55"/>
    <n v="102.8391167192429"/>
    <n v="110.13513513513513"/>
    <n v="110.42735042735043"/>
    <x v="14"/>
    <x v="14"/>
    <x v="1"/>
    <s v="10"/>
  </r>
  <r>
    <x v="4"/>
    <s v="1029"/>
    <s v="53"/>
    <s v="10"/>
    <s v="_"/>
    <n v="168"/>
    <s v="77000000000"/>
    <x v="39"/>
    <n v="4"/>
    <n v="10.71"/>
    <n v="10.47"/>
    <n v="10.93"/>
    <n v="58.1"/>
    <n v="62.59"/>
    <n v="102.29226361031519"/>
    <n v="97.987191216834404"/>
    <n v="92.826330084678062"/>
    <x v="39"/>
    <x v="39"/>
    <x v="1"/>
    <s v="10"/>
  </r>
  <r>
    <x v="4"/>
    <s v="1029"/>
    <s v="53"/>
    <s v="10"/>
    <s v="_"/>
    <n v="796"/>
    <s v="77000000000"/>
    <x v="148"/>
    <n v="1"/>
    <n v="1"/>
    <n v="1"/>
    <n v="1"/>
    <n v="3"/>
    <n v="3"/>
    <n v="100"/>
    <n v="100"/>
    <n v="100"/>
    <x v="153"/>
    <x v="148"/>
    <x v="10"/>
    <s v="31"/>
  </r>
  <r>
    <x v="4"/>
    <s v="1029"/>
    <s v="53"/>
    <s v="10"/>
    <s v="_"/>
    <n v="168"/>
    <s v="77000000000"/>
    <x v="12"/>
    <n v="2"/>
    <n v="0.12"/>
    <n v="0.12"/>
    <n v="0.17799999999999999"/>
    <n v="0.45"/>
    <n v="1.1990000000000001"/>
    <n v="100"/>
    <n v="67.415730337078656"/>
    <n v="37.531276063386159"/>
    <x v="12"/>
    <x v="12"/>
    <x v="1"/>
    <s v="10"/>
  </r>
  <r>
    <x v="4"/>
    <s v="1029"/>
    <s v="53"/>
    <s v="10"/>
    <s v="_"/>
    <n v="168"/>
    <s v="77000000000"/>
    <x v="140"/>
    <n v="1"/>
    <n v="0.03"/>
    <n v="0.03"/>
    <s v=" "/>
    <n v="0.19"/>
    <n v="0"/>
    <n v="100"/>
    <s v=" "/>
    <n v="0"/>
    <x v="144"/>
    <x v="140"/>
    <x v="1"/>
    <s v="10"/>
  </r>
  <r>
    <x v="4"/>
    <s v="1029"/>
    <s v="53"/>
    <s v="10"/>
    <s v="_"/>
    <n v="169"/>
    <s v="77000000000"/>
    <x v="33"/>
    <n v="1"/>
    <n v="15"/>
    <n v="15"/>
    <n v="3.2"/>
    <n v="68.900000000000006"/>
    <n v="14"/>
    <n v="100"/>
    <n v="468.75"/>
    <n v="492.14285714285717"/>
    <x v="33"/>
    <x v="33"/>
    <x v="5"/>
    <s v="05"/>
  </r>
  <r>
    <x v="4"/>
    <s v="1029"/>
    <s v="53"/>
    <s v="10"/>
    <s v="_"/>
    <n v="796"/>
    <s v="77000000000"/>
    <x v="139"/>
    <n v="1"/>
    <n v="1"/>
    <n v="1"/>
    <n v="1"/>
    <n v="3"/>
    <n v="3"/>
    <n v="100"/>
    <n v="100"/>
    <n v="100"/>
    <x v="143"/>
    <x v="139"/>
    <x v="10"/>
    <s v="31"/>
  </r>
  <r>
    <x v="4"/>
    <s v="1029"/>
    <s v="53"/>
    <s v="10"/>
    <s v="_"/>
    <n v="384"/>
    <s v="77000000000"/>
    <x v="47"/>
    <n v="1"/>
    <n v="20"/>
    <n v="20"/>
    <n v="20"/>
    <n v="80"/>
    <n v="80"/>
    <n v="100"/>
    <n v="100"/>
    <n v="100"/>
    <x v="47"/>
    <x v="47"/>
    <x v="6"/>
    <s v="32"/>
  </r>
  <r>
    <x v="4"/>
    <s v="1029"/>
    <s v="53"/>
    <s v="10"/>
    <s v="_"/>
    <n v="168"/>
    <s v="77000000000"/>
    <x v="6"/>
    <n v="1"/>
    <n v="0.37"/>
    <n v="0.37"/>
    <n v="0.46"/>
    <n v="1.86"/>
    <n v="2.25"/>
    <n v="100"/>
    <n v="80.434782608695656"/>
    <n v="82.666666666666671"/>
    <x v="6"/>
    <x v="6"/>
    <x v="1"/>
    <s v="10"/>
  </r>
  <r>
    <x v="4"/>
    <s v="1029"/>
    <s v="53"/>
    <s v="10"/>
    <s v="_"/>
    <n v="168"/>
    <s v="77000000000"/>
    <x v="157"/>
    <n v="1"/>
    <n v="0.03"/>
    <n v="0.03"/>
    <s v=" "/>
    <n v="0.19"/>
    <n v="0"/>
    <n v="100"/>
    <s v=" "/>
    <n v="0"/>
    <x v="162"/>
    <x v="157"/>
    <x v="1"/>
    <s v="10"/>
  </r>
  <r>
    <x v="4"/>
    <s v="1029"/>
    <s v="53"/>
    <s v="10"/>
    <s v="_"/>
    <n v="168"/>
    <s v="77000000000"/>
    <x v="48"/>
    <n v="10"/>
    <n v="11.954000000000001"/>
    <n v="11.959"/>
    <n v="11.005000000000001"/>
    <n v="70.484999999999999"/>
    <n v="71.402000000000001"/>
    <n v="99.958190484154187"/>
    <n v="108.62335302135394"/>
    <n v="98.715722248676514"/>
    <x v="48"/>
    <x v="48"/>
    <x v="1"/>
    <s v="10"/>
  </r>
  <r>
    <x v="4"/>
    <s v="1029"/>
    <s v="53"/>
    <s v="10"/>
    <s v="_"/>
    <n v="168"/>
    <s v="77000000000"/>
    <x v="21"/>
    <n v="4"/>
    <n v="20.55"/>
    <n v="20.65"/>
    <n v="19.84"/>
    <n v="119.61"/>
    <n v="122.89"/>
    <n v="99.515738498789347"/>
    <n v="103.57862903225806"/>
    <n v="97.330946374806743"/>
    <x v="21"/>
    <x v="21"/>
    <x v="1"/>
    <s v="10"/>
  </r>
  <r>
    <x v="4"/>
    <s v="1029"/>
    <s v="53"/>
    <s v="10"/>
    <s v="_"/>
    <n v="168"/>
    <s v="77000000000"/>
    <x v="29"/>
    <n v="1"/>
    <n v="1.03"/>
    <n v="1.04"/>
    <n v="1.1000000000000001"/>
    <n v="5.56"/>
    <n v="5.0999999999999996"/>
    <n v="99.038461538461533"/>
    <n v="93.63636363636364"/>
    <n v="109.01960784313725"/>
    <x v="29"/>
    <x v="29"/>
    <x v="1"/>
    <s v="10"/>
  </r>
  <r>
    <x v="4"/>
    <s v="1029"/>
    <s v="53"/>
    <s v="10"/>
    <s v="_"/>
    <n v="168"/>
    <s v="77000000000"/>
    <x v="41"/>
    <n v="1"/>
    <n v="0.66"/>
    <n v="0.67"/>
    <n v="0.64"/>
    <n v="3.7"/>
    <n v="2.85"/>
    <n v="98.507462686567166"/>
    <n v="103.125"/>
    <n v="129.82456140350877"/>
    <x v="41"/>
    <x v="41"/>
    <x v="1"/>
    <s v="10"/>
  </r>
  <r>
    <x v="4"/>
    <s v="1029"/>
    <s v="53"/>
    <s v="10"/>
    <s v="_"/>
    <n v="168"/>
    <s v="77000000000"/>
    <x v="26"/>
    <n v="4"/>
    <n v="26.19"/>
    <n v="26.63"/>
    <n v="25.77"/>
    <n v="156.59"/>
    <n v="161.5"/>
    <n v="98.347728126173493"/>
    <n v="101.62980209545984"/>
    <n v="96.959752321981426"/>
    <x v="26"/>
    <x v="26"/>
    <x v="1"/>
    <s v="10"/>
  </r>
  <r>
    <x v="4"/>
    <s v="1029"/>
    <s v="53"/>
    <s v="10"/>
    <s v="_"/>
    <n v="169"/>
    <s v="77000000000"/>
    <x v="34"/>
    <n v="2"/>
    <n v="155"/>
    <n v="158"/>
    <n v="139.179"/>
    <n v="803.9"/>
    <n v="639.86800000000005"/>
    <n v="98.101265822784811"/>
    <n v="111.36737582537596"/>
    <n v="125.63528727800109"/>
    <x v="34"/>
    <x v="34"/>
    <x v="5"/>
    <s v="05"/>
  </r>
  <r>
    <x v="4"/>
    <s v="1029"/>
    <s v="53"/>
    <s v="10"/>
    <s v="_"/>
    <n v="169"/>
    <s v="77000000000"/>
    <x v="35"/>
    <n v="1"/>
    <n v="140"/>
    <n v="143"/>
    <n v="135.97900000000001"/>
    <n v="735"/>
    <n v="625.86800000000005"/>
    <n v="97.902097902097907"/>
    <n v="102.95707425411277"/>
    <n v="117.4369036282411"/>
    <x v="35"/>
    <x v="35"/>
    <x v="5"/>
    <s v="05"/>
  </r>
  <r>
    <x v="4"/>
    <s v="1029"/>
    <s v="53"/>
    <s v="10"/>
    <s v="_"/>
    <n v="169"/>
    <s v="77000000000"/>
    <x v="36"/>
    <n v="1"/>
    <n v="140"/>
    <n v="143"/>
    <n v="135.97900000000001"/>
    <n v="735"/>
    <n v="625.86800000000005"/>
    <n v="97.902097902097907"/>
    <n v="102.95707425411277"/>
    <n v="117.4369036282411"/>
    <x v="36"/>
    <x v="36"/>
    <x v="5"/>
    <s v="05"/>
  </r>
  <r>
    <x v="4"/>
    <s v="1029"/>
    <s v="53"/>
    <s v="10"/>
    <s v="_"/>
    <n v="247"/>
    <s v="77000000000"/>
    <x v="91"/>
    <n v="1"/>
    <n v="0.16400000000000001"/>
    <n v="0.16900000000000001"/>
    <n v="0.16400000000000001"/>
    <n v="1.1359999999999999"/>
    <n v="1.1359999999999999"/>
    <n v="97.041420118343197"/>
    <n v="100"/>
    <n v="100"/>
    <x v="91"/>
    <x v="91"/>
    <x v="7"/>
    <s v="35"/>
  </r>
  <r>
    <x v="4"/>
    <s v="1029"/>
    <s v="53"/>
    <s v="10"/>
    <s v="_"/>
    <n v="247"/>
    <s v="77000000000"/>
    <x v="92"/>
    <n v="1"/>
    <n v="0.16400000000000001"/>
    <n v="0.16900000000000001"/>
    <n v="0.46100000000000002"/>
    <n v="1.1359999999999999"/>
    <n v="1.4330000000000001"/>
    <n v="97.041420118343197"/>
    <n v="35.574837310195228"/>
    <n v="79.274249825540821"/>
    <x v="92"/>
    <x v="92"/>
    <x v="7"/>
    <s v="35"/>
  </r>
  <r>
    <x v="4"/>
    <s v="1029"/>
    <s v="53"/>
    <s v="10"/>
    <s v="_"/>
    <n v="168"/>
    <s v="77000000000"/>
    <x v="63"/>
    <n v="1"/>
    <n v="0.98"/>
    <n v="1.01"/>
    <n v="1.026"/>
    <n v="5.24"/>
    <n v="6.5259999999999998"/>
    <n v="97.029702970297024"/>
    <n v="95.516569200779728"/>
    <n v="80.294207784247618"/>
    <x v="63"/>
    <x v="63"/>
    <x v="1"/>
    <s v="10"/>
  </r>
  <r>
    <x v="4"/>
    <s v="1029"/>
    <s v="53"/>
    <s v="10"/>
    <s v="_"/>
    <n v="168"/>
    <s v="77000000000"/>
    <x v="86"/>
    <n v="3"/>
    <n v="3.6"/>
    <n v="3.74"/>
    <n v="3.4"/>
    <n v="23.26"/>
    <n v="22.58"/>
    <n v="96.256684491978604"/>
    <n v="105.88235294117646"/>
    <n v="103.01151461470327"/>
    <x v="86"/>
    <x v="86"/>
    <x v="1"/>
    <s v="10"/>
  </r>
  <r>
    <x v="4"/>
    <s v="1029"/>
    <s v="53"/>
    <s v="10"/>
    <s v="_"/>
    <n v="168"/>
    <s v="77000000000"/>
    <x v="59"/>
    <n v="13"/>
    <n v="170.48400000000001"/>
    <n v="177.352"/>
    <n v="170.56"/>
    <n v="1038.9780000000001"/>
    <n v="1074.739"/>
    <n v="96.127475303351531"/>
    <n v="99.955440900562849"/>
    <n v="96.672587484031013"/>
    <x v="59"/>
    <x v="59"/>
    <x v="1"/>
    <s v="10"/>
  </r>
  <r>
    <x v="4"/>
    <s v="1029"/>
    <s v="53"/>
    <s v="10"/>
    <s v="_"/>
    <n v="168"/>
    <s v="77000000000"/>
    <x v="57"/>
    <n v="13"/>
    <n v="170.78399999999999"/>
    <n v="177.72200000000001"/>
    <n v="171.22800000000001"/>
    <n v="1040.8779999999999"/>
    <n v="1079.2180000000001"/>
    <n v="96.096150167114928"/>
    <n v="99.740696615039596"/>
    <n v="96.447427674482825"/>
    <x v="57"/>
    <x v="57"/>
    <x v="1"/>
    <s v="10"/>
  </r>
  <r>
    <x v="4"/>
    <s v="1029"/>
    <s v="53"/>
    <s v="10"/>
    <s v="_"/>
    <n v="168"/>
    <s v="77000000000"/>
    <x v="58"/>
    <n v="13"/>
    <n v="170.66399999999999"/>
    <n v="177.602"/>
    <n v="171.05"/>
    <n v="1040.4280000000001"/>
    <n v="1078.019"/>
    <n v="96.093512460445268"/>
    <n v="99.774334989769073"/>
    <n v="96.512955708572861"/>
    <x v="58"/>
    <x v="58"/>
    <x v="1"/>
    <s v="10"/>
  </r>
  <r>
    <x v="4"/>
    <s v="1029"/>
    <s v="53"/>
    <s v="10"/>
    <s v="_"/>
    <n v="168"/>
    <s v="77000000000"/>
    <x v="52"/>
    <n v="12"/>
    <n v="149.1"/>
    <n v="156.131"/>
    <n v="148.173"/>
    <n v="907.41899999999998"/>
    <n v="945.77599999999995"/>
    <n v="95.496730309803951"/>
    <n v="100.62562005223624"/>
    <n v="95.944388523286705"/>
    <x v="52"/>
    <x v="52"/>
    <x v="1"/>
    <s v="10"/>
  </r>
  <r>
    <x v="4"/>
    <s v="1029"/>
    <s v="53"/>
    <s v="10"/>
    <s v="_"/>
    <n v="168"/>
    <s v="77000000000"/>
    <x v="20"/>
    <n v="4"/>
    <n v="14.01"/>
    <n v="14.85"/>
    <n v="14.48"/>
    <n v="83.29"/>
    <n v="87"/>
    <n v="94.343434343434339"/>
    <n v="96.754143646408835"/>
    <n v="95.735632183908052"/>
    <x v="20"/>
    <x v="20"/>
    <x v="1"/>
    <s v="10"/>
  </r>
  <r>
    <x v="4"/>
    <s v="1029"/>
    <s v="53"/>
    <s v="10"/>
    <s v="_"/>
    <n v="168"/>
    <s v="77000000000"/>
    <x v="49"/>
    <n v="4"/>
    <n v="5.63"/>
    <n v="5.98"/>
    <n v="5.93"/>
    <n v="36.97"/>
    <n v="38.61"/>
    <n v="94.147157190635454"/>
    <n v="94.940978077571671"/>
    <n v="95.752395752395756"/>
    <x v="49"/>
    <x v="49"/>
    <x v="1"/>
    <s v="10"/>
  </r>
  <r>
    <x v="4"/>
    <s v="1029"/>
    <s v="53"/>
    <s v="10"/>
    <s v="_"/>
    <n v="168"/>
    <s v="77000000000"/>
    <x v="25"/>
    <n v="2"/>
    <n v="1.3819999999999999"/>
    <n v="1.476"/>
    <n v="0.44600000000000001"/>
    <n v="8.6910000000000007"/>
    <n v="4.5570000000000004"/>
    <n v="93.631436314363143"/>
    <n v="309.86547085201795"/>
    <n v="190.71757735352205"/>
    <x v="25"/>
    <x v="25"/>
    <x v="1"/>
    <s v="10"/>
  </r>
  <r>
    <x v="4"/>
    <s v="1029"/>
    <s v="53"/>
    <s v="10"/>
    <s v="_"/>
    <n v="168"/>
    <s v="77000000000"/>
    <x v="61"/>
    <n v="2"/>
    <n v="1.03"/>
    <n v="1.1100000000000001"/>
    <n v="1.0900000000000001"/>
    <n v="6.6"/>
    <n v="7.44"/>
    <n v="92.792792792792795"/>
    <n v="94.495412844036693"/>
    <n v="88.709677419354833"/>
    <x v="61"/>
    <x v="61"/>
    <x v="1"/>
    <s v="10"/>
  </r>
  <r>
    <x v="4"/>
    <s v="1029"/>
    <s v="53"/>
    <s v="10"/>
    <s v="_"/>
    <n v="168"/>
    <s v="77000000000"/>
    <x v="42"/>
    <n v="2"/>
    <n v="0.14799999999999999"/>
    <n v="0.161"/>
    <n v="0.21199999999999999"/>
    <n v="0.95299999999999996"/>
    <n v="1.7969999999999999"/>
    <n v="91.925465838509311"/>
    <n v="69.811320754716988"/>
    <n v="53.032832498608791"/>
    <x v="42"/>
    <x v="42"/>
    <x v="1"/>
    <s v="10"/>
  </r>
  <r>
    <x v="4"/>
    <s v="1029"/>
    <s v="53"/>
    <s v="10"/>
    <s v="_"/>
    <n v="882"/>
    <s v="77000000000"/>
    <x v="88"/>
    <n v="2"/>
    <n v="10.99"/>
    <n v="12.11"/>
    <n v="19.899999999999999"/>
    <n v="81.02"/>
    <n v="80.12"/>
    <n v="90.751445086705203"/>
    <n v="55.226130653266331"/>
    <n v="101.12331502745882"/>
    <x v="88"/>
    <x v="88"/>
    <x v="4"/>
    <s v="10"/>
  </r>
  <r>
    <x v="4"/>
    <s v="1029"/>
    <s v="53"/>
    <s v="10"/>
    <s v="_"/>
    <n v="882"/>
    <s v="77000000000"/>
    <x v="100"/>
    <n v="2"/>
    <n v="11.64"/>
    <n v="12.98"/>
    <n v="21.52"/>
    <n v="84.57"/>
    <n v="87.76"/>
    <n v="89.676425269645605"/>
    <n v="54.089219330855016"/>
    <n v="96.365086599817687"/>
    <x v="100"/>
    <x v="100"/>
    <x v="4"/>
    <s v="10"/>
  </r>
  <r>
    <x v="4"/>
    <s v="1029"/>
    <s v="53"/>
    <s v="10"/>
    <s v="_"/>
    <n v="168"/>
    <s v="77000000000"/>
    <x v="40"/>
    <n v="2"/>
    <n v="6.66"/>
    <n v="7.4370000000000003"/>
    <n v="5.3049999999999997"/>
    <n v="38.292000000000002"/>
    <n v="34.61"/>
    <n v="89.552238805970148"/>
    <n v="125.54194156456174"/>
    <n v="110.63854377347587"/>
    <x v="40"/>
    <x v="40"/>
    <x v="1"/>
    <s v="10"/>
  </r>
  <r>
    <x v="4"/>
    <s v="1029"/>
    <s v="53"/>
    <s v="10"/>
    <s v="_"/>
    <n v="247"/>
    <s v="77000000000"/>
    <x v="50"/>
    <n v="16"/>
    <n v="19.207999999999998"/>
    <n v="21.628"/>
    <n v="20.574000000000002"/>
    <n v="134.68100000000001"/>
    <n v="139.911"/>
    <n v="88.81080081375994"/>
    <n v="93.360552153203074"/>
    <n v="96.261909356662443"/>
    <x v="50"/>
    <x v="50"/>
    <x v="7"/>
    <s v="35"/>
  </r>
  <r>
    <x v="4"/>
    <s v="1029"/>
    <s v="53"/>
    <s v="10"/>
    <s v="_"/>
    <n v="168"/>
    <s v="77000000000"/>
    <x v="44"/>
    <n v="2"/>
    <n v="5.2779999999999996"/>
    <n v="5.9610000000000003"/>
    <n v="4.859"/>
    <n v="29.600999999999999"/>
    <n v="30.053000000000001"/>
    <n v="88.542190907565839"/>
    <n v="108.62317349248816"/>
    <n v="98.495990416930084"/>
    <x v="44"/>
    <x v="44"/>
    <x v="1"/>
    <s v="10"/>
  </r>
  <r>
    <x v="4"/>
    <s v="1029"/>
    <s v="53"/>
    <s v="10"/>
    <s v="_"/>
    <n v="168"/>
    <s v="77000000000"/>
    <x v="53"/>
    <n v="2"/>
    <n v="0.91"/>
    <n v="1.03"/>
    <n v="0.9"/>
    <n v="6.21"/>
    <n v="5.83"/>
    <n v="88.349514563106794"/>
    <n v="101.11111111111111"/>
    <n v="106.5180102915952"/>
    <x v="53"/>
    <x v="53"/>
    <x v="1"/>
    <s v="10"/>
  </r>
  <r>
    <x v="4"/>
    <s v="1029"/>
    <s v="53"/>
    <s v="10"/>
    <s v="_"/>
    <n v="168"/>
    <s v="77000000000"/>
    <x v="116"/>
    <n v="2"/>
    <n v="0.17199999999999999"/>
    <n v="0.19500000000000001"/>
    <n v="0.11799999999999999"/>
    <n v="1.1830000000000001"/>
    <n v="1.198"/>
    <n v="88.205128205128204"/>
    <n v="145.76271186440678"/>
    <n v="98.747913188647743"/>
    <x v="116"/>
    <x v="116"/>
    <x v="1"/>
    <s v="10"/>
  </r>
  <r>
    <x v="4"/>
    <s v="1029"/>
    <s v="53"/>
    <s v="10"/>
    <s v="_"/>
    <n v="168"/>
    <s v="77000000000"/>
    <x v="65"/>
    <n v="2"/>
    <n v="1.79"/>
    <n v="2.0299999999999998"/>
    <n v="2.06"/>
    <n v="13.69"/>
    <n v="12.18"/>
    <n v="88.177339901477836"/>
    <n v="86.893203883495147"/>
    <n v="112.39737274220033"/>
    <x v="65"/>
    <x v="65"/>
    <x v="1"/>
    <s v="10"/>
  </r>
  <r>
    <x v="4"/>
    <s v="1029"/>
    <s v="53"/>
    <s v="10"/>
    <s v="_"/>
    <n v="168"/>
    <s v="77000000000"/>
    <x v="64"/>
    <n v="2"/>
    <n v="1.79"/>
    <n v="2.0299999999999998"/>
    <n v="2.06"/>
    <n v="13.69"/>
    <n v="12.18"/>
    <n v="88.177339901477836"/>
    <n v="86.893203883495147"/>
    <n v="112.39737274220033"/>
    <x v="64"/>
    <x v="64"/>
    <x v="1"/>
    <s v="10"/>
  </r>
  <r>
    <x v="4"/>
    <s v="1029"/>
    <s v="53"/>
    <s v="10"/>
    <s v="_"/>
    <n v="882"/>
    <s v="77000000000"/>
    <x v="56"/>
    <n v="2"/>
    <n v="0.49099999999999999"/>
    <n v="0.55700000000000005"/>
    <s v=" "/>
    <n v="4.3150000000000004"/>
    <n v="0"/>
    <n v="88.150807899461398"/>
    <s v=" "/>
    <n v="0"/>
    <x v="117"/>
    <x v="56"/>
    <x v="4"/>
    <s v="10"/>
  </r>
  <r>
    <x v="4"/>
    <s v="1029"/>
    <s v="53"/>
    <s v="10"/>
    <s v="_"/>
    <n v="882"/>
    <s v="77000000000"/>
    <x v="116"/>
    <n v="2"/>
    <n v="0.49099999999999999"/>
    <n v="0.55700000000000005"/>
    <n v="0.33700000000000002"/>
    <n v="3.3849999999999998"/>
    <n v="3.4220000000000002"/>
    <n v="88.150807899461398"/>
    <n v="145.69732937685461"/>
    <n v="98.918760958503796"/>
    <x v="118"/>
    <x v="116"/>
    <x v="4"/>
    <s v="10"/>
  </r>
  <r>
    <x v="4"/>
    <s v="1029"/>
    <s v="53"/>
    <s v="10"/>
    <s v="_"/>
    <n v="882"/>
    <s v="77000000000"/>
    <x v="94"/>
    <n v="2"/>
    <n v="0.49099999999999999"/>
    <n v="0.55700000000000005"/>
    <s v=" "/>
    <n v="4.3150000000000004"/>
    <n v="0"/>
    <n v="88.150807899461398"/>
    <s v=" "/>
    <n v="0"/>
    <x v="119"/>
    <x v="94"/>
    <x v="4"/>
    <s v="10"/>
  </r>
  <r>
    <x v="4"/>
    <s v="1029"/>
    <s v="53"/>
    <s v="10"/>
    <s v="_"/>
    <n v="168"/>
    <s v="77000000000"/>
    <x v="94"/>
    <n v="3"/>
    <n v="8.5609999999999999"/>
    <n v="9.7240000000000002"/>
    <n v="7.3380000000000001"/>
    <n v="50.764000000000003"/>
    <n v="52.77"/>
    <n v="88.03990127519539"/>
    <n v="116.66666666666667"/>
    <n v="96.198597688080355"/>
    <x v="94"/>
    <x v="94"/>
    <x v="1"/>
    <s v="10"/>
  </r>
  <r>
    <x v="4"/>
    <s v="1029"/>
    <s v="53"/>
    <s v="10"/>
    <s v="_"/>
    <n v="168"/>
    <s v="77000000000"/>
    <x v="82"/>
    <n v="2"/>
    <n v="2.99"/>
    <n v="3.42"/>
    <n v="3.22"/>
    <n v="19.55"/>
    <n v="19.63"/>
    <n v="87.42690058479532"/>
    <n v="92.857142857142861"/>
    <n v="99.592460519612843"/>
    <x v="82"/>
    <x v="82"/>
    <x v="1"/>
    <s v="10"/>
  </r>
  <r>
    <x v="4"/>
    <s v="1029"/>
    <s v="53"/>
    <s v="10"/>
    <s v="_"/>
    <n v="384"/>
    <s v="77000000000"/>
    <x v="113"/>
    <n v="3"/>
    <n v="209.1"/>
    <n v="243.2"/>
    <n v="324.89999999999998"/>
    <n v="928.2"/>
    <n v="1364.5"/>
    <n v="85.97861842105263"/>
    <n v="64.358264081255768"/>
    <n v="68.024917552216934"/>
    <x v="113"/>
    <x v="113"/>
    <x v="6"/>
    <s v="17"/>
  </r>
  <r>
    <x v="4"/>
    <s v="1029"/>
    <s v="53"/>
    <s v="10"/>
    <s v="_"/>
    <n v="384"/>
    <s v="77000000000"/>
    <x v="114"/>
    <n v="3"/>
    <n v="209.1"/>
    <n v="243.2"/>
    <n v="324.89999999999998"/>
    <n v="928.2"/>
    <n v="1364.5"/>
    <n v="85.97861842105263"/>
    <n v="64.358264081255768"/>
    <n v="68.024917552216934"/>
    <x v="114"/>
    <x v="114"/>
    <x v="6"/>
    <s v="17"/>
  </r>
  <r>
    <x v="4"/>
    <s v="1029"/>
    <s v="53"/>
    <s v="10"/>
    <s v="_"/>
    <n v="168"/>
    <s v="77000000000"/>
    <x v="79"/>
    <n v="6"/>
    <n v="4.6180000000000003"/>
    <n v="5.4"/>
    <n v="7.59"/>
    <n v="33.533000000000001"/>
    <n v="45.511000000000003"/>
    <n v="85.518518518518519"/>
    <n v="60.843214756258234"/>
    <n v="73.681088088593967"/>
    <x v="79"/>
    <x v="79"/>
    <x v="1"/>
    <s v="10"/>
  </r>
  <r>
    <x v="4"/>
    <s v="1029"/>
    <s v="53"/>
    <s v="10"/>
    <s v="_"/>
    <n v="168"/>
    <s v="77000000000"/>
    <x v="78"/>
    <n v="4"/>
    <n v="5.39"/>
    <n v="6.32"/>
    <n v="5.35"/>
    <n v="38.11"/>
    <n v="38.25"/>
    <n v="85.284810126582272"/>
    <n v="100.74766355140187"/>
    <n v="99.633986928104576"/>
    <x v="78"/>
    <x v="78"/>
    <x v="1"/>
    <s v="10"/>
  </r>
  <r>
    <x v="4"/>
    <s v="1029"/>
    <s v="53"/>
    <s v="10"/>
    <s v="_"/>
    <n v="168"/>
    <s v="77000000000"/>
    <x v="76"/>
    <n v="4"/>
    <n v="5.47"/>
    <n v="6.42"/>
    <n v="5.47"/>
    <n v="38.67"/>
    <n v="38.93"/>
    <n v="85.202492211838006"/>
    <n v="100"/>
    <n v="99.332134600565112"/>
    <x v="76"/>
    <x v="76"/>
    <x v="1"/>
    <s v="10"/>
  </r>
  <r>
    <x v="4"/>
    <s v="1029"/>
    <s v="53"/>
    <s v="10"/>
    <s v="_"/>
    <n v="168"/>
    <s v="77000000000"/>
    <x v="77"/>
    <n v="4"/>
    <n v="5.47"/>
    <n v="6.42"/>
    <n v="5.47"/>
    <n v="38.67"/>
    <n v="38.93"/>
    <n v="85.202492211838006"/>
    <n v="100"/>
    <n v="99.332134600565112"/>
    <x v="77"/>
    <x v="77"/>
    <x v="1"/>
    <s v="10"/>
  </r>
  <r>
    <x v="4"/>
    <s v="1029"/>
    <s v="53"/>
    <s v="10"/>
    <s v="_"/>
    <n v="168"/>
    <s v="77000000000"/>
    <x v="7"/>
    <n v="3"/>
    <n v="6.51"/>
    <n v="7.66"/>
    <n v="12.07"/>
    <n v="45.59"/>
    <n v="57.09"/>
    <n v="84.986945169712797"/>
    <n v="53.935376967688484"/>
    <n v="79.856367139604131"/>
    <x v="7"/>
    <x v="7"/>
    <x v="1"/>
    <s v="10"/>
  </r>
  <r>
    <x v="4"/>
    <s v="1029"/>
    <s v="53"/>
    <s v="10"/>
    <s v="_"/>
    <n v="168"/>
    <s v="77000000000"/>
    <x v="37"/>
    <n v="2"/>
    <n v="0.33"/>
    <n v="0.39"/>
    <n v="0.39"/>
    <n v="2.3199999999999998"/>
    <n v="2.91"/>
    <n v="84.615384615384613"/>
    <n v="84.615384615384613"/>
    <n v="79.725085910652922"/>
    <x v="37"/>
    <x v="37"/>
    <x v="1"/>
    <s v="10"/>
  </r>
  <r>
    <x v="4"/>
    <s v="1029"/>
    <s v="53"/>
    <s v="10"/>
    <s v="_"/>
    <n v="247"/>
    <s v="77000000000"/>
    <x v="54"/>
    <n v="19"/>
    <n v="35.054000000000002"/>
    <n v="41.902000000000001"/>
    <n v="35.85"/>
    <n v="273.19900000000001"/>
    <n v="279.62400000000002"/>
    <n v="83.657104672807975"/>
    <n v="97.779637377963738"/>
    <n v="97.702271621892251"/>
    <x v="54"/>
    <x v="54"/>
    <x v="7"/>
    <s v="35"/>
  </r>
  <r>
    <x v="4"/>
    <s v="1029"/>
    <s v="53"/>
    <s v="10"/>
    <s v="_"/>
    <n v="168"/>
    <s v="77000000000"/>
    <x v="18"/>
    <n v="2"/>
    <n v="0.1"/>
    <n v="0.12"/>
    <n v="0.13"/>
    <n v="0.69"/>
    <n v="0.62"/>
    <n v="83.333333333333329"/>
    <n v="76.92307692307692"/>
    <n v="111.29032258064517"/>
    <x v="18"/>
    <x v="18"/>
    <x v="1"/>
    <s v="10"/>
  </r>
  <r>
    <x v="4"/>
    <s v="1029"/>
    <s v="53"/>
    <s v="10"/>
    <s v="_"/>
    <n v="168"/>
    <s v="77000000000"/>
    <x v="17"/>
    <n v="3"/>
    <n v="11.01"/>
    <n v="13.39"/>
    <n v="17.649999999999999"/>
    <n v="79.67"/>
    <n v="91.65"/>
    <n v="82.225541448842421"/>
    <n v="62.379603399433428"/>
    <n v="86.928532460447357"/>
    <x v="17"/>
    <x v="17"/>
    <x v="1"/>
    <s v="10"/>
  </r>
  <r>
    <x v="4"/>
    <s v="1029"/>
    <s v="53"/>
    <s v="10"/>
    <s v="_"/>
    <n v="168"/>
    <s v="77000000000"/>
    <x v="8"/>
    <n v="1"/>
    <n v="0.08"/>
    <n v="0.1"/>
    <n v="0.12"/>
    <n v="0.56000000000000005"/>
    <n v="0.68"/>
    <n v="80"/>
    <n v="66.666666666666671"/>
    <n v="82.352941176470594"/>
    <x v="8"/>
    <x v="8"/>
    <x v="1"/>
    <s v="10"/>
  </r>
  <r>
    <x v="4"/>
    <s v="1029"/>
    <s v="53"/>
    <s v="10"/>
    <s v="_"/>
    <n v="168"/>
    <s v="77000000000"/>
    <x v="60"/>
    <n v="2"/>
    <n v="4.1100000000000003"/>
    <n v="5.22"/>
    <n v="4.7300000000000004"/>
    <n v="28.85"/>
    <n v="29.44"/>
    <n v="78.735632183908052"/>
    <n v="86.892177589852011"/>
    <n v="97.995923913043484"/>
    <x v="60"/>
    <x v="60"/>
    <x v="1"/>
    <s v="10"/>
  </r>
  <r>
    <x v="4"/>
    <s v="1029"/>
    <s v="53"/>
    <s v="10"/>
    <s v="_"/>
    <n v="247"/>
    <s v="77000000000"/>
    <x v="62"/>
    <n v="3"/>
    <n v="15.846"/>
    <n v="20.274000000000001"/>
    <n v="15.276"/>
    <n v="138.518"/>
    <n v="139.71299999999999"/>
    <n v="78.159218703758512"/>
    <n v="103.73134328358209"/>
    <n v="99.144675155497339"/>
    <x v="62"/>
    <x v="62"/>
    <x v="7"/>
    <s v="35"/>
  </r>
  <r>
    <x v="4"/>
    <s v="1029"/>
    <s v="53"/>
    <s v="10"/>
    <s v="_"/>
    <n v="247"/>
    <s v="77000000000"/>
    <x v="75"/>
    <n v="22"/>
    <n v="57.369"/>
    <n v="74.78"/>
    <n v="57.332999999999998"/>
    <n v="476.49700000000001"/>
    <n v="434.23"/>
    <n v="76.717036640813049"/>
    <n v="100.06279106273874"/>
    <n v="109.73378163645994"/>
    <x v="75"/>
    <x v="75"/>
    <x v="7"/>
    <s v="35"/>
  </r>
  <r>
    <x v="4"/>
    <s v="1029"/>
    <s v="53"/>
    <s v="10"/>
    <s v="_"/>
    <n v="247"/>
    <s v="77000000000"/>
    <x v="74"/>
    <n v="21"/>
    <n v="57.204999999999998"/>
    <n v="74.611000000000004"/>
    <n v="56.872"/>
    <n v="475.36099999999999"/>
    <n v="432.79700000000003"/>
    <n v="76.671000254654146"/>
    <n v="100.58552539035026"/>
    <n v="109.83463378905122"/>
    <x v="74"/>
    <x v="74"/>
    <x v="7"/>
    <s v="35"/>
  </r>
  <r>
    <x v="4"/>
    <s v="1029"/>
    <s v="53"/>
    <s v="10"/>
    <s v="_"/>
    <n v="168"/>
    <s v="77000000000"/>
    <x v="30"/>
    <n v="1"/>
    <n v="3.59"/>
    <n v="4.7"/>
    <n v="4.68"/>
    <n v="27.87"/>
    <n v="28.73"/>
    <n v="76.38297872340425"/>
    <n v="76.709401709401703"/>
    <n v="97.006613296206055"/>
    <x v="30"/>
    <x v="30"/>
    <x v="1"/>
    <s v="10"/>
  </r>
  <r>
    <x v="4"/>
    <s v="1029"/>
    <s v="53"/>
    <s v="10"/>
    <s v="_"/>
    <n v="168"/>
    <s v="77000000000"/>
    <x v="110"/>
    <n v="1"/>
    <n v="0.35"/>
    <n v="0.46"/>
    <n v="0.14000000000000001"/>
    <n v="2.34"/>
    <n v="1.89"/>
    <n v="76.086956521739125"/>
    <n v="250"/>
    <n v="123.80952380952381"/>
    <x v="110"/>
    <x v="110"/>
    <x v="1"/>
    <s v="10"/>
  </r>
  <r>
    <x v="4"/>
    <s v="1029"/>
    <s v="53"/>
    <s v="10"/>
    <s v="_"/>
    <n v="168"/>
    <s v="77000000000"/>
    <x v="89"/>
    <n v="2"/>
    <n v="0.113"/>
    <n v="0.14899999999999999"/>
    <n v="5.3999999999999999E-2"/>
    <n v="0.80600000000000005"/>
    <n v="1.1930000000000001"/>
    <n v="75.838926174496649"/>
    <n v="209.25925925925927"/>
    <n v="67.560771165129921"/>
    <x v="89"/>
    <x v="89"/>
    <x v="1"/>
    <s v="10"/>
  </r>
  <r>
    <x v="4"/>
    <s v="1029"/>
    <s v="53"/>
    <s v="10"/>
    <s v="_"/>
    <n v="882"/>
    <s v="77000000000"/>
    <x v="93"/>
    <n v="1"/>
    <n v="0.65"/>
    <n v="0.87"/>
    <n v="1.48"/>
    <n v="3.02"/>
    <n v="6.17"/>
    <n v="74.712643678160916"/>
    <n v="43.918918918918919"/>
    <n v="48.946515397082656"/>
    <x v="93"/>
    <x v="93"/>
    <x v="4"/>
    <s v="10"/>
  </r>
  <r>
    <x v="4"/>
    <s v="1029"/>
    <s v="53"/>
    <s v="10"/>
    <s v="_"/>
    <n v="168"/>
    <s v="77000000000"/>
    <x v="84"/>
    <n v="9"/>
    <n v="5.3579999999999997"/>
    <n v="7.39"/>
    <n v="8.0399999999999991"/>
    <n v="40.593000000000004"/>
    <n v="51.021000000000001"/>
    <n v="72.503382949932345"/>
    <n v="66.641791044776113"/>
    <n v="79.561357088257779"/>
    <x v="84"/>
    <x v="84"/>
    <x v="1"/>
    <s v="10"/>
  </r>
  <r>
    <x v="4"/>
    <s v="1029"/>
    <s v="53"/>
    <s v="10"/>
    <s v="_"/>
    <n v="168"/>
    <s v="77000000000"/>
    <x v="81"/>
    <n v="2"/>
    <n v="0.83"/>
    <n v="1.1479999999999999"/>
    <n v="0.98799999999999999"/>
    <n v="5.6550000000000002"/>
    <n v="5.9640000000000004"/>
    <n v="72.299651567944252"/>
    <n v="84.008097165991899"/>
    <n v="94.818913480885314"/>
    <x v="81"/>
    <x v="81"/>
    <x v="1"/>
    <s v="10"/>
  </r>
  <r>
    <x v="4"/>
    <s v="1029"/>
    <s v="53"/>
    <s v="10"/>
    <s v="_"/>
    <n v="168"/>
    <s v="77000000000"/>
    <x v="19"/>
    <n v="3"/>
    <n v="0.18"/>
    <n v="0.25"/>
    <n v="0.49"/>
    <n v="1.45"/>
    <n v="3.28"/>
    <n v="72"/>
    <n v="36.734693877551024"/>
    <n v="44.207317073170735"/>
    <x v="19"/>
    <x v="19"/>
    <x v="1"/>
    <s v="10"/>
  </r>
  <r>
    <x v="4"/>
    <s v="1029"/>
    <s v="53"/>
    <s v="10"/>
    <s v="_"/>
    <n v="168"/>
    <s v="77000000000"/>
    <x v="56"/>
    <n v="3"/>
    <n v="8.702"/>
    <n v="12.112"/>
    <n v="383.46699999999998"/>
    <n v="63.072000000000003"/>
    <n v="446.48"/>
    <n v="71.84610303830911"/>
    <n v="2.2692956629905572"/>
    <n v="14.126500627127754"/>
    <x v="56"/>
    <x v="56"/>
    <x v="1"/>
    <s v="10"/>
  </r>
  <r>
    <x v="4"/>
    <s v="1029"/>
    <s v="53"/>
    <s v="10"/>
    <s v="_"/>
    <n v="384"/>
    <s v="77000000000"/>
    <x v="98"/>
    <n v="6"/>
    <n v="176.6"/>
    <n v="249.1"/>
    <n v="202.5"/>
    <n v="1428.1"/>
    <n v="1344.7"/>
    <n v="70.895222802087517"/>
    <n v="87.209876543209873"/>
    <n v="106.2021268684465"/>
    <x v="98"/>
    <x v="98"/>
    <x v="6"/>
    <s v="18"/>
  </r>
  <r>
    <x v="4"/>
    <s v="1029"/>
    <s v="53"/>
    <s v="10"/>
    <s v="_"/>
    <n v="384"/>
    <s v="77000000000"/>
    <x v="97"/>
    <n v="6"/>
    <n v="176.6"/>
    <n v="249.1"/>
    <n v="202.5"/>
    <n v="1237.9000000000001"/>
    <n v="1344.7"/>
    <n v="70.895222802087517"/>
    <n v="87.209876543209873"/>
    <n v="92.057708038967803"/>
    <x v="97"/>
    <x v="97"/>
    <x v="6"/>
    <s v="18"/>
  </r>
  <r>
    <x v="4"/>
    <s v="1029"/>
    <s v="53"/>
    <s v="10"/>
    <s v="_"/>
    <n v="168"/>
    <s v="77000000000"/>
    <x v="38"/>
    <n v="1"/>
    <n v="1.79"/>
    <n v="2.58"/>
    <n v="1.95"/>
    <n v="14.85"/>
    <n v="15.67"/>
    <n v="69.379844961240309"/>
    <n v="91.794871794871796"/>
    <n v="94.767070835992342"/>
    <x v="38"/>
    <x v="38"/>
    <x v="1"/>
    <s v="10"/>
  </r>
  <r>
    <x v="4"/>
    <s v="1029"/>
    <s v="53"/>
    <s v="10"/>
    <s v="_"/>
    <n v="247"/>
    <s v="77000000000"/>
    <x v="83"/>
    <n v="2"/>
    <n v="22.151"/>
    <n v="32.709000000000003"/>
    <n v="21.021999999999998"/>
    <n v="202.16200000000001"/>
    <n v="153.173"/>
    <n v="67.721422238527623"/>
    <n v="105.37056417086862"/>
    <n v="131.98279070071095"/>
    <x v="83"/>
    <x v="83"/>
    <x v="7"/>
    <s v="35"/>
  </r>
  <r>
    <x v="4"/>
    <s v="1029"/>
    <s v="53"/>
    <s v="10"/>
    <s v="_"/>
    <n v="168"/>
    <s v="77000000000"/>
    <x v="72"/>
    <n v="2"/>
    <n v="1.403"/>
    <n v="2.0920000000000001"/>
    <n v="1.869"/>
    <n v="10.47"/>
    <n v="16.63"/>
    <n v="67.065009560229441"/>
    <n v="75.066880684858219"/>
    <n v="62.958508719182198"/>
    <x v="72"/>
    <x v="72"/>
    <x v="1"/>
    <s v="10"/>
  </r>
  <r>
    <x v="4"/>
    <s v="1029"/>
    <s v="53"/>
    <s v="10"/>
    <s v="_"/>
    <n v="234"/>
    <s v="77000000000"/>
    <x v="102"/>
    <n v="3"/>
    <n v="16.338999999999999"/>
    <n v="24.835000000000001"/>
    <n v="18.797000000000001"/>
    <n v="193.142"/>
    <n v="220.83099999999999"/>
    <n v="65.79021542178377"/>
    <n v="86.923445230621908"/>
    <n v="87.46145242289353"/>
    <x v="102"/>
    <x v="102"/>
    <x v="9"/>
    <s v="35"/>
  </r>
  <r>
    <x v="4"/>
    <s v="1029"/>
    <s v="53"/>
    <s v="10"/>
    <s v="_"/>
    <n v="128"/>
    <s v="77000000000"/>
    <x v="3"/>
    <n v="1"/>
    <n v="1.07"/>
    <n v="1.67"/>
    <s v=" "/>
    <n v="9.61"/>
    <n v="0"/>
    <n v="64.071856287425149"/>
    <s v=" "/>
    <n v="0"/>
    <x v="3"/>
    <x v="3"/>
    <x v="2"/>
    <s v="11"/>
  </r>
  <r>
    <x v="4"/>
    <s v="1029"/>
    <s v="53"/>
    <s v="10"/>
    <s v="_"/>
    <n v="168"/>
    <s v="77000000000"/>
    <x v="66"/>
    <n v="2"/>
    <n v="0.503"/>
    <n v="0.80400000000000005"/>
    <n v="0.76100000000000001"/>
    <n v="4.1449999999999996"/>
    <n v="10.036"/>
    <n v="62.562189054726367"/>
    <n v="66.09724047306176"/>
    <n v="41.301315265045837"/>
    <x v="66"/>
    <x v="66"/>
    <x v="1"/>
    <s v="10"/>
  </r>
  <r>
    <x v="4"/>
    <s v="1029"/>
    <s v="53"/>
    <s v="10"/>
    <s v="_"/>
    <n v="168"/>
    <s v="77000000000"/>
    <x v="87"/>
    <n v="1"/>
    <n v="0.1"/>
    <n v="0.16"/>
    <n v="0.17"/>
    <n v="0.83"/>
    <n v="1.18"/>
    <n v="62.5"/>
    <n v="58.823529411764703"/>
    <n v="70.33898305084746"/>
    <x v="87"/>
    <x v="87"/>
    <x v="1"/>
    <s v="10"/>
  </r>
  <r>
    <x v="4"/>
    <s v="1029"/>
    <s v="53"/>
    <s v="10"/>
    <s v="_"/>
    <n v="168"/>
    <s v="77000000000"/>
    <x v="27"/>
    <n v="2"/>
    <n v="1.02"/>
    <n v="1.64"/>
    <n v="1.34"/>
    <n v="8.4700000000000006"/>
    <n v="8.6300000000000008"/>
    <n v="62.195121951219512"/>
    <n v="76.119402985074629"/>
    <n v="98.146002317497107"/>
    <x v="27"/>
    <x v="27"/>
    <x v="1"/>
    <s v="10"/>
  </r>
  <r>
    <x v="4"/>
    <s v="1029"/>
    <s v="53"/>
    <s v="10"/>
    <s v="_"/>
    <n v="168"/>
    <s v="77000000000"/>
    <x v="99"/>
    <n v="2"/>
    <n v="9.2999999999999999E-2"/>
    <n v="0.152"/>
    <n v="1.9E-2"/>
    <n v="1.099"/>
    <n v="0.23699999999999999"/>
    <n v="61.184210526315788"/>
    <n v="489.4736842105263"/>
    <n v="463.71308016877634"/>
    <x v="99"/>
    <x v="99"/>
    <x v="1"/>
    <s v="10"/>
  </r>
  <r>
    <x v="4"/>
    <s v="1029"/>
    <s v="53"/>
    <s v="10"/>
    <s v="_"/>
    <n v="234"/>
    <s v="77000000000"/>
    <x v="73"/>
    <n v="21"/>
    <n v="22.727"/>
    <n v="37.308999999999997"/>
    <n v="19.058"/>
    <n v="288.19600000000003"/>
    <n v="260.63299999999998"/>
    <n v="60.91559677289662"/>
    <n v="119.25175779200336"/>
    <n v="110.57540679806471"/>
    <x v="73"/>
    <x v="73"/>
    <x v="9"/>
    <s v="35"/>
  </r>
  <r>
    <x v="4"/>
    <s v="1029"/>
    <s v="53"/>
    <s v="10"/>
    <s v="_"/>
    <n v="234"/>
    <s v="77000000000"/>
    <x v="95"/>
    <n v="27"/>
    <n v="48.917000000000002"/>
    <n v="80.736999999999995"/>
    <n v="42.347000000000001"/>
    <n v="640.58799999999997"/>
    <n v="606.97699999999998"/>
    <n v="60.588082291886003"/>
    <n v="115.51467636432334"/>
    <n v="105.53744211065658"/>
    <x v="95"/>
    <x v="95"/>
    <x v="9"/>
    <s v="35"/>
  </r>
  <r>
    <x v="4"/>
    <s v="1029"/>
    <s v="53"/>
    <s v="10"/>
    <s v="_"/>
    <n v="234"/>
    <s v="77000000000"/>
    <x v="103"/>
    <n v="5"/>
    <n v="26.024999999999999"/>
    <n v="43.055999999999997"/>
    <n v="23.068999999999999"/>
    <n v="348.774"/>
    <n v="342.2"/>
    <n v="60.444537346711257"/>
    <n v="112.81373271489878"/>
    <n v="101.92109877264757"/>
    <x v="103"/>
    <x v="103"/>
    <x v="9"/>
    <s v="35"/>
  </r>
  <r>
    <x v="4"/>
    <s v="1029"/>
    <s v="53"/>
    <s v="10"/>
    <s v="_"/>
    <n v="168"/>
    <s v="77000000000"/>
    <x v="16"/>
    <n v="1"/>
    <n v="0.05"/>
    <n v="0.09"/>
    <n v="7.8E-2"/>
    <n v="0.21"/>
    <n v="0.34899999999999998"/>
    <n v="55.555555555555557"/>
    <n v="64.102564102564102"/>
    <n v="60.171919770773641"/>
    <x v="16"/>
    <x v="16"/>
    <x v="1"/>
    <s v="10"/>
  </r>
  <r>
    <x v="4"/>
    <s v="1029"/>
    <s v="53"/>
    <s v="10"/>
    <s v="_"/>
    <n v="168"/>
    <s v="77000000000"/>
    <x v="15"/>
    <n v="1"/>
    <n v="0.05"/>
    <n v="0.09"/>
    <n v="7.8E-2"/>
    <n v="0.21"/>
    <n v="0.34899999999999998"/>
    <n v="55.555555555555557"/>
    <n v="64.102564102564102"/>
    <n v="60.171919770773641"/>
    <x v="15"/>
    <x v="15"/>
    <x v="1"/>
    <s v="10"/>
  </r>
  <r>
    <x v="4"/>
    <s v="1029"/>
    <s v="53"/>
    <s v="10"/>
    <s v="_"/>
    <n v="234"/>
    <s v="77000000000"/>
    <x v="104"/>
    <n v="2"/>
    <n v="9.6859999999999999"/>
    <n v="18.221"/>
    <n v="4.2720000000000002"/>
    <n v="155.63200000000001"/>
    <n v="121.369"/>
    <n v="53.158443554140824"/>
    <n v="226.7322097378277"/>
    <n v="128.23043775593439"/>
    <x v="104"/>
    <x v="104"/>
    <x v="9"/>
    <s v="35"/>
  </r>
  <r>
    <x v="4"/>
    <s v="1029"/>
    <s v="53"/>
    <s v="10"/>
    <s v="_"/>
    <n v="168"/>
    <s v="77000000000"/>
    <x v="5"/>
    <n v="1"/>
    <n v="7.0000000000000007E-2"/>
    <n v="0.14000000000000001"/>
    <n v="0.12"/>
    <n v="0.67"/>
    <n v="0.63"/>
    <n v="50"/>
    <n v="58.333333333333336"/>
    <n v="106.34920634920636"/>
    <x v="5"/>
    <x v="5"/>
    <x v="1"/>
    <s v="10"/>
  </r>
  <r>
    <x v="4"/>
    <s v="1029"/>
    <s v="53"/>
    <s v="10"/>
    <s v="_"/>
    <n v="168"/>
    <s v="77000000000"/>
    <x v="45"/>
    <n v="2"/>
    <n v="0.05"/>
    <n v="0.1"/>
    <n v="6.4000000000000001E-2"/>
    <n v="1.36"/>
    <n v="0.91400000000000003"/>
    <n v="50"/>
    <n v="78.125"/>
    <n v="148.79649890590809"/>
    <x v="45"/>
    <x v="45"/>
    <x v="1"/>
    <s v="10"/>
  </r>
  <r>
    <x v="4"/>
    <s v="1029"/>
    <s v="53"/>
    <s v="10"/>
    <s v="_"/>
    <n v="796"/>
    <s v="77000000000"/>
    <x v="161"/>
    <n v="1"/>
    <n v="1"/>
    <n v="2"/>
    <n v="1"/>
    <n v="3"/>
    <n v="3"/>
    <n v="50"/>
    <n v="100"/>
    <n v="100"/>
    <x v="167"/>
    <x v="161"/>
    <x v="10"/>
    <s v="31"/>
  </r>
  <r>
    <x v="4"/>
    <s v="1029"/>
    <s v="53"/>
    <s v="10"/>
    <s v="_"/>
    <n v="384"/>
    <s v="77000000000"/>
    <x v="46"/>
    <n v="1"/>
    <n v="15"/>
    <n v="30"/>
    <n v="15"/>
    <n v="101"/>
    <n v="101"/>
    <n v="50"/>
    <n v="100"/>
    <n v="100"/>
    <x v="46"/>
    <x v="46"/>
    <x v="6"/>
    <s v="31"/>
  </r>
  <r>
    <x v="4"/>
    <s v="1029"/>
    <s v="53"/>
    <s v="10"/>
    <s v="_"/>
    <n v="159"/>
    <s v="77000000000"/>
    <x v="71"/>
    <n v="1"/>
    <n v="2.7"/>
    <n v="5.8"/>
    <n v="2.5790000000000002"/>
    <n v="39.299999999999997"/>
    <n v="37.723999999999997"/>
    <n v="46.551724137931032"/>
    <n v="104.69174098487785"/>
    <n v="104.17771180150567"/>
    <x v="71"/>
    <x v="71"/>
    <x v="8"/>
    <s v="06"/>
  </r>
  <r>
    <x v="4"/>
    <s v="1029"/>
    <s v="53"/>
    <s v="10"/>
    <s v="_"/>
    <n v="159"/>
    <s v="77000000000"/>
    <x v="70"/>
    <n v="1"/>
    <n v="2.7"/>
    <n v="5.8"/>
    <n v="2.5790000000000002"/>
    <n v="39.299999999999997"/>
    <n v="37.723999999999997"/>
    <n v="46.551724137931032"/>
    <n v="104.69174098487785"/>
    <n v="104.17771180150567"/>
    <x v="70"/>
    <x v="70"/>
    <x v="8"/>
    <s v="06"/>
  </r>
  <r>
    <x v="4"/>
    <s v="1029"/>
    <s v="53"/>
    <s v="10"/>
    <s v="_"/>
    <n v="168"/>
    <s v="77000000000"/>
    <x v="126"/>
    <n v="1"/>
    <n v="6.0000000000000001E-3"/>
    <n v="1.2999999999999999E-2"/>
    <n v="0"/>
    <n v="4.3999999999999997E-2"/>
    <n v="9.0999999999999998E-2"/>
    <n v="46.153846153846153"/>
    <n v="0"/>
    <n v="48.35164835164835"/>
    <x v="130"/>
    <x v="126"/>
    <x v="1"/>
    <s v="10"/>
  </r>
  <r>
    <x v="4"/>
    <s v="1029"/>
    <s v="53"/>
    <s v="10"/>
    <s v="_"/>
    <n v="234"/>
    <s v="77000000000"/>
    <x v="90"/>
    <n v="1"/>
    <n v="0.16500000000000001"/>
    <n v="0.372"/>
    <n v="0.22"/>
    <n v="3.6179999999999999"/>
    <n v="4.1440000000000001"/>
    <n v="44.354838709677416"/>
    <n v="75"/>
    <n v="87.306949806949802"/>
    <x v="90"/>
    <x v="90"/>
    <x v="9"/>
    <s v="35"/>
  </r>
  <r>
    <x v="4"/>
    <s v="1029"/>
    <s v="53"/>
    <s v="10"/>
    <s v="_"/>
    <n v="168"/>
    <s v="77000000000"/>
    <x v="105"/>
    <n v="3"/>
    <n v="0.74"/>
    <n v="1.99"/>
    <n v="0.45"/>
    <n v="7.06"/>
    <n v="5.51"/>
    <n v="37.185929648241206"/>
    <n v="164.44444444444446"/>
    <n v="128.13067150635209"/>
    <x v="105"/>
    <x v="105"/>
    <x v="1"/>
    <s v="10"/>
  </r>
  <r>
    <x v="4"/>
    <s v="1029"/>
    <s v="53"/>
    <s v="10"/>
    <s v="_"/>
    <n v="168"/>
    <s v="77000000000"/>
    <x v="119"/>
    <n v="1"/>
    <n v="4.4999999999999998E-2"/>
    <n v="0.375"/>
    <n v="1.4999999999999999E-2"/>
    <n v="1.9890000000000001"/>
    <n v="0.13400000000000001"/>
    <n v="12"/>
    <n v="300"/>
    <n v="1484.3283582089553"/>
    <x v="123"/>
    <x v="119"/>
    <x v="1"/>
    <s v="10"/>
  </r>
  <r>
    <x v="4"/>
    <s v="1029"/>
    <s v="53"/>
    <s v="10"/>
    <s v="_"/>
    <n v="168"/>
    <s v="77000000000"/>
    <x v="51"/>
    <n v="2"/>
    <n v="0.13500000000000001"/>
    <n v="2.375"/>
    <n v="376.12900000000002"/>
    <n v="12.263999999999999"/>
    <n v="393.61900000000003"/>
    <n v="5.6842105263157894"/>
    <n v="3.5891941328639911E-2"/>
    <n v="3.115703256194442"/>
    <x v="51"/>
    <x v="51"/>
    <x v="1"/>
    <s v="10"/>
  </r>
  <r>
    <x v="4"/>
    <s v="1029"/>
    <s v="53"/>
    <s v="10"/>
    <s v="_"/>
    <n v="168"/>
    <s v="77000000000"/>
    <x v="55"/>
    <n v="1"/>
    <n v="0.09"/>
    <n v="2"/>
    <n v="375.63"/>
    <n v="9.31"/>
    <n v="392.09"/>
    <n v="4.5"/>
    <n v="2.3959747623991695E-2"/>
    <n v="2.3744548445509959"/>
    <x v="55"/>
    <x v="55"/>
    <x v="1"/>
    <s v="10"/>
  </r>
  <r>
    <x v="5"/>
    <s v="1029"/>
    <s v="53"/>
    <s v="10"/>
    <s v="_"/>
    <n v="169"/>
    <s v="77000000000"/>
    <x v="35"/>
    <n v="1"/>
    <n v="143"/>
    <n v="126"/>
    <s v=" "/>
    <n v="595"/>
    <s v=" "/>
    <n v="113.49206349206349"/>
    <s v=" "/>
    <s v=" "/>
    <x v="35"/>
    <x v="35"/>
    <x v="5"/>
    <s v="05"/>
  </r>
  <r>
    <x v="5"/>
    <s v="1029"/>
    <s v="53"/>
    <s v="10"/>
    <s v="_"/>
    <n v="169"/>
    <s v="77000000000"/>
    <x v="36"/>
    <n v="1"/>
    <n v="143"/>
    <n v="126"/>
    <s v=" "/>
    <n v="595"/>
    <s v=" "/>
    <n v="113.49206349206349"/>
    <s v=" "/>
    <s v=" "/>
    <x v="36"/>
    <x v="36"/>
    <x v="5"/>
    <s v="05"/>
  </r>
  <r>
    <x v="5"/>
    <s v="1029"/>
    <s v="53"/>
    <s v="10"/>
    <s v="_"/>
    <n v="169"/>
    <s v="77000000000"/>
    <x v="67"/>
    <n v="1"/>
    <n v="48"/>
    <n v="53"/>
    <s v=" "/>
    <n v="231"/>
    <s v=" "/>
    <n v="90.566037735849051"/>
    <s v=" "/>
    <s v=" "/>
    <x v="67"/>
    <x v="67"/>
    <x v="5"/>
    <s v="05"/>
  </r>
  <r>
    <x v="5"/>
    <s v="1029"/>
    <s v="53"/>
    <s v="10"/>
    <s v="_"/>
    <n v="169"/>
    <s v="77000000000"/>
    <x v="68"/>
    <n v="1"/>
    <n v="48"/>
    <n v="53"/>
    <s v=" "/>
    <n v="231"/>
    <s v=" "/>
    <n v="90.566037735849051"/>
    <s v=" "/>
    <s v=" "/>
    <x v="68"/>
    <x v="68"/>
    <x v="5"/>
    <s v="05"/>
  </r>
  <r>
    <x v="5"/>
    <s v="1029"/>
    <s v="53"/>
    <s v="10"/>
    <s v="_"/>
    <n v="169"/>
    <s v="77000000000"/>
    <x v="34"/>
    <n v="2"/>
    <n v="158"/>
    <n v="143.9"/>
    <s v=" "/>
    <n v="648.9"/>
    <s v=" "/>
    <n v="109.79847116052814"/>
    <s v=" "/>
    <s v=" "/>
    <x v="34"/>
    <x v="34"/>
    <x v="5"/>
    <s v="05"/>
  </r>
  <r>
    <x v="5"/>
    <s v="1029"/>
    <s v="53"/>
    <s v="10"/>
    <s v="_"/>
    <n v="169"/>
    <s v="77000000000"/>
    <x v="69"/>
    <n v="1"/>
    <n v="48"/>
    <n v="53"/>
    <s v=" "/>
    <n v="231"/>
    <s v=" "/>
    <n v="90.566037735849051"/>
    <s v=" "/>
    <s v=" "/>
    <x v="69"/>
    <x v="69"/>
    <x v="5"/>
    <s v="05"/>
  </r>
  <r>
    <x v="5"/>
    <s v="1029"/>
    <s v="53"/>
    <s v="10"/>
    <s v="_"/>
    <n v="169"/>
    <s v="77000000000"/>
    <x v="33"/>
    <n v="1"/>
    <n v="15"/>
    <n v="17.899999999999999"/>
    <s v=" "/>
    <n v="53.9"/>
    <s v=" "/>
    <n v="83.798882681564251"/>
    <s v=" "/>
    <s v=" "/>
    <x v="33"/>
    <x v="33"/>
    <x v="5"/>
    <s v="05"/>
  </r>
  <r>
    <x v="5"/>
    <s v="1029"/>
    <s v="53"/>
    <s v="10"/>
    <s v="_"/>
    <n v="159"/>
    <s v="77000000000"/>
    <x v="70"/>
    <n v="1"/>
    <n v="5.8"/>
    <n v="7.2"/>
    <s v=" "/>
    <n v="36.6"/>
    <s v=" "/>
    <n v="80.555555555555557"/>
    <s v=" "/>
    <s v=" "/>
    <x v="70"/>
    <x v="70"/>
    <x v="8"/>
    <s v="06"/>
  </r>
  <r>
    <x v="5"/>
    <s v="1029"/>
    <s v="53"/>
    <s v="10"/>
    <s v="_"/>
    <n v="159"/>
    <s v="77000000000"/>
    <x v="71"/>
    <n v="1"/>
    <n v="5.8"/>
    <n v="7.2"/>
    <s v=" "/>
    <n v="36.6"/>
    <s v=" "/>
    <n v="80.555555555555557"/>
    <s v=" "/>
    <s v=" "/>
    <x v="71"/>
    <x v="71"/>
    <x v="8"/>
    <s v="06"/>
  </r>
  <r>
    <x v="5"/>
    <s v="1029"/>
    <s v="53"/>
    <s v="10"/>
    <s v="_"/>
    <n v="114"/>
    <s v="77000000000"/>
    <x v="1"/>
    <m/>
    <m/>
    <n v="0.14000000000000001"/>
    <s v=" "/>
    <n v="0.14000000000000001"/>
    <s v=" "/>
    <m/>
    <s v=" "/>
    <s v=" "/>
    <x v="1"/>
    <x v="1"/>
    <x v="0"/>
    <s v="08"/>
  </r>
  <r>
    <x v="5"/>
    <s v="1029"/>
    <s v="53"/>
    <s v="10"/>
    <s v="_"/>
    <n v="114"/>
    <s v="77000000000"/>
    <x v="0"/>
    <m/>
    <m/>
    <n v="0.14000000000000001"/>
    <s v=" "/>
    <n v="0.14000000000000001"/>
    <s v=" "/>
    <m/>
    <s v=" "/>
    <s v=" "/>
    <x v="0"/>
    <x v="0"/>
    <x v="0"/>
    <s v="08"/>
  </r>
  <r>
    <x v="5"/>
    <s v="1029"/>
    <s v="53"/>
    <s v="10"/>
    <s v="_"/>
    <n v="168"/>
    <s v="77000000000"/>
    <x v="112"/>
    <n v="1"/>
    <n v="0.11"/>
    <n v="0.12"/>
    <s v=" "/>
    <n v="0.6"/>
    <s v=" "/>
    <n v="91.666666666666671"/>
    <s v=" "/>
    <s v=" "/>
    <x v="112"/>
    <x v="112"/>
    <x v="1"/>
    <s v="10"/>
  </r>
  <r>
    <x v="5"/>
    <s v="1029"/>
    <s v="53"/>
    <s v="10"/>
    <s v="_"/>
    <n v="168"/>
    <s v="77000000000"/>
    <x v="60"/>
    <n v="2"/>
    <n v="5.22"/>
    <n v="5.13"/>
    <s v=" "/>
    <n v="24.74"/>
    <s v=" "/>
    <n v="101.75438596491227"/>
    <s v=" "/>
    <s v=" "/>
    <x v="60"/>
    <x v="60"/>
    <x v="1"/>
    <s v="10"/>
  </r>
  <r>
    <x v="5"/>
    <s v="1029"/>
    <s v="53"/>
    <s v="10"/>
    <s v="_"/>
    <n v="168"/>
    <s v="77000000000"/>
    <x v="82"/>
    <n v="2"/>
    <n v="3.42"/>
    <n v="3.73"/>
    <s v=" "/>
    <n v="16.559999999999999"/>
    <s v=" "/>
    <n v="91.689008042895438"/>
    <s v=" "/>
    <s v=" "/>
    <x v="82"/>
    <x v="82"/>
    <x v="1"/>
    <s v="10"/>
  </r>
  <r>
    <x v="5"/>
    <s v="1029"/>
    <s v="53"/>
    <s v="10"/>
    <s v="_"/>
    <n v="168"/>
    <s v="77000000000"/>
    <x v="27"/>
    <n v="2"/>
    <n v="1.64"/>
    <n v="1.24"/>
    <s v=" "/>
    <n v="7.45"/>
    <s v=" "/>
    <n v="132.25806451612902"/>
    <s v=" "/>
    <s v=" "/>
    <x v="27"/>
    <x v="27"/>
    <x v="1"/>
    <s v="10"/>
  </r>
  <r>
    <x v="5"/>
    <s v="1029"/>
    <s v="53"/>
    <s v="10"/>
    <s v="_"/>
    <n v="168"/>
    <s v="77000000000"/>
    <x v="87"/>
    <n v="1"/>
    <n v="0.16"/>
    <n v="0.16"/>
    <s v=" "/>
    <n v="0.73"/>
    <s v=" "/>
    <n v="100"/>
    <s v=" "/>
    <s v=" "/>
    <x v="87"/>
    <x v="87"/>
    <x v="1"/>
    <s v="10"/>
  </r>
  <r>
    <x v="5"/>
    <s v="1029"/>
    <s v="53"/>
    <s v="10"/>
    <s v="_"/>
    <n v="168"/>
    <s v="77000000000"/>
    <x v="61"/>
    <n v="2"/>
    <n v="1.1100000000000001"/>
    <n v="0.98"/>
    <s v=" "/>
    <n v="5.57"/>
    <s v=" "/>
    <n v="113.26530612244898"/>
    <s v=" "/>
    <s v=" "/>
    <x v="61"/>
    <x v="61"/>
    <x v="1"/>
    <s v="10"/>
  </r>
  <r>
    <x v="5"/>
    <s v="1029"/>
    <s v="53"/>
    <s v="10"/>
    <s v="_"/>
    <n v="168"/>
    <s v="77000000000"/>
    <x v="63"/>
    <n v="1"/>
    <n v="1.01"/>
    <n v="0.81"/>
    <s v=" "/>
    <n v="4.26"/>
    <s v=" "/>
    <n v="124.69135802469135"/>
    <s v=" "/>
    <s v=" "/>
    <x v="63"/>
    <x v="63"/>
    <x v="1"/>
    <s v="10"/>
  </r>
  <r>
    <x v="5"/>
    <s v="1029"/>
    <s v="53"/>
    <s v="10"/>
    <s v="_"/>
    <n v="168"/>
    <s v="77000000000"/>
    <x v="45"/>
    <n v="2"/>
    <n v="0.1"/>
    <n v="0.17"/>
    <s v=" "/>
    <n v="1.31"/>
    <s v=" "/>
    <n v="58.823529411764703"/>
    <s v=" "/>
    <s v=" "/>
    <x v="45"/>
    <x v="45"/>
    <x v="1"/>
    <s v="10"/>
  </r>
  <r>
    <x v="5"/>
    <s v="1029"/>
    <s v="53"/>
    <s v="10"/>
    <s v="_"/>
    <n v="168"/>
    <s v="77000000000"/>
    <x v="39"/>
    <n v="4"/>
    <n v="10.47"/>
    <n v="9.67"/>
    <s v=" "/>
    <n v="47.39"/>
    <s v=" "/>
    <n v="108.27300930713547"/>
    <s v=" "/>
    <s v=" "/>
    <x v="39"/>
    <x v="39"/>
    <x v="1"/>
    <s v="10"/>
  </r>
  <r>
    <x v="5"/>
    <s v="1029"/>
    <s v="53"/>
    <s v="10"/>
    <s v="_"/>
    <n v="168"/>
    <s v="77000000000"/>
    <x v="131"/>
    <m/>
    <m/>
    <m/>
    <s v=" "/>
    <m/>
    <s v=" "/>
    <m/>
    <s v=" "/>
    <s v=" "/>
    <x v="135"/>
    <x v="131"/>
    <x v="1"/>
    <s v="10"/>
  </r>
  <r>
    <x v="5"/>
    <s v="1029"/>
    <s v="53"/>
    <s v="10"/>
    <s v="_"/>
    <n v="882"/>
    <s v="77000000000"/>
    <x v="100"/>
    <n v="2"/>
    <n v="12.98"/>
    <n v="11.26"/>
    <s v=" "/>
    <n v="72.930000000000007"/>
    <s v=" "/>
    <n v="115.2753108348135"/>
    <s v=" "/>
    <s v=" "/>
    <x v="100"/>
    <x v="100"/>
    <x v="4"/>
    <s v="10"/>
  </r>
  <r>
    <x v="5"/>
    <s v="1029"/>
    <s v="53"/>
    <s v="10"/>
    <s v="_"/>
    <n v="882"/>
    <s v="77000000000"/>
    <x v="88"/>
    <n v="2"/>
    <n v="12.11"/>
    <n v="11.12"/>
    <s v=" "/>
    <n v="70.03"/>
    <s v=" "/>
    <n v="108.90287769784173"/>
    <s v=" "/>
    <s v=" "/>
    <x v="88"/>
    <x v="88"/>
    <x v="4"/>
    <s v="10"/>
  </r>
  <r>
    <x v="5"/>
    <s v="1029"/>
    <s v="53"/>
    <s v="10"/>
    <s v="_"/>
    <n v="882"/>
    <s v="77000000000"/>
    <x v="93"/>
    <n v="1"/>
    <n v="0.87"/>
    <n v="0.14000000000000001"/>
    <s v=" "/>
    <n v="2.37"/>
    <s v=" "/>
    <n v="621.42857142857144"/>
    <s v=" "/>
    <s v=" "/>
    <x v="93"/>
    <x v="93"/>
    <x v="4"/>
    <s v="10"/>
  </r>
  <r>
    <x v="5"/>
    <s v="1029"/>
    <s v="53"/>
    <s v="10"/>
    <s v="_"/>
    <n v="882"/>
    <s v="77000000000"/>
    <x v="149"/>
    <m/>
    <m/>
    <n v="0.14000000000000001"/>
    <s v=" "/>
    <n v="1.5"/>
    <s v=" "/>
    <m/>
    <s v=" "/>
    <s v=" "/>
    <x v="154"/>
    <x v="149"/>
    <x v="4"/>
    <s v="10"/>
  </r>
  <r>
    <x v="5"/>
    <s v="1029"/>
    <s v="53"/>
    <s v="10"/>
    <s v="_"/>
    <n v="882"/>
    <s v="77000000000"/>
    <x v="160"/>
    <m/>
    <m/>
    <m/>
    <s v=" "/>
    <n v="0.53"/>
    <s v=" "/>
    <m/>
    <s v=" "/>
    <s v=" "/>
    <x v="166"/>
    <x v="160"/>
    <x v="4"/>
    <s v="10"/>
  </r>
  <r>
    <x v="5"/>
    <s v="1029"/>
    <s v="53"/>
    <s v="10"/>
    <s v="_"/>
    <n v="882"/>
    <s v="77000000000"/>
    <x v="56"/>
    <n v="2"/>
    <n v="0.55700000000000005"/>
    <n v="0.61"/>
    <s v=" "/>
    <n v="3.8239999999999998"/>
    <s v=" "/>
    <n v="91.311475409836063"/>
    <s v=" "/>
    <s v=" "/>
    <x v="117"/>
    <x v="56"/>
    <x v="4"/>
    <s v="10"/>
  </r>
  <r>
    <x v="5"/>
    <s v="1029"/>
    <s v="53"/>
    <s v="10"/>
    <s v="_"/>
    <n v="168"/>
    <s v="77000000000"/>
    <x v="56"/>
    <n v="3"/>
    <n v="12.112"/>
    <n v="17.331"/>
    <s v=" "/>
    <n v="54.37"/>
    <s v=" "/>
    <n v="69.886330852230103"/>
    <s v=" "/>
    <s v=" "/>
    <x v="56"/>
    <x v="56"/>
    <x v="1"/>
    <s v="10"/>
  </r>
  <r>
    <x v="5"/>
    <s v="1029"/>
    <s v="53"/>
    <s v="10"/>
    <s v="_"/>
    <n v="168"/>
    <s v="77000000000"/>
    <x v="51"/>
    <n v="2"/>
    <n v="2.375"/>
    <n v="7.21"/>
    <s v=" "/>
    <n v="12.129"/>
    <s v=" "/>
    <n v="32.940360610263525"/>
    <s v=" "/>
    <s v=" "/>
    <x v="51"/>
    <x v="51"/>
    <x v="1"/>
    <s v="10"/>
  </r>
  <r>
    <x v="5"/>
    <s v="1029"/>
    <s v="53"/>
    <s v="10"/>
    <s v="_"/>
    <n v="168"/>
    <s v="77000000000"/>
    <x v="55"/>
    <n v="1"/>
    <n v="2"/>
    <n v="6.72"/>
    <s v=" "/>
    <n v="9.2200000000000006"/>
    <s v=" "/>
    <n v="29.761904761904763"/>
    <s v=" "/>
    <s v=" "/>
    <x v="55"/>
    <x v="55"/>
    <x v="1"/>
    <s v="10"/>
  </r>
  <r>
    <x v="5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</r>
  <r>
    <x v="5"/>
    <s v="1029"/>
    <s v="53"/>
    <s v="10"/>
    <s v="_"/>
    <n v="168"/>
    <s v="77000000000"/>
    <x v="143"/>
    <m/>
    <m/>
    <n v="0.104"/>
    <s v=" "/>
    <n v="0.96499999999999997"/>
    <s v=" "/>
    <m/>
    <s v=" "/>
    <s v=" "/>
    <x v="147"/>
    <x v="143"/>
    <x v="1"/>
    <s v="10"/>
  </r>
  <r>
    <x v="5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5"/>
    <s v="1029"/>
    <s v="53"/>
    <s v="10"/>
    <s v="_"/>
    <n v="168"/>
    <s v="77000000000"/>
    <x v="119"/>
    <n v="1"/>
    <n v="0.375"/>
    <n v="0.38600000000000001"/>
    <s v=" "/>
    <n v="1.944"/>
    <s v=" "/>
    <n v="97.15025906735751"/>
    <s v=" "/>
    <s v=" "/>
    <x v="123"/>
    <x v="119"/>
    <x v="1"/>
    <s v="10"/>
  </r>
  <r>
    <x v="5"/>
    <s v="1029"/>
    <s v="53"/>
    <s v="10"/>
    <s v="_"/>
    <n v="882"/>
    <s v="77000000000"/>
    <x v="94"/>
    <n v="2"/>
    <n v="0.55700000000000005"/>
    <n v="0.61"/>
    <s v=" "/>
    <n v="3.8239999999999998"/>
    <s v=" "/>
    <n v="91.311475409836063"/>
    <s v=" "/>
    <s v=" "/>
    <x v="119"/>
    <x v="94"/>
    <x v="4"/>
    <s v="10"/>
  </r>
  <r>
    <x v="5"/>
    <s v="1029"/>
    <s v="53"/>
    <s v="10"/>
    <s v="_"/>
    <n v="168"/>
    <s v="77000000000"/>
    <x v="94"/>
    <n v="2"/>
    <n v="9.7240000000000002"/>
    <n v="10.116"/>
    <s v=" "/>
    <n v="42.203000000000003"/>
    <s v=" "/>
    <n v="96.124950573349153"/>
    <s v=" "/>
    <s v=" "/>
    <x v="94"/>
    <x v="94"/>
    <x v="1"/>
    <s v="10"/>
  </r>
  <r>
    <x v="5"/>
    <s v="1029"/>
    <s v="53"/>
    <s v="10"/>
    <s v="_"/>
    <n v="168"/>
    <s v="77000000000"/>
    <x v="124"/>
    <m/>
    <m/>
    <n v="2.7E-2"/>
    <s v=" "/>
    <n v="0.14499999999999999"/>
    <s v=" "/>
    <m/>
    <s v=" "/>
    <s v=" "/>
    <x v="128"/>
    <x v="124"/>
    <x v="1"/>
    <s v="10"/>
  </r>
  <r>
    <x v="5"/>
    <s v="1029"/>
    <s v="53"/>
    <s v="10"/>
    <s v="_"/>
    <n v="168"/>
    <s v="77000000000"/>
    <x v="152"/>
    <m/>
    <m/>
    <n v="2.7E-2"/>
    <s v=" "/>
    <n v="0.14499999999999999"/>
    <s v=" "/>
    <m/>
    <s v=" "/>
    <s v=" "/>
    <x v="157"/>
    <x v="152"/>
    <x v="1"/>
    <s v="10"/>
  </r>
  <r>
    <x v="5"/>
    <s v="1029"/>
    <s v="53"/>
    <s v="10"/>
    <s v="_"/>
    <n v="168"/>
    <s v="77000000000"/>
    <x v="72"/>
    <n v="2"/>
    <n v="2.0920000000000001"/>
    <n v="2.1110000000000002"/>
    <s v=" "/>
    <n v="9.0670000000000002"/>
    <s v=" "/>
    <n v="99.099952629085735"/>
    <s v=" "/>
    <s v=" "/>
    <x v="72"/>
    <x v="72"/>
    <x v="1"/>
    <s v="10"/>
  </r>
  <r>
    <x v="5"/>
    <s v="1029"/>
    <s v="53"/>
    <s v="10"/>
    <s v="_"/>
    <n v="168"/>
    <s v="77000000000"/>
    <x v="66"/>
    <n v="2"/>
    <n v="0.80400000000000005"/>
    <n v="0.90700000000000003"/>
    <s v=" "/>
    <n v="3.6419999999999999"/>
    <s v=" "/>
    <n v="88.643880926130095"/>
    <s v=" "/>
    <s v=" "/>
    <x v="66"/>
    <x v="66"/>
    <x v="1"/>
    <s v="10"/>
  </r>
  <r>
    <x v="5"/>
    <s v="1029"/>
    <s v="53"/>
    <s v="10"/>
    <s v="_"/>
    <n v="168"/>
    <s v="77000000000"/>
    <x v="99"/>
    <n v="2"/>
    <n v="0.152"/>
    <n v="0.24399999999999999"/>
    <s v=" "/>
    <n v="1.006"/>
    <s v=" "/>
    <n v="62.295081967213115"/>
    <s v=" "/>
    <s v=" "/>
    <x v="99"/>
    <x v="99"/>
    <x v="1"/>
    <s v="10"/>
  </r>
  <r>
    <x v="5"/>
    <s v="1029"/>
    <s v="53"/>
    <s v="10"/>
    <s v="_"/>
    <n v="168"/>
    <s v="77000000000"/>
    <x v="81"/>
    <n v="2"/>
    <n v="1.1479999999999999"/>
    <n v="1.1339999999999999"/>
    <s v=" "/>
    <n v="4.8250000000000002"/>
    <s v=" "/>
    <n v="101.23456790123457"/>
    <s v=" "/>
    <s v=" "/>
    <x v="81"/>
    <x v="81"/>
    <x v="1"/>
    <s v="10"/>
  </r>
  <r>
    <x v="5"/>
    <s v="1029"/>
    <s v="53"/>
    <s v="10"/>
    <s v="_"/>
    <n v="168"/>
    <s v="77000000000"/>
    <x v="89"/>
    <n v="2"/>
    <n v="0.14899999999999999"/>
    <n v="0.13600000000000001"/>
    <s v=" "/>
    <n v="0.69299999999999995"/>
    <s v=" "/>
    <n v="109.55882352941177"/>
    <s v=" "/>
    <s v=" "/>
    <x v="89"/>
    <x v="89"/>
    <x v="1"/>
    <s v="10"/>
  </r>
  <r>
    <x v="5"/>
    <s v="1029"/>
    <s v="53"/>
    <s v="10"/>
    <s v="_"/>
    <n v="168"/>
    <s v="77000000000"/>
    <x v="2"/>
    <n v="1"/>
    <n v="1.7000000000000001E-2"/>
    <n v="2.1999999999999999E-2"/>
    <s v=" "/>
    <n v="9.7000000000000003E-2"/>
    <s v=" "/>
    <n v="77.272727272727266"/>
    <s v=" "/>
    <s v=" "/>
    <x v="2"/>
    <x v="2"/>
    <x v="1"/>
    <s v="10"/>
  </r>
  <r>
    <x v="5"/>
    <s v="1029"/>
    <s v="53"/>
    <s v="10"/>
    <s v="_"/>
    <n v="168"/>
    <s v="77000000000"/>
    <x v="5"/>
    <n v="1"/>
    <n v="0.14000000000000001"/>
    <n v="7.0000000000000007E-2"/>
    <s v=" "/>
    <n v="0.6"/>
    <s v=" "/>
    <n v="200"/>
    <s v=" "/>
    <s v=" "/>
    <x v="5"/>
    <x v="5"/>
    <x v="1"/>
    <s v="10"/>
  </r>
  <r>
    <x v="5"/>
    <s v="1029"/>
    <s v="53"/>
    <s v="10"/>
    <s v="_"/>
    <n v="168"/>
    <s v="77000000000"/>
    <x v="40"/>
    <n v="2"/>
    <n v="7.4370000000000003"/>
    <n v="7.7519999999999998"/>
    <s v=" "/>
    <n v="31.632000000000001"/>
    <s v=" "/>
    <n v="95.93653250773994"/>
    <s v=" "/>
    <s v=" "/>
    <x v="40"/>
    <x v="40"/>
    <x v="1"/>
    <s v="10"/>
  </r>
  <r>
    <x v="5"/>
    <s v="1029"/>
    <s v="53"/>
    <s v="10"/>
    <s v="_"/>
    <n v="168"/>
    <s v="77000000000"/>
    <x v="44"/>
    <n v="2"/>
    <n v="5.9610000000000003"/>
    <n v="6.0750000000000002"/>
    <s v=" "/>
    <n v="24.323"/>
    <s v=" "/>
    <n v="98.123456790123456"/>
    <s v=" "/>
    <s v=" "/>
    <x v="44"/>
    <x v="44"/>
    <x v="1"/>
    <s v="10"/>
  </r>
  <r>
    <x v="5"/>
    <s v="1029"/>
    <s v="53"/>
    <s v="10"/>
    <s v="_"/>
    <n v="168"/>
    <s v="77000000000"/>
    <x v="146"/>
    <n v="1"/>
    <n v="1.0999999999999999E-2"/>
    <n v="1.7999999999999999E-2"/>
    <s v=" "/>
    <n v="7.8E-2"/>
    <s v=" "/>
    <n v="61.111111111111114"/>
    <s v=" "/>
    <s v=" "/>
    <x v="151"/>
    <x v="146"/>
    <x v="1"/>
    <s v="10"/>
  </r>
  <r>
    <x v="5"/>
    <s v="1029"/>
    <s v="53"/>
    <s v="10"/>
    <s v="_"/>
    <n v="168"/>
    <s v="77000000000"/>
    <x v="42"/>
    <n v="2"/>
    <n v="0.161"/>
    <n v="0.19900000000000001"/>
    <s v=" "/>
    <n v="0.80500000000000005"/>
    <s v=" "/>
    <n v="80.904522613065325"/>
    <s v=" "/>
    <s v=" "/>
    <x v="42"/>
    <x v="42"/>
    <x v="1"/>
    <s v="10"/>
  </r>
  <r>
    <x v="5"/>
    <s v="1029"/>
    <s v="53"/>
    <s v="10"/>
    <s v="_"/>
    <n v="168"/>
    <s v="77000000000"/>
    <x v="25"/>
    <n v="2"/>
    <n v="1.476"/>
    <n v="1.677"/>
    <s v=" "/>
    <n v="7.3090000000000002"/>
    <s v=" "/>
    <n v="88.014311270125219"/>
    <s v=" "/>
    <s v=" "/>
    <x v="25"/>
    <x v="25"/>
    <x v="1"/>
    <s v="10"/>
  </r>
  <r>
    <x v="5"/>
    <s v="1029"/>
    <s v="53"/>
    <s v="10"/>
    <s v="_"/>
    <n v="168"/>
    <s v="77000000000"/>
    <x v="96"/>
    <m/>
    <m/>
    <m/>
    <s v=" "/>
    <n v="9.1999999999999998E-2"/>
    <s v=" "/>
    <m/>
    <s v=" "/>
    <s v=" "/>
    <x v="96"/>
    <x v="96"/>
    <x v="1"/>
    <s v="10"/>
  </r>
  <r>
    <x v="5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</r>
  <r>
    <x v="5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</r>
  <r>
    <x v="5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</r>
  <r>
    <x v="5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</r>
  <r>
    <x v="5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</r>
  <r>
    <x v="5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</r>
  <r>
    <x v="5"/>
    <s v="1029"/>
    <s v="53"/>
    <s v="10"/>
    <s v="_"/>
    <n v="882"/>
    <s v="77000000000"/>
    <x v="116"/>
    <n v="2"/>
    <n v="0.55700000000000005"/>
    <n v="0.61"/>
    <s v=" "/>
    <n v="2.8940000000000001"/>
    <s v=" "/>
    <n v="91.311475409836063"/>
    <s v=" "/>
    <s v=" "/>
    <x v="118"/>
    <x v="116"/>
    <x v="4"/>
    <s v="10"/>
  </r>
  <r>
    <x v="5"/>
    <s v="1029"/>
    <s v="53"/>
    <s v="10"/>
    <s v="_"/>
    <n v="168"/>
    <s v="77000000000"/>
    <x v="116"/>
    <n v="2"/>
    <n v="0.19500000000000001"/>
    <n v="0.214"/>
    <s v=" "/>
    <n v="1.0109999999999999"/>
    <s v=" "/>
    <n v="91.121495327102807"/>
    <s v=" "/>
    <s v=" "/>
    <x v="116"/>
    <x v="116"/>
    <x v="1"/>
    <s v="10"/>
  </r>
  <r>
    <x v="5"/>
    <s v="1029"/>
    <s v="53"/>
    <s v="10"/>
    <s v="_"/>
    <n v="168"/>
    <s v="77000000000"/>
    <x v="162"/>
    <m/>
    <m/>
    <n v="1.2E-2"/>
    <s v=" "/>
    <n v="2.1999999999999999E-2"/>
    <s v=" "/>
    <m/>
    <s v=" "/>
    <s v=" "/>
    <x v="169"/>
    <x v="162"/>
    <x v="1"/>
    <s v="10"/>
  </r>
  <r>
    <x v="5"/>
    <s v="1029"/>
    <s v="53"/>
    <s v="10"/>
    <s v="_"/>
    <n v="168"/>
    <s v="77000000000"/>
    <x v="126"/>
    <n v="1"/>
    <n v="1.2999999999999999E-2"/>
    <n v="5.0000000000000001E-3"/>
    <s v=" "/>
    <n v="3.7999999999999999E-2"/>
    <s v=" "/>
    <n v="260"/>
    <s v=" "/>
    <s v=" "/>
    <x v="130"/>
    <x v="126"/>
    <x v="1"/>
    <s v="10"/>
  </r>
  <r>
    <x v="5"/>
    <s v="1029"/>
    <s v="53"/>
    <s v="10"/>
    <s v="_"/>
    <n v="168"/>
    <s v="77000000000"/>
    <x v="18"/>
    <n v="2"/>
    <n v="0.12"/>
    <n v="0.14000000000000001"/>
    <s v=" "/>
    <n v="0.59"/>
    <s v=" "/>
    <n v="85.714285714285708"/>
    <s v=" "/>
    <s v=" "/>
    <x v="18"/>
    <x v="18"/>
    <x v="1"/>
    <s v="10"/>
  </r>
  <r>
    <x v="5"/>
    <s v="1029"/>
    <s v="53"/>
    <s v="10"/>
    <s v="_"/>
    <n v="168"/>
    <s v="77000000000"/>
    <x v="77"/>
    <n v="4"/>
    <n v="6.42"/>
    <n v="7.46"/>
    <s v=" "/>
    <n v="33.200000000000003"/>
    <s v=" "/>
    <n v="86.058981233243969"/>
    <s v=" "/>
    <s v=" "/>
    <x v="77"/>
    <x v="77"/>
    <x v="1"/>
    <s v="10"/>
  </r>
  <r>
    <x v="5"/>
    <s v="1029"/>
    <s v="53"/>
    <s v="10"/>
    <s v="_"/>
    <n v="168"/>
    <s v="77000000000"/>
    <x v="76"/>
    <n v="4"/>
    <n v="6.42"/>
    <n v="7.46"/>
    <s v=" "/>
    <n v="33.200000000000003"/>
    <s v=" "/>
    <n v="86.058981233243969"/>
    <s v=" "/>
    <s v=" "/>
    <x v="76"/>
    <x v="76"/>
    <x v="1"/>
    <s v="10"/>
  </r>
  <r>
    <x v="5"/>
    <s v="1029"/>
    <s v="53"/>
    <s v="10"/>
    <s v="_"/>
    <n v="168"/>
    <s v="77000000000"/>
    <x v="8"/>
    <n v="1"/>
    <n v="0.1"/>
    <n v="0.1"/>
    <s v=" "/>
    <n v="0.48"/>
    <s v=" "/>
    <n v="100"/>
    <s v=" "/>
    <s v=" "/>
    <x v="8"/>
    <x v="8"/>
    <x v="1"/>
    <s v="10"/>
  </r>
  <r>
    <x v="5"/>
    <s v="1029"/>
    <s v="53"/>
    <s v="10"/>
    <s v="_"/>
    <n v="168"/>
    <s v="77000000000"/>
    <x v="78"/>
    <n v="4"/>
    <n v="6.32"/>
    <n v="7.36"/>
    <s v=" "/>
    <n v="32.72"/>
    <s v=" "/>
    <n v="85.869565217391298"/>
    <s v=" "/>
    <s v=" "/>
    <x v="78"/>
    <x v="78"/>
    <x v="1"/>
    <s v="10"/>
  </r>
  <r>
    <x v="5"/>
    <s v="1029"/>
    <s v="53"/>
    <s v="10"/>
    <s v="_"/>
    <n v="168"/>
    <s v="77000000000"/>
    <x v="86"/>
    <n v="3"/>
    <n v="3.74"/>
    <n v="4.21"/>
    <s v=" "/>
    <n v="19.66"/>
    <s v=" "/>
    <n v="88.836104513064129"/>
    <s v=" "/>
    <s v=" "/>
    <x v="86"/>
    <x v="86"/>
    <x v="1"/>
    <s v="10"/>
  </r>
  <r>
    <x v="5"/>
    <s v="1029"/>
    <s v="53"/>
    <s v="10"/>
    <s v="_"/>
    <n v="168"/>
    <s v="77000000000"/>
    <x v="38"/>
    <n v="1"/>
    <n v="2.58"/>
    <n v="3.15"/>
    <s v=" "/>
    <n v="13.06"/>
    <s v=" "/>
    <n v="81.904761904761898"/>
    <s v=" "/>
    <s v=" "/>
    <x v="38"/>
    <x v="38"/>
    <x v="1"/>
    <s v="10"/>
  </r>
  <r>
    <x v="5"/>
    <s v="1029"/>
    <s v="53"/>
    <s v="10"/>
    <s v="_"/>
    <n v="168"/>
    <s v="77000000000"/>
    <x v="26"/>
    <n v="4"/>
    <n v="26.63"/>
    <n v="28.4"/>
    <s v=" "/>
    <n v="130.4"/>
    <s v=" "/>
    <n v="93.767605633802816"/>
    <s v=" "/>
    <s v=" "/>
    <x v="26"/>
    <x v="26"/>
    <x v="1"/>
    <s v="10"/>
  </r>
  <r>
    <x v="5"/>
    <s v="1029"/>
    <s v="53"/>
    <s v="10"/>
    <s v="_"/>
    <n v="168"/>
    <s v="77000000000"/>
    <x v="21"/>
    <n v="4"/>
    <n v="20.65"/>
    <n v="22.11"/>
    <s v=" "/>
    <n v="99.06"/>
    <s v=" "/>
    <n v="93.396653098145634"/>
    <s v=" "/>
    <s v=" "/>
    <x v="21"/>
    <x v="21"/>
    <x v="1"/>
    <s v="10"/>
  </r>
  <r>
    <x v="5"/>
    <s v="1029"/>
    <s v="53"/>
    <s v="10"/>
    <s v="_"/>
    <n v="168"/>
    <s v="77000000000"/>
    <x v="14"/>
    <n v="3"/>
    <n v="3.17"/>
    <n v="3.74"/>
    <s v=" "/>
    <n v="16.12"/>
    <s v=" "/>
    <n v="84.759358288770059"/>
    <s v=" "/>
    <s v=" "/>
    <x v="14"/>
    <x v="14"/>
    <x v="1"/>
    <s v="10"/>
  </r>
  <r>
    <x v="5"/>
    <s v="1029"/>
    <s v="53"/>
    <s v="10"/>
    <s v="_"/>
    <n v="168"/>
    <s v="77000000000"/>
    <x v="32"/>
    <n v="3"/>
    <n v="2.2400000000000002"/>
    <n v="2.2999999999999998"/>
    <s v=" "/>
    <n v="11.66"/>
    <s v=" "/>
    <n v="97.391304347826093"/>
    <s v=" "/>
    <s v=" "/>
    <x v="32"/>
    <x v="32"/>
    <x v="1"/>
    <s v="10"/>
  </r>
  <r>
    <x v="5"/>
    <s v="1029"/>
    <s v="53"/>
    <s v="10"/>
    <s v="_"/>
    <n v="168"/>
    <s v="77000000000"/>
    <x v="20"/>
    <n v="4"/>
    <n v="14.85"/>
    <n v="15.7"/>
    <s v=" "/>
    <n v="69.28"/>
    <s v=" "/>
    <n v="94.585987261146499"/>
    <s v=" "/>
    <s v=" "/>
    <x v="20"/>
    <x v="20"/>
    <x v="1"/>
    <s v="10"/>
  </r>
  <r>
    <x v="5"/>
    <s v="1029"/>
    <s v="53"/>
    <s v="10"/>
    <s v="_"/>
    <n v="168"/>
    <s v="77000000000"/>
    <x v="37"/>
    <n v="2"/>
    <n v="0.39"/>
    <n v="0.37"/>
    <s v=" "/>
    <n v="1.99"/>
    <s v=" "/>
    <n v="105.4054054054054"/>
    <s v=" "/>
    <s v=" "/>
    <x v="37"/>
    <x v="37"/>
    <x v="1"/>
    <s v="10"/>
  </r>
  <r>
    <x v="5"/>
    <s v="1029"/>
    <s v="53"/>
    <s v="10"/>
    <s v="_"/>
    <n v="168"/>
    <s v="77000000000"/>
    <x v="49"/>
    <n v="4"/>
    <n v="5.98"/>
    <n v="6.29"/>
    <s v=" "/>
    <n v="31.34"/>
    <s v=" "/>
    <n v="95.071542130365657"/>
    <s v=" "/>
    <s v=" "/>
    <x v="49"/>
    <x v="49"/>
    <x v="1"/>
    <s v="10"/>
  </r>
  <r>
    <x v="5"/>
    <s v="1029"/>
    <s v="53"/>
    <s v="10"/>
    <s v="_"/>
    <n v="168"/>
    <s v="77000000000"/>
    <x v="29"/>
    <n v="1"/>
    <n v="1.04"/>
    <n v="1.26"/>
    <s v=" "/>
    <n v="4.53"/>
    <s v=" "/>
    <n v="82.539682539682545"/>
    <s v=" "/>
    <s v=" "/>
    <x v="29"/>
    <x v="29"/>
    <x v="1"/>
    <s v="10"/>
  </r>
  <r>
    <x v="5"/>
    <s v="1029"/>
    <s v="53"/>
    <s v="10"/>
    <s v="_"/>
    <n v="168"/>
    <s v="77000000000"/>
    <x v="6"/>
    <n v="1"/>
    <n v="0.37"/>
    <n v="0.56999999999999995"/>
    <s v=" "/>
    <n v="1.49"/>
    <s v=" "/>
    <n v="64.912280701754383"/>
    <s v=" "/>
    <s v=" "/>
    <x v="6"/>
    <x v="6"/>
    <x v="1"/>
    <s v="10"/>
  </r>
  <r>
    <x v="5"/>
    <s v="1029"/>
    <s v="53"/>
    <s v="10"/>
    <s v="_"/>
    <n v="168"/>
    <s v="77000000000"/>
    <x v="41"/>
    <n v="1"/>
    <n v="0.67"/>
    <n v="0.69"/>
    <s v=" "/>
    <n v="3.04"/>
    <s v=" "/>
    <n v="97.101449275362313"/>
    <s v=" "/>
    <s v=" "/>
    <x v="41"/>
    <x v="41"/>
    <x v="1"/>
    <s v="10"/>
  </r>
  <r>
    <x v="5"/>
    <s v="1029"/>
    <s v="53"/>
    <s v="10"/>
    <s v="_"/>
    <n v="168"/>
    <s v="77000000000"/>
    <x v="17"/>
    <n v="3"/>
    <n v="13.39"/>
    <n v="13.54"/>
    <s v=" "/>
    <n v="68.66"/>
    <s v=" "/>
    <n v="98.892171344165433"/>
    <s v=" "/>
    <s v=" "/>
    <x v="17"/>
    <x v="17"/>
    <x v="1"/>
    <s v="10"/>
  </r>
  <r>
    <x v="5"/>
    <s v="1029"/>
    <s v="53"/>
    <s v="10"/>
    <s v="_"/>
    <n v="168"/>
    <s v="77000000000"/>
    <x v="30"/>
    <n v="1"/>
    <n v="4.7"/>
    <n v="5.08"/>
    <s v=" "/>
    <n v="24.28"/>
    <s v=" "/>
    <n v="92.519685039370074"/>
    <s v=" "/>
    <s v=" "/>
    <x v="30"/>
    <x v="30"/>
    <x v="1"/>
    <s v="10"/>
  </r>
  <r>
    <x v="5"/>
    <s v="1029"/>
    <s v="53"/>
    <s v="10"/>
    <s v="_"/>
    <n v="168"/>
    <s v="77000000000"/>
    <x v="7"/>
    <n v="3"/>
    <n v="7.66"/>
    <n v="7.23"/>
    <s v=" "/>
    <n v="39.08"/>
    <s v=" "/>
    <n v="105.94744121715075"/>
    <s v=" "/>
    <s v=" "/>
    <x v="7"/>
    <x v="7"/>
    <x v="1"/>
    <s v="10"/>
  </r>
  <r>
    <x v="5"/>
    <s v="1029"/>
    <s v="53"/>
    <s v="10"/>
    <s v="_"/>
    <n v="168"/>
    <s v="77000000000"/>
    <x v="53"/>
    <n v="2"/>
    <n v="1.03"/>
    <n v="1.23"/>
    <s v=" "/>
    <n v="5.3"/>
    <s v=" "/>
    <n v="83.739837398373979"/>
    <s v=" "/>
    <s v=" "/>
    <x v="53"/>
    <x v="53"/>
    <x v="1"/>
    <s v="10"/>
  </r>
  <r>
    <x v="5"/>
    <s v="1029"/>
    <s v="53"/>
    <s v="10"/>
    <s v="_"/>
    <n v="168"/>
    <s v="77000000000"/>
    <x v="58"/>
    <n v="13"/>
    <n v="177.602"/>
    <n v="180.48599999999999"/>
    <s v=" "/>
    <n v="869.76400000000001"/>
    <s v=" "/>
    <n v="98.402092129029398"/>
    <s v=" "/>
    <s v=" "/>
    <x v="58"/>
    <x v="58"/>
    <x v="1"/>
    <s v="10"/>
  </r>
  <r>
    <x v="5"/>
    <s v="1029"/>
    <s v="53"/>
    <s v="10"/>
    <s v="_"/>
    <n v="168"/>
    <s v="77000000000"/>
    <x v="57"/>
    <n v="13"/>
    <n v="177.72200000000001"/>
    <n v="180.596"/>
    <s v=" "/>
    <n v="870.09400000000005"/>
    <s v=" "/>
    <n v="98.408602626857743"/>
    <s v=" "/>
    <s v=" "/>
    <x v="57"/>
    <x v="57"/>
    <x v="1"/>
    <s v="10"/>
  </r>
  <r>
    <x v="5"/>
    <s v="1029"/>
    <s v="53"/>
    <s v="10"/>
    <s v="_"/>
    <n v="168"/>
    <s v="77000000000"/>
    <x v="59"/>
    <n v="13"/>
    <n v="177.352"/>
    <n v="180.26599999999999"/>
    <s v=" "/>
    <n v="868.49400000000003"/>
    <s v=" "/>
    <n v="98.383499938979071"/>
    <s v=" "/>
    <s v=" "/>
    <x v="59"/>
    <x v="59"/>
    <x v="1"/>
    <s v="10"/>
  </r>
  <r>
    <x v="5"/>
    <s v="1029"/>
    <s v="53"/>
    <s v="10"/>
    <s v="_"/>
    <n v="168"/>
    <s v="77000000000"/>
    <x v="52"/>
    <n v="12"/>
    <n v="156.131"/>
    <n v="156.05199999999999"/>
    <s v=" "/>
    <n v="758.31899999999996"/>
    <s v=" "/>
    <n v="100.05062415092405"/>
    <s v=" "/>
    <s v=" "/>
    <x v="52"/>
    <x v="52"/>
    <x v="1"/>
    <s v="10"/>
  </r>
  <r>
    <x v="5"/>
    <s v="1029"/>
    <s v="53"/>
    <s v="10"/>
    <s v="_"/>
    <n v="168"/>
    <s v="77000000000"/>
    <x v="48"/>
    <n v="10"/>
    <n v="11.959"/>
    <n v="12.943"/>
    <s v=" "/>
    <n v="58.530999999999999"/>
    <s v=" "/>
    <n v="92.397434906899477"/>
    <s v=" "/>
    <s v=" "/>
    <x v="48"/>
    <x v="48"/>
    <x v="1"/>
    <s v="10"/>
  </r>
  <r>
    <x v="5"/>
    <s v="1029"/>
    <s v="53"/>
    <s v="10"/>
    <s v="_"/>
    <n v="168"/>
    <s v="77000000000"/>
    <x v="65"/>
    <n v="2"/>
    <n v="2.0299999999999998"/>
    <n v="2.12"/>
    <s v=" "/>
    <n v="11.9"/>
    <s v=" "/>
    <n v="95.754716981132077"/>
    <s v=" "/>
    <s v=" "/>
    <x v="65"/>
    <x v="65"/>
    <x v="1"/>
    <s v="10"/>
  </r>
  <r>
    <x v="5"/>
    <s v="1029"/>
    <s v="53"/>
    <s v="10"/>
    <s v="_"/>
    <n v="168"/>
    <s v="77000000000"/>
    <x v="19"/>
    <n v="3"/>
    <n v="0.25"/>
    <n v="0.22"/>
    <s v=" "/>
    <n v="1.27"/>
    <s v=" "/>
    <n v="113.63636363636364"/>
    <s v=" "/>
    <s v=" "/>
    <x v="19"/>
    <x v="19"/>
    <x v="1"/>
    <s v="10"/>
  </r>
  <r>
    <x v="5"/>
    <s v="1029"/>
    <s v="53"/>
    <s v="10"/>
    <s v="_"/>
    <n v="168"/>
    <s v="77000000000"/>
    <x v="79"/>
    <n v="6"/>
    <n v="5.4"/>
    <n v="7.1130000000000004"/>
    <s v=" "/>
    <n v="28.914999999999999"/>
    <s v=" "/>
    <n v="75.917334458034588"/>
    <s v=" "/>
    <s v=" "/>
    <x v="79"/>
    <x v="79"/>
    <x v="1"/>
    <s v="10"/>
  </r>
  <r>
    <x v="5"/>
    <s v="1029"/>
    <s v="53"/>
    <s v="10"/>
    <s v="_"/>
    <n v="168"/>
    <s v="77000000000"/>
    <x v="64"/>
    <n v="2"/>
    <n v="2.0299999999999998"/>
    <n v="2.12"/>
    <s v=" "/>
    <n v="11.9"/>
    <s v=" "/>
    <n v="95.754716981132077"/>
    <s v=" "/>
    <s v=" "/>
    <x v="64"/>
    <x v="64"/>
    <x v="1"/>
    <s v="10"/>
  </r>
  <r>
    <x v="5"/>
    <s v="1029"/>
    <s v="53"/>
    <s v="10"/>
    <s v="_"/>
    <n v="168"/>
    <s v="77000000000"/>
    <x v="16"/>
    <n v="1"/>
    <n v="0.09"/>
    <n v="7.0000000000000007E-2"/>
    <s v=" "/>
    <n v="0.16"/>
    <s v=" "/>
    <n v="128.57142857142858"/>
    <s v=" "/>
    <s v=" "/>
    <x v="16"/>
    <x v="16"/>
    <x v="1"/>
    <s v="10"/>
  </r>
  <r>
    <x v="5"/>
    <s v="1029"/>
    <s v="53"/>
    <s v="10"/>
    <s v="_"/>
    <n v="168"/>
    <s v="77000000000"/>
    <x v="12"/>
    <n v="2"/>
    <n v="0.12"/>
    <n v="0.11"/>
    <s v=" "/>
    <n v="0.33"/>
    <s v=" "/>
    <n v="109.09090909090909"/>
    <s v=" "/>
    <s v=" "/>
    <x v="12"/>
    <x v="12"/>
    <x v="1"/>
    <s v="10"/>
  </r>
  <r>
    <x v="5"/>
    <s v="1029"/>
    <s v="53"/>
    <s v="10"/>
    <s v="_"/>
    <n v="168"/>
    <s v="77000000000"/>
    <x v="15"/>
    <n v="1"/>
    <n v="0.09"/>
    <n v="7.0000000000000007E-2"/>
    <s v=" "/>
    <n v="0.16"/>
    <s v=" "/>
    <n v="128.57142857142858"/>
    <s v=" "/>
    <s v=" "/>
    <x v="15"/>
    <x v="15"/>
    <x v="1"/>
    <s v="10"/>
  </r>
  <r>
    <x v="5"/>
    <s v="1029"/>
    <s v="53"/>
    <s v="10"/>
    <s v="_"/>
    <n v="168"/>
    <s v="77000000000"/>
    <x v="105"/>
    <n v="3"/>
    <n v="1.99"/>
    <n v="1.72"/>
    <s v=" "/>
    <n v="6.32"/>
    <s v=" "/>
    <n v="115.69767441860465"/>
    <s v=" "/>
    <s v=" "/>
    <x v="105"/>
    <x v="105"/>
    <x v="1"/>
    <s v="10"/>
  </r>
  <r>
    <x v="5"/>
    <s v="1029"/>
    <s v="53"/>
    <s v="10"/>
    <s v="_"/>
    <n v="168"/>
    <s v="77000000000"/>
    <x v="110"/>
    <n v="1"/>
    <n v="0.46"/>
    <n v="0.45"/>
    <s v=" "/>
    <n v="1.99"/>
    <s v=" "/>
    <n v="102.22222222222223"/>
    <s v=" "/>
    <s v=" "/>
    <x v="110"/>
    <x v="110"/>
    <x v="1"/>
    <s v="10"/>
  </r>
  <r>
    <x v="5"/>
    <s v="1029"/>
    <s v="53"/>
    <s v="10"/>
    <s v="_"/>
    <n v="168"/>
    <s v="77000000000"/>
    <x v="10"/>
    <n v="1"/>
    <n v="0.03"/>
    <n v="0.04"/>
    <s v=" "/>
    <n v="0.17"/>
    <s v=" "/>
    <n v="75"/>
    <s v=" "/>
    <s v=" "/>
    <x v="10"/>
    <x v="10"/>
    <x v="1"/>
    <s v="10"/>
  </r>
  <r>
    <x v="5"/>
    <s v="1029"/>
    <s v="53"/>
    <s v="10"/>
    <s v="_"/>
    <n v="168"/>
    <s v="77000000000"/>
    <x v="9"/>
    <n v="1"/>
    <n v="0.03"/>
    <n v="0.04"/>
    <s v=" "/>
    <n v="0.17"/>
    <s v=" "/>
    <n v="75"/>
    <s v=" "/>
    <s v=" "/>
    <x v="9"/>
    <x v="9"/>
    <x v="1"/>
    <s v="10"/>
  </r>
  <r>
    <x v="5"/>
    <s v="1029"/>
    <s v="53"/>
    <s v="10"/>
    <s v="_"/>
    <n v="168"/>
    <s v="77000000000"/>
    <x v="157"/>
    <n v="1"/>
    <n v="0.03"/>
    <n v="0.03"/>
    <s v=" "/>
    <n v="0.16"/>
    <s v=" "/>
    <n v="100"/>
    <s v=" "/>
    <s v=" "/>
    <x v="162"/>
    <x v="157"/>
    <x v="1"/>
    <s v="10"/>
  </r>
  <r>
    <x v="5"/>
    <s v="1029"/>
    <s v="53"/>
    <s v="10"/>
    <s v="_"/>
    <n v="168"/>
    <s v="77000000000"/>
    <x v="140"/>
    <n v="1"/>
    <n v="0.03"/>
    <n v="0.03"/>
    <s v=" "/>
    <n v="0.16"/>
    <s v=" "/>
    <n v="100"/>
    <s v=" "/>
    <s v=" "/>
    <x v="144"/>
    <x v="140"/>
    <x v="1"/>
    <s v="10"/>
  </r>
  <r>
    <x v="5"/>
    <s v="1029"/>
    <s v="53"/>
    <s v="10"/>
    <s v="_"/>
    <n v="168"/>
    <s v="77000000000"/>
    <x v="84"/>
    <n v="8"/>
    <n v="7.39"/>
    <n v="8.8330000000000002"/>
    <s v=" "/>
    <n v="35.234999999999999"/>
    <s v=" "/>
    <n v="83.663534472998975"/>
    <s v=" "/>
    <s v=" "/>
    <x v="84"/>
    <x v="84"/>
    <x v="1"/>
    <s v="10"/>
  </r>
  <r>
    <x v="5"/>
    <s v="1029"/>
    <s v="53"/>
    <s v="10"/>
    <s v="_"/>
    <n v="168"/>
    <s v="77000000000"/>
    <x v="43"/>
    <n v="2"/>
    <n v="0.65"/>
    <n v="0.54"/>
    <s v=" "/>
    <n v="2.52"/>
    <s v=" "/>
    <n v="120.37037037037037"/>
    <s v=" "/>
    <s v=" "/>
    <x v="43"/>
    <x v="43"/>
    <x v="1"/>
    <s v="10"/>
  </r>
  <r>
    <x v="5"/>
    <s v="1029"/>
    <s v="53"/>
    <s v="10"/>
    <s v="_"/>
    <n v="119"/>
    <s v="77000000000"/>
    <x v="28"/>
    <n v="3"/>
    <n v="2.8450000000000002"/>
    <n v="2.2010000000000001"/>
    <s v=" "/>
    <n v="10.629"/>
    <s v=" "/>
    <n v="129.25942753293958"/>
    <s v=" "/>
    <s v=" "/>
    <x v="28"/>
    <x v="28"/>
    <x v="3"/>
    <s v="11"/>
  </r>
  <r>
    <x v="5"/>
    <s v="1029"/>
    <s v="53"/>
    <s v="10"/>
    <s v="_"/>
    <n v="128"/>
    <s v="77000000000"/>
    <x v="106"/>
    <n v="4"/>
    <n v="78.45"/>
    <n v="47.95"/>
    <s v=" "/>
    <n v="312.32"/>
    <s v=" "/>
    <n v="163.60792492179354"/>
    <s v=" "/>
    <s v=" "/>
    <x v="106"/>
    <x v="106"/>
    <x v="2"/>
    <s v="11"/>
  </r>
  <r>
    <x v="5"/>
    <s v="1029"/>
    <s v="53"/>
    <s v="10"/>
    <s v="_"/>
    <n v="128"/>
    <s v="77000000000"/>
    <x v="31"/>
    <n v="3"/>
    <n v="38.11"/>
    <n v="43.11"/>
    <s v=" "/>
    <n v="199.11"/>
    <s v=" "/>
    <n v="88.40176293203433"/>
    <s v=" "/>
    <s v=" "/>
    <x v="31"/>
    <x v="31"/>
    <x v="2"/>
    <s v="11"/>
  </r>
  <r>
    <x v="5"/>
    <s v="1029"/>
    <s v="53"/>
    <s v="10"/>
    <s v="_"/>
    <n v="128"/>
    <s v="77000000000"/>
    <x v="3"/>
    <n v="1"/>
    <n v="1.67"/>
    <n v="1.84"/>
    <s v=" "/>
    <n v="8.5399999999999991"/>
    <s v=" "/>
    <n v="90.760869565217391"/>
    <s v=" "/>
    <s v=" "/>
    <x v="3"/>
    <x v="3"/>
    <x v="2"/>
    <s v="11"/>
  </r>
  <r>
    <x v="5"/>
    <s v="1029"/>
    <s v="53"/>
    <s v="10"/>
    <s v="_"/>
    <n v="128"/>
    <s v="77000000000"/>
    <x v="117"/>
    <n v="1"/>
    <n v="38.67"/>
    <n v="3"/>
    <s v=" "/>
    <n v="104.67"/>
    <s v=" "/>
    <n v="1289"/>
    <s v=" "/>
    <s v=" "/>
    <x v="120"/>
    <x v="117"/>
    <x v="2"/>
    <s v="11"/>
  </r>
  <r>
    <x v="5"/>
    <s v="1029"/>
    <s v="53"/>
    <s v="10"/>
    <s v="_"/>
    <n v="119"/>
    <s v="77000000000"/>
    <x v="13"/>
    <n v="2"/>
    <n v="1.22"/>
    <n v="1.04"/>
    <s v=" "/>
    <n v="5.84"/>
    <s v=" "/>
    <n v="117.30769230769231"/>
    <s v=" "/>
    <s v=" "/>
    <x v="13"/>
    <x v="13"/>
    <x v="3"/>
    <s v="11"/>
  </r>
  <r>
    <x v="5"/>
    <s v="1029"/>
    <s v="53"/>
    <s v="10"/>
    <s v="_"/>
    <n v="119"/>
    <s v="77000000000"/>
    <x v="85"/>
    <n v="1"/>
    <n v="0.14000000000000001"/>
    <n v="0.14000000000000001"/>
    <s v=" "/>
    <n v="1.03"/>
    <s v=" "/>
    <n v="100"/>
    <s v=" "/>
    <s v=" "/>
    <x v="85"/>
    <x v="85"/>
    <x v="3"/>
    <s v="11"/>
  </r>
  <r>
    <x v="5"/>
    <s v="1029"/>
    <s v="53"/>
    <s v="10"/>
    <s v="_"/>
    <n v="119"/>
    <s v="77000000000"/>
    <x v="11"/>
    <n v="1"/>
    <n v="1.08"/>
    <n v="0.9"/>
    <s v=" "/>
    <n v="4.8099999999999996"/>
    <s v=" "/>
    <n v="120"/>
    <s v=" "/>
    <s v=" "/>
    <x v="11"/>
    <x v="11"/>
    <x v="3"/>
    <s v="11"/>
  </r>
  <r>
    <x v="5"/>
    <s v="1029"/>
    <s v="53"/>
    <s v="10"/>
    <s v="_"/>
    <n v="384"/>
    <s v="77000000000"/>
    <x v="113"/>
    <n v="2"/>
    <n v="243.2"/>
    <n v="202.9"/>
    <s v=" "/>
    <n v="719.1"/>
    <s v=" "/>
    <n v="119.86200098570724"/>
    <s v=" "/>
    <s v=" "/>
    <x v="113"/>
    <x v="113"/>
    <x v="6"/>
    <s v="17"/>
  </r>
  <r>
    <x v="5"/>
    <s v="1029"/>
    <s v="53"/>
    <s v="10"/>
    <s v="_"/>
    <n v="798"/>
    <s v="77000000000"/>
    <x v="114"/>
    <n v="2"/>
    <n v="3.218"/>
    <n v="1.1000000000000001"/>
    <s v=" "/>
    <n v="8.6690000000000005"/>
    <s v=" "/>
    <n v="292.54545454545456"/>
    <s v=" "/>
    <s v=" "/>
    <x v="121"/>
    <x v="114"/>
    <x v="11"/>
    <s v="17"/>
  </r>
  <r>
    <x v="5"/>
    <s v="1029"/>
    <s v="53"/>
    <s v="10"/>
    <s v="_"/>
    <n v="384"/>
    <s v="77000000000"/>
    <x v="114"/>
    <n v="2"/>
    <n v="243.2"/>
    <n v="202.9"/>
    <s v=" "/>
    <n v="719.1"/>
    <s v=" "/>
    <n v="119.86200098570724"/>
    <s v=" "/>
    <s v=" "/>
    <x v="114"/>
    <x v="114"/>
    <x v="6"/>
    <s v="17"/>
  </r>
  <r>
    <x v="5"/>
    <s v="1029"/>
    <s v="53"/>
    <s v="10"/>
    <s v="_"/>
    <n v="798"/>
    <s v="77000000000"/>
    <x v="118"/>
    <n v="2"/>
    <n v="3.117"/>
    <n v="1.07"/>
    <s v=" "/>
    <n v="8.5129999999999999"/>
    <s v=" "/>
    <n v="291.30841121495325"/>
    <s v=" "/>
    <s v=" "/>
    <x v="122"/>
    <x v="118"/>
    <x v="11"/>
    <s v="17"/>
  </r>
  <r>
    <x v="5"/>
    <s v="1029"/>
    <s v="53"/>
    <s v="10"/>
    <s v="_"/>
    <n v="384"/>
    <s v="77000000000"/>
    <x v="98"/>
    <n v="6"/>
    <n v="249.1"/>
    <n v="175.3"/>
    <s v=" "/>
    <n v="1251.5"/>
    <s v=" "/>
    <n v="142.09925841414719"/>
    <s v=" "/>
    <s v=" "/>
    <x v="98"/>
    <x v="98"/>
    <x v="6"/>
    <s v="18"/>
  </r>
  <r>
    <x v="5"/>
    <s v="1029"/>
    <s v="53"/>
    <s v="10"/>
    <s v="_"/>
    <n v="384"/>
    <s v="77000000000"/>
    <x v="97"/>
    <n v="6"/>
    <n v="249.1"/>
    <n v="175.3"/>
    <s v=" "/>
    <n v="1061.3"/>
    <s v=" "/>
    <n v="142.09925841414719"/>
    <s v=" "/>
    <s v=" "/>
    <x v="97"/>
    <x v="97"/>
    <x v="6"/>
    <s v="18"/>
  </r>
  <r>
    <x v="5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</r>
  <r>
    <x v="5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</r>
  <r>
    <x v="5"/>
    <s v="1029"/>
    <s v="53"/>
    <s v="10"/>
    <s v="_"/>
    <n v="114"/>
    <s v="77000000000"/>
    <x v="111"/>
    <n v="1"/>
    <n v="0.71399999999999997"/>
    <n v="0.55200000000000005"/>
    <s v=" "/>
    <n v="2.0459999999999998"/>
    <s v=" "/>
    <n v="129.34782608695653"/>
    <s v=" "/>
    <s v=" "/>
    <x v="111"/>
    <x v="111"/>
    <x v="0"/>
    <s v="20"/>
  </r>
  <r>
    <x v="5"/>
    <s v="1029"/>
    <s v="53"/>
    <s v="10"/>
    <s v="_"/>
    <n v="114"/>
    <s v="77000000000"/>
    <x v="147"/>
    <m/>
    <m/>
    <m/>
    <s v=" "/>
    <m/>
    <s v=" "/>
    <m/>
    <s v=" "/>
    <s v=" "/>
    <x v="152"/>
    <x v="147"/>
    <x v="0"/>
    <s v="23"/>
  </r>
  <r>
    <x v="5"/>
    <s v="1029"/>
    <s v="53"/>
    <s v="10"/>
    <s v="_"/>
    <n v="114"/>
    <s v="77000000000"/>
    <x v="128"/>
    <m/>
    <m/>
    <m/>
    <s v=" "/>
    <m/>
    <s v=" "/>
    <m/>
    <s v=" "/>
    <s v=" "/>
    <x v="132"/>
    <x v="128"/>
    <x v="0"/>
    <s v="23"/>
  </r>
  <r>
    <x v="5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</r>
  <r>
    <x v="5"/>
    <s v="1029"/>
    <s v="53"/>
    <s v="10"/>
    <s v="_"/>
    <n v="384"/>
    <s v="77000000000"/>
    <x v="120"/>
    <n v="1"/>
    <n v="235"/>
    <n v="14"/>
    <s v=" "/>
    <n v="763"/>
    <s v=" "/>
    <n v="1678.5714285714287"/>
    <s v=" "/>
    <s v=" "/>
    <x v="124"/>
    <x v="120"/>
    <x v="6"/>
    <s v="31"/>
  </r>
  <r>
    <x v="5"/>
    <s v="1029"/>
    <s v="53"/>
    <s v="10"/>
    <s v="_"/>
    <n v="384"/>
    <s v="77000000000"/>
    <x v="46"/>
    <n v="1"/>
    <n v="30"/>
    <n v="14"/>
    <s v=" "/>
    <n v="86"/>
    <s v=" "/>
    <n v="214.28571428571428"/>
    <s v=" "/>
    <s v=" "/>
    <x v="46"/>
    <x v="46"/>
    <x v="6"/>
    <s v="31"/>
  </r>
  <r>
    <x v="5"/>
    <s v="1029"/>
    <s v="53"/>
    <s v="10"/>
    <s v="_"/>
    <n v="796"/>
    <s v="77000000000"/>
    <x v="161"/>
    <n v="1"/>
    <n v="2"/>
    <m/>
    <s v=" "/>
    <n v="2"/>
    <s v=" "/>
    <m/>
    <s v=" "/>
    <s v=" "/>
    <x v="167"/>
    <x v="161"/>
    <x v="10"/>
    <s v="31"/>
  </r>
  <r>
    <x v="5"/>
    <s v="1029"/>
    <s v="53"/>
    <s v="10"/>
    <s v="_"/>
    <n v="384"/>
    <s v="77000000000"/>
    <x v="153"/>
    <m/>
    <m/>
    <m/>
    <s v=" "/>
    <n v="262"/>
    <s v=" "/>
    <m/>
    <s v=" "/>
    <s v=" "/>
    <x v="158"/>
    <x v="153"/>
    <x v="6"/>
    <s v="31"/>
  </r>
  <r>
    <x v="5"/>
    <s v="1029"/>
    <s v="53"/>
    <s v="10"/>
    <s v="_"/>
    <n v="796"/>
    <s v="77000000000"/>
    <x v="138"/>
    <n v="1"/>
    <n v="2"/>
    <m/>
    <s v=" "/>
    <n v="3"/>
    <s v=" "/>
    <m/>
    <s v=" "/>
    <s v=" "/>
    <x v="142"/>
    <x v="138"/>
    <x v="10"/>
    <s v="31"/>
  </r>
  <r>
    <x v="5"/>
    <s v="1029"/>
    <s v="53"/>
    <s v="10"/>
    <s v="_"/>
    <n v="796"/>
    <s v="77000000000"/>
    <x v="136"/>
    <m/>
    <m/>
    <m/>
    <s v=" "/>
    <n v="2"/>
    <s v=" "/>
    <m/>
    <s v=" "/>
    <s v=" "/>
    <x v="140"/>
    <x v="136"/>
    <x v="10"/>
    <s v="31"/>
  </r>
  <r>
    <x v="5"/>
    <s v="1029"/>
    <s v="53"/>
    <s v="10"/>
    <s v="_"/>
    <n v="796"/>
    <s v="77000000000"/>
    <x v="139"/>
    <n v="1"/>
    <n v="1"/>
    <m/>
    <s v=" "/>
    <n v="2"/>
    <s v=" "/>
    <m/>
    <s v=" "/>
    <s v=" "/>
    <x v="143"/>
    <x v="139"/>
    <x v="10"/>
    <s v="31"/>
  </r>
  <r>
    <x v="5"/>
    <s v="1029"/>
    <s v="53"/>
    <s v="10"/>
    <s v="_"/>
    <n v="796"/>
    <s v="77000000000"/>
    <x v="148"/>
    <n v="1"/>
    <n v="1"/>
    <m/>
    <s v=" "/>
    <n v="2"/>
    <s v=" "/>
    <m/>
    <s v=" "/>
    <s v=" "/>
    <x v="153"/>
    <x v="148"/>
    <x v="10"/>
    <s v="31"/>
  </r>
  <r>
    <x v="5"/>
    <s v="1029"/>
    <s v="53"/>
    <s v="10"/>
    <s v="_"/>
    <n v="796"/>
    <s v="77000000000"/>
    <x v="158"/>
    <n v="1"/>
    <n v="5"/>
    <m/>
    <s v=" "/>
    <n v="8"/>
    <s v=" "/>
    <m/>
    <s v=" "/>
    <s v=" "/>
    <x v="163"/>
    <x v="158"/>
    <x v="10"/>
    <s v="31"/>
  </r>
  <r>
    <x v="5"/>
    <s v="1029"/>
    <s v="53"/>
    <s v="10"/>
    <s v="_"/>
    <n v="796"/>
    <s v="77000000000"/>
    <x v="151"/>
    <m/>
    <m/>
    <m/>
    <s v=" "/>
    <n v="2"/>
    <s v=" "/>
    <m/>
    <s v=" "/>
    <s v=" "/>
    <x v="156"/>
    <x v="151"/>
    <x v="10"/>
    <s v="31"/>
  </r>
  <r>
    <x v="5"/>
    <s v="1029"/>
    <s v="53"/>
    <s v="10"/>
    <s v="_"/>
    <n v="796"/>
    <s v="77000000000"/>
    <x v="154"/>
    <n v="1"/>
    <n v="2"/>
    <m/>
    <s v=" "/>
    <n v="3"/>
    <s v=" "/>
    <m/>
    <s v=" "/>
    <s v=" "/>
    <x v="159"/>
    <x v="154"/>
    <x v="10"/>
    <s v="31"/>
  </r>
  <r>
    <x v="5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5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5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5"/>
    <s v="1029"/>
    <s v="53"/>
    <s v="10"/>
    <s v="_"/>
    <n v="384"/>
    <s v="77000000000"/>
    <x v="47"/>
    <n v="1"/>
    <n v="20"/>
    <n v="20"/>
    <s v=" "/>
    <n v="60"/>
    <s v=" "/>
    <n v="100"/>
    <s v=" "/>
    <s v=" "/>
    <x v="47"/>
    <x v="47"/>
    <x v="6"/>
    <s v="32"/>
  </r>
  <r>
    <x v="5"/>
    <s v="1029"/>
    <s v="53"/>
    <s v="10"/>
    <s v="_"/>
    <n v="247"/>
    <s v="77000000000"/>
    <x v="75"/>
    <n v="23"/>
    <n v="74.78"/>
    <n v="81.819000000000003"/>
    <s v=" "/>
    <n v="419.12799999999999"/>
    <s v=" "/>
    <n v="91.396863809139688"/>
    <s v=" "/>
    <s v=" "/>
    <x v="75"/>
    <x v="75"/>
    <x v="7"/>
    <s v="35"/>
  </r>
  <r>
    <x v="5"/>
    <s v="1029"/>
    <s v="53"/>
    <s v="10"/>
    <s v="_"/>
    <n v="247"/>
    <s v="77000000000"/>
    <x v="54"/>
    <n v="20"/>
    <n v="41.902000000000001"/>
    <n v="45.645000000000003"/>
    <s v=" "/>
    <n v="238.14500000000001"/>
    <s v=" "/>
    <n v="91.799759009749152"/>
    <s v=" "/>
    <s v=" "/>
    <x v="54"/>
    <x v="54"/>
    <x v="7"/>
    <s v="35"/>
  </r>
  <r>
    <x v="5"/>
    <s v="1029"/>
    <s v="53"/>
    <s v="10"/>
    <s v="_"/>
    <n v="247"/>
    <s v="77000000000"/>
    <x v="74"/>
    <n v="22"/>
    <n v="74.611000000000004"/>
    <n v="81.575999999999993"/>
    <s v=" "/>
    <n v="418.15600000000001"/>
    <s v=" "/>
    <n v="91.46194959301755"/>
    <s v=" "/>
    <s v=" "/>
    <x v="74"/>
    <x v="74"/>
    <x v="7"/>
    <s v="35"/>
  </r>
  <r>
    <x v="5"/>
    <s v="1029"/>
    <s v="53"/>
    <s v="10"/>
    <s v="_"/>
    <n v="247"/>
    <s v="77000000000"/>
    <x v="62"/>
    <n v="3"/>
    <n v="20.274000000000001"/>
    <n v="23.33"/>
    <s v=" "/>
    <n v="122.672"/>
    <s v=" "/>
    <n v="86.900985855122158"/>
    <s v=" "/>
    <s v=" "/>
    <x v="62"/>
    <x v="62"/>
    <x v="7"/>
    <s v="35"/>
  </r>
  <r>
    <x v="5"/>
    <s v="1029"/>
    <s v="53"/>
    <s v="10"/>
    <s v="_"/>
    <n v="247"/>
    <s v="77000000000"/>
    <x v="50"/>
    <n v="17"/>
    <n v="21.628"/>
    <n v="22.315000000000001"/>
    <s v=" "/>
    <n v="115.473"/>
    <s v=" "/>
    <n v="96.921353349764729"/>
    <s v=" "/>
    <s v=" "/>
    <x v="50"/>
    <x v="50"/>
    <x v="7"/>
    <s v="35"/>
  </r>
  <r>
    <x v="5"/>
    <s v="1029"/>
    <s v="53"/>
    <s v="10"/>
    <s v="_"/>
    <n v="247"/>
    <s v="77000000000"/>
    <x v="83"/>
    <n v="2"/>
    <n v="32.709000000000003"/>
    <n v="35.930999999999997"/>
    <s v=" "/>
    <n v="180.011"/>
    <s v=" "/>
    <n v="91.03281289137513"/>
    <s v=" "/>
    <s v=" "/>
    <x v="83"/>
    <x v="83"/>
    <x v="7"/>
    <s v="35"/>
  </r>
  <r>
    <x v="5"/>
    <s v="1029"/>
    <s v="53"/>
    <s v="10"/>
    <s v="_"/>
    <n v="247"/>
    <s v="77000000000"/>
    <x v="92"/>
    <n v="1"/>
    <n v="0.16900000000000001"/>
    <n v="0.24299999999999999"/>
    <s v=" "/>
    <n v="0.97199999999999998"/>
    <s v=" "/>
    <n v="69.547325102880663"/>
    <s v=" "/>
    <s v=" "/>
    <x v="92"/>
    <x v="92"/>
    <x v="7"/>
    <s v="35"/>
  </r>
  <r>
    <x v="5"/>
    <s v="1029"/>
    <s v="53"/>
    <s v="10"/>
    <s v="_"/>
    <n v="247"/>
    <s v="77000000000"/>
    <x v="91"/>
    <n v="1"/>
    <n v="0.16900000000000001"/>
    <n v="0.24299999999999999"/>
    <s v=" "/>
    <n v="0.97199999999999998"/>
    <s v=" "/>
    <n v="69.547325102880663"/>
    <s v=" "/>
    <s v=" "/>
    <x v="91"/>
    <x v="91"/>
    <x v="7"/>
    <s v="35"/>
  </r>
  <r>
    <x v="5"/>
    <s v="1029"/>
    <s v="53"/>
    <s v="10"/>
    <s v="_"/>
    <n v="234"/>
    <s v="77000000000"/>
    <x v="95"/>
    <n v="34"/>
    <n v="80.736999999999995"/>
    <n v="105.64400000000001"/>
    <s v=" "/>
    <n v="591.67100000000005"/>
    <s v=" "/>
    <n v="76.423649237060317"/>
    <s v=" "/>
    <s v=" "/>
    <x v="95"/>
    <x v="95"/>
    <x v="9"/>
    <s v="35"/>
  </r>
  <r>
    <x v="5"/>
    <s v="1029"/>
    <s v="53"/>
    <s v="10"/>
    <s v="_"/>
    <n v="234"/>
    <s v="77000000000"/>
    <x v="103"/>
    <n v="5"/>
    <n v="43.055999999999997"/>
    <n v="58.16"/>
    <s v=" "/>
    <n v="322.74900000000002"/>
    <s v=" "/>
    <n v="74.030261348005496"/>
    <s v=" "/>
    <s v=" "/>
    <x v="103"/>
    <x v="103"/>
    <x v="9"/>
    <s v="35"/>
  </r>
  <r>
    <x v="5"/>
    <s v="1029"/>
    <s v="53"/>
    <s v="10"/>
    <s v="_"/>
    <n v="234"/>
    <s v="77000000000"/>
    <x v="102"/>
    <n v="3"/>
    <n v="24.835000000000001"/>
    <n v="32.773000000000003"/>
    <s v=" "/>
    <n v="176.803"/>
    <s v=" "/>
    <n v="75.778842339730872"/>
    <s v=" "/>
    <s v=" "/>
    <x v="102"/>
    <x v="102"/>
    <x v="9"/>
    <s v="35"/>
  </r>
  <r>
    <x v="5"/>
    <s v="1029"/>
    <s v="53"/>
    <s v="10"/>
    <s v="_"/>
    <n v="234"/>
    <s v="77000000000"/>
    <x v="104"/>
    <n v="2"/>
    <n v="18.221"/>
    <n v="25.387"/>
    <s v=" "/>
    <n v="145.946"/>
    <s v=" "/>
    <n v="71.772954661834802"/>
    <s v=" "/>
    <s v=" "/>
    <x v="104"/>
    <x v="104"/>
    <x v="9"/>
    <s v="35"/>
  </r>
  <r>
    <x v="5"/>
    <s v="1029"/>
    <s v="53"/>
    <s v="10"/>
    <s v="_"/>
    <n v="234"/>
    <s v="77000000000"/>
    <x v="73"/>
    <n v="28"/>
    <n v="37.308999999999997"/>
    <n v="46.966999999999999"/>
    <s v=" "/>
    <n v="265.46899999999999"/>
    <s v=" "/>
    <n v="79.436625715928201"/>
    <s v=" "/>
    <s v=" "/>
    <x v="73"/>
    <x v="73"/>
    <x v="9"/>
    <s v="35"/>
  </r>
  <r>
    <x v="5"/>
    <s v="1029"/>
    <s v="53"/>
    <s v="10"/>
    <s v="_"/>
    <n v="234"/>
    <s v="77000000000"/>
    <x v="90"/>
    <n v="2"/>
    <n v="0.372"/>
    <n v="0.51700000000000002"/>
    <s v=" "/>
    <n v="3.4529999999999998"/>
    <s v=" "/>
    <n v="71.953578336557058"/>
    <s v=" "/>
    <s v=" "/>
    <x v="90"/>
    <x v="90"/>
    <x v="9"/>
    <s v="35"/>
  </r>
  <r>
    <x v="6"/>
    <s v="1029"/>
    <s v="53"/>
    <s v="10"/>
    <s v="_"/>
    <n v="169"/>
    <s v="77000000000"/>
    <x v="36"/>
    <n v="1"/>
    <n v="112"/>
    <n v="107"/>
    <n v="121.173"/>
    <n v="326"/>
    <n v="297.09699999999998"/>
    <n v="104.67289719626169"/>
    <n v="92.42983172819028"/>
    <n v="109.72847251907626"/>
    <x v="36"/>
    <x v="36"/>
    <x v="5"/>
    <s v="05"/>
  </r>
  <r>
    <x v="6"/>
    <s v="1029"/>
    <s v="53"/>
    <s v="10"/>
    <s v="_"/>
    <n v="168"/>
    <s v="77000000000"/>
    <x v="49"/>
    <n v="4"/>
    <n v="6.89"/>
    <n v="6.41"/>
    <n v="7.15"/>
    <n v="19.07"/>
    <n v="18.760000000000002"/>
    <n v="107.48829953198128"/>
    <n v="96.36363636363636"/>
    <n v="101.65245202558636"/>
    <x v="49"/>
    <x v="49"/>
    <x v="1"/>
    <s v="10"/>
  </r>
  <r>
    <x v="6"/>
    <s v="1029"/>
    <s v="53"/>
    <s v="10"/>
    <s v="_"/>
    <n v="168"/>
    <s v="77000000000"/>
    <x v="99"/>
    <n v="2"/>
    <n v="0.27500000000000002"/>
    <n v="0.189"/>
    <n v="5.6000000000000001E-2"/>
    <n v="0.61"/>
    <n v="0.124"/>
    <n v="145.50264550264549"/>
    <n v="491.07142857142856"/>
    <n v="491.93548387096774"/>
    <x v="99"/>
    <x v="99"/>
    <x v="1"/>
    <s v="10"/>
  </r>
  <r>
    <x v="6"/>
    <s v="1029"/>
    <s v="53"/>
    <s v="10"/>
    <s v="_"/>
    <n v="168"/>
    <s v="77000000000"/>
    <x v="79"/>
    <n v="8"/>
    <n v="6.4340000000000002"/>
    <n v="5.423"/>
    <n v="8.1289999999999996"/>
    <n v="16.402000000000001"/>
    <n v="22.09"/>
    <n v="118.64281762861884"/>
    <n v="79.148726780661832"/>
    <n v="74.250792213671346"/>
    <x v="79"/>
    <x v="79"/>
    <x v="1"/>
    <s v="10"/>
  </r>
  <r>
    <x v="6"/>
    <s v="1029"/>
    <s v="53"/>
    <s v="10"/>
    <s v="_"/>
    <n v="114"/>
    <s v="77000000000"/>
    <x v="111"/>
    <n v="1"/>
    <n v="0.65400000000000003"/>
    <m/>
    <n v="0.152"/>
    <n v="0.78"/>
    <n v="0.192"/>
    <m/>
    <n v="430.26315789473682"/>
    <n v="406.25"/>
    <x v="111"/>
    <x v="111"/>
    <x v="0"/>
    <s v="20"/>
  </r>
  <r>
    <x v="6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</r>
  <r>
    <x v="6"/>
    <s v="1029"/>
    <s v="53"/>
    <s v="10"/>
    <s v="_"/>
    <n v="247"/>
    <s v="77000000000"/>
    <x v="91"/>
    <n v="1"/>
    <n v="0.26"/>
    <n v="0.10299999999999999"/>
    <n v="0.26"/>
    <n v="0.56000000000000005"/>
    <n v="0.56000000000000005"/>
    <n v="252.42718446601941"/>
    <n v="100"/>
    <n v="100"/>
    <x v="91"/>
    <x v="91"/>
    <x v="7"/>
    <s v="35"/>
  </r>
  <r>
    <x v="6"/>
    <s v="1029"/>
    <s v="53"/>
    <s v="10"/>
    <s v="_"/>
    <n v="168"/>
    <s v="77000000000"/>
    <x v="163"/>
    <m/>
    <m/>
    <m/>
    <s v=" "/>
    <m/>
    <s v=" "/>
    <m/>
    <s v=" "/>
    <s v=" "/>
    <x v="170"/>
    <x v="163"/>
    <x v="1"/>
    <s v="10"/>
  </r>
  <r>
    <x v="6"/>
    <s v="1029"/>
    <s v="53"/>
    <s v="10"/>
    <s v="_"/>
    <n v="168"/>
    <s v="77000000000"/>
    <x v="60"/>
    <n v="2"/>
    <n v="6.33"/>
    <n v="5.04"/>
    <n v="4.75"/>
    <n v="14.39"/>
    <n v="13.62"/>
    <n v="125.5952380952381"/>
    <n v="133.26315789473685"/>
    <n v="105.65345080763583"/>
    <x v="60"/>
    <x v="60"/>
    <x v="1"/>
    <s v="10"/>
  </r>
  <r>
    <x v="6"/>
    <s v="1029"/>
    <s v="53"/>
    <s v="10"/>
    <s v="_"/>
    <n v="168"/>
    <s v="77000000000"/>
    <x v="18"/>
    <n v="2"/>
    <n v="0.13"/>
    <n v="0.12"/>
    <n v="0.1"/>
    <n v="0.33"/>
    <n v="0.26"/>
    <n v="108.33333333333333"/>
    <n v="130"/>
    <n v="126.92307692307692"/>
    <x v="18"/>
    <x v="18"/>
    <x v="1"/>
    <s v="10"/>
  </r>
  <r>
    <x v="6"/>
    <s v="1029"/>
    <s v="53"/>
    <s v="10"/>
    <s v="_"/>
    <n v="168"/>
    <s v="77000000000"/>
    <x v="26"/>
    <n v="4"/>
    <n v="29.54"/>
    <n v="25.83"/>
    <n v="29.97"/>
    <n v="75.37"/>
    <n v="77.180000000000007"/>
    <n v="114.36314363143632"/>
    <n v="98.56523189856523"/>
    <n v="97.654832858253428"/>
    <x v="26"/>
    <x v="26"/>
    <x v="1"/>
    <s v="10"/>
  </r>
  <r>
    <x v="6"/>
    <s v="1029"/>
    <s v="53"/>
    <s v="10"/>
    <s v="_"/>
    <n v="168"/>
    <s v="77000000000"/>
    <x v="44"/>
    <n v="2"/>
    <n v="4.6719999999999997"/>
    <n v="4.3280000000000003"/>
    <n v="5.0179999999999998"/>
    <n v="12.287000000000001"/>
    <n v="13.117000000000001"/>
    <n v="107.94824399260628"/>
    <n v="93.104822638501389"/>
    <n v="93.672333612868798"/>
    <x v="44"/>
    <x v="44"/>
    <x v="1"/>
    <s v="10"/>
  </r>
  <r>
    <x v="6"/>
    <s v="1029"/>
    <s v="53"/>
    <s v="10"/>
    <s v="_"/>
    <n v="168"/>
    <s v="77000000000"/>
    <x v="30"/>
    <n v="1"/>
    <n v="5.43"/>
    <n v="4.5999999999999996"/>
    <n v="5.38"/>
    <n v="14.5"/>
    <n v="13.85"/>
    <n v="118.04347826086956"/>
    <n v="100.92936802973978"/>
    <n v="104.69314079422382"/>
    <x v="30"/>
    <x v="30"/>
    <x v="1"/>
    <s v="10"/>
  </r>
  <r>
    <x v="6"/>
    <s v="1029"/>
    <s v="53"/>
    <s v="10"/>
    <s v="_"/>
    <n v="168"/>
    <s v="77000000000"/>
    <x v="58"/>
    <n v="13"/>
    <n v="184.53100000000001"/>
    <n v="161.49"/>
    <n v="189.31700000000001"/>
    <n v="511.67599999999999"/>
    <n v="534.03399999999999"/>
    <n v="114.26775651743142"/>
    <n v="97.471965011066089"/>
    <n v="95.813375178359436"/>
    <x v="58"/>
    <x v="58"/>
    <x v="1"/>
    <s v="10"/>
  </r>
  <r>
    <x v="6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6"/>
    <s v="1029"/>
    <s v="53"/>
    <s v="10"/>
    <s v="_"/>
    <n v="798"/>
    <s v="77000000000"/>
    <x v="118"/>
    <n v="3"/>
    <n v="4.3259999999999996"/>
    <m/>
    <n v="16.606000000000002"/>
    <n v="4.3259999999999996"/>
    <n v="22.718"/>
    <m/>
    <n v="26.05082500301096"/>
    <n v="19.042169205035655"/>
    <x v="122"/>
    <x v="118"/>
    <x v="11"/>
    <s v="17"/>
  </r>
  <r>
    <x v="6"/>
    <s v="1029"/>
    <s v="53"/>
    <s v="10"/>
    <s v="_"/>
    <n v="168"/>
    <s v="77000000000"/>
    <x v="27"/>
    <n v="2"/>
    <n v="2.09"/>
    <n v="1.64"/>
    <n v="1.27"/>
    <n v="4.57"/>
    <n v="3.99"/>
    <n v="127.4390243902439"/>
    <n v="164.56692913385828"/>
    <n v="114.53634085213032"/>
    <x v="27"/>
    <x v="27"/>
    <x v="1"/>
    <s v="10"/>
  </r>
  <r>
    <x v="6"/>
    <s v="1029"/>
    <s v="53"/>
    <s v="10"/>
    <s v="_"/>
    <n v="168"/>
    <s v="77000000000"/>
    <x v="20"/>
    <n v="4"/>
    <n v="16.22"/>
    <n v="13.65"/>
    <n v="15.39"/>
    <n v="38.729999999999997"/>
    <n v="40.58"/>
    <n v="118.82783882783883"/>
    <n v="105.39311241065627"/>
    <n v="95.441103992114336"/>
    <x v="20"/>
    <x v="20"/>
    <x v="1"/>
    <s v="10"/>
  </r>
  <r>
    <x v="6"/>
    <s v="1029"/>
    <s v="53"/>
    <s v="10"/>
    <s v="_"/>
    <n v="882"/>
    <s v="77000000000"/>
    <x v="149"/>
    <n v="1"/>
    <n v="0.39"/>
    <n v="0.39"/>
    <n v="1.29"/>
    <n v="1.36"/>
    <n v="2.0099999999999998"/>
    <n v="100"/>
    <n v="30.232558139534884"/>
    <n v="67.661691542288551"/>
    <x v="154"/>
    <x v="149"/>
    <x v="4"/>
    <s v="10"/>
  </r>
  <r>
    <x v="6"/>
    <s v="1029"/>
    <s v="53"/>
    <s v="10"/>
    <s v="_"/>
    <n v="168"/>
    <s v="77000000000"/>
    <x v="127"/>
    <n v="1"/>
    <n v="6.7000000000000004E-2"/>
    <n v="0.245"/>
    <s v=" "/>
    <n v="0.32600000000000001"/>
    <n v="0"/>
    <n v="27.346938775510203"/>
    <s v=" "/>
    <n v="0"/>
    <x v="131"/>
    <x v="127"/>
    <x v="1"/>
    <s v="10"/>
  </r>
  <r>
    <x v="6"/>
    <s v="1029"/>
    <s v="53"/>
    <s v="10"/>
    <s v="_"/>
    <n v="168"/>
    <s v="77000000000"/>
    <x v="10"/>
    <n v="1"/>
    <n v="0.03"/>
    <n v="0.04"/>
    <n v="0.08"/>
    <n v="0.1"/>
    <n v="0.6"/>
    <n v="75"/>
    <n v="37.5"/>
    <n v="16.666666666666668"/>
    <x v="10"/>
    <x v="10"/>
    <x v="1"/>
    <s v="10"/>
  </r>
  <r>
    <x v="6"/>
    <s v="1029"/>
    <s v="53"/>
    <s v="10"/>
    <s v="_"/>
    <n v="119"/>
    <s v="77000000000"/>
    <x v="11"/>
    <n v="1"/>
    <n v="0.83"/>
    <n v="0.72"/>
    <n v="1.1000000000000001"/>
    <n v="2.83"/>
    <n v="2.2599999999999998"/>
    <n v="115.27777777777777"/>
    <n v="75.454545454545453"/>
    <n v="125.22123893805309"/>
    <x v="11"/>
    <x v="11"/>
    <x v="3"/>
    <s v="11"/>
  </r>
  <r>
    <x v="6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6"/>
    <s v="1029"/>
    <s v="53"/>
    <s v="10"/>
    <s v="_"/>
    <n v="168"/>
    <s v="77000000000"/>
    <x v="140"/>
    <n v="1"/>
    <n v="0.04"/>
    <n v="0.02"/>
    <s v=" "/>
    <n v="0.1"/>
    <n v="0"/>
    <n v="200"/>
    <s v=" "/>
    <n v="0"/>
    <x v="144"/>
    <x v="140"/>
    <x v="1"/>
    <s v="10"/>
  </r>
  <r>
    <x v="6"/>
    <s v="1029"/>
    <s v="53"/>
    <s v="10"/>
    <s v="_"/>
    <n v="234"/>
    <s v="77000000000"/>
    <x v="102"/>
    <n v="3"/>
    <n v="38.445999999999998"/>
    <n v="39.561"/>
    <n v="41.645000000000003"/>
    <n v="119.19499999999999"/>
    <n v="140.09700000000001"/>
    <n v="97.181567705568611"/>
    <n v="92.318405570896871"/>
    <n v="85.08033719494351"/>
    <x v="102"/>
    <x v="102"/>
    <x v="9"/>
    <s v="35"/>
  </r>
  <r>
    <x v="6"/>
    <s v="1029"/>
    <s v="53"/>
    <s v="10"/>
    <s v="_"/>
    <n v="169"/>
    <s v="77000000000"/>
    <x v="69"/>
    <n v="1"/>
    <n v="50"/>
    <n v="45"/>
    <s v=" "/>
    <n v="130"/>
    <n v="0"/>
    <n v="111.11111111111111"/>
    <s v=" "/>
    <n v="0"/>
    <x v="69"/>
    <x v="69"/>
    <x v="5"/>
    <s v="05"/>
  </r>
  <r>
    <x v="6"/>
    <s v="1029"/>
    <s v="53"/>
    <s v="10"/>
    <s v="_"/>
    <n v="168"/>
    <s v="77000000000"/>
    <x v="108"/>
    <m/>
    <m/>
    <m/>
    <s v=" "/>
    <m/>
    <s v=" "/>
    <m/>
    <s v=" "/>
    <s v=" "/>
    <x v="108"/>
    <x v="108"/>
    <x v="1"/>
    <s v="10"/>
  </r>
  <r>
    <x v="6"/>
    <s v="1029"/>
    <s v="53"/>
    <s v="10"/>
    <s v="_"/>
    <n v="168"/>
    <s v="77000000000"/>
    <x v="63"/>
    <n v="1"/>
    <n v="1.38"/>
    <n v="0.78"/>
    <n v="0.85"/>
    <n v="2.44"/>
    <n v="2.79"/>
    <n v="176.92307692307693"/>
    <n v="162.35294117647058"/>
    <n v="87.45519713261649"/>
    <x v="63"/>
    <x v="63"/>
    <x v="1"/>
    <s v="10"/>
  </r>
  <r>
    <x v="6"/>
    <s v="1029"/>
    <s v="53"/>
    <s v="10"/>
    <s v="_"/>
    <n v="168"/>
    <s v="77000000000"/>
    <x v="39"/>
    <n v="5"/>
    <n v="10.37"/>
    <n v="8.7100000000000009"/>
    <n v="10.52"/>
    <n v="27.25"/>
    <n v="29.93"/>
    <n v="119.0585533869116"/>
    <n v="98.57414448669202"/>
    <n v="91.04577347143335"/>
    <x v="39"/>
    <x v="39"/>
    <x v="1"/>
    <s v="10"/>
  </r>
  <r>
    <x v="6"/>
    <s v="1029"/>
    <s v="53"/>
    <s v="10"/>
    <s v="_"/>
    <n v="168"/>
    <s v="77000000000"/>
    <x v="77"/>
    <n v="4"/>
    <n v="6.89"/>
    <n v="6.39"/>
    <n v="7.83"/>
    <n v="19.32"/>
    <n v="19.57"/>
    <n v="107.82472613458529"/>
    <n v="87.994891443167305"/>
    <n v="98.722534491568723"/>
    <x v="77"/>
    <x v="77"/>
    <x v="1"/>
    <s v="10"/>
  </r>
  <r>
    <x v="6"/>
    <s v="1029"/>
    <s v="53"/>
    <s v="10"/>
    <s v="_"/>
    <n v="882"/>
    <s v="77000000000"/>
    <x v="94"/>
    <n v="3"/>
    <n v="0.79700000000000004"/>
    <n v="1.329"/>
    <s v=" "/>
    <n v="2.657"/>
    <n v="0"/>
    <n v="59.969902182091801"/>
    <s v=" "/>
    <n v="0"/>
    <x v="119"/>
    <x v="94"/>
    <x v="4"/>
    <s v="10"/>
  </r>
  <r>
    <x v="6"/>
    <s v="1029"/>
    <s v="53"/>
    <s v="10"/>
    <s v="_"/>
    <n v="168"/>
    <s v="77000000000"/>
    <x v="2"/>
    <n v="1"/>
    <n v="3.3000000000000002E-2"/>
    <n v="1.2E-2"/>
    <n v="0.04"/>
    <n v="5.8000000000000003E-2"/>
    <n v="5.8000000000000003E-2"/>
    <n v="275"/>
    <n v="82.5"/>
    <n v="100"/>
    <x v="2"/>
    <x v="2"/>
    <x v="1"/>
    <s v="10"/>
  </r>
  <r>
    <x v="6"/>
    <s v="1029"/>
    <s v="53"/>
    <s v="10"/>
    <s v="_"/>
    <n v="168"/>
    <s v="77000000000"/>
    <x v="19"/>
    <n v="3"/>
    <n v="0.21"/>
    <n v="0.18"/>
    <n v="0.61"/>
    <n v="0.8"/>
    <n v="1.68"/>
    <n v="116.66666666666667"/>
    <n v="34.42622950819672"/>
    <n v="47.61904761904762"/>
    <x v="19"/>
    <x v="19"/>
    <x v="1"/>
    <s v="10"/>
  </r>
  <r>
    <x v="6"/>
    <s v="1029"/>
    <s v="53"/>
    <s v="10"/>
    <s v="_"/>
    <n v="384"/>
    <s v="77000000000"/>
    <x v="134"/>
    <m/>
    <m/>
    <n v="139.69999999999999"/>
    <s v=" "/>
    <n v="190.2"/>
    <s v=" "/>
    <m/>
    <s v=" "/>
    <s v=" "/>
    <x v="138"/>
    <x v="134"/>
    <x v="6"/>
    <s v="18"/>
  </r>
  <r>
    <x v="6"/>
    <s v="1029"/>
    <s v="53"/>
    <s v="10"/>
    <s v="_"/>
    <n v="168"/>
    <s v="77000000000"/>
    <x v="157"/>
    <n v="1"/>
    <n v="0.04"/>
    <n v="0.02"/>
    <s v=" "/>
    <n v="0.1"/>
    <n v="0"/>
    <n v="200"/>
    <s v=" "/>
    <n v="0"/>
    <x v="162"/>
    <x v="157"/>
    <x v="1"/>
    <s v="10"/>
  </r>
  <r>
    <x v="6"/>
    <s v="1029"/>
    <s v="53"/>
    <s v="10"/>
    <s v="_"/>
    <n v="114"/>
    <s v="77000000000"/>
    <x v="0"/>
    <m/>
    <m/>
    <m/>
    <s v=" "/>
    <m/>
    <s v=" "/>
    <m/>
    <s v=" "/>
    <s v=" "/>
    <x v="0"/>
    <x v="0"/>
    <x v="0"/>
    <s v="08"/>
  </r>
  <r>
    <x v="6"/>
    <s v="1029"/>
    <s v="53"/>
    <s v="10"/>
    <s v="_"/>
    <n v="882"/>
    <s v="77000000000"/>
    <x v="23"/>
    <m/>
    <m/>
    <m/>
    <s v=" "/>
    <m/>
    <s v=" "/>
    <m/>
    <s v=" "/>
    <s v=" "/>
    <x v="23"/>
    <x v="23"/>
    <x v="4"/>
    <s v="10"/>
  </r>
  <r>
    <x v="6"/>
    <s v="1029"/>
    <s v="53"/>
    <s v="10"/>
    <s v="_"/>
    <n v="384"/>
    <s v="77000000000"/>
    <x v="133"/>
    <m/>
    <m/>
    <m/>
    <s v=" "/>
    <m/>
    <s v=" "/>
    <m/>
    <s v=" "/>
    <s v=" "/>
    <x v="137"/>
    <x v="133"/>
    <x v="6"/>
    <s v="20"/>
  </r>
  <r>
    <x v="6"/>
    <s v="1029"/>
    <s v="53"/>
    <s v="10"/>
    <s v="_"/>
    <n v="169"/>
    <s v="77000000000"/>
    <x v="33"/>
    <n v="1"/>
    <n v="14"/>
    <m/>
    <n v="2.7"/>
    <n v="21"/>
    <n v="6.5"/>
    <m/>
    <n v="518.51851851851848"/>
    <n v="323.07692307692309"/>
    <x v="33"/>
    <x v="33"/>
    <x v="5"/>
    <s v="05"/>
  </r>
  <r>
    <x v="6"/>
    <s v="1029"/>
    <s v="53"/>
    <s v="10"/>
    <s v="_"/>
    <n v="168"/>
    <s v="77000000000"/>
    <x v="87"/>
    <n v="1"/>
    <n v="0.17"/>
    <n v="0.12"/>
    <n v="0.19"/>
    <n v="0.41"/>
    <n v="0.59"/>
    <n v="141.66666666666666"/>
    <n v="89.473684210526315"/>
    <n v="69.491525423728817"/>
    <x v="87"/>
    <x v="87"/>
    <x v="1"/>
    <s v="10"/>
  </r>
  <r>
    <x v="6"/>
    <s v="1029"/>
    <s v="53"/>
    <s v="10"/>
    <s v="_"/>
    <n v="168"/>
    <s v="77000000000"/>
    <x v="40"/>
    <n v="2"/>
    <n v="6.306"/>
    <n v="5.8470000000000004"/>
    <n v="6.4779999999999998"/>
    <n v="16.443000000000001"/>
    <n v="16.305"/>
    <n v="107.85017957927143"/>
    <n v="97.344859524544617"/>
    <n v="100.84636614535418"/>
    <x v="40"/>
    <x v="40"/>
    <x v="1"/>
    <s v="10"/>
  </r>
  <r>
    <x v="6"/>
    <s v="1029"/>
    <s v="53"/>
    <s v="10"/>
    <s v="_"/>
    <n v="168"/>
    <s v="77000000000"/>
    <x v="64"/>
    <n v="2"/>
    <n v="2.35"/>
    <n v="3.39"/>
    <n v="2.2000000000000002"/>
    <n v="7.75"/>
    <n v="6.06"/>
    <n v="69.321533923303832"/>
    <n v="106.81818181818181"/>
    <n v="127.88778877887789"/>
    <x v="64"/>
    <x v="64"/>
    <x v="1"/>
    <s v="10"/>
  </r>
  <r>
    <x v="6"/>
    <s v="1029"/>
    <s v="53"/>
    <s v="10"/>
    <s v="_"/>
    <n v="168"/>
    <s v="77000000000"/>
    <x v="105"/>
    <n v="3"/>
    <n v="1.03"/>
    <n v="0.74"/>
    <n v="1.0900000000000001"/>
    <n v="2.61"/>
    <n v="2.75"/>
    <n v="139.18918918918919"/>
    <n v="94.495412844036693"/>
    <n v="94.909090909090907"/>
    <x v="105"/>
    <x v="105"/>
    <x v="1"/>
    <s v="10"/>
  </r>
  <r>
    <x v="6"/>
    <s v="1029"/>
    <s v="53"/>
    <s v="10"/>
    <s v="_"/>
    <n v="168"/>
    <s v="77000000000"/>
    <x v="43"/>
    <n v="2"/>
    <n v="0.51"/>
    <n v="0.43"/>
    <n v="0.7"/>
    <n v="1.33"/>
    <n v="1.85"/>
    <n v="118.6046511627907"/>
    <n v="72.857142857142861"/>
    <n v="71.891891891891888"/>
    <x v="43"/>
    <x v="43"/>
    <x v="1"/>
    <s v="10"/>
  </r>
  <r>
    <x v="6"/>
    <s v="1029"/>
    <s v="53"/>
    <s v="10"/>
    <s v="_"/>
    <n v="384"/>
    <s v="77000000000"/>
    <x v="97"/>
    <n v="6"/>
    <n v="264.5"/>
    <n v="218.3"/>
    <n v="167.5"/>
    <n v="636.9"/>
    <n v="502.9"/>
    <n v="121.1635364177737"/>
    <n v="157.91044776119404"/>
    <n v="126.64545635315172"/>
    <x v="97"/>
    <x v="97"/>
    <x v="6"/>
    <s v="18"/>
  </r>
  <r>
    <x v="6"/>
    <s v="1029"/>
    <s v="53"/>
    <s v="10"/>
    <s v="_"/>
    <n v="128"/>
    <s v="77000000000"/>
    <x v="117"/>
    <n v="1"/>
    <n v="49.2"/>
    <n v="13.6"/>
    <n v="22.2"/>
    <n v="63"/>
    <n v="62.4"/>
    <n v="361.76470588235293"/>
    <n v="221.62162162162161"/>
    <n v="100.96153846153847"/>
    <x v="120"/>
    <x v="117"/>
    <x v="2"/>
    <s v="11"/>
  </r>
  <r>
    <x v="6"/>
    <s v="1029"/>
    <s v="53"/>
    <s v="10"/>
    <s v="_"/>
    <n v="168"/>
    <s v="77000000000"/>
    <x v="143"/>
    <n v="1"/>
    <n v="0.378"/>
    <m/>
    <n v="0.26700000000000002"/>
    <n v="0.86099999999999999"/>
    <n v="0.39"/>
    <m/>
    <n v="141.57303370786516"/>
    <n v="220.76923076923077"/>
    <x v="147"/>
    <x v="143"/>
    <x v="1"/>
    <s v="10"/>
  </r>
  <r>
    <x v="6"/>
    <s v="1029"/>
    <s v="53"/>
    <s v="10"/>
    <s v="_"/>
    <n v="796"/>
    <s v="77000000000"/>
    <x v="148"/>
    <m/>
    <m/>
    <m/>
    <n v="0"/>
    <n v="1"/>
    <n v="1"/>
    <m/>
    <n v="0"/>
    <n v="100"/>
    <x v="153"/>
    <x v="148"/>
    <x v="10"/>
    <s v="31"/>
  </r>
  <r>
    <x v="6"/>
    <s v="1029"/>
    <s v="53"/>
    <s v="10"/>
    <s v="_"/>
    <n v="168"/>
    <s v="77000000000"/>
    <x v="76"/>
    <n v="4"/>
    <n v="6.89"/>
    <n v="6.39"/>
    <n v="7.83"/>
    <n v="19.32"/>
    <n v="19.57"/>
    <n v="107.82472613458529"/>
    <n v="87.994891443167305"/>
    <n v="98.722534491568723"/>
    <x v="76"/>
    <x v="76"/>
    <x v="1"/>
    <s v="10"/>
  </r>
  <r>
    <x v="6"/>
    <s v="1029"/>
    <s v="53"/>
    <s v="10"/>
    <s v="_"/>
    <n v="882"/>
    <s v="77000000000"/>
    <x v="56"/>
    <n v="3"/>
    <n v="0.79700000000000004"/>
    <n v="1.329"/>
    <s v=" "/>
    <n v="2.657"/>
    <n v="0"/>
    <n v="59.969902182091801"/>
    <s v=" "/>
    <n v="0"/>
    <x v="117"/>
    <x v="56"/>
    <x v="4"/>
    <s v="10"/>
  </r>
  <r>
    <x v="6"/>
    <s v="1029"/>
    <s v="53"/>
    <s v="10"/>
    <s v="_"/>
    <n v="168"/>
    <s v="77000000000"/>
    <x v="124"/>
    <n v="1"/>
    <n v="0.05"/>
    <n v="3.2000000000000001E-2"/>
    <n v="5.0999999999999997E-2"/>
    <n v="0.11799999999999999"/>
    <n v="8.6999999999999994E-2"/>
    <n v="156.25"/>
    <n v="98.039215686274517"/>
    <n v="135.63218390804599"/>
    <x v="128"/>
    <x v="124"/>
    <x v="1"/>
    <s v="10"/>
  </r>
  <r>
    <x v="6"/>
    <s v="1029"/>
    <s v="53"/>
    <s v="10"/>
    <s v="_"/>
    <n v="168"/>
    <s v="77000000000"/>
    <x v="72"/>
    <n v="2"/>
    <n v="2.077"/>
    <n v="1.3979999999999999"/>
    <n v="2.1240000000000001"/>
    <n v="4.8639999999999999"/>
    <n v="5.2549999999999999"/>
    <n v="148.56938483547927"/>
    <n v="97.787193973634658"/>
    <n v="92.559467174119888"/>
    <x v="72"/>
    <x v="72"/>
    <x v="1"/>
    <s v="10"/>
  </r>
  <r>
    <x v="6"/>
    <s v="1029"/>
    <s v="53"/>
    <s v="10"/>
    <s v="_"/>
    <n v="168"/>
    <s v="77000000000"/>
    <x v="89"/>
    <n v="2"/>
    <n v="0.17899999999999999"/>
    <n v="9.6000000000000002E-2"/>
    <n v="0.27500000000000002"/>
    <n v="0.40799999999999997"/>
    <n v="0.70699999999999996"/>
    <n v="186.45833333333334"/>
    <n v="65.090909090909093"/>
    <n v="57.708628005657708"/>
    <x v="89"/>
    <x v="89"/>
    <x v="1"/>
    <s v="10"/>
  </r>
  <r>
    <x v="6"/>
    <s v="1029"/>
    <s v="53"/>
    <s v="10"/>
    <s v="_"/>
    <n v="168"/>
    <s v="77000000000"/>
    <x v="7"/>
    <n v="4"/>
    <n v="8.74"/>
    <n v="7.47"/>
    <n v="9.7899999999999991"/>
    <n v="24.19"/>
    <n v="26.38"/>
    <n v="117.00133868808568"/>
    <n v="89.274770173646573"/>
    <n v="91.698256254738439"/>
    <x v="7"/>
    <x v="7"/>
    <x v="1"/>
    <s v="10"/>
  </r>
  <r>
    <x v="6"/>
    <s v="1029"/>
    <s v="53"/>
    <s v="10"/>
    <s v="_"/>
    <n v="168"/>
    <s v="77000000000"/>
    <x v="48"/>
    <n v="9"/>
    <n v="11.772"/>
    <n v="10.567"/>
    <n v="12.125999999999999"/>
    <n v="33.628999999999998"/>
    <n v="35.942999999999998"/>
    <n v="111.40342575943977"/>
    <n v="97.080653142008913"/>
    <n v="93.562028767771196"/>
    <x v="48"/>
    <x v="48"/>
    <x v="1"/>
    <s v="10"/>
  </r>
  <r>
    <x v="6"/>
    <s v="1029"/>
    <s v="53"/>
    <s v="10"/>
    <s v="_"/>
    <n v="119"/>
    <s v="77000000000"/>
    <x v="85"/>
    <n v="1"/>
    <n v="0.11"/>
    <n v="0.6"/>
    <n v="0.06"/>
    <n v="0.75"/>
    <n v="0.16"/>
    <n v="18.333333333333332"/>
    <n v="183.33333333333334"/>
    <n v="468.75"/>
    <x v="85"/>
    <x v="85"/>
    <x v="3"/>
    <s v="11"/>
  </r>
  <r>
    <x v="6"/>
    <s v="1029"/>
    <s v="53"/>
    <s v="10"/>
    <s v="_"/>
    <n v="796"/>
    <s v="77000000000"/>
    <x v="138"/>
    <m/>
    <m/>
    <m/>
    <n v="0"/>
    <n v="1"/>
    <n v="1"/>
    <m/>
    <n v="0"/>
    <n v="100"/>
    <x v="142"/>
    <x v="138"/>
    <x v="10"/>
    <s v="31"/>
  </r>
  <r>
    <x v="6"/>
    <s v="1029"/>
    <s v="53"/>
    <s v="10"/>
    <s v="_"/>
    <n v="247"/>
    <s v="77000000000"/>
    <x v="74"/>
    <n v="22"/>
    <n v="88.043000000000006"/>
    <n v="81.997"/>
    <n v="76.481999999999999"/>
    <n v="261.96899999999999"/>
    <n v="239.935"/>
    <n v="107.3734404917253"/>
    <n v="115.11597500065375"/>
    <n v="109.18332048263072"/>
    <x v="74"/>
    <x v="74"/>
    <x v="7"/>
    <s v="35"/>
  </r>
  <r>
    <x v="6"/>
    <s v="1029"/>
    <s v="53"/>
    <s v="10"/>
    <s v="_"/>
    <n v="169"/>
    <s v="77000000000"/>
    <x v="68"/>
    <n v="1"/>
    <n v="50"/>
    <n v="45"/>
    <s v=" "/>
    <n v="130"/>
    <n v="0"/>
    <n v="111.11111111111111"/>
    <s v=" "/>
    <n v="0"/>
    <x v="68"/>
    <x v="68"/>
    <x v="5"/>
    <s v="05"/>
  </r>
  <r>
    <x v="6"/>
    <s v="1029"/>
    <s v="53"/>
    <s v="10"/>
    <s v="_"/>
    <n v="168"/>
    <s v="77000000000"/>
    <x v="107"/>
    <m/>
    <m/>
    <m/>
    <s v=" "/>
    <m/>
    <s v=" "/>
    <m/>
    <s v=" "/>
    <s v=" "/>
    <x v="107"/>
    <x v="107"/>
    <x v="1"/>
    <s v="10"/>
  </r>
  <r>
    <x v="6"/>
    <s v="1029"/>
    <s v="53"/>
    <s v="10"/>
    <s v="_"/>
    <n v="159"/>
    <s v="77000000000"/>
    <x v="70"/>
    <n v="1"/>
    <n v="7.9"/>
    <n v="7.5"/>
    <n v="7.4349999999999996"/>
    <n v="23.6"/>
    <n v="23.442"/>
    <n v="105.33333333333333"/>
    <n v="106.2542030934768"/>
    <n v="100.67400392457981"/>
    <x v="70"/>
    <x v="70"/>
    <x v="8"/>
    <s v="06"/>
  </r>
  <r>
    <x v="6"/>
    <s v="1029"/>
    <s v="53"/>
    <s v="10"/>
    <s v="_"/>
    <n v="168"/>
    <s v="77000000000"/>
    <x v="78"/>
    <n v="4"/>
    <n v="6.78"/>
    <n v="6.31"/>
    <n v="7.68"/>
    <n v="19.04"/>
    <n v="19.239999999999998"/>
    <n v="107.44849445324881"/>
    <n v="88.28125"/>
    <n v="98.960498960498967"/>
    <x v="78"/>
    <x v="78"/>
    <x v="1"/>
    <s v="10"/>
  </r>
  <r>
    <x v="6"/>
    <s v="1029"/>
    <s v="53"/>
    <s v="10"/>
    <s v="_"/>
    <n v="168"/>
    <s v="77000000000"/>
    <x v="66"/>
    <n v="2"/>
    <n v="0.75900000000000001"/>
    <n v="0.55700000000000005"/>
    <n v="0.93300000000000005"/>
    <n v="1.931"/>
    <n v="2.524"/>
    <n v="136.26570915619391"/>
    <n v="81.350482315112544"/>
    <n v="76.505546751188589"/>
    <x v="66"/>
    <x v="66"/>
    <x v="1"/>
    <s v="10"/>
  </r>
  <r>
    <x v="6"/>
    <s v="1029"/>
    <s v="53"/>
    <s v="10"/>
    <s v="_"/>
    <n v="168"/>
    <s v="77000000000"/>
    <x v="12"/>
    <n v="1"/>
    <n v="0.03"/>
    <n v="0.04"/>
    <n v="0.11899999999999999"/>
    <n v="0.1"/>
    <n v="0.754"/>
    <n v="75"/>
    <n v="25.210084033613445"/>
    <n v="13.262599469496021"/>
    <x v="12"/>
    <x v="12"/>
    <x v="1"/>
    <s v="10"/>
  </r>
  <r>
    <x v="6"/>
    <s v="1029"/>
    <s v="53"/>
    <s v="10"/>
    <s v="_"/>
    <n v="168"/>
    <s v="77000000000"/>
    <x v="110"/>
    <n v="1"/>
    <n v="0.46"/>
    <n v="0.3"/>
    <n v="0.39"/>
    <n v="1.08"/>
    <n v="1.08"/>
    <n v="153.33333333333334"/>
    <n v="117.94871794871794"/>
    <n v="100"/>
    <x v="110"/>
    <x v="110"/>
    <x v="1"/>
    <s v="10"/>
  </r>
  <r>
    <x v="6"/>
    <s v="1029"/>
    <s v="53"/>
    <s v="10"/>
    <s v="_"/>
    <n v="119"/>
    <s v="77000000000"/>
    <x v="28"/>
    <n v="3"/>
    <n v="2.3010000000000002"/>
    <n v="1.8169999999999999"/>
    <n v="1.546"/>
    <n v="5.5830000000000002"/>
    <n v="3.278"/>
    <n v="126.63731425426528"/>
    <n v="148.83570504527813"/>
    <n v="170.31726662599146"/>
    <x v="28"/>
    <x v="28"/>
    <x v="3"/>
    <s v="11"/>
  </r>
  <r>
    <x v="6"/>
    <s v="1029"/>
    <s v="53"/>
    <s v="10"/>
    <s v="_"/>
    <n v="384"/>
    <s v="77000000000"/>
    <x v="120"/>
    <n v="1"/>
    <n v="194"/>
    <n v="171"/>
    <n v="194"/>
    <n v="514"/>
    <n v="514"/>
    <n v="113.45029239766082"/>
    <n v="100"/>
    <n v="100"/>
    <x v="124"/>
    <x v="120"/>
    <x v="6"/>
    <s v="31"/>
  </r>
  <r>
    <x v="6"/>
    <s v="1029"/>
    <s v="53"/>
    <s v="10"/>
    <s v="_"/>
    <n v="796"/>
    <s v="77000000000"/>
    <x v="136"/>
    <m/>
    <m/>
    <n v="2"/>
    <n v="0"/>
    <n v="2"/>
    <n v="2"/>
    <m/>
    <n v="0"/>
    <n v="100"/>
    <x v="140"/>
    <x v="136"/>
    <x v="10"/>
    <s v="31"/>
  </r>
  <r>
    <x v="6"/>
    <s v="1029"/>
    <s v="53"/>
    <s v="10"/>
    <s v="_"/>
    <n v="247"/>
    <s v="77000000000"/>
    <x v="62"/>
    <n v="3"/>
    <n v="25.645"/>
    <n v="25.606999999999999"/>
    <n v="25.321000000000002"/>
    <n v="79.067999999999998"/>
    <n v="80.091999999999999"/>
    <n v="100.14839692271644"/>
    <n v="101.27957031712808"/>
    <n v="98.721470309144479"/>
    <x v="62"/>
    <x v="62"/>
    <x v="7"/>
    <s v="35"/>
  </r>
  <r>
    <x v="6"/>
    <s v="1029"/>
    <s v="53"/>
    <s v="10"/>
    <s v="_"/>
    <n v="128"/>
    <s v="77000000000"/>
    <x v="3"/>
    <n v="1"/>
    <n v="1.77"/>
    <n v="3.26"/>
    <s v=" "/>
    <n v="5.03"/>
    <n v="0"/>
    <n v="54.29447852760736"/>
    <s v=" "/>
    <n v="0"/>
    <x v="3"/>
    <x v="3"/>
    <x v="2"/>
    <s v="11"/>
  </r>
  <r>
    <x v="6"/>
    <s v="1029"/>
    <s v="53"/>
    <s v="10"/>
    <s v="_"/>
    <n v="882"/>
    <s v="77000000000"/>
    <x v="22"/>
    <m/>
    <m/>
    <m/>
    <s v=" "/>
    <m/>
    <s v=" "/>
    <m/>
    <s v=" "/>
    <s v=" "/>
    <x v="22"/>
    <x v="22"/>
    <x v="4"/>
    <s v="10"/>
  </r>
  <r>
    <x v="6"/>
    <s v="1029"/>
    <s v="53"/>
    <s v="10"/>
    <s v="_"/>
    <n v="168"/>
    <s v="77000000000"/>
    <x v="130"/>
    <m/>
    <m/>
    <m/>
    <s v=" "/>
    <m/>
    <s v=" "/>
    <m/>
    <s v=" "/>
    <s v=" "/>
    <x v="134"/>
    <x v="130"/>
    <x v="1"/>
    <s v="10"/>
  </r>
  <r>
    <x v="6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6"/>
    <s v="1029"/>
    <s v="53"/>
    <s v="10"/>
    <s v="_"/>
    <n v="168"/>
    <s v="77000000000"/>
    <x v="131"/>
    <m/>
    <m/>
    <m/>
    <n v="0.36"/>
    <m/>
    <n v="1.1000000000000001"/>
    <m/>
    <n v="0"/>
    <n v="0"/>
    <x v="135"/>
    <x v="131"/>
    <x v="1"/>
    <s v="10"/>
  </r>
  <r>
    <x v="6"/>
    <s v="1029"/>
    <s v="53"/>
    <s v="10"/>
    <s v="_"/>
    <n v="168"/>
    <s v="77000000000"/>
    <x v="86"/>
    <n v="3"/>
    <n v="4.25"/>
    <n v="3.86"/>
    <n v="4.3499999999999996"/>
    <n v="11.71"/>
    <n v="11.2"/>
    <n v="110.10362694300518"/>
    <n v="97.701149425287355"/>
    <n v="104.55357142857143"/>
    <x v="86"/>
    <x v="86"/>
    <x v="1"/>
    <s v="10"/>
  </r>
  <r>
    <x v="6"/>
    <s v="1029"/>
    <s v="53"/>
    <s v="10"/>
    <s v="_"/>
    <n v="168"/>
    <s v="77000000000"/>
    <x v="5"/>
    <n v="1"/>
    <n v="0.18"/>
    <n v="0.12"/>
    <n v="0.1"/>
    <n v="0.39"/>
    <n v="0.24"/>
    <n v="150"/>
    <n v="180"/>
    <n v="162.5"/>
    <x v="5"/>
    <x v="5"/>
    <x v="1"/>
    <s v="10"/>
  </r>
  <r>
    <x v="6"/>
    <s v="1029"/>
    <s v="53"/>
    <s v="10"/>
    <s v="_"/>
    <n v="168"/>
    <s v="77000000000"/>
    <x v="96"/>
    <n v="1"/>
    <n v="0.02"/>
    <n v="3.7999999999999999E-2"/>
    <n v="0.17299999999999999"/>
    <n v="9.1999999999999998E-2"/>
    <n v="0.32"/>
    <n v="52.631578947368418"/>
    <n v="11.560693641618498"/>
    <n v="28.75"/>
    <x v="96"/>
    <x v="96"/>
    <x v="1"/>
    <s v="10"/>
  </r>
  <r>
    <x v="6"/>
    <s v="1029"/>
    <s v="53"/>
    <s v="10"/>
    <s v="_"/>
    <n v="168"/>
    <s v="77000000000"/>
    <x v="126"/>
    <n v="1"/>
    <n v="0.01"/>
    <n v="3.0000000000000001E-3"/>
    <n v="0.05"/>
    <n v="0.02"/>
    <n v="5.6000000000000001E-2"/>
    <n v="333.33333333333331"/>
    <n v="20"/>
    <n v="35.714285714285715"/>
    <x v="130"/>
    <x v="126"/>
    <x v="1"/>
    <s v="10"/>
  </r>
  <r>
    <x v="6"/>
    <s v="1029"/>
    <s v="53"/>
    <s v="10"/>
    <s v="_"/>
    <n v="168"/>
    <s v="77000000000"/>
    <x v="17"/>
    <n v="4"/>
    <n v="15.37"/>
    <n v="13.06"/>
    <n v="16.22"/>
    <n v="41.73"/>
    <n v="43.01"/>
    <n v="117.68759571209802"/>
    <n v="94.759556103575832"/>
    <n v="97.023947919088585"/>
    <x v="17"/>
    <x v="17"/>
    <x v="1"/>
    <s v="10"/>
  </r>
  <r>
    <x v="6"/>
    <s v="1029"/>
    <s v="53"/>
    <s v="10"/>
    <s v="_"/>
    <n v="168"/>
    <s v="77000000000"/>
    <x v="52"/>
    <n v="12"/>
    <n v="160.816"/>
    <n v="140.55199999999999"/>
    <n v="165.95099999999999"/>
    <n v="446.13600000000002"/>
    <n v="470.79300000000001"/>
    <n v="114.41743980875405"/>
    <n v="96.905713132189618"/>
    <n v="94.762666394784972"/>
    <x v="52"/>
    <x v="52"/>
    <x v="1"/>
    <s v="10"/>
  </r>
  <r>
    <x v="6"/>
    <s v="1029"/>
    <s v="53"/>
    <s v="10"/>
    <s v="_"/>
    <n v="796"/>
    <s v="77000000000"/>
    <x v="158"/>
    <m/>
    <m/>
    <n v="2"/>
    <n v="0"/>
    <n v="3"/>
    <n v="3"/>
    <m/>
    <n v="0"/>
    <n v="100"/>
    <x v="163"/>
    <x v="158"/>
    <x v="10"/>
    <s v="31"/>
  </r>
  <r>
    <x v="6"/>
    <s v="1029"/>
    <s v="53"/>
    <s v="10"/>
    <s v="_"/>
    <n v="169"/>
    <s v="77000000000"/>
    <x v="35"/>
    <n v="1"/>
    <n v="112"/>
    <n v="107"/>
    <n v="121.173"/>
    <n v="326"/>
    <n v="297.09699999999998"/>
    <n v="104.67289719626169"/>
    <n v="92.42983172819028"/>
    <n v="109.72847251907626"/>
    <x v="35"/>
    <x v="35"/>
    <x v="5"/>
    <s v="05"/>
  </r>
  <r>
    <x v="6"/>
    <s v="1029"/>
    <s v="53"/>
    <s v="10"/>
    <s v="_"/>
    <n v="168"/>
    <s v="77000000000"/>
    <x v="14"/>
    <n v="3"/>
    <n v="3.51"/>
    <n v="2.88"/>
    <n v="3.7"/>
    <n v="9.2100000000000009"/>
    <n v="7.89"/>
    <n v="121.875"/>
    <n v="94.86486486486487"/>
    <n v="116.73003802281369"/>
    <x v="14"/>
    <x v="14"/>
    <x v="1"/>
    <s v="10"/>
  </r>
  <r>
    <x v="6"/>
    <s v="1029"/>
    <s v="53"/>
    <s v="10"/>
    <s v="_"/>
    <n v="168"/>
    <s v="77000000000"/>
    <x v="29"/>
    <n v="1"/>
    <n v="0.92"/>
    <n v="0.66"/>
    <n v="0.57999999999999996"/>
    <n v="2.23"/>
    <n v="1.81"/>
    <n v="139.39393939393941"/>
    <n v="158.62068965517241"/>
    <n v="123.20441988950276"/>
    <x v="29"/>
    <x v="29"/>
    <x v="1"/>
    <s v="10"/>
  </r>
  <r>
    <x v="6"/>
    <s v="1029"/>
    <s v="53"/>
    <s v="10"/>
    <s v="_"/>
    <n v="168"/>
    <s v="77000000000"/>
    <x v="65"/>
    <n v="2"/>
    <n v="2.35"/>
    <n v="3.39"/>
    <n v="2.2000000000000002"/>
    <n v="7.75"/>
    <n v="6.06"/>
    <n v="69.321533923303832"/>
    <n v="106.81818181818181"/>
    <n v="127.88778877887789"/>
    <x v="65"/>
    <x v="65"/>
    <x v="1"/>
    <s v="10"/>
  </r>
  <r>
    <x v="6"/>
    <s v="1029"/>
    <s v="53"/>
    <s v="10"/>
    <s v="_"/>
    <n v="128"/>
    <s v="77000000000"/>
    <x v="106"/>
    <n v="4"/>
    <n v="93.08"/>
    <n v="52.25"/>
    <n v="71.47"/>
    <n v="185.92"/>
    <n v="185.72"/>
    <n v="178.14354066985646"/>
    <n v="130.23646285154609"/>
    <n v="100.1076889941848"/>
    <x v="106"/>
    <x v="106"/>
    <x v="2"/>
    <s v="11"/>
  </r>
  <r>
    <x v="6"/>
    <s v="1029"/>
    <s v="53"/>
    <s v="10"/>
    <s v="_"/>
    <n v="114"/>
    <s v="77000000000"/>
    <x v="128"/>
    <m/>
    <m/>
    <m/>
    <n v="0"/>
    <m/>
    <n v="0.11"/>
    <m/>
    <n v="0"/>
    <n v="0"/>
    <x v="132"/>
    <x v="128"/>
    <x v="0"/>
    <s v="23"/>
  </r>
  <r>
    <x v="6"/>
    <s v="1029"/>
    <s v="53"/>
    <s v="10"/>
    <s v="_"/>
    <n v="384"/>
    <s v="77000000000"/>
    <x v="153"/>
    <n v="1"/>
    <n v="180"/>
    <n v="82"/>
    <n v="180"/>
    <n v="262"/>
    <n v="262"/>
    <n v="219.51219512195121"/>
    <n v="100"/>
    <n v="100"/>
    <x v="158"/>
    <x v="153"/>
    <x v="6"/>
    <s v="31"/>
  </r>
  <r>
    <x v="6"/>
    <s v="1029"/>
    <s v="53"/>
    <s v="10"/>
    <s v="_"/>
    <n v="798"/>
    <s v="77000000000"/>
    <x v="114"/>
    <n v="3"/>
    <n v="4.351"/>
    <m/>
    <n v="16.626000000000001"/>
    <n v="4.351"/>
    <n v="22.827999999999999"/>
    <m/>
    <n v="26.169854444845424"/>
    <n v="19.059926406167865"/>
    <x v="121"/>
    <x v="114"/>
    <x v="11"/>
    <s v="17"/>
  </r>
  <r>
    <x v="6"/>
    <s v="1029"/>
    <s v="53"/>
    <s v="10"/>
    <s v="_"/>
    <n v="168"/>
    <s v="77000000000"/>
    <x v="61"/>
    <n v="2"/>
    <n v="1.87"/>
    <n v="1.1299999999999999"/>
    <n v="1.1100000000000001"/>
    <n v="3.48"/>
    <n v="3.29"/>
    <n v="165.48672566371681"/>
    <n v="168.46846846846847"/>
    <n v="105.77507598784194"/>
    <x v="61"/>
    <x v="61"/>
    <x v="1"/>
    <s v="10"/>
  </r>
  <r>
    <x v="6"/>
    <s v="1029"/>
    <s v="53"/>
    <s v="10"/>
    <s v="_"/>
    <n v="168"/>
    <s v="77000000000"/>
    <x v="45"/>
    <n v="2"/>
    <n v="0.49"/>
    <n v="0.35"/>
    <n v="0.26"/>
    <n v="1.04"/>
    <n v="0.5"/>
    <n v="140"/>
    <n v="188.46153846153845"/>
    <n v="208"/>
    <x v="45"/>
    <x v="45"/>
    <x v="1"/>
    <s v="10"/>
  </r>
  <r>
    <x v="6"/>
    <s v="1029"/>
    <s v="53"/>
    <s v="10"/>
    <s v="_"/>
    <n v="168"/>
    <s v="77000000000"/>
    <x v="38"/>
    <n v="1"/>
    <n v="2.5299999999999998"/>
    <n v="2.4500000000000002"/>
    <n v="3.33"/>
    <n v="7.33"/>
    <n v="8.0399999999999991"/>
    <n v="103.26530612244898"/>
    <n v="75.97597597597597"/>
    <n v="91.169154228855717"/>
    <x v="38"/>
    <x v="38"/>
    <x v="1"/>
    <s v="10"/>
  </r>
  <r>
    <x v="6"/>
    <s v="1029"/>
    <s v="53"/>
    <s v="10"/>
    <s v="_"/>
    <n v="168"/>
    <s v="77000000000"/>
    <x v="6"/>
    <n v="1"/>
    <n v="0.21"/>
    <n v="0.16"/>
    <n v="0.34"/>
    <n v="0.55000000000000004"/>
    <n v="0.74"/>
    <n v="131.25"/>
    <n v="61.764705882352942"/>
    <n v="74.324324324324323"/>
    <x v="6"/>
    <x v="6"/>
    <x v="1"/>
    <s v="10"/>
  </r>
  <r>
    <x v="6"/>
    <s v="1029"/>
    <s v="53"/>
    <s v="10"/>
    <s v="_"/>
    <n v="168"/>
    <s v="77000000000"/>
    <x v="25"/>
    <n v="2"/>
    <n v="1.6339999999999999"/>
    <n v="1.5189999999999999"/>
    <n v="1.46"/>
    <n v="4.1559999999999997"/>
    <n v="3.1880000000000002"/>
    <n v="107.57077024358131"/>
    <n v="111.91780821917808"/>
    <n v="130.36386449184442"/>
    <x v="25"/>
    <x v="25"/>
    <x v="1"/>
    <s v="10"/>
  </r>
  <r>
    <x v="6"/>
    <s v="1029"/>
    <s v="53"/>
    <s v="10"/>
    <s v="_"/>
    <n v="168"/>
    <s v="77000000000"/>
    <x v="53"/>
    <n v="2"/>
    <n v="1.2"/>
    <n v="0.99"/>
    <n v="1.05"/>
    <n v="3.04"/>
    <n v="2.78"/>
    <n v="121.21212121212122"/>
    <n v="114.28571428571429"/>
    <n v="109.35251798561151"/>
    <x v="53"/>
    <x v="53"/>
    <x v="1"/>
    <s v="10"/>
  </r>
  <r>
    <x v="6"/>
    <s v="1029"/>
    <s v="53"/>
    <s v="10"/>
    <s v="_"/>
    <n v="114"/>
    <s v="77000000000"/>
    <x v="147"/>
    <m/>
    <m/>
    <m/>
    <n v="0"/>
    <m/>
    <n v="0.06"/>
    <m/>
    <n v="0"/>
    <n v="0"/>
    <x v="152"/>
    <x v="147"/>
    <x v="0"/>
    <s v="23"/>
  </r>
  <r>
    <x v="6"/>
    <s v="1029"/>
    <s v="53"/>
    <s v="10"/>
    <s v="_"/>
    <n v="247"/>
    <s v="77000000000"/>
    <x v="83"/>
    <n v="2"/>
    <n v="38.579000000000001"/>
    <n v="33.219000000000001"/>
    <n v="27.739000000000001"/>
    <n v="111.371"/>
    <n v="86.81"/>
    <n v="116.13534423071134"/>
    <n v="139.07855366091064"/>
    <n v="128.29282340744155"/>
    <x v="83"/>
    <x v="83"/>
    <x v="7"/>
    <s v="35"/>
  </r>
  <r>
    <x v="6"/>
    <s v="1029"/>
    <s v="53"/>
    <s v="10"/>
    <s v="_"/>
    <n v="882"/>
    <s v="77000000000"/>
    <x v="100"/>
    <n v="2"/>
    <n v="19.82"/>
    <n v="15.82"/>
    <n v="20.87"/>
    <n v="48.69"/>
    <n v="30.23"/>
    <n v="125.28445006321112"/>
    <n v="94.968854815524679"/>
    <n v="161.06516705259676"/>
    <x v="100"/>
    <x v="100"/>
    <x v="4"/>
    <s v="10"/>
  </r>
  <r>
    <x v="6"/>
    <s v="1029"/>
    <s v="53"/>
    <s v="10"/>
    <s v="_"/>
    <n v="882"/>
    <s v="77000000000"/>
    <x v="88"/>
    <n v="2"/>
    <n v="19.43"/>
    <n v="15.43"/>
    <n v="19.579999999999998"/>
    <n v="46.8"/>
    <n v="27.86"/>
    <n v="125.92352559948154"/>
    <n v="99.233912155260469"/>
    <n v="167.98277099784639"/>
    <x v="88"/>
    <x v="88"/>
    <x v="4"/>
    <s v="10"/>
  </r>
  <r>
    <x v="6"/>
    <s v="1029"/>
    <s v="53"/>
    <s v="10"/>
    <s v="_"/>
    <n v="168"/>
    <s v="77000000000"/>
    <x v="37"/>
    <n v="2"/>
    <n v="0.47"/>
    <n v="0.43"/>
    <n v="0.57999999999999996"/>
    <n v="1.23"/>
    <n v="1.41"/>
    <n v="109.30232558139535"/>
    <n v="81.034482758620683"/>
    <n v="87.234042553191486"/>
    <x v="37"/>
    <x v="37"/>
    <x v="1"/>
    <s v="10"/>
  </r>
  <r>
    <x v="6"/>
    <s v="1029"/>
    <s v="53"/>
    <s v="10"/>
    <s v="_"/>
    <n v="168"/>
    <s v="77000000000"/>
    <x v="116"/>
    <n v="2"/>
    <n v="0.21299999999999999"/>
    <n v="0.22"/>
    <n v="0.251"/>
    <n v="0.60199999999999998"/>
    <n v="0.57899999999999996"/>
    <n v="96.818181818181813"/>
    <n v="84.860557768924309"/>
    <n v="103.97236614853195"/>
    <x v="116"/>
    <x v="116"/>
    <x v="1"/>
    <s v="10"/>
  </r>
  <r>
    <x v="6"/>
    <s v="1029"/>
    <s v="53"/>
    <s v="10"/>
    <s v="_"/>
    <n v="128"/>
    <s v="77000000000"/>
    <x v="31"/>
    <n v="3"/>
    <n v="42.11"/>
    <n v="35.39"/>
    <n v="49.27"/>
    <n v="117.89"/>
    <n v="123.32"/>
    <n v="118.98841480644249"/>
    <n v="85.467830322711592"/>
    <n v="95.596821277975991"/>
    <x v="31"/>
    <x v="31"/>
    <x v="2"/>
    <s v="11"/>
  </r>
  <r>
    <x v="6"/>
    <s v="1029"/>
    <s v="53"/>
    <s v="10"/>
    <s v="_"/>
    <n v="796"/>
    <s v="77000000000"/>
    <x v="151"/>
    <m/>
    <m/>
    <n v="2"/>
    <n v="0"/>
    <n v="2"/>
    <n v="2"/>
    <m/>
    <n v="0"/>
    <n v="100"/>
    <x v="156"/>
    <x v="151"/>
    <x v="10"/>
    <s v="31"/>
  </r>
  <r>
    <x v="6"/>
    <s v="1029"/>
    <s v="53"/>
    <s v="10"/>
    <s v="_"/>
    <n v="234"/>
    <s v="77000000000"/>
    <x v="95"/>
    <n v="36"/>
    <n v="130.62299999999999"/>
    <n v="135.73500000000001"/>
    <n v="117.943"/>
    <n v="405.29"/>
    <n v="391.28899999999999"/>
    <n v="96.233837993148413"/>
    <n v="110.75095597025683"/>
    <n v="103.57817367725646"/>
    <x v="95"/>
    <x v="95"/>
    <x v="9"/>
    <s v="35"/>
  </r>
  <r>
    <x v="6"/>
    <s v="1029"/>
    <s v="53"/>
    <s v="10"/>
    <s v="_"/>
    <n v="234"/>
    <s v="77000000000"/>
    <x v="103"/>
    <n v="5"/>
    <n v="70.739000000000004"/>
    <n v="72.930000000000007"/>
    <n v="65.602000000000004"/>
    <n v="221.53299999999999"/>
    <n v="222.547"/>
    <n v="96.995749348690524"/>
    <n v="107.83055394652602"/>
    <n v="99.544365909223671"/>
    <x v="103"/>
    <x v="103"/>
    <x v="9"/>
    <s v="35"/>
  </r>
  <r>
    <x v="6"/>
    <s v="1029"/>
    <s v="53"/>
    <s v="10"/>
    <s v="_"/>
    <n v="168"/>
    <s v="77000000000"/>
    <x v="166"/>
    <m/>
    <m/>
    <m/>
    <s v=" "/>
    <m/>
    <s v=" "/>
    <m/>
    <s v=" "/>
    <s v=" "/>
    <x v="173"/>
    <x v="166"/>
    <x v="1"/>
    <s v="10"/>
  </r>
  <r>
    <x v="6"/>
    <s v="1029"/>
    <s v="53"/>
    <s v="10"/>
    <s v="_"/>
    <n v="168"/>
    <s v="77000000000"/>
    <x v="167"/>
    <m/>
    <m/>
    <m/>
    <s v=" "/>
    <m/>
    <s v=" "/>
    <m/>
    <s v=" "/>
    <s v=" "/>
    <x v="174"/>
    <x v="167"/>
    <x v="1"/>
    <s v="10"/>
  </r>
  <r>
    <x v="6"/>
    <s v="1029"/>
    <s v="53"/>
    <s v="10"/>
    <s v="_"/>
    <n v="169"/>
    <s v="77000000000"/>
    <x v="34"/>
    <n v="2"/>
    <n v="126"/>
    <n v="107"/>
    <n v="123.873"/>
    <n v="347"/>
    <n v="303.59699999999998"/>
    <n v="117.75700934579439"/>
    <n v="101.71708120413649"/>
    <n v="114.29625457432056"/>
    <x v="34"/>
    <x v="34"/>
    <x v="5"/>
    <s v="05"/>
  </r>
  <r>
    <x v="6"/>
    <s v="1029"/>
    <s v="53"/>
    <s v="10"/>
    <s v="_"/>
    <n v="882"/>
    <s v="77000000000"/>
    <x v="160"/>
    <m/>
    <m/>
    <m/>
    <n v="0"/>
    <n v="0.53"/>
    <n v="0.36"/>
    <m/>
    <n v="0"/>
    <n v="147.22222222222223"/>
    <x v="166"/>
    <x v="160"/>
    <x v="4"/>
    <s v="10"/>
  </r>
  <r>
    <x v="6"/>
    <s v="1029"/>
    <s v="53"/>
    <s v="10"/>
    <s v="_"/>
    <n v="168"/>
    <s v="77000000000"/>
    <x v="56"/>
    <n v="4"/>
    <n v="10.012"/>
    <n v="7.9930000000000003"/>
    <n v="12.356"/>
    <n v="24.927"/>
    <n v="31.997"/>
    <n v="125.2596021518829"/>
    <n v="81.029459371965032"/>
    <n v="77.904178516735939"/>
    <x v="56"/>
    <x v="56"/>
    <x v="1"/>
    <s v="10"/>
  </r>
  <r>
    <x v="6"/>
    <s v="1029"/>
    <s v="53"/>
    <s v="10"/>
    <s v="_"/>
    <n v="168"/>
    <s v="77000000000"/>
    <x v="51"/>
    <n v="2"/>
    <n v="1.284"/>
    <n v="0.24399999999999999"/>
    <n v="3.367"/>
    <n v="2.544"/>
    <n v="9.68"/>
    <n v="526.22950819672133"/>
    <n v="38.134838134838134"/>
    <n v="26.280991735537189"/>
    <x v="51"/>
    <x v="51"/>
    <x v="1"/>
    <s v="10"/>
  </r>
  <r>
    <x v="6"/>
    <s v="1029"/>
    <s v="53"/>
    <s v="10"/>
    <s v="_"/>
    <n v="168"/>
    <s v="77000000000"/>
    <x v="152"/>
    <n v="1"/>
    <n v="0.05"/>
    <n v="3.2000000000000001E-2"/>
    <n v="5.0999999999999997E-2"/>
    <n v="0.11799999999999999"/>
    <n v="8.6999999999999994E-2"/>
    <n v="156.25"/>
    <n v="98.039215686274517"/>
    <n v="135.63218390804599"/>
    <x v="157"/>
    <x v="152"/>
    <x v="1"/>
    <s v="10"/>
  </r>
  <r>
    <x v="6"/>
    <s v="1029"/>
    <s v="53"/>
    <s v="10"/>
    <s v="_"/>
    <n v="168"/>
    <s v="77000000000"/>
    <x v="42"/>
    <n v="2"/>
    <n v="0.13900000000000001"/>
    <n v="0.17399999999999999"/>
    <n v="0.379"/>
    <n v="0.44500000000000001"/>
    <n v="0.872"/>
    <n v="79.885057471264375"/>
    <n v="36.675461741424805"/>
    <n v="51.032110091743121"/>
    <x v="42"/>
    <x v="42"/>
    <x v="1"/>
    <s v="10"/>
  </r>
  <r>
    <x v="6"/>
    <s v="1029"/>
    <s v="53"/>
    <s v="10"/>
    <s v="_"/>
    <n v="168"/>
    <s v="77000000000"/>
    <x v="145"/>
    <n v="1"/>
    <n v="6.7000000000000004E-2"/>
    <n v="9.0999999999999998E-2"/>
    <s v=" "/>
    <n v="0.17199999999999999"/>
    <n v="0"/>
    <n v="73.626373626373621"/>
    <s v=" "/>
    <n v="0"/>
    <x v="149"/>
    <x v="145"/>
    <x v="1"/>
    <s v="10"/>
  </r>
  <r>
    <x v="6"/>
    <s v="1029"/>
    <s v="53"/>
    <s v="10"/>
    <s v="_"/>
    <n v="796"/>
    <s v="77000000000"/>
    <x v="154"/>
    <m/>
    <m/>
    <m/>
    <n v="0"/>
    <n v="1"/>
    <n v="1"/>
    <m/>
    <n v="0"/>
    <n v="100"/>
    <x v="159"/>
    <x v="154"/>
    <x v="10"/>
    <s v="31"/>
  </r>
  <r>
    <x v="6"/>
    <s v="1029"/>
    <s v="53"/>
    <s v="10"/>
    <s v="_"/>
    <n v="384"/>
    <s v="77000000000"/>
    <x v="46"/>
    <n v="1"/>
    <n v="14"/>
    <n v="14"/>
    <n v="14"/>
    <n v="42"/>
    <n v="42"/>
    <n v="100"/>
    <n v="100"/>
    <n v="100"/>
    <x v="46"/>
    <x v="46"/>
    <x v="6"/>
    <s v="31"/>
  </r>
  <r>
    <x v="6"/>
    <s v="1029"/>
    <s v="53"/>
    <s v="10"/>
    <s v="_"/>
    <n v="168"/>
    <s v="77000000000"/>
    <x v="109"/>
    <m/>
    <m/>
    <m/>
    <s v=" "/>
    <m/>
    <s v=" "/>
    <m/>
    <s v=" "/>
    <s v=" "/>
    <x v="109"/>
    <x v="109"/>
    <x v="1"/>
    <s v="10"/>
  </r>
  <r>
    <x v="6"/>
    <s v="1029"/>
    <s v="53"/>
    <s v="10"/>
    <s v="_"/>
    <n v="168"/>
    <s v="77000000000"/>
    <x v="141"/>
    <m/>
    <m/>
    <m/>
    <s v=" "/>
    <m/>
    <s v=" "/>
    <m/>
    <s v=" "/>
    <s v=" "/>
    <x v="145"/>
    <x v="141"/>
    <x v="1"/>
    <s v="10"/>
  </r>
  <r>
    <x v="6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</r>
  <r>
    <x v="6"/>
    <s v="1029"/>
    <s v="53"/>
    <s v="10"/>
    <s v="_"/>
    <n v="159"/>
    <s v="77000000000"/>
    <x v="71"/>
    <n v="1"/>
    <n v="7.9"/>
    <n v="7.5"/>
    <n v="7.4349999999999996"/>
    <n v="23.6"/>
    <n v="23.442"/>
    <n v="105.33333333333333"/>
    <n v="106.2542030934768"/>
    <n v="100.67400392457981"/>
    <x v="71"/>
    <x v="71"/>
    <x v="8"/>
    <s v="06"/>
  </r>
  <r>
    <x v="6"/>
    <s v="1029"/>
    <s v="53"/>
    <s v="10"/>
    <s v="_"/>
    <n v="882"/>
    <s v="77000000000"/>
    <x v="93"/>
    <n v="1"/>
    <n v="0.39"/>
    <n v="0.39"/>
    <n v="1.29"/>
    <n v="1.36"/>
    <n v="2.0099999999999998"/>
    <n v="100"/>
    <n v="30.232558139534884"/>
    <n v="67.661691542288551"/>
    <x v="93"/>
    <x v="93"/>
    <x v="4"/>
    <s v="10"/>
  </r>
  <r>
    <x v="6"/>
    <s v="1029"/>
    <s v="53"/>
    <s v="10"/>
    <s v="_"/>
    <n v="168"/>
    <s v="77000000000"/>
    <x v="146"/>
    <n v="1"/>
    <n v="2.1000000000000001E-2"/>
    <n v="0.01"/>
    <n v="4.3999999999999997E-2"/>
    <n v="4.9000000000000002E-2"/>
    <n v="7.6999999999999999E-2"/>
    <n v="210"/>
    <n v="47.727272727272727"/>
    <n v="63.636363636363633"/>
    <x v="151"/>
    <x v="146"/>
    <x v="1"/>
    <s v="10"/>
  </r>
  <r>
    <x v="6"/>
    <s v="1029"/>
    <s v="53"/>
    <s v="10"/>
    <s v="_"/>
    <n v="882"/>
    <s v="77000000000"/>
    <x v="145"/>
    <n v="1"/>
    <n v="0.19"/>
    <n v="0.26"/>
    <s v=" "/>
    <n v="0.49"/>
    <n v="0"/>
    <n v="73.07692307692308"/>
    <s v=" "/>
    <n v="0"/>
    <x v="168"/>
    <x v="145"/>
    <x v="4"/>
    <s v="10"/>
  </r>
  <r>
    <x v="6"/>
    <s v="1029"/>
    <s v="53"/>
    <s v="10"/>
    <s v="_"/>
    <n v="168"/>
    <s v="77000000000"/>
    <x v="9"/>
    <n v="1"/>
    <n v="0.03"/>
    <n v="0.04"/>
    <n v="0.04"/>
    <n v="0.1"/>
    <n v="0.46"/>
    <n v="75"/>
    <n v="75"/>
    <n v="21.739130434782609"/>
    <x v="9"/>
    <x v="9"/>
    <x v="1"/>
    <s v="10"/>
  </r>
  <r>
    <x v="6"/>
    <s v="1029"/>
    <s v="53"/>
    <s v="10"/>
    <s v="_"/>
    <n v="168"/>
    <s v="77000000000"/>
    <x v="84"/>
    <n v="10"/>
    <n v="7.4640000000000004"/>
    <n v="6.1630000000000003"/>
    <n v="9.2189999999999994"/>
    <n v="19.012"/>
    <n v="24.84"/>
    <n v="121.10984909946454"/>
    <n v="80.963228115847713"/>
    <n v="76.537842190016107"/>
    <x v="84"/>
    <x v="84"/>
    <x v="1"/>
    <s v="10"/>
  </r>
  <r>
    <x v="6"/>
    <s v="1029"/>
    <s v="53"/>
    <s v="10"/>
    <s v="_"/>
    <n v="247"/>
    <s v="77000000000"/>
    <x v="50"/>
    <n v="17"/>
    <n v="23.818999999999999"/>
    <n v="23.170999999999999"/>
    <n v="23.422000000000001"/>
    <n v="71.53"/>
    <n v="73.033000000000001"/>
    <n v="102.79659919727246"/>
    <n v="101.69498761847835"/>
    <n v="97.942026207330926"/>
    <x v="50"/>
    <x v="50"/>
    <x v="7"/>
    <s v="35"/>
  </r>
  <r>
    <x v="6"/>
    <s v="1029"/>
    <s v="53"/>
    <s v="10"/>
    <s v="_"/>
    <n v="168"/>
    <s v="77000000000"/>
    <x v="55"/>
    <n v="1"/>
    <n v="0.5"/>
    <m/>
    <n v="3.1"/>
    <n v="0.5"/>
    <n v="9.2200000000000006"/>
    <m/>
    <n v="16.129032258064516"/>
    <n v="5.4229934924078087"/>
    <x v="55"/>
    <x v="55"/>
    <x v="1"/>
    <s v="10"/>
  </r>
  <r>
    <x v="6"/>
    <s v="1029"/>
    <s v="53"/>
    <s v="10"/>
    <s v="_"/>
    <n v="168"/>
    <s v="77000000000"/>
    <x v="165"/>
    <m/>
    <m/>
    <m/>
    <s v=" "/>
    <m/>
    <s v=" "/>
    <m/>
    <s v=" "/>
    <s v=" "/>
    <x v="172"/>
    <x v="165"/>
    <x v="1"/>
    <s v="10"/>
  </r>
  <r>
    <x v="6"/>
    <s v="1029"/>
    <s v="53"/>
    <s v="10"/>
    <s v="_"/>
    <n v="384"/>
    <s v="77000000000"/>
    <x v="114"/>
    <n v="3"/>
    <n v="273"/>
    <m/>
    <n v="338.7"/>
    <n v="273"/>
    <n v="670.8"/>
    <m/>
    <n v="80.602302922940652"/>
    <n v="40.697674418604649"/>
    <x v="114"/>
    <x v="114"/>
    <x v="6"/>
    <s v="17"/>
  </r>
  <r>
    <x v="6"/>
    <s v="1029"/>
    <s v="53"/>
    <s v="10"/>
    <s v="_"/>
    <n v="168"/>
    <s v="77000000000"/>
    <x v="8"/>
    <n v="2"/>
    <n v="0.11"/>
    <n v="0.08"/>
    <n v="0.15"/>
    <n v="0.28000000000000003"/>
    <n v="0.33"/>
    <n v="137.5"/>
    <n v="73.333333333333329"/>
    <n v="84.848484848484844"/>
    <x v="8"/>
    <x v="8"/>
    <x v="1"/>
    <s v="10"/>
  </r>
  <r>
    <x v="6"/>
    <s v="1029"/>
    <s v="53"/>
    <s v="10"/>
    <s v="_"/>
    <n v="168"/>
    <s v="77000000000"/>
    <x v="21"/>
    <n v="4"/>
    <n v="22.65"/>
    <n v="19.420000000000002"/>
    <n v="22.82"/>
    <n v="56.3"/>
    <n v="58.42"/>
    <n v="116.6323377960865"/>
    <n v="99.25503943908852"/>
    <n v="96.371105785689835"/>
    <x v="21"/>
    <x v="21"/>
    <x v="1"/>
    <s v="10"/>
  </r>
  <r>
    <x v="6"/>
    <s v="1029"/>
    <s v="53"/>
    <s v="10"/>
    <s v="_"/>
    <n v="168"/>
    <s v="77000000000"/>
    <x v="94"/>
    <n v="3"/>
    <n v="8.718"/>
    <n v="7.7460000000000004"/>
    <n v="8.9390000000000001"/>
    <n v="22.363"/>
    <n v="22.260999999999999"/>
    <n v="112.54841208365607"/>
    <n v="97.527687660812177"/>
    <n v="100.45820044023179"/>
    <x v="94"/>
    <x v="94"/>
    <x v="1"/>
    <s v="10"/>
  </r>
  <r>
    <x v="6"/>
    <s v="1029"/>
    <s v="53"/>
    <s v="10"/>
    <s v="_"/>
    <n v="168"/>
    <s v="77000000000"/>
    <x v="81"/>
    <n v="2"/>
    <n v="1.1379999999999999"/>
    <n v="0.72099999999999997"/>
    <n v="1.091"/>
    <n v="2.5430000000000001"/>
    <n v="2.4910000000000001"/>
    <n v="157.83633841886268"/>
    <n v="104.30797433547204"/>
    <n v="102.08751505419511"/>
    <x v="81"/>
    <x v="81"/>
    <x v="1"/>
    <s v="10"/>
  </r>
  <r>
    <x v="6"/>
    <s v="1029"/>
    <s v="53"/>
    <s v="10"/>
    <s v="_"/>
    <n v="882"/>
    <s v="77000000000"/>
    <x v="116"/>
    <n v="2"/>
    <n v="0.60699999999999998"/>
    <n v="0.629"/>
    <n v="0.71699999999999997"/>
    <n v="1.7270000000000001"/>
    <n v="1.6539999999999999"/>
    <n v="96.502384737678852"/>
    <n v="84.658298465829844"/>
    <n v="104.41354292623942"/>
    <x v="118"/>
    <x v="116"/>
    <x v="4"/>
    <s v="10"/>
  </r>
  <r>
    <x v="6"/>
    <s v="1029"/>
    <s v="53"/>
    <s v="10"/>
    <s v="_"/>
    <n v="168"/>
    <s v="77000000000"/>
    <x v="57"/>
    <n v="13"/>
    <n v="184.56100000000001"/>
    <n v="161.53"/>
    <n v="189.43600000000001"/>
    <n v="511.77600000000001"/>
    <n v="534.78800000000001"/>
    <n v="114.25803256361047"/>
    <n v="97.426571506999721"/>
    <n v="95.696986469404692"/>
    <x v="57"/>
    <x v="57"/>
    <x v="1"/>
    <s v="10"/>
  </r>
  <r>
    <x v="6"/>
    <s v="1029"/>
    <s v="53"/>
    <s v="10"/>
    <s v="_"/>
    <n v="168"/>
    <s v="77000000000"/>
    <x v="59"/>
    <n v="13"/>
    <n v="184.321"/>
    <n v="161.31"/>
    <n v="188.70699999999999"/>
    <n v="510.87599999999998"/>
    <n v="532.35400000000004"/>
    <n v="114.26507966028144"/>
    <n v="97.675761895425183"/>
    <n v="95.965466588022252"/>
    <x v="59"/>
    <x v="59"/>
    <x v="1"/>
    <s v="10"/>
  </r>
  <r>
    <x v="6"/>
    <s v="1029"/>
    <s v="53"/>
    <s v="10"/>
    <s v="_"/>
    <n v="168"/>
    <s v="77000000000"/>
    <x v="162"/>
    <n v="1"/>
    <n v="5.0000000000000001E-3"/>
    <n v="4.0000000000000001E-3"/>
    <n v="3.5000000000000003E-2"/>
    <n v="0.01"/>
    <n v="3.5000000000000003E-2"/>
    <n v="125"/>
    <n v="14.285714285714286"/>
    <n v="28.571428571428573"/>
    <x v="169"/>
    <x v="162"/>
    <x v="1"/>
    <s v="10"/>
  </r>
  <r>
    <x v="6"/>
    <s v="1029"/>
    <s v="53"/>
    <s v="10"/>
    <s v="_"/>
    <n v="384"/>
    <s v="77000000000"/>
    <x v="98"/>
    <n v="6"/>
    <n v="264.5"/>
    <n v="358"/>
    <n v="167.5"/>
    <n v="827.1"/>
    <n v="502.9"/>
    <n v="73.882681564245814"/>
    <n v="157.91044776119404"/>
    <n v="164.46609663949096"/>
    <x v="98"/>
    <x v="98"/>
    <x v="6"/>
    <s v="18"/>
  </r>
  <r>
    <x v="6"/>
    <s v="1029"/>
    <s v="53"/>
    <s v="10"/>
    <s v="_"/>
    <n v="882"/>
    <s v="77000000000"/>
    <x v="156"/>
    <m/>
    <m/>
    <n v="0.44"/>
    <s v=" "/>
    <n v="0.44"/>
    <s v=" "/>
    <m/>
    <s v=" "/>
    <s v=" "/>
    <x v="161"/>
    <x v="156"/>
    <x v="4"/>
    <s v="10"/>
  </r>
  <r>
    <x v="6"/>
    <s v="1029"/>
    <s v="53"/>
    <s v="10"/>
    <s v="_"/>
    <n v="234"/>
    <s v="77000000000"/>
    <x v="104"/>
    <n v="2"/>
    <n v="32.292999999999999"/>
    <n v="33.369"/>
    <n v="23.957000000000001"/>
    <n v="102.33799999999999"/>
    <n v="82.45"/>
    <n v="96.775450268213007"/>
    <n v="134.79567558542388"/>
    <n v="124.12128562765312"/>
    <x v="104"/>
    <x v="104"/>
    <x v="9"/>
    <s v="35"/>
  </r>
  <r>
    <x v="6"/>
    <s v="1029"/>
    <s v="53"/>
    <s v="10"/>
    <s v="_"/>
    <n v="114"/>
    <s v="77000000000"/>
    <x v="1"/>
    <m/>
    <m/>
    <m/>
    <s v=" "/>
    <m/>
    <s v=" "/>
    <m/>
    <s v=" "/>
    <s v=" "/>
    <x v="1"/>
    <x v="1"/>
    <x v="0"/>
    <s v="08"/>
  </r>
  <r>
    <x v="6"/>
    <s v="1029"/>
    <s v="53"/>
    <s v="10"/>
    <s v="_"/>
    <n v="234"/>
    <s v="77000000000"/>
    <x v="90"/>
    <n v="4"/>
    <n v="0.78100000000000003"/>
    <n v="0.81"/>
    <n v="0.68100000000000005"/>
    <n v="2.5640000000000001"/>
    <n v="2.0619999999999998"/>
    <n v="96.419753086419746"/>
    <n v="114.68428781204112"/>
    <n v="124.34529582929196"/>
    <x v="90"/>
    <x v="90"/>
    <x v="9"/>
    <s v="35"/>
  </r>
  <r>
    <x v="6"/>
    <s v="1029"/>
    <s v="53"/>
    <s v="10"/>
    <s v="_"/>
    <n v="168"/>
    <s v="77000000000"/>
    <x v="82"/>
    <n v="2"/>
    <n v="4.07"/>
    <n v="3.28"/>
    <n v="3.29"/>
    <n v="9.41"/>
    <n v="9.0399999999999991"/>
    <n v="124.08536585365853"/>
    <n v="123.7082066869301"/>
    <n v="104.09292035398231"/>
    <x v="82"/>
    <x v="82"/>
    <x v="1"/>
    <s v="10"/>
  </r>
  <r>
    <x v="6"/>
    <s v="1029"/>
    <s v="53"/>
    <s v="10"/>
    <s v="_"/>
    <n v="168"/>
    <s v="77000000000"/>
    <x v="32"/>
    <n v="3"/>
    <n v="2.4500000000000002"/>
    <n v="2.46"/>
    <n v="3.15"/>
    <n v="7.12"/>
    <n v="8.5399999999999991"/>
    <n v="99.59349593495935"/>
    <n v="77.777777777777771"/>
    <n v="83.372365339578451"/>
    <x v="32"/>
    <x v="32"/>
    <x v="1"/>
    <s v="10"/>
  </r>
  <r>
    <x v="6"/>
    <s v="1029"/>
    <s v="53"/>
    <s v="10"/>
    <s v="_"/>
    <n v="882"/>
    <s v="77000000000"/>
    <x v="127"/>
    <n v="1"/>
    <n v="0.19"/>
    <n v="0.7"/>
    <s v=" "/>
    <n v="0.93"/>
    <n v="0"/>
    <n v="27.142857142857142"/>
    <s v=" "/>
    <n v="0"/>
    <x v="150"/>
    <x v="127"/>
    <x v="4"/>
    <s v="10"/>
  </r>
  <r>
    <x v="6"/>
    <s v="1029"/>
    <s v="53"/>
    <s v="10"/>
    <s v="_"/>
    <n v="119"/>
    <s v="77000000000"/>
    <x v="13"/>
    <n v="2"/>
    <n v="0.94"/>
    <n v="1.32"/>
    <n v="1.1599999999999999"/>
    <n v="3.58"/>
    <n v="2.42"/>
    <n v="71.212121212121218"/>
    <n v="81.034482758620683"/>
    <n v="147.93388429752065"/>
    <x v="13"/>
    <x v="13"/>
    <x v="3"/>
    <s v="11"/>
  </r>
  <r>
    <x v="6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6"/>
    <s v="1029"/>
    <s v="53"/>
    <s v="10"/>
    <s v="_"/>
    <n v="247"/>
    <s v="77000000000"/>
    <x v="54"/>
    <n v="20"/>
    <n v="49.463999999999999"/>
    <n v="48.777999999999999"/>
    <n v="48.743000000000002"/>
    <n v="150.59800000000001"/>
    <n v="153.125"/>
    <n v="101.40637172495798"/>
    <n v="101.47918675502123"/>
    <n v="98.349714285714285"/>
    <x v="54"/>
    <x v="54"/>
    <x v="7"/>
    <s v="35"/>
  </r>
  <r>
    <x v="6"/>
    <s v="1029"/>
    <s v="53"/>
    <s v="10"/>
    <s v="_"/>
    <n v="247"/>
    <s v="77000000000"/>
    <x v="92"/>
    <n v="1"/>
    <n v="0.26"/>
    <n v="0.10299999999999999"/>
    <n v="0.26"/>
    <n v="0.56000000000000005"/>
    <n v="0.56000000000000005"/>
    <n v="252.42718446601941"/>
    <n v="100"/>
    <n v="100"/>
    <x v="92"/>
    <x v="92"/>
    <x v="7"/>
    <s v="35"/>
  </r>
  <r>
    <x v="6"/>
    <s v="1029"/>
    <s v="53"/>
    <s v="10"/>
    <s v="_"/>
    <n v="882"/>
    <s v="77000000000"/>
    <x v="24"/>
    <m/>
    <m/>
    <m/>
    <s v=" "/>
    <m/>
    <s v=" "/>
    <m/>
    <s v=" "/>
    <s v=" "/>
    <x v="24"/>
    <x v="24"/>
    <x v="4"/>
    <s v="10"/>
  </r>
  <r>
    <x v="6"/>
    <s v="1029"/>
    <s v="53"/>
    <s v="10"/>
    <s v="_"/>
    <n v="384"/>
    <s v="77000000000"/>
    <x v="113"/>
    <n v="3"/>
    <n v="273"/>
    <m/>
    <n v="338.7"/>
    <n v="273"/>
    <n v="670.8"/>
    <m/>
    <n v="80.602302922940652"/>
    <n v="40.697674418604649"/>
    <x v="113"/>
    <x v="113"/>
    <x v="6"/>
    <s v="17"/>
  </r>
  <r>
    <x v="6"/>
    <s v="1029"/>
    <s v="53"/>
    <s v="10"/>
    <s v="_"/>
    <n v="168"/>
    <s v="77000000000"/>
    <x v="112"/>
    <n v="1"/>
    <n v="0.17"/>
    <n v="0.11"/>
    <n v="0.03"/>
    <n v="0.37"/>
    <n v="7.0000000000000007E-2"/>
    <n v="154.54545454545453"/>
    <n v="566.66666666666663"/>
    <n v="528.57142857142856"/>
    <x v="112"/>
    <x v="112"/>
    <x v="1"/>
    <s v="10"/>
  </r>
  <r>
    <x v="6"/>
    <s v="1029"/>
    <s v="53"/>
    <s v="10"/>
    <s v="_"/>
    <n v="168"/>
    <s v="77000000000"/>
    <x v="41"/>
    <n v="1"/>
    <n v="0.71"/>
    <n v="0.5"/>
    <n v="0.24"/>
    <n v="1.68"/>
    <n v="1.07"/>
    <n v="142"/>
    <n v="295.83333333333331"/>
    <n v="157.00934579439252"/>
    <x v="41"/>
    <x v="41"/>
    <x v="1"/>
    <s v="10"/>
  </r>
  <r>
    <x v="6"/>
    <s v="1029"/>
    <s v="53"/>
    <s v="10"/>
    <s v="_"/>
    <n v="168"/>
    <s v="77000000000"/>
    <x v="119"/>
    <n v="1"/>
    <n v="0.40600000000000003"/>
    <n v="0.24399999999999999"/>
    <n v="0"/>
    <n v="1.1830000000000001"/>
    <n v="7.0000000000000007E-2"/>
    <n v="166.39344262295083"/>
    <n v="0"/>
    <n v="1690"/>
    <x v="123"/>
    <x v="119"/>
    <x v="1"/>
    <s v="10"/>
  </r>
  <r>
    <x v="6"/>
    <s v="1029"/>
    <s v="53"/>
    <s v="10"/>
    <s v="_"/>
    <n v="247"/>
    <s v="77000000000"/>
    <x v="75"/>
    <n v="23"/>
    <n v="88.302999999999997"/>
    <n v="82.1"/>
    <n v="76.742000000000004"/>
    <n v="262.529"/>
    <n v="240.495"/>
    <n v="107.55542021924482"/>
    <n v="115.0647624508092"/>
    <n v="109.16193683860371"/>
    <x v="75"/>
    <x v="75"/>
    <x v="7"/>
    <s v="35"/>
  </r>
  <r>
    <x v="6"/>
    <s v="1029"/>
    <s v="53"/>
    <s v="10"/>
    <s v="_"/>
    <n v="168"/>
    <s v="77000000000"/>
    <x v="156"/>
    <m/>
    <m/>
    <n v="0.154"/>
    <s v=" "/>
    <n v="0.154"/>
    <s v=" "/>
    <m/>
    <s v=" "/>
    <s v=" "/>
    <x v="165"/>
    <x v="156"/>
    <x v="1"/>
    <s v="10"/>
  </r>
  <r>
    <x v="6"/>
    <s v="1029"/>
    <s v="53"/>
    <s v="10"/>
    <s v="_"/>
    <n v="234"/>
    <s v="77000000000"/>
    <x v="73"/>
    <n v="29"/>
    <n v="59.103000000000002"/>
    <n v="61.994999999999997"/>
    <n v="51.66"/>
    <n v="181.19300000000001"/>
    <n v="166.68"/>
    <n v="95.335107669973382"/>
    <n v="114.40766550522648"/>
    <n v="108.70710343172546"/>
    <x v="73"/>
    <x v="73"/>
    <x v="9"/>
    <s v="35"/>
  </r>
  <r>
    <x v="6"/>
    <s v="1029"/>
    <s v="53"/>
    <s v="10"/>
    <s v="_"/>
    <n v="384"/>
    <s v="77000000000"/>
    <x v="47"/>
    <n v="1"/>
    <n v="20"/>
    <m/>
    <n v="20"/>
    <n v="20"/>
    <n v="20"/>
    <m/>
    <n v="100"/>
    <n v="100"/>
    <x v="47"/>
    <x v="47"/>
    <x v="6"/>
    <s v="32"/>
  </r>
  <r>
    <x v="6"/>
    <s v="1029"/>
    <s v="53"/>
    <s v="10"/>
    <s v="_"/>
    <n v="169"/>
    <s v="77000000000"/>
    <x v="67"/>
    <n v="1"/>
    <n v="50"/>
    <n v="45"/>
    <s v=" "/>
    <n v="130"/>
    <n v="0"/>
    <n v="111.11111111111111"/>
    <s v=" "/>
    <n v="0"/>
    <x v="67"/>
    <x v="67"/>
    <x v="5"/>
    <s v="05"/>
  </r>
  <r>
    <x v="6"/>
    <s v="1029"/>
    <s v="53"/>
    <s v="10"/>
    <s v="_"/>
    <n v="247"/>
    <s v="77000000000"/>
    <x v="129"/>
    <m/>
    <m/>
    <m/>
    <s v=" "/>
    <m/>
    <s v=" "/>
    <m/>
    <s v=" "/>
    <s v=" "/>
    <x v="133"/>
    <x v="129"/>
    <x v="7"/>
    <s v="35"/>
  </r>
  <r>
    <x v="6"/>
    <s v="1029"/>
    <s v="53"/>
    <s v="10"/>
    <s v="_"/>
    <n v="796"/>
    <s v="77000000000"/>
    <x v="139"/>
    <m/>
    <m/>
    <m/>
    <n v="0"/>
    <n v="1"/>
    <n v="1"/>
    <m/>
    <n v="0"/>
    <n v="100"/>
    <x v="143"/>
    <x v="139"/>
    <x v="10"/>
    <s v="31"/>
  </r>
  <r>
    <x v="7"/>
    <s v="1029"/>
    <s v="53"/>
    <s v="10"/>
    <s v="_"/>
    <n v="168"/>
    <s v="77000000000"/>
    <x v="12"/>
    <n v="2"/>
    <n v="5.6000000000000001E-2"/>
    <n v="0.09"/>
    <n v="0.14199999999999999"/>
    <n v="0.90900000000000003"/>
    <n v="2.0659999999999998"/>
    <n v="62.222222222222221"/>
    <n v="39.436619718309856"/>
    <n v="43.998063891577928"/>
    <x v="12"/>
    <x v="12"/>
    <x v="1"/>
    <s v="10"/>
  </r>
  <r>
    <x v="7"/>
    <s v="1029"/>
    <s v="53"/>
    <s v="10"/>
    <s v="_"/>
    <n v="119"/>
    <s v="77000000000"/>
    <x v="11"/>
    <n v="1"/>
    <n v="0.39"/>
    <n v="0.28999999999999998"/>
    <n v="0.61"/>
    <n v="9.65"/>
    <n v="8.59"/>
    <n v="134.48275862068965"/>
    <n v="63.934426229508198"/>
    <n v="112.33993015133876"/>
    <x v="11"/>
    <x v="11"/>
    <x v="3"/>
    <s v="11"/>
  </r>
  <r>
    <x v="7"/>
    <s v="1029"/>
    <s v="53"/>
    <s v="10"/>
    <s v="_"/>
    <n v="234"/>
    <s v="77000000000"/>
    <x v="104"/>
    <n v="2"/>
    <n v="26.988"/>
    <n v="20.350999999999999"/>
    <n v="30.738"/>
    <n v="233.464"/>
    <n v="200.696"/>
    <n v="132.61264802712398"/>
    <n v="87.800117118875662"/>
    <n v="116.32718140869773"/>
    <x v="104"/>
    <x v="104"/>
    <x v="9"/>
    <s v="35"/>
  </r>
  <r>
    <x v="7"/>
    <s v="1029"/>
    <s v="53"/>
    <s v="10"/>
    <s v="_"/>
    <n v="168"/>
    <s v="77000000000"/>
    <x v="14"/>
    <n v="3"/>
    <n v="1.93"/>
    <n v="2.39"/>
    <n v="2.54"/>
    <n v="30.34"/>
    <n v="29.38"/>
    <n v="80.753138075313814"/>
    <n v="75.984251968503941"/>
    <n v="103.26752893124575"/>
    <x v="14"/>
    <x v="14"/>
    <x v="1"/>
    <s v="10"/>
  </r>
  <r>
    <x v="7"/>
    <s v="1029"/>
    <s v="53"/>
    <s v="10"/>
    <s v="_"/>
    <n v="168"/>
    <s v="77000000000"/>
    <x v="15"/>
    <n v="1"/>
    <n v="2.5999999999999999E-2"/>
    <n v="0.05"/>
    <n v="5.1999999999999998E-2"/>
    <n v="0.44900000000000001"/>
    <n v="0.72599999999999998"/>
    <n v="52"/>
    <n v="50"/>
    <n v="61.845730027548207"/>
    <x v="15"/>
    <x v="15"/>
    <x v="1"/>
    <s v="10"/>
  </r>
  <r>
    <x v="7"/>
    <s v="1029"/>
    <s v="53"/>
    <s v="10"/>
    <s v="_"/>
    <n v="798"/>
    <s v="77000000000"/>
    <x v="118"/>
    <n v="3"/>
    <n v="101.88"/>
    <n v="3.052"/>
    <n v="1.35"/>
    <n v="201.81700000000001"/>
    <n v="86.706000000000003"/>
    <n v="3338.1389252948884"/>
    <n v="7546.666666666667"/>
    <n v="232.76013194011949"/>
    <x v="122"/>
    <x v="118"/>
    <x v="11"/>
    <s v="17"/>
  </r>
  <r>
    <x v="7"/>
    <s v="1029"/>
    <s v="53"/>
    <s v="10"/>
    <s v="_"/>
    <n v="168"/>
    <s v="77000000000"/>
    <x v="72"/>
    <n v="2"/>
    <n v="1.581"/>
    <n v="1.754"/>
    <n v="2.548"/>
    <n v="18.684999999999999"/>
    <n v="27.533000000000001"/>
    <n v="90.136830102622582"/>
    <n v="62.048665620094191"/>
    <n v="67.86401772418553"/>
    <x v="72"/>
    <x v="72"/>
    <x v="1"/>
    <s v="10"/>
  </r>
  <r>
    <x v="7"/>
    <s v="1029"/>
    <s v="53"/>
    <s v="10"/>
    <s v="_"/>
    <n v="168"/>
    <s v="77000000000"/>
    <x v="61"/>
    <n v="2"/>
    <n v="0.65"/>
    <n v="1.47"/>
    <n v="0.95"/>
    <n v="11.93"/>
    <n v="12.471"/>
    <n v="44.217687074829932"/>
    <n v="68.421052631578945"/>
    <n v="95.661935690802665"/>
    <x v="61"/>
    <x v="61"/>
    <x v="1"/>
    <s v="10"/>
  </r>
  <r>
    <x v="7"/>
    <s v="1029"/>
    <s v="53"/>
    <s v="10"/>
    <s v="_"/>
    <n v="168"/>
    <s v="77000000000"/>
    <x v="166"/>
    <n v="2"/>
    <n v="43.5"/>
    <n v="33.299999999999997"/>
    <n v="43.5"/>
    <n v="76.8"/>
    <n v="76.8"/>
    <n v="130.63063063063063"/>
    <n v="100"/>
    <n v="100"/>
    <x v="173"/>
    <x v="166"/>
    <x v="1"/>
    <s v="10"/>
  </r>
  <r>
    <x v="7"/>
    <s v="1029"/>
    <s v="53"/>
    <s v="10"/>
    <s v="_"/>
    <n v="168"/>
    <s v="77000000000"/>
    <x v="37"/>
    <n v="2"/>
    <n v="0.28000000000000003"/>
    <n v="0.35"/>
    <n v="0.31"/>
    <n v="3.83"/>
    <n v="4.67"/>
    <n v="80"/>
    <n v="90.322580645161295"/>
    <n v="82.012847965738757"/>
    <x v="37"/>
    <x v="37"/>
    <x v="1"/>
    <s v="10"/>
  </r>
  <r>
    <x v="7"/>
    <s v="1029"/>
    <s v="53"/>
    <s v="10"/>
    <s v="_"/>
    <n v="168"/>
    <s v="77000000000"/>
    <x v="127"/>
    <n v="1"/>
    <n v="3.5000000000000003E-2"/>
    <n v="0.11600000000000001"/>
    <s v=" "/>
    <n v="0.61699999999999999"/>
    <n v="0"/>
    <n v="30.172413793103448"/>
    <s v=" "/>
    <n v="0"/>
    <x v="131"/>
    <x v="127"/>
    <x v="1"/>
    <s v="10"/>
  </r>
  <r>
    <x v="7"/>
    <s v="1029"/>
    <s v="53"/>
    <s v="10"/>
    <s v="_"/>
    <n v="168"/>
    <s v="77000000000"/>
    <x v="105"/>
    <n v="2"/>
    <n v="0.91"/>
    <n v="1.04"/>
    <n v="1.1970000000000001"/>
    <n v="11.57"/>
    <n v="10.305999999999999"/>
    <n v="87.5"/>
    <n v="76.023391812865498"/>
    <n v="112.26470017465554"/>
    <x v="105"/>
    <x v="105"/>
    <x v="1"/>
    <s v="10"/>
  </r>
  <r>
    <x v="7"/>
    <s v="1029"/>
    <s v="53"/>
    <s v="10"/>
    <s v="_"/>
    <n v="128"/>
    <s v="77000000000"/>
    <x v="106"/>
    <n v="4"/>
    <n v="72.819999999999993"/>
    <n v="37.090000000000003"/>
    <n v="86.45"/>
    <n v="739.38"/>
    <n v="810.76"/>
    <n v="196.33324346184955"/>
    <n v="84.233661075766335"/>
    <n v="91.195914944003164"/>
    <x v="106"/>
    <x v="106"/>
    <x v="2"/>
    <s v="11"/>
  </r>
  <r>
    <x v="7"/>
    <s v="1029"/>
    <s v="53"/>
    <s v="10"/>
    <s v="_"/>
    <n v="168"/>
    <s v="77000000000"/>
    <x v="89"/>
    <n v="2"/>
    <n v="0.29199999999999998"/>
    <n v="0.48499999999999999"/>
    <n v="0.58699999999999997"/>
    <n v="1.976"/>
    <n v="2.0430000000000001"/>
    <n v="60.206185567010309"/>
    <n v="49.744463373083477"/>
    <n v="96.720509055310814"/>
    <x v="89"/>
    <x v="89"/>
    <x v="1"/>
    <s v="10"/>
  </r>
  <r>
    <x v="7"/>
    <s v="1029"/>
    <s v="53"/>
    <s v="10"/>
    <s v="_"/>
    <n v="114"/>
    <s v="77000000000"/>
    <x v="137"/>
    <m/>
    <m/>
    <m/>
    <s v=" "/>
    <n v="1.2E-2"/>
    <n v="1E-3"/>
    <m/>
    <s v=" "/>
    <n v="1200"/>
    <x v="141"/>
    <x v="137"/>
    <x v="0"/>
    <s v="23"/>
  </r>
  <r>
    <x v="7"/>
    <s v="1029"/>
    <s v="53"/>
    <s v="10"/>
    <s v="_"/>
    <n v="168"/>
    <s v="77000000000"/>
    <x v="78"/>
    <n v="4"/>
    <n v="6.37"/>
    <n v="6.07"/>
    <n v="7.11"/>
    <n v="64.73"/>
    <n v="66.45"/>
    <n v="104.94233937397034"/>
    <n v="89.592123769338954"/>
    <n v="97.411587659894664"/>
    <x v="78"/>
    <x v="78"/>
    <x v="1"/>
    <s v="10"/>
  </r>
  <r>
    <x v="7"/>
    <s v="1029"/>
    <s v="53"/>
    <s v="10"/>
    <s v="_"/>
    <n v="168"/>
    <s v="77000000000"/>
    <x v="79"/>
    <n v="8"/>
    <n v="4.7960000000000003"/>
    <n v="4.6820000000000004"/>
    <n v="4.9649999999999999"/>
    <n v="55.793999999999997"/>
    <n v="73.507000000000005"/>
    <n v="102.43485689876121"/>
    <n v="96.596173212487415"/>
    <n v="75.902975226849151"/>
    <x v="79"/>
    <x v="79"/>
    <x v="1"/>
    <s v="10"/>
  </r>
  <r>
    <x v="7"/>
    <s v="1029"/>
    <s v="53"/>
    <s v="10"/>
    <s v="_"/>
    <n v="384"/>
    <s v="77000000000"/>
    <x v="47"/>
    <n v="1"/>
    <n v="20"/>
    <n v="20"/>
    <n v="20"/>
    <n v="180"/>
    <n v="180"/>
    <n v="100"/>
    <n v="100"/>
    <n v="100"/>
    <x v="47"/>
    <x v="47"/>
    <x v="6"/>
    <s v="32"/>
  </r>
  <r>
    <x v="7"/>
    <s v="1029"/>
    <s v="53"/>
    <s v="10"/>
    <s v="_"/>
    <n v="114"/>
    <s v="77000000000"/>
    <x v="150"/>
    <m/>
    <m/>
    <m/>
    <s v=" "/>
    <n v="1.2E-2"/>
    <n v="1E-3"/>
    <m/>
    <s v=" "/>
    <n v="1200"/>
    <x v="155"/>
    <x v="150"/>
    <x v="0"/>
    <s v="23"/>
  </r>
  <r>
    <x v="7"/>
    <s v="1029"/>
    <s v="53"/>
    <s v="10"/>
    <s v="_"/>
    <n v="168"/>
    <s v="77000000000"/>
    <x v="56"/>
    <n v="4"/>
    <n v="157.06"/>
    <n v="53.856999999999999"/>
    <n v="159.40199999999999"/>
    <n v="1019.268"/>
    <n v="3088.0479999999998"/>
    <n v="291.62411571383478"/>
    <n v="98.53075871068117"/>
    <n v="33.006870359528094"/>
    <x v="56"/>
    <x v="56"/>
    <x v="1"/>
    <s v="10"/>
  </r>
  <r>
    <x v="7"/>
    <s v="1029"/>
    <s v="53"/>
    <s v="10"/>
    <s v="_"/>
    <n v="168"/>
    <s v="77000000000"/>
    <x v="152"/>
    <n v="1"/>
    <n v="4.8000000000000001E-2"/>
    <n v="2.5999999999999999E-2"/>
    <n v="3.3000000000000002E-2"/>
    <n v="0.317"/>
    <n v="0.35299999999999998"/>
    <n v="184.61538461538461"/>
    <n v="145.45454545454547"/>
    <n v="89.801699716713884"/>
    <x v="157"/>
    <x v="152"/>
    <x v="1"/>
    <s v="10"/>
  </r>
  <r>
    <x v="7"/>
    <s v="1029"/>
    <s v="53"/>
    <s v="10"/>
    <s v="_"/>
    <n v="169"/>
    <s v="77000000000"/>
    <x v="68"/>
    <n v="1"/>
    <n v="54"/>
    <n v="49"/>
    <n v="57.079000000000001"/>
    <n v="558"/>
    <n v="354.73500000000001"/>
    <n v="110.20408163265306"/>
    <n v="94.605721894216785"/>
    <n v="157.30052010655842"/>
    <x v="68"/>
    <x v="68"/>
    <x v="5"/>
    <s v="05"/>
  </r>
  <r>
    <x v="7"/>
    <s v="1029"/>
    <s v="53"/>
    <s v="10"/>
    <s v="_"/>
    <n v="114"/>
    <s v="77000000000"/>
    <x v="0"/>
    <n v="1"/>
    <n v="1.7999999999999999E-2"/>
    <n v="0.5"/>
    <s v=" "/>
    <n v="35.378999999999998"/>
    <n v="49.875999999999998"/>
    <n v="3.6"/>
    <s v=" "/>
    <n v="70.933916111957657"/>
    <x v="0"/>
    <x v="0"/>
    <x v="0"/>
    <s v="08"/>
  </r>
  <r>
    <x v="7"/>
    <s v="1029"/>
    <s v="53"/>
    <s v="10"/>
    <s v="_"/>
    <n v="168"/>
    <s v="77000000000"/>
    <x v="38"/>
    <n v="1"/>
    <n v="2.89"/>
    <n v="2.66"/>
    <n v="2.92"/>
    <n v="25.36"/>
    <n v="26.44"/>
    <n v="108.64661654135338"/>
    <n v="98.972602739726028"/>
    <n v="95.915279878971262"/>
    <x v="38"/>
    <x v="38"/>
    <x v="1"/>
    <s v="10"/>
  </r>
  <r>
    <x v="7"/>
    <s v="1029"/>
    <s v="53"/>
    <s v="10"/>
    <s v="_"/>
    <n v="168"/>
    <s v="77000000000"/>
    <x v="146"/>
    <n v="1"/>
    <n v="8.0000000000000002E-3"/>
    <n v="1.4E-2"/>
    <n v="2.1000000000000001E-2"/>
    <n v="0.11600000000000001"/>
    <n v="0.15"/>
    <n v="57.142857142857146"/>
    <n v="38.095238095238095"/>
    <n v="77.333333333333329"/>
    <x v="151"/>
    <x v="146"/>
    <x v="1"/>
    <s v="10"/>
  </r>
  <r>
    <x v="7"/>
    <s v="1029"/>
    <s v="53"/>
    <s v="10"/>
    <s v="_"/>
    <n v="168"/>
    <s v="77000000000"/>
    <x v="18"/>
    <n v="2"/>
    <n v="0.05"/>
    <n v="0.1"/>
    <n v="7.0000000000000007E-2"/>
    <n v="1.0900000000000001"/>
    <n v="0.97"/>
    <n v="50"/>
    <n v="71.428571428571431"/>
    <n v="112.37113402061856"/>
    <x v="18"/>
    <x v="18"/>
    <x v="1"/>
    <s v="10"/>
  </r>
  <r>
    <x v="7"/>
    <s v="1029"/>
    <s v="53"/>
    <s v="10"/>
    <s v="_"/>
    <n v="168"/>
    <s v="77000000000"/>
    <x v="53"/>
    <n v="2"/>
    <n v="0.99"/>
    <n v="0.9"/>
    <n v="0.89"/>
    <n v="10.17"/>
    <n v="9.74"/>
    <n v="110"/>
    <n v="111.23595505617978"/>
    <n v="104.41478439425052"/>
    <x v="53"/>
    <x v="53"/>
    <x v="1"/>
    <s v="10"/>
  </r>
  <r>
    <x v="7"/>
    <s v="1029"/>
    <s v="53"/>
    <s v="10"/>
    <s v="_"/>
    <n v="384"/>
    <s v="77000000000"/>
    <x v="114"/>
    <n v="3"/>
    <n v="110.6"/>
    <n v="230.6"/>
    <n v="139"/>
    <n v="2223.3000000000002"/>
    <n v="2737.4"/>
    <n v="47.961838681699916"/>
    <n v="79.568345323741013"/>
    <n v="81.219405275078543"/>
    <x v="114"/>
    <x v="114"/>
    <x v="6"/>
    <s v="17"/>
  </r>
  <r>
    <x v="7"/>
    <s v="1029"/>
    <s v="53"/>
    <s v="10"/>
    <s v="_"/>
    <n v="114"/>
    <s v="77000000000"/>
    <x v="111"/>
    <n v="2"/>
    <n v="0.35499999999999998"/>
    <n v="0.60099999999999998"/>
    <s v=" "/>
    <n v="6.83"/>
    <n v="7.5640000000000001"/>
    <n v="59.068219633943428"/>
    <s v=" "/>
    <n v="90.296139608672661"/>
    <x v="111"/>
    <x v="111"/>
    <x v="0"/>
    <s v="20"/>
  </r>
  <r>
    <x v="7"/>
    <s v="1029"/>
    <s v="53"/>
    <s v="10"/>
    <s v="_"/>
    <n v="247"/>
    <s v="77000000000"/>
    <x v="50"/>
    <n v="16"/>
    <n v="21.596"/>
    <n v="21.422000000000001"/>
    <n v="24.689"/>
    <n v="235.36699999999999"/>
    <n v="258.00799999999998"/>
    <n v="100.81224908972085"/>
    <n v="87.472153590667915"/>
    <n v="91.224690707264898"/>
    <x v="50"/>
    <x v="50"/>
    <x v="7"/>
    <s v="35"/>
  </r>
  <r>
    <x v="7"/>
    <s v="1029"/>
    <s v="53"/>
    <s v="10"/>
    <s v="_"/>
    <n v="796"/>
    <s v="77000000000"/>
    <x v="115"/>
    <m/>
    <m/>
    <m/>
    <s v=" "/>
    <n v="13"/>
    <n v="13"/>
    <m/>
    <s v=" "/>
    <n v="100"/>
    <x v="115"/>
    <x v="115"/>
    <x v="10"/>
    <s v="30"/>
  </r>
  <r>
    <x v="7"/>
    <s v="1029"/>
    <s v="53"/>
    <s v="10"/>
    <s v="_"/>
    <n v="384"/>
    <s v="77000000000"/>
    <x v="153"/>
    <m/>
    <m/>
    <m/>
    <s v=" "/>
    <n v="410"/>
    <n v="410"/>
    <m/>
    <s v=" "/>
    <n v="100"/>
    <x v="158"/>
    <x v="153"/>
    <x v="6"/>
    <s v="31"/>
  </r>
  <r>
    <x v="7"/>
    <s v="1029"/>
    <s v="53"/>
    <s v="10"/>
    <s v="_"/>
    <n v="168"/>
    <s v="77000000000"/>
    <x v="119"/>
    <n v="1"/>
    <n v="0.41"/>
    <n v="0.311"/>
    <n v="0.442"/>
    <n v="4.093"/>
    <n v="1.9430000000000001"/>
    <n v="131.83279742765274"/>
    <n v="92.76018099547511"/>
    <n v="210.65362840967575"/>
    <x v="123"/>
    <x v="119"/>
    <x v="1"/>
    <s v="10"/>
  </r>
  <r>
    <x v="7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7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</r>
  <r>
    <x v="7"/>
    <s v="1029"/>
    <s v="53"/>
    <s v="10"/>
    <s v="_"/>
    <n v="114"/>
    <s v="77000000000"/>
    <x v="1"/>
    <n v="1"/>
    <n v="1.7999999999999999E-2"/>
    <n v="1.2230000000000001"/>
    <s v=" "/>
    <n v="41.012"/>
    <n v="49.875999999999998"/>
    <n v="1.4717906786590351"/>
    <s v=" "/>
    <n v="82.227925254631486"/>
    <x v="1"/>
    <x v="1"/>
    <x v="0"/>
    <s v="08"/>
  </r>
  <r>
    <x v="7"/>
    <s v="1029"/>
    <s v="53"/>
    <s v="10"/>
    <s v="_"/>
    <n v="168"/>
    <s v="77000000000"/>
    <x v="163"/>
    <n v="1"/>
    <n v="41"/>
    <n v="32"/>
    <n v="41"/>
    <n v="73"/>
    <n v="73"/>
    <n v="128.125"/>
    <n v="100"/>
    <n v="100"/>
    <x v="170"/>
    <x v="163"/>
    <x v="1"/>
    <s v="10"/>
  </r>
  <r>
    <x v="7"/>
    <s v="1029"/>
    <s v="53"/>
    <s v="10"/>
    <s v="_"/>
    <n v="168"/>
    <s v="77000000000"/>
    <x v="17"/>
    <n v="3"/>
    <n v="9.36"/>
    <n v="8.5299999999999994"/>
    <n v="12.46"/>
    <n v="125.21"/>
    <n v="146.31"/>
    <n v="109.7303634232122"/>
    <n v="75.120385232744781"/>
    <n v="85.578566058369219"/>
    <x v="17"/>
    <x v="17"/>
    <x v="1"/>
    <s v="10"/>
  </r>
  <r>
    <x v="7"/>
    <s v="1029"/>
    <s v="53"/>
    <s v="10"/>
    <s v="_"/>
    <n v="168"/>
    <s v="77000000000"/>
    <x v="157"/>
    <n v="1"/>
    <n v="0.12"/>
    <n v="0.06"/>
    <s v=" "/>
    <n v="0.46"/>
    <n v="0"/>
    <n v="200"/>
    <s v=" "/>
    <n v="0"/>
    <x v="162"/>
    <x v="157"/>
    <x v="1"/>
    <s v="10"/>
  </r>
  <r>
    <x v="7"/>
    <s v="1029"/>
    <s v="53"/>
    <s v="10"/>
    <s v="_"/>
    <n v="168"/>
    <s v="77000000000"/>
    <x v="84"/>
    <n v="9"/>
    <n v="5.7060000000000004"/>
    <n v="5.7220000000000004"/>
    <n v="6.1619999999999999"/>
    <n v="67.364000000000004"/>
    <n v="83.813000000000002"/>
    <n v="99.720377490387975"/>
    <n v="92.599805258033101"/>
    <n v="80.374166298784203"/>
    <x v="84"/>
    <x v="84"/>
    <x v="1"/>
    <s v="10"/>
  </r>
  <r>
    <x v="7"/>
    <s v="1029"/>
    <s v="53"/>
    <s v="10"/>
    <s v="_"/>
    <n v="247"/>
    <s v="77000000000"/>
    <x v="83"/>
    <n v="2"/>
    <n v="31.757999999999999"/>
    <n v="27.971"/>
    <n v="29.585999999999999"/>
    <n v="337.779"/>
    <n v="279.06700000000001"/>
    <n v="113.53902255907904"/>
    <n v="107.34131007909146"/>
    <n v="121.03867530019673"/>
    <x v="83"/>
    <x v="83"/>
    <x v="7"/>
    <s v="35"/>
  </r>
  <r>
    <x v="7"/>
    <s v="1029"/>
    <s v="53"/>
    <s v="10"/>
    <s v="_"/>
    <n v="882"/>
    <s v="77000000000"/>
    <x v="94"/>
    <n v="3"/>
    <n v="0.67800000000000005"/>
    <n v="0.90200000000000002"/>
    <s v=" "/>
    <n v="7.569"/>
    <n v="0"/>
    <n v="75.166297117516635"/>
    <s v=" "/>
    <n v="0"/>
    <x v="119"/>
    <x v="94"/>
    <x v="4"/>
    <s v="10"/>
  </r>
  <r>
    <x v="7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7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</r>
  <r>
    <x v="7"/>
    <s v="1029"/>
    <s v="53"/>
    <s v="10"/>
    <s v="_"/>
    <n v="168"/>
    <s v="77000000000"/>
    <x v="116"/>
    <n v="2"/>
    <n v="0.20300000000000001"/>
    <n v="0.20100000000000001"/>
    <n v="0.21299999999999999"/>
    <n v="2.0339999999999998"/>
    <n v="1.9419999999999999"/>
    <n v="100.99502487562189"/>
    <n v="95.305164319248831"/>
    <n v="104.73738414006179"/>
    <x v="116"/>
    <x v="116"/>
    <x v="1"/>
    <s v="10"/>
  </r>
  <r>
    <x v="7"/>
    <s v="1029"/>
    <s v="53"/>
    <s v="10"/>
    <s v="_"/>
    <n v="168"/>
    <s v="77000000000"/>
    <x v="59"/>
    <n v="13"/>
    <n v="182.10400000000001"/>
    <n v="212.364"/>
    <n v="181.511"/>
    <n v="1955.3979999999999"/>
    <n v="1979.1959999999999"/>
    <n v="85.750880563560685"/>
    <n v="100.32670196296642"/>
    <n v="98.797592557786089"/>
    <x v="59"/>
    <x v="59"/>
    <x v="1"/>
    <s v="10"/>
  </r>
  <r>
    <x v="7"/>
    <s v="1029"/>
    <s v="53"/>
    <s v="10"/>
    <s v="_"/>
    <n v="247"/>
    <s v="77000000000"/>
    <x v="74"/>
    <n v="21"/>
    <n v="76.266999999999996"/>
    <n v="69.935000000000002"/>
    <n v="79.483000000000004"/>
    <n v="802.42600000000004"/>
    <n v="773.71600000000001"/>
    <n v="109.05412168442125"/>
    <n v="95.953851767044526"/>
    <n v="103.71066386115835"/>
    <x v="74"/>
    <x v="74"/>
    <x v="7"/>
    <s v="35"/>
  </r>
  <r>
    <x v="7"/>
    <s v="1029"/>
    <s v="53"/>
    <s v="10"/>
    <s v="_"/>
    <n v="168"/>
    <s v="77000000000"/>
    <x v="45"/>
    <n v="2"/>
    <n v="0.25"/>
    <n v="0.21"/>
    <n v="0.06"/>
    <n v="2.35"/>
    <n v="1.395"/>
    <n v="119.04761904761905"/>
    <n v="416.66666666666669"/>
    <n v="168.45878136200716"/>
    <x v="45"/>
    <x v="45"/>
    <x v="1"/>
    <s v="10"/>
  </r>
  <r>
    <x v="7"/>
    <s v="1029"/>
    <s v="53"/>
    <s v="10"/>
    <s v="_"/>
    <n v="168"/>
    <s v="77000000000"/>
    <x v="2"/>
    <n v="1"/>
    <n v="2.8000000000000001E-2"/>
    <n v="6.2E-2"/>
    <n v="7.5999999999999998E-2"/>
    <n v="0.33800000000000002"/>
    <n v="0.39200000000000002"/>
    <n v="45.161290322580648"/>
    <n v="36.842105263157897"/>
    <n v="86.224489795918373"/>
    <x v="2"/>
    <x v="2"/>
    <x v="1"/>
    <s v="10"/>
  </r>
  <r>
    <x v="7"/>
    <s v="1029"/>
    <s v="53"/>
    <s v="10"/>
    <s v="_"/>
    <n v="168"/>
    <s v="77000000000"/>
    <x v="49"/>
    <n v="4"/>
    <n v="5.67"/>
    <n v="5.77"/>
    <n v="6.18"/>
    <n v="62.83"/>
    <n v="65.489999999999995"/>
    <n v="98.266897746967075"/>
    <n v="91.747572815533985"/>
    <n v="95.938311192548483"/>
    <x v="49"/>
    <x v="49"/>
    <x v="1"/>
    <s v="10"/>
  </r>
  <r>
    <x v="7"/>
    <s v="1029"/>
    <s v="53"/>
    <s v="10"/>
    <s v="_"/>
    <n v="168"/>
    <s v="77000000000"/>
    <x v="65"/>
    <n v="2"/>
    <n v="1.5"/>
    <n v="1.57"/>
    <n v="2.02"/>
    <n v="21.53"/>
    <n v="22.79"/>
    <n v="95.541401273885356"/>
    <n v="74.257425742574256"/>
    <n v="94.471259324265034"/>
    <x v="65"/>
    <x v="65"/>
    <x v="1"/>
    <s v="10"/>
  </r>
  <r>
    <x v="7"/>
    <s v="1029"/>
    <s v="53"/>
    <s v="10"/>
    <s v="_"/>
    <n v="247"/>
    <s v="77000000000"/>
    <x v="62"/>
    <n v="3"/>
    <n v="22.913"/>
    <n v="20.542000000000002"/>
    <n v="25.207999999999998"/>
    <n v="229.28"/>
    <n v="236.64099999999999"/>
    <n v="111.54220621166391"/>
    <n v="90.895747381783565"/>
    <n v="96.889380961033808"/>
    <x v="62"/>
    <x v="62"/>
    <x v="7"/>
    <s v="35"/>
  </r>
  <r>
    <x v="7"/>
    <s v="1029"/>
    <s v="53"/>
    <s v="10"/>
    <s v="_"/>
    <n v="168"/>
    <s v="77000000000"/>
    <x v="124"/>
    <n v="1"/>
    <n v="4.8000000000000001E-2"/>
    <n v="2.5999999999999999E-2"/>
    <n v="3.3000000000000002E-2"/>
    <n v="0.317"/>
    <n v="0.35299999999999998"/>
    <n v="184.61538461538461"/>
    <n v="145.45454545454547"/>
    <n v="89.801699716713884"/>
    <x v="128"/>
    <x v="124"/>
    <x v="1"/>
    <s v="10"/>
  </r>
  <r>
    <x v="7"/>
    <s v="1029"/>
    <s v="53"/>
    <s v="10"/>
    <s v="_"/>
    <n v="168"/>
    <s v="77000000000"/>
    <x v="96"/>
    <n v="2"/>
    <n v="0.19"/>
    <n v="0.14599999999999999"/>
    <n v="0.111"/>
    <n v="0.74099999999999999"/>
    <n v="1.2649999999999999"/>
    <n v="130.13698630136986"/>
    <n v="171.17117117117118"/>
    <n v="58.577075098814227"/>
    <x v="96"/>
    <x v="96"/>
    <x v="1"/>
    <s v="10"/>
  </r>
  <r>
    <x v="7"/>
    <s v="1029"/>
    <s v="53"/>
    <s v="10"/>
    <s v="_"/>
    <n v="168"/>
    <s v="77000000000"/>
    <x v="64"/>
    <n v="2"/>
    <n v="1.5"/>
    <n v="1.57"/>
    <n v="2.02"/>
    <n v="21.53"/>
    <n v="22.79"/>
    <n v="95.541401273885356"/>
    <n v="74.257425742574256"/>
    <n v="94.471259324265034"/>
    <x v="64"/>
    <x v="64"/>
    <x v="1"/>
    <s v="10"/>
  </r>
  <r>
    <x v="7"/>
    <s v="1029"/>
    <s v="53"/>
    <s v="10"/>
    <s v="_"/>
    <n v="247"/>
    <s v="77000000000"/>
    <x v="92"/>
    <n v="2"/>
    <n v="0.86499999999999999"/>
    <n v="0.55200000000000005"/>
    <n v="0.41699999999999998"/>
    <n v="4.1059999999999999"/>
    <n v="3.2829999999999999"/>
    <n v="156.70289855072463"/>
    <n v="207.43405275779378"/>
    <n v="125.06853487663722"/>
    <x v="92"/>
    <x v="92"/>
    <x v="7"/>
    <s v="35"/>
  </r>
  <r>
    <x v="7"/>
    <s v="1029"/>
    <s v="53"/>
    <s v="10"/>
    <s v="_"/>
    <n v="882"/>
    <s v="77000000000"/>
    <x v="93"/>
    <n v="1"/>
    <n v="1.77"/>
    <n v="0.39"/>
    <n v="1.66"/>
    <n v="8.69"/>
    <n v="13.69"/>
    <n v="453.84615384615387"/>
    <n v="106.62650602409639"/>
    <n v="63.476990504017529"/>
    <x v="93"/>
    <x v="93"/>
    <x v="4"/>
    <s v="10"/>
  </r>
  <r>
    <x v="7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7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</r>
  <r>
    <x v="7"/>
    <s v="1029"/>
    <s v="53"/>
    <s v="10"/>
    <s v="_"/>
    <n v="168"/>
    <s v="77000000000"/>
    <x v="60"/>
    <n v="2"/>
    <n v="2.12"/>
    <n v="5.03"/>
    <n v="3.5"/>
    <n v="46.35"/>
    <n v="46.34"/>
    <n v="42.147117296222667"/>
    <n v="60.571428571428569"/>
    <n v="100.02157962883038"/>
    <x v="60"/>
    <x v="60"/>
    <x v="1"/>
    <s v="10"/>
  </r>
  <r>
    <x v="7"/>
    <s v="1029"/>
    <s v="53"/>
    <s v="10"/>
    <s v="_"/>
    <n v="168"/>
    <s v="77000000000"/>
    <x v="6"/>
    <n v="1"/>
    <n v="0.09"/>
    <n v="0.14000000000000001"/>
    <n v="0.15"/>
    <n v="2.64"/>
    <n v="3.25"/>
    <n v="64.285714285714292"/>
    <n v="60"/>
    <n v="81.230769230769226"/>
    <x v="6"/>
    <x v="6"/>
    <x v="1"/>
    <s v="10"/>
  </r>
  <r>
    <x v="7"/>
    <s v="1029"/>
    <s v="53"/>
    <s v="10"/>
    <s v="_"/>
    <n v="168"/>
    <s v="77000000000"/>
    <x v="141"/>
    <m/>
    <m/>
    <n v="0.12"/>
    <s v=" "/>
    <n v="0.33"/>
    <n v="0.33"/>
    <m/>
    <s v=" "/>
    <n v="100"/>
    <x v="145"/>
    <x v="141"/>
    <x v="1"/>
    <s v="10"/>
  </r>
  <r>
    <x v="7"/>
    <s v="1029"/>
    <s v="53"/>
    <s v="10"/>
    <s v="_"/>
    <n v="168"/>
    <s v="77000000000"/>
    <x v="10"/>
    <n v="1"/>
    <n v="0.03"/>
    <n v="0.04"/>
    <n v="0.09"/>
    <n v="0.46"/>
    <n v="1.34"/>
    <n v="75"/>
    <n v="33.333333333333336"/>
    <n v="34.328358208955223"/>
    <x v="10"/>
    <x v="10"/>
    <x v="1"/>
    <s v="10"/>
  </r>
  <r>
    <x v="7"/>
    <s v="1029"/>
    <s v="53"/>
    <s v="10"/>
    <s v="_"/>
    <n v="119"/>
    <s v="77000000000"/>
    <x v="13"/>
    <n v="2"/>
    <n v="0.45"/>
    <n v="0.35"/>
    <n v="0.66"/>
    <n v="11.15"/>
    <n v="10.35"/>
    <n v="128.57142857142858"/>
    <n v="68.181818181818187"/>
    <n v="107.72946859903382"/>
    <x v="13"/>
    <x v="13"/>
    <x v="3"/>
    <s v="11"/>
  </r>
  <r>
    <x v="7"/>
    <s v="1029"/>
    <s v="53"/>
    <s v="10"/>
    <s v="_"/>
    <n v="384"/>
    <s v="77000000000"/>
    <x v="120"/>
    <n v="1"/>
    <n v="107"/>
    <n v="62"/>
    <n v="107"/>
    <n v="1776"/>
    <n v="1776"/>
    <n v="172.58064516129033"/>
    <n v="100"/>
    <n v="100"/>
    <x v="124"/>
    <x v="120"/>
    <x v="6"/>
    <s v="31"/>
  </r>
  <r>
    <x v="7"/>
    <s v="1029"/>
    <s v="53"/>
    <s v="10"/>
    <s v="_"/>
    <n v="796"/>
    <s v="77000000000"/>
    <x v="154"/>
    <n v="1"/>
    <n v="1"/>
    <m/>
    <n v="1"/>
    <n v="9"/>
    <n v="9"/>
    <m/>
    <n v="100"/>
    <n v="100"/>
    <x v="159"/>
    <x v="154"/>
    <x v="10"/>
    <s v="31"/>
  </r>
  <r>
    <x v="7"/>
    <s v="1029"/>
    <s v="53"/>
    <s v="10"/>
    <s v="_"/>
    <n v="234"/>
    <s v="77000000000"/>
    <x v="73"/>
    <n v="29"/>
    <n v="45.555"/>
    <n v="33.460999999999999"/>
    <n v="47.243000000000002"/>
    <n v="419.15499999999997"/>
    <n v="398.34199999999998"/>
    <n v="136.14357012641582"/>
    <n v="96.426983891793498"/>
    <n v="105.22490724051193"/>
    <x v="73"/>
    <x v="73"/>
    <x v="9"/>
    <s v="35"/>
  </r>
  <r>
    <x v="7"/>
    <s v="1029"/>
    <s v="53"/>
    <s v="10"/>
    <s v="_"/>
    <n v="168"/>
    <s v="77000000000"/>
    <x v="82"/>
    <n v="1"/>
    <n v="1.27"/>
    <n v="3.51"/>
    <n v="2.41"/>
    <n v="31.24"/>
    <n v="30.74"/>
    <n v="36.182336182336179"/>
    <n v="52.697095435684645"/>
    <n v="101.62654521795706"/>
    <x v="82"/>
    <x v="82"/>
    <x v="1"/>
    <s v="10"/>
  </r>
  <r>
    <x v="7"/>
    <s v="1029"/>
    <s v="53"/>
    <s v="10"/>
    <s v="_"/>
    <n v="168"/>
    <s v="77000000000"/>
    <x v="77"/>
    <n v="4"/>
    <n v="6.47"/>
    <n v="6.19"/>
    <n v="7.19"/>
    <n v="65.709999999999994"/>
    <n v="67.58"/>
    <n v="104.52342487883683"/>
    <n v="89.986091794158554"/>
    <n v="97.232909144717368"/>
    <x v="77"/>
    <x v="77"/>
    <x v="1"/>
    <s v="10"/>
  </r>
  <r>
    <x v="7"/>
    <s v="1029"/>
    <s v="53"/>
    <s v="10"/>
    <s v="_"/>
    <n v="119"/>
    <s v="77000000000"/>
    <x v="85"/>
    <n v="1"/>
    <n v="0.06"/>
    <n v="0.06"/>
    <n v="0.05"/>
    <n v="1.5"/>
    <n v="1.76"/>
    <n v="100"/>
    <n v="120"/>
    <n v="85.227272727272734"/>
    <x v="85"/>
    <x v="85"/>
    <x v="3"/>
    <s v="11"/>
  </r>
  <r>
    <x v="7"/>
    <s v="1029"/>
    <s v="53"/>
    <s v="10"/>
    <s v="_"/>
    <n v="384"/>
    <s v="77000000000"/>
    <x v="97"/>
    <n v="6"/>
    <n v="165.4"/>
    <n v="103.8"/>
    <n v="158.6"/>
    <n v="2077.4"/>
    <n v="2196.1999999999998"/>
    <n v="159.34489402697494"/>
    <n v="104.28751576292559"/>
    <n v="94.590656588653133"/>
    <x v="97"/>
    <x v="97"/>
    <x v="6"/>
    <s v="18"/>
  </r>
  <r>
    <x v="7"/>
    <s v="1029"/>
    <s v="53"/>
    <s v="10"/>
    <s v="_"/>
    <n v="168"/>
    <s v="77000000000"/>
    <x v="87"/>
    <n v="1"/>
    <n v="0.12"/>
    <n v="0.1"/>
    <n v="0.09"/>
    <n v="1.32"/>
    <n v="1.91"/>
    <n v="120"/>
    <n v="133.33333333333334"/>
    <n v="69.109947643979055"/>
    <x v="87"/>
    <x v="87"/>
    <x v="1"/>
    <s v="10"/>
  </r>
  <r>
    <x v="7"/>
    <s v="1029"/>
    <s v="53"/>
    <s v="10"/>
    <s v="_"/>
    <n v="168"/>
    <s v="77000000000"/>
    <x v="108"/>
    <m/>
    <m/>
    <m/>
    <s v=" "/>
    <n v="18.562000000000001"/>
    <n v="38.732999999999997"/>
    <m/>
    <s v=" "/>
    <n v="47.922959750083905"/>
    <x v="108"/>
    <x v="108"/>
    <x v="1"/>
    <s v="10"/>
  </r>
  <r>
    <x v="7"/>
    <s v="1029"/>
    <s v="53"/>
    <s v="10"/>
    <s v="_"/>
    <n v="169"/>
    <s v="77000000000"/>
    <x v="36"/>
    <n v="1"/>
    <n v="148"/>
    <n v="161"/>
    <n v="108.175"/>
    <n v="1480"/>
    <n v="1409.5840000000001"/>
    <n v="91.925465838509311"/>
    <n v="136.8153455049688"/>
    <n v="104.99551640767773"/>
    <x v="36"/>
    <x v="36"/>
    <x v="5"/>
    <s v="05"/>
  </r>
  <r>
    <x v="7"/>
    <s v="1029"/>
    <s v="53"/>
    <s v="10"/>
    <s v="_"/>
    <n v="168"/>
    <s v="77000000000"/>
    <x v="26"/>
    <n v="4"/>
    <n v="20.38"/>
    <n v="19.239999999999998"/>
    <n v="24.6"/>
    <n v="255.68"/>
    <n v="273.94"/>
    <n v="105.92515592515592"/>
    <n v="82.845528455284551"/>
    <n v="93.334306782507113"/>
    <x v="26"/>
    <x v="26"/>
    <x v="1"/>
    <s v="10"/>
  </r>
  <r>
    <x v="7"/>
    <s v="1029"/>
    <s v="53"/>
    <s v="10"/>
    <s v="_"/>
    <n v="168"/>
    <s v="77000000000"/>
    <x v="42"/>
    <n v="2"/>
    <n v="0.23499999999999999"/>
    <n v="0.129"/>
    <n v="0.27300000000000002"/>
    <n v="1.87"/>
    <n v="2.9420000000000002"/>
    <n v="182.1705426356589"/>
    <n v="86.080586080586087"/>
    <n v="63.562202583276679"/>
    <x v="42"/>
    <x v="42"/>
    <x v="1"/>
    <s v="10"/>
  </r>
  <r>
    <x v="7"/>
    <s v="1029"/>
    <s v="53"/>
    <s v="10"/>
    <s v="_"/>
    <n v="168"/>
    <s v="77000000000"/>
    <x v="52"/>
    <n v="12"/>
    <n v="158.22399999999999"/>
    <n v="177.65100000000001"/>
    <n v="154.91800000000001"/>
    <n v="1697.335"/>
    <n v="1720.473"/>
    <n v="89.064514131640124"/>
    <n v="102.13403219767878"/>
    <n v="98.655137279108715"/>
    <x v="52"/>
    <x v="52"/>
    <x v="1"/>
    <s v="10"/>
  </r>
  <r>
    <x v="7"/>
    <s v="1029"/>
    <s v="53"/>
    <s v="10"/>
    <s v="_"/>
    <n v="128"/>
    <s v="77000000000"/>
    <x v="117"/>
    <n v="1"/>
    <n v="5.3"/>
    <n v="6.74"/>
    <n v="22"/>
    <n v="260.62"/>
    <n v="335.6"/>
    <n v="78.63501483679525"/>
    <n v="24.09090909090909"/>
    <n v="77.657926102502984"/>
    <x v="120"/>
    <x v="117"/>
    <x v="2"/>
    <s v="11"/>
  </r>
  <r>
    <x v="7"/>
    <s v="1029"/>
    <s v="53"/>
    <s v="10"/>
    <s v="_"/>
    <n v="882"/>
    <s v="77000000000"/>
    <x v="88"/>
    <n v="2"/>
    <n v="29.8"/>
    <n v="24.23"/>
    <n v="20.12"/>
    <n v="204.57"/>
    <n v="185.32"/>
    <n v="122.98803136607512"/>
    <n v="148.11133200795229"/>
    <n v="110.38743794517592"/>
    <x v="88"/>
    <x v="88"/>
    <x v="4"/>
    <s v="10"/>
  </r>
  <r>
    <x v="7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7"/>
    <s v="1029"/>
    <s v="53"/>
    <s v="10"/>
    <s v="_"/>
    <n v="168"/>
    <s v="77000000000"/>
    <x v="41"/>
    <n v="1"/>
    <n v="0.42"/>
    <n v="0.56000000000000005"/>
    <n v="0.4"/>
    <n v="6.03"/>
    <n v="4.6100000000000003"/>
    <n v="75"/>
    <n v="105"/>
    <n v="130.80260303687635"/>
    <x v="41"/>
    <x v="41"/>
    <x v="1"/>
    <s v="10"/>
  </r>
  <r>
    <x v="7"/>
    <s v="1029"/>
    <s v="53"/>
    <s v="10"/>
    <s v="_"/>
    <n v="168"/>
    <s v="77000000000"/>
    <x v="140"/>
    <n v="1"/>
    <n v="0.12"/>
    <n v="0.06"/>
    <s v=" "/>
    <n v="0.46"/>
    <n v="0"/>
    <n v="200"/>
    <s v=" "/>
    <n v="0"/>
    <x v="144"/>
    <x v="140"/>
    <x v="1"/>
    <s v="10"/>
  </r>
  <r>
    <x v="7"/>
    <s v="1029"/>
    <s v="53"/>
    <s v="10"/>
    <s v="_"/>
    <n v="128"/>
    <s v="77000000000"/>
    <x v="3"/>
    <n v="1"/>
    <n v="0.7"/>
    <n v="0.73"/>
    <s v=" "/>
    <n v="15.19"/>
    <n v="0"/>
    <n v="95.890410958904113"/>
    <s v=" "/>
    <n v="0"/>
    <x v="3"/>
    <x v="3"/>
    <x v="2"/>
    <s v="11"/>
  </r>
  <r>
    <x v="7"/>
    <s v="1029"/>
    <s v="53"/>
    <s v="10"/>
    <s v="_"/>
    <n v="234"/>
    <s v="77000000000"/>
    <x v="103"/>
    <n v="5"/>
    <n v="54.933"/>
    <n v="43.756"/>
    <n v="62.673999999999999"/>
    <n v="512.21500000000003"/>
    <n v="520.37400000000002"/>
    <n v="125.54392540451595"/>
    <n v="87.648785780387399"/>
    <n v="98.432089228132071"/>
    <x v="103"/>
    <x v="103"/>
    <x v="9"/>
    <s v="35"/>
  </r>
  <r>
    <x v="7"/>
    <s v="1029"/>
    <s v="53"/>
    <s v="10"/>
    <s v="_"/>
    <n v="114"/>
    <s v="77000000000"/>
    <x v="147"/>
    <m/>
    <m/>
    <n v="6.7000000000000004E-2"/>
    <s v=" "/>
    <n v="0.99099999999999999"/>
    <n v="0.26600000000000001"/>
    <m/>
    <s v=" "/>
    <n v="372.55639097744358"/>
    <x v="152"/>
    <x v="147"/>
    <x v="0"/>
    <s v="23"/>
  </r>
  <r>
    <x v="7"/>
    <s v="1029"/>
    <s v="53"/>
    <s v="10"/>
    <s v="_"/>
    <n v="882"/>
    <s v="77000000000"/>
    <x v="56"/>
    <n v="3"/>
    <n v="0.67800000000000005"/>
    <n v="0.90200000000000002"/>
    <s v=" "/>
    <n v="7.569"/>
    <n v="0"/>
    <n v="75.166297117516635"/>
    <s v=" "/>
    <n v="0"/>
    <x v="117"/>
    <x v="56"/>
    <x v="4"/>
    <s v="10"/>
  </r>
  <r>
    <x v="7"/>
    <s v="1029"/>
    <s v="53"/>
    <s v="10"/>
    <s v="_"/>
    <n v="159"/>
    <s v="77000000000"/>
    <x v="70"/>
    <n v="1"/>
    <n v="6.4160000000000004"/>
    <n v="5.3769999999999998"/>
    <n v="7.0490000000000004"/>
    <n v="59.051000000000002"/>
    <n v="59.216000000000001"/>
    <n v="119.32304258880417"/>
    <n v="91.020002837281879"/>
    <n v="99.721359092137263"/>
    <x v="70"/>
    <x v="70"/>
    <x v="8"/>
    <s v="06"/>
  </r>
  <r>
    <x v="7"/>
    <s v="1029"/>
    <s v="53"/>
    <s v="10"/>
    <s v="_"/>
    <n v="168"/>
    <s v="77000000000"/>
    <x v="8"/>
    <n v="2"/>
    <n v="0.1"/>
    <n v="0.12"/>
    <n v="0.08"/>
    <n v="0.98"/>
    <n v="1.1299999999999999"/>
    <n v="83.333333333333329"/>
    <n v="125"/>
    <n v="86.725663716814154"/>
    <x v="8"/>
    <x v="8"/>
    <x v="1"/>
    <s v="10"/>
  </r>
  <r>
    <x v="7"/>
    <s v="1029"/>
    <s v="53"/>
    <s v="10"/>
    <s v="_"/>
    <n v="168"/>
    <s v="77000000000"/>
    <x v="162"/>
    <m/>
    <m/>
    <n v="5.0000000000000001E-3"/>
    <n v="2.1999999999999999E-2"/>
    <n v="3.5999999999999997E-2"/>
    <n v="0.19800000000000001"/>
    <m/>
    <n v="0"/>
    <n v="18.181818181818183"/>
    <x v="169"/>
    <x v="162"/>
    <x v="1"/>
    <s v="10"/>
  </r>
  <r>
    <x v="7"/>
    <s v="1029"/>
    <s v="53"/>
    <s v="10"/>
    <s v="_"/>
    <n v="168"/>
    <s v="77000000000"/>
    <x v="30"/>
    <n v="1"/>
    <n v="3.35"/>
    <n v="4.25"/>
    <n v="4.4800000000000004"/>
    <n v="44.44"/>
    <n v="46.7"/>
    <n v="78.82352941176471"/>
    <n v="74.776785714285708"/>
    <n v="95.16059957173448"/>
    <x v="30"/>
    <x v="30"/>
    <x v="1"/>
    <s v="10"/>
  </r>
  <r>
    <x v="7"/>
    <s v="1029"/>
    <s v="53"/>
    <s v="10"/>
    <s v="_"/>
    <n v="168"/>
    <s v="77000000000"/>
    <x v="16"/>
    <n v="1"/>
    <n v="2.5999999999999999E-2"/>
    <n v="0.05"/>
    <n v="5.1999999999999998E-2"/>
    <n v="0.44900000000000001"/>
    <n v="0.72599999999999998"/>
    <n v="52"/>
    <n v="50"/>
    <n v="61.845730027548207"/>
    <x v="16"/>
    <x v="16"/>
    <x v="1"/>
    <s v="10"/>
  </r>
  <r>
    <x v="7"/>
    <s v="1029"/>
    <s v="53"/>
    <s v="10"/>
    <s v="_"/>
    <n v="798"/>
    <s v="77000000000"/>
    <x v="114"/>
    <n v="3"/>
    <n v="101.88"/>
    <n v="3.109"/>
    <n v="1.3520000000000001"/>
    <n v="202.40199999999999"/>
    <n v="88.262"/>
    <n v="3276.9379221614668"/>
    <n v="7535.502958579882"/>
    <n v="229.31952595681039"/>
    <x v="121"/>
    <x v="114"/>
    <x v="11"/>
    <s v="17"/>
  </r>
  <r>
    <x v="7"/>
    <s v="1029"/>
    <s v="53"/>
    <s v="10"/>
    <s v="_"/>
    <n v="384"/>
    <s v="77000000000"/>
    <x v="46"/>
    <n v="1"/>
    <n v="7"/>
    <n v="7"/>
    <n v="7"/>
    <n v="136"/>
    <n v="136"/>
    <n v="100"/>
    <n v="100"/>
    <n v="100"/>
    <x v="46"/>
    <x v="46"/>
    <x v="6"/>
    <s v="31"/>
  </r>
  <r>
    <x v="7"/>
    <s v="1029"/>
    <s v="53"/>
    <s v="10"/>
    <s v="_"/>
    <n v="234"/>
    <s v="77000000000"/>
    <x v="102"/>
    <n v="3"/>
    <n v="27.945"/>
    <n v="23.405000000000001"/>
    <n v="31.936"/>
    <n v="278.75099999999998"/>
    <n v="319.678"/>
    <n v="119.39756462294382"/>
    <n v="87.503131262525045"/>
    <n v="87.197429913850812"/>
    <x v="102"/>
    <x v="102"/>
    <x v="9"/>
    <s v="35"/>
  </r>
  <r>
    <x v="7"/>
    <s v="1029"/>
    <s v="53"/>
    <s v="10"/>
    <s v="_"/>
    <n v="168"/>
    <s v="77000000000"/>
    <x v="131"/>
    <m/>
    <m/>
    <m/>
    <n v="0.36"/>
    <m/>
    <n v="3.87"/>
    <m/>
    <n v="0"/>
    <n v="0"/>
    <x v="135"/>
    <x v="131"/>
    <x v="1"/>
    <s v="10"/>
  </r>
  <r>
    <x v="7"/>
    <s v="1029"/>
    <s v="53"/>
    <s v="10"/>
    <s v="_"/>
    <n v="168"/>
    <s v="77000000000"/>
    <x v="40"/>
    <n v="2"/>
    <n v="4.202"/>
    <n v="6.2089999999999996"/>
    <n v="5.0609999999999999"/>
    <n v="68.876999999999995"/>
    <n v="62.197000000000003"/>
    <n v="67.675954259945243"/>
    <n v="83.027069749061454"/>
    <n v="110.74006784893162"/>
    <x v="40"/>
    <x v="40"/>
    <x v="1"/>
    <s v="10"/>
  </r>
  <r>
    <x v="7"/>
    <s v="1029"/>
    <s v="53"/>
    <s v="10"/>
    <s v="_"/>
    <n v="169"/>
    <s v="77000000000"/>
    <x v="33"/>
    <n v="1"/>
    <n v="3.2"/>
    <n v="2"/>
    <n v="5.4"/>
    <n v="110.6"/>
    <n v="93.5"/>
    <n v="160"/>
    <n v="59.25925925925926"/>
    <n v="118.28877005347593"/>
    <x v="33"/>
    <x v="33"/>
    <x v="5"/>
    <s v="05"/>
  </r>
  <r>
    <x v="7"/>
    <s v="1029"/>
    <s v="53"/>
    <s v="10"/>
    <s v="_"/>
    <n v="168"/>
    <s v="77000000000"/>
    <x v="86"/>
    <n v="3"/>
    <n v="3.48"/>
    <n v="3.41"/>
    <n v="4.1900000000000004"/>
    <n v="39.369999999999997"/>
    <n v="40.01"/>
    <n v="102.05278592375366"/>
    <n v="83.054892601431987"/>
    <n v="98.400399900024993"/>
    <x v="86"/>
    <x v="86"/>
    <x v="1"/>
    <s v="10"/>
  </r>
  <r>
    <x v="7"/>
    <s v="1029"/>
    <s v="53"/>
    <s v="10"/>
    <s v="_"/>
    <n v="168"/>
    <s v="77000000000"/>
    <x v="57"/>
    <n v="13"/>
    <n v="182.35"/>
    <n v="212.66399999999999"/>
    <n v="182.26300000000001"/>
    <n v="1958.7470000000001"/>
    <n v="1987.412"/>
    <n v="85.745589286386036"/>
    <n v="100.04773322067561"/>
    <n v="98.557671987489258"/>
    <x v="57"/>
    <x v="57"/>
    <x v="1"/>
    <s v="10"/>
  </r>
  <r>
    <x v="7"/>
    <s v="1029"/>
    <s v="53"/>
    <s v="10"/>
    <s v="_"/>
    <n v="796"/>
    <s v="77000000000"/>
    <x v="158"/>
    <n v="1"/>
    <n v="4"/>
    <n v="5"/>
    <n v="4"/>
    <n v="39"/>
    <n v="39"/>
    <n v="80"/>
    <n v="100"/>
    <n v="100"/>
    <x v="163"/>
    <x v="158"/>
    <x v="10"/>
    <s v="31"/>
  </r>
  <r>
    <x v="7"/>
    <s v="1029"/>
    <s v="53"/>
    <s v="10"/>
    <s v="_"/>
    <n v="882"/>
    <s v="77000000000"/>
    <x v="100"/>
    <n v="2"/>
    <n v="31.57"/>
    <n v="24.62"/>
    <n v="21.78"/>
    <n v="220.09"/>
    <n v="200.68"/>
    <n v="128.22908204711618"/>
    <n v="144.94949494949495"/>
    <n v="109.6721148096472"/>
    <x v="100"/>
    <x v="100"/>
    <x v="4"/>
    <s v="10"/>
  </r>
  <r>
    <x v="7"/>
    <s v="1029"/>
    <s v="53"/>
    <s v="10"/>
    <s v="_"/>
    <n v="234"/>
    <s v="77000000000"/>
    <x v="90"/>
    <n v="2"/>
    <n v="0.58099999999999996"/>
    <n v="0.504"/>
    <n v="0.64800000000000002"/>
    <n v="5.3920000000000003"/>
    <n v="6.242"/>
    <n v="115.27777777777777"/>
    <n v="89.660493827160494"/>
    <n v="86.382569689202185"/>
    <x v="90"/>
    <x v="90"/>
    <x v="9"/>
    <s v="35"/>
  </r>
  <r>
    <x v="7"/>
    <s v="1029"/>
    <s v="53"/>
    <s v="10"/>
    <s v="_"/>
    <n v="168"/>
    <s v="77000000000"/>
    <x v="58"/>
    <n v="13"/>
    <n v="182.29400000000001"/>
    <n v="212.57400000000001"/>
    <n v="182.12100000000001"/>
    <n v="1957.838"/>
    <n v="1985.346"/>
    <n v="85.755548655997444"/>
    <n v="100.09499179117181"/>
    <n v="98.614448060942522"/>
    <x v="58"/>
    <x v="58"/>
    <x v="1"/>
    <s v="10"/>
  </r>
  <r>
    <x v="7"/>
    <s v="1029"/>
    <s v="53"/>
    <s v="10"/>
    <s v="_"/>
    <n v="168"/>
    <s v="77000000000"/>
    <x v="110"/>
    <n v="1"/>
    <n v="0.46"/>
    <n v="0.43"/>
    <n v="0.43"/>
    <n v="4.41"/>
    <n v="3.726"/>
    <n v="106.97674418604652"/>
    <n v="106.97674418604652"/>
    <n v="118.35748792270532"/>
    <x v="110"/>
    <x v="110"/>
    <x v="1"/>
    <s v="10"/>
  </r>
  <r>
    <x v="7"/>
    <s v="1029"/>
    <s v="53"/>
    <s v="10"/>
    <s v="_"/>
    <n v="247"/>
    <s v="77000000000"/>
    <x v="91"/>
    <n v="2"/>
    <n v="0.86499999999999999"/>
    <n v="0.55200000000000005"/>
    <n v="0.40300000000000002"/>
    <n v="4.1059999999999999"/>
    <n v="2.7650000000000001"/>
    <n v="156.70289855072463"/>
    <n v="214.64019851116626"/>
    <n v="148.49909584086799"/>
    <x v="91"/>
    <x v="91"/>
    <x v="7"/>
    <s v="35"/>
  </r>
  <r>
    <x v="7"/>
    <s v="1029"/>
    <s v="53"/>
    <s v="10"/>
    <s v="_"/>
    <n v="168"/>
    <s v="77000000000"/>
    <x v="99"/>
    <n v="2"/>
    <n v="9.6000000000000002E-2"/>
    <n v="8.5000000000000006E-2"/>
    <n v="0.01"/>
    <n v="1.52"/>
    <n v="0.35699999999999998"/>
    <n v="112.94117647058823"/>
    <n v="960"/>
    <n v="425.77030812324932"/>
    <x v="99"/>
    <x v="99"/>
    <x v="1"/>
    <s v="10"/>
  </r>
  <r>
    <x v="7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</r>
  <r>
    <x v="7"/>
    <s v="1029"/>
    <s v="53"/>
    <s v="10"/>
    <s v="_"/>
    <n v="168"/>
    <s v="77000000000"/>
    <x v="112"/>
    <n v="1"/>
    <n v="0.28999999999999998"/>
    <n v="0.14000000000000001"/>
    <n v="0.09"/>
    <n v="1.78"/>
    <n v="0.89"/>
    <n v="207.14285714285714"/>
    <n v="322.22222222222223"/>
    <n v="200"/>
    <x v="112"/>
    <x v="112"/>
    <x v="1"/>
    <s v="10"/>
  </r>
  <r>
    <x v="7"/>
    <s v="1029"/>
    <s v="53"/>
    <s v="10"/>
    <s v="_"/>
    <n v="168"/>
    <s v="77000000000"/>
    <x v="29"/>
    <n v="1"/>
    <n v="0.51"/>
    <n v="0.7"/>
    <n v="0.55000000000000004"/>
    <n v="8.67"/>
    <n v="7.86"/>
    <n v="72.857142857142861"/>
    <n v="92.727272727272734"/>
    <n v="110.30534351145039"/>
    <x v="29"/>
    <x v="29"/>
    <x v="1"/>
    <s v="10"/>
  </r>
  <r>
    <x v="7"/>
    <s v="1029"/>
    <s v="53"/>
    <s v="10"/>
    <s v="_"/>
    <n v="168"/>
    <s v="77000000000"/>
    <x v="130"/>
    <m/>
    <m/>
    <n v="0.12"/>
    <s v=" "/>
    <n v="0.33"/>
    <n v="0.33"/>
    <m/>
    <s v=" "/>
    <n v="100"/>
    <x v="134"/>
    <x v="130"/>
    <x v="1"/>
    <s v="10"/>
  </r>
  <r>
    <x v="7"/>
    <s v="1029"/>
    <s v="53"/>
    <s v="10"/>
    <s v="_"/>
    <n v="168"/>
    <s v="77000000000"/>
    <x v="143"/>
    <n v="1"/>
    <n v="8.4000000000000005E-2"/>
    <m/>
    <n v="0.42"/>
    <n v="1.0489999999999999"/>
    <n v="3.3690000000000002"/>
    <m/>
    <n v="20"/>
    <n v="31.136835856337193"/>
    <x v="147"/>
    <x v="143"/>
    <x v="1"/>
    <s v="10"/>
  </r>
  <r>
    <x v="7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</r>
  <r>
    <x v="7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</r>
  <r>
    <x v="7"/>
    <s v="1029"/>
    <s v="53"/>
    <s v="10"/>
    <s v="_"/>
    <n v="169"/>
    <s v="77000000000"/>
    <x v="69"/>
    <n v="1"/>
    <n v="54"/>
    <n v="49"/>
    <n v="57.079000000000001"/>
    <n v="558"/>
    <n v="354.73500000000001"/>
    <n v="110.20408163265306"/>
    <n v="94.605721894216785"/>
    <n v="157.30052010655842"/>
    <x v="69"/>
    <x v="69"/>
    <x v="5"/>
    <s v="05"/>
  </r>
  <r>
    <x v="7"/>
    <s v="1029"/>
    <s v="53"/>
    <s v="10"/>
    <s v="_"/>
    <n v="168"/>
    <s v="77000000000"/>
    <x v="44"/>
    <n v="2"/>
    <n v="3.1219999999999999"/>
    <n v="4.7480000000000002"/>
    <n v="3.6789999999999998"/>
    <n v="53.533999999999999"/>
    <n v="51.917000000000002"/>
    <n v="65.75400168491997"/>
    <n v="84.860016308779564"/>
    <n v="103.11458674422636"/>
    <x v="44"/>
    <x v="44"/>
    <x v="1"/>
    <s v="10"/>
  </r>
  <r>
    <x v="7"/>
    <s v="1029"/>
    <s v="53"/>
    <s v="10"/>
    <s v="_"/>
    <n v="168"/>
    <s v="77000000000"/>
    <x v="7"/>
    <n v="3"/>
    <n v="5.0199999999999996"/>
    <n v="3.38"/>
    <n v="7.09"/>
    <n v="70.599999999999994"/>
    <n v="89.87"/>
    <n v="148.52071005917159"/>
    <n v="70.803949224259526"/>
    <n v="78.557916991209524"/>
    <x v="7"/>
    <x v="7"/>
    <x v="1"/>
    <s v="10"/>
  </r>
  <r>
    <x v="7"/>
    <s v="1029"/>
    <s v="53"/>
    <s v="10"/>
    <s v="_"/>
    <n v="796"/>
    <s v="77000000000"/>
    <x v="151"/>
    <m/>
    <m/>
    <m/>
    <s v=" "/>
    <n v="7"/>
    <n v="7"/>
    <m/>
    <s v=" "/>
    <n v="100"/>
    <x v="156"/>
    <x v="151"/>
    <x v="10"/>
    <s v="31"/>
  </r>
  <r>
    <x v="7"/>
    <s v="1029"/>
    <s v="53"/>
    <s v="10"/>
    <s v="_"/>
    <n v="168"/>
    <s v="77000000000"/>
    <x v="66"/>
    <n v="2"/>
    <n v="0.33500000000000002"/>
    <n v="0.33300000000000002"/>
    <n v="0.91600000000000004"/>
    <n v="6.9290000000000003"/>
    <n v="14.227"/>
    <n v="100.6006006006006"/>
    <n v="36.572052401746724"/>
    <n v="48.703170028818441"/>
    <x v="66"/>
    <x v="66"/>
    <x v="1"/>
    <s v="10"/>
  </r>
  <r>
    <x v="7"/>
    <s v="1029"/>
    <s v="53"/>
    <s v="10"/>
    <s v="_"/>
    <n v="168"/>
    <s v="77000000000"/>
    <x v="101"/>
    <m/>
    <m/>
    <m/>
    <s v=" "/>
    <n v="581.1"/>
    <n v="833.37199999999996"/>
    <m/>
    <s v=" "/>
    <n v="69.728764585323248"/>
    <x v="101"/>
    <x v="101"/>
    <x v="1"/>
    <s v="03"/>
  </r>
  <r>
    <x v="7"/>
    <s v="1029"/>
    <s v="53"/>
    <s v="10"/>
    <s v="_"/>
    <n v="114"/>
    <s v="77000000000"/>
    <x v="121"/>
    <m/>
    <m/>
    <n v="0.72299999999999998"/>
    <s v=" "/>
    <n v="5.633"/>
    <s v=" "/>
    <m/>
    <s v=" "/>
    <s v=" "/>
    <x v="125"/>
    <x v="121"/>
    <x v="0"/>
    <s v="08"/>
  </r>
  <r>
    <x v="7"/>
    <s v="1029"/>
    <s v="53"/>
    <s v="10"/>
    <s v="_"/>
    <n v="882"/>
    <s v="77000000000"/>
    <x v="24"/>
    <m/>
    <m/>
    <m/>
    <n v="5.6000000000000001E-2"/>
    <n v="1.1160000000000001"/>
    <n v="2.9430000000000001"/>
    <m/>
    <n v="0"/>
    <n v="37.920489296636084"/>
    <x v="24"/>
    <x v="24"/>
    <x v="4"/>
    <s v="10"/>
  </r>
  <r>
    <x v="7"/>
    <s v="1029"/>
    <s v="53"/>
    <s v="10"/>
    <s v="_"/>
    <n v="168"/>
    <s v="77000000000"/>
    <x v="21"/>
    <n v="4"/>
    <n v="14.61"/>
    <n v="13.47"/>
    <n v="18.420000000000002"/>
    <n v="192.74"/>
    <n v="208.45"/>
    <n v="108.46325167037863"/>
    <n v="79.31596091205212"/>
    <n v="92.463420484528669"/>
    <x v="21"/>
    <x v="21"/>
    <x v="1"/>
    <s v="10"/>
  </r>
  <r>
    <x v="7"/>
    <s v="1029"/>
    <s v="53"/>
    <s v="10"/>
    <s v="_"/>
    <n v="168"/>
    <s v="77000000000"/>
    <x v="48"/>
    <n v="10"/>
    <n v="11.832000000000001"/>
    <n v="11.853"/>
    <n v="11.576000000000001"/>
    <n v="131.03"/>
    <n v="129.30199999999999"/>
    <n v="99.822829663376353"/>
    <n v="102.21147201105737"/>
    <n v="101.33640624274953"/>
    <x v="48"/>
    <x v="48"/>
    <x v="1"/>
    <s v="10"/>
  </r>
  <r>
    <x v="7"/>
    <s v="1029"/>
    <s v="53"/>
    <s v="10"/>
    <s v="_"/>
    <n v="882"/>
    <s v="77000000000"/>
    <x v="149"/>
    <m/>
    <m/>
    <m/>
    <n v="1.66"/>
    <n v="1.5"/>
    <n v="13.69"/>
    <m/>
    <n v="0"/>
    <n v="10.956902848794741"/>
    <x v="154"/>
    <x v="149"/>
    <x v="4"/>
    <s v="10"/>
  </r>
  <r>
    <x v="7"/>
    <s v="1029"/>
    <s v="53"/>
    <s v="10"/>
    <s v="_"/>
    <n v="168"/>
    <s v="77000000000"/>
    <x v="5"/>
    <n v="1"/>
    <n v="0.13"/>
    <n v="0.12"/>
    <n v="0.1"/>
    <n v="1.0920000000000001"/>
    <n v="0.96"/>
    <n v="108.33333333333333"/>
    <n v="130"/>
    <n v="113.75"/>
    <x v="5"/>
    <x v="5"/>
    <x v="1"/>
    <s v="10"/>
  </r>
  <r>
    <x v="7"/>
    <s v="1029"/>
    <s v="53"/>
    <s v="10"/>
    <s v="_"/>
    <n v="247"/>
    <s v="77000000000"/>
    <x v="129"/>
    <m/>
    <m/>
    <m/>
    <n v="1.4E-2"/>
    <m/>
    <n v="0.51800000000000002"/>
    <m/>
    <n v="0"/>
    <n v="0"/>
    <x v="133"/>
    <x v="129"/>
    <x v="7"/>
    <s v="35"/>
  </r>
  <r>
    <x v="7"/>
    <s v="1029"/>
    <s v="53"/>
    <s v="10"/>
    <s v="_"/>
    <n v="384"/>
    <s v="77000000000"/>
    <x v="133"/>
    <m/>
    <m/>
    <m/>
    <n v="11749"/>
    <m/>
    <n v="80086"/>
    <m/>
    <n v="0"/>
    <n v="0"/>
    <x v="137"/>
    <x v="133"/>
    <x v="6"/>
    <s v="20"/>
  </r>
  <r>
    <x v="7"/>
    <s v="1029"/>
    <s v="53"/>
    <s v="10"/>
    <s v="_"/>
    <n v="882"/>
    <s v="77000000000"/>
    <x v="22"/>
    <m/>
    <m/>
    <m/>
    <n v="5.6000000000000001E-2"/>
    <n v="1.1160000000000001"/>
    <n v="2.9430000000000001"/>
    <m/>
    <n v="0"/>
    <n v="37.920489296636084"/>
    <x v="22"/>
    <x v="22"/>
    <x v="4"/>
    <s v="10"/>
  </r>
  <r>
    <x v="7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</r>
  <r>
    <x v="7"/>
    <s v="1029"/>
    <s v="53"/>
    <s v="10"/>
    <s v="_"/>
    <n v="159"/>
    <s v="77000000000"/>
    <x v="71"/>
    <n v="1"/>
    <n v="6.4160000000000004"/>
    <n v="5.3769999999999998"/>
    <n v="7.0490000000000004"/>
    <n v="59.051000000000002"/>
    <n v="59.216000000000001"/>
    <n v="119.32304258880417"/>
    <n v="91.020002837281879"/>
    <n v="99.721359092137263"/>
    <x v="71"/>
    <x v="71"/>
    <x v="8"/>
    <s v="06"/>
  </r>
  <r>
    <x v="7"/>
    <s v="1029"/>
    <s v="53"/>
    <s v="10"/>
    <s v="_"/>
    <n v="168"/>
    <s v="77000000000"/>
    <x v="32"/>
    <n v="3"/>
    <n v="1.61"/>
    <n v="1.21"/>
    <n v="1.92"/>
    <n v="23.46"/>
    <n v="25.57"/>
    <n v="133.05785123966942"/>
    <n v="83.854166666666671"/>
    <n v="91.748142354321473"/>
    <x v="32"/>
    <x v="32"/>
    <x v="1"/>
    <s v="10"/>
  </r>
  <r>
    <x v="7"/>
    <s v="1029"/>
    <s v="53"/>
    <s v="10"/>
    <s v="_"/>
    <n v="882"/>
    <s v="77000000000"/>
    <x v="156"/>
    <n v="1"/>
    <n v="0.02"/>
    <m/>
    <s v=" "/>
    <n v="0.59"/>
    <n v="0"/>
    <m/>
    <s v=" "/>
    <n v="0"/>
    <x v="161"/>
    <x v="156"/>
    <x v="4"/>
    <s v="10"/>
  </r>
  <r>
    <x v="7"/>
    <s v="1029"/>
    <s v="53"/>
    <s v="10"/>
    <s v="_"/>
    <n v="882"/>
    <s v="77000000000"/>
    <x v="23"/>
    <m/>
    <m/>
    <m/>
    <n v="5.6000000000000001E-2"/>
    <n v="1.1160000000000001"/>
    <n v="2.9430000000000001"/>
    <m/>
    <n v="0"/>
    <n v="37.920489296636084"/>
    <x v="23"/>
    <x v="23"/>
    <x v="4"/>
    <s v="10"/>
  </r>
  <r>
    <x v="7"/>
    <s v="1029"/>
    <s v="53"/>
    <s v="10"/>
    <s v="_"/>
    <n v="168"/>
    <s v="77000000000"/>
    <x v="43"/>
    <n v="2"/>
    <n v="0.52"/>
    <n v="0.56000000000000005"/>
    <n v="0.49"/>
    <n v="6.19"/>
    <n v="6.98"/>
    <n v="92.857142857142861"/>
    <n v="106.12244897959184"/>
    <n v="88.681948424068764"/>
    <x v="43"/>
    <x v="43"/>
    <x v="1"/>
    <s v="10"/>
  </r>
  <r>
    <x v="7"/>
    <s v="1029"/>
    <s v="53"/>
    <s v="10"/>
    <s v="_"/>
    <n v="384"/>
    <s v="77000000000"/>
    <x v="98"/>
    <n v="6"/>
    <n v="165.4"/>
    <n v="103.8"/>
    <n v="158.6"/>
    <n v="2267.6"/>
    <n v="2196.1999999999998"/>
    <n v="159.34489402697494"/>
    <n v="104.28751576292559"/>
    <n v="103.25107003005191"/>
    <x v="98"/>
    <x v="98"/>
    <x v="6"/>
    <s v="18"/>
  </r>
  <r>
    <x v="7"/>
    <s v="1029"/>
    <s v="53"/>
    <s v="10"/>
    <s v="_"/>
    <n v="234"/>
    <s v="77000000000"/>
    <x v="95"/>
    <n v="36"/>
    <n v="101.069"/>
    <n v="77.721000000000004"/>
    <n v="110.565"/>
    <n v="936.76199999999994"/>
    <n v="924.95799999999997"/>
    <n v="130.04078691730678"/>
    <n v="91.411386966942516"/>
    <n v="101.2761660529451"/>
    <x v="95"/>
    <x v="95"/>
    <x v="9"/>
    <s v="35"/>
  </r>
  <r>
    <x v="7"/>
    <s v="1029"/>
    <s v="53"/>
    <s v="10"/>
    <s v="_"/>
    <n v="796"/>
    <s v="77000000000"/>
    <x v="136"/>
    <m/>
    <m/>
    <m/>
    <s v=" "/>
    <n v="7"/>
    <n v="7"/>
    <m/>
    <s v=" "/>
    <n v="100"/>
    <x v="140"/>
    <x v="136"/>
    <x v="10"/>
    <s v="31"/>
  </r>
  <r>
    <x v="7"/>
    <s v="1029"/>
    <s v="53"/>
    <s v="10"/>
    <s v="_"/>
    <n v="168"/>
    <s v="77000000000"/>
    <x v="81"/>
    <n v="2"/>
    <n v="1.1160000000000001"/>
    <n v="1.3009999999999999"/>
    <n v="1.532"/>
    <n v="10.664"/>
    <n v="12.346"/>
    <n v="85.780169100691779"/>
    <n v="72.845953002610969"/>
    <n v="86.376154219990283"/>
    <x v="81"/>
    <x v="81"/>
    <x v="1"/>
    <s v="10"/>
  </r>
  <r>
    <x v="7"/>
    <s v="1029"/>
    <s v="53"/>
    <s v="10"/>
    <s v="_"/>
    <n v="168"/>
    <s v="77000000000"/>
    <x v="4"/>
    <m/>
    <m/>
    <m/>
    <s v=" "/>
    <n v="11.173"/>
    <n v="22.545000000000002"/>
    <m/>
    <s v=" "/>
    <n v="49.558660456864047"/>
    <x v="4"/>
    <x v="4"/>
    <x v="1"/>
    <s v="10"/>
  </r>
  <r>
    <x v="7"/>
    <s v="1029"/>
    <s v="53"/>
    <s v="10"/>
    <s v="_"/>
    <n v="169"/>
    <s v="77000000000"/>
    <x v="67"/>
    <n v="1"/>
    <n v="54"/>
    <n v="49"/>
    <n v="57.079000000000001"/>
    <n v="558"/>
    <n v="354.73500000000001"/>
    <n v="110.20408163265306"/>
    <n v="94.605721894216785"/>
    <n v="157.30052010655842"/>
    <x v="67"/>
    <x v="67"/>
    <x v="5"/>
    <s v="05"/>
  </r>
  <r>
    <x v="7"/>
    <s v="1029"/>
    <s v="53"/>
    <s v="10"/>
    <s v="_"/>
    <n v="882"/>
    <s v="77000000000"/>
    <x v="145"/>
    <n v="1"/>
    <n v="0.08"/>
    <n v="0.33"/>
    <s v=" "/>
    <n v="1.17"/>
    <n v="0"/>
    <n v="24.242424242424242"/>
    <s v=" "/>
    <n v="0"/>
    <x v="168"/>
    <x v="145"/>
    <x v="4"/>
    <s v="10"/>
  </r>
  <r>
    <x v="7"/>
    <s v="1029"/>
    <s v="53"/>
    <s v="10"/>
    <s v="_"/>
    <n v="128"/>
    <s v="77000000000"/>
    <x v="31"/>
    <n v="3"/>
    <n v="66.819999999999993"/>
    <n v="29.62"/>
    <n v="64.45"/>
    <n v="462.31"/>
    <n v="475.16"/>
    <n v="225.59081701553004"/>
    <n v="103.67726920093095"/>
    <n v="97.295647781799815"/>
    <x v="31"/>
    <x v="31"/>
    <x v="2"/>
    <s v="11"/>
  </r>
  <r>
    <x v="7"/>
    <s v="1029"/>
    <s v="53"/>
    <s v="10"/>
    <s v="_"/>
    <n v="384"/>
    <s v="77000000000"/>
    <x v="113"/>
    <n v="3"/>
    <n v="110.6"/>
    <n v="230.6"/>
    <n v="139"/>
    <n v="2263.8000000000002"/>
    <n v="2737.4"/>
    <n v="47.961838681699916"/>
    <n v="79.568345323741013"/>
    <n v="82.698911375758016"/>
    <x v="113"/>
    <x v="113"/>
    <x v="6"/>
    <s v="17"/>
  </r>
  <r>
    <x v="7"/>
    <s v="1029"/>
    <s v="53"/>
    <s v="10"/>
    <s v="_"/>
    <n v="168"/>
    <s v="77000000000"/>
    <x v="51"/>
    <n v="2"/>
    <n v="150.98400000000001"/>
    <n v="45.540999999999997"/>
    <n v="151.52099999999999"/>
    <n v="910.07399999999996"/>
    <n v="2956.9720000000002"/>
    <n v="331.53422190992734"/>
    <n v="99.645593680083948"/>
    <n v="30.777227515174307"/>
    <x v="51"/>
    <x v="51"/>
    <x v="1"/>
    <s v="10"/>
  </r>
  <r>
    <x v="7"/>
    <s v="1029"/>
    <s v="53"/>
    <s v="10"/>
    <s v="_"/>
    <n v="168"/>
    <s v="77000000000"/>
    <x v="27"/>
    <n v="2"/>
    <n v="0.73"/>
    <n v="1.42"/>
    <n v="1"/>
    <n v="13.79"/>
    <n v="13.69"/>
    <n v="51.408450704225352"/>
    <n v="73"/>
    <n v="100.73046018991965"/>
    <x v="27"/>
    <x v="27"/>
    <x v="1"/>
    <s v="10"/>
  </r>
  <r>
    <x v="7"/>
    <s v="1029"/>
    <s v="53"/>
    <s v="10"/>
    <s v="_"/>
    <n v="168"/>
    <s v="77000000000"/>
    <x v="109"/>
    <m/>
    <m/>
    <m/>
    <s v=" "/>
    <n v="18.562000000000001"/>
    <n v="38.732999999999997"/>
    <m/>
    <s v=" "/>
    <n v="47.922959750083905"/>
    <x v="109"/>
    <x v="109"/>
    <x v="1"/>
    <s v="10"/>
  </r>
  <r>
    <x v="7"/>
    <s v="1029"/>
    <s v="53"/>
    <s v="10"/>
    <s v="_"/>
    <n v="168"/>
    <s v="77000000000"/>
    <x v="107"/>
    <m/>
    <m/>
    <m/>
    <s v=" "/>
    <n v="18.562000000000001"/>
    <n v="38.732999999999997"/>
    <m/>
    <s v=" "/>
    <n v="47.922959750083905"/>
    <x v="107"/>
    <x v="107"/>
    <x v="1"/>
    <s v="10"/>
  </r>
  <r>
    <x v="7"/>
    <s v="1029"/>
    <s v="53"/>
    <s v="10"/>
    <s v="_"/>
    <n v="168"/>
    <s v="77000000000"/>
    <x v="165"/>
    <n v="1"/>
    <n v="2.5"/>
    <n v="1.3"/>
    <n v="2.5"/>
    <n v="3.8"/>
    <n v="3.8"/>
    <n v="192.30769230769232"/>
    <n v="100"/>
    <n v="100"/>
    <x v="172"/>
    <x v="165"/>
    <x v="1"/>
    <s v="10"/>
  </r>
  <r>
    <x v="7"/>
    <s v="1029"/>
    <s v="53"/>
    <s v="10"/>
    <s v="_"/>
    <n v="168"/>
    <s v="77000000000"/>
    <x v="20"/>
    <n v="4"/>
    <n v="10.59"/>
    <n v="9.52"/>
    <n v="13.65"/>
    <n v="134.9"/>
    <n v="148.83000000000001"/>
    <n v="111.23949579831933"/>
    <n v="77.582417582417577"/>
    <n v="90.640327890882219"/>
    <x v="20"/>
    <x v="20"/>
    <x v="1"/>
    <s v="10"/>
  </r>
  <r>
    <x v="7"/>
    <s v="1029"/>
    <s v="53"/>
    <s v="10"/>
    <s v="_"/>
    <n v="168"/>
    <s v="77000000000"/>
    <x v="25"/>
    <n v="2"/>
    <n v="1.08"/>
    <n v="1.4610000000000001"/>
    <n v="1.3819999999999999"/>
    <n v="15.343"/>
    <n v="10.28"/>
    <n v="73.921971252566735"/>
    <n v="78.147612156295224"/>
    <n v="149.25097276264592"/>
    <x v="25"/>
    <x v="25"/>
    <x v="1"/>
    <s v="10"/>
  </r>
  <r>
    <x v="7"/>
    <s v="1029"/>
    <s v="53"/>
    <s v="10"/>
    <s v="_"/>
    <n v="882"/>
    <s v="77000000000"/>
    <x v="116"/>
    <n v="2"/>
    <n v="0.57799999999999996"/>
    <n v="0.57199999999999995"/>
    <n v="0.60899999999999999"/>
    <n v="5.8090000000000002"/>
    <n v="5.5490000000000004"/>
    <n v="101.04895104895105"/>
    <n v="94.909688013136289"/>
    <n v="104.68552892413048"/>
    <x v="118"/>
    <x v="116"/>
    <x v="4"/>
    <s v="10"/>
  </r>
  <r>
    <x v="7"/>
    <s v="1029"/>
    <s v="53"/>
    <s v="10"/>
    <s v="_"/>
    <n v="168"/>
    <s v="77000000000"/>
    <x v="9"/>
    <n v="1"/>
    <n v="0.03"/>
    <n v="0.04"/>
    <n v="0.04"/>
    <n v="0.46"/>
    <n v="0.85"/>
    <n v="75"/>
    <n v="75"/>
    <n v="54.117647058823529"/>
    <x v="9"/>
    <x v="9"/>
    <x v="1"/>
    <s v="10"/>
  </r>
  <r>
    <x v="7"/>
    <s v="1029"/>
    <s v="53"/>
    <s v="10"/>
    <s v="_"/>
    <n v="168"/>
    <s v="77000000000"/>
    <x v="39"/>
    <n v="5"/>
    <n v="10.039999999999999"/>
    <n v="10.17"/>
    <n v="10.210000000000001"/>
    <n v="106.917"/>
    <n v="111.54"/>
    <n v="98.72173058013766"/>
    <n v="98.334965719882462"/>
    <n v="95.855298547606239"/>
    <x v="39"/>
    <x v="39"/>
    <x v="1"/>
    <s v="10"/>
  </r>
  <r>
    <x v="7"/>
    <s v="1029"/>
    <s v="53"/>
    <s v="10"/>
    <s v="_"/>
    <n v="168"/>
    <s v="77000000000"/>
    <x v="63"/>
    <n v="1"/>
    <n v="0.4"/>
    <n v="1.26"/>
    <n v="0.89"/>
    <n v="9.58"/>
    <n v="11.076000000000001"/>
    <n v="31.746031746031747"/>
    <n v="44.943820224719104"/>
    <n v="86.493318887685078"/>
    <x v="63"/>
    <x v="63"/>
    <x v="1"/>
    <s v="10"/>
  </r>
  <r>
    <x v="7"/>
    <s v="1029"/>
    <s v="53"/>
    <s v="10"/>
    <s v="_"/>
    <n v="114"/>
    <s v="77000000000"/>
    <x v="123"/>
    <m/>
    <m/>
    <n v="0.30499999999999999"/>
    <s v=" "/>
    <n v="1.2749999999999999"/>
    <s v=" "/>
    <m/>
    <s v=" "/>
    <s v=" "/>
    <x v="127"/>
    <x v="123"/>
    <x v="0"/>
    <s v="08"/>
  </r>
  <r>
    <x v="7"/>
    <s v="1029"/>
    <s v="53"/>
    <s v="10"/>
    <s v="_"/>
    <n v="169"/>
    <s v="77000000000"/>
    <x v="35"/>
    <n v="1"/>
    <n v="148"/>
    <n v="161"/>
    <n v="108.175"/>
    <n v="1480"/>
    <n v="1409.5840000000001"/>
    <n v="91.925465838509311"/>
    <n v="136.8153455049688"/>
    <n v="104.99551640767773"/>
    <x v="35"/>
    <x v="35"/>
    <x v="5"/>
    <s v="05"/>
  </r>
  <r>
    <x v="7"/>
    <s v="1029"/>
    <s v="53"/>
    <s v="10"/>
    <s v="_"/>
    <n v="168"/>
    <s v="77000000000"/>
    <x v="126"/>
    <n v="1"/>
    <n v="7.0000000000000001E-3"/>
    <n v="5.0000000000000001E-3"/>
    <n v="4.0000000000000001E-3"/>
    <n v="0.06"/>
    <n v="0.12"/>
    <n v="140"/>
    <n v="175"/>
    <n v="50"/>
    <x v="130"/>
    <x v="126"/>
    <x v="1"/>
    <s v="10"/>
  </r>
  <r>
    <x v="7"/>
    <s v="1029"/>
    <s v="53"/>
    <s v="10"/>
    <s v="_"/>
    <n v="168"/>
    <s v="77000000000"/>
    <x v="19"/>
    <n v="3"/>
    <n v="0.19"/>
    <n v="0.21"/>
    <n v="0.61"/>
    <n v="2.44"/>
    <n v="6.15"/>
    <n v="90.476190476190482"/>
    <n v="31.147540983606557"/>
    <n v="39.674796747967477"/>
    <x v="19"/>
    <x v="19"/>
    <x v="1"/>
    <s v="10"/>
  </r>
  <r>
    <x v="7"/>
    <s v="1029"/>
    <s v="53"/>
    <s v="10"/>
    <s v="_"/>
    <n v="119"/>
    <s v="77000000000"/>
    <x v="28"/>
    <n v="2"/>
    <n v="1.0069999999999999"/>
    <n v="1.0900000000000001"/>
    <n v="1.4370000000000001"/>
    <n v="18.873999999999999"/>
    <n v="19.164000000000001"/>
    <n v="92.385321100917437"/>
    <n v="70.076548364648573"/>
    <n v="98.486745982049683"/>
    <x v="28"/>
    <x v="28"/>
    <x v="3"/>
    <s v="11"/>
  </r>
  <r>
    <x v="7"/>
    <s v="1029"/>
    <s v="53"/>
    <s v="10"/>
    <s v="_"/>
    <n v="247"/>
    <s v="77000000000"/>
    <x v="54"/>
    <n v="19"/>
    <n v="44.509"/>
    <n v="41.963999999999999"/>
    <n v="49.896999999999998"/>
    <n v="464.64699999999999"/>
    <n v="494.649"/>
    <n v="106.06472214278905"/>
    <n v="89.201755616570139"/>
    <n v="93.934689042128866"/>
    <x v="54"/>
    <x v="54"/>
    <x v="7"/>
    <s v="35"/>
  </r>
  <r>
    <x v="7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</r>
  <r>
    <x v="7"/>
    <s v="1029"/>
    <s v="53"/>
    <s v="10"/>
    <s v="_"/>
    <n v="796"/>
    <s v="77000000000"/>
    <x v="138"/>
    <n v="1"/>
    <n v="1"/>
    <m/>
    <n v="1"/>
    <n v="9"/>
    <n v="9"/>
    <m/>
    <n v="100"/>
    <n v="100"/>
    <x v="142"/>
    <x v="138"/>
    <x v="10"/>
    <s v="31"/>
  </r>
  <r>
    <x v="7"/>
    <s v="1029"/>
    <s v="53"/>
    <s v="10"/>
    <s v="_"/>
    <n v="168"/>
    <s v="77000000000"/>
    <x v="94"/>
    <n v="3"/>
    <n v="6.069"/>
    <n v="8.3109999999999999"/>
    <n v="7.8769999999999998"/>
    <n v="109.128"/>
    <n v="130.95599999999999"/>
    <n v="73.023703525448198"/>
    <n v="77.047099149422365"/>
    <n v="83.331806102813161"/>
    <x v="94"/>
    <x v="94"/>
    <x v="1"/>
    <s v="10"/>
  </r>
  <r>
    <x v="7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</r>
  <r>
    <x v="7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</r>
  <r>
    <x v="7"/>
    <s v="1029"/>
    <s v="53"/>
    <s v="10"/>
    <s v="_"/>
    <n v="114"/>
    <s v="77000000000"/>
    <x v="122"/>
    <m/>
    <m/>
    <n v="0.30499999999999999"/>
    <s v=" "/>
    <n v="1.2749999999999999"/>
    <s v=" "/>
    <m/>
    <s v=" "/>
    <s v=" "/>
    <x v="126"/>
    <x v="122"/>
    <x v="0"/>
    <s v="08"/>
  </r>
  <r>
    <x v="7"/>
    <s v="1029"/>
    <s v="53"/>
    <s v="10"/>
    <s v="_"/>
    <n v="169"/>
    <s v="77000000000"/>
    <x v="34"/>
    <n v="2"/>
    <n v="151.19999999999999"/>
    <n v="163"/>
    <n v="113.575"/>
    <n v="1590.6"/>
    <n v="1503.0840000000001"/>
    <n v="92.760736196319016"/>
    <n v="133.12788906009246"/>
    <n v="105.8224290857996"/>
    <x v="34"/>
    <x v="34"/>
    <x v="5"/>
    <s v="05"/>
  </r>
  <r>
    <x v="7"/>
    <s v="1029"/>
    <s v="53"/>
    <s v="10"/>
    <s v="_"/>
    <n v="168"/>
    <s v="77000000000"/>
    <x v="167"/>
    <n v="1"/>
    <n v="41"/>
    <n v="32"/>
    <n v="41"/>
    <n v="73"/>
    <n v="73"/>
    <n v="128.125"/>
    <n v="100"/>
    <n v="100"/>
    <x v="174"/>
    <x v="167"/>
    <x v="1"/>
    <s v="10"/>
  </r>
  <r>
    <x v="7"/>
    <s v="1029"/>
    <s v="53"/>
    <s v="10"/>
    <s v="_"/>
    <n v="168"/>
    <s v="77000000000"/>
    <x v="76"/>
    <n v="4"/>
    <n v="6.47"/>
    <n v="6.19"/>
    <n v="7.19"/>
    <n v="65.709999999999994"/>
    <n v="67.58"/>
    <n v="104.52342487883683"/>
    <n v="89.986091794158554"/>
    <n v="97.232909144717368"/>
    <x v="76"/>
    <x v="76"/>
    <x v="1"/>
    <s v="10"/>
  </r>
  <r>
    <x v="7"/>
    <s v="1029"/>
    <s v="53"/>
    <s v="10"/>
    <s v="_"/>
    <n v="882"/>
    <s v="77000000000"/>
    <x v="127"/>
    <n v="1"/>
    <n v="0.1"/>
    <n v="0.33"/>
    <s v=" "/>
    <n v="1.76"/>
    <n v="0"/>
    <n v="30.303030303030305"/>
    <s v=" "/>
    <n v="0"/>
    <x v="150"/>
    <x v="127"/>
    <x v="4"/>
    <s v="10"/>
  </r>
  <r>
    <x v="7"/>
    <s v="1029"/>
    <s v="53"/>
    <s v="10"/>
    <s v="_"/>
    <n v="247"/>
    <s v="77000000000"/>
    <x v="75"/>
    <n v="23"/>
    <n v="77.132000000000005"/>
    <n v="70.486999999999995"/>
    <n v="79.900000000000006"/>
    <n v="806.53200000000004"/>
    <n v="776.99900000000002"/>
    <n v="109.42727027678863"/>
    <n v="96.53566958698373"/>
    <n v="103.80090579267154"/>
    <x v="75"/>
    <x v="75"/>
    <x v="7"/>
    <s v="35"/>
  </r>
  <r>
    <x v="7"/>
    <s v="1029"/>
    <s v="53"/>
    <s v="10"/>
    <s v="_"/>
    <n v="168"/>
    <s v="77000000000"/>
    <x v="55"/>
    <n v="1"/>
    <n v="150.49"/>
    <n v="45.23"/>
    <n v="150.65899999999999"/>
    <n v="893.75900000000001"/>
    <n v="2929.1149999999998"/>
    <n v="332.72164492593413"/>
    <n v="99.887826150445704"/>
    <n v="30.512936501298174"/>
    <x v="55"/>
    <x v="55"/>
    <x v="1"/>
    <s v="10"/>
  </r>
  <r>
    <x v="7"/>
    <s v="1029"/>
    <s v="53"/>
    <s v="10"/>
    <s v="_"/>
    <n v="114"/>
    <s v="77000000000"/>
    <x v="128"/>
    <m/>
    <m/>
    <m/>
    <s v=" "/>
    <m/>
    <n v="0.183"/>
    <m/>
    <s v=" "/>
    <n v="0"/>
    <x v="132"/>
    <x v="128"/>
    <x v="0"/>
    <s v="23"/>
  </r>
  <r>
    <x v="7"/>
    <s v="1029"/>
    <s v="53"/>
    <s v="10"/>
    <s v="_"/>
    <n v="168"/>
    <s v="77000000000"/>
    <x v="80"/>
    <m/>
    <m/>
    <m/>
    <s v=" "/>
    <n v="59.94"/>
    <n v="59.5"/>
    <m/>
    <s v=" "/>
    <n v="100.73949579831933"/>
    <x v="80"/>
    <x v="80"/>
    <x v="1"/>
    <s v="10"/>
  </r>
  <r>
    <x v="8"/>
    <s v="1029"/>
    <s v="53"/>
    <s v="10"/>
    <s v="_"/>
    <n v="114"/>
    <s v="77000000000"/>
    <x v="0"/>
    <n v="1"/>
    <n v="0.5"/>
    <n v="7.6"/>
    <n v="3.25"/>
    <n v="35.360999999999997"/>
    <n v="49.875999999999998"/>
    <n v="6.5789473684210522"/>
    <n v="15.384615384615385"/>
    <n v="70.897826609992777"/>
    <x v="0"/>
    <x v="0"/>
    <x v="0"/>
    <s v="08"/>
  </r>
  <r>
    <x v="8"/>
    <s v="1029"/>
    <s v="53"/>
    <s v="10"/>
    <s v="_"/>
    <n v="114"/>
    <s v="77000000000"/>
    <x v="147"/>
    <n v="1"/>
    <n v="6.7000000000000004E-2"/>
    <n v="0.92400000000000004"/>
    <s v=" "/>
    <n v="0.99099999999999999"/>
    <n v="0.26600000000000001"/>
    <n v="7.2510822510822512"/>
    <s v=" "/>
    <n v="372.55639097744358"/>
    <x v="152"/>
    <x v="147"/>
    <x v="0"/>
    <s v="23"/>
  </r>
  <r>
    <x v="8"/>
    <s v="1029"/>
    <s v="53"/>
    <s v="10"/>
    <s v="_"/>
    <n v="114"/>
    <s v="77000000000"/>
    <x v="1"/>
    <n v="2"/>
    <n v="1.2230000000000001"/>
    <n v="12.055"/>
    <n v="3.25"/>
    <n v="40.994"/>
    <n v="49.875999999999998"/>
    <n v="10.145167980091248"/>
    <n v="37.630769230769232"/>
    <n v="82.19183575266662"/>
    <x v="1"/>
    <x v="1"/>
    <x v="0"/>
    <s v="08"/>
  </r>
  <r>
    <x v="8"/>
    <s v="1029"/>
    <s v="53"/>
    <s v="10"/>
    <s v="_"/>
    <n v="114"/>
    <s v="77000000000"/>
    <x v="121"/>
    <n v="1"/>
    <n v="0.72299999999999998"/>
    <n v="4.4550000000000001"/>
    <s v=" "/>
    <n v="5.633"/>
    <n v="0"/>
    <n v="16.228956228956228"/>
    <s v=" "/>
    <n v="0"/>
    <x v="125"/>
    <x v="121"/>
    <x v="0"/>
    <s v="08"/>
  </r>
  <r>
    <x v="8"/>
    <s v="1029"/>
    <s v="53"/>
    <s v="10"/>
    <s v="_"/>
    <n v="882"/>
    <s v="77000000000"/>
    <x v="93"/>
    <n v="1"/>
    <n v="0.39"/>
    <n v="1.48"/>
    <n v="0.52"/>
    <n v="6.92"/>
    <n v="12.03"/>
    <n v="26.351351351351351"/>
    <n v="75"/>
    <n v="57.522859517871986"/>
    <x v="93"/>
    <x v="93"/>
    <x v="4"/>
    <s v="10"/>
  </r>
  <r>
    <x v="8"/>
    <s v="1029"/>
    <s v="53"/>
    <s v="10"/>
    <s v="_"/>
    <n v="384"/>
    <s v="77000000000"/>
    <x v="120"/>
    <n v="1"/>
    <n v="62"/>
    <n v="197"/>
    <n v="62"/>
    <n v="1669"/>
    <n v="1669"/>
    <n v="31.472081218274113"/>
    <n v="100"/>
    <n v="100"/>
    <x v="124"/>
    <x v="120"/>
    <x v="6"/>
    <s v="31"/>
  </r>
  <r>
    <x v="8"/>
    <s v="1029"/>
    <s v="53"/>
    <s v="10"/>
    <s v="_"/>
    <n v="119"/>
    <s v="77000000000"/>
    <x v="11"/>
    <n v="1"/>
    <n v="0.28999999999999998"/>
    <n v="0.66"/>
    <n v="0.57999999999999996"/>
    <n v="9.26"/>
    <n v="7.98"/>
    <n v="43.939393939393938"/>
    <n v="50"/>
    <n v="116.04010025062657"/>
    <x v="11"/>
    <x v="11"/>
    <x v="3"/>
    <s v="11"/>
  </r>
  <r>
    <x v="8"/>
    <s v="1029"/>
    <s v="53"/>
    <s v="10"/>
    <s v="_"/>
    <n v="384"/>
    <s v="77000000000"/>
    <x v="97"/>
    <n v="6"/>
    <n v="103.8"/>
    <n v="233.7"/>
    <n v="174.4"/>
    <n v="1912"/>
    <n v="2037.6"/>
    <n v="44.415917843388961"/>
    <n v="59.518348623853214"/>
    <n v="93.835885355319988"/>
    <x v="97"/>
    <x v="97"/>
    <x v="6"/>
    <s v="18"/>
  </r>
  <r>
    <x v="8"/>
    <s v="1029"/>
    <s v="53"/>
    <s v="10"/>
    <s v="_"/>
    <n v="384"/>
    <s v="77000000000"/>
    <x v="98"/>
    <n v="6"/>
    <n v="103.8"/>
    <n v="233.7"/>
    <n v="174.4"/>
    <n v="2102.1999999999998"/>
    <n v="2037.6"/>
    <n v="44.415917843388961"/>
    <n v="59.518348623853214"/>
    <n v="103.17039654495485"/>
    <x v="98"/>
    <x v="98"/>
    <x v="6"/>
    <s v="18"/>
  </r>
  <r>
    <x v="8"/>
    <s v="1029"/>
    <s v="53"/>
    <s v="10"/>
    <s v="_"/>
    <n v="168"/>
    <s v="77000000000"/>
    <x v="112"/>
    <n v="1"/>
    <n v="0.14000000000000001"/>
    <n v="0.28999999999999998"/>
    <n v="0.08"/>
    <n v="1.49"/>
    <n v="0.8"/>
    <n v="48.275862068965516"/>
    <n v="175"/>
    <n v="186.25"/>
    <x v="112"/>
    <x v="112"/>
    <x v="1"/>
    <s v="10"/>
  </r>
  <r>
    <x v="8"/>
    <s v="1029"/>
    <s v="53"/>
    <s v="10"/>
    <s v="_"/>
    <n v="119"/>
    <s v="77000000000"/>
    <x v="13"/>
    <n v="2"/>
    <n v="0.35"/>
    <n v="0.72"/>
    <n v="0.65"/>
    <n v="10.7"/>
    <n v="9.69"/>
    <n v="48.611111111111114"/>
    <n v="53.846153846153847"/>
    <n v="110.42311661506707"/>
    <x v="13"/>
    <x v="13"/>
    <x v="3"/>
    <s v="11"/>
  </r>
  <r>
    <x v="8"/>
    <s v="1029"/>
    <s v="53"/>
    <s v="10"/>
    <s v="_"/>
    <n v="168"/>
    <s v="77000000000"/>
    <x v="7"/>
    <n v="3"/>
    <n v="3.38"/>
    <n v="5.4"/>
    <n v="7.32"/>
    <n v="65.58"/>
    <n v="82.78"/>
    <n v="62.592592592592595"/>
    <n v="46.174863387978142"/>
    <n v="79.222034307803824"/>
    <x v="7"/>
    <x v="7"/>
    <x v="1"/>
    <s v="10"/>
  </r>
  <r>
    <x v="8"/>
    <s v="1029"/>
    <s v="53"/>
    <s v="10"/>
    <s v="_"/>
    <n v="168"/>
    <s v="77000000000"/>
    <x v="32"/>
    <n v="3"/>
    <n v="1.21"/>
    <n v="1.87"/>
    <n v="2.0099999999999998"/>
    <n v="21.85"/>
    <n v="23.65"/>
    <n v="64.705882352941174"/>
    <n v="60.199004975124382"/>
    <n v="92.38900634249471"/>
    <x v="32"/>
    <x v="32"/>
    <x v="1"/>
    <s v="10"/>
  </r>
  <r>
    <x v="8"/>
    <s v="1029"/>
    <s v="53"/>
    <s v="10"/>
    <s v="_"/>
    <n v="168"/>
    <s v="77000000000"/>
    <x v="66"/>
    <n v="2"/>
    <n v="0.33300000000000002"/>
    <n v="0.501"/>
    <n v="0.71299999999999997"/>
    <n v="6.5940000000000003"/>
    <n v="13.311"/>
    <n v="66.467065868263475"/>
    <n v="46.704067321178123"/>
    <n v="49.537976109984221"/>
    <x v="66"/>
    <x v="66"/>
    <x v="1"/>
    <s v="10"/>
  </r>
  <r>
    <x v="8"/>
    <s v="1029"/>
    <s v="53"/>
    <s v="10"/>
    <s v="_"/>
    <n v="168"/>
    <s v="77000000000"/>
    <x v="130"/>
    <n v="1"/>
    <n v="0.12"/>
    <n v="0.18"/>
    <n v="0.12"/>
    <n v="0.33"/>
    <n v="0.33"/>
    <n v="66.666666666666671"/>
    <n v="100"/>
    <n v="100"/>
    <x v="134"/>
    <x v="130"/>
    <x v="1"/>
    <s v="10"/>
  </r>
  <r>
    <x v="8"/>
    <s v="1029"/>
    <s v="53"/>
    <s v="10"/>
    <s v="_"/>
    <n v="168"/>
    <s v="77000000000"/>
    <x v="141"/>
    <n v="1"/>
    <n v="0.12"/>
    <n v="0.18"/>
    <n v="0.12"/>
    <n v="0.33"/>
    <n v="0.33"/>
    <n v="66.666666666666671"/>
    <n v="100"/>
    <n v="100"/>
    <x v="145"/>
    <x v="141"/>
    <x v="1"/>
    <s v="10"/>
  </r>
  <r>
    <x v="8"/>
    <s v="1029"/>
    <s v="53"/>
    <s v="10"/>
    <s v="_"/>
    <n v="168"/>
    <s v="77000000000"/>
    <x v="45"/>
    <n v="2"/>
    <n v="0.21"/>
    <n v="0.31"/>
    <n v="6.0999999999999999E-2"/>
    <n v="2.1"/>
    <n v="1.335"/>
    <n v="67.741935483870961"/>
    <n v="344.26229508196724"/>
    <n v="157.30337078651687"/>
    <x v="45"/>
    <x v="45"/>
    <x v="1"/>
    <s v="10"/>
  </r>
  <r>
    <x v="8"/>
    <s v="1029"/>
    <s v="53"/>
    <s v="10"/>
    <s v="_"/>
    <n v="128"/>
    <s v="77000000000"/>
    <x v="31"/>
    <n v="3"/>
    <n v="29.62"/>
    <n v="41.77"/>
    <n v="37.630000000000003"/>
    <n v="395.49"/>
    <n v="410.71"/>
    <n v="70.912137898012929"/>
    <n v="78.713792187084778"/>
    <n v="96.294222200579483"/>
    <x v="31"/>
    <x v="31"/>
    <x v="2"/>
    <s v="11"/>
  </r>
  <r>
    <x v="8"/>
    <s v="1029"/>
    <s v="53"/>
    <s v="10"/>
    <s v="_"/>
    <n v="796"/>
    <s v="77000000000"/>
    <x v="158"/>
    <n v="1"/>
    <n v="5"/>
    <n v="7"/>
    <n v="5"/>
    <n v="35"/>
    <n v="35"/>
    <n v="71.428571428571431"/>
    <n v="100"/>
    <n v="100"/>
    <x v="163"/>
    <x v="158"/>
    <x v="10"/>
    <s v="31"/>
  </r>
  <r>
    <x v="8"/>
    <s v="1029"/>
    <s v="53"/>
    <s v="10"/>
    <s v="_"/>
    <n v="247"/>
    <s v="77000000000"/>
    <x v="91"/>
    <n v="2"/>
    <n v="0.55200000000000005"/>
    <n v="0.73199999999999998"/>
    <n v="0.255"/>
    <n v="3.2410000000000001"/>
    <n v="2.3620000000000001"/>
    <n v="75.409836065573771"/>
    <n v="216.47058823529412"/>
    <n v="137.21422523285352"/>
    <x v="91"/>
    <x v="91"/>
    <x v="7"/>
    <s v="35"/>
  </r>
  <r>
    <x v="8"/>
    <s v="1029"/>
    <s v="53"/>
    <s v="10"/>
    <s v="_"/>
    <n v="247"/>
    <s v="77000000000"/>
    <x v="92"/>
    <n v="2"/>
    <n v="0.55200000000000005"/>
    <n v="0.73199999999999998"/>
    <n v="0.315"/>
    <n v="3.2410000000000001"/>
    <n v="2.8660000000000001"/>
    <n v="75.409836065573771"/>
    <n v="175.23809523809524"/>
    <n v="113.08443824145149"/>
    <x v="92"/>
    <x v="92"/>
    <x v="7"/>
    <s v="35"/>
  </r>
  <r>
    <x v="8"/>
    <s v="1029"/>
    <s v="53"/>
    <s v="10"/>
    <s v="_"/>
    <n v="168"/>
    <s v="77000000000"/>
    <x v="99"/>
    <n v="2"/>
    <n v="8.5000000000000006E-2"/>
    <n v="0.11"/>
    <n v="2.3E-2"/>
    <n v="1.4239999999999999"/>
    <n v="0.34699999999999998"/>
    <n v="77.272727272727266"/>
    <n v="369.56521739130437"/>
    <n v="410.37463976945247"/>
    <x v="99"/>
    <x v="99"/>
    <x v="1"/>
    <s v="10"/>
  </r>
  <r>
    <x v="8"/>
    <s v="1029"/>
    <s v="53"/>
    <s v="10"/>
    <s v="_"/>
    <n v="114"/>
    <s v="77000000000"/>
    <x v="123"/>
    <n v="1"/>
    <n v="0.30499999999999999"/>
    <n v="0.39"/>
    <s v=" "/>
    <n v="1.2749999999999999"/>
    <n v="0"/>
    <n v="78.205128205128204"/>
    <s v=" "/>
    <n v="0"/>
    <x v="127"/>
    <x v="123"/>
    <x v="0"/>
    <s v="08"/>
  </r>
  <r>
    <x v="8"/>
    <s v="1029"/>
    <s v="53"/>
    <s v="10"/>
    <s v="_"/>
    <n v="114"/>
    <s v="77000000000"/>
    <x v="122"/>
    <n v="1"/>
    <n v="0.30499999999999999"/>
    <n v="0.39"/>
    <s v=" "/>
    <n v="1.2749999999999999"/>
    <n v="0"/>
    <n v="78.205128205128204"/>
    <s v=" "/>
    <n v="0"/>
    <x v="126"/>
    <x v="122"/>
    <x v="0"/>
    <s v="08"/>
  </r>
  <r>
    <x v="8"/>
    <s v="1029"/>
    <s v="53"/>
    <s v="10"/>
    <s v="_"/>
    <n v="168"/>
    <s v="77000000000"/>
    <x v="42"/>
    <n v="2"/>
    <n v="0.129"/>
    <n v="0.157"/>
    <n v="0.28599999999999998"/>
    <n v="1.635"/>
    <n v="2.669"/>
    <n v="82.165605095541395"/>
    <n v="45.104895104895107"/>
    <n v="61.258898463844133"/>
    <x v="42"/>
    <x v="42"/>
    <x v="1"/>
    <s v="10"/>
  </r>
  <r>
    <x v="8"/>
    <s v="1029"/>
    <s v="53"/>
    <s v="10"/>
    <s v="_"/>
    <n v="882"/>
    <s v="77000000000"/>
    <x v="127"/>
    <n v="1"/>
    <n v="0.33"/>
    <n v="0.4"/>
    <s v=" "/>
    <n v="1.66"/>
    <n v="0"/>
    <n v="82.5"/>
    <s v=" "/>
    <n v="0"/>
    <x v="150"/>
    <x v="127"/>
    <x v="4"/>
    <s v="10"/>
  </r>
  <r>
    <x v="8"/>
    <s v="1029"/>
    <s v="53"/>
    <s v="10"/>
    <s v="_"/>
    <n v="128"/>
    <s v="77000000000"/>
    <x v="106"/>
    <n v="4"/>
    <n v="37.090000000000003"/>
    <n v="44.8"/>
    <n v="51.43"/>
    <n v="666.56"/>
    <n v="724.31"/>
    <n v="82.790178571428569"/>
    <n v="72.117441182189381"/>
    <n v="92.026894561720809"/>
    <x v="106"/>
    <x v="106"/>
    <x v="2"/>
    <s v="11"/>
  </r>
  <r>
    <x v="8"/>
    <s v="1029"/>
    <s v="53"/>
    <s v="10"/>
    <s v="_"/>
    <n v="168"/>
    <s v="77000000000"/>
    <x v="127"/>
    <n v="1"/>
    <n v="0.11600000000000001"/>
    <n v="0.14000000000000001"/>
    <s v=" "/>
    <n v="0.58199999999999996"/>
    <n v="0"/>
    <n v="82.857142857142861"/>
    <s v=" "/>
    <n v="0"/>
    <x v="131"/>
    <x v="127"/>
    <x v="1"/>
    <s v="10"/>
  </r>
  <r>
    <x v="8"/>
    <s v="1029"/>
    <s v="53"/>
    <s v="10"/>
    <s v="_"/>
    <n v="168"/>
    <s v="77000000000"/>
    <x v="20"/>
    <n v="4"/>
    <n v="9.52"/>
    <n v="11.23"/>
    <n v="13.58"/>
    <n v="124.31"/>
    <n v="135.18"/>
    <n v="84.772929652715945"/>
    <n v="70.103092783505161"/>
    <n v="91.958869655274455"/>
    <x v="20"/>
    <x v="20"/>
    <x v="1"/>
    <s v="10"/>
  </r>
  <r>
    <x v="8"/>
    <s v="1029"/>
    <s v="53"/>
    <s v="10"/>
    <s v="_"/>
    <n v="168"/>
    <s v="77000000000"/>
    <x v="17"/>
    <n v="3"/>
    <n v="8.5299999999999994"/>
    <n v="10.06"/>
    <n v="12.22"/>
    <n v="115.85"/>
    <n v="133.85"/>
    <n v="84.791252485089458"/>
    <n v="69.803600654664478"/>
    <n v="86.552110571535295"/>
    <x v="17"/>
    <x v="17"/>
    <x v="1"/>
    <s v="10"/>
  </r>
  <r>
    <x v="8"/>
    <s v="1029"/>
    <s v="53"/>
    <s v="10"/>
    <s v="_"/>
    <n v="168"/>
    <s v="77000000000"/>
    <x v="21"/>
    <n v="4"/>
    <n v="13.47"/>
    <n v="15.88"/>
    <n v="18.37"/>
    <n v="178.13"/>
    <n v="190.03"/>
    <n v="84.823677581863976"/>
    <n v="73.326075122482308"/>
    <n v="93.737830868810192"/>
    <x v="21"/>
    <x v="21"/>
    <x v="1"/>
    <s v="10"/>
  </r>
  <r>
    <x v="8"/>
    <s v="1029"/>
    <s v="53"/>
    <s v="10"/>
    <s v="_"/>
    <n v="168"/>
    <s v="77000000000"/>
    <x v="110"/>
    <n v="1"/>
    <n v="0.43"/>
    <n v="0.48"/>
    <n v="0.42899999999999999"/>
    <n v="3.95"/>
    <n v="3.2959999999999998"/>
    <n v="89.583333333333329"/>
    <n v="100.23310023310023"/>
    <n v="119.84223300970874"/>
    <x v="110"/>
    <x v="110"/>
    <x v="1"/>
    <s v="10"/>
  </r>
  <r>
    <x v="8"/>
    <s v="1029"/>
    <s v="53"/>
    <s v="10"/>
    <s v="_"/>
    <n v="168"/>
    <s v="77000000000"/>
    <x v="124"/>
    <n v="1"/>
    <n v="2.5999999999999999E-2"/>
    <n v="2.9000000000000001E-2"/>
    <n v="1.9E-2"/>
    <n v="0.26900000000000002"/>
    <n v="0.32"/>
    <n v="89.65517241379311"/>
    <n v="136.84210526315789"/>
    <n v="84.0625"/>
    <x v="128"/>
    <x v="124"/>
    <x v="1"/>
    <s v="10"/>
  </r>
  <r>
    <x v="8"/>
    <s v="1029"/>
    <s v="53"/>
    <s v="10"/>
    <s v="_"/>
    <n v="168"/>
    <s v="77000000000"/>
    <x v="152"/>
    <n v="1"/>
    <n v="2.5999999999999999E-2"/>
    <n v="2.9000000000000001E-2"/>
    <n v="1.9E-2"/>
    <n v="0.26900000000000002"/>
    <n v="0.32"/>
    <n v="89.65517241379311"/>
    <n v="136.84210526315789"/>
    <n v="84.0625"/>
    <x v="157"/>
    <x v="152"/>
    <x v="1"/>
    <s v="10"/>
  </r>
  <r>
    <x v="8"/>
    <s v="1029"/>
    <s v="53"/>
    <s v="10"/>
    <s v="_"/>
    <n v="168"/>
    <s v="77000000000"/>
    <x v="48"/>
    <n v="10"/>
    <n v="11.853"/>
    <n v="13.157"/>
    <n v="12.195"/>
    <n v="119.19799999999999"/>
    <n v="117.726"/>
    <n v="90.088926046971196"/>
    <n v="97.195571955719558"/>
    <n v="101.25036100776379"/>
    <x v="48"/>
    <x v="48"/>
    <x v="1"/>
    <s v="10"/>
  </r>
  <r>
    <x v="8"/>
    <s v="1029"/>
    <s v="53"/>
    <s v="10"/>
    <s v="_"/>
    <n v="168"/>
    <s v="77000000000"/>
    <x v="26"/>
    <n v="4"/>
    <n v="19.239999999999998"/>
    <n v="21.1"/>
    <n v="24.2"/>
    <n v="235.3"/>
    <n v="249.34"/>
    <n v="91.184834123222743"/>
    <n v="79.504132231404952"/>
    <n v="94.36913451511991"/>
    <x v="26"/>
    <x v="26"/>
    <x v="1"/>
    <s v="10"/>
  </r>
  <r>
    <x v="8"/>
    <s v="1029"/>
    <s v="53"/>
    <s v="10"/>
    <s v="_"/>
    <n v="168"/>
    <s v="77000000000"/>
    <x v="43"/>
    <n v="2"/>
    <n v="0.56000000000000005"/>
    <n v="0.61"/>
    <n v="0.54"/>
    <n v="5.67"/>
    <n v="6.49"/>
    <n v="91.803278688524586"/>
    <n v="103.70370370370371"/>
    <n v="87.365177195685675"/>
    <x v="43"/>
    <x v="43"/>
    <x v="1"/>
    <s v="10"/>
  </r>
  <r>
    <x v="8"/>
    <s v="1029"/>
    <s v="53"/>
    <s v="10"/>
    <s v="_"/>
    <n v="169"/>
    <s v="77000000000"/>
    <x v="69"/>
    <n v="1"/>
    <n v="49"/>
    <n v="53"/>
    <n v="49.469000000000001"/>
    <n v="504"/>
    <n v="297.65600000000001"/>
    <n v="92.452830188679243"/>
    <n v="99.051931512664495"/>
    <n v="169.32297685919318"/>
    <x v="69"/>
    <x v="69"/>
    <x v="5"/>
    <s v="05"/>
  </r>
  <r>
    <x v="8"/>
    <s v="1029"/>
    <s v="53"/>
    <s v="10"/>
    <s v="_"/>
    <n v="169"/>
    <s v="77000000000"/>
    <x v="68"/>
    <n v="1"/>
    <n v="49"/>
    <n v="53"/>
    <n v="49.469000000000001"/>
    <n v="504"/>
    <n v="297.65600000000001"/>
    <n v="92.452830188679243"/>
    <n v="99.051931512664495"/>
    <n v="169.32297685919318"/>
    <x v="68"/>
    <x v="68"/>
    <x v="5"/>
    <s v="05"/>
  </r>
  <r>
    <x v="8"/>
    <s v="1029"/>
    <s v="53"/>
    <s v="10"/>
    <s v="_"/>
    <n v="169"/>
    <s v="77000000000"/>
    <x v="67"/>
    <n v="1"/>
    <n v="49"/>
    <n v="53"/>
    <n v="49.469000000000001"/>
    <n v="504"/>
    <n v="297.65600000000001"/>
    <n v="92.452830188679243"/>
    <n v="99.051931512664495"/>
    <n v="169.32297685919318"/>
    <x v="67"/>
    <x v="67"/>
    <x v="5"/>
    <s v="05"/>
  </r>
  <r>
    <x v="8"/>
    <s v="1029"/>
    <s v="53"/>
    <s v="10"/>
    <s v="_"/>
    <n v="882"/>
    <s v="77000000000"/>
    <x v="94"/>
    <n v="3"/>
    <n v="0.90200000000000002"/>
    <n v="0.97199999999999998"/>
    <s v=" "/>
    <n v="6.891"/>
    <n v="0"/>
    <n v="92.798353909465021"/>
    <s v=" "/>
    <n v="0"/>
    <x v="119"/>
    <x v="94"/>
    <x v="4"/>
    <s v="10"/>
  </r>
  <r>
    <x v="8"/>
    <s v="1029"/>
    <s v="53"/>
    <s v="10"/>
    <s v="_"/>
    <n v="882"/>
    <s v="77000000000"/>
    <x v="56"/>
    <n v="3"/>
    <n v="0.90200000000000002"/>
    <n v="0.97199999999999998"/>
    <s v=" "/>
    <n v="6.891"/>
    <n v="0"/>
    <n v="92.798353909465021"/>
    <s v=" "/>
    <n v="0"/>
    <x v="117"/>
    <x v="56"/>
    <x v="4"/>
    <s v="10"/>
  </r>
  <r>
    <x v="8"/>
    <s v="1029"/>
    <s v="53"/>
    <s v="10"/>
    <s v="_"/>
    <n v="128"/>
    <s v="77000000000"/>
    <x v="3"/>
    <n v="1"/>
    <n v="0.73"/>
    <n v="0.77"/>
    <s v=" "/>
    <n v="14.49"/>
    <n v="0"/>
    <n v="94.805194805194802"/>
    <s v=" "/>
    <n v="0"/>
    <x v="3"/>
    <x v="3"/>
    <x v="2"/>
    <s v="11"/>
  </r>
  <r>
    <x v="8"/>
    <s v="1029"/>
    <s v="53"/>
    <s v="10"/>
    <s v="_"/>
    <n v="169"/>
    <s v="77000000000"/>
    <x v="36"/>
    <n v="1"/>
    <n v="161"/>
    <n v="168"/>
    <n v="170.32400000000001"/>
    <n v="1332"/>
    <n v="1301.4090000000001"/>
    <n v="95.833333333333329"/>
    <n v="94.525727437119841"/>
    <n v="102.35060615071818"/>
    <x v="36"/>
    <x v="36"/>
    <x v="5"/>
    <s v="05"/>
  </r>
  <r>
    <x v="8"/>
    <s v="1029"/>
    <s v="53"/>
    <s v="10"/>
    <s v="_"/>
    <n v="169"/>
    <s v="77000000000"/>
    <x v="35"/>
    <n v="1"/>
    <n v="161"/>
    <n v="168"/>
    <n v="170.32400000000001"/>
    <n v="1332"/>
    <n v="1301.4090000000001"/>
    <n v="95.833333333333329"/>
    <n v="94.525727437119841"/>
    <n v="102.35060615071818"/>
    <x v="35"/>
    <x v="35"/>
    <x v="5"/>
    <s v="05"/>
  </r>
  <r>
    <x v="8"/>
    <s v="1029"/>
    <s v="53"/>
    <s v="10"/>
    <s v="_"/>
    <n v="169"/>
    <s v="77000000000"/>
    <x v="34"/>
    <n v="2"/>
    <n v="163"/>
    <n v="168"/>
    <n v="177.524"/>
    <n v="1439.4"/>
    <n v="1389.509"/>
    <n v="97.023809523809518"/>
    <n v="91.818571010116941"/>
    <n v="103.59054889173082"/>
    <x v="34"/>
    <x v="34"/>
    <x v="5"/>
    <s v="05"/>
  </r>
  <r>
    <x v="8"/>
    <s v="1029"/>
    <s v="53"/>
    <s v="10"/>
    <s v="_"/>
    <n v="168"/>
    <s v="77000000000"/>
    <x v="14"/>
    <n v="3"/>
    <n v="2.39"/>
    <n v="2.46"/>
    <n v="2.4300000000000002"/>
    <n v="28.41"/>
    <n v="26.84"/>
    <n v="97.154471544715449"/>
    <n v="98.353909465020578"/>
    <n v="105.849478390462"/>
    <x v="14"/>
    <x v="14"/>
    <x v="1"/>
    <s v="10"/>
  </r>
  <r>
    <x v="8"/>
    <s v="1029"/>
    <s v="53"/>
    <s v="10"/>
    <s v="_"/>
    <n v="168"/>
    <s v="77000000000"/>
    <x v="64"/>
    <n v="1"/>
    <n v="1.57"/>
    <n v="1.59"/>
    <n v="2.11"/>
    <n v="20.03"/>
    <n v="20.77"/>
    <n v="98.742138364779876"/>
    <n v="74.407582938388629"/>
    <n v="96.437168993740968"/>
    <x v="64"/>
    <x v="64"/>
    <x v="1"/>
    <s v="10"/>
  </r>
  <r>
    <x v="8"/>
    <s v="1029"/>
    <s v="53"/>
    <s v="10"/>
    <s v="_"/>
    <n v="168"/>
    <s v="77000000000"/>
    <x v="65"/>
    <n v="1"/>
    <n v="1.57"/>
    <n v="1.59"/>
    <n v="2.11"/>
    <n v="20.03"/>
    <n v="20.77"/>
    <n v="98.742138364779876"/>
    <n v="74.407582938388629"/>
    <n v="96.437168993740968"/>
    <x v="65"/>
    <x v="65"/>
    <x v="1"/>
    <s v="10"/>
  </r>
  <r>
    <x v="8"/>
    <s v="1029"/>
    <s v="53"/>
    <s v="10"/>
    <s v="_"/>
    <n v="168"/>
    <s v="77000000000"/>
    <x v="79"/>
    <n v="8"/>
    <n v="4.6820000000000004"/>
    <n v="4.7190000000000003"/>
    <n v="4.9109999999999996"/>
    <n v="50.997999999999998"/>
    <n v="68.542000000000002"/>
    <n v="99.215935579571948"/>
    <n v="95.336998574628382"/>
    <n v="74.404015056461731"/>
    <x v="79"/>
    <x v="79"/>
    <x v="1"/>
    <s v="10"/>
  </r>
  <r>
    <x v="8"/>
    <s v="1029"/>
    <s v="53"/>
    <s v="10"/>
    <s v="_"/>
    <n v="384"/>
    <s v="77000000000"/>
    <x v="46"/>
    <n v="1"/>
    <n v="7"/>
    <n v="7"/>
    <n v="7"/>
    <n v="129"/>
    <n v="129"/>
    <n v="100"/>
    <n v="100"/>
    <n v="100"/>
    <x v="46"/>
    <x v="46"/>
    <x v="6"/>
    <s v="31"/>
  </r>
  <r>
    <x v="8"/>
    <s v="1029"/>
    <s v="53"/>
    <s v="10"/>
    <s v="_"/>
    <n v="882"/>
    <s v="77000000000"/>
    <x v="116"/>
    <n v="2"/>
    <n v="0.57199999999999995"/>
    <n v="0.57199999999999995"/>
    <n v="0.48599999999999999"/>
    <n v="5.2309999999999999"/>
    <n v="4.9400000000000004"/>
    <n v="100"/>
    <n v="117.6954732510288"/>
    <n v="105.89068825910931"/>
    <x v="118"/>
    <x v="116"/>
    <x v="4"/>
    <s v="10"/>
  </r>
  <r>
    <x v="8"/>
    <s v="1029"/>
    <s v="53"/>
    <s v="10"/>
    <s v="_"/>
    <n v="168"/>
    <s v="77000000000"/>
    <x v="86"/>
    <n v="3"/>
    <n v="3.41"/>
    <n v="3.41"/>
    <n v="3.99"/>
    <n v="35.89"/>
    <n v="35.82"/>
    <n v="100"/>
    <n v="85.463659147869677"/>
    <n v="100.19542155220547"/>
    <x v="86"/>
    <x v="86"/>
    <x v="1"/>
    <s v="10"/>
  </r>
  <r>
    <x v="8"/>
    <s v="1029"/>
    <s v="53"/>
    <s v="10"/>
    <s v="_"/>
    <n v="168"/>
    <s v="77000000000"/>
    <x v="140"/>
    <n v="1"/>
    <n v="0.06"/>
    <n v="0.06"/>
    <s v=" "/>
    <n v="0.34"/>
    <n v="0"/>
    <n v="100"/>
    <s v=" "/>
    <n v="0"/>
    <x v="144"/>
    <x v="140"/>
    <x v="1"/>
    <s v="10"/>
  </r>
  <r>
    <x v="8"/>
    <s v="1029"/>
    <s v="53"/>
    <s v="10"/>
    <s v="_"/>
    <n v="168"/>
    <s v="77000000000"/>
    <x v="116"/>
    <n v="2"/>
    <n v="0.20100000000000001"/>
    <n v="0.20100000000000001"/>
    <n v="0.17"/>
    <n v="1.831"/>
    <n v="1.7290000000000001"/>
    <n v="100"/>
    <n v="118.23529411764706"/>
    <n v="105.89936379410064"/>
    <x v="116"/>
    <x v="116"/>
    <x v="1"/>
    <s v="10"/>
  </r>
  <r>
    <x v="8"/>
    <s v="1029"/>
    <s v="53"/>
    <s v="10"/>
    <s v="_"/>
    <n v="168"/>
    <s v="77000000000"/>
    <x v="157"/>
    <n v="1"/>
    <n v="0.06"/>
    <n v="0.06"/>
    <s v=" "/>
    <n v="0.34"/>
    <n v="0"/>
    <n v="100"/>
    <s v=" "/>
    <n v="0"/>
    <x v="162"/>
    <x v="157"/>
    <x v="1"/>
    <s v="10"/>
  </r>
  <r>
    <x v="8"/>
    <s v="1029"/>
    <s v="53"/>
    <s v="10"/>
    <s v="_"/>
    <n v="168"/>
    <s v="77000000000"/>
    <x v="6"/>
    <n v="1"/>
    <n v="0.14000000000000001"/>
    <n v="0.14000000000000001"/>
    <n v="0.19"/>
    <n v="2.5499999999999998"/>
    <n v="3.1"/>
    <n v="100"/>
    <n v="73.684210526315795"/>
    <n v="82.258064516129039"/>
    <x v="6"/>
    <x v="6"/>
    <x v="1"/>
    <s v="10"/>
  </r>
  <r>
    <x v="8"/>
    <s v="1029"/>
    <s v="53"/>
    <s v="10"/>
    <s v="_"/>
    <n v="119"/>
    <s v="77000000000"/>
    <x v="85"/>
    <n v="1"/>
    <n v="0.06"/>
    <n v="0.06"/>
    <n v="7.0000000000000007E-2"/>
    <n v="1.44"/>
    <n v="1.71"/>
    <n v="100"/>
    <n v="85.714285714285708"/>
    <n v="84.21052631578948"/>
    <x v="85"/>
    <x v="85"/>
    <x v="3"/>
    <s v="11"/>
  </r>
  <r>
    <x v="8"/>
    <s v="1029"/>
    <s v="53"/>
    <s v="10"/>
    <s v="_"/>
    <n v="384"/>
    <s v="77000000000"/>
    <x v="47"/>
    <n v="1"/>
    <n v="20"/>
    <n v="20"/>
    <n v="20"/>
    <n v="160"/>
    <n v="160"/>
    <n v="100"/>
    <n v="100"/>
    <n v="100"/>
    <x v="47"/>
    <x v="47"/>
    <x v="6"/>
    <s v="32"/>
  </r>
  <r>
    <x v="8"/>
    <s v="1029"/>
    <s v="53"/>
    <s v="10"/>
    <s v="_"/>
    <n v="168"/>
    <s v="77000000000"/>
    <x v="84"/>
    <n v="9"/>
    <n v="5.7220000000000004"/>
    <n v="5.6989999999999998"/>
    <n v="5.9660000000000002"/>
    <n v="61.658000000000001"/>
    <n v="77.650999999999996"/>
    <n v="100.40357957536411"/>
    <n v="95.910157559503858"/>
    <n v="79.403999948487467"/>
    <x v="84"/>
    <x v="84"/>
    <x v="1"/>
    <s v="10"/>
  </r>
  <r>
    <x v="8"/>
    <s v="1029"/>
    <s v="53"/>
    <s v="10"/>
    <s v="_"/>
    <n v="247"/>
    <s v="77000000000"/>
    <x v="83"/>
    <n v="2"/>
    <n v="27.971"/>
    <n v="26.998000000000001"/>
    <n v="27.155999999999999"/>
    <n v="306.02100000000002"/>
    <n v="249.48099999999999"/>
    <n v="103.60397066449367"/>
    <n v="103.00117837678597"/>
    <n v="122.66304848866247"/>
    <x v="83"/>
    <x v="83"/>
    <x v="7"/>
    <s v="35"/>
  </r>
  <r>
    <x v="8"/>
    <s v="1029"/>
    <s v="53"/>
    <s v="10"/>
    <s v="_"/>
    <n v="168"/>
    <s v="77000000000"/>
    <x v="78"/>
    <n v="4"/>
    <n v="6.07"/>
    <n v="5.84"/>
    <n v="6.62"/>
    <n v="58.36"/>
    <n v="59.34"/>
    <n v="103.93835616438356"/>
    <n v="91.69184290030212"/>
    <n v="98.348500168520388"/>
    <x v="78"/>
    <x v="78"/>
    <x v="1"/>
    <s v="10"/>
  </r>
  <r>
    <x v="8"/>
    <s v="1029"/>
    <s v="53"/>
    <s v="10"/>
    <s v="_"/>
    <n v="168"/>
    <s v="77000000000"/>
    <x v="77"/>
    <n v="4"/>
    <n v="6.19"/>
    <n v="5.92"/>
    <n v="6.7"/>
    <n v="59.24"/>
    <n v="60.39"/>
    <n v="104.56081081081081"/>
    <n v="92.388059701492537"/>
    <n v="98.095711210465311"/>
    <x v="77"/>
    <x v="77"/>
    <x v="1"/>
    <s v="10"/>
  </r>
  <r>
    <x v="8"/>
    <s v="1029"/>
    <s v="53"/>
    <s v="10"/>
    <s v="_"/>
    <n v="168"/>
    <s v="77000000000"/>
    <x v="76"/>
    <n v="4"/>
    <n v="6.19"/>
    <n v="5.92"/>
    <n v="6.7"/>
    <n v="59.24"/>
    <n v="60.39"/>
    <n v="104.56081081081081"/>
    <n v="92.388059701492537"/>
    <n v="98.095711210465311"/>
    <x v="76"/>
    <x v="76"/>
    <x v="1"/>
    <s v="10"/>
  </r>
  <r>
    <x v="8"/>
    <s v="1029"/>
    <s v="53"/>
    <s v="10"/>
    <s v="_"/>
    <n v="247"/>
    <s v="77000000000"/>
    <x v="50"/>
    <n v="17"/>
    <n v="21.422000000000001"/>
    <n v="20.454999999999998"/>
    <n v="25.515000000000001"/>
    <n v="213.77099999999999"/>
    <n v="233.31899999999999"/>
    <n v="104.72745050109998"/>
    <n v="83.958455810307669"/>
    <n v="91.621771051650313"/>
    <x v="50"/>
    <x v="50"/>
    <x v="7"/>
    <s v="35"/>
  </r>
  <r>
    <x v="8"/>
    <s v="1029"/>
    <s v="53"/>
    <s v="10"/>
    <s v="_"/>
    <n v="119"/>
    <s v="77000000000"/>
    <x v="28"/>
    <n v="2"/>
    <n v="1.0900000000000001"/>
    <n v="1.04"/>
    <n v="1.73"/>
    <n v="17.867000000000001"/>
    <n v="17.727"/>
    <n v="104.80769230769231"/>
    <n v="63.005780346820806"/>
    <n v="100.78975573983189"/>
    <x v="28"/>
    <x v="28"/>
    <x v="3"/>
    <s v="11"/>
  </r>
  <r>
    <x v="8"/>
    <s v="1029"/>
    <s v="53"/>
    <s v="10"/>
    <s v="_"/>
    <n v="168"/>
    <s v="77000000000"/>
    <x v="44"/>
    <n v="2"/>
    <n v="4.7480000000000002"/>
    <n v="4.5010000000000003"/>
    <n v="6.1609999999999996"/>
    <n v="50.411999999999999"/>
    <n v="48.238"/>
    <n v="105.48766940679849"/>
    <n v="77.065411459178705"/>
    <n v="104.50682034910237"/>
    <x v="44"/>
    <x v="44"/>
    <x v="1"/>
    <s v="10"/>
  </r>
  <r>
    <x v="8"/>
    <s v="1029"/>
    <s v="53"/>
    <s v="10"/>
    <s v="_"/>
    <n v="168"/>
    <s v="77000000000"/>
    <x v="39"/>
    <n v="5"/>
    <n v="10.17"/>
    <n v="9.64"/>
    <n v="10.32"/>
    <n v="96.876999999999995"/>
    <n v="101.33"/>
    <n v="105.49792531120332"/>
    <n v="98.54651162790698"/>
    <n v="95.605447547616691"/>
    <x v="39"/>
    <x v="39"/>
    <x v="1"/>
    <s v="10"/>
  </r>
  <r>
    <x v="8"/>
    <s v="1029"/>
    <s v="53"/>
    <s v="10"/>
    <s v="_"/>
    <n v="168"/>
    <s v="77000000000"/>
    <x v="105"/>
    <n v="3"/>
    <n v="1.04"/>
    <n v="0.98"/>
    <n v="1.0549999999999999"/>
    <n v="10.66"/>
    <n v="9.109"/>
    <n v="106.12244897959184"/>
    <n v="98.578199052132703"/>
    <n v="117.02711603908223"/>
    <x v="105"/>
    <x v="105"/>
    <x v="1"/>
    <s v="10"/>
  </r>
  <r>
    <x v="8"/>
    <s v="1029"/>
    <s v="53"/>
    <s v="10"/>
    <s v="_"/>
    <n v="168"/>
    <s v="77000000000"/>
    <x v="40"/>
    <n v="2"/>
    <n v="6.2089999999999996"/>
    <n v="5.8120000000000003"/>
    <n v="7.7729999999999997"/>
    <n v="64.674999999999997"/>
    <n v="57.136000000000003"/>
    <n v="106.83069511355815"/>
    <n v="79.87906857069342"/>
    <n v="113.1948333800056"/>
    <x v="40"/>
    <x v="40"/>
    <x v="1"/>
    <s v="10"/>
  </r>
  <r>
    <x v="8"/>
    <s v="1029"/>
    <s v="53"/>
    <s v="10"/>
    <s v="_"/>
    <n v="168"/>
    <s v="77000000000"/>
    <x v="30"/>
    <n v="1"/>
    <n v="4.25"/>
    <n v="3.9"/>
    <n v="4.09"/>
    <n v="41.09"/>
    <n v="42.22"/>
    <n v="108.97435897435898"/>
    <n v="103.91198044009779"/>
    <n v="97.32354334438655"/>
    <x v="30"/>
    <x v="30"/>
    <x v="1"/>
    <s v="10"/>
  </r>
  <r>
    <x v="8"/>
    <s v="1029"/>
    <s v="53"/>
    <s v="10"/>
    <s v="_"/>
    <n v="168"/>
    <s v="77000000000"/>
    <x v="37"/>
    <n v="2"/>
    <n v="0.35"/>
    <n v="0.32"/>
    <n v="0.35"/>
    <n v="3.55"/>
    <n v="4.3600000000000003"/>
    <n v="109.375"/>
    <n v="100"/>
    <n v="81.422018348623851"/>
    <x v="37"/>
    <x v="37"/>
    <x v="1"/>
    <s v="10"/>
  </r>
  <r>
    <x v="8"/>
    <s v="1029"/>
    <s v="53"/>
    <s v="10"/>
    <s v="_"/>
    <n v="168"/>
    <s v="77000000000"/>
    <x v="29"/>
    <n v="1"/>
    <n v="0.7"/>
    <n v="0.64"/>
    <n v="0.57999999999999996"/>
    <n v="8.16"/>
    <n v="7.31"/>
    <n v="109.375"/>
    <n v="120.68965517241379"/>
    <n v="111.62790697674419"/>
    <x v="29"/>
    <x v="29"/>
    <x v="1"/>
    <s v="10"/>
  </r>
  <r>
    <x v="8"/>
    <s v="1029"/>
    <s v="53"/>
    <s v="10"/>
    <s v="_"/>
    <n v="168"/>
    <s v="77000000000"/>
    <x v="38"/>
    <n v="1"/>
    <n v="2.66"/>
    <n v="2.4300000000000002"/>
    <n v="2.63"/>
    <n v="22.47"/>
    <n v="23.52"/>
    <n v="109.46502057613169"/>
    <n v="101.14068441064639"/>
    <n v="95.535714285714292"/>
    <x v="38"/>
    <x v="38"/>
    <x v="1"/>
    <s v="10"/>
  </r>
  <r>
    <x v="8"/>
    <s v="1029"/>
    <s v="53"/>
    <s v="10"/>
    <s v="_"/>
    <n v="247"/>
    <s v="77000000000"/>
    <x v="75"/>
    <n v="24"/>
    <n v="70.486999999999995"/>
    <n v="64.197000000000003"/>
    <n v="76.430000000000007"/>
    <n v="729.4"/>
    <n v="697.09900000000005"/>
    <n v="109.79796563702354"/>
    <n v="92.224257490514191"/>
    <n v="104.63363166494285"/>
    <x v="75"/>
    <x v="75"/>
    <x v="7"/>
    <s v="35"/>
  </r>
  <r>
    <x v="8"/>
    <s v="1029"/>
    <s v="53"/>
    <s v="10"/>
    <s v="_"/>
    <n v="247"/>
    <s v="77000000000"/>
    <x v="74"/>
    <n v="22"/>
    <n v="69.935000000000002"/>
    <n v="63.465000000000003"/>
    <n v="76.114999999999995"/>
    <n v="726.15899999999999"/>
    <n v="694.23299999999995"/>
    <n v="110.19459544630899"/>
    <n v="91.880706825198715"/>
    <n v="104.59874422564182"/>
    <x v="74"/>
    <x v="74"/>
    <x v="7"/>
    <s v="35"/>
  </r>
  <r>
    <x v="8"/>
    <s v="1029"/>
    <s v="53"/>
    <s v="10"/>
    <s v="_"/>
    <n v="168"/>
    <s v="77000000000"/>
    <x v="19"/>
    <n v="3"/>
    <n v="0.21"/>
    <n v="0.19"/>
    <n v="0.57999999999999996"/>
    <n v="2.25"/>
    <n v="5.54"/>
    <n v="110.52631578947368"/>
    <n v="36.206896551724135"/>
    <n v="40.613718411552348"/>
    <x v="19"/>
    <x v="19"/>
    <x v="1"/>
    <s v="10"/>
  </r>
  <r>
    <x v="8"/>
    <s v="1029"/>
    <s v="53"/>
    <s v="10"/>
    <s v="_"/>
    <n v="168"/>
    <s v="77000000000"/>
    <x v="49"/>
    <n v="4"/>
    <n v="5.77"/>
    <n v="5.22"/>
    <n v="5.83"/>
    <n v="57.16"/>
    <n v="59.31"/>
    <n v="110.53639846743295"/>
    <n v="98.970840480274447"/>
    <n v="96.374978924296073"/>
    <x v="49"/>
    <x v="49"/>
    <x v="1"/>
    <s v="10"/>
  </r>
  <r>
    <x v="8"/>
    <s v="1029"/>
    <s v="53"/>
    <s v="10"/>
    <s v="_"/>
    <n v="168"/>
    <s v="77000000000"/>
    <x v="94"/>
    <n v="3"/>
    <n v="8.3109999999999999"/>
    <n v="7.4640000000000004"/>
    <n v="9.7289999999999992"/>
    <n v="103.059"/>
    <n v="123.07899999999999"/>
    <n v="111.34780278670954"/>
    <n v="85.425017987460166"/>
    <n v="83.734024488336757"/>
    <x v="94"/>
    <x v="94"/>
    <x v="1"/>
    <s v="10"/>
  </r>
  <r>
    <x v="8"/>
    <s v="1029"/>
    <s v="53"/>
    <s v="10"/>
    <s v="_"/>
    <n v="168"/>
    <s v="77000000000"/>
    <x v="25"/>
    <n v="2"/>
    <n v="1.4610000000000001"/>
    <n v="1.3109999999999999"/>
    <n v="1.6120000000000001"/>
    <n v="14.263"/>
    <n v="8.8979999999999997"/>
    <n v="111.441647597254"/>
    <n v="90.632754342431767"/>
    <n v="160.29444819060464"/>
    <x v="25"/>
    <x v="25"/>
    <x v="1"/>
    <s v="10"/>
  </r>
  <r>
    <x v="8"/>
    <s v="1029"/>
    <s v="53"/>
    <s v="10"/>
    <s v="_"/>
    <n v="168"/>
    <s v="77000000000"/>
    <x v="41"/>
    <n v="1"/>
    <n v="0.56000000000000005"/>
    <n v="0.5"/>
    <n v="0.39"/>
    <n v="5.61"/>
    <n v="4.21"/>
    <n v="112"/>
    <n v="143.58974358974359"/>
    <n v="133.25415676959619"/>
    <x v="41"/>
    <x v="41"/>
    <x v="1"/>
    <s v="10"/>
  </r>
  <r>
    <x v="8"/>
    <s v="1029"/>
    <s v="53"/>
    <s v="10"/>
    <s v="_"/>
    <n v="247"/>
    <s v="77000000000"/>
    <x v="54"/>
    <n v="20"/>
    <n v="41.963999999999999"/>
    <n v="36.466999999999999"/>
    <n v="48.959000000000003"/>
    <n v="420.13799999999998"/>
    <n v="444.75200000000001"/>
    <n v="115.07390243233608"/>
    <n v="85.712534978247106"/>
    <n v="94.465679749613273"/>
    <x v="54"/>
    <x v="54"/>
    <x v="7"/>
    <s v="35"/>
  </r>
  <r>
    <x v="8"/>
    <s v="1029"/>
    <s v="53"/>
    <s v="10"/>
    <s v="_"/>
    <n v="168"/>
    <s v="77000000000"/>
    <x v="52"/>
    <n v="12"/>
    <n v="177.65100000000001"/>
    <n v="153.941"/>
    <n v="160.452"/>
    <n v="1539.1110000000001"/>
    <n v="1565.5550000000001"/>
    <n v="115.40200466412456"/>
    <n v="110.71909356069105"/>
    <n v="98.31088655460843"/>
    <x v="52"/>
    <x v="52"/>
    <x v="1"/>
    <s v="10"/>
  </r>
  <r>
    <x v="8"/>
    <s v="1029"/>
    <s v="53"/>
    <s v="10"/>
    <s v="_"/>
    <n v="168"/>
    <s v="77000000000"/>
    <x v="58"/>
    <n v="13"/>
    <n v="212.57400000000001"/>
    <n v="179.798"/>
    <n v="187.27699999999999"/>
    <n v="1775.5440000000001"/>
    <n v="1803.2249999999999"/>
    <n v="118.22934626636558"/>
    <n v="113.50779860847835"/>
    <n v="98.464917023665933"/>
    <x v="58"/>
    <x v="58"/>
    <x v="1"/>
    <s v="10"/>
  </r>
  <r>
    <x v="8"/>
    <s v="1029"/>
    <s v="53"/>
    <s v="10"/>
    <s v="_"/>
    <n v="168"/>
    <s v="77000000000"/>
    <x v="57"/>
    <n v="13"/>
    <n v="212.66399999999999"/>
    <n v="179.86799999999999"/>
    <n v="187.465"/>
    <n v="1776.3969999999999"/>
    <n v="1805.1489999999999"/>
    <n v="118.23337113883514"/>
    <n v="113.44197583548929"/>
    <n v="98.407222894065811"/>
    <x v="57"/>
    <x v="57"/>
    <x v="1"/>
    <s v="10"/>
  </r>
  <r>
    <x v="8"/>
    <s v="1029"/>
    <s v="53"/>
    <s v="10"/>
    <s v="_"/>
    <n v="168"/>
    <s v="77000000000"/>
    <x v="59"/>
    <n v="13"/>
    <n v="212.364"/>
    <n v="179.608"/>
    <n v="186.697"/>
    <n v="1773.2940000000001"/>
    <n v="1797.6849999999999"/>
    <n v="118.23749498908735"/>
    <n v="113.74794453044237"/>
    <n v="98.643199448179189"/>
    <x v="59"/>
    <x v="59"/>
    <x v="1"/>
    <s v="10"/>
  </r>
  <r>
    <x v="8"/>
    <s v="1029"/>
    <s v="53"/>
    <s v="10"/>
    <s v="_"/>
    <n v="168"/>
    <s v="77000000000"/>
    <x v="53"/>
    <n v="2"/>
    <n v="0.9"/>
    <n v="0.76"/>
    <n v="0.81"/>
    <n v="9.18"/>
    <n v="8.85"/>
    <n v="118.42105263157895"/>
    <n v="111.11111111111111"/>
    <n v="103.72881355932203"/>
    <x v="53"/>
    <x v="53"/>
    <x v="1"/>
    <s v="10"/>
  </r>
  <r>
    <x v="8"/>
    <s v="1029"/>
    <s v="53"/>
    <s v="10"/>
    <s v="_"/>
    <n v="882"/>
    <s v="77000000000"/>
    <x v="145"/>
    <n v="1"/>
    <n v="0.33"/>
    <n v="0.27"/>
    <s v=" "/>
    <n v="1.0900000000000001"/>
    <n v="0"/>
    <n v="122.22222222222223"/>
    <s v=" "/>
    <n v="0"/>
    <x v="168"/>
    <x v="145"/>
    <x v="4"/>
    <s v="10"/>
  </r>
  <r>
    <x v="8"/>
    <s v="1029"/>
    <s v="53"/>
    <s v="10"/>
    <s v="_"/>
    <n v="168"/>
    <s v="77000000000"/>
    <x v="15"/>
    <n v="1"/>
    <n v="0.05"/>
    <n v="0.04"/>
    <n v="7.8E-2"/>
    <n v="0.42299999999999999"/>
    <n v="0.67400000000000004"/>
    <n v="125"/>
    <n v="64.102564102564102"/>
    <n v="62.759643916913944"/>
    <x v="15"/>
    <x v="15"/>
    <x v="1"/>
    <s v="10"/>
  </r>
  <r>
    <x v="8"/>
    <s v="1029"/>
    <s v="53"/>
    <s v="10"/>
    <s v="_"/>
    <n v="168"/>
    <s v="77000000000"/>
    <x v="16"/>
    <n v="1"/>
    <n v="0.05"/>
    <n v="0.04"/>
    <n v="7.8E-2"/>
    <n v="0.42299999999999999"/>
    <n v="0.67400000000000004"/>
    <n v="125"/>
    <n v="64.102564102564102"/>
    <n v="62.759643916913944"/>
    <x v="16"/>
    <x v="16"/>
    <x v="1"/>
    <s v="10"/>
  </r>
  <r>
    <x v="8"/>
    <s v="1029"/>
    <s v="53"/>
    <s v="10"/>
    <s v="_"/>
    <n v="168"/>
    <s v="77000000000"/>
    <x v="126"/>
    <n v="1"/>
    <n v="5.0000000000000001E-3"/>
    <n v="4.0000000000000001E-3"/>
    <n v="7.0000000000000001E-3"/>
    <n v="5.2999999999999999E-2"/>
    <n v="0.11600000000000001"/>
    <n v="125"/>
    <n v="71.428571428571431"/>
    <n v="45.689655172413794"/>
    <x v="130"/>
    <x v="126"/>
    <x v="1"/>
    <s v="10"/>
  </r>
  <r>
    <x v="8"/>
    <s v="1029"/>
    <s v="53"/>
    <s v="10"/>
    <s v="_"/>
    <n v="168"/>
    <s v="77000000000"/>
    <x v="27"/>
    <n v="2"/>
    <n v="1.42"/>
    <n v="1.1299999999999999"/>
    <n v="0.81"/>
    <n v="13.06"/>
    <n v="12.69"/>
    <n v="125.66371681415929"/>
    <n v="175.30864197530863"/>
    <n v="102.91568163908589"/>
    <x v="27"/>
    <x v="27"/>
    <x v="1"/>
    <s v="10"/>
  </r>
  <r>
    <x v="8"/>
    <s v="1029"/>
    <s v="53"/>
    <s v="10"/>
    <s v="_"/>
    <n v="234"/>
    <s v="77000000000"/>
    <x v="73"/>
    <n v="29"/>
    <n v="33.460999999999999"/>
    <n v="26.466000000000001"/>
    <n v="39.381"/>
    <n v="373.6"/>
    <n v="351.09899999999999"/>
    <n v="126.43013677926396"/>
    <n v="84.967370051547704"/>
    <n v="106.40873371897955"/>
    <x v="73"/>
    <x v="73"/>
    <x v="9"/>
    <s v="35"/>
  </r>
  <r>
    <x v="8"/>
    <s v="1029"/>
    <s v="53"/>
    <s v="10"/>
    <s v="_"/>
    <n v="234"/>
    <s v="77000000000"/>
    <x v="104"/>
    <n v="2"/>
    <n v="20.350999999999999"/>
    <n v="16.006"/>
    <n v="23.526"/>
    <n v="206.476"/>
    <n v="169.958"/>
    <n v="127.14607022366613"/>
    <n v="86.504293122502759"/>
    <n v="121.48648489626849"/>
    <x v="104"/>
    <x v="104"/>
    <x v="9"/>
    <s v="35"/>
  </r>
  <r>
    <x v="8"/>
    <s v="1029"/>
    <s v="53"/>
    <s v="10"/>
    <s v="_"/>
    <n v="247"/>
    <s v="77000000000"/>
    <x v="62"/>
    <n v="3"/>
    <n v="20.542000000000002"/>
    <n v="16.012"/>
    <n v="23.443999999999999"/>
    <n v="206.36699999999999"/>
    <n v="211.43299999999999"/>
    <n v="128.29128153884588"/>
    <n v="87.621566285616794"/>
    <n v="97.603969106052503"/>
    <x v="62"/>
    <x v="62"/>
    <x v="7"/>
    <s v="35"/>
  </r>
  <r>
    <x v="8"/>
    <s v="1029"/>
    <s v="53"/>
    <s v="10"/>
    <s v="_"/>
    <n v="168"/>
    <s v="77000000000"/>
    <x v="12"/>
    <n v="2"/>
    <n v="0.09"/>
    <n v="7.0000000000000007E-2"/>
    <n v="0.188"/>
    <n v="0.85299999999999998"/>
    <n v="1.9239999999999999"/>
    <n v="128.57142857142858"/>
    <n v="47.872340425531917"/>
    <n v="44.334719334719338"/>
    <x v="12"/>
    <x v="12"/>
    <x v="1"/>
    <s v="10"/>
  </r>
  <r>
    <x v="8"/>
    <s v="1029"/>
    <s v="53"/>
    <s v="10"/>
    <s v="_"/>
    <n v="234"/>
    <s v="77000000000"/>
    <x v="95"/>
    <n v="36"/>
    <n v="77.721000000000004"/>
    <n v="59.375999999999998"/>
    <n v="89.95"/>
    <n v="835.69299999999998"/>
    <n v="814.39300000000003"/>
    <n v="130.89632174616005"/>
    <n v="86.404669260700388"/>
    <n v="102.61544487735037"/>
    <x v="95"/>
    <x v="95"/>
    <x v="9"/>
    <s v="35"/>
  </r>
  <r>
    <x v="8"/>
    <s v="1029"/>
    <s v="53"/>
    <s v="10"/>
    <s v="_"/>
    <n v="168"/>
    <s v="77000000000"/>
    <x v="60"/>
    <n v="2"/>
    <n v="5.03"/>
    <n v="3.82"/>
    <n v="3.13"/>
    <n v="44.23"/>
    <n v="42.84"/>
    <n v="131.67539267015707"/>
    <n v="160.70287539936103"/>
    <n v="103.24463118580766"/>
    <x v="60"/>
    <x v="60"/>
    <x v="1"/>
    <s v="10"/>
  </r>
  <r>
    <x v="8"/>
    <s v="1029"/>
    <s v="53"/>
    <s v="10"/>
    <s v="_"/>
    <n v="168"/>
    <s v="77000000000"/>
    <x v="9"/>
    <n v="1"/>
    <n v="0.04"/>
    <n v="0.03"/>
    <n v="0.06"/>
    <n v="0.43"/>
    <n v="0.81"/>
    <n v="133.33333333333334"/>
    <n v="66.666666666666671"/>
    <n v="53.086419753086417"/>
    <x v="9"/>
    <x v="9"/>
    <x v="1"/>
    <s v="10"/>
  </r>
  <r>
    <x v="8"/>
    <s v="1029"/>
    <s v="53"/>
    <s v="10"/>
    <s v="_"/>
    <n v="168"/>
    <s v="77000000000"/>
    <x v="10"/>
    <n v="1"/>
    <n v="0.04"/>
    <n v="0.03"/>
    <n v="0.11"/>
    <n v="0.43"/>
    <n v="1.25"/>
    <n v="133.33333333333334"/>
    <n v="36.363636363636367"/>
    <n v="34.4"/>
    <x v="10"/>
    <x v="10"/>
    <x v="1"/>
    <s v="10"/>
  </r>
  <r>
    <x v="8"/>
    <s v="1029"/>
    <s v="53"/>
    <s v="10"/>
    <s v="_"/>
    <n v="168"/>
    <s v="77000000000"/>
    <x v="96"/>
    <n v="1"/>
    <n v="0.14599999999999999"/>
    <n v="0.109"/>
    <n v="0.114"/>
    <n v="0.55100000000000005"/>
    <n v="1.1539999999999999"/>
    <n v="133.94495412844037"/>
    <n v="128.07017543859649"/>
    <n v="47.746967071057192"/>
    <x v="96"/>
    <x v="96"/>
    <x v="1"/>
    <s v="10"/>
  </r>
  <r>
    <x v="8"/>
    <s v="1029"/>
    <s v="53"/>
    <s v="10"/>
    <s v="_"/>
    <n v="168"/>
    <s v="77000000000"/>
    <x v="82"/>
    <n v="2"/>
    <n v="3.51"/>
    <n v="2.62"/>
    <n v="2.1"/>
    <n v="29.97"/>
    <n v="28.33"/>
    <n v="133.96946564885496"/>
    <n v="167.14285714285714"/>
    <n v="105.78891634309919"/>
    <x v="82"/>
    <x v="82"/>
    <x v="1"/>
    <s v="10"/>
  </r>
  <r>
    <x v="8"/>
    <s v="1029"/>
    <s v="53"/>
    <s v="10"/>
    <s v="_"/>
    <n v="234"/>
    <s v="77000000000"/>
    <x v="103"/>
    <n v="5"/>
    <n v="43.756"/>
    <n v="32.558"/>
    <n v="50.054000000000002"/>
    <n v="457.28199999999998"/>
    <n v="457.7"/>
    <n v="134.39400454573376"/>
    <n v="87.417589003875818"/>
    <n v="99.908673803801619"/>
    <x v="103"/>
    <x v="103"/>
    <x v="9"/>
    <s v="35"/>
  </r>
  <r>
    <x v="8"/>
    <s v="1029"/>
    <s v="53"/>
    <s v="10"/>
    <s v="_"/>
    <n v="168"/>
    <s v="77000000000"/>
    <x v="61"/>
    <n v="2"/>
    <n v="1.47"/>
    <n v="1.08"/>
    <n v="0.81100000000000005"/>
    <n v="11.28"/>
    <n v="11.521000000000001"/>
    <n v="136.11111111111111"/>
    <n v="181.25770653514181"/>
    <n v="97.908167693776576"/>
    <x v="61"/>
    <x v="61"/>
    <x v="1"/>
    <s v="10"/>
  </r>
  <r>
    <x v="8"/>
    <s v="1029"/>
    <s v="53"/>
    <s v="10"/>
    <s v="_"/>
    <n v="168"/>
    <s v="77000000000"/>
    <x v="72"/>
    <n v="2"/>
    <n v="1.754"/>
    <n v="1.282"/>
    <n v="1.762"/>
    <n v="17.103999999999999"/>
    <n v="24.984999999999999"/>
    <n v="136.81747269890795"/>
    <n v="99.545970488081721"/>
    <n v="68.457074244546732"/>
    <x v="72"/>
    <x v="72"/>
    <x v="1"/>
    <s v="10"/>
  </r>
  <r>
    <x v="8"/>
    <s v="1029"/>
    <s v="53"/>
    <s v="10"/>
    <s v="_"/>
    <n v="234"/>
    <s v="77000000000"/>
    <x v="102"/>
    <n v="3"/>
    <n v="23.405000000000001"/>
    <n v="16.552"/>
    <n v="26.527999999999999"/>
    <n v="250.80600000000001"/>
    <n v="287.74200000000002"/>
    <n v="141.40285161913968"/>
    <n v="88.22753317249699"/>
    <n v="87.163500635986409"/>
    <x v="102"/>
    <x v="102"/>
    <x v="9"/>
    <s v="35"/>
  </r>
  <r>
    <x v="8"/>
    <s v="1029"/>
    <s v="53"/>
    <s v="10"/>
    <s v="_"/>
    <n v="882"/>
    <s v="77000000000"/>
    <x v="100"/>
    <n v="2"/>
    <n v="24.62"/>
    <n v="17.27"/>
    <n v="21.83"/>
    <n v="188.52"/>
    <n v="178.9"/>
    <n v="142.55935147654893"/>
    <n v="112.78057718735685"/>
    <n v="105.37730575740638"/>
    <x v="100"/>
    <x v="100"/>
    <x v="4"/>
    <s v="10"/>
  </r>
  <r>
    <x v="8"/>
    <s v="1029"/>
    <s v="53"/>
    <s v="10"/>
    <s v="_"/>
    <n v="168"/>
    <s v="77000000000"/>
    <x v="87"/>
    <n v="1"/>
    <n v="0.1"/>
    <n v="7.0000000000000007E-2"/>
    <n v="0.22"/>
    <n v="1.2"/>
    <n v="1.82"/>
    <n v="142.85714285714286"/>
    <n v="45.454545454545453"/>
    <n v="65.934065934065927"/>
    <x v="87"/>
    <x v="87"/>
    <x v="1"/>
    <s v="10"/>
  </r>
  <r>
    <x v="8"/>
    <s v="1029"/>
    <s v="53"/>
    <s v="10"/>
    <s v="_"/>
    <n v="168"/>
    <s v="77000000000"/>
    <x v="18"/>
    <n v="2"/>
    <n v="0.1"/>
    <n v="7.0000000000000007E-2"/>
    <n v="7.0000000000000007E-2"/>
    <n v="1.04"/>
    <n v="0.9"/>
    <n v="142.85714285714286"/>
    <n v="142.85714285714286"/>
    <n v="115.55555555555556"/>
    <x v="18"/>
    <x v="18"/>
    <x v="1"/>
    <s v="10"/>
  </r>
  <r>
    <x v="8"/>
    <s v="1029"/>
    <s v="53"/>
    <s v="10"/>
    <s v="_"/>
    <n v="234"/>
    <s v="77000000000"/>
    <x v="90"/>
    <n v="2"/>
    <n v="0.504"/>
    <n v="0.35199999999999998"/>
    <n v="0.51500000000000001"/>
    <n v="4.8109999999999999"/>
    <n v="5.5940000000000003"/>
    <n v="143.18181818181819"/>
    <n v="97.864077669902912"/>
    <n v="86.002860207365032"/>
    <x v="90"/>
    <x v="90"/>
    <x v="9"/>
    <s v="35"/>
  </r>
  <r>
    <x v="8"/>
    <s v="1029"/>
    <s v="53"/>
    <s v="10"/>
    <s v="_"/>
    <n v="384"/>
    <s v="77000000000"/>
    <x v="113"/>
    <n v="4"/>
    <n v="230.6"/>
    <n v="155.6"/>
    <n v="386.7"/>
    <n v="2153.1999999999998"/>
    <n v="2598.4"/>
    <n v="148.20051413881748"/>
    <n v="59.632790276700284"/>
    <n v="82.866379310344826"/>
    <x v="113"/>
    <x v="113"/>
    <x v="6"/>
    <s v="17"/>
  </r>
  <r>
    <x v="8"/>
    <s v="1029"/>
    <s v="53"/>
    <s v="10"/>
    <s v="_"/>
    <n v="114"/>
    <s v="77000000000"/>
    <x v="111"/>
    <n v="2"/>
    <n v="0.60099999999999998"/>
    <n v="0.40200000000000002"/>
    <n v="0.151"/>
    <n v="6.4749999999999996"/>
    <n v="7.5640000000000001"/>
    <n v="149.50248756218906"/>
    <n v="398.01324503311258"/>
    <n v="85.60285563194077"/>
    <x v="111"/>
    <x v="111"/>
    <x v="0"/>
    <s v="20"/>
  </r>
  <r>
    <x v="8"/>
    <s v="1029"/>
    <s v="53"/>
    <s v="10"/>
    <s v="_"/>
    <n v="168"/>
    <s v="77000000000"/>
    <x v="8"/>
    <n v="2"/>
    <n v="0.12"/>
    <n v="0.08"/>
    <n v="0.08"/>
    <n v="0.88"/>
    <n v="1.05"/>
    <n v="150"/>
    <n v="150"/>
    <n v="83.80952380952381"/>
    <x v="8"/>
    <x v="8"/>
    <x v="1"/>
    <s v="10"/>
  </r>
  <r>
    <x v="8"/>
    <s v="1029"/>
    <s v="53"/>
    <s v="10"/>
    <s v="_"/>
    <n v="168"/>
    <s v="77000000000"/>
    <x v="119"/>
    <n v="1"/>
    <n v="0.311"/>
    <n v="0.20300000000000001"/>
    <n v="0.18"/>
    <n v="3.6829999999999998"/>
    <n v="1.5009999999999999"/>
    <n v="153.20197044334975"/>
    <n v="172.77777777777777"/>
    <n v="245.36975349766823"/>
    <x v="123"/>
    <x v="119"/>
    <x v="1"/>
    <s v="10"/>
  </r>
  <r>
    <x v="8"/>
    <s v="1029"/>
    <s v="53"/>
    <s v="10"/>
    <s v="_"/>
    <n v="882"/>
    <s v="77000000000"/>
    <x v="88"/>
    <n v="2"/>
    <n v="24.23"/>
    <n v="15.79"/>
    <n v="21.31"/>
    <n v="174.77"/>
    <n v="165.2"/>
    <n v="153.45155161494617"/>
    <n v="113.70248709526044"/>
    <n v="105.79297820823244"/>
    <x v="88"/>
    <x v="88"/>
    <x v="4"/>
    <s v="10"/>
  </r>
  <r>
    <x v="8"/>
    <s v="1029"/>
    <s v="53"/>
    <s v="10"/>
    <s v="_"/>
    <n v="159"/>
    <s v="77000000000"/>
    <x v="71"/>
    <n v="1"/>
    <n v="5.3769999999999998"/>
    <n v="3.298"/>
    <n v="5.52"/>
    <n v="52.634999999999998"/>
    <n v="52.167000000000002"/>
    <n v="163.03820497271073"/>
    <n v="97.409420289855078"/>
    <n v="100.89711886825005"/>
    <x v="71"/>
    <x v="71"/>
    <x v="8"/>
    <s v="06"/>
  </r>
  <r>
    <x v="8"/>
    <s v="1029"/>
    <s v="53"/>
    <s v="10"/>
    <s v="_"/>
    <n v="159"/>
    <s v="77000000000"/>
    <x v="70"/>
    <n v="1"/>
    <n v="5.3769999999999998"/>
    <n v="3.298"/>
    <n v="5.52"/>
    <n v="52.634999999999998"/>
    <n v="52.167000000000002"/>
    <n v="163.03820497271073"/>
    <n v="97.409420289855078"/>
    <n v="100.89711886825005"/>
    <x v="70"/>
    <x v="70"/>
    <x v="8"/>
    <s v="06"/>
  </r>
  <r>
    <x v="8"/>
    <s v="1029"/>
    <s v="53"/>
    <s v="10"/>
    <s v="_"/>
    <n v="168"/>
    <s v="77000000000"/>
    <x v="63"/>
    <n v="1"/>
    <n v="1.26"/>
    <n v="0.77"/>
    <n v="0.75"/>
    <n v="9.18"/>
    <n v="10.186"/>
    <n v="163.63636363636363"/>
    <n v="168"/>
    <n v="90.123699194973497"/>
    <x v="63"/>
    <x v="63"/>
    <x v="1"/>
    <s v="10"/>
  </r>
  <r>
    <x v="8"/>
    <s v="1029"/>
    <s v="53"/>
    <s v="10"/>
    <s v="_"/>
    <n v="168"/>
    <s v="77000000000"/>
    <x v="81"/>
    <n v="2"/>
    <n v="1.3009999999999999"/>
    <n v="0.77900000000000003"/>
    <n v="0.98899999999999999"/>
    <n v="9.548"/>
    <n v="10.814"/>
    <n v="167.00898587933247"/>
    <n v="131.54701718907987"/>
    <n v="88.292953578694281"/>
    <x v="81"/>
    <x v="81"/>
    <x v="1"/>
    <s v="10"/>
  </r>
  <r>
    <x v="8"/>
    <s v="1029"/>
    <s v="53"/>
    <s v="10"/>
    <s v="_"/>
    <n v="168"/>
    <s v="77000000000"/>
    <x v="2"/>
    <n v="1"/>
    <n v="6.2E-2"/>
    <n v="3.5999999999999997E-2"/>
    <n v="5.6000000000000001E-2"/>
    <n v="0.31"/>
    <n v="0.316"/>
    <n v="172.22222222222223"/>
    <n v="110.71428571428571"/>
    <n v="98.101265822784811"/>
    <x v="2"/>
    <x v="2"/>
    <x v="1"/>
    <s v="10"/>
  </r>
  <r>
    <x v="8"/>
    <s v="1029"/>
    <s v="53"/>
    <s v="10"/>
    <s v="_"/>
    <n v="384"/>
    <s v="77000000000"/>
    <x v="114"/>
    <n v="4"/>
    <n v="230.6"/>
    <n v="115.1"/>
    <n v="386.7"/>
    <n v="2112.6999999999998"/>
    <n v="2598.4"/>
    <n v="200.34752389226759"/>
    <n v="59.632790276700284"/>
    <n v="81.307727832512313"/>
    <x v="114"/>
    <x v="114"/>
    <x v="6"/>
    <s v="17"/>
  </r>
  <r>
    <x v="8"/>
    <s v="1029"/>
    <s v="53"/>
    <s v="10"/>
    <s v="_"/>
    <n v="168"/>
    <s v="77000000000"/>
    <x v="56"/>
    <n v="5"/>
    <n v="53.856999999999999"/>
    <n v="24.571000000000002"/>
    <n v="55.271000000000001"/>
    <n v="862.20799999999997"/>
    <n v="2928.6460000000002"/>
    <n v="219.18928818525904"/>
    <n v="97.441696368801004"/>
    <n v="29.440499124851552"/>
    <x v="56"/>
    <x v="56"/>
    <x v="1"/>
    <s v="10"/>
  </r>
  <r>
    <x v="8"/>
    <s v="1029"/>
    <s v="53"/>
    <s v="10"/>
    <s v="_"/>
    <n v="168"/>
    <s v="77000000000"/>
    <x v="51"/>
    <n v="3"/>
    <n v="45.540999999999997"/>
    <n v="17.103000000000002"/>
    <n v="45.534999999999997"/>
    <n v="759.09"/>
    <n v="2805.451"/>
    <n v="266.27492252821145"/>
    <n v="100.01317667728121"/>
    <n v="27.057681634788846"/>
    <x v="51"/>
    <x v="51"/>
    <x v="1"/>
    <s v="10"/>
  </r>
  <r>
    <x v="8"/>
    <s v="1029"/>
    <s v="53"/>
    <s v="10"/>
    <s v="_"/>
    <n v="168"/>
    <s v="77000000000"/>
    <x v="55"/>
    <n v="2"/>
    <n v="45.23"/>
    <n v="16.899999999999999"/>
    <n v="45.23"/>
    <n v="743.26900000000001"/>
    <n v="2778.4560000000001"/>
    <n v="267.63313609467457"/>
    <n v="100"/>
    <n v="26.751152438620586"/>
    <x v="55"/>
    <x v="55"/>
    <x v="1"/>
    <s v="10"/>
  </r>
  <r>
    <x v="8"/>
    <s v="1029"/>
    <s v="53"/>
    <s v="10"/>
    <s v="_"/>
    <n v="128"/>
    <s v="77000000000"/>
    <x v="117"/>
    <n v="1"/>
    <n v="6.74"/>
    <n v="2.2599999999999998"/>
    <n v="13.8"/>
    <n v="255.32"/>
    <n v="313.60000000000002"/>
    <n v="298.23008849557522"/>
    <n v="48.840579710144929"/>
    <n v="81.415816326530617"/>
    <x v="120"/>
    <x v="117"/>
    <x v="2"/>
    <s v="11"/>
  </r>
  <r>
    <x v="8"/>
    <s v="1029"/>
    <s v="53"/>
    <s v="10"/>
    <s v="_"/>
    <n v="168"/>
    <s v="77000000000"/>
    <x v="89"/>
    <n v="2"/>
    <n v="0.48499999999999999"/>
    <n v="0.11899999999999999"/>
    <n v="7.5999999999999998E-2"/>
    <n v="1.6839999999999999"/>
    <n v="1.456"/>
    <n v="407.56302521008405"/>
    <n v="638.15789473684208"/>
    <n v="115.65934065934066"/>
    <x v="89"/>
    <x v="89"/>
    <x v="1"/>
    <s v="10"/>
  </r>
  <r>
    <x v="8"/>
    <s v="1029"/>
    <s v="53"/>
    <s v="10"/>
    <s v="_"/>
    <n v="798"/>
    <s v="77000000000"/>
    <x v="114"/>
    <n v="4"/>
    <n v="3.109"/>
    <n v="0.39300000000000002"/>
    <n v="10.872"/>
    <n v="100.52200000000001"/>
    <n v="86.91"/>
    <n v="791.09414758269725"/>
    <n v="28.596394407652685"/>
    <n v="115.66217926590726"/>
    <x v="121"/>
    <x v="114"/>
    <x v="11"/>
    <s v="17"/>
  </r>
  <r>
    <x v="8"/>
    <s v="1029"/>
    <s v="53"/>
    <s v="10"/>
    <s v="_"/>
    <n v="798"/>
    <s v="77000000000"/>
    <x v="118"/>
    <n v="4"/>
    <n v="3.052"/>
    <n v="0.36499999999999999"/>
    <n v="10.552"/>
    <n v="99.936999999999998"/>
    <n v="85.355999999999995"/>
    <n v="836.16438356164383"/>
    <n v="28.923426838514025"/>
    <n v="117.08257181686115"/>
    <x v="122"/>
    <x v="118"/>
    <x v="11"/>
    <s v="17"/>
  </r>
  <r>
    <x v="8"/>
    <s v="1029"/>
    <s v="53"/>
    <s v="10"/>
    <s v="_"/>
    <n v="168"/>
    <s v="77000000000"/>
    <x v="5"/>
    <n v="1"/>
    <n v="0.12"/>
    <n v="2E-3"/>
    <n v="0.06"/>
    <n v="0.96199999999999997"/>
    <n v="0.86"/>
    <n v="6000"/>
    <n v="200"/>
    <n v="111.86046511627907"/>
    <x v="5"/>
    <x v="5"/>
    <x v="1"/>
    <s v="10"/>
  </r>
  <r>
    <x v="8"/>
    <s v="1029"/>
    <s v="53"/>
    <s v="10"/>
    <s v="_"/>
    <n v="882"/>
    <s v="77000000000"/>
    <x v="24"/>
    <m/>
    <m/>
    <n v="0.19"/>
    <n v="5.6000000000000001E-2"/>
    <n v="1.1160000000000001"/>
    <n v="2.887"/>
    <m/>
    <n v="0"/>
    <n v="38.656044336681674"/>
    <x v="24"/>
    <x v="24"/>
    <x v="4"/>
    <s v="10"/>
  </r>
  <r>
    <x v="8"/>
    <s v="1029"/>
    <s v="53"/>
    <s v="10"/>
    <s v="_"/>
    <n v="796"/>
    <s v="77000000000"/>
    <x v="115"/>
    <m/>
    <m/>
    <m/>
    <s v=" "/>
    <n v="13"/>
    <n v="13"/>
    <m/>
    <s v=" "/>
    <n v="100"/>
    <x v="115"/>
    <x v="115"/>
    <x v="10"/>
    <s v="30"/>
  </r>
  <r>
    <x v="8"/>
    <s v="1029"/>
    <s v="53"/>
    <s v="10"/>
    <s v="_"/>
    <n v="168"/>
    <s v="77000000000"/>
    <x v="107"/>
    <m/>
    <m/>
    <m/>
    <s v=" "/>
    <n v="18.562000000000001"/>
    <n v="38.732999999999997"/>
    <m/>
    <s v=" "/>
    <n v="47.922959750083905"/>
    <x v="107"/>
    <x v="107"/>
    <x v="1"/>
    <s v="10"/>
  </r>
  <r>
    <x v="8"/>
    <s v="1029"/>
    <s v="53"/>
    <s v="10"/>
    <s v="_"/>
    <n v="168"/>
    <s v="77000000000"/>
    <x v="4"/>
    <m/>
    <m/>
    <m/>
    <s v=" "/>
    <n v="11.173"/>
    <n v="22.545000000000002"/>
    <m/>
    <s v=" "/>
    <n v="49.558660456864047"/>
    <x v="4"/>
    <x v="4"/>
    <x v="1"/>
    <s v="10"/>
  </r>
  <r>
    <x v="8"/>
    <s v="1029"/>
    <s v="53"/>
    <s v="10"/>
    <s v="_"/>
    <n v="882"/>
    <s v="77000000000"/>
    <x v="22"/>
    <m/>
    <m/>
    <n v="0.19"/>
    <n v="5.6000000000000001E-2"/>
    <n v="1.1160000000000001"/>
    <n v="2.887"/>
    <m/>
    <n v="0"/>
    <n v="38.656044336681674"/>
    <x v="22"/>
    <x v="22"/>
    <x v="4"/>
    <s v="10"/>
  </r>
  <r>
    <x v="8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</r>
  <r>
    <x v="8"/>
    <s v="1029"/>
    <s v="53"/>
    <s v="10"/>
    <s v="_"/>
    <n v="384"/>
    <s v="77000000000"/>
    <x v="153"/>
    <m/>
    <m/>
    <m/>
    <s v=" "/>
    <n v="410"/>
    <n v="410"/>
    <m/>
    <s v=" "/>
    <n v="100"/>
    <x v="158"/>
    <x v="153"/>
    <x v="6"/>
    <s v="31"/>
  </r>
  <r>
    <x v="8"/>
    <s v="1029"/>
    <s v="53"/>
    <s v="10"/>
    <s v="_"/>
    <n v="882"/>
    <s v="77000000000"/>
    <x v="156"/>
    <m/>
    <m/>
    <n v="0.13"/>
    <s v=" "/>
    <n v="0.56999999999999995"/>
    <s v=" "/>
    <m/>
    <s v=" "/>
    <s v=" "/>
    <x v="161"/>
    <x v="156"/>
    <x v="4"/>
    <s v="10"/>
  </r>
  <r>
    <x v="8"/>
    <s v="1029"/>
    <s v="53"/>
    <s v="10"/>
    <s v="_"/>
    <n v="168"/>
    <s v="77000000000"/>
    <x v="131"/>
    <m/>
    <m/>
    <m/>
    <n v="0.36"/>
    <m/>
    <n v="3.51"/>
    <m/>
    <n v="0"/>
    <n v="0"/>
    <x v="135"/>
    <x v="131"/>
    <x v="1"/>
    <s v="10"/>
  </r>
  <r>
    <x v="8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</r>
  <r>
    <x v="8"/>
    <s v="1029"/>
    <s v="53"/>
    <s v="10"/>
    <s v="_"/>
    <n v="114"/>
    <s v="77000000000"/>
    <x v="137"/>
    <m/>
    <m/>
    <n v="1E-3"/>
    <s v=" "/>
    <n v="1.2E-2"/>
    <n v="1E-3"/>
    <m/>
    <s v=" "/>
    <n v="1200"/>
    <x v="141"/>
    <x v="137"/>
    <x v="0"/>
    <s v="23"/>
  </r>
  <r>
    <x v="8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8"/>
    <s v="1029"/>
    <s v="53"/>
    <s v="10"/>
    <s v="_"/>
    <n v="796"/>
    <s v="77000000000"/>
    <x v="151"/>
    <m/>
    <m/>
    <m/>
    <s v=" "/>
    <n v="7"/>
    <n v="7"/>
    <m/>
    <s v=" "/>
    <n v="100"/>
    <x v="156"/>
    <x v="151"/>
    <x v="10"/>
    <s v="31"/>
  </r>
  <r>
    <x v="8"/>
    <s v="1029"/>
    <s v="53"/>
    <s v="10"/>
    <s v="_"/>
    <n v="168"/>
    <s v="77000000000"/>
    <x v="162"/>
    <n v="1"/>
    <n v="5.0000000000000001E-3"/>
    <m/>
    <n v="5.0000000000000001E-3"/>
    <n v="3.5999999999999997E-2"/>
    <n v="0.17599999999999999"/>
    <m/>
    <n v="100"/>
    <n v="20.454545454545453"/>
    <x v="169"/>
    <x v="162"/>
    <x v="1"/>
    <s v="10"/>
  </r>
  <r>
    <x v="8"/>
    <s v="1029"/>
    <s v="53"/>
    <s v="10"/>
    <s v="_"/>
    <n v="796"/>
    <s v="77000000000"/>
    <x v="136"/>
    <m/>
    <m/>
    <m/>
    <s v=" "/>
    <n v="7"/>
    <n v="7"/>
    <m/>
    <s v=" "/>
    <n v="100"/>
    <x v="140"/>
    <x v="136"/>
    <x v="10"/>
    <s v="31"/>
  </r>
  <r>
    <x v="8"/>
    <s v="1029"/>
    <s v="53"/>
    <s v="10"/>
    <s v="_"/>
    <n v="114"/>
    <s v="77000000000"/>
    <x v="128"/>
    <m/>
    <m/>
    <m/>
    <n v="2.7E-2"/>
    <m/>
    <n v="0.183"/>
    <m/>
    <n v="0"/>
    <n v="0"/>
    <x v="132"/>
    <x v="128"/>
    <x v="0"/>
    <s v="23"/>
  </r>
  <r>
    <x v="8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8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</r>
  <r>
    <x v="8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</r>
  <r>
    <x v="8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</r>
  <r>
    <x v="8"/>
    <s v="1029"/>
    <s v="53"/>
    <s v="10"/>
    <s v="_"/>
    <n v="168"/>
    <s v="77000000000"/>
    <x v="163"/>
    <n v="1"/>
    <n v="32"/>
    <m/>
    <n v="32"/>
    <n v="32"/>
    <n v="32"/>
    <m/>
    <n v="100"/>
    <n v="100"/>
    <x v="170"/>
    <x v="163"/>
    <x v="1"/>
    <s v="10"/>
  </r>
  <r>
    <x v="8"/>
    <s v="1029"/>
    <s v="53"/>
    <s v="10"/>
    <s v="_"/>
    <n v="168"/>
    <s v="77000000000"/>
    <x v="80"/>
    <m/>
    <m/>
    <n v="10"/>
    <s v=" "/>
    <n v="59.94"/>
    <n v="59.5"/>
    <m/>
    <s v=" "/>
    <n v="100.73949579831933"/>
    <x v="80"/>
    <x v="80"/>
    <x v="1"/>
    <s v="10"/>
  </r>
  <r>
    <x v="8"/>
    <s v="1029"/>
    <s v="53"/>
    <s v="10"/>
    <s v="_"/>
    <n v="882"/>
    <s v="77000000000"/>
    <x v="149"/>
    <m/>
    <m/>
    <m/>
    <n v="0.52"/>
    <n v="1.5"/>
    <n v="12.03"/>
    <m/>
    <n v="0"/>
    <n v="12.468827930174564"/>
    <x v="154"/>
    <x v="149"/>
    <x v="4"/>
    <s v="10"/>
  </r>
  <r>
    <x v="8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</r>
  <r>
    <x v="8"/>
    <s v="1029"/>
    <s v="53"/>
    <s v="10"/>
    <s v="_"/>
    <n v="168"/>
    <s v="77000000000"/>
    <x v="101"/>
    <m/>
    <m/>
    <m/>
    <s v=" "/>
    <n v="581.1"/>
    <n v="833.37199999999996"/>
    <m/>
    <s v=" "/>
    <n v="69.728764585323248"/>
    <x v="101"/>
    <x v="101"/>
    <x v="1"/>
    <s v="03"/>
  </r>
  <r>
    <x v="8"/>
    <s v="1029"/>
    <s v="53"/>
    <s v="10"/>
    <s v="_"/>
    <n v="168"/>
    <s v="77000000000"/>
    <x v="109"/>
    <m/>
    <m/>
    <m/>
    <s v=" "/>
    <n v="18.562000000000001"/>
    <n v="38.732999999999997"/>
    <m/>
    <s v=" "/>
    <n v="47.922959750083905"/>
    <x v="109"/>
    <x v="109"/>
    <x v="1"/>
    <s v="10"/>
  </r>
  <r>
    <x v="8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</r>
  <r>
    <x v="8"/>
    <s v="1029"/>
    <s v="53"/>
    <s v="10"/>
    <s v="_"/>
    <n v="796"/>
    <s v="77000000000"/>
    <x v="138"/>
    <m/>
    <m/>
    <n v="2"/>
    <s v=" "/>
    <n v="8"/>
    <n v="8"/>
    <m/>
    <s v=" "/>
    <n v="100"/>
    <x v="142"/>
    <x v="138"/>
    <x v="10"/>
    <s v="31"/>
  </r>
  <r>
    <x v="8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</r>
  <r>
    <x v="8"/>
    <s v="1029"/>
    <s v="53"/>
    <s v="10"/>
    <s v="_"/>
    <n v="168"/>
    <s v="77000000000"/>
    <x v="167"/>
    <n v="1"/>
    <n v="32"/>
    <m/>
    <n v="32"/>
    <n v="32"/>
    <n v="32"/>
    <m/>
    <n v="100"/>
    <n v="100"/>
    <x v="174"/>
    <x v="167"/>
    <x v="1"/>
    <s v="10"/>
  </r>
  <r>
    <x v="8"/>
    <s v="1029"/>
    <s v="53"/>
    <s v="10"/>
    <s v="_"/>
    <n v="168"/>
    <s v="77000000000"/>
    <x v="143"/>
    <m/>
    <m/>
    <m/>
    <n v="0.125"/>
    <n v="0.96499999999999997"/>
    <n v="2.9489999999999998"/>
    <m/>
    <n v="0"/>
    <n v="32.722956934554084"/>
    <x v="147"/>
    <x v="143"/>
    <x v="1"/>
    <s v="10"/>
  </r>
  <r>
    <x v="8"/>
    <s v="1029"/>
    <s v="53"/>
    <s v="10"/>
    <s v="_"/>
    <n v="168"/>
    <s v="77000000000"/>
    <x v="166"/>
    <n v="2"/>
    <n v="33.299999999999997"/>
    <m/>
    <n v="33.299999999999997"/>
    <n v="33.299999999999997"/>
    <n v="33.299999999999997"/>
    <m/>
    <n v="100"/>
    <n v="100"/>
    <x v="173"/>
    <x v="166"/>
    <x v="1"/>
    <s v="10"/>
  </r>
  <r>
    <x v="8"/>
    <s v="1029"/>
    <s v="53"/>
    <s v="10"/>
    <s v="_"/>
    <n v="168"/>
    <s v="77000000000"/>
    <x v="108"/>
    <m/>
    <m/>
    <m/>
    <s v=" "/>
    <n v="18.562000000000001"/>
    <n v="38.732999999999997"/>
    <m/>
    <s v=" "/>
    <n v="47.922959750083905"/>
    <x v="108"/>
    <x v="108"/>
    <x v="1"/>
    <s v="10"/>
  </r>
  <r>
    <x v="8"/>
    <s v="1029"/>
    <s v="53"/>
    <s v="10"/>
    <s v="_"/>
    <n v="114"/>
    <s v="77000000000"/>
    <x v="150"/>
    <m/>
    <m/>
    <n v="1E-3"/>
    <s v=" "/>
    <n v="1.2E-2"/>
    <n v="1E-3"/>
    <m/>
    <s v=" "/>
    <n v="1200"/>
    <x v="155"/>
    <x v="150"/>
    <x v="0"/>
    <s v="23"/>
  </r>
  <r>
    <x v="8"/>
    <s v="1029"/>
    <s v="53"/>
    <s v="10"/>
    <s v="_"/>
    <n v="168"/>
    <s v="77000000000"/>
    <x v="146"/>
    <n v="1"/>
    <n v="1.4E-2"/>
    <m/>
    <n v="8.9999999999999993E-3"/>
    <n v="0.108"/>
    <n v="0.129"/>
    <m/>
    <n v="155.55555555555554"/>
    <n v="83.720930232558146"/>
    <x v="151"/>
    <x v="146"/>
    <x v="1"/>
    <s v="10"/>
  </r>
  <r>
    <x v="8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</r>
  <r>
    <x v="8"/>
    <s v="1029"/>
    <s v="53"/>
    <s v="10"/>
    <s v="_"/>
    <n v="384"/>
    <s v="77000000000"/>
    <x v="133"/>
    <m/>
    <m/>
    <m/>
    <n v="14569"/>
    <m/>
    <n v="68337"/>
    <m/>
    <n v="0"/>
    <n v="0"/>
    <x v="137"/>
    <x v="133"/>
    <x v="6"/>
    <s v="20"/>
  </r>
  <r>
    <x v="8"/>
    <s v="1029"/>
    <s v="53"/>
    <s v="10"/>
    <s v="_"/>
    <n v="247"/>
    <s v="77000000000"/>
    <x v="129"/>
    <m/>
    <m/>
    <m/>
    <n v="0.06"/>
    <m/>
    <n v="0.504"/>
    <m/>
    <n v="0"/>
    <n v="0"/>
    <x v="133"/>
    <x v="129"/>
    <x v="7"/>
    <s v="35"/>
  </r>
  <r>
    <x v="8"/>
    <s v="1029"/>
    <s v="53"/>
    <s v="10"/>
    <s v="_"/>
    <n v="169"/>
    <s v="77000000000"/>
    <x v="33"/>
    <n v="1"/>
    <n v="2"/>
    <m/>
    <n v="7.2"/>
    <n v="107.4"/>
    <n v="88.1"/>
    <m/>
    <n v="27.777777777777779"/>
    <n v="121.90692395005675"/>
    <x v="33"/>
    <x v="33"/>
    <x v="5"/>
    <s v="05"/>
  </r>
  <r>
    <x v="8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8"/>
    <s v="1029"/>
    <s v="53"/>
    <s v="10"/>
    <s v="_"/>
    <n v="796"/>
    <s v="77000000000"/>
    <x v="154"/>
    <m/>
    <m/>
    <n v="2"/>
    <s v=" "/>
    <n v="8"/>
    <n v="8"/>
    <m/>
    <s v=" "/>
    <n v="100"/>
    <x v="159"/>
    <x v="154"/>
    <x v="10"/>
    <s v="31"/>
  </r>
  <r>
    <x v="8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8"/>
    <s v="1029"/>
    <s v="53"/>
    <s v="10"/>
    <s v="_"/>
    <n v="882"/>
    <s v="77000000000"/>
    <x v="23"/>
    <m/>
    <m/>
    <n v="0.19"/>
    <n v="5.6000000000000001E-2"/>
    <n v="1.1160000000000001"/>
    <n v="2.887"/>
    <m/>
    <n v="0"/>
    <n v="38.656044336681674"/>
    <x v="23"/>
    <x v="23"/>
    <x v="4"/>
    <s v="10"/>
  </r>
  <r>
    <x v="8"/>
    <s v="1029"/>
    <s v="53"/>
    <s v="10"/>
    <s v="_"/>
    <n v="168"/>
    <s v="77000000000"/>
    <x v="165"/>
    <n v="1"/>
    <n v="1.3"/>
    <m/>
    <n v="1.3"/>
    <n v="1.3"/>
    <n v="1.3"/>
    <m/>
    <n v="100"/>
    <n v="100"/>
    <x v="172"/>
    <x v="165"/>
    <x v="1"/>
    <s v="10"/>
  </r>
  <r>
    <x v="8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</r>
  <r>
    <x v="9"/>
    <s v="1029"/>
    <s v="53"/>
    <s v="10"/>
    <s v="_"/>
    <n v="798"/>
    <s v="77000000000"/>
    <x v="118"/>
    <n v="2"/>
    <n v="0.36499999999999999"/>
    <n v="72.897999999999996"/>
    <n v="0.161"/>
    <n v="96.885000000000005"/>
    <n v="74.804000000000002"/>
    <n v="0.50069960767099231"/>
    <n v="226.70807453416148"/>
    <n v="129.51847494786375"/>
    <x v="122"/>
    <x v="118"/>
    <x v="11"/>
    <s v="17"/>
  </r>
  <r>
    <x v="9"/>
    <s v="1029"/>
    <s v="53"/>
    <s v="10"/>
    <s v="_"/>
    <n v="798"/>
    <s v="77000000000"/>
    <x v="114"/>
    <n v="3"/>
    <n v="0.39300000000000002"/>
    <n v="72.908000000000001"/>
    <n v="0.161"/>
    <n v="97.412999999999997"/>
    <n v="76.037999999999997"/>
    <n v="0.53903549679047569"/>
    <n v="244.09937888198758"/>
    <n v="128.11094452773614"/>
    <x v="121"/>
    <x v="114"/>
    <x v="11"/>
    <s v="17"/>
  </r>
  <r>
    <x v="9"/>
    <s v="1029"/>
    <s v="53"/>
    <s v="10"/>
    <s v="_"/>
    <n v="168"/>
    <s v="77000000000"/>
    <x v="5"/>
    <n v="1"/>
    <n v="2E-3"/>
    <n v="7.0000000000000007E-2"/>
    <n v="0"/>
    <n v="0.84199999999999997"/>
    <n v="0.8"/>
    <n v="2.8571428571428572"/>
    <n v="0"/>
    <n v="105.25"/>
    <x v="5"/>
    <x v="5"/>
    <x v="1"/>
    <s v="10"/>
  </r>
  <r>
    <x v="9"/>
    <s v="1029"/>
    <s v="53"/>
    <s v="10"/>
    <s v="_"/>
    <n v="128"/>
    <s v="77000000000"/>
    <x v="117"/>
    <n v="1"/>
    <n v="2.2599999999999998"/>
    <n v="74.78"/>
    <n v="25.6"/>
    <n v="248.58"/>
    <n v="299.8"/>
    <n v="3.0221984487830973"/>
    <n v="8.828125"/>
    <n v="82.915276851234154"/>
    <x v="120"/>
    <x v="117"/>
    <x v="2"/>
    <s v="11"/>
  </r>
  <r>
    <x v="9"/>
    <s v="1029"/>
    <s v="53"/>
    <s v="10"/>
    <s v="_"/>
    <n v="168"/>
    <s v="77000000000"/>
    <x v="51"/>
    <n v="3"/>
    <n v="17.103000000000002"/>
    <n v="349.428"/>
    <n v="23.24"/>
    <n v="713.54899999999998"/>
    <n v="2759.9160000000002"/>
    <n v="4.8945705553075314"/>
    <n v="73.59294320137694"/>
    <n v="25.85401149890069"/>
    <x v="51"/>
    <x v="51"/>
    <x v="1"/>
    <s v="10"/>
  </r>
  <r>
    <x v="9"/>
    <s v="1029"/>
    <s v="53"/>
    <s v="10"/>
    <s v="_"/>
    <n v="168"/>
    <s v="77000000000"/>
    <x v="55"/>
    <n v="2"/>
    <n v="16.899999999999999"/>
    <n v="344.32100000000003"/>
    <n v="22.803999999999998"/>
    <n v="698.03899999999999"/>
    <n v="2733.2260000000001"/>
    <n v="4.9082106522692488"/>
    <n v="74.109805297316257"/>
    <n v="25.539015068640499"/>
    <x v="55"/>
    <x v="55"/>
    <x v="1"/>
    <s v="10"/>
  </r>
  <r>
    <x v="9"/>
    <s v="1029"/>
    <s v="53"/>
    <s v="10"/>
    <s v="_"/>
    <n v="168"/>
    <s v="77000000000"/>
    <x v="56"/>
    <n v="5"/>
    <n v="24.571000000000002"/>
    <n v="370.37400000000002"/>
    <n v="28.213000000000001"/>
    <n v="808.351"/>
    <n v="2873.375"/>
    <n v="6.6341049857711392"/>
    <n v="87.091057314004189"/>
    <n v="28.132457475964674"/>
    <x v="56"/>
    <x v="56"/>
    <x v="1"/>
    <s v="10"/>
  </r>
  <r>
    <x v="9"/>
    <s v="1029"/>
    <s v="53"/>
    <s v="10"/>
    <s v="_"/>
    <n v="114"/>
    <s v="77000000000"/>
    <x v="137"/>
    <n v="1"/>
    <n v="1E-3"/>
    <n v="1.0999999999999999E-2"/>
    <n v="0"/>
    <n v="1.2E-2"/>
    <n v="1E-3"/>
    <n v="9.0909090909090917"/>
    <n v="0"/>
    <n v="1200"/>
    <x v="141"/>
    <x v="137"/>
    <x v="0"/>
    <s v="23"/>
  </r>
  <r>
    <x v="9"/>
    <s v="1029"/>
    <s v="53"/>
    <s v="10"/>
    <s v="_"/>
    <n v="114"/>
    <s v="77000000000"/>
    <x v="150"/>
    <n v="1"/>
    <n v="1E-3"/>
    <n v="1.0999999999999999E-2"/>
    <n v="0"/>
    <n v="1.2E-2"/>
    <n v="1E-3"/>
    <n v="9.0909090909090917"/>
    <n v="0"/>
    <n v="1200"/>
    <x v="155"/>
    <x v="150"/>
    <x v="0"/>
    <s v="23"/>
  </r>
  <r>
    <x v="9"/>
    <s v="1029"/>
    <s v="53"/>
    <s v="10"/>
    <s v="_"/>
    <n v="168"/>
    <s v="77000000000"/>
    <x v="119"/>
    <n v="1"/>
    <n v="0.20300000000000001"/>
    <n v="1.1140000000000001"/>
    <n v="0.13500000000000001"/>
    <n v="3.3719999999999999"/>
    <n v="1.321"/>
    <n v="18.222621184919209"/>
    <n v="150.37037037037038"/>
    <n v="255.26116578349735"/>
    <x v="123"/>
    <x v="119"/>
    <x v="1"/>
    <s v="10"/>
  </r>
  <r>
    <x v="9"/>
    <s v="1029"/>
    <s v="53"/>
    <s v="10"/>
    <s v="_"/>
    <n v="384"/>
    <s v="77000000000"/>
    <x v="114"/>
    <n v="3"/>
    <n v="115.1"/>
    <n v="578.9"/>
    <n v="12"/>
    <n v="1882.1"/>
    <n v="2211.6999999999998"/>
    <n v="19.882535843841769"/>
    <n v="959.16666666666663"/>
    <n v="85.097436361170139"/>
    <x v="114"/>
    <x v="114"/>
    <x v="6"/>
    <s v="17"/>
  </r>
  <r>
    <x v="9"/>
    <s v="1029"/>
    <s v="53"/>
    <s v="10"/>
    <s v="_"/>
    <n v="384"/>
    <s v="77000000000"/>
    <x v="113"/>
    <n v="3"/>
    <n v="155.6"/>
    <n v="578.9"/>
    <n v="12"/>
    <n v="1922.6"/>
    <n v="2211.6999999999998"/>
    <n v="26.878562791501121"/>
    <n v="1296.6666666666667"/>
    <n v="86.928606953926845"/>
    <x v="113"/>
    <x v="113"/>
    <x v="6"/>
    <s v="17"/>
  </r>
  <r>
    <x v="9"/>
    <s v="1029"/>
    <s v="53"/>
    <s v="10"/>
    <s v="_"/>
    <n v="168"/>
    <s v="77000000000"/>
    <x v="94"/>
    <n v="3"/>
    <n v="7.4640000000000004"/>
    <n v="20.946000000000002"/>
    <n v="4.9690000000000003"/>
    <n v="94.748000000000005"/>
    <n v="113.35"/>
    <n v="35.63448868519049"/>
    <n v="150.21131012276112"/>
    <n v="83.58888398764887"/>
    <x v="94"/>
    <x v="94"/>
    <x v="1"/>
    <s v="10"/>
  </r>
  <r>
    <x v="9"/>
    <s v="1029"/>
    <s v="53"/>
    <s v="10"/>
    <s v="_"/>
    <n v="168"/>
    <s v="77000000000"/>
    <x v="80"/>
    <n v="1"/>
    <n v="10"/>
    <n v="26.4"/>
    <n v="10"/>
    <n v="59.94"/>
    <n v="59.5"/>
    <n v="37.878787878787875"/>
    <n v="100"/>
    <n v="100.73949579831933"/>
    <x v="80"/>
    <x v="80"/>
    <x v="1"/>
    <s v="10"/>
  </r>
  <r>
    <x v="9"/>
    <s v="1029"/>
    <s v="53"/>
    <s v="10"/>
    <s v="_"/>
    <n v="128"/>
    <s v="77000000000"/>
    <x v="106"/>
    <n v="4"/>
    <n v="44.8"/>
    <n v="116.13"/>
    <n v="68.349999999999994"/>
    <n v="629.47"/>
    <n v="672.88"/>
    <n v="38.577456298975285"/>
    <n v="65.544989027066563"/>
    <n v="93.548626798240406"/>
    <x v="106"/>
    <x v="106"/>
    <x v="2"/>
    <s v="11"/>
  </r>
  <r>
    <x v="9"/>
    <s v="1029"/>
    <s v="53"/>
    <s v="10"/>
    <s v="_"/>
    <n v="168"/>
    <s v="77000000000"/>
    <x v="152"/>
    <n v="1"/>
    <n v="2.9000000000000001E-2"/>
    <n v="6.8000000000000005E-2"/>
    <n v="4.5999999999999999E-2"/>
    <n v="0.24299999999999999"/>
    <n v="0.30099999999999999"/>
    <n v="42.647058823529413"/>
    <n v="63.043478260869563"/>
    <n v="80.730897009966782"/>
    <x v="157"/>
    <x v="152"/>
    <x v="1"/>
    <s v="10"/>
  </r>
  <r>
    <x v="9"/>
    <s v="1029"/>
    <s v="53"/>
    <s v="10"/>
    <s v="_"/>
    <n v="168"/>
    <s v="77000000000"/>
    <x v="124"/>
    <n v="1"/>
    <n v="2.9000000000000001E-2"/>
    <n v="6.8000000000000005E-2"/>
    <n v="4.5999999999999999E-2"/>
    <n v="0.24299999999999999"/>
    <n v="0.30099999999999999"/>
    <n v="42.647058823529413"/>
    <n v="63.043478260869563"/>
    <n v="80.730897009966782"/>
    <x v="128"/>
    <x v="124"/>
    <x v="1"/>
    <s v="10"/>
  </r>
  <r>
    <x v="9"/>
    <s v="1029"/>
    <s v="53"/>
    <s v="10"/>
    <s v="_"/>
    <n v="882"/>
    <s v="77000000000"/>
    <x v="24"/>
    <n v="1"/>
    <n v="0.19"/>
    <n v="0.42799999999999999"/>
    <n v="1.155"/>
    <n v="1.1160000000000001"/>
    <n v="2.831"/>
    <n v="44.392523364485982"/>
    <n v="16.450216450216452"/>
    <n v="39.420699399505473"/>
    <x v="24"/>
    <x v="24"/>
    <x v="4"/>
    <s v="10"/>
  </r>
  <r>
    <x v="9"/>
    <s v="1029"/>
    <s v="53"/>
    <s v="10"/>
    <s v="_"/>
    <n v="882"/>
    <s v="77000000000"/>
    <x v="23"/>
    <n v="1"/>
    <n v="0.19"/>
    <n v="0.42799999999999999"/>
    <n v="1.155"/>
    <n v="1.1160000000000001"/>
    <n v="2.831"/>
    <n v="44.392523364485982"/>
    <n v="16.450216450216452"/>
    <n v="39.420699399505473"/>
    <x v="23"/>
    <x v="23"/>
    <x v="4"/>
    <s v="10"/>
  </r>
  <r>
    <x v="9"/>
    <s v="1029"/>
    <s v="53"/>
    <s v="10"/>
    <s v="_"/>
    <n v="882"/>
    <s v="77000000000"/>
    <x v="22"/>
    <n v="1"/>
    <n v="0.19"/>
    <n v="0.42799999999999999"/>
    <n v="1.155"/>
    <n v="1.1160000000000001"/>
    <n v="2.831"/>
    <n v="44.392523364485982"/>
    <n v="16.450216450216452"/>
    <n v="39.420699399505473"/>
    <x v="22"/>
    <x v="22"/>
    <x v="4"/>
    <s v="10"/>
  </r>
  <r>
    <x v="9"/>
    <s v="1029"/>
    <s v="53"/>
    <s v="10"/>
    <s v="_"/>
    <n v="882"/>
    <s v="77000000000"/>
    <x v="100"/>
    <n v="2"/>
    <n v="17.27"/>
    <n v="37.99"/>
    <n v="15.53"/>
    <n v="163.9"/>
    <n v="157.07"/>
    <n v="45.459331403000789"/>
    <n v="111.20412105602061"/>
    <n v="104.34837970331699"/>
    <x v="100"/>
    <x v="100"/>
    <x v="4"/>
    <s v="10"/>
  </r>
  <r>
    <x v="9"/>
    <s v="1029"/>
    <s v="53"/>
    <s v="10"/>
    <s v="_"/>
    <n v="114"/>
    <s v="77000000000"/>
    <x v="111"/>
    <n v="2"/>
    <n v="0.40200000000000002"/>
    <n v="0.78"/>
    <n v="2.7120000000000002"/>
    <n v="5.8739999999999997"/>
    <n v="7.4130000000000003"/>
    <n v="51.53846153846154"/>
    <n v="14.823008849557523"/>
    <n v="79.239174423310402"/>
    <x v="111"/>
    <x v="111"/>
    <x v="0"/>
    <s v="20"/>
  </r>
  <r>
    <x v="9"/>
    <s v="1029"/>
    <s v="53"/>
    <s v="10"/>
    <s v="_"/>
    <n v="882"/>
    <s v="77000000000"/>
    <x v="88"/>
    <n v="2"/>
    <n v="15.79"/>
    <n v="30.53"/>
    <n v="15.01"/>
    <n v="150.54"/>
    <n v="143.88999999999999"/>
    <n v="51.719620045856537"/>
    <n v="105.19653564290473"/>
    <n v="104.62158593369935"/>
    <x v="88"/>
    <x v="88"/>
    <x v="4"/>
    <s v="10"/>
  </r>
  <r>
    <x v="9"/>
    <s v="1029"/>
    <s v="53"/>
    <s v="10"/>
    <s v="_"/>
    <n v="168"/>
    <s v="77000000000"/>
    <x v="66"/>
    <n v="2"/>
    <n v="0.501"/>
    <n v="0.84"/>
    <n v="0.60899999999999999"/>
    <n v="6.2610000000000001"/>
    <n v="12.598000000000001"/>
    <n v="59.642857142857146"/>
    <n v="82.266009852216754"/>
    <n v="49.698364819812667"/>
    <x v="66"/>
    <x v="66"/>
    <x v="1"/>
    <s v="10"/>
  </r>
  <r>
    <x v="9"/>
    <s v="1029"/>
    <s v="53"/>
    <s v="10"/>
    <s v="_"/>
    <n v="168"/>
    <s v="77000000000"/>
    <x v="10"/>
    <n v="1"/>
    <n v="0.03"/>
    <n v="0.05"/>
    <n v="0.09"/>
    <n v="0.39"/>
    <n v="1.1399999999999999"/>
    <n v="60"/>
    <n v="33.333333333333336"/>
    <n v="34.210526315789473"/>
    <x v="10"/>
    <x v="10"/>
    <x v="1"/>
    <s v="10"/>
  </r>
  <r>
    <x v="9"/>
    <s v="1029"/>
    <s v="53"/>
    <s v="10"/>
    <s v="_"/>
    <n v="168"/>
    <s v="77000000000"/>
    <x v="9"/>
    <n v="1"/>
    <n v="0.03"/>
    <n v="0.05"/>
    <n v="0.05"/>
    <n v="0.39"/>
    <n v="0.75"/>
    <n v="60"/>
    <n v="60"/>
    <n v="52"/>
    <x v="9"/>
    <x v="9"/>
    <x v="1"/>
    <s v="10"/>
  </r>
  <r>
    <x v="9"/>
    <s v="1029"/>
    <s v="53"/>
    <s v="10"/>
    <s v="_"/>
    <n v="168"/>
    <s v="77000000000"/>
    <x v="87"/>
    <n v="1"/>
    <n v="7.0000000000000007E-2"/>
    <n v="0.11"/>
    <n v="0.14000000000000001"/>
    <n v="1.1000000000000001"/>
    <n v="1.6"/>
    <n v="63.636363636363633"/>
    <n v="50"/>
    <n v="68.75"/>
    <x v="87"/>
    <x v="87"/>
    <x v="1"/>
    <s v="10"/>
  </r>
  <r>
    <x v="9"/>
    <s v="1029"/>
    <s v="53"/>
    <s v="10"/>
    <s v="_"/>
    <n v="384"/>
    <s v="77000000000"/>
    <x v="120"/>
    <n v="1"/>
    <n v="197"/>
    <n v="305"/>
    <n v="197"/>
    <n v="1607"/>
    <n v="1607"/>
    <n v="64.590163934426229"/>
    <n v="100"/>
    <n v="100"/>
    <x v="124"/>
    <x v="120"/>
    <x v="6"/>
    <s v="31"/>
  </r>
  <r>
    <x v="9"/>
    <s v="1029"/>
    <s v="53"/>
    <s v="10"/>
    <s v="_"/>
    <n v="119"/>
    <s v="77000000000"/>
    <x v="11"/>
    <n v="1"/>
    <n v="0.66"/>
    <n v="0.99"/>
    <n v="0.56999999999999995"/>
    <n v="8.9700000000000006"/>
    <n v="7.4"/>
    <n v="66.666666666666671"/>
    <n v="115.78947368421052"/>
    <n v="121.21621621621621"/>
    <x v="11"/>
    <x v="11"/>
    <x v="3"/>
    <s v="11"/>
  </r>
  <r>
    <x v="9"/>
    <s v="1029"/>
    <s v="53"/>
    <s v="10"/>
    <s v="_"/>
    <n v="168"/>
    <s v="77000000000"/>
    <x v="12"/>
    <n v="2"/>
    <n v="7.0000000000000007E-2"/>
    <n v="0.10299999999999999"/>
    <n v="0.18099999999999999"/>
    <n v="0.76300000000000001"/>
    <n v="1.736"/>
    <n v="67.961165048543691"/>
    <n v="38.674033149171272"/>
    <n v="43.951612903225808"/>
    <x v="12"/>
    <x v="12"/>
    <x v="1"/>
    <s v="10"/>
  </r>
  <r>
    <x v="9"/>
    <s v="1029"/>
    <s v="53"/>
    <s v="10"/>
    <s v="_"/>
    <n v="168"/>
    <s v="77000000000"/>
    <x v="72"/>
    <n v="2"/>
    <n v="1.282"/>
    <n v="1.885"/>
    <n v="2.492"/>
    <n v="15.35"/>
    <n v="23.222999999999999"/>
    <n v="68.010610079575599"/>
    <n v="51.444622792937402"/>
    <n v="66.098264651423165"/>
    <x v="72"/>
    <x v="72"/>
    <x v="1"/>
    <s v="10"/>
  </r>
  <r>
    <x v="9"/>
    <s v="1029"/>
    <s v="53"/>
    <s v="10"/>
    <s v="_"/>
    <n v="119"/>
    <s v="77000000000"/>
    <x v="13"/>
    <n v="2"/>
    <n v="0.72"/>
    <n v="1.05"/>
    <n v="0.64"/>
    <n v="10.35"/>
    <n v="9.0399999999999991"/>
    <n v="68.571428571428569"/>
    <n v="112.5"/>
    <n v="114.49115044247787"/>
    <x v="13"/>
    <x v="13"/>
    <x v="3"/>
    <s v="11"/>
  </r>
  <r>
    <x v="9"/>
    <s v="1029"/>
    <s v="53"/>
    <s v="10"/>
    <s v="_"/>
    <n v="128"/>
    <s v="77000000000"/>
    <x v="3"/>
    <n v="1"/>
    <n v="0.77"/>
    <n v="1.06"/>
    <s v=" "/>
    <n v="13.76"/>
    <n v="0"/>
    <n v="72.64150943396227"/>
    <s v=" "/>
    <n v="0"/>
    <x v="3"/>
    <x v="3"/>
    <x v="2"/>
    <s v="11"/>
  </r>
  <r>
    <x v="9"/>
    <s v="1029"/>
    <s v="53"/>
    <s v="10"/>
    <s v="_"/>
    <n v="168"/>
    <s v="77000000000"/>
    <x v="16"/>
    <n v="1"/>
    <n v="0.04"/>
    <n v="5.2999999999999999E-2"/>
    <n v="9.0999999999999998E-2"/>
    <n v="0.373"/>
    <n v="0.59599999999999997"/>
    <n v="75.471698113207552"/>
    <n v="43.956043956043956"/>
    <n v="62.583892617449663"/>
    <x v="16"/>
    <x v="16"/>
    <x v="1"/>
    <s v="10"/>
  </r>
  <r>
    <x v="9"/>
    <s v="1029"/>
    <s v="53"/>
    <s v="10"/>
    <s v="_"/>
    <n v="168"/>
    <s v="77000000000"/>
    <x v="15"/>
    <n v="1"/>
    <n v="0.04"/>
    <n v="5.2999999999999999E-2"/>
    <n v="9.0999999999999998E-2"/>
    <n v="0.373"/>
    <n v="0.59599999999999997"/>
    <n v="75.471698113207552"/>
    <n v="43.956043956043956"/>
    <n v="62.583892617449663"/>
    <x v="15"/>
    <x v="15"/>
    <x v="1"/>
    <s v="10"/>
  </r>
  <r>
    <x v="9"/>
    <s v="1029"/>
    <s v="53"/>
    <s v="10"/>
    <s v="_"/>
    <n v="168"/>
    <s v="77000000000"/>
    <x v="89"/>
    <n v="2"/>
    <n v="0.11899999999999999"/>
    <n v="0.156"/>
    <n v="6.5000000000000002E-2"/>
    <n v="1.1990000000000001"/>
    <n v="1.38"/>
    <n v="76.282051282051285"/>
    <n v="183.07692307692307"/>
    <n v="86.884057971014499"/>
    <x v="89"/>
    <x v="89"/>
    <x v="1"/>
    <s v="10"/>
  </r>
  <r>
    <x v="9"/>
    <s v="1029"/>
    <s v="53"/>
    <s v="10"/>
    <s v="_"/>
    <n v="168"/>
    <s v="77000000000"/>
    <x v="63"/>
    <n v="1"/>
    <n v="0.77"/>
    <n v="0.99"/>
    <n v="1.1200000000000001"/>
    <n v="7.92"/>
    <n v="9.4359999999999999"/>
    <n v="77.777777777777771"/>
    <n v="68.75"/>
    <n v="83.933870284018653"/>
    <x v="63"/>
    <x v="63"/>
    <x v="1"/>
    <s v="10"/>
  </r>
  <r>
    <x v="9"/>
    <s v="1029"/>
    <s v="53"/>
    <s v="10"/>
    <s v="_"/>
    <n v="168"/>
    <s v="77000000000"/>
    <x v="44"/>
    <n v="2"/>
    <n v="4.5010000000000003"/>
    <n v="5.7670000000000003"/>
    <n v="1.218"/>
    <n v="45.664000000000001"/>
    <n v="42.076999999999998"/>
    <n v="78.047511704525746"/>
    <n v="369.5402298850575"/>
    <n v="108.52484730375265"/>
    <x v="44"/>
    <x v="44"/>
    <x v="1"/>
    <s v="10"/>
  </r>
  <r>
    <x v="9"/>
    <s v="1029"/>
    <s v="53"/>
    <s v="10"/>
    <s v="_"/>
    <n v="168"/>
    <s v="77000000000"/>
    <x v="81"/>
    <n v="2"/>
    <n v="0.77900000000000003"/>
    <n v="0.97499999999999998"/>
    <n v="1.883"/>
    <n v="8.2469999999999999"/>
    <n v="9.8249999999999993"/>
    <n v="79.897435897435898"/>
    <n v="41.370154009559215"/>
    <n v="83.938931297709928"/>
    <x v="81"/>
    <x v="81"/>
    <x v="1"/>
    <s v="10"/>
  </r>
  <r>
    <x v="9"/>
    <s v="1029"/>
    <s v="53"/>
    <s v="10"/>
    <s v="_"/>
    <n v="168"/>
    <s v="77000000000"/>
    <x v="42"/>
    <n v="2"/>
    <n v="0.157"/>
    <n v="0.19600000000000001"/>
    <n v="0.224"/>
    <n v="1.506"/>
    <n v="2.383"/>
    <n v="80.102040816326536"/>
    <n v="70.089285714285708"/>
    <n v="63.197650020981953"/>
    <x v="42"/>
    <x v="42"/>
    <x v="1"/>
    <s v="10"/>
  </r>
  <r>
    <x v="9"/>
    <s v="1029"/>
    <s v="53"/>
    <s v="10"/>
    <s v="_"/>
    <n v="168"/>
    <s v="77000000000"/>
    <x v="40"/>
    <n v="2"/>
    <n v="5.8120000000000003"/>
    <n v="7.0659999999999998"/>
    <n v="1.6970000000000001"/>
    <n v="58.466000000000001"/>
    <n v="49.363"/>
    <n v="82.253042739881124"/>
    <n v="342.48674130819091"/>
    <n v="118.44093754431456"/>
    <x v="40"/>
    <x v="40"/>
    <x v="1"/>
    <s v="10"/>
  </r>
  <r>
    <x v="9"/>
    <s v="1029"/>
    <s v="53"/>
    <s v="10"/>
    <s v="_"/>
    <n v="168"/>
    <s v="77000000000"/>
    <x v="6"/>
    <n v="1"/>
    <n v="0.14000000000000001"/>
    <n v="0.17"/>
    <n v="0.16"/>
    <n v="2.41"/>
    <n v="2.91"/>
    <n v="82.352941176470594"/>
    <n v="87.5"/>
    <n v="82.817869415807564"/>
    <x v="6"/>
    <x v="6"/>
    <x v="1"/>
    <s v="10"/>
  </r>
  <r>
    <x v="9"/>
    <s v="1029"/>
    <s v="53"/>
    <s v="10"/>
    <s v="_"/>
    <n v="169"/>
    <s v="77000000000"/>
    <x v="67"/>
    <n v="1"/>
    <n v="53"/>
    <n v="61"/>
    <n v="53.353999999999999"/>
    <n v="455"/>
    <n v="248.18700000000001"/>
    <n v="86.885245901639351"/>
    <n v="99.336507103497397"/>
    <n v="183.32950557442572"/>
    <x v="67"/>
    <x v="67"/>
    <x v="5"/>
    <s v="05"/>
  </r>
  <r>
    <x v="9"/>
    <s v="1029"/>
    <s v="53"/>
    <s v="10"/>
    <s v="_"/>
    <n v="169"/>
    <s v="77000000000"/>
    <x v="69"/>
    <n v="1"/>
    <n v="53"/>
    <n v="61"/>
    <n v="53.353999999999999"/>
    <n v="455"/>
    <n v="248.18700000000001"/>
    <n v="86.885245901639351"/>
    <n v="99.336507103497397"/>
    <n v="183.32950557442572"/>
    <x v="69"/>
    <x v="69"/>
    <x v="5"/>
    <s v="05"/>
  </r>
  <r>
    <x v="9"/>
    <s v="1029"/>
    <s v="53"/>
    <s v="10"/>
    <s v="_"/>
    <n v="169"/>
    <s v="77000000000"/>
    <x v="68"/>
    <n v="1"/>
    <n v="53"/>
    <n v="61"/>
    <n v="53.353999999999999"/>
    <n v="455"/>
    <n v="248.18700000000001"/>
    <n v="86.885245901639351"/>
    <n v="99.336507103497397"/>
    <n v="183.32950557442572"/>
    <x v="68"/>
    <x v="68"/>
    <x v="5"/>
    <s v="05"/>
  </r>
  <r>
    <x v="9"/>
    <s v="1029"/>
    <s v="53"/>
    <s v="10"/>
    <s v="_"/>
    <n v="168"/>
    <s v="77000000000"/>
    <x v="18"/>
    <n v="2"/>
    <n v="7.0000000000000007E-2"/>
    <n v="0.08"/>
    <n v="7.0000000000000007E-2"/>
    <n v="0.94"/>
    <n v="0.83"/>
    <n v="87.5"/>
    <n v="100"/>
    <n v="113.25301204819277"/>
    <x v="18"/>
    <x v="18"/>
    <x v="1"/>
    <s v="10"/>
  </r>
  <r>
    <x v="9"/>
    <s v="1029"/>
    <s v="53"/>
    <s v="10"/>
    <s v="_"/>
    <n v="168"/>
    <s v="77000000000"/>
    <x v="96"/>
    <n v="1"/>
    <n v="0.109"/>
    <n v="0.121"/>
    <n v="0.11700000000000001"/>
    <n v="0.40500000000000003"/>
    <n v="1.04"/>
    <n v="90.082644628099175"/>
    <n v="93.162393162393158"/>
    <n v="38.942307692307693"/>
    <x v="96"/>
    <x v="96"/>
    <x v="1"/>
    <s v="10"/>
  </r>
  <r>
    <x v="9"/>
    <s v="1029"/>
    <s v="53"/>
    <s v="10"/>
    <s v="_"/>
    <n v="168"/>
    <s v="77000000000"/>
    <x v="43"/>
    <n v="2"/>
    <n v="0.61"/>
    <n v="0.65"/>
    <n v="0.54"/>
    <n v="5.1100000000000003"/>
    <n v="5.95"/>
    <n v="93.84615384615384"/>
    <n v="112.96296296296296"/>
    <n v="85.882352941176464"/>
    <x v="43"/>
    <x v="43"/>
    <x v="1"/>
    <s v="10"/>
  </r>
  <r>
    <x v="9"/>
    <s v="1029"/>
    <s v="53"/>
    <s v="10"/>
    <s v="_"/>
    <n v="168"/>
    <s v="77000000000"/>
    <x v="32"/>
    <n v="3"/>
    <n v="1.87"/>
    <n v="1.99"/>
    <n v="2.15"/>
    <n v="20.64"/>
    <n v="21.64"/>
    <n v="93.969849246231149"/>
    <n v="86.976744186046517"/>
    <n v="95.378927911275412"/>
    <x v="32"/>
    <x v="32"/>
    <x v="1"/>
    <s v="10"/>
  </r>
  <r>
    <x v="9"/>
    <s v="1029"/>
    <s v="53"/>
    <s v="10"/>
    <s v="_"/>
    <n v="168"/>
    <s v="77000000000"/>
    <x v="65"/>
    <n v="1"/>
    <n v="1.59"/>
    <n v="1.65"/>
    <n v="2.0499999999999998"/>
    <n v="18.46"/>
    <n v="18.66"/>
    <n v="96.36363636363636"/>
    <n v="77.560975609756099"/>
    <n v="98.928188638799568"/>
    <x v="65"/>
    <x v="65"/>
    <x v="1"/>
    <s v="10"/>
  </r>
  <r>
    <x v="9"/>
    <s v="1029"/>
    <s v="53"/>
    <s v="10"/>
    <s v="_"/>
    <n v="168"/>
    <s v="77000000000"/>
    <x v="64"/>
    <n v="1"/>
    <n v="1.59"/>
    <n v="1.65"/>
    <n v="2.0499999999999998"/>
    <n v="18.46"/>
    <n v="18.66"/>
    <n v="96.36363636363636"/>
    <n v="77.560975609756099"/>
    <n v="98.928188638799568"/>
    <x v="64"/>
    <x v="64"/>
    <x v="1"/>
    <s v="10"/>
  </r>
  <r>
    <x v="9"/>
    <s v="1029"/>
    <s v="53"/>
    <s v="10"/>
    <s v="_"/>
    <n v="168"/>
    <s v="77000000000"/>
    <x v="105"/>
    <n v="3"/>
    <n v="0.98"/>
    <n v="1"/>
    <n v="1.1339999999999999"/>
    <n v="9.6199999999999992"/>
    <n v="8.0540000000000003"/>
    <n v="98"/>
    <n v="86.419753086419746"/>
    <n v="119.44375465607152"/>
    <x v="105"/>
    <x v="105"/>
    <x v="1"/>
    <s v="10"/>
  </r>
  <r>
    <x v="9"/>
    <s v="1029"/>
    <s v="53"/>
    <s v="10"/>
    <s v="_"/>
    <n v="168"/>
    <s v="77000000000"/>
    <x v="61"/>
    <n v="2"/>
    <n v="1.08"/>
    <n v="1.1000000000000001"/>
    <n v="1.1599999999999999"/>
    <n v="9.81"/>
    <n v="10.71"/>
    <n v="98.181818181818187"/>
    <n v="93.103448275862064"/>
    <n v="91.596638655462186"/>
    <x v="61"/>
    <x v="61"/>
    <x v="1"/>
    <s v="10"/>
  </r>
  <r>
    <x v="9"/>
    <s v="1029"/>
    <s v="53"/>
    <s v="10"/>
    <s v="_"/>
    <n v="247"/>
    <s v="77000000000"/>
    <x v="62"/>
    <n v="3"/>
    <n v="16.012"/>
    <n v="16.213999999999999"/>
    <n v="17.111000000000001"/>
    <n v="185.82499999999999"/>
    <n v="187.989"/>
    <n v="98.754163068952764"/>
    <n v="93.577231020980662"/>
    <n v="98.848868816792475"/>
    <x v="62"/>
    <x v="62"/>
    <x v="7"/>
    <s v="35"/>
  </r>
  <r>
    <x v="9"/>
    <s v="1029"/>
    <s v="53"/>
    <s v="10"/>
    <s v="_"/>
    <n v="384"/>
    <s v="77000000000"/>
    <x v="47"/>
    <n v="1"/>
    <n v="20"/>
    <n v="20"/>
    <n v="20"/>
    <n v="140"/>
    <n v="140"/>
    <n v="100"/>
    <n v="100"/>
    <n v="100"/>
    <x v="47"/>
    <x v="47"/>
    <x v="6"/>
    <s v="32"/>
  </r>
  <r>
    <x v="9"/>
    <s v="1029"/>
    <s v="53"/>
    <s v="10"/>
    <s v="_"/>
    <n v="119"/>
    <s v="77000000000"/>
    <x v="85"/>
    <n v="1"/>
    <n v="0.06"/>
    <n v="0.06"/>
    <n v="7.0000000000000007E-2"/>
    <n v="1.38"/>
    <n v="1.64"/>
    <n v="100"/>
    <n v="85.714285714285708"/>
    <n v="84.146341463414629"/>
    <x v="85"/>
    <x v="85"/>
    <x v="3"/>
    <s v="11"/>
  </r>
  <r>
    <x v="9"/>
    <s v="1029"/>
    <s v="53"/>
    <s v="10"/>
    <s v="_"/>
    <n v="796"/>
    <s v="77000000000"/>
    <x v="158"/>
    <n v="1"/>
    <n v="7"/>
    <n v="7"/>
    <n v="7"/>
    <n v="30"/>
    <n v="30"/>
    <n v="100"/>
    <n v="100"/>
    <n v="100"/>
    <x v="163"/>
    <x v="158"/>
    <x v="10"/>
    <s v="31"/>
  </r>
  <r>
    <x v="9"/>
    <s v="1029"/>
    <s v="53"/>
    <s v="10"/>
    <s v="_"/>
    <n v="384"/>
    <s v="77000000000"/>
    <x v="46"/>
    <n v="1"/>
    <n v="7"/>
    <n v="7"/>
    <n v="7"/>
    <n v="122"/>
    <n v="122"/>
    <n v="100"/>
    <n v="100"/>
    <n v="100"/>
    <x v="46"/>
    <x v="46"/>
    <x v="6"/>
    <s v="31"/>
  </r>
  <r>
    <x v="9"/>
    <s v="1029"/>
    <s v="53"/>
    <s v="10"/>
    <s v="_"/>
    <n v="168"/>
    <s v="77000000000"/>
    <x v="52"/>
    <n v="12"/>
    <n v="153.941"/>
    <n v="153.31100000000001"/>
    <n v="155.43799999999999"/>
    <n v="1361.46"/>
    <n v="1405.1030000000001"/>
    <n v="100.41092941798044"/>
    <n v="99.036915040080288"/>
    <n v="96.893964357061364"/>
    <x v="52"/>
    <x v="52"/>
    <x v="1"/>
    <s v="10"/>
  </r>
  <r>
    <x v="9"/>
    <s v="1029"/>
    <s v="53"/>
    <s v="10"/>
    <s v="_"/>
    <n v="168"/>
    <s v="77000000000"/>
    <x v="25"/>
    <n v="2"/>
    <n v="1.3109999999999999"/>
    <n v="1.2989999999999999"/>
    <n v="0.47899999999999998"/>
    <n v="12.802"/>
    <n v="7.2859999999999996"/>
    <n v="100.92378752886836"/>
    <n v="273.69519832985384"/>
    <n v="175.70683502607741"/>
    <x v="25"/>
    <x v="25"/>
    <x v="1"/>
    <s v="10"/>
  </r>
  <r>
    <x v="9"/>
    <s v="1029"/>
    <s v="53"/>
    <s v="10"/>
    <s v="_"/>
    <n v="247"/>
    <s v="77000000000"/>
    <x v="83"/>
    <n v="2"/>
    <n v="26.998000000000001"/>
    <n v="26.536999999999999"/>
    <n v="25.399000000000001"/>
    <n v="278.05"/>
    <n v="222.32499999999999"/>
    <n v="101.73719712100086"/>
    <n v="106.29552344580495"/>
    <n v="125.06465759586192"/>
    <x v="83"/>
    <x v="83"/>
    <x v="7"/>
    <s v="35"/>
  </r>
  <r>
    <x v="9"/>
    <s v="1029"/>
    <s v="53"/>
    <s v="10"/>
    <s v="_"/>
    <n v="168"/>
    <s v="77000000000"/>
    <x v="57"/>
    <n v="13"/>
    <n v="179.86799999999999"/>
    <n v="176.511"/>
    <n v="181.4"/>
    <n v="1563.7329999999999"/>
    <n v="1617.684"/>
    <n v="101.90186447303567"/>
    <n v="99.15545755237045"/>
    <n v="96.664923433748498"/>
    <x v="57"/>
    <x v="57"/>
    <x v="1"/>
    <s v="10"/>
  </r>
  <r>
    <x v="9"/>
    <s v="1029"/>
    <s v="53"/>
    <s v="10"/>
    <s v="_"/>
    <n v="168"/>
    <s v="77000000000"/>
    <x v="59"/>
    <n v="13"/>
    <n v="179.608"/>
    <n v="176.22800000000001"/>
    <n v="180.63900000000001"/>
    <n v="1560.93"/>
    <n v="1610.9880000000001"/>
    <n v="101.91796990262614"/>
    <n v="99.429248390436172"/>
    <n v="96.892714284650168"/>
    <x v="59"/>
    <x v="59"/>
    <x v="1"/>
    <s v="10"/>
  </r>
  <r>
    <x v="9"/>
    <s v="1029"/>
    <s v="53"/>
    <s v="10"/>
    <s v="_"/>
    <n v="168"/>
    <s v="77000000000"/>
    <x v="58"/>
    <n v="13"/>
    <n v="179.798"/>
    <n v="176.40799999999999"/>
    <n v="181.21899999999999"/>
    <n v="1562.97"/>
    <n v="1615.9480000000001"/>
    <n v="101.921681556392"/>
    <n v="99.215865886027402"/>
    <n v="96.72155292125737"/>
    <x v="58"/>
    <x v="58"/>
    <x v="1"/>
    <s v="10"/>
  </r>
  <r>
    <x v="9"/>
    <s v="1029"/>
    <s v="53"/>
    <s v="10"/>
    <s v="_"/>
    <n v="247"/>
    <s v="77000000000"/>
    <x v="74"/>
    <n v="22"/>
    <n v="63.465000000000003"/>
    <n v="61.607999999999997"/>
    <n v="66.006"/>
    <n v="656.22400000000005"/>
    <n v="618.11800000000005"/>
    <n v="103.01421893260616"/>
    <n v="96.150349968184713"/>
    <n v="106.16484231166217"/>
    <x v="74"/>
    <x v="74"/>
    <x v="7"/>
    <s v="35"/>
  </r>
  <r>
    <x v="9"/>
    <s v="1029"/>
    <s v="53"/>
    <s v="10"/>
    <s v="_"/>
    <n v="247"/>
    <s v="77000000000"/>
    <x v="75"/>
    <n v="24"/>
    <n v="64.197000000000003"/>
    <n v="62.076999999999998"/>
    <n v="66.466999999999999"/>
    <n v="658.91300000000001"/>
    <n v="620.66899999999998"/>
    <n v="103.41511348808737"/>
    <n v="96.584771390313989"/>
    <n v="106.16173838229395"/>
    <x v="75"/>
    <x v="75"/>
    <x v="7"/>
    <s v="35"/>
  </r>
  <r>
    <x v="9"/>
    <s v="1029"/>
    <s v="53"/>
    <s v="10"/>
    <s v="_"/>
    <n v="247"/>
    <s v="77000000000"/>
    <x v="54"/>
    <n v="20"/>
    <n v="36.466999999999999"/>
    <n v="35.070999999999998"/>
    <n v="40.606999999999999"/>
    <n v="378.17399999999998"/>
    <n v="395.79300000000001"/>
    <n v="103.98049670668074"/>
    <n v="89.804713473046519"/>
    <n v="95.548430619035713"/>
    <x v="54"/>
    <x v="54"/>
    <x v="7"/>
    <s v="35"/>
  </r>
  <r>
    <x v="9"/>
    <s v="1029"/>
    <s v="53"/>
    <s v="10"/>
    <s v="_"/>
    <n v="168"/>
    <s v="77000000000"/>
    <x v="110"/>
    <n v="1"/>
    <n v="0.48"/>
    <n v="0.46"/>
    <n v="0.46700000000000003"/>
    <n v="3.52"/>
    <n v="2.867"/>
    <n v="104.34782608695652"/>
    <n v="102.78372591006423"/>
    <n v="122.77642134635508"/>
    <x v="110"/>
    <x v="110"/>
    <x v="1"/>
    <s v="10"/>
  </r>
  <r>
    <x v="9"/>
    <s v="1029"/>
    <s v="53"/>
    <s v="10"/>
    <s v="_"/>
    <n v="168"/>
    <s v="77000000000"/>
    <x v="39"/>
    <n v="5"/>
    <n v="9.64"/>
    <n v="9.2270000000000003"/>
    <n v="9.31"/>
    <n v="86.706999999999994"/>
    <n v="91.01"/>
    <n v="104.47599436436545"/>
    <n v="103.54457572502686"/>
    <n v="95.271948137567307"/>
    <x v="39"/>
    <x v="39"/>
    <x v="1"/>
    <s v="10"/>
  </r>
  <r>
    <x v="9"/>
    <s v="1029"/>
    <s v="53"/>
    <s v="10"/>
    <s v="_"/>
    <n v="168"/>
    <s v="77000000000"/>
    <x v="19"/>
    <n v="3"/>
    <n v="0.19"/>
    <n v="0.18"/>
    <n v="0.57999999999999996"/>
    <n v="2.04"/>
    <n v="4.96"/>
    <n v="105.55555555555556"/>
    <n v="32.758620689655174"/>
    <n v="41.12903225806452"/>
    <x v="19"/>
    <x v="19"/>
    <x v="1"/>
    <s v="10"/>
  </r>
  <r>
    <x v="9"/>
    <s v="1029"/>
    <s v="53"/>
    <s v="10"/>
    <s v="_"/>
    <n v="128"/>
    <s v="77000000000"/>
    <x v="31"/>
    <n v="3"/>
    <n v="41.77"/>
    <n v="39.03"/>
    <n v="42.75"/>
    <n v="365.87"/>
    <n v="373.08"/>
    <n v="107.0202408403792"/>
    <n v="97.707602339181292"/>
    <n v="98.067438619062941"/>
    <x v="31"/>
    <x v="31"/>
    <x v="2"/>
    <s v="11"/>
  </r>
  <r>
    <x v="9"/>
    <s v="1029"/>
    <s v="53"/>
    <s v="10"/>
    <s v="_"/>
    <n v="168"/>
    <s v="77000000000"/>
    <x v="86"/>
    <n v="3"/>
    <n v="3.41"/>
    <n v="3.18"/>
    <n v="3.39"/>
    <n v="32.479999999999997"/>
    <n v="31.83"/>
    <n v="107.23270440251572"/>
    <n v="100.58997050147492"/>
    <n v="102.0420986490732"/>
    <x v="86"/>
    <x v="86"/>
    <x v="1"/>
    <s v="10"/>
  </r>
  <r>
    <x v="9"/>
    <s v="1029"/>
    <s v="53"/>
    <s v="10"/>
    <s v="_"/>
    <n v="168"/>
    <s v="77000000000"/>
    <x v="84"/>
    <n v="10"/>
    <n v="5.6989999999999998"/>
    <n v="5.2569999999999997"/>
    <n v="7.1639999999999997"/>
    <n v="55.936"/>
    <n v="71.685000000000002"/>
    <n v="108.4078371694883"/>
    <n v="79.55053042992742"/>
    <n v="78.030271325939879"/>
    <x v="84"/>
    <x v="84"/>
    <x v="1"/>
    <s v="10"/>
  </r>
  <r>
    <x v="9"/>
    <s v="1029"/>
    <s v="53"/>
    <s v="10"/>
    <s v="_"/>
    <n v="247"/>
    <s v="77000000000"/>
    <x v="50"/>
    <n v="17"/>
    <n v="20.454999999999998"/>
    <n v="18.856999999999999"/>
    <n v="23.495999999999999"/>
    <n v="192.34899999999999"/>
    <n v="207.804"/>
    <n v="108.47430662353503"/>
    <n v="87.057371467483833"/>
    <n v="92.562703316586777"/>
    <x v="50"/>
    <x v="50"/>
    <x v="7"/>
    <s v="35"/>
  </r>
  <r>
    <x v="9"/>
    <s v="1029"/>
    <s v="53"/>
    <s v="10"/>
    <s v="_"/>
    <n v="168"/>
    <s v="77000000000"/>
    <x v="29"/>
    <n v="1"/>
    <n v="0.64"/>
    <n v="0.59"/>
    <n v="0.49"/>
    <n v="7.46"/>
    <n v="6.73"/>
    <n v="108.47457627118644"/>
    <n v="130.61224489795919"/>
    <n v="110.84695393759287"/>
    <x v="29"/>
    <x v="29"/>
    <x v="1"/>
    <s v="10"/>
  </r>
  <r>
    <x v="9"/>
    <s v="1029"/>
    <s v="53"/>
    <s v="10"/>
    <s v="_"/>
    <n v="168"/>
    <s v="77000000000"/>
    <x v="48"/>
    <n v="10"/>
    <n v="13.157"/>
    <n v="11.9"/>
    <n v="11.997"/>
    <n v="107.345"/>
    <n v="105.53100000000001"/>
    <n v="110.56302521008404"/>
    <n v="109.66908393765108"/>
    <n v="101.71892619230368"/>
    <x v="48"/>
    <x v="48"/>
    <x v="1"/>
    <s v="10"/>
  </r>
  <r>
    <x v="9"/>
    <s v="1029"/>
    <s v="53"/>
    <s v="10"/>
    <s v="_"/>
    <n v="168"/>
    <s v="77000000000"/>
    <x v="79"/>
    <n v="9"/>
    <n v="4.7190000000000003"/>
    <n v="4.2569999999999997"/>
    <n v="6.03"/>
    <n v="46.316000000000003"/>
    <n v="63.631"/>
    <n v="110.85271317829458"/>
    <n v="78.258706467661696"/>
    <n v="72.788420738319374"/>
    <x v="79"/>
    <x v="79"/>
    <x v="1"/>
    <s v="10"/>
  </r>
  <r>
    <x v="9"/>
    <s v="1029"/>
    <s v="53"/>
    <s v="10"/>
    <s v="_"/>
    <n v="168"/>
    <s v="77000000000"/>
    <x v="49"/>
    <n v="4"/>
    <n v="5.22"/>
    <n v="4.62"/>
    <n v="5.46"/>
    <n v="51.39"/>
    <n v="53.48"/>
    <n v="112.98701298701299"/>
    <n v="95.604395604395606"/>
    <n v="96.091997008227381"/>
    <x v="49"/>
    <x v="49"/>
    <x v="1"/>
    <s v="10"/>
  </r>
  <r>
    <x v="9"/>
    <s v="1029"/>
    <s v="53"/>
    <s v="10"/>
    <s v="_"/>
    <n v="168"/>
    <s v="77000000000"/>
    <x v="60"/>
    <n v="2"/>
    <n v="3.82"/>
    <n v="3.37"/>
    <n v="4.66"/>
    <n v="39.200000000000003"/>
    <n v="39.71"/>
    <n v="113.35311572700297"/>
    <n v="81.97424892703863"/>
    <n v="98.715688743389578"/>
    <x v="60"/>
    <x v="60"/>
    <x v="1"/>
    <s v="10"/>
  </r>
  <r>
    <x v="9"/>
    <s v="1029"/>
    <s v="53"/>
    <s v="10"/>
    <s v="_"/>
    <n v="168"/>
    <s v="77000000000"/>
    <x v="82"/>
    <n v="2"/>
    <n v="2.62"/>
    <n v="2.31"/>
    <n v="3.14"/>
    <n v="26.46"/>
    <n v="26.23"/>
    <n v="113.41991341991341"/>
    <n v="83.439490445859875"/>
    <n v="100.87685855890201"/>
    <x v="82"/>
    <x v="82"/>
    <x v="1"/>
    <s v="10"/>
  </r>
  <r>
    <x v="9"/>
    <s v="1029"/>
    <s v="53"/>
    <s v="10"/>
    <s v="_"/>
    <n v="168"/>
    <s v="77000000000"/>
    <x v="53"/>
    <n v="2"/>
    <n v="0.76"/>
    <n v="0.67"/>
    <n v="0.79"/>
    <n v="8.2799999999999994"/>
    <n v="8.0399999999999991"/>
    <n v="113.43283582089552"/>
    <n v="96.202531645569621"/>
    <n v="102.98507462686567"/>
    <x v="53"/>
    <x v="53"/>
    <x v="1"/>
    <s v="10"/>
  </r>
  <r>
    <x v="9"/>
    <s v="1029"/>
    <s v="53"/>
    <s v="10"/>
    <s v="_"/>
    <n v="169"/>
    <s v="77000000000"/>
    <x v="34"/>
    <n v="1"/>
    <n v="168"/>
    <n v="146.5"/>
    <n v="185.36799999999999"/>
    <n v="1276.4000000000001"/>
    <n v="1211.9849999999999"/>
    <n v="114.67576791808874"/>
    <n v="90.630529541236896"/>
    <n v="105.31483475455555"/>
    <x v="34"/>
    <x v="34"/>
    <x v="5"/>
    <s v="05"/>
  </r>
  <r>
    <x v="9"/>
    <s v="1029"/>
    <s v="53"/>
    <s v="10"/>
    <s v="_"/>
    <n v="119"/>
    <s v="77000000000"/>
    <x v="28"/>
    <n v="2"/>
    <n v="1.04"/>
    <n v="0.90300000000000002"/>
    <n v="1.74"/>
    <n v="16.777000000000001"/>
    <n v="15.997"/>
    <n v="115.17165005537099"/>
    <n v="59.770114942528735"/>
    <n v="104.87591423391886"/>
    <x v="28"/>
    <x v="28"/>
    <x v="3"/>
    <s v="11"/>
  </r>
  <r>
    <x v="9"/>
    <s v="1029"/>
    <s v="53"/>
    <s v="10"/>
    <s v="_"/>
    <n v="168"/>
    <s v="77000000000"/>
    <x v="7"/>
    <n v="4"/>
    <n v="5.4"/>
    <n v="4.66"/>
    <n v="6.25"/>
    <n v="62.2"/>
    <n v="75.459999999999994"/>
    <n v="115.87982832618026"/>
    <n v="86.4"/>
    <n v="82.427776305327328"/>
    <x v="7"/>
    <x v="7"/>
    <x v="1"/>
    <s v="10"/>
  </r>
  <r>
    <x v="9"/>
    <s v="1029"/>
    <s v="53"/>
    <s v="10"/>
    <s v="_"/>
    <n v="384"/>
    <s v="77000000000"/>
    <x v="97"/>
    <n v="6"/>
    <n v="233.7"/>
    <n v="201.6"/>
    <n v="170.7"/>
    <n v="1808.2"/>
    <n v="1863.2"/>
    <n v="115.92261904761905"/>
    <n v="136.90685413005272"/>
    <n v="97.048089308716186"/>
    <x v="97"/>
    <x v="97"/>
    <x v="6"/>
    <s v="18"/>
  </r>
  <r>
    <x v="9"/>
    <s v="1029"/>
    <s v="53"/>
    <s v="10"/>
    <s v="_"/>
    <n v="384"/>
    <s v="77000000000"/>
    <x v="98"/>
    <n v="6"/>
    <n v="233.7"/>
    <n v="201.6"/>
    <n v="170.7"/>
    <n v="1998.4"/>
    <n v="1863.2"/>
    <n v="115.92261904761905"/>
    <n v="136.90685413005272"/>
    <n v="107.25633319021038"/>
    <x v="98"/>
    <x v="98"/>
    <x v="6"/>
    <s v="18"/>
  </r>
  <r>
    <x v="9"/>
    <s v="1029"/>
    <s v="53"/>
    <s v="10"/>
    <s v="_"/>
    <n v="882"/>
    <s v="77000000000"/>
    <x v="116"/>
    <n v="2"/>
    <n v="0.57199999999999995"/>
    <n v="0.49099999999999999"/>
    <n v="0.186"/>
    <n v="4.6589999999999998"/>
    <n v="4.4539999999999997"/>
    <n v="116.4969450101833"/>
    <n v="307.52688172043008"/>
    <n v="104.60260440053884"/>
    <x v="118"/>
    <x v="116"/>
    <x v="4"/>
    <s v="10"/>
  </r>
  <r>
    <x v="9"/>
    <s v="1029"/>
    <s v="53"/>
    <s v="10"/>
    <s v="_"/>
    <n v="168"/>
    <s v="77000000000"/>
    <x v="116"/>
    <n v="2"/>
    <n v="0.20100000000000001"/>
    <n v="0.17199999999999999"/>
    <n v="6.5000000000000002E-2"/>
    <n v="1.63"/>
    <n v="1.5589999999999999"/>
    <n v="116.86046511627907"/>
    <n v="309.23076923076923"/>
    <n v="104.554201411161"/>
    <x v="116"/>
    <x v="116"/>
    <x v="1"/>
    <s v="10"/>
  </r>
  <r>
    <x v="9"/>
    <s v="1029"/>
    <s v="53"/>
    <s v="10"/>
    <s v="_"/>
    <n v="168"/>
    <s v="77000000000"/>
    <x v="26"/>
    <n v="4"/>
    <n v="21.1"/>
    <n v="17.829999999999998"/>
    <n v="21.62"/>
    <n v="216.06"/>
    <n v="225.14"/>
    <n v="118.33987661245092"/>
    <n v="97.594819611470854"/>
    <n v="95.966953895353996"/>
    <x v="26"/>
    <x v="26"/>
    <x v="1"/>
    <s v="10"/>
  </r>
  <r>
    <x v="9"/>
    <s v="1029"/>
    <s v="53"/>
    <s v="10"/>
    <s v="_"/>
    <n v="168"/>
    <s v="77000000000"/>
    <x v="37"/>
    <n v="2"/>
    <n v="0.32"/>
    <n v="0.27"/>
    <n v="0.45"/>
    <n v="3.2"/>
    <n v="4.01"/>
    <n v="118.51851851851852"/>
    <n v="71.111111111111114"/>
    <n v="79.800498753117211"/>
    <x v="37"/>
    <x v="37"/>
    <x v="1"/>
    <s v="10"/>
  </r>
  <r>
    <x v="9"/>
    <s v="1029"/>
    <s v="53"/>
    <s v="10"/>
    <s v="_"/>
    <n v="168"/>
    <s v="77000000000"/>
    <x v="27"/>
    <n v="2"/>
    <n v="1.1299999999999999"/>
    <n v="0.95"/>
    <n v="1.38"/>
    <n v="11.64"/>
    <n v="11.88"/>
    <n v="118.94736842105263"/>
    <n v="81.884057971014499"/>
    <n v="97.979797979797979"/>
    <x v="27"/>
    <x v="27"/>
    <x v="1"/>
    <s v="10"/>
  </r>
  <r>
    <x v="9"/>
    <s v="1029"/>
    <s v="53"/>
    <s v="10"/>
    <s v="_"/>
    <n v="168"/>
    <s v="77000000000"/>
    <x v="41"/>
    <n v="1"/>
    <n v="0.5"/>
    <n v="0.42"/>
    <n v="0.33"/>
    <n v="5.05"/>
    <n v="3.82"/>
    <n v="119.04761904761905"/>
    <n v="151.5151515151515"/>
    <n v="132.19895287958116"/>
    <x v="41"/>
    <x v="41"/>
    <x v="1"/>
    <s v="10"/>
  </r>
  <r>
    <x v="9"/>
    <s v="1029"/>
    <s v="53"/>
    <s v="10"/>
    <s v="_"/>
    <n v="168"/>
    <s v="77000000000"/>
    <x v="2"/>
    <n v="1"/>
    <n v="3.5999999999999997E-2"/>
    <n v="0.03"/>
    <n v="7.5999999999999998E-2"/>
    <n v="0.248"/>
    <n v="0.26"/>
    <n v="120"/>
    <n v="47.368421052631582"/>
    <n v="95.384615384615387"/>
    <x v="2"/>
    <x v="2"/>
    <x v="1"/>
    <s v="10"/>
  </r>
  <r>
    <x v="9"/>
    <s v="1029"/>
    <s v="53"/>
    <s v="10"/>
    <s v="_"/>
    <n v="168"/>
    <s v="77000000000"/>
    <x v="21"/>
    <n v="4"/>
    <n v="15.88"/>
    <n v="13.21"/>
    <n v="16.16"/>
    <n v="164.66"/>
    <n v="171.66"/>
    <n v="120.21196063588191"/>
    <n v="98.267326732673268"/>
    <n v="95.922171734824659"/>
    <x v="21"/>
    <x v="21"/>
    <x v="1"/>
    <s v="10"/>
  </r>
  <r>
    <x v="9"/>
    <s v="1029"/>
    <s v="53"/>
    <s v="10"/>
    <s v="_"/>
    <n v="168"/>
    <s v="77000000000"/>
    <x v="20"/>
    <n v="4"/>
    <n v="11.23"/>
    <n v="9.16"/>
    <n v="11.04"/>
    <n v="114.79"/>
    <n v="121.6"/>
    <n v="122.59825327510917"/>
    <n v="101.72101449275362"/>
    <n v="94.399671052631575"/>
    <x v="20"/>
    <x v="20"/>
    <x v="1"/>
    <s v="10"/>
  </r>
  <r>
    <x v="9"/>
    <s v="1029"/>
    <s v="53"/>
    <s v="10"/>
    <s v="_"/>
    <n v="168"/>
    <s v="77000000000"/>
    <x v="112"/>
    <n v="1"/>
    <n v="0.28999999999999998"/>
    <n v="0.23"/>
    <n v="0.14000000000000001"/>
    <n v="1.35"/>
    <n v="0.72"/>
    <n v="126.08695652173913"/>
    <n v="207.14285714285714"/>
    <n v="187.5"/>
    <x v="112"/>
    <x v="112"/>
    <x v="1"/>
    <s v="10"/>
  </r>
  <r>
    <x v="9"/>
    <s v="1029"/>
    <s v="53"/>
    <s v="10"/>
    <s v="_"/>
    <n v="882"/>
    <s v="77000000000"/>
    <x v="93"/>
    <n v="1"/>
    <n v="1.48"/>
    <n v="1.1599999999999999"/>
    <n v="0.42"/>
    <n v="6.53"/>
    <n v="11.51"/>
    <n v="127.58620689655173"/>
    <n v="352.38095238095241"/>
    <n v="56.73327541268462"/>
    <x v="93"/>
    <x v="93"/>
    <x v="4"/>
    <s v="10"/>
  </r>
  <r>
    <x v="9"/>
    <s v="1029"/>
    <s v="53"/>
    <s v="10"/>
    <s v="_"/>
    <n v="169"/>
    <s v="77000000000"/>
    <x v="36"/>
    <n v="1"/>
    <n v="168"/>
    <n v="129"/>
    <n v="168.768"/>
    <n v="1171"/>
    <n v="1131.085"/>
    <n v="130.23255813953489"/>
    <n v="99.544937428896475"/>
    <n v="103.52891250436528"/>
    <x v="36"/>
    <x v="36"/>
    <x v="5"/>
    <s v="05"/>
  </r>
  <r>
    <x v="9"/>
    <s v="1029"/>
    <s v="53"/>
    <s v="10"/>
    <s v="_"/>
    <n v="169"/>
    <s v="77000000000"/>
    <x v="35"/>
    <n v="1"/>
    <n v="168"/>
    <n v="129"/>
    <n v="168.768"/>
    <n v="1171"/>
    <n v="1131.085"/>
    <n v="130.23255813953489"/>
    <n v="99.544937428896475"/>
    <n v="103.52891250436528"/>
    <x v="35"/>
    <x v="35"/>
    <x v="5"/>
    <s v="05"/>
  </r>
  <r>
    <x v="9"/>
    <s v="1029"/>
    <s v="53"/>
    <s v="10"/>
    <s v="_"/>
    <n v="168"/>
    <s v="77000000000"/>
    <x v="17"/>
    <n v="4"/>
    <n v="10.06"/>
    <n v="7.72"/>
    <n v="11.26"/>
    <n v="107.32"/>
    <n v="121.63"/>
    <n v="130.31088082901553"/>
    <n v="89.34280639431617"/>
    <n v="88.234810490832857"/>
    <x v="17"/>
    <x v="17"/>
    <x v="1"/>
    <s v="10"/>
  </r>
  <r>
    <x v="9"/>
    <s v="1029"/>
    <s v="53"/>
    <s v="10"/>
    <s v="_"/>
    <n v="168"/>
    <s v="77000000000"/>
    <x v="78"/>
    <n v="4"/>
    <n v="5.84"/>
    <n v="4.4000000000000004"/>
    <n v="5.97"/>
    <n v="52.29"/>
    <n v="52.72"/>
    <n v="132.72727272727272"/>
    <n v="97.822445561139034"/>
    <n v="99.18437025796662"/>
    <x v="78"/>
    <x v="78"/>
    <x v="1"/>
    <s v="10"/>
  </r>
  <r>
    <x v="9"/>
    <s v="1029"/>
    <s v="53"/>
    <s v="10"/>
    <s v="_"/>
    <n v="168"/>
    <s v="77000000000"/>
    <x v="77"/>
    <n v="4"/>
    <n v="5.92"/>
    <n v="4.45"/>
    <n v="6.07"/>
    <n v="53.05"/>
    <n v="53.69"/>
    <n v="133.03370786516854"/>
    <n v="97.528830313014822"/>
    <n v="98.807971689327616"/>
    <x v="77"/>
    <x v="77"/>
    <x v="1"/>
    <s v="10"/>
  </r>
  <r>
    <x v="9"/>
    <s v="1029"/>
    <s v="53"/>
    <s v="10"/>
    <s v="_"/>
    <n v="168"/>
    <s v="77000000000"/>
    <x v="76"/>
    <n v="4"/>
    <n v="5.92"/>
    <n v="4.45"/>
    <n v="6.07"/>
    <n v="53.05"/>
    <n v="53.69"/>
    <n v="133.03370786516854"/>
    <n v="97.528830313014822"/>
    <n v="98.807971689327616"/>
    <x v="76"/>
    <x v="76"/>
    <x v="1"/>
    <s v="10"/>
  </r>
  <r>
    <x v="9"/>
    <s v="1029"/>
    <s v="53"/>
    <s v="10"/>
    <s v="_"/>
    <n v="159"/>
    <s v="77000000000"/>
    <x v="71"/>
    <n v="1"/>
    <n v="3.298"/>
    <n v="2.431"/>
    <n v="4.1580000000000004"/>
    <n v="47.258000000000003"/>
    <n v="46.646999999999998"/>
    <n v="135.66433566433565"/>
    <n v="79.316979316979314"/>
    <n v="101.30983771732373"/>
    <x v="71"/>
    <x v="71"/>
    <x v="8"/>
    <s v="06"/>
  </r>
  <r>
    <x v="9"/>
    <s v="1029"/>
    <s v="53"/>
    <s v="10"/>
    <s v="_"/>
    <n v="159"/>
    <s v="77000000000"/>
    <x v="70"/>
    <n v="1"/>
    <n v="3.298"/>
    <n v="2.431"/>
    <n v="4.1580000000000004"/>
    <n v="47.258000000000003"/>
    <n v="46.646999999999998"/>
    <n v="135.66433566433565"/>
    <n v="79.316979316979314"/>
    <n v="101.30983771732373"/>
    <x v="70"/>
    <x v="70"/>
    <x v="8"/>
    <s v="06"/>
  </r>
  <r>
    <x v="9"/>
    <s v="1029"/>
    <s v="53"/>
    <s v="10"/>
    <s v="_"/>
    <n v="168"/>
    <s v="77000000000"/>
    <x v="14"/>
    <n v="3"/>
    <n v="2.46"/>
    <n v="1.79"/>
    <n v="2.52"/>
    <n v="26.02"/>
    <n v="24.41"/>
    <n v="137.43016759776538"/>
    <n v="97.61904761904762"/>
    <n v="106.5956575174109"/>
    <x v="14"/>
    <x v="14"/>
    <x v="1"/>
    <s v="10"/>
  </r>
  <r>
    <x v="9"/>
    <s v="1029"/>
    <s v="53"/>
    <s v="10"/>
    <s v="_"/>
    <n v="168"/>
    <s v="77000000000"/>
    <x v="99"/>
    <n v="2"/>
    <n v="0.11"/>
    <n v="7.9000000000000001E-2"/>
    <n v="2.9000000000000001E-2"/>
    <n v="1.339"/>
    <n v="0.32400000000000001"/>
    <n v="139.24050632911391"/>
    <n v="379.31034482758622"/>
    <n v="413.27160493827159"/>
    <x v="99"/>
    <x v="99"/>
    <x v="1"/>
    <s v="10"/>
  </r>
  <r>
    <x v="9"/>
    <s v="1029"/>
    <s v="53"/>
    <s v="10"/>
    <s v="_"/>
    <n v="114"/>
    <s v="77000000000"/>
    <x v="123"/>
    <n v="1"/>
    <n v="0.39"/>
    <n v="0.27800000000000002"/>
    <s v=" "/>
    <n v="0.97"/>
    <n v="0"/>
    <n v="140.28776978417267"/>
    <s v=" "/>
    <n v="0"/>
    <x v="127"/>
    <x v="123"/>
    <x v="0"/>
    <s v="08"/>
  </r>
  <r>
    <x v="9"/>
    <s v="1029"/>
    <s v="53"/>
    <s v="10"/>
    <s v="_"/>
    <n v="114"/>
    <s v="77000000000"/>
    <x v="122"/>
    <n v="1"/>
    <n v="0.39"/>
    <n v="0.27800000000000002"/>
    <s v=" "/>
    <n v="0.97"/>
    <n v="0"/>
    <n v="140.28776978417267"/>
    <s v=" "/>
    <n v="0"/>
    <x v="126"/>
    <x v="122"/>
    <x v="0"/>
    <s v="08"/>
  </r>
  <r>
    <x v="9"/>
    <s v="1029"/>
    <s v="53"/>
    <s v="10"/>
    <s v="_"/>
    <n v="234"/>
    <s v="77000000000"/>
    <x v="102"/>
    <n v="3"/>
    <n v="16.552"/>
    <n v="11.003"/>
    <n v="18.724"/>
    <n v="227.40100000000001"/>
    <n v="261.214"/>
    <n v="150.43170044533309"/>
    <n v="88.39991454817347"/>
    <n v="87.055441132557974"/>
    <x v="102"/>
    <x v="102"/>
    <x v="9"/>
    <s v="35"/>
  </r>
  <r>
    <x v="9"/>
    <s v="1029"/>
    <s v="53"/>
    <s v="10"/>
    <s v="_"/>
    <n v="247"/>
    <s v="77000000000"/>
    <x v="92"/>
    <n v="2"/>
    <n v="0.73199999999999998"/>
    <n v="0.46899999999999997"/>
    <n v="0.46100000000000002"/>
    <n v="2.6890000000000001"/>
    <n v="2.5510000000000002"/>
    <n v="156.07675906183368"/>
    <n v="158.78524945770064"/>
    <n v="105.40964327714622"/>
    <x v="92"/>
    <x v="92"/>
    <x v="7"/>
    <s v="35"/>
  </r>
  <r>
    <x v="9"/>
    <s v="1029"/>
    <s v="53"/>
    <s v="10"/>
    <s v="_"/>
    <n v="247"/>
    <s v="77000000000"/>
    <x v="91"/>
    <n v="2"/>
    <n v="0.73199999999999998"/>
    <n v="0.46899999999999997"/>
    <n v="0.40300000000000002"/>
    <n v="2.6890000000000001"/>
    <n v="2.1070000000000002"/>
    <n v="156.07675906183368"/>
    <n v="181.63771712158808"/>
    <n v="127.62221167536782"/>
    <x v="91"/>
    <x v="91"/>
    <x v="7"/>
    <s v="35"/>
  </r>
  <r>
    <x v="9"/>
    <s v="1029"/>
    <s v="53"/>
    <s v="10"/>
    <s v="_"/>
    <n v="168"/>
    <s v="77000000000"/>
    <x v="8"/>
    <n v="1"/>
    <n v="0.08"/>
    <n v="0.05"/>
    <n v="0.1"/>
    <n v="0.76"/>
    <n v="0.97"/>
    <n v="160"/>
    <n v="80"/>
    <n v="78.350515463917532"/>
    <x v="8"/>
    <x v="8"/>
    <x v="1"/>
    <s v="10"/>
  </r>
  <r>
    <x v="9"/>
    <s v="1029"/>
    <s v="53"/>
    <s v="10"/>
    <s v="_"/>
    <n v="234"/>
    <s v="77000000000"/>
    <x v="103"/>
    <n v="5"/>
    <n v="32.558"/>
    <n v="20.100999999999999"/>
    <n v="33.381"/>
    <n v="413.52600000000001"/>
    <n v="407.64600000000002"/>
    <n v="161.97204119198051"/>
    <n v="97.53452562835146"/>
    <n v="101.44242798899045"/>
    <x v="103"/>
    <x v="103"/>
    <x v="9"/>
    <s v="35"/>
  </r>
  <r>
    <x v="9"/>
    <s v="1029"/>
    <s v="53"/>
    <s v="10"/>
    <s v="_"/>
    <n v="168"/>
    <s v="77000000000"/>
    <x v="30"/>
    <n v="1"/>
    <n v="3.9"/>
    <n v="2.39"/>
    <n v="4.22"/>
    <n v="36.840000000000003"/>
    <n v="38.130000000000003"/>
    <n v="163.17991631799163"/>
    <n v="92.417061611374407"/>
    <n v="96.61683713611329"/>
    <x v="30"/>
    <x v="30"/>
    <x v="1"/>
    <s v="10"/>
  </r>
  <r>
    <x v="9"/>
    <s v="1029"/>
    <s v="53"/>
    <s v="10"/>
    <s v="_"/>
    <n v="234"/>
    <s v="77000000000"/>
    <x v="104"/>
    <n v="2"/>
    <n v="16.006"/>
    <n v="9.0980000000000008"/>
    <n v="14.657"/>
    <n v="186.125"/>
    <n v="146.43199999999999"/>
    <n v="175.92877555506703"/>
    <n v="109.20379340929249"/>
    <n v="127.10677993881119"/>
    <x v="104"/>
    <x v="104"/>
    <x v="9"/>
    <s v="35"/>
  </r>
  <r>
    <x v="9"/>
    <s v="1029"/>
    <s v="53"/>
    <s v="10"/>
    <s v="_"/>
    <n v="234"/>
    <s v="77000000000"/>
    <x v="95"/>
    <n v="35"/>
    <n v="59.375999999999998"/>
    <n v="33.661000000000001"/>
    <n v="60.03"/>
    <n v="757.97199999999998"/>
    <n v="724.44299999999998"/>
    <n v="176.39404652268203"/>
    <n v="98.910544727636179"/>
    <n v="104.62824542441572"/>
    <x v="95"/>
    <x v="95"/>
    <x v="9"/>
    <s v="35"/>
  </r>
  <r>
    <x v="9"/>
    <s v="1029"/>
    <s v="53"/>
    <s v="10"/>
    <s v="_"/>
    <n v="234"/>
    <s v="77000000000"/>
    <x v="90"/>
    <n v="1"/>
    <n v="0.35199999999999998"/>
    <n v="0.192"/>
    <n v="0.49"/>
    <n v="4.3070000000000004"/>
    <n v="5.0789999999999997"/>
    <n v="183.33333333333334"/>
    <n v="71.836734693877546"/>
    <n v="84.800157511321132"/>
    <x v="90"/>
    <x v="90"/>
    <x v="9"/>
    <s v="35"/>
  </r>
  <r>
    <x v="9"/>
    <s v="1029"/>
    <s v="53"/>
    <s v="10"/>
    <s v="_"/>
    <n v="882"/>
    <s v="77000000000"/>
    <x v="56"/>
    <n v="3"/>
    <n v="0.97199999999999998"/>
    <n v="0.49099999999999999"/>
    <s v=" "/>
    <n v="5.9889999999999999"/>
    <n v="0"/>
    <n v="197.96334012219958"/>
    <s v=" "/>
    <n v="0"/>
    <x v="117"/>
    <x v="56"/>
    <x v="4"/>
    <s v="10"/>
  </r>
  <r>
    <x v="9"/>
    <s v="1029"/>
    <s v="53"/>
    <s v="10"/>
    <s v="_"/>
    <n v="882"/>
    <s v="77000000000"/>
    <x v="94"/>
    <n v="3"/>
    <n v="0.97199999999999998"/>
    <n v="0.49099999999999999"/>
    <s v=" "/>
    <n v="5.9889999999999999"/>
    <n v="0"/>
    <n v="197.96334012219958"/>
    <s v=" "/>
    <n v="0"/>
    <x v="119"/>
    <x v="94"/>
    <x v="4"/>
    <s v="10"/>
  </r>
  <r>
    <x v="9"/>
    <s v="1029"/>
    <s v="53"/>
    <s v="10"/>
    <s v="_"/>
    <n v="234"/>
    <s v="77000000000"/>
    <x v="73"/>
    <n v="29"/>
    <n v="26.466000000000001"/>
    <n v="13.368"/>
    <n v="26.158999999999999"/>
    <n v="340.13900000000001"/>
    <n v="311.71800000000002"/>
    <n v="197.9802513464991"/>
    <n v="101.17359226270118"/>
    <n v="109.1175357213892"/>
    <x v="73"/>
    <x v="73"/>
    <x v="9"/>
    <s v="35"/>
  </r>
  <r>
    <x v="9"/>
    <s v="1029"/>
    <s v="53"/>
    <s v="10"/>
    <s v="_"/>
    <n v="168"/>
    <s v="77000000000"/>
    <x v="38"/>
    <n v="1"/>
    <n v="2.4300000000000002"/>
    <n v="1.22"/>
    <n v="2.58"/>
    <n v="19.809999999999999"/>
    <n v="20.89"/>
    <n v="199.18032786885246"/>
    <n v="94.186046511627907"/>
    <n v="94.830062230732409"/>
    <x v="38"/>
    <x v="38"/>
    <x v="1"/>
    <s v="10"/>
  </r>
  <r>
    <x v="9"/>
    <s v="1029"/>
    <s v="53"/>
    <s v="10"/>
    <s v="_"/>
    <n v="114"/>
    <s v="77000000000"/>
    <x v="0"/>
    <n v="1"/>
    <n v="7.6"/>
    <n v="2.7"/>
    <n v="9.798"/>
    <n v="34.860999999999997"/>
    <n v="46.625999999999998"/>
    <n v="281.48148148148147"/>
    <n v="77.566850377628086"/>
    <n v="74.767297216145494"/>
    <x v="0"/>
    <x v="0"/>
    <x v="0"/>
    <s v="08"/>
  </r>
  <r>
    <x v="9"/>
    <s v="1029"/>
    <s v="53"/>
    <s v="10"/>
    <s v="_"/>
    <n v="168"/>
    <s v="77000000000"/>
    <x v="45"/>
    <n v="2"/>
    <n v="0.31"/>
    <n v="0.11"/>
    <n v="0.04"/>
    <n v="1.89"/>
    <n v="1.274"/>
    <n v="281.81818181818181"/>
    <n v="775"/>
    <n v="148.35164835164835"/>
    <x v="45"/>
    <x v="45"/>
    <x v="1"/>
    <s v="10"/>
  </r>
  <r>
    <x v="9"/>
    <s v="1029"/>
    <s v="53"/>
    <s v="10"/>
    <s v="_"/>
    <n v="114"/>
    <s v="77000000000"/>
    <x v="1"/>
    <n v="2"/>
    <n v="12.055"/>
    <n v="3.1459999999999999"/>
    <n v="9.798"/>
    <n v="39.771000000000001"/>
    <n v="46.625999999999998"/>
    <n v="383.18499682136047"/>
    <n v="123.03531332925087"/>
    <n v="85.297902457856125"/>
    <x v="1"/>
    <x v="1"/>
    <x v="0"/>
    <s v="08"/>
  </r>
  <r>
    <x v="9"/>
    <s v="1029"/>
    <s v="53"/>
    <s v="10"/>
    <s v="_"/>
    <n v="168"/>
    <s v="77000000000"/>
    <x v="130"/>
    <n v="1"/>
    <n v="0.18"/>
    <n v="0.03"/>
    <n v="0.18"/>
    <n v="0.21"/>
    <n v="0.21"/>
    <n v="600"/>
    <n v="100"/>
    <n v="100"/>
    <x v="134"/>
    <x v="130"/>
    <x v="1"/>
    <s v="10"/>
  </r>
  <r>
    <x v="9"/>
    <s v="1029"/>
    <s v="53"/>
    <s v="10"/>
    <s v="_"/>
    <n v="168"/>
    <s v="77000000000"/>
    <x v="141"/>
    <n v="1"/>
    <n v="0.18"/>
    <n v="0.03"/>
    <n v="0.18"/>
    <n v="0.21"/>
    <n v="0.21"/>
    <n v="600"/>
    <n v="100"/>
    <n v="100"/>
    <x v="145"/>
    <x v="141"/>
    <x v="1"/>
    <s v="10"/>
  </r>
  <r>
    <x v="9"/>
    <s v="1029"/>
    <s v="53"/>
    <s v="10"/>
    <s v="_"/>
    <n v="114"/>
    <s v="77000000000"/>
    <x v="121"/>
    <n v="1"/>
    <n v="4.4550000000000001"/>
    <n v="0.44600000000000001"/>
    <s v=" "/>
    <n v="4.91"/>
    <n v="0"/>
    <n v="998.87892376681611"/>
    <s v=" "/>
    <n v="0"/>
    <x v="125"/>
    <x v="121"/>
    <x v="0"/>
    <s v="08"/>
  </r>
  <r>
    <x v="9"/>
    <s v="1029"/>
    <s v="53"/>
    <s v="10"/>
    <s v="_"/>
    <n v="384"/>
    <s v="77000000000"/>
    <x v="133"/>
    <m/>
    <m/>
    <m/>
    <n v="24628"/>
    <m/>
    <n v="53768"/>
    <m/>
    <n v="0"/>
    <n v="0"/>
    <x v="137"/>
    <x v="133"/>
    <x v="6"/>
    <s v="20"/>
  </r>
  <r>
    <x v="9"/>
    <s v="1029"/>
    <s v="53"/>
    <s v="10"/>
    <s v="_"/>
    <n v="384"/>
    <s v="77000000000"/>
    <x v="153"/>
    <m/>
    <m/>
    <n v="148"/>
    <n v="0"/>
    <n v="410"/>
    <n v="410"/>
    <m/>
    <n v="0"/>
    <n v="100"/>
    <x v="158"/>
    <x v="153"/>
    <x v="6"/>
    <s v="31"/>
  </r>
  <r>
    <x v="9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</r>
  <r>
    <x v="9"/>
    <s v="1029"/>
    <s v="53"/>
    <s v="10"/>
    <s v="_"/>
    <n v="882"/>
    <s v="77000000000"/>
    <x v="145"/>
    <n v="1"/>
    <n v="0.27"/>
    <m/>
    <s v=" "/>
    <n v="0.76"/>
    <n v="0"/>
    <m/>
    <s v=" "/>
    <n v="0"/>
    <x v="168"/>
    <x v="145"/>
    <x v="4"/>
    <s v="10"/>
  </r>
  <r>
    <x v="9"/>
    <s v="1029"/>
    <s v="53"/>
    <s v="10"/>
    <s v="_"/>
    <n v="114"/>
    <s v="77000000000"/>
    <x v="147"/>
    <n v="2"/>
    <n v="0.92400000000000004"/>
    <m/>
    <n v="0"/>
    <n v="0.92400000000000004"/>
    <n v="0.26600000000000001"/>
    <m/>
    <n v="0"/>
    <n v="347.36842105263156"/>
    <x v="152"/>
    <x v="147"/>
    <x v="0"/>
    <s v="23"/>
  </r>
  <r>
    <x v="9"/>
    <s v="1029"/>
    <s v="53"/>
    <s v="10"/>
    <s v="_"/>
    <n v="796"/>
    <s v="77000000000"/>
    <x v="115"/>
    <m/>
    <m/>
    <n v="9"/>
    <n v="0"/>
    <n v="13"/>
    <n v="13"/>
    <m/>
    <n v="0"/>
    <n v="100"/>
    <x v="115"/>
    <x v="115"/>
    <x v="10"/>
    <s v="30"/>
  </r>
  <r>
    <x v="9"/>
    <s v="1029"/>
    <s v="53"/>
    <s v="10"/>
    <s v="_"/>
    <n v="168"/>
    <s v="77000000000"/>
    <x v="109"/>
    <m/>
    <m/>
    <n v="11.755000000000001"/>
    <n v="0.66900000000000004"/>
    <n v="18.562000000000001"/>
    <n v="38.732999999999997"/>
    <m/>
    <n v="0"/>
    <n v="47.922959750083905"/>
    <x v="109"/>
    <x v="109"/>
    <x v="1"/>
    <s v="10"/>
  </r>
  <r>
    <x v="9"/>
    <s v="1029"/>
    <s v="53"/>
    <s v="10"/>
    <s v="_"/>
    <n v="114"/>
    <s v="77000000000"/>
    <x v="128"/>
    <m/>
    <m/>
    <m/>
    <n v="0"/>
    <m/>
    <n v="0.156"/>
    <m/>
    <n v="0"/>
    <n v="0"/>
    <x v="132"/>
    <x v="128"/>
    <x v="0"/>
    <s v="23"/>
  </r>
  <r>
    <x v="9"/>
    <s v="1029"/>
    <s v="53"/>
    <s v="10"/>
    <s v="_"/>
    <n v="168"/>
    <s v="77000000000"/>
    <x v="140"/>
    <n v="1"/>
    <n v="0.06"/>
    <m/>
    <s v=" "/>
    <n v="0.28000000000000003"/>
    <n v="0"/>
    <m/>
    <s v=" "/>
    <n v="0"/>
    <x v="144"/>
    <x v="140"/>
    <x v="1"/>
    <s v="10"/>
  </r>
  <r>
    <x v="9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</r>
  <r>
    <x v="9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</r>
  <r>
    <x v="9"/>
    <s v="1029"/>
    <s v="53"/>
    <s v="10"/>
    <s v="_"/>
    <n v="168"/>
    <s v="77000000000"/>
    <x v="101"/>
    <m/>
    <m/>
    <n v="356.33499999999998"/>
    <n v="0"/>
    <n v="581.1"/>
    <n v="833.37199999999996"/>
    <m/>
    <n v="0"/>
    <n v="69.728764585323248"/>
    <x v="101"/>
    <x v="101"/>
    <x v="1"/>
    <s v="03"/>
  </r>
  <r>
    <x v="9"/>
    <s v="1029"/>
    <s v="53"/>
    <s v="10"/>
    <s v="_"/>
    <n v="168"/>
    <s v="77000000000"/>
    <x v="143"/>
    <m/>
    <m/>
    <m/>
    <n v="3.1E-2"/>
    <n v="0.96499999999999997"/>
    <n v="2.8239999999999998"/>
    <m/>
    <n v="0"/>
    <n v="34.171388101983005"/>
    <x v="147"/>
    <x v="143"/>
    <x v="1"/>
    <s v="10"/>
  </r>
  <r>
    <x v="9"/>
    <s v="1029"/>
    <s v="53"/>
    <s v="10"/>
    <s v="_"/>
    <n v="168"/>
    <s v="77000000000"/>
    <x v="127"/>
    <n v="1"/>
    <n v="0.14000000000000001"/>
    <m/>
    <s v=" "/>
    <n v="0.46600000000000003"/>
    <n v="0"/>
    <m/>
    <s v=" "/>
    <n v="0"/>
    <x v="131"/>
    <x v="127"/>
    <x v="1"/>
    <s v="10"/>
  </r>
  <r>
    <x v="9"/>
    <s v="1029"/>
    <s v="53"/>
    <s v="10"/>
    <s v="_"/>
    <n v="882"/>
    <s v="77000000000"/>
    <x v="149"/>
    <m/>
    <m/>
    <m/>
    <n v="0.42"/>
    <n v="1.5"/>
    <n v="11.51"/>
    <m/>
    <n v="0"/>
    <n v="13.032145960034752"/>
    <x v="154"/>
    <x v="149"/>
    <x v="4"/>
    <s v="10"/>
  </r>
  <r>
    <x v="9"/>
    <s v="1029"/>
    <s v="53"/>
    <s v="10"/>
    <s v="_"/>
    <n v="169"/>
    <s v="77000000000"/>
    <x v="33"/>
    <m/>
    <m/>
    <n v="17.5"/>
    <n v="16.600000000000001"/>
    <n v="105.4"/>
    <n v="80.900000000000006"/>
    <m/>
    <n v="0"/>
    <n v="130.28430160692213"/>
    <x v="33"/>
    <x v="33"/>
    <x v="5"/>
    <s v="05"/>
  </r>
  <r>
    <x v="9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</r>
  <r>
    <x v="9"/>
    <s v="1029"/>
    <s v="53"/>
    <s v="10"/>
    <s v="_"/>
    <n v="247"/>
    <s v="77000000000"/>
    <x v="129"/>
    <m/>
    <m/>
    <m/>
    <n v="5.8000000000000003E-2"/>
    <m/>
    <n v="0.44400000000000001"/>
    <m/>
    <n v="0"/>
    <n v="0"/>
    <x v="133"/>
    <x v="129"/>
    <x v="7"/>
    <s v="35"/>
  </r>
  <r>
    <x v="9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</r>
  <r>
    <x v="9"/>
    <s v="1029"/>
    <s v="53"/>
    <s v="10"/>
    <s v="_"/>
    <n v="796"/>
    <s v="77000000000"/>
    <x v="136"/>
    <m/>
    <m/>
    <n v="3"/>
    <n v="0"/>
    <n v="7"/>
    <n v="7"/>
    <m/>
    <n v="0"/>
    <n v="100"/>
    <x v="140"/>
    <x v="136"/>
    <x v="10"/>
    <s v="31"/>
  </r>
  <r>
    <x v="9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</r>
  <r>
    <x v="9"/>
    <s v="1029"/>
    <s v="53"/>
    <s v="10"/>
    <s v="_"/>
    <n v="168"/>
    <s v="77000000000"/>
    <x v="107"/>
    <m/>
    <m/>
    <n v="11.755000000000001"/>
    <n v="0.66900000000000004"/>
    <n v="18.562000000000001"/>
    <n v="38.732999999999997"/>
    <m/>
    <n v="0"/>
    <n v="47.922959750083905"/>
    <x v="107"/>
    <x v="107"/>
    <x v="1"/>
    <s v="10"/>
  </r>
  <r>
    <x v="9"/>
    <s v="1029"/>
    <s v="53"/>
    <s v="10"/>
    <s v="_"/>
    <n v="796"/>
    <s v="77000000000"/>
    <x v="154"/>
    <n v="1"/>
    <n v="2"/>
    <m/>
    <n v="2"/>
    <n v="8"/>
    <n v="8"/>
    <m/>
    <n v="100"/>
    <n v="100"/>
    <x v="159"/>
    <x v="154"/>
    <x v="10"/>
    <s v="31"/>
  </r>
  <r>
    <x v="9"/>
    <s v="1029"/>
    <s v="53"/>
    <s v="10"/>
    <s v="_"/>
    <n v="882"/>
    <s v="77000000000"/>
    <x v="160"/>
    <m/>
    <m/>
    <n v="6.3"/>
    <n v="0.1"/>
    <n v="6.83"/>
    <n v="1.67"/>
    <m/>
    <n v="0"/>
    <n v="408.98203592814372"/>
    <x v="166"/>
    <x v="160"/>
    <x v="4"/>
    <s v="10"/>
  </r>
  <r>
    <x v="9"/>
    <s v="1029"/>
    <s v="53"/>
    <s v="10"/>
    <s v="_"/>
    <n v="796"/>
    <s v="77000000000"/>
    <x v="151"/>
    <m/>
    <m/>
    <n v="3"/>
    <n v="0"/>
    <n v="7"/>
    <n v="7"/>
    <m/>
    <n v="0"/>
    <n v="100"/>
    <x v="156"/>
    <x v="151"/>
    <x v="10"/>
    <s v="31"/>
  </r>
  <r>
    <x v="9"/>
    <s v="1029"/>
    <s v="53"/>
    <s v="10"/>
    <s v="_"/>
    <n v="882"/>
    <s v="77000000000"/>
    <x v="127"/>
    <n v="1"/>
    <n v="0.4"/>
    <m/>
    <s v=" "/>
    <n v="1.33"/>
    <n v="0"/>
    <m/>
    <s v=" "/>
    <n v="0"/>
    <x v="150"/>
    <x v="127"/>
    <x v="4"/>
    <s v="10"/>
  </r>
  <r>
    <x v="9"/>
    <s v="1029"/>
    <s v="53"/>
    <s v="10"/>
    <s v="_"/>
    <n v="796"/>
    <s v="77000000000"/>
    <x v="138"/>
    <n v="1"/>
    <n v="2"/>
    <m/>
    <n v="2"/>
    <n v="8"/>
    <n v="8"/>
    <m/>
    <n v="100"/>
    <n v="100"/>
    <x v="142"/>
    <x v="138"/>
    <x v="10"/>
    <s v="31"/>
  </r>
  <r>
    <x v="9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</r>
  <r>
    <x v="9"/>
    <s v="1029"/>
    <s v="53"/>
    <s v="10"/>
    <s v="_"/>
    <n v="168"/>
    <s v="77000000000"/>
    <x v="146"/>
    <m/>
    <m/>
    <m/>
    <n v="8.9999999999999993E-3"/>
    <n v="9.4E-2"/>
    <n v="0.12"/>
    <m/>
    <n v="0"/>
    <n v="78.333333333333329"/>
    <x v="151"/>
    <x v="146"/>
    <x v="1"/>
    <s v="10"/>
  </r>
  <r>
    <x v="9"/>
    <s v="1029"/>
    <s v="53"/>
    <s v="10"/>
    <s v="_"/>
    <n v="168"/>
    <s v="77000000000"/>
    <x v="131"/>
    <m/>
    <m/>
    <m/>
    <n v="0.32"/>
    <m/>
    <n v="3.15"/>
    <m/>
    <n v="0"/>
    <n v="0"/>
    <x v="135"/>
    <x v="131"/>
    <x v="1"/>
    <s v="10"/>
  </r>
  <r>
    <x v="9"/>
    <s v="1029"/>
    <s v="53"/>
    <s v="10"/>
    <s v="_"/>
    <n v="168"/>
    <s v="77000000000"/>
    <x v="157"/>
    <n v="1"/>
    <n v="0.06"/>
    <m/>
    <s v=" "/>
    <n v="0.28000000000000003"/>
    <n v="0"/>
    <m/>
    <s v=" "/>
    <n v="0"/>
    <x v="162"/>
    <x v="157"/>
    <x v="1"/>
    <s v="10"/>
  </r>
  <r>
    <x v="9"/>
    <s v="1029"/>
    <s v="53"/>
    <s v="10"/>
    <s v="_"/>
    <n v="882"/>
    <s v="77000000000"/>
    <x v="156"/>
    <n v="1"/>
    <n v="0.13"/>
    <m/>
    <s v=" "/>
    <n v="0.56999999999999995"/>
    <n v="0"/>
    <m/>
    <s v=" "/>
    <n v="0"/>
    <x v="161"/>
    <x v="156"/>
    <x v="4"/>
    <s v="10"/>
  </r>
  <r>
    <x v="9"/>
    <s v="1029"/>
    <s v="53"/>
    <s v="10"/>
    <s v="_"/>
    <n v="168"/>
    <s v="77000000000"/>
    <x v="126"/>
    <n v="1"/>
    <n v="4.0000000000000001E-3"/>
    <m/>
    <n v="4.0000000000000001E-3"/>
    <n v="4.8000000000000001E-2"/>
    <n v="0.109"/>
    <m/>
    <n v="100"/>
    <n v="44.036697247706421"/>
    <x v="130"/>
    <x v="126"/>
    <x v="1"/>
    <s v="10"/>
  </r>
  <r>
    <x v="9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</r>
  <r>
    <x v="9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</r>
  <r>
    <x v="9"/>
    <s v="1029"/>
    <s v="53"/>
    <s v="10"/>
    <s v="_"/>
    <n v="168"/>
    <s v="77000000000"/>
    <x v="162"/>
    <m/>
    <m/>
    <m/>
    <n v="0"/>
    <n v="3.1E-2"/>
    <n v="0.17100000000000001"/>
    <m/>
    <n v="0"/>
    <n v="18.128654970760234"/>
    <x v="169"/>
    <x v="162"/>
    <x v="1"/>
    <s v="10"/>
  </r>
  <r>
    <x v="9"/>
    <s v="1029"/>
    <s v="53"/>
    <s v="10"/>
    <s v="_"/>
    <n v="168"/>
    <s v="77000000000"/>
    <x v="4"/>
    <m/>
    <m/>
    <n v="3.9929999999999999"/>
    <n v="0.27"/>
    <n v="11.173"/>
    <n v="22.545000000000002"/>
    <m/>
    <n v="0"/>
    <n v="49.558660456864047"/>
    <x v="4"/>
    <x v="4"/>
    <x v="1"/>
    <s v="10"/>
  </r>
  <r>
    <x v="9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</r>
  <r>
    <x v="9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</r>
  <r>
    <x v="9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9"/>
    <s v="1029"/>
    <s v="53"/>
    <s v="10"/>
    <s v="_"/>
    <n v="168"/>
    <s v="77000000000"/>
    <x v="108"/>
    <m/>
    <m/>
    <n v="11.755000000000001"/>
    <n v="0.66900000000000004"/>
    <n v="18.562000000000001"/>
    <n v="38.732999999999997"/>
    <m/>
    <n v="0"/>
    <n v="47.922959750083905"/>
    <x v="108"/>
    <x v="108"/>
    <x v="1"/>
    <s v="10"/>
  </r>
  <r>
    <x v="9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</r>
  <r>
    <x v="10"/>
    <s v="1029"/>
    <s v="53"/>
    <s v="10"/>
    <s v="_"/>
    <n v="882"/>
    <s v="77000000000"/>
    <x v="100"/>
    <n v="2"/>
    <n v="15.82"/>
    <n v="13.05"/>
    <n v="3.38"/>
    <n v="28.87"/>
    <n v="9.36"/>
    <n v="121.22605363984674"/>
    <n v="468.04733727810651"/>
    <n v="308.44017094017096"/>
    <x v="100"/>
    <x v="100"/>
    <x v="4"/>
    <s v="10"/>
  </r>
  <r>
    <x v="10"/>
    <s v="1029"/>
    <s v="53"/>
    <s v="10"/>
    <s v="_"/>
    <n v="234"/>
    <s v="77000000000"/>
    <x v="104"/>
    <n v="2"/>
    <n v="33.369"/>
    <n v="36.676000000000002"/>
    <n v="28.87"/>
    <n v="70.045000000000002"/>
    <n v="58.493000000000002"/>
    <n v="90.983204275275384"/>
    <n v="115.58365084863179"/>
    <n v="119.74937171969296"/>
    <x v="104"/>
    <x v="104"/>
    <x v="9"/>
    <s v="35"/>
  </r>
  <r>
    <x v="10"/>
    <s v="1029"/>
    <s v="53"/>
    <s v="10"/>
    <s v="_"/>
    <n v="168"/>
    <s v="77000000000"/>
    <x v="131"/>
    <m/>
    <m/>
    <m/>
    <n v="0.31"/>
    <m/>
    <n v="0.74"/>
    <m/>
    <n v="0"/>
    <n v="0"/>
    <x v="135"/>
    <x v="131"/>
    <x v="1"/>
    <s v="10"/>
  </r>
  <r>
    <x v="10"/>
    <s v="1029"/>
    <s v="53"/>
    <s v="10"/>
    <s v="_"/>
    <n v="796"/>
    <s v="77000000000"/>
    <x v="158"/>
    <n v="1"/>
    <n v="2"/>
    <n v="1"/>
    <n v="2"/>
    <n v="3"/>
    <n v="3"/>
    <n v="200"/>
    <n v="100"/>
    <n v="100"/>
    <x v="163"/>
    <x v="158"/>
    <x v="10"/>
    <s v="31"/>
  </r>
  <r>
    <x v="10"/>
    <s v="1029"/>
    <s v="53"/>
    <s v="10"/>
    <s v="_"/>
    <n v="168"/>
    <s v="77000000000"/>
    <x v="37"/>
    <n v="2"/>
    <n v="0.43"/>
    <n v="0.33"/>
    <n v="0.43"/>
    <n v="0.76"/>
    <n v="0.83"/>
    <n v="130.30303030303031"/>
    <n v="100"/>
    <n v="91.566265060240966"/>
    <x v="37"/>
    <x v="37"/>
    <x v="1"/>
    <s v="10"/>
  </r>
  <r>
    <x v="10"/>
    <s v="1029"/>
    <s v="53"/>
    <s v="10"/>
    <s v="_"/>
    <n v="168"/>
    <s v="77000000000"/>
    <x v="39"/>
    <n v="5"/>
    <n v="8.7100000000000009"/>
    <n v="8.17"/>
    <n v="9.7200000000000006"/>
    <n v="16.88"/>
    <n v="19.41"/>
    <n v="106.60954712362302"/>
    <n v="89.609053497942384"/>
    <n v="86.965481710458533"/>
    <x v="39"/>
    <x v="39"/>
    <x v="1"/>
    <s v="10"/>
  </r>
  <r>
    <x v="10"/>
    <s v="1029"/>
    <s v="53"/>
    <s v="10"/>
    <s v="_"/>
    <n v="168"/>
    <s v="77000000000"/>
    <x v="82"/>
    <n v="2"/>
    <n v="3.28"/>
    <n v="2.06"/>
    <n v="2.6"/>
    <n v="5.34"/>
    <n v="5.75"/>
    <n v="159.22330097087379"/>
    <n v="126.15384615384616"/>
    <n v="92.869565217391298"/>
    <x v="82"/>
    <x v="82"/>
    <x v="1"/>
    <s v="10"/>
  </r>
  <r>
    <x v="10"/>
    <s v="1029"/>
    <s v="53"/>
    <s v="10"/>
    <s v="_"/>
    <n v="168"/>
    <s v="77000000000"/>
    <x v="44"/>
    <n v="2"/>
    <n v="4.3280000000000003"/>
    <n v="3.2869999999999999"/>
    <n v="3.84"/>
    <n v="7.6150000000000002"/>
    <n v="8.0990000000000002"/>
    <n v="131.67021600243382"/>
    <n v="112.70833333333333"/>
    <n v="94.023953574515374"/>
    <x v="44"/>
    <x v="44"/>
    <x v="1"/>
    <s v="10"/>
  </r>
  <r>
    <x v="10"/>
    <s v="1029"/>
    <s v="53"/>
    <s v="10"/>
    <s v="_"/>
    <n v="234"/>
    <s v="77000000000"/>
    <x v="90"/>
    <n v="3"/>
    <n v="0.81"/>
    <n v="0.97299999999999998"/>
    <n v="0.66600000000000004"/>
    <n v="1.7829999999999999"/>
    <n v="1.381"/>
    <n v="83.247687564234326"/>
    <n v="121.62162162162163"/>
    <n v="129.10934105720492"/>
    <x v="90"/>
    <x v="90"/>
    <x v="9"/>
    <s v="35"/>
  </r>
  <r>
    <x v="10"/>
    <s v="1029"/>
    <s v="53"/>
    <s v="10"/>
    <s v="_"/>
    <n v="128"/>
    <s v="77000000000"/>
    <x v="117"/>
    <n v="1"/>
    <n v="13.6"/>
    <n v="0.2"/>
    <n v="14.6"/>
    <n v="13.8"/>
    <n v="40.200000000000003"/>
    <n v="6800"/>
    <n v="93.150684931506845"/>
    <n v="34.328358208955223"/>
    <x v="120"/>
    <x v="117"/>
    <x v="2"/>
    <s v="11"/>
  </r>
  <r>
    <x v="10"/>
    <s v="1029"/>
    <s v="53"/>
    <s v="10"/>
    <s v="_"/>
    <n v="168"/>
    <s v="77000000000"/>
    <x v="51"/>
    <n v="1"/>
    <n v="0.24399999999999999"/>
    <n v="1.016"/>
    <n v="1.887"/>
    <n v="1.26"/>
    <n v="6.3129999999999997"/>
    <n v="24.015748031496063"/>
    <n v="12.93057763645999"/>
    <n v="19.958815143354983"/>
    <x v="51"/>
    <x v="51"/>
    <x v="1"/>
    <s v="10"/>
  </r>
  <r>
    <x v="10"/>
    <s v="1029"/>
    <s v="53"/>
    <s v="10"/>
    <s v="_"/>
    <n v="247"/>
    <s v="77000000000"/>
    <x v="62"/>
    <n v="3"/>
    <n v="25.606999999999999"/>
    <n v="27.815999999999999"/>
    <n v="27.102"/>
    <n v="53.423000000000002"/>
    <n v="54.771000000000001"/>
    <n v="92.058527466206499"/>
    <n v="94.483801933436652"/>
    <n v="97.538843548593235"/>
    <x v="62"/>
    <x v="62"/>
    <x v="7"/>
    <s v="35"/>
  </r>
  <r>
    <x v="10"/>
    <s v="1029"/>
    <s v="53"/>
    <s v="10"/>
    <s v="_"/>
    <n v="882"/>
    <s v="77000000000"/>
    <x v="160"/>
    <m/>
    <m/>
    <n v="0.53"/>
    <s v=" "/>
    <n v="0.53"/>
    <n v="0.36"/>
    <m/>
    <s v=" "/>
    <n v="147.22222222222223"/>
    <x v="166"/>
    <x v="160"/>
    <x v="4"/>
    <s v="10"/>
  </r>
  <r>
    <x v="10"/>
    <s v="1029"/>
    <s v="53"/>
    <s v="10"/>
    <s v="_"/>
    <n v="234"/>
    <s v="77000000000"/>
    <x v="73"/>
    <n v="29"/>
    <n v="61.994999999999997"/>
    <n v="60.094999999999999"/>
    <n v="54.69"/>
    <n v="122.09"/>
    <n v="115.02"/>
    <n v="103.16166070388552"/>
    <n v="113.35710367526056"/>
    <n v="106.14675708572422"/>
    <x v="73"/>
    <x v="73"/>
    <x v="9"/>
    <s v="35"/>
  </r>
  <r>
    <x v="10"/>
    <s v="1029"/>
    <s v="53"/>
    <s v="10"/>
    <s v="_"/>
    <n v="168"/>
    <s v="77000000000"/>
    <x v="77"/>
    <n v="4"/>
    <n v="6.39"/>
    <n v="6.04"/>
    <n v="6.41"/>
    <n v="12.43"/>
    <n v="11.74"/>
    <n v="105.79470198675497"/>
    <n v="99.68798751950078"/>
    <n v="105.87734241908007"/>
    <x v="77"/>
    <x v="77"/>
    <x v="1"/>
    <s v="10"/>
  </r>
  <r>
    <x v="10"/>
    <s v="1029"/>
    <s v="53"/>
    <s v="10"/>
    <s v="_"/>
    <n v="128"/>
    <s v="77000000000"/>
    <x v="3"/>
    <n v="1"/>
    <n v="3.26"/>
    <m/>
    <s v=" "/>
    <n v="3.26"/>
    <n v="0"/>
    <m/>
    <s v=" "/>
    <n v="0"/>
    <x v="3"/>
    <x v="3"/>
    <x v="2"/>
    <s v="11"/>
  </r>
  <r>
    <x v="10"/>
    <s v="1029"/>
    <s v="53"/>
    <s v="10"/>
    <s v="_"/>
    <n v="168"/>
    <s v="77000000000"/>
    <x v="60"/>
    <n v="2"/>
    <n v="5.04"/>
    <n v="3.02"/>
    <n v="4.1900000000000004"/>
    <n v="8.06"/>
    <n v="8.8699999999999992"/>
    <n v="166.88741721854305"/>
    <n v="120.28639618138425"/>
    <n v="90.868094701240139"/>
    <x v="60"/>
    <x v="60"/>
    <x v="1"/>
    <s v="10"/>
  </r>
  <r>
    <x v="10"/>
    <s v="1029"/>
    <s v="53"/>
    <s v="10"/>
    <s v="_"/>
    <n v="168"/>
    <s v="77000000000"/>
    <x v="162"/>
    <n v="1"/>
    <n v="4.0000000000000001E-3"/>
    <n v="1E-3"/>
    <s v=" "/>
    <n v="5.0000000000000001E-3"/>
    <n v="0"/>
    <n v="400"/>
    <s v=" "/>
    <n v="0"/>
    <x v="169"/>
    <x v="162"/>
    <x v="1"/>
    <s v="10"/>
  </r>
  <r>
    <x v="10"/>
    <s v="1029"/>
    <s v="53"/>
    <s v="10"/>
    <s v="_"/>
    <n v="882"/>
    <s v="77000000000"/>
    <x v="88"/>
    <n v="2"/>
    <n v="15.43"/>
    <n v="11.94"/>
    <n v="3.38"/>
    <n v="27.37"/>
    <n v="8.2799999999999994"/>
    <n v="129.22948073701843"/>
    <n v="456.50887573964496"/>
    <n v="330.55555555555554"/>
    <x v="88"/>
    <x v="88"/>
    <x v="4"/>
    <s v="10"/>
  </r>
  <r>
    <x v="10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</r>
  <r>
    <x v="10"/>
    <s v="1029"/>
    <s v="53"/>
    <s v="10"/>
    <s v="_"/>
    <n v="168"/>
    <s v="77000000000"/>
    <x v="89"/>
    <n v="2"/>
    <n v="9.6000000000000002E-2"/>
    <n v="0.13300000000000001"/>
    <n v="0.29599999999999999"/>
    <n v="0.22900000000000001"/>
    <n v="0.432"/>
    <n v="72.180451127819552"/>
    <n v="32.432432432432435"/>
    <n v="53.00925925925926"/>
    <x v="89"/>
    <x v="89"/>
    <x v="1"/>
    <s v="10"/>
  </r>
  <r>
    <x v="10"/>
    <s v="1029"/>
    <s v="53"/>
    <s v="10"/>
    <s v="_"/>
    <n v="168"/>
    <s v="77000000000"/>
    <x v="21"/>
    <n v="4"/>
    <n v="19.420000000000002"/>
    <n v="14.23"/>
    <n v="19.04"/>
    <n v="33.65"/>
    <n v="35.6"/>
    <n v="136.47224174279691"/>
    <n v="101.99579831932773"/>
    <n v="94.522471910112358"/>
    <x v="21"/>
    <x v="21"/>
    <x v="1"/>
    <s v="10"/>
  </r>
  <r>
    <x v="10"/>
    <s v="1029"/>
    <s v="53"/>
    <s v="10"/>
    <s v="_"/>
    <n v="169"/>
    <s v="77000000000"/>
    <x v="36"/>
    <n v="1"/>
    <n v="107"/>
    <n v="107"/>
    <n v="73.603999999999999"/>
    <n v="214"/>
    <n v="175.92400000000001"/>
    <n v="100"/>
    <n v="145.37253410140752"/>
    <n v="121.64343693867806"/>
    <x v="36"/>
    <x v="36"/>
    <x v="5"/>
    <s v="05"/>
  </r>
  <r>
    <x v="10"/>
    <s v="1029"/>
    <s v="53"/>
    <s v="10"/>
    <s v="_"/>
    <n v="168"/>
    <s v="77000000000"/>
    <x v="87"/>
    <n v="1"/>
    <n v="0.12"/>
    <n v="0.12"/>
    <n v="0.26"/>
    <n v="0.24"/>
    <n v="0.4"/>
    <n v="100"/>
    <n v="46.153846153846153"/>
    <n v="60"/>
    <x v="87"/>
    <x v="87"/>
    <x v="1"/>
    <s v="10"/>
  </r>
  <r>
    <x v="10"/>
    <s v="1029"/>
    <s v="53"/>
    <s v="10"/>
    <s v="_"/>
    <n v="168"/>
    <s v="77000000000"/>
    <x v="65"/>
    <n v="2"/>
    <n v="3.39"/>
    <n v="2.0099999999999998"/>
    <n v="2.19"/>
    <n v="5.4"/>
    <n v="3.86"/>
    <n v="168.65671641791045"/>
    <n v="154.79452054794521"/>
    <n v="139.89637305699483"/>
    <x v="65"/>
    <x v="65"/>
    <x v="1"/>
    <s v="10"/>
  </r>
  <r>
    <x v="10"/>
    <s v="1029"/>
    <s v="53"/>
    <s v="10"/>
    <s v="_"/>
    <n v="882"/>
    <s v="77000000000"/>
    <x v="149"/>
    <n v="1"/>
    <n v="0.39"/>
    <n v="0.57999999999999996"/>
    <s v=" "/>
    <n v="0.97"/>
    <n v="0.72"/>
    <n v="67.241379310344826"/>
    <s v=" "/>
    <n v="134.72222222222223"/>
    <x v="154"/>
    <x v="149"/>
    <x v="4"/>
    <s v="10"/>
  </r>
  <r>
    <x v="10"/>
    <s v="1029"/>
    <s v="53"/>
    <s v="10"/>
    <s v="_"/>
    <n v="169"/>
    <s v="77000000000"/>
    <x v="69"/>
    <n v="1"/>
    <n v="45"/>
    <n v="35"/>
    <s v=" "/>
    <n v="80"/>
    <n v="0"/>
    <n v="128.57142857142858"/>
    <s v=" "/>
    <n v="0"/>
    <x v="69"/>
    <x v="69"/>
    <x v="5"/>
    <s v="05"/>
  </r>
  <r>
    <x v="10"/>
    <s v="1029"/>
    <s v="53"/>
    <s v="10"/>
    <s v="_"/>
    <n v="882"/>
    <s v="77000000000"/>
    <x v="93"/>
    <n v="1"/>
    <n v="0.39"/>
    <n v="0.57999999999999996"/>
    <s v=" "/>
    <n v="0.97"/>
    <n v="0.72"/>
    <n v="67.241379310344826"/>
    <s v=" "/>
    <n v="134.72222222222223"/>
    <x v="93"/>
    <x v="93"/>
    <x v="4"/>
    <s v="10"/>
  </r>
  <r>
    <x v="10"/>
    <s v="1029"/>
    <s v="53"/>
    <s v="10"/>
    <s v="_"/>
    <n v="384"/>
    <s v="77000000000"/>
    <x v="98"/>
    <n v="6"/>
    <n v="358"/>
    <n v="204.6"/>
    <n v="173.6"/>
    <n v="562.6"/>
    <n v="335.4"/>
    <n v="174.97556207233626"/>
    <n v="206.22119815668202"/>
    <n v="167.74001192605843"/>
    <x v="98"/>
    <x v="98"/>
    <x v="6"/>
    <s v="18"/>
  </r>
  <r>
    <x v="10"/>
    <s v="1029"/>
    <s v="53"/>
    <s v="10"/>
    <s v="_"/>
    <n v="234"/>
    <s v="77000000000"/>
    <x v="95"/>
    <n v="36"/>
    <n v="135.73500000000001"/>
    <n v="138.93199999999999"/>
    <n v="131.57"/>
    <n v="274.66699999999997"/>
    <n v="273.346"/>
    <n v="97.698874269426767"/>
    <n v="103.1656152618378"/>
    <n v="100.48327028747448"/>
    <x v="95"/>
    <x v="95"/>
    <x v="9"/>
    <s v="35"/>
  </r>
  <r>
    <x v="10"/>
    <s v="1029"/>
    <s v="53"/>
    <s v="10"/>
    <s v="_"/>
    <n v="796"/>
    <s v="77000000000"/>
    <x v="136"/>
    <n v="1"/>
    <n v="2"/>
    <m/>
    <n v="2"/>
    <n v="2"/>
    <n v="2"/>
    <m/>
    <n v="100"/>
    <n v="100"/>
    <x v="140"/>
    <x v="136"/>
    <x v="10"/>
    <s v="31"/>
  </r>
  <r>
    <x v="10"/>
    <s v="1029"/>
    <s v="53"/>
    <s v="10"/>
    <s v="_"/>
    <n v="168"/>
    <s v="77000000000"/>
    <x v="86"/>
    <n v="3"/>
    <n v="3.86"/>
    <n v="3.6"/>
    <n v="3.69"/>
    <n v="7.46"/>
    <n v="6.85"/>
    <n v="107.22222222222223"/>
    <n v="104.60704607046071"/>
    <n v="108.9051094890511"/>
    <x v="86"/>
    <x v="86"/>
    <x v="1"/>
    <s v="10"/>
  </r>
  <r>
    <x v="10"/>
    <s v="1029"/>
    <s v="53"/>
    <s v="10"/>
    <s v="_"/>
    <n v="168"/>
    <s v="77000000000"/>
    <x v="124"/>
    <n v="1"/>
    <n v="3.2000000000000001E-2"/>
    <n v="3.5999999999999997E-2"/>
    <n v="2.4E-2"/>
    <n v="6.8000000000000005E-2"/>
    <n v="3.5999999999999997E-2"/>
    <n v="88.888888888888886"/>
    <n v="133.33333333333334"/>
    <n v="188.88888888888889"/>
    <x v="128"/>
    <x v="124"/>
    <x v="1"/>
    <s v="10"/>
  </r>
  <r>
    <x v="10"/>
    <s v="1029"/>
    <s v="53"/>
    <s v="10"/>
    <s v="_"/>
    <n v="168"/>
    <s v="77000000000"/>
    <x v="146"/>
    <n v="1"/>
    <n v="0.01"/>
    <n v="1.7999999999999999E-2"/>
    <n v="1.6E-2"/>
    <n v="2.8000000000000001E-2"/>
    <n v="3.3000000000000002E-2"/>
    <n v="55.555555555555557"/>
    <n v="62.5"/>
    <n v="84.848484848484844"/>
    <x v="151"/>
    <x v="146"/>
    <x v="1"/>
    <s v="10"/>
  </r>
  <r>
    <x v="10"/>
    <s v="1029"/>
    <s v="53"/>
    <s v="10"/>
    <s v="_"/>
    <n v="168"/>
    <s v="77000000000"/>
    <x v="6"/>
    <n v="1"/>
    <n v="0.16"/>
    <n v="0.18"/>
    <n v="0.2"/>
    <n v="0.34"/>
    <n v="0.4"/>
    <n v="88.888888888888886"/>
    <n v="80"/>
    <n v="85"/>
    <x v="6"/>
    <x v="6"/>
    <x v="1"/>
    <s v="10"/>
  </r>
  <r>
    <x v="10"/>
    <s v="1029"/>
    <s v="53"/>
    <s v="10"/>
    <s v="_"/>
    <n v="168"/>
    <s v="77000000000"/>
    <x v="119"/>
    <n v="1"/>
    <n v="0.24399999999999999"/>
    <n v="0.53300000000000003"/>
    <n v="7.0000000000000007E-2"/>
    <n v="0.77700000000000002"/>
    <n v="7.0000000000000007E-2"/>
    <n v="45.77861163227017"/>
    <n v="348.57142857142856"/>
    <n v="1110"/>
    <x v="123"/>
    <x v="119"/>
    <x v="1"/>
    <s v="10"/>
  </r>
  <r>
    <x v="10"/>
    <s v="1029"/>
    <s v="53"/>
    <s v="10"/>
    <s v="_"/>
    <n v="247"/>
    <s v="77000000000"/>
    <x v="74"/>
    <n v="23"/>
    <n v="81.997"/>
    <n v="91.929000000000002"/>
    <n v="78.509"/>
    <n v="173.92599999999999"/>
    <n v="163.453"/>
    <n v="89.196009964211513"/>
    <n v="104.44280273599205"/>
    <n v="106.40734645433244"/>
    <x v="74"/>
    <x v="74"/>
    <x v="7"/>
    <s v="35"/>
  </r>
  <r>
    <x v="10"/>
    <s v="1029"/>
    <s v="53"/>
    <s v="10"/>
    <s v="_"/>
    <n v="796"/>
    <s v="77000000000"/>
    <x v="151"/>
    <n v="1"/>
    <n v="2"/>
    <m/>
    <n v="2"/>
    <n v="2"/>
    <n v="2"/>
    <m/>
    <n v="100"/>
    <n v="100"/>
    <x v="156"/>
    <x v="151"/>
    <x v="10"/>
    <s v="31"/>
  </r>
  <r>
    <x v="10"/>
    <s v="1029"/>
    <s v="53"/>
    <s v="10"/>
    <s v="_"/>
    <n v="168"/>
    <s v="77000000000"/>
    <x v="43"/>
    <n v="2"/>
    <n v="0.43"/>
    <n v="0.39"/>
    <n v="0.56000000000000005"/>
    <n v="0.82"/>
    <n v="1.1499999999999999"/>
    <n v="110.25641025641026"/>
    <n v="76.785714285714292"/>
    <n v="71.304347826086953"/>
    <x v="43"/>
    <x v="43"/>
    <x v="1"/>
    <s v="10"/>
  </r>
  <r>
    <x v="10"/>
    <s v="1029"/>
    <s v="53"/>
    <s v="10"/>
    <s v="_"/>
    <n v="168"/>
    <s v="77000000000"/>
    <x v="61"/>
    <n v="2"/>
    <n v="1.1299999999999999"/>
    <n v="0.48"/>
    <n v="0.98"/>
    <n v="1.61"/>
    <n v="2.1800000000000002"/>
    <n v="235.41666666666666"/>
    <n v="115.30612244897959"/>
    <n v="73.853211009174316"/>
    <x v="61"/>
    <x v="61"/>
    <x v="1"/>
    <s v="10"/>
  </r>
  <r>
    <x v="10"/>
    <s v="1029"/>
    <s v="53"/>
    <s v="10"/>
    <s v="_"/>
    <n v="882"/>
    <s v="77000000000"/>
    <x v="156"/>
    <n v="1"/>
    <n v="0.44"/>
    <m/>
    <s v=" "/>
    <n v="0.44"/>
    <n v="0"/>
    <m/>
    <s v=" "/>
    <n v="0"/>
    <x v="161"/>
    <x v="156"/>
    <x v="4"/>
    <s v="10"/>
  </r>
  <r>
    <x v="10"/>
    <s v="1029"/>
    <s v="53"/>
    <s v="10"/>
    <s v="_"/>
    <n v="169"/>
    <s v="77000000000"/>
    <x v="68"/>
    <n v="1"/>
    <n v="45"/>
    <n v="35"/>
    <s v=" "/>
    <n v="80"/>
    <n v="0"/>
    <n v="128.57142857142858"/>
    <s v=" "/>
    <n v="0"/>
    <x v="68"/>
    <x v="68"/>
    <x v="5"/>
    <s v="05"/>
  </r>
  <r>
    <x v="10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</r>
  <r>
    <x v="10"/>
    <s v="1029"/>
    <s v="53"/>
    <s v="10"/>
    <s v="_"/>
    <n v="247"/>
    <s v="77000000000"/>
    <x v="50"/>
    <n v="18"/>
    <n v="23.170999999999999"/>
    <n v="24.54"/>
    <n v="23.908999999999999"/>
    <n v="47.710999999999999"/>
    <n v="49.610999999999997"/>
    <n v="94.421352893235536"/>
    <n v="96.913296248274705"/>
    <n v="96.170204188587206"/>
    <x v="50"/>
    <x v="50"/>
    <x v="7"/>
    <s v="35"/>
  </r>
  <r>
    <x v="10"/>
    <s v="1029"/>
    <s v="53"/>
    <s v="10"/>
    <s v="_"/>
    <n v="384"/>
    <s v="77000000000"/>
    <x v="46"/>
    <n v="1"/>
    <n v="14"/>
    <n v="14"/>
    <n v="14"/>
    <n v="28"/>
    <n v="28"/>
    <n v="100"/>
    <n v="100"/>
    <n v="100"/>
    <x v="46"/>
    <x v="46"/>
    <x v="6"/>
    <s v="31"/>
  </r>
  <r>
    <x v="10"/>
    <s v="1029"/>
    <s v="53"/>
    <s v="10"/>
    <s v="_"/>
    <n v="168"/>
    <s v="77000000000"/>
    <x v="26"/>
    <n v="4"/>
    <n v="25.83"/>
    <n v="20"/>
    <n v="25.11"/>
    <n v="45.83"/>
    <n v="47.21"/>
    <n v="129.15"/>
    <n v="102.86738351254481"/>
    <n v="97.076890489303111"/>
    <x v="26"/>
    <x v="26"/>
    <x v="1"/>
    <s v="10"/>
  </r>
  <r>
    <x v="10"/>
    <s v="1029"/>
    <s v="53"/>
    <s v="10"/>
    <s v="_"/>
    <n v="168"/>
    <s v="77000000000"/>
    <x v="10"/>
    <n v="1"/>
    <n v="0.04"/>
    <n v="0.03"/>
    <n v="0.11"/>
    <n v="7.0000000000000007E-2"/>
    <n v="0.52"/>
    <n v="133.33333333333334"/>
    <n v="36.363636363636367"/>
    <n v="13.461538461538462"/>
    <x v="10"/>
    <x v="10"/>
    <x v="1"/>
    <s v="10"/>
  </r>
  <r>
    <x v="10"/>
    <s v="1029"/>
    <s v="53"/>
    <s v="10"/>
    <s v="_"/>
    <n v="168"/>
    <s v="77000000000"/>
    <x v="99"/>
    <n v="2"/>
    <n v="0.189"/>
    <n v="0.14599999999999999"/>
    <n v="3.1E-2"/>
    <n v="0.33500000000000002"/>
    <n v="6.8000000000000005E-2"/>
    <n v="129.45205479452054"/>
    <n v="609.67741935483866"/>
    <n v="492.64705882352939"/>
    <x v="99"/>
    <x v="99"/>
    <x v="1"/>
    <s v="10"/>
  </r>
  <r>
    <x v="10"/>
    <s v="1029"/>
    <s v="53"/>
    <s v="10"/>
    <s v="_"/>
    <n v="168"/>
    <s v="77000000000"/>
    <x v="48"/>
    <n v="9"/>
    <n v="10.567"/>
    <n v="11.29"/>
    <n v="12.047000000000001"/>
    <n v="21.856999999999999"/>
    <n v="23.817"/>
    <n v="93.596102745792734"/>
    <n v="87.714783763592592"/>
    <n v="91.770584036612505"/>
    <x v="48"/>
    <x v="48"/>
    <x v="1"/>
    <s v="10"/>
  </r>
  <r>
    <x v="10"/>
    <s v="1029"/>
    <s v="53"/>
    <s v="10"/>
    <s v="_"/>
    <n v="159"/>
    <s v="77000000000"/>
    <x v="71"/>
    <n v="1"/>
    <n v="7.5"/>
    <n v="8.1999999999999993"/>
    <n v="7.6859999999999999"/>
    <n v="15.7"/>
    <n v="16.007000000000001"/>
    <n v="91.463414634146346"/>
    <n v="97.580015612802498"/>
    <n v="98.082089086024865"/>
    <x v="71"/>
    <x v="71"/>
    <x v="8"/>
    <s v="06"/>
  </r>
  <r>
    <x v="10"/>
    <s v="1029"/>
    <s v="53"/>
    <s v="10"/>
    <s v="_"/>
    <n v="169"/>
    <s v="77000000000"/>
    <x v="34"/>
    <n v="1"/>
    <n v="107"/>
    <n v="114"/>
    <n v="75.504000000000005"/>
    <n v="221"/>
    <n v="179.72399999999999"/>
    <n v="93.859649122807014"/>
    <n v="141.71434625980081"/>
    <n v="122.96632614453273"/>
    <x v="34"/>
    <x v="34"/>
    <x v="5"/>
    <s v="05"/>
  </r>
  <r>
    <x v="10"/>
    <s v="1029"/>
    <s v="53"/>
    <s v="10"/>
    <s v="_"/>
    <n v="168"/>
    <s v="77000000000"/>
    <x v="27"/>
    <n v="2"/>
    <n v="1.64"/>
    <n v="0.84"/>
    <n v="1.33"/>
    <n v="2.48"/>
    <n v="2.72"/>
    <n v="195.23809523809524"/>
    <n v="123.30827067669173"/>
    <n v="91.17647058823529"/>
    <x v="27"/>
    <x v="27"/>
    <x v="1"/>
    <s v="10"/>
  </r>
  <r>
    <x v="10"/>
    <s v="1029"/>
    <s v="53"/>
    <s v="10"/>
    <s v="_"/>
    <n v="168"/>
    <s v="77000000000"/>
    <x v="5"/>
    <n v="1"/>
    <n v="0.12"/>
    <n v="0.09"/>
    <n v="0.1"/>
    <n v="0.21"/>
    <n v="0.14000000000000001"/>
    <n v="133.33333333333334"/>
    <n v="120"/>
    <n v="150"/>
    <x v="5"/>
    <x v="5"/>
    <x v="1"/>
    <s v="10"/>
  </r>
  <r>
    <x v="10"/>
    <s v="1029"/>
    <s v="53"/>
    <s v="10"/>
    <s v="_"/>
    <n v="168"/>
    <s v="77000000000"/>
    <x v="145"/>
    <n v="1"/>
    <n v="9.0999999999999998E-2"/>
    <n v="1.4E-2"/>
    <s v=" "/>
    <n v="0.105"/>
    <n v="0"/>
    <n v="650"/>
    <s v=" "/>
    <n v="0"/>
    <x v="149"/>
    <x v="145"/>
    <x v="1"/>
    <s v="10"/>
  </r>
  <r>
    <x v="10"/>
    <s v="1029"/>
    <s v="53"/>
    <s v="10"/>
    <s v="_"/>
    <n v="384"/>
    <s v="77000000000"/>
    <x v="134"/>
    <n v="3"/>
    <n v="139.69999999999999"/>
    <n v="50.5"/>
    <s v=" "/>
    <n v="190.2"/>
    <n v="0"/>
    <n v="276.63366336633663"/>
    <s v=" "/>
    <n v="0"/>
    <x v="138"/>
    <x v="134"/>
    <x v="6"/>
    <s v="18"/>
  </r>
  <r>
    <x v="10"/>
    <s v="1029"/>
    <s v="53"/>
    <s v="10"/>
    <s v="_"/>
    <n v="114"/>
    <s v="77000000000"/>
    <x v="111"/>
    <m/>
    <m/>
    <n v="0.126"/>
    <n v="0.01"/>
    <n v="0.126"/>
    <n v="0.04"/>
    <m/>
    <n v="0"/>
    <n v="315"/>
    <x v="111"/>
    <x v="111"/>
    <x v="0"/>
    <s v="20"/>
  </r>
  <r>
    <x v="10"/>
    <s v="1029"/>
    <s v="53"/>
    <s v="10"/>
    <s v="_"/>
    <n v="159"/>
    <s v="77000000000"/>
    <x v="70"/>
    <n v="1"/>
    <n v="7.5"/>
    <n v="8.1999999999999993"/>
    <n v="7.6859999999999999"/>
    <n v="15.7"/>
    <n v="16.007000000000001"/>
    <n v="91.463414634146346"/>
    <n v="97.580015612802498"/>
    <n v="98.082089086024865"/>
    <x v="70"/>
    <x v="70"/>
    <x v="8"/>
    <s v="06"/>
  </r>
  <r>
    <x v="10"/>
    <s v="1029"/>
    <s v="53"/>
    <s v="10"/>
    <s v="_"/>
    <n v="168"/>
    <s v="77000000000"/>
    <x v="112"/>
    <n v="1"/>
    <n v="0.11"/>
    <n v="0.09"/>
    <n v="0.03"/>
    <n v="0.2"/>
    <n v="0.04"/>
    <n v="122.22222222222223"/>
    <n v="366.66666666666669"/>
    <n v="500"/>
    <x v="112"/>
    <x v="112"/>
    <x v="1"/>
    <s v="10"/>
  </r>
  <r>
    <x v="10"/>
    <s v="1029"/>
    <s v="53"/>
    <s v="10"/>
    <s v="_"/>
    <n v="168"/>
    <s v="77000000000"/>
    <x v="126"/>
    <n v="1"/>
    <n v="3.0000000000000001E-3"/>
    <n v="7.0000000000000001E-3"/>
    <n v="6.0000000000000001E-3"/>
    <n v="0.01"/>
    <n v="6.0000000000000001E-3"/>
    <n v="42.857142857142854"/>
    <n v="50"/>
    <n v="166.66666666666666"/>
    <x v="130"/>
    <x v="126"/>
    <x v="1"/>
    <s v="10"/>
  </r>
  <r>
    <x v="10"/>
    <s v="1029"/>
    <s v="53"/>
    <s v="10"/>
    <s v="_"/>
    <n v="882"/>
    <s v="77000000000"/>
    <x v="127"/>
    <n v="1"/>
    <n v="0.7"/>
    <n v="0.04"/>
    <s v=" "/>
    <n v="0.74"/>
    <n v="0"/>
    <n v="1750"/>
    <s v=" "/>
    <n v="0"/>
    <x v="150"/>
    <x v="127"/>
    <x v="4"/>
    <s v="10"/>
  </r>
  <r>
    <x v="10"/>
    <s v="1029"/>
    <s v="53"/>
    <s v="10"/>
    <s v="_"/>
    <n v="247"/>
    <s v="77000000000"/>
    <x v="83"/>
    <n v="2"/>
    <n v="33.219000000000001"/>
    <n v="39.573"/>
    <n v="27.498000000000001"/>
    <n v="72.792000000000002"/>
    <n v="59.070999999999998"/>
    <n v="83.943597907664312"/>
    <n v="120.80514946541567"/>
    <n v="123.22797988860863"/>
    <x v="83"/>
    <x v="83"/>
    <x v="7"/>
    <s v="35"/>
  </r>
  <r>
    <x v="10"/>
    <s v="1029"/>
    <s v="53"/>
    <s v="10"/>
    <s v="_"/>
    <n v="168"/>
    <s v="77000000000"/>
    <x v="59"/>
    <n v="13"/>
    <n v="161.31"/>
    <n v="165.245"/>
    <n v="171.28800000000001"/>
    <n v="326.55500000000001"/>
    <n v="343.64699999999999"/>
    <n v="97.6186874035523"/>
    <n v="94.174723273083927"/>
    <n v="95.026291514257366"/>
    <x v="59"/>
    <x v="59"/>
    <x v="1"/>
    <s v="10"/>
  </r>
  <r>
    <x v="10"/>
    <s v="1029"/>
    <s v="53"/>
    <s v="10"/>
    <s v="_"/>
    <n v="247"/>
    <s v="77000000000"/>
    <x v="91"/>
    <n v="1"/>
    <n v="0.10299999999999999"/>
    <n v="0.19700000000000001"/>
    <n v="0.10299999999999999"/>
    <n v="0.3"/>
    <n v="0.3"/>
    <n v="52.284263959390863"/>
    <n v="100"/>
    <n v="100"/>
    <x v="91"/>
    <x v="91"/>
    <x v="7"/>
    <s v="35"/>
  </r>
  <r>
    <x v="10"/>
    <s v="1029"/>
    <s v="53"/>
    <s v="10"/>
    <s v="_"/>
    <n v="119"/>
    <s v="77000000000"/>
    <x v="28"/>
    <n v="2"/>
    <n v="1.8169999999999999"/>
    <n v="1.4650000000000001"/>
    <n v="0.96199999999999997"/>
    <n v="3.282"/>
    <n v="1.732"/>
    <n v="124.02730375426621"/>
    <n v="188.87733887733887"/>
    <n v="189.4919168591224"/>
    <x v="28"/>
    <x v="28"/>
    <x v="3"/>
    <s v="11"/>
  </r>
  <r>
    <x v="10"/>
    <s v="1029"/>
    <s v="53"/>
    <s v="10"/>
    <s v="_"/>
    <n v="168"/>
    <s v="77000000000"/>
    <x v="78"/>
    <n v="4"/>
    <n v="6.31"/>
    <n v="5.95"/>
    <n v="6.31"/>
    <n v="12.26"/>
    <n v="11.56"/>
    <n v="106.05042016806723"/>
    <n v="100"/>
    <n v="106.05536332179931"/>
    <x v="78"/>
    <x v="78"/>
    <x v="1"/>
    <s v="10"/>
  </r>
  <r>
    <x v="10"/>
    <s v="1029"/>
    <s v="53"/>
    <s v="10"/>
    <s v="_"/>
    <n v="168"/>
    <s v="77000000000"/>
    <x v="94"/>
    <n v="3"/>
    <n v="7.7460000000000004"/>
    <n v="5.899"/>
    <n v="6.6449999999999996"/>
    <n v="13.645"/>
    <n v="13.321999999999999"/>
    <n v="131.31039159179522"/>
    <n v="116.56884875846501"/>
    <n v="102.42456087674523"/>
    <x v="94"/>
    <x v="94"/>
    <x v="1"/>
    <s v="10"/>
  </r>
  <r>
    <x v="10"/>
    <s v="1029"/>
    <s v="53"/>
    <s v="10"/>
    <s v="_"/>
    <n v="168"/>
    <s v="77000000000"/>
    <x v="63"/>
    <n v="1"/>
    <n v="0.78"/>
    <n v="0.28000000000000003"/>
    <n v="0.88"/>
    <n v="1.06"/>
    <n v="1.94"/>
    <n v="278.57142857142856"/>
    <n v="88.63636363636364"/>
    <n v="54.639175257731956"/>
    <x v="63"/>
    <x v="63"/>
    <x v="1"/>
    <s v="10"/>
  </r>
  <r>
    <x v="10"/>
    <s v="1029"/>
    <s v="53"/>
    <s v="10"/>
    <s v="_"/>
    <n v="168"/>
    <s v="77000000000"/>
    <x v="64"/>
    <n v="2"/>
    <n v="3.39"/>
    <n v="2.0099999999999998"/>
    <n v="2.19"/>
    <n v="5.4"/>
    <n v="3.86"/>
    <n v="168.65671641791045"/>
    <n v="154.79452054794521"/>
    <n v="139.89637305699483"/>
    <x v="64"/>
    <x v="64"/>
    <x v="1"/>
    <s v="10"/>
  </r>
  <r>
    <x v="10"/>
    <s v="1029"/>
    <s v="53"/>
    <s v="10"/>
    <s v="_"/>
    <n v="169"/>
    <s v="77000000000"/>
    <x v="33"/>
    <m/>
    <m/>
    <n v="7"/>
    <n v="1.9"/>
    <n v="7"/>
    <n v="3.8"/>
    <m/>
    <n v="0"/>
    <n v="184.21052631578948"/>
    <x v="33"/>
    <x v="33"/>
    <x v="5"/>
    <s v="05"/>
  </r>
  <r>
    <x v="10"/>
    <s v="1029"/>
    <s v="53"/>
    <s v="10"/>
    <s v="_"/>
    <n v="796"/>
    <s v="77000000000"/>
    <x v="148"/>
    <m/>
    <m/>
    <n v="1"/>
    <s v=" "/>
    <n v="1"/>
    <n v="1"/>
    <m/>
    <s v=" "/>
    <n v="100"/>
    <x v="153"/>
    <x v="148"/>
    <x v="10"/>
    <s v="31"/>
  </r>
  <r>
    <x v="10"/>
    <s v="1029"/>
    <s v="53"/>
    <s v="10"/>
    <s v="_"/>
    <n v="247"/>
    <s v="77000000000"/>
    <x v="75"/>
    <n v="24"/>
    <n v="82.1"/>
    <n v="92.126000000000005"/>
    <n v="78.611999999999995"/>
    <n v="174.226"/>
    <n v="163.75299999999999"/>
    <n v="89.117078783405333"/>
    <n v="104.43698163130311"/>
    <n v="106.39560801939507"/>
    <x v="75"/>
    <x v="75"/>
    <x v="7"/>
    <s v="35"/>
  </r>
  <r>
    <x v="10"/>
    <s v="1029"/>
    <s v="53"/>
    <s v="10"/>
    <s v="_"/>
    <n v="168"/>
    <s v="77000000000"/>
    <x v="17"/>
    <n v="3"/>
    <n v="13.06"/>
    <n v="13.3"/>
    <n v="14.25"/>
    <n v="26.36"/>
    <n v="26.79"/>
    <n v="98.195488721804509"/>
    <n v="91.649122807017548"/>
    <n v="98.394923478910044"/>
    <x v="17"/>
    <x v="17"/>
    <x v="1"/>
    <s v="10"/>
  </r>
  <r>
    <x v="10"/>
    <s v="1029"/>
    <s v="53"/>
    <s v="10"/>
    <s v="_"/>
    <n v="168"/>
    <s v="77000000000"/>
    <x v="157"/>
    <n v="1"/>
    <n v="0.02"/>
    <n v="0.04"/>
    <s v=" "/>
    <n v="0.06"/>
    <n v="0"/>
    <n v="50"/>
    <s v=" "/>
    <n v="0"/>
    <x v="162"/>
    <x v="157"/>
    <x v="1"/>
    <s v="10"/>
  </r>
  <r>
    <x v="10"/>
    <s v="1029"/>
    <s v="53"/>
    <s v="10"/>
    <s v="_"/>
    <n v="882"/>
    <s v="77000000000"/>
    <x v="145"/>
    <n v="1"/>
    <n v="0.26"/>
    <n v="0.04"/>
    <s v=" "/>
    <n v="0.3"/>
    <n v="0"/>
    <n v="650"/>
    <s v=" "/>
    <n v="0"/>
    <x v="168"/>
    <x v="145"/>
    <x v="4"/>
    <s v="10"/>
  </r>
  <r>
    <x v="10"/>
    <s v="1029"/>
    <s v="53"/>
    <s v="10"/>
    <s v="_"/>
    <n v="168"/>
    <s v="77000000000"/>
    <x v="105"/>
    <n v="3"/>
    <n v="0.74"/>
    <n v="0.84"/>
    <n v="0.91"/>
    <n v="1.58"/>
    <n v="1.66"/>
    <n v="88.095238095238102"/>
    <n v="81.318681318681314"/>
    <n v="95.180722891566262"/>
    <x v="105"/>
    <x v="105"/>
    <x v="1"/>
    <s v="10"/>
  </r>
  <r>
    <x v="10"/>
    <s v="1029"/>
    <s v="53"/>
    <s v="10"/>
    <s v="_"/>
    <n v="168"/>
    <s v="77000000000"/>
    <x v="42"/>
    <n v="2"/>
    <n v="0.17399999999999999"/>
    <n v="0.13200000000000001"/>
    <n v="0.23400000000000001"/>
    <n v="0.30599999999999999"/>
    <n v="0.49299999999999999"/>
    <n v="131.81818181818181"/>
    <n v="74.358974358974365"/>
    <n v="62.068965517241381"/>
    <x v="42"/>
    <x v="42"/>
    <x v="1"/>
    <s v="10"/>
  </r>
  <r>
    <x v="10"/>
    <s v="1029"/>
    <s v="53"/>
    <s v="10"/>
    <s v="_"/>
    <n v="168"/>
    <s v="77000000000"/>
    <x v="110"/>
    <n v="1"/>
    <n v="0.3"/>
    <n v="0.32"/>
    <n v="0.36"/>
    <n v="0.62"/>
    <n v="0.69"/>
    <n v="93.75"/>
    <n v="83.333333333333329"/>
    <n v="89.85507246376811"/>
    <x v="110"/>
    <x v="110"/>
    <x v="1"/>
    <s v="10"/>
  </r>
  <r>
    <x v="10"/>
    <s v="1029"/>
    <s v="53"/>
    <s v="10"/>
    <s v="_"/>
    <n v="168"/>
    <s v="77000000000"/>
    <x v="9"/>
    <n v="1"/>
    <n v="0.04"/>
    <n v="0.03"/>
    <n v="0.05"/>
    <n v="7.0000000000000007E-2"/>
    <n v="0.42"/>
    <n v="133.33333333333334"/>
    <n v="80"/>
    <n v="16.666666666666668"/>
    <x v="9"/>
    <x v="9"/>
    <x v="1"/>
    <s v="10"/>
  </r>
  <r>
    <x v="10"/>
    <s v="1029"/>
    <s v="53"/>
    <s v="10"/>
    <s v="_"/>
    <n v="168"/>
    <s v="77000000000"/>
    <x v="56"/>
    <n v="3"/>
    <n v="7.9930000000000003"/>
    <n v="6.9219999999999997"/>
    <n v="8.5380000000000003"/>
    <n v="14.914999999999999"/>
    <n v="19.640999999999998"/>
    <n v="115.47240681883848"/>
    <n v="93.616772077769966"/>
    <n v="75.938088692021793"/>
    <x v="56"/>
    <x v="56"/>
    <x v="1"/>
    <s v="10"/>
  </r>
  <r>
    <x v="10"/>
    <s v="1029"/>
    <s v="53"/>
    <s v="10"/>
    <s v="_"/>
    <n v="169"/>
    <s v="77000000000"/>
    <x v="35"/>
    <n v="1"/>
    <n v="107"/>
    <n v="107"/>
    <n v="73.603999999999999"/>
    <n v="214"/>
    <n v="175.92400000000001"/>
    <n v="100"/>
    <n v="145.37253410140752"/>
    <n v="121.64343693867806"/>
    <x v="35"/>
    <x v="35"/>
    <x v="5"/>
    <s v="05"/>
  </r>
  <r>
    <x v="10"/>
    <s v="1029"/>
    <s v="53"/>
    <s v="10"/>
    <s v="_"/>
    <n v="234"/>
    <s v="77000000000"/>
    <x v="102"/>
    <n v="3"/>
    <n v="39.561"/>
    <n v="41.188000000000002"/>
    <n v="47.344000000000001"/>
    <n v="80.748999999999995"/>
    <n v="98.451999999999998"/>
    <n v="96.049820336020204"/>
    <n v="83.560746873943899"/>
    <n v="82.018648681591031"/>
    <x v="102"/>
    <x v="102"/>
    <x v="9"/>
    <s v="35"/>
  </r>
  <r>
    <x v="10"/>
    <s v="1029"/>
    <s v="53"/>
    <s v="10"/>
    <s v="_"/>
    <n v="796"/>
    <s v="77000000000"/>
    <x v="154"/>
    <m/>
    <m/>
    <n v="1"/>
    <s v=" "/>
    <n v="1"/>
    <n v="1"/>
    <m/>
    <s v=" "/>
    <n v="100"/>
    <x v="159"/>
    <x v="154"/>
    <x v="10"/>
    <s v="31"/>
  </r>
  <r>
    <x v="10"/>
    <s v="1029"/>
    <s v="53"/>
    <s v="10"/>
    <s v="_"/>
    <n v="247"/>
    <s v="77000000000"/>
    <x v="92"/>
    <n v="1"/>
    <n v="0.10299999999999999"/>
    <n v="0.19700000000000001"/>
    <n v="0.10299999999999999"/>
    <n v="0.3"/>
    <n v="0.3"/>
    <n v="52.284263959390863"/>
    <n v="100"/>
    <n v="100"/>
    <x v="92"/>
    <x v="92"/>
    <x v="7"/>
    <s v="35"/>
  </r>
  <r>
    <x v="10"/>
    <s v="1029"/>
    <s v="53"/>
    <s v="10"/>
    <s v="_"/>
    <n v="384"/>
    <s v="77000000000"/>
    <x v="153"/>
    <n v="1"/>
    <n v="82"/>
    <m/>
    <n v="82"/>
    <n v="82"/>
    <n v="82"/>
    <m/>
    <n v="100"/>
    <n v="100"/>
    <x v="158"/>
    <x v="153"/>
    <x v="6"/>
    <s v="31"/>
  </r>
  <r>
    <x v="10"/>
    <s v="1029"/>
    <s v="53"/>
    <s v="10"/>
    <s v="_"/>
    <n v="128"/>
    <s v="77000000000"/>
    <x v="106"/>
    <n v="4"/>
    <n v="52.25"/>
    <n v="40.590000000000003"/>
    <n v="49.99"/>
    <n v="92.84"/>
    <n v="114.25"/>
    <n v="128.72628726287263"/>
    <n v="104.52090418083617"/>
    <n v="81.260393873085334"/>
    <x v="106"/>
    <x v="106"/>
    <x v="2"/>
    <s v="11"/>
  </r>
  <r>
    <x v="10"/>
    <s v="1029"/>
    <s v="53"/>
    <s v="10"/>
    <s v="_"/>
    <n v="168"/>
    <s v="77000000000"/>
    <x v="7"/>
    <n v="3"/>
    <n v="7.47"/>
    <n v="7.98"/>
    <n v="8.76"/>
    <n v="15.45"/>
    <n v="16.59"/>
    <n v="93.609022556390983"/>
    <n v="85.273972602739732"/>
    <n v="93.128390596745021"/>
    <x v="7"/>
    <x v="7"/>
    <x v="1"/>
    <s v="10"/>
  </r>
  <r>
    <x v="10"/>
    <s v="1029"/>
    <s v="53"/>
    <s v="10"/>
    <s v="_"/>
    <n v="168"/>
    <s v="77000000000"/>
    <x v="2"/>
    <n v="1"/>
    <n v="1.2E-2"/>
    <n v="1.2999999999999999E-2"/>
    <n v="8.9999999999999993E-3"/>
    <n v="2.5000000000000001E-2"/>
    <n v="1.7999999999999999E-2"/>
    <n v="92.307692307692307"/>
    <n v="133.33333333333334"/>
    <n v="138.88888888888889"/>
    <x v="2"/>
    <x v="2"/>
    <x v="1"/>
    <s v="10"/>
  </r>
  <r>
    <x v="10"/>
    <s v="1029"/>
    <s v="53"/>
    <s v="10"/>
    <s v="_"/>
    <n v="168"/>
    <s v="77000000000"/>
    <x v="116"/>
    <n v="2"/>
    <n v="0.22"/>
    <n v="0.16900000000000001"/>
    <n v="0.29799999999999999"/>
    <n v="0.38900000000000001"/>
    <n v="0.32800000000000001"/>
    <n v="130.17751479289942"/>
    <n v="73.825503355704697"/>
    <n v="118.59756097560975"/>
    <x v="116"/>
    <x v="116"/>
    <x v="1"/>
    <s v="10"/>
  </r>
  <r>
    <x v="10"/>
    <s v="1029"/>
    <s v="53"/>
    <s v="10"/>
    <s v="_"/>
    <n v="119"/>
    <s v="77000000000"/>
    <x v="85"/>
    <n v="1"/>
    <n v="0.6"/>
    <n v="0.04"/>
    <n v="0.09"/>
    <n v="0.64"/>
    <n v="0.1"/>
    <n v="1500"/>
    <n v="666.66666666666663"/>
    <n v="640"/>
    <x v="85"/>
    <x v="85"/>
    <x v="3"/>
    <s v="11"/>
  </r>
  <r>
    <x v="10"/>
    <s v="1029"/>
    <s v="53"/>
    <s v="10"/>
    <s v="_"/>
    <n v="796"/>
    <s v="77000000000"/>
    <x v="138"/>
    <m/>
    <m/>
    <n v="1"/>
    <s v=" "/>
    <n v="1"/>
    <n v="1"/>
    <m/>
    <s v=" "/>
    <n v="100"/>
    <x v="142"/>
    <x v="138"/>
    <x v="10"/>
    <s v="31"/>
  </r>
  <r>
    <x v="10"/>
    <s v="1029"/>
    <s v="53"/>
    <s v="10"/>
    <s v="_"/>
    <n v="168"/>
    <s v="77000000000"/>
    <x v="76"/>
    <n v="4"/>
    <n v="6.39"/>
    <n v="6.04"/>
    <n v="6.41"/>
    <n v="12.43"/>
    <n v="11.74"/>
    <n v="105.79470198675497"/>
    <n v="99.68798751950078"/>
    <n v="105.87734241908007"/>
    <x v="76"/>
    <x v="76"/>
    <x v="1"/>
    <s v="10"/>
  </r>
  <r>
    <x v="10"/>
    <s v="1029"/>
    <s v="53"/>
    <s v="10"/>
    <s v="_"/>
    <n v="384"/>
    <s v="77000000000"/>
    <x v="120"/>
    <n v="1"/>
    <n v="171"/>
    <n v="149"/>
    <n v="171"/>
    <n v="320"/>
    <n v="320"/>
    <n v="114.76510067114094"/>
    <n v="100"/>
    <n v="100"/>
    <x v="124"/>
    <x v="120"/>
    <x v="6"/>
    <s v="31"/>
  </r>
  <r>
    <x v="10"/>
    <s v="1029"/>
    <s v="53"/>
    <s v="10"/>
    <s v="_"/>
    <n v="168"/>
    <s v="77000000000"/>
    <x v="58"/>
    <n v="13"/>
    <n v="161.49"/>
    <n v="165.655"/>
    <n v="171.83799999999999"/>
    <n v="327.14499999999998"/>
    <n v="344.71699999999998"/>
    <n v="97.485738432283966"/>
    <n v="93.978049092750155"/>
    <n v="94.902485227012306"/>
    <x v="58"/>
    <x v="58"/>
    <x v="1"/>
    <s v="10"/>
  </r>
  <r>
    <x v="10"/>
    <s v="1029"/>
    <s v="53"/>
    <s v="10"/>
    <s v="_"/>
    <n v="168"/>
    <s v="77000000000"/>
    <x v="38"/>
    <n v="1"/>
    <n v="2.4500000000000002"/>
    <n v="2.35"/>
    <n v="2.62"/>
    <n v="4.8"/>
    <n v="4.71"/>
    <n v="104.25531914893617"/>
    <n v="93.511450381679396"/>
    <n v="101.91082802547771"/>
    <x v="38"/>
    <x v="38"/>
    <x v="1"/>
    <s v="10"/>
  </r>
  <r>
    <x v="10"/>
    <s v="1029"/>
    <s v="53"/>
    <s v="10"/>
    <s v="_"/>
    <n v="168"/>
    <s v="77000000000"/>
    <x v="18"/>
    <n v="2"/>
    <n v="0.12"/>
    <n v="0.08"/>
    <n v="0.09"/>
    <n v="0.2"/>
    <n v="0.16"/>
    <n v="150"/>
    <n v="133.33333333333334"/>
    <n v="125"/>
    <x v="18"/>
    <x v="18"/>
    <x v="1"/>
    <s v="10"/>
  </r>
  <r>
    <x v="10"/>
    <s v="1029"/>
    <s v="53"/>
    <s v="10"/>
    <s v="_"/>
    <n v="168"/>
    <s v="77000000000"/>
    <x v="55"/>
    <m/>
    <m/>
    <m/>
    <n v="1.75"/>
    <m/>
    <n v="6.12"/>
    <m/>
    <n v="0"/>
    <n v="0"/>
    <x v="55"/>
    <x v="55"/>
    <x v="1"/>
    <s v="10"/>
  </r>
  <r>
    <x v="10"/>
    <s v="1029"/>
    <s v="53"/>
    <s v="10"/>
    <s v="_"/>
    <n v="168"/>
    <s v="77000000000"/>
    <x v="84"/>
    <n v="10"/>
    <n v="6.1630000000000003"/>
    <n v="5.3849999999999998"/>
    <n v="8.0440000000000005"/>
    <n v="11.548"/>
    <n v="15.621"/>
    <n v="114.44753946146704"/>
    <n v="76.616111387369472"/>
    <n v="73.92612508802253"/>
    <x v="84"/>
    <x v="84"/>
    <x v="1"/>
    <s v="10"/>
  </r>
  <r>
    <x v="10"/>
    <s v="1029"/>
    <s v="53"/>
    <s v="10"/>
    <s v="_"/>
    <n v="247"/>
    <s v="77000000000"/>
    <x v="54"/>
    <n v="21"/>
    <n v="48.777999999999999"/>
    <n v="52.356000000000002"/>
    <n v="51.011000000000003"/>
    <n v="101.134"/>
    <n v="104.38200000000001"/>
    <n v="93.166017266406911"/>
    <n v="95.62251279135873"/>
    <n v="96.888352397923015"/>
    <x v="54"/>
    <x v="54"/>
    <x v="7"/>
    <s v="35"/>
  </r>
  <r>
    <x v="10"/>
    <s v="1029"/>
    <s v="53"/>
    <s v="10"/>
    <s v="_"/>
    <n v="384"/>
    <s v="77000000000"/>
    <x v="97"/>
    <n v="6"/>
    <n v="218.3"/>
    <n v="154.1"/>
    <n v="173.6"/>
    <n v="372.4"/>
    <n v="335.4"/>
    <n v="141.66125892277742"/>
    <n v="125.74884792626727"/>
    <n v="111.03160405485987"/>
    <x v="97"/>
    <x v="97"/>
    <x v="6"/>
    <s v="18"/>
  </r>
  <r>
    <x v="10"/>
    <s v="1029"/>
    <s v="53"/>
    <s v="10"/>
    <s v="_"/>
    <n v="168"/>
    <s v="77000000000"/>
    <x v="66"/>
    <n v="2"/>
    <n v="0.55700000000000005"/>
    <n v="0.61499999999999999"/>
    <n v="0.94399999999999995"/>
    <n v="1.1719999999999999"/>
    <n v="1.591"/>
    <n v="90.569105691056905"/>
    <n v="59.004237288135592"/>
    <n v="73.66436203645506"/>
    <x v="66"/>
    <x v="66"/>
    <x v="1"/>
    <s v="10"/>
  </r>
  <r>
    <x v="10"/>
    <s v="1029"/>
    <s v="53"/>
    <s v="10"/>
    <s v="_"/>
    <n v="168"/>
    <s v="77000000000"/>
    <x v="140"/>
    <n v="1"/>
    <n v="0.02"/>
    <n v="0.04"/>
    <s v=" "/>
    <n v="0.06"/>
    <n v="0"/>
    <n v="50"/>
    <s v=" "/>
    <n v="0"/>
    <x v="144"/>
    <x v="140"/>
    <x v="1"/>
    <s v="10"/>
  </r>
  <r>
    <x v="10"/>
    <s v="1029"/>
    <s v="53"/>
    <s v="10"/>
    <s v="_"/>
    <n v="168"/>
    <s v="77000000000"/>
    <x v="152"/>
    <n v="1"/>
    <n v="3.2000000000000001E-2"/>
    <n v="3.5999999999999997E-2"/>
    <n v="2.4E-2"/>
    <n v="6.8000000000000005E-2"/>
    <n v="3.5999999999999997E-2"/>
    <n v="88.888888888888886"/>
    <n v="133.33333333333334"/>
    <n v="188.88888888888889"/>
    <x v="157"/>
    <x v="152"/>
    <x v="1"/>
    <s v="10"/>
  </r>
  <r>
    <x v="10"/>
    <s v="1029"/>
    <s v="53"/>
    <s v="10"/>
    <s v="_"/>
    <n v="168"/>
    <s v="77000000000"/>
    <x v="81"/>
    <n v="2"/>
    <n v="0.72099999999999997"/>
    <n v="0.68400000000000005"/>
    <n v="0.72799999999999998"/>
    <n v="1.405"/>
    <n v="1.4"/>
    <n v="105.4093567251462"/>
    <n v="99.038461538461533"/>
    <n v="100.35714285714286"/>
    <x v="81"/>
    <x v="81"/>
    <x v="1"/>
    <s v="10"/>
  </r>
  <r>
    <x v="10"/>
    <s v="1029"/>
    <s v="53"/>
    <s v="10"/>
    <s v="_"/>
    <n v="168"/>
    <s v="77000000000"/>
    <x v="41"/>
    <n v="1"/>
    <n v="0.5"/>
    <n v="0.47"/>
    <n v="0.46"/>
    <n v="0.97"/>
    <n v="0.83"/>
    <n v="106.38297872340425"/>
    <n v="108.69565217391305"/>
    <n v="116.86746987951807"/>
    <x v="41"/>
    <x v="41"/>
    <x v="1"/>
    <s v="10"/>
  </r>
  <r>
    <x v="10"/>
    <s v="1029"/>
    <s v="53"/>
    <s v="10"/>
    <s v="_"/>
    <n v="168"/>
    <s v="77000000000"/>
    <x v="72"/>
    <n v="2"/>
    <n v="1.3979999999999999"/>
    <n v="1.389"/>
    <n v="1.772"/>
    <n v="2.7869999999999999"/>
    <n v="3.1309999999999998"/>
    <n v="100.64794816414687"/>
    <n v="78.893905191873586"/>
    <n v="89.013094857872886"/>
    <x v="72"/>
    <x v="72"/>
    <x v="1"/>
    <s v="10"/>
  </r>
  <r>
    <x v="10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</r>
  <r>
    <x v="10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</r>
  <r>
    <x v="10"/>
    <s v="1029"/>
    <s v="53"/>
    <s v="10"/>
    <s v="_"/>
    <n v="168"/>
    <s v="77000000000"/>
    <x v="29"/>
    <n v="1"/>
    <n v="0.66"/>
    <n v="0.65"/>
    <n v="0.66"/>
    <n v="1.31"/>
    <n v="1.23"/>
    <n v="101.53846153846153"/>
    <n v="100"/>
    <n v="106.5040650406504"/>
    <x v="29"/>
    <x v="29"/>
    <x v="1"/>
    <s v="10"/>
  </r>
  <r>
    <x v="10"/>
    <s v="1029"/>
    <s v="53"/>
    <s v="10"/>
    <s v="_"/>
    <n v="168"/>
    <s v="77000000000"/>
    <x v="79"/>
    <n v="8"/>
    <n v="5.423"/>
    <n v="4.5449999999999999"/>
    <n v="7.1340000000000003"/>
    <n v="9.968"/>
    <n v="13.961"/>
    <n v="119.31793179317931"/>
    <n v="76.016260162601625"/>
    <n v="71.398896927154212"/>
    <x v="79"/>
    <x v="79"/>
    <x v="1"/>
    <s v="10"/>
  </r>
  <r>
    <x v="10"/>
    <s v="1029"/>
    <s v="53"/>
    <s v="10"/>
    <s v="_"/>
    <n v="168"/>
    <s v="77000000000"/>
    <x v="49"/>
    <n v="4"/>
    <n v="6.41"/>
    <n v="5.77"/>
    <n v="6.07"/>
    <n v="12.18"/>
    <n v="11.61"/>
    <n v="111.09185441941075"/>
    <n v="105.60131795716639"/>
    <n v="104.90956072351422"/>
    <x v="49"/>
    <x v="49"/>
    <x v="1"/>
    <s v="10"/>
  </r>
  <r>
    <x v="10"/>
    <s v="1029"/>
    <s v="53"/>
    <s v="10"/>
    <s v="_"/>
    <n v="168"/>
    <s v="77000000000"/>
    <x v="45"/>
    <n v="2"/>
    <n v="0.35"/>
    <n v="0.2"/>
    <n v="0.1"/>
    <n v="0.55000000000000004"/>
    <n v="0.24"/>
    <n v="175"/>
    <n v="350"/>
    <n v="229.16666666666666"/>
    <x v="45"/>
    <x v="45"/>
    <x v="1"/>
    <s v="10"/>
  </r>
  <r>
    <x v="10"/>
    <s v="1029"/>
    <s v="53"/>
    <s v="10"/>
    <s v="_"/>
    <n v="168"/>
    <s v="77000000000"/>
    <x v="96"/>
    <n v="1"/>
    <n v="3.7999999999999999E-2"/>
    <n v="3.4000000000000002E-2"/>
    <n v="0.122"/>
    <n v="7.1999999999999995E-2"/>
    <n v="0.14699999999999999"/>
    <n v="111.76470588235294"/>
    <n v="31.147540983606557"/>
    <n v="48.979591836734691"/>
    <x v="96"/>
    <x v="96"/>
    <x v="1"/>
    <s v="10"/>
  </r>
  <r>
    <x v="10"/>
    <s v="1029"/>
    <s v="53"/>
    <s v="10"/>
    <s v="_"/>
    <n v="168"/>
    <s v="77000000000"/>
    <x v="143"/>
    <m/>
    <m/>
    <n v="0.48299999999999998"/>
    <n v="6.7000000000000004E-2"/>
    <n v="0.48299999999999998"/>
    <n v="0.123"/>
    <m/>
    <n v="0"/>
    <n v="392.6829268292683"/>
    <x v="147"/>
    <x v="143"/>
    <x v="1"/>
    <s v="10"/>
  </r>
  <r>
    <x v="10"/>
    <s v="1029"/>
    <s v="53"/>
    <s v="10"/>
    <s v="_"/>
    <n v="796"/>
    <s v="77000000000"/>
    <x v="139"/>
    <m/>
    <m/>
    <n v="1"/>
    <s v=" "/>
    <n v="1"/>
    <n v="1"/>
    <m/>
    <s v=" "/>
    <n v="100"/>
    <x v="143"/>
    <x v="139"/>
    <x v="10"/>
    <s v="31"/>
  </r>
  <r>
    <x v="10"/>
    <s v="1029"/>
    <s v="53"/>
    <s v="10"/>
    <s v="_"/>
    <n v="169"/>
    <s v="77000000000"/>
    <x v="67"/>
    <n v="1"/>
    <n v="45"/>
    <n v="35"/>
    <s v=" "/>
    <n v="80"/>
    <n v="0"/>
    <n v="128.57142857142858"/>
    <s v=" "/>
    <n v="0"/>
    <x v="67"/>
    <x v="67"/>
    <x v="5"/>
    <s v="05"/>
  </r>
  <r>
    <x v="10"/>
    <s v="1029"/>
    <s v="53"/>
    <s v="10"/>
    <s v="_"/>
    <n v="128"/>
    <s v="77000000000"/>
    <x v="31"/>
    <n v="3"/>
    <n v="35.39"/>
    <n v="40.39"/>
    <n v="35.39"/>
    <n v="75.78"/>
    <n v="74.05"/>
    <n v="87.62069819262193"/>
    <n v="100"/>
    <n v="102.33625928426738"/>
    <x v="31"/>
    <x v="31"/>
    <x v="2"/>
    <s v="11"/>
  </r>
  <r>
    <x v="10"/>
    <s v="1029"/>
    <s v="53"/>
    <s v="10"/>
    <s v="_"/>
    <n v="168"/>
    <s v="77000000000"/>
    <x v="127"/>
    <n v="1"/>
    <n v="0.245"/>
    <n v="1.4E-2"/>
    <s v=" "/>
    <n v="0.25900000000000001"/>
    <n v="0"/>
    <n v="1750"/>
    <s v=" "/>
    <n v="0"/>
    <x v="131"/>
    <x v="127"/>
    <x v="1"/>
    <s v="10"/>
  </r>
  <r>
    <x v="10"/>
    <s v="1029"/>
    <s v="53"/>
    <s v="10"/>
    <s v="_"/>
    <n v="882"/>
    <s v="77000000000"/>
    <x v="56"/>
    <n v="3"/>
    <n v="1.329"/>
    <n v="0.53100000000000003"/>
    <s v=" "/>
    <n v="1.86"/>
    <n v="0"/>
    <n v="250.28248587570621"/>
    <s v=" "/>
    <n v="0"/>
    <x v="117"/>
    <x v="56"/>
    <x v="4"/>
    <s v="10"/>
  </r>
  <r>
    <x v="10"/>
    <s v="1029"/>
    <s v="53"/>
    <s v="10"/>
    <s v="_"/>
    <n v="168"/>
    <s v="77000000000"/>
    <x v="14"/>
    <n v="3"/>
    <n v="2.88"/>
    <n v="2.82"/>
    <n v="2.54"/>
    <n v="5.7"/>
    <n v="4.1900000000000004"/>
    <n v="102.12765957446808"/>
    <n v="113.38582677165354"/>
    <n v="136.03818615751791"/>
    <x v="14"/>
    <x v="14"/>
    <x v="1"/>
    <s v="10"/>
  </r>
  <r>
    <x v="10"/>
    <s v="1029"/>
    <s v="53"/>
    <s v="10"/>
    <s v="_"/>
    <n v="168"/>
    <s v="77000000000"/>
    <x v="40"/>
    <n v="2"/>
    <n v="5.8470000000000004"/>
    <n v="4.29"/>
    <n v="4.5510000000000002"/>
    <n v="10.137"/>
    <n v="9.827"/>
    <n v="136.29370629370629"/>
    <n v="128.47725774555042"/>
    <n v="103.15457413249212"/>
    <x v="40"/>
    <x v="40"/>
    <x v="1"/>
    <s v="10"/>
  </r>
  <r>
    <x v="10"/>
    <s v="1029"/>
    <s v="53"/>
    <s v="10"/>
    <s v="_"/>
    <n v="882"/>
    <s v="77000000000"/>
    <x v="116"/>
    <n v="2"/>
    <n v="0.629"/>
    <n v="0.49099999999999999"/>
    <n v="0.85099999999999998"/>
    <n v="1.1200000000000001"/>
    <n v="0.93700000000000006"/>
    <n v="128.10590631364562"/>
    <n v="73.913043478260875"/>
    <n v="119.53041622198506"/>
    <x v="118"/>
    <x v="116"/>
    <x v="4"/>
    <s v="10"/>
  </r>
  <r>
    <x v="10"/>
    <s v="1029"/>
    <s v="53"/>
    <s v="10"/>
    <s v="_"/>
    <n v="168"/>
    <s v="77000000000"/>
    <x v="52"/>
    <n v="12"/>
    <n v="140.55199999999999"/>
    <n v="144.768"/>
    <n v="151.09"/>
    <n v="285.32"/>
    <n v="304.84199999999998"/>
    <n v="97.087754199823166"/>
    <n v="93.025349129657826"/>
    <n v="93.596026794208143"/>
    <x v="52"/>
    <x v="52"/>
    <x v="1"/>
    <s v="10"/>
  </r>
  <r>
    <x v="10"/>
    <s v="1029"/>
    <s v="53"/>
    <s v="10"/>
    <s v="_"/>
    <n v="168"/>
    <s v="77000000000"/>
    <x v="53"/>
    <n v="2"/>
    <n v="0.99"/>
    <n v="0.85"/>
    <n v="0.99"/>
    <n v="1.84"/>
    <n v="1.73"/>
    <n v="116.47058823529412"/>
    <n v="100"/>
    <n v="106.35838150289017"/>
    <x v="53"/>
    <x v="53"/>
    <x v="1"/>
    <s v="10"/>
  </r>
  <r>
    <x v="10"/>
    <s v="1029"/>
    <s v="53"/>
    <s v="10"/>
    <s v="_"/>
    <n v="168"/>
    <s v="77000000000"/>
    <x v="20"/>
    <n v="4"/>
    <n v="13.65"/>
    <n v="8.86"/>
    <n v="13.19"/>
    <n v="22.51"/>
    <n v="25.19"/>
    <n v="154.06320541760724"/>
    <n v="103.48749052312358"/>
    <n v="89.360857483128228"/>
    <x v="20"/>
    <x v="20"/>
    <x v="1"/>
    <s v="10"/>
  </r>
  <r>
    <x v="10"/>
    <s v="1029"/>
    <s v="53"/>
    <s v="10"/>
    <s v="_"/>
    <n v="168"/>
    <s v="77000000000"/>
    <x v="32"/>
    <n v="3"/>
    <n v="2.46"/>
    <n v="2.21"/>
    <n v="2.88"/>
    <n v="4.67"/>
    <n v="5.39"/>
    <n v="111.31221719457014"/>
    <n v="85.416666666666671"/>
    <n v="86.641929499072361"/>
    <x v="32"/>
    <x v="32"/>
    <x v="1"/>
    <s v="10"/>
  </r>
  <r>
    <x v="10"/>
    <s v="1029"/>
    <s v="53"/>
    <s v="10"/>
    <s v="_"/>
    <n v="168"/>
    <s v="77000000000"/>
    <x v="25"/>
    <n v="2"/>
    <n v="1.5189999999999999"/>
    <n v="1.0029999999999999"/>
    <n v="0.71099999999999997"/>
    <n v="2.5219999999999998"/>
    <n v="1.728"/>
    <n v="151.44566301096711"/>
    <n v="213.64275668073137"/>
    <n v="145.94907407407408"/>
    <x v="25"/>
    <x v="25"/>
    <x v="1"/>
    <s v="10"/>
  </r>
  <r>
    <x v="10"/>
    <s v="1029"/>
    <s v="53"/>
    <s v="10"/>
    <s v="_"/>
    <n v="168"/>
    <s v="77000000000"/>
    <x v="8"/>
    <n v="2"/>
    <n v="0.08"/>
    <n v="0.09"/>
    <n v="0.1"/>
    <n v="0.17"/>
    <n v="0.18"/>
    <n v="88.888888888888886"/>
    <n v="80"/>
    <n v="94.444444444444443"/>
    <x v="8"/>
    <x v="8"/>
    <x v="1"/>
    <s v="10"/>
  </r>
  <r>
    <x v="10"/>
    <s v="1029"/>
    <s v="53"/>
    <s v="10"/>
    <s v="_"/>
    <n v="168"/>
    <s v="77000000000"/>
    <x v="19"/>
    <n v="3"/>
    <n v="0.18"/>
    <n v="0.41"/>
    <n v="0.55000000000000004"/>
    <n v="0.59"/>
    <n v="1.07"/>
    <n v="43.902439024390247"/>
    <n v="32.727272727272727"/>
    <n v="55.140186915887853"/>
    <x v="19"/>
    <x v="19"/>
    <x v="1"/>
    <s v="10"/>
  </r>
  <r>
    <x v="10"/>
    <s v="1029"/>
    <s v="53"/>
    <s v="10"/>
    <s v="_"/>
    <n v="168"/>
    <s v="77000000000"/>
    <x v="156"/>
    <n v="1"/>
    <n v="0.154"/>
    <m/>
    <s v=" "/>
    <n v="0.154"/>
    <n v="0"/>
    <m/>
    <s v=" "/>
    <n v="0"/>
    <x v="165"/>
    <x v="156"/>
    <x v="1"/>
    <s v="10"/>
  </r>
  <r>
    <x v="10"/>
    <s v="1029"/>
    <s v="53"/>
    <s v="10"/>
    <s v="_"/>
    <n v="168"/>
    <s v="77000000000"/>
    <x v="57"/>
    <n v="13"/>
    <n v="161.53"/>
    <n v="165.685"/>
    <n v="172.01300000000001"/>
    <n v="327.21499999999997"/>
    <n v="345.35199999999998"/>
    <n v="97.492229230165677"/>
    <n v="93.905693174353104"/>
    <n v="94.748256850981022"/>
    <x v="57"/>
    <x v="57"/>
    <x v="1"/>
    <s v="10"/>
  </r>
  <r>
    <x v="10"/>
    <s v="1029"/>
    <s v="53"/>
    <s v="10"/>
    <s v="_"/>
    <n v="168"/>
    <s v="77000000000"/>
    <x v="12"/>
    <n v="1"/>
    <n v="0.04"/>
    <n v="0.03"/>
    <n v="0.17499999999999999"/>
    <n v="7.0000000000000007E-2"/>
    <n v="0.63500000000000001"/>
    <n v="133.33333333333334"/>
    <n v="22.857142857142858"/>
    <n v="11.023622047244094"/>
    <x v="12"/>
    <x v="12"/>
    <x v="1"/>
    <s v="10"/>
  </r>
  <r>
    <x v="10"/>
    <s v="1029"/>
    <s v="53"/>
    <s v="10"/>
    <s v="_"/>
    <n v="119"/>
    <s v="77000000000"/>
    <x v="11"/>
    <n v="1"/>
    <n v="0.72"/>
    <n v="1.28"/>
    <n v="0.61"/>
    <n v="2"/>
    <n v="1.1599999999999999"/>
    <n v="56.25"/>
    <n v="118.0327868852459"/>
    <n v="172.41379310344828"/>
    <x v="11"/>
    <x v="11"/>
    <x v="3"/>
    <s v="11"/>
  </r>
  <r>
    <x v="10"/>
    <s v="1029"/>
    <s v="53"/>
    <s v="10"/>
    <s v="_"/>
    <n v="168"/>
    <s v="77000000000"/>
    <x v="30"/>
    <n v="1"/>
    <n v="4.5999999999999996"/>
    <n v="4.47"/>
    <n v="4.5"/>
    <n v="9.07"/>
    <n v="8.4700000000000006"/>
    <n v="102.90827740492171"/>
    <n v="102.22222222222223"/>
    <n v="107.08382526564344"/>
    <x v="30"/>
    <x v="30"/>
    <x v="1"/>
    <s v="10"/>
  </r>
  <r>
    <x v="10"/>
    <s v="1029"/>
    <s v="53"/>
    <s v="10"/>
    <s v="_"/>
    <n v="119"/>
    <s v="77000000000"/>
    <x v="13"/>
    <n v="2"/>
    <n v="1.32"/>
    <n v="1.32"/>
    <n v="0.7"/>
    <n v="2.64"/>
    <n v="1.26"/>
    <n v="100"/>
    <n v="188.57142857142858"/>
    <n v="209.52380952380952"/>
    <x v="13"/>
    <x v="13"/>
    <x v="3"/>
    <s v="11"/>
  </r>
  <r>
    <x v="10"/>
    <s v="1029"/>
    <s v="53"/>
    <s v="10"/>
    <s v="_"/>
    <n v="234"/>
    <s v="77000000000"/>
    <x v="103"/>
    <n v="5"/>
    <n v="72.930000000000007"/>
    <n v="77.864000000000004"/>
    <n v="76.213999999999999"/>
    <n v="150.79400000000001"/>
    <n v="156.94499999999999"/>
    <n v="93.663310387342037"/>
    <n v="95.691080378933009"/>
    <n v="96.080792634362354"/>
    <x v="103"/>
    <x v="103"/>
    <x v="9"/>
    <s v="35"/>
  </r>
  <r>
    <x v="10"/>
    <s v="1029"/>
    <s v="53"/>
    <s v="10"/>
    <s v="_"/>
    <n v="882"/>
    <s v="77000000000"/>
    <x v="94"/>
    <n v="3"/>
    <n v="1.329"/>
    <n v="0.53100000000000003"/>
    <s v=" "/>
    <n v="1.86"/>
    <n v="0"/>
    <n v="250.28248587570621"/>
    <s v=" "/>
    <n v="0"/>
    <x v="119"/>
    <x v="94"/>
    <x v="4"/>
    <s v="10"/>
  </r>
  <r>
    <x v="10"/>
    <s v="1029"/>
    <s v="53"/>
    <s v="10"/>
    <s v="_"/>
    <n v="114"/>
    <s v="77000000000"/>
    <x v="147"/>
    <m/>
    <m/>
    <m/>
    <s v=" "/>
    <m/>
    <n v="0.06"/>
    <m/>
    <s v=" "/>
    <n v="0"/>
    <x v="152"/>
    <x v="147"/>
    <x v="0"/>
    <s v="23"/>
  </r>
  <r>
    <x v="11"/>
    <s v="1029"/>
    <s v="53"/>
    <s v="10"/>
    <s v="_"/>
    <n v="234"/>
    <s v="77000000000"/>
    <x v="103"/>
    <n v="5"/>
    <n v="77.864000000000004"/>
    <n v="63.695"/>
    <n v="80.730999999999995"/>
    <n v="77.864000000000004"/>
    <n v="80.730999999999995"/>
    <n v="122.24507418164691"/>
    <n v="96.448700003716041"/>
    <n v="96.448700003716041"/>
    <x v="103"/>
    <x v="103"/>
    <x v="9"/>
    <s v="35"/>
  </r>
  <r>
    <x v="11"/>
    <s v="1029"/>
    <s v="53"/>
    <s v="10"/>
    <s v="_"/>
    <n v="168"/>
    <s v="77000000000"/>
    <x v="43"/>
    <n v="2"/>
    <n v="0.39"/>
    <n v="0.61"/>
    <n v="0.59"/>
    <n v="0.39"/>
    <n v="0.59"/>
    <n v="63.934426229508198"/>
    <n v="66.101694915254242"/>
    <n v="66.101694915254242"/>
    <x v="43"/>
    <x v="43"/>
    <x v="1"/>
    <s v="10"/>
  </r>
  <r>
    <x v="11"/>
    <s v="1029"/>
    <s v="53"/>
    <s v="10"/>
    <s v="_"/>
    <n v="882"/>
    <s v="77000000000"/>
    <x v="145"/>
    <n v="1"/>
    <n v="0.04"/>
    <n v="1.04"/>
    <n v="0"/>
    <n v="0.04"/>
    <n v="0"/>
    <n v="3.8461538461538463"/>
    <n v="0"/>
    <n v="0"/>
    <x v="168"/>
    <x v="145"/>
    <x v="4"/>
    <s v="10"/>
  </r>
  <r>
    <x v="11"/>
    <s v="1029"/>
    <s v="53"/>
    <s v="10"/>
    <s v="_"/>
    <n v="168"/>
    <s v="77000000000"/>
    <x v="55"/>
    <m/>
    <m/>
    <n v="15.3"/>
    <n v="4.37"/>
    <m/>
    <n v="4.37"/>
    <m/>
    <n v="0"/>
    <n v="0"/>
    <x v="55"/>
    <x v="55"/>
    <x v="1"/>
    <s v="10"/>
  </r>
  <r>
    <x v="11"/>
    <s v="1029"/>
    <s v="53"/>
    <s v="10"/>
    <s v="_"/>
    <n v="168"/>
    <s v="77000000000"/>
    <x v="156"/>
    <m/>
    <m/>
    <n v="0.11"/>
    <n v="0"/>
    <m/>
    <n v="0"/>
    <m/>
    <n v="0"/>
    <n v="0"/>
    <x v="165"/>
    <x v="156"/>
    <x v="1"/>
    <s v="10"/>
  </r>
  <r>
    <x v="11"/>
    <s v="1029"/>
    <s v="53"/>
    <s v="10"/>
    <s v="_"/>
    <n v="168"/>
    <s v="77000000000"/>
    <x v="20"/>
    <n v="4"/>
    <n v="8.86"/>
    <n v="13.28"/>
    <n v="12"/>
    <n v="8.86"/>
    <n v="12"/>
    <n v="66.716867469879517"/>
    <n v="73.833333333333329"/>
    <n v="73.833333333333329"/>
    <x v="20"/>
    <x v="20"/>
    <x v="1"/>
    <s v="10"/>
  </r>
  <r>
    <x v="11"/>
    <s v="1029"/>
    <s v="53"/>
    <s v="10"/>
    <s v="_"/>
    <n v="168"/>
    <s v="77000000000"/>
    <x v="143"/>
    <n v="1"/>
    <n v="0.48299999999999998"/>
    <n v="0.25900000000000001"/>
    <n v="5.6000000000000001E-2"/>
    <n v="0.48299999999999998"/>
    <n v="5.6000000000000001E-2"/>
    <n v="186.48648648648648"/>
    <n v="862.5"/>
    <n v="862.5"/>
    <x v="147"/>
    <x v="143"/>
    <x v="1"/>
    <s v="10"/>
  </r>
  <r>
    <x v="11"/>
    <s v="1029"/>
    <s v="53"/>
    <s v="10"/>
    <s v="_"/>
    <n v="247"/>
    <s v="77000000000"/>
    <x v="83"/>
    <n v="2"/>
    <n v="39.573"/>
    <n v="35.030999999999999"/>
    <n v="31.573"/>
    <n v="39.573"/>
    <n v="31.573"/>
    <n v="112.9656589877537"/>
    <n v="125.33810534317297"/>
    <n v="125.33810534317297"/>
    <x v="83"/>
    <x v="83"/>
    <x v="7"/>
    <s v="35"/>
  </r>
  <r>
    <x v="11"/>
    <s v="1029"/>
    <s v="53"/>
    <s v="10"/>
    <s v="_"/>
    <n v="168"/>
    <s v="77000000000"/>
    <x v="44"/>
    <n v="2"/>
    <n v="3.2869999999999999"/>
    <n v="6.0149999999999997"/>
    <n v="4.2590000000000003"/>
    <n v="3.2869999999999999"/>
    <n v="4.2590000000000003"/>
    <n v="54.646716541978385"/>
    <n v="77.177741253815455"/>
    <n v="77.177741253815455"/>
    <x v="44"/>
    <x v="44"/>
    <x v="1"/>
    <s v="10"/>
  </r>
  <r>
    <x v="11"/>
    <s v="1029"/>
    <s v="53"/>
    <s v="10"/>
    <s v="_"/>
    <n v="168"/>
    <s v="77000000000"/>
    <x v="84"/>
    <n v="9"/>
    <n v="5.3849999999999998"/>
    <n v="6.38"/>
    <n v="7.577"/>
    <n v="5.3849999999999998"/>
    <n v="7.577"/>
    <n v="84.404388714733543"/>
    <n v="71.070344463507979"/>
    <n v="71.070344463507979"/>
    <x v="84"/>
    <x v="84"/>
    <x v="1"/>
    <s v="10"/>
  </r>
  <r>
    <x v="11"/>
    <s v="1029"/>
    <s v="53"/>
    <s v="10"/>
    <s v="_"/>
    <n v="168"/>
    <s v="77000000000"/>
    <x v="60"/>
    <n v="2"/>
    <n v="3.02"/>
    <n v="6.34"/>
    <n v="4.68"/>
    <n v="3.02"/>
    <n v="4.68"/>
    <n v="47.634069400630914"/>
    <n v="64.529914529914535"/>
    <n v="64.529914529914535"/>
    <x v="60"/>
    <x v="60"/>
    <x v="1"/>
    <s v="10"/>
  </r>
  <r>
    <x v="11"/>
    <s v="1029"/>
    <s v="53"/>
    <s v="10"/>
    <s v="_"/>
    <n v="168"/>
    <s v="77000000000"/>
    <x v="39"/>
    <n v="5"/>
    <n v="8.17"/>
    <n v="12.17"/>
    <n v="9.69"/>
    <n v="8.17"/>
    <n v="9.69"/>
    <n v="67.132292522596543"/>
    <n v="84.313725490196077"/>
    <n v="84.313725490196077"/>
    <x v="39"/>
    <x v="39"/>
    <x v="1"/>
    <s v="10"/>
  </r>
  <r>
    <x v="11"/>
    <s v="1029"/>
    <s v="53"/>
    <s v="10"/>
    <s v="_"/>
    <n v="168"/>
    <s v="77000000000"/>
    <x v="157"/>
    <n v="1"/>
    <n v="0.04"/>
    <m/>
    <m/>
    <n v="0.04"/>
    <m/>
    <m/>
    <m/>
    <m/>
    <x v="162"/>
    <x v="157"/>
    <x v="1"/>
    <s v="10"/>
  </r>
  <r>
    <x v="11"/>
    <s v="1029"/>
    <s v="53"/>
    <s v="10"/>
    <s v="_"/>
    <n v="796"/>
    <s v="77000000000"/>
    <x v="139"/>
    <n v="1"/>
    <n v="1"/>
    <m/>
    <n v="1"/>
    <n v="1"/>
    <n v="1"/>
    <m/>
    <n v="100"/>
    <n v="100"/>
    <x v="143"/>
    <x v="139"/>
    <x v="10"/>
    <s v="31"/>
  </r>
  <r>
    <x v="11"/>
    <s v="1029"/>
    <s v="53"/>
    <s v="10"/>
    <s v="_"/>
    <n v="168"/>
    <s v="77000000000"/>
    <x v="116"/>
    <n v="2"/>
    <n v="0.16900000000000001"/>
    <n v="0.313"/>
    <n v="0.03"/>
    <n v="0.16900000000000001"/>
    <n v="0.03"/>
    <n v="53.993610223642172"/>
    <n v="563.33333333333337"/>
    <n v="563.33333333333337"/>
    <x v="116"/>
    <x v="116"/>
    <x v="1"/>
    <s v="10"/>
  </r>
  <r>
    <x v="11"/>
    <s v="1029"/>
    <s v="53"/>
    <s v="10"/>
    <s v="_"/>
    <n v="168"/>
    <s v="77000000000"/>
    <x v="77"/>
    <n v="4"/>
    <n v="6.04"/>
    <n v="5.73"/>
    <n v="5.33"/>
    <n v="6.04"/>
    <n v="5.33"/>
    <n v="105.41012216404887"/>
    <n v="113.32082551594746"/>
    <n v="113.32082551594746"/>
    <x v="77"/>
    <x v="77"/>
    <x v="1"/>
    <s v="10"/>
  </r>
  <r>
    <x v="11"/>
    <s v="1029"/>
    <s v="53"/>
    <s v="10"/>
    <s v="_"/>
    <n v="796"/>
    <s v="77000000000"/>
    <x v="158"/>
    <n v="1"/>
    <n v="1"/>
    <n v="1"/>
    <n v="1"/>
    <n v="1"/>
    <n v="1"/>
    <n v="100"/>
    <n v="100"/>
    <n v="100"/>
    <x v="163"/>
    <x v="158"/>
    <x v="10"/>
    <s v="31"/>
  </r>
  <r>
    <x v="11"/>
    <s v="1029"/>
    <s v="53"/>
    <s v="10"/>
    <s v="_"/>
    <n v="169"/>
    <s v="77000000000"/>
    <x v="35"/>
    <n v="1"/>
    <n v="107"/>
    <n v="115"/>
    <n v="102.32"/>
    <n v="107"/>
    <n v="102.32"/>
    <n v="93.043478260869563"/>
    <n v="104.57388584831899"/>
    <n v="104.57388584831899"/>
    <x v="35"/>
    <x v="35"/>
    <x v="5"/>
    <s v="05"/>
  </r>
  <r>
    <x v="11"/>
    <s v="1029"/>
    <s v="53"/>
    <s v="10"/>
    <s v="_"/>
    <n v="168"/>
    <s v="77000000000"/>
    <x v="32"/>
    <n v="3"/>
    <n v="2.21"/>
    <n v="2.59"/>
    <n v="2.5099999999999998"/>
    <n v="2.21"/>
    <n v="2.5099999999999998"/>
    <n v="85.328185328185327"/>
    <n v="88.047808764940243"/>
    <n v="88.047808764940243"/>
    <x v="32"/>
    <x v="32"/>
    <x v="1"/>
    <s v="10"/>
  </r>
  <r>
    <x v="11"/>
    <s v="1029"/>
    <s v="53"/>
    <s v="10"/>
    <s v="_"/>
    <n v="882"/>
    <s v="77000000000"/>
    <x v="149"/>
    <n v="1"/>
    <n v="0.57999999999999996"/>
    <n v="1.93"/>
    <n v="0.72"/>
    <n v="0.57999999999999996"/>
    <n v="0.72"/>
    <n v="30.051813471502591"/>
    <n v="80.555555555555557"/>
    <n v="80.555555555555557"/>
    <x v="154"/>
    <x v="149"/>
    <x v="4"/>
    <s v="10"/>
  </r>
  <r>
    <x v="11"/>
    <s v="1029"/>
    <s v="53"/>
    <s v="10"/>
    <s v="_"/>
    <n v="796"/>
    <s v="77000000000"/>
    <x v="138"/>
    <n v="1"/>
    <n v="1"/>
    <m/>
    <n v="1"/>
    <n v="1"/>
    <n v="1"/>
    <m/>
    <n v="100"/>
    <n v="100"/>
    <x v="142"/>
    <x v="138"/>
    <x v="10"/>
    <s v="31"/>
  </r>
  <r>
    <x v="11"/>
    <s v="1029"/>
    <s v="53"/>
    <s v="10"/>
    <s v="_"/>
    <n v="882"/>
    <s v="77000000000"/>
    <x v="160"/>
    <n v="1"/>
    <n v="0.53"/>
    <m/>
    <n v="0.36"/>
    <n v="0.53"/>
    <n v="0.36"/>
    <m/>
    <n v="147.22222222222223"/>
    <n v="147.22222222222223"/>
    <x v="166"/>
    <x v="160"/>
    <x v="4"/>
    <s v="10"/>
  </r>
  <r>
    <x v="11"/>
    <s v="1029"/>
    <s v="53"/>
    <s v="10"/>
    <s v="_"/>
    <n v="168"/>
    <s v="77000000000"/>
    <x v="131"/>
    <m/>
    <m/>
    <n v="0.32"/>
    <n v="0.43"/>
    <m/>
    <n v="0.43"/>
    <m/>
    <n v="0"/>
    <n v="0"/>
    <x v="135"/>
    <x v="131"/>
    <x v="1"/>
    <s v="10"/>
  </r>
  <r>
    <x v="11"/>
    <s v="1029"/>
    <s v="53"/>
    <s v="10"/>
    <s v="_"/>
    <n v="119"/>
    <s v="77000000000"/>
    <x v="13"/>
    <n v="2"/>
    <n v="1.32"/>
    <n v="2.86"/>
    <n v="0.56000000000000005"/>
    <n v="1.32"/>
    <n v="0.56000000000000005"/>
    <n v="46.153846153846153"/>
    <n v="235.71428571428572"/>
    <n v="235.71428571428572"/>
    <x v="13"/>
    <x v="13"/>
    <x v="3"/>
    <s v="11"/>
  </r>
  <r>
    <x v="11"/>
    <s v="1029"/>
    <s v="53"/>
    <s v="10"/>
    <s v="_"/>
    <n v="114"/>
    <s v="77000000000"/>
    <x v="128"/>
    <m/>
    <m/>
    <m/>
    <n v="0.11"/>
    <m/>
    <n v="0.11"/>
    <m/>
    <n v="0"/>
    <n v="0"/>
    <x v="132"/>
    <x v="128"/>
    <x v="0"/>
    <s v="23"/>
  </r>
  <r>
    <x v="11"/>
    <s v="1029"/>
    <s v="53"/>
    <s v="10"/>
    <s v="_"/>
    <n v="168"/>
    <s v="77000000000"/>
    <x v="78"/>
    <n v="4"/>
    <n v="5.95"/>
    <n v="5.65"/>
    <n v="5.25"/>
    <n v="5.95"/>
    <n v="5.25"/>
    <n v="105.30973451327434"/>
    <n v="113.33333333333333"/>
    <n v="113.33333333333333"/>
    <x v="78"/>
    <x v="78"/>
    <x v="1"/>
    <s v="10"/>
  </r>
  <r>
    <x v="11"/>
    <s v="1029"/>
    <s v="53"/>
    <s v="10"/>
    <s v="_"/>
    <n v="168"/>
    <s v="77000000000"/>
    <x v="81"/>
    <n v="2"/>
    <n v="0.68400000000000005"/>
    <n v="1.7809999999999999"/>
    <n v="0.67200000000000004"/>
    <n v="0.68400000000000005"/>
    <n v="0.67200000000000004"/>
    <n v="38.40539023020775"/>
    <n v="101.78571428571429"/>
    <n v="101.78571428571429"/>
    <x v="81"/>
    <x v="81"/>
    <x v="1"/>
    <s v="10"/>
  </r>
  <r>
    <x v="11"/>
    <s v="1029"/>
    <s v="53"/>
    <s v="10"/>
    <s v="_"/>
    <n v="168"/>
    <s v="77000000000"/>
    <x v="152"/>
    <n v="1"/>
    <n v="3.5999999999999997E-2"/>
    <n v="5.0999999999999997E-2"/>
    <n v="1.2E-2"/>
    <n v="3.5999999999999997E-2"/>
    <n v="1.2E-2"/>
    <n v="70.588235294117652"/>
    <n v="300"/>
    <n v="300"/>
    <x v="157"/>
    <x v="152"/>
    <x v="1"/>
    <s v="10"/>
  </r>
  <r>
    <x v="11"/>
    <s v="1029"/>
    <s v="53"/>
    <s v="10"/>
    <s v="_"/>
    <n v="384"/>
    <s v="77000000000"/>
    <x v="97"/>
    <n v="6"/>
    <n v="154.1"/>
    <n v="306.2"/>
    <n v="161.80000000000001"/>
    <n v="154.1"/>
    <n v="161.80000000000001"/>
    <n v="50.326583932070541"/>
    <n v="95.241038318912231"/>
    <n v="95.241038318912231"/>
    <x v="97"/>
    <x v="97"/>
    <x v="6"/>
    <s v="18"/>
  </r>
  <r>
    <x v="11"/>
    <s v="1029"/>
    <s v="53"/>
    <s v="10"/>
    <s v="_"/>
    <n v="168"/>
    <s v="77000000000"/>
    <x v="30"/>
    <n v="1"/>
    <n v="4.47"/>
    <n v="4.09"/>
    <n v="3.97"/>
    <n v="4.47"/>
    <n v="3.97"/>
    <n v="109.29095354523227"/>
    <n v="112.59445843828715"/>
    <n v="112.59445843828715"/>
    <x v="30"/>
    <x v="30"/>
    <x v="1"/>
    <s v="10"/>
  </r>
  <r>
    <x v="11"/>
    <s v="1029"/>
    <s v="53"/>
    <s v="10"/>
    <s v="_"/>
    <n v="168"/>
    <s v="77000000000"/>
    <x v="48"/>
    <n v="10"/>
    <n v="11.29"/>
    <n v="13.29"/>
    <n v="11.77"/>
    <n v="11.29"/>
    <n v="11.77"/>
    <n v="84.951091045899176"/>
    <n v="95.921835174171619"/>
    <n v="95.921835174171619"/>
    <x v="48"/>
    <x v="48"/>
    <x v="1"/>
    <s v="10"/>
  </r>
  <r>
    <x v="11"/>
    <s v="1029"/>
    <s v="53"/>
    <s v="10"/>
    <s v="_"/>
    <n v="168"/>
    <s v="77000000000"/>
    <x v="61"/>
    <n v="2"/>
    <n v="0.48"/>
    <n v="1.97"/>
    <n v="1.2"/>
    <n v="0.48"/>
    <n v="1.2"/>
    <n v="24.365482233502537"/>
    <n v="40"/>
    <n v="40"/>
    <x v="61"/>
    <x v="61"/>
    <x v="1"/>
    <s v="10"/>
  </r>
  <r>
    <x v="11"/>
    <s v="1029"/>
    <s v="53"/>
    <s v="10"/>
    <s v="_"/>
    <n v="168"/>
    <s v="77000000000"/>
    <x v="17"/>
    <n v="3"/>
    <n v="13.3"/>
    <n v="12.41"/>
    <n v="12.54"/>
    <n v="13.3"/>
    <n v="12.54"/>
    <n v="107.17163577759871"/>
    <n v="106.06060606060606"/>
    <n v="106.06060606060606"/>
    <x v="17"/>
    <x v="17"/>
    <x v="1"/>
    <s v="10"/>
  </r>
  <r>
    <x v="11"/>
    <s v="1029"/>
    <s v="53"/>
    <s v="10"/>
    <s v="_"/>
    <n v="168"/>
    <s v="77000000000"/>
    <x v="19"/>
    <n v="3"/>
    <n v="0.41"/>
    <n v="0.25"/>
    <n v="0.52"/>
    <n v="0.41"/>
    <n v="0.52"/>
    <n v="164"/>
    <n v="78.84615384615384"/>
    <n v="78.84615384615384"/>
    <x v="19"/>
    <x v="19"/>
    <x v="1"/>
    <s v="10"/>
  </r>
  <r>
    <x v="11"/>
    <s v="1029"/>
    <s v="53"/>
    <s v="10"/>
    <s v="_"/>
    <n v="168"/>
    <s v="77000000000"/>
    <x v="96"/>
    <n v="1"/>
    <n v="3.4000000000000002E-2"/>
    <n v="7.5999999999999998E-2"/>
    <n v="2.5000000000000001E-2"/>
    <n v="3.4000000000000002E-2"/>
    <n v="2.5000000000000001E-2"/>
    <n v="44.736842105263158"/>
    <n v="136"/>
    <n v="136"/>
    <x v="96"/>
    <x v="96"/>
    <x v="1"/>
    <s v="10"/>
  </r>
  <r>
    <x v="11"/>
    <s v="1029"/>
    <s v="53"/>
    <s v="10"/>
    <s v="_"/>
    <n v="168"/>
    <s v="77000000000"/>
    <x v="66"/>
    <n v="2"/>
    <n v="0.61499999999999999"/>
    <n v="0.85799999999999998"/>
    <n v="0.64700000000000002"/>
    <n v="0.61499999999999999"/>
    <n v="0.64700000000000002"/>
    <n v="71.67832167832168"/>
    <n v="95.054095826893359"/>
    <n v="95.054095826893359"/>
    <x v="66"/>
    <x v="66"/>
    <x v="1"/>
    <s v="10"/>
  </r>
  <r>
    <x v="11"/>
    <s v="1029"/>
    <s v="53"/>
    <s v="10"/>
    <s v="_"/>
    <n v="169"/>
    <s v="77000000000"/>
    <x v="34"/>
    <n v="2"/>
    <n v="114"/>
    <n v="124.6"/>
    <n v="104.22"/>
    <n v="114"/>
    <n v="104.22"/>
    <n v="91.492776886035315"/>
    <n v="109.3839953943581"/>
    <n v="109.3839953943581"/>
    <x v="34"/>
    <x v="34"/>
    <x v="5"/>
    <s v="05"/>
  </r>
  <r>
    <x v="11"/>
    <s v="1029"/>
    <s v="53"/>
    <s v="10"/>
    <s v="_"/>
    <n v="168"/>
    <s v="77000000000"/>
    <x v="58"/>
    <n v="13"/>
    <n v="165.655"/>
    <n v="180.76"/>
    <n v="172.87899999999999"/>
    <n v="165.655"/>
    <n v="172.87899999999999"/>
    <n v="91.643615844213315"/>
    <n v="95.821354820423537"/>
    <n v="95.821354820423537"/>
    <x v="58"/>
    <x v="58"/>
    <x v="1"/>
    <s v="10"/>
  </r>
  <r>
    <x v="11"/>
    <s v="1029"/>
    <s v="53"/>
    <s v="10"/>
    <s v="_"/>
    <n v="168"/>
    <s v="77000000000"/>
    <x v="82"/>
    <n v="2"/>
    <n v="2.06"/>
    <n v="4.05"/>
    <n v="3.15"/>
    <n v="2.06"/>
    <n v="3.15"/>
    <n v="50.864197530864196"/>
    <n v="65.396825396825392"/>
    <n v="65.396825396825392"/>
    <x v="82"/>
    <x v="82"/>
    <x v="1"/>
    <s v="10"/>
  </r>
  <r>
    <x v="11"/>
    <s v="1029"/>
    <s v="53"/>
    <s v="10"/>
    <s v="_"/>
    <n v="168"/>
    <s v="77000000000"/>
    <x v="45"/>
    <n v="2"/>
    <n v="0.2"/>
    <n v="0.4"/>
    <n v="0.14000000000000001"/>
    <n v="0.2"/>
    <n v="0.14000000000000001"/>
    <n v="50"/>
    <n v="142.85714285714286"/>
    <n v="142.85714285714286"/>
    <x v="45"/>
    <x v="45"/>
    <x v="1"/>
    <s v="10"/>
  </r>
  <r>
    <x v="11"/>
    <s v="1029"/>
    <s v="53"/>
    <s v="10"/>
    <s v="_"/>
    <n v="168"/>
    <s v="77000000000"/>
    <x v="110"/>
    <n v="1"/>
    <n v="0.32"/>
    <n v="0.34"/>
    <n v="0.33"/>
    <n v="0.32"/>
    <n v="0.33"/>
    <n v="94.117647058823536"/>
    <n v="96.969696969696969"/>
    <n v="96.969696969696969"/>
    <x v="110"/>
    <x v="110"/>
    <x v="1"/>
    <s v="10"/>
  </r>
  <r>
    <x v="11"/>
    <s v="1029"/>
    <s v="53"/>
    <s v="10"/>
    <s v="_"/>
    <n v="247"/>
    <s v="77000000000"/>
    <x v="91"/>
    <n v="1"/>
    <n v="0.19700000000000001"/>
    <n v="0.255"/>
    <n v="0.19700000000000001"/>
    <n v="0.19700000000000001"/>
    <n v="0.19700000000000001"/>
    <n v="77.254901960784309"/>
    <n v="100"/>
    <n v="100"/>
    <x v="91"/>
    <x v="91"/>
    <x v="7"/>
    <s v="35"/>
  </r>
  <r>
    <x v="11"/>
    <s v="1029"/>
    <s v="53"/>
    <s v="10"/>
    <s v="_"/>
    <n v="168"/>
    <s v="77000000000"/>
    <x v="56"/>
    <n v="3"/>
    <n v="6.9219999999999997"/>
    <n v="26.925000000000001"/>
    <n v="11.103"/>
    <n v="6.9219999999999997"/>
    <n v="11.103"/>
    <n v="25.708449396471682"/>
    <n v="62.343510762856887"/>
    <n v="62.343510762856887"/>
    <x v="56"/>
    <x v="56"/>
    <x v="1"/>
    <s v="10"/>
  </r>
  <r>
    <x v="11"/>
    <s v="1029"/>
    <s v="53"/>
    <s v="10"/>
    <s v="_"/>
    <n v="159"/>
    <s v="77000000000"/>
    <x v="70"/>
    <n v="1"/>
    <n v="8.1999999999999993"/>
    <n v="7"/>
    <n v="8.3209999999999997"/>
    <n v="8.1999999999999993"/>
    <n v="8.3209999999999997"/>
    <n v="117.14285714285714"/>
    <n v="98.545847854825141"/>
    <n v="98.545847854825141"/>
    <x v="70"/>
    <x v="70"/>
    <x v="8"/>
    <s v="06"/>
  </r>
  <r>
    <x v="11"/>
    <s v="1029"/>
    <s v="53"/>
    <s v="10"/>
    <s v="_"/>
    <n v="168"/>
    <s v="77000000000"/>
    <x v="59"/>
    <n v="13"/>
    <n v="165.245"/>
    <n v="180.51"/>
    <n v="172.35900000000001"/>
    <n v="165.245"/>
    <n v="172.35900000000001"/>
    <n v="91.54340479751815"/>
    <n v="95.872568302206446"/>
    <n v="95.872568302206446"/>
    <x v="59"/>
    <x v="59"/>
    <x v="1"/>
    <s v="10"/>
  </r>
  <r>
    <x v="11"/>
    <s v="1029"/>
    <s v="53"/>
    <s v="10"/>
    <s v="_"/>
    <n v="796"/>
    <s v="77000000000"/>
    <x v="154"/>
    <n v="1"/>
    <n v="1"/>
    <m/>
    <n v="1"/>
    <n v="1"/>
    <n v="1"/>
    <m/>
    <n v="100"/>
    <n v="100"/>
    <x v="159"/>
    <x v="154"/>
    <x v="10"/>
    <s v="31"/>
  </r>
  <r>
    <x v="11"/>
    <s v="1029"/>
    <s v="53"/>
    <s v="10"/>
    <s v="_"/>
    <n v="119"/>
    <s v="77000000000"/>
    <x v="11"/>
    <n v="2"/>
    <n v="1.28"/>
    <n v="2.12"/>
    <n v="0.55000000000000004"/>
    <n v="1.28"/>
    <n v="0.55000000000000004"/>
    <n v="60.377358490566039"/>
    <n v="232.72727272727272"/>
    <n v="232.72727272727272"/>
    <x v="11"/>
    <x v="11"/>
    <x v="3"/>
    <s v="11"/>
  </r>
  <r>
    <x v="11"/>
    <s v="1029"/>
    <s v="53"/>
    <s v="10"/>
    <s v="_"/>
    <n v="168"/>
    <s v="77000000000"/>
    <x v="63"/>
    <n v="1"/>
    <n v="0.28000000000000003"/>
    <n v="1.57"/>
    <n v="1.06"/>
    <n v="0.28000000000000003"/>
    <n v="1.06"/>
    <n v="17.834394904458598"/>
    <n v="26.415094339622641"/>
    <n v="26.415094339622641"/>
    <x v="63"/>
    <x v="63"/>
    <x v="1"/>
    <s v="10"/>
  </r>
  <r>
    <x v="11"/>
    <s v="1029"/>
    <s v="53"/>
    <s v="10"/>
    <s v="_"/>
    <n v="247"/>
    <s v="77000000000"/>
    <x v="74"/>
    <n v="21"/>
    <n v="91.929000000000002"/>
    <n v="82.897000000000006"/>
    <n v="84.944000000000003"/>
    <n v="91.929000000000002"/>
    <n v="84.944000000000003"/>
    <n v="110.89544856870575"/>
    <n v="108.22306460727067"/>
    <n v="108.22306460727067"/>
    <x v="74"/>
    <x v="74"/>
    <x v="7"/>
    <s v="35"/>
  </r>
  <r>
    <x v="11"/>
    <s v="1029"/>
    <s v="53"/>
    <s v="10"/>
    <s v="_"/>
    <n v="168"/>
    <s v="77000000000"/>
    <x v="38"/>
    <n v="1"/>
    <n v="2.35"/>
    <n v="1.94"/>
    <n v="2.09"/>
    <n v="2.35"/>
    <n v="2.09"/>
    <n v="121.1340206185567"/>
    <n v="112.44019138755981"/>
    <n v="112.44019138755981"/>
    <x v="38"/>
    <x v="38"/>
    <x v="1"/>
    <s v="10"/>
  </r>
  <r>
    <x v="11"/>
    <s v="1029"/>
    <s v="53"/>
    <s v="10"/>
    <s v="_"/>
    <n v="114"/>
    <s v="77000000000"/>
    <x v="147"/>
    <m/>
    <m/>
    <m/>
    <n v="0.06"/>
    <m/>
    <n v="0.06"/>
    <m/>
    <n v="0"/>
    <n v="0"/>
    <x v="152"/>
    <x v="147"/>
    <x v="0"/>
    <s v="23"/>
  </r>
  <r>
    <x v="11"/>
    <s v="1029"/>
    <s v="53"/>
    <s v="10"/>
    <s v="_"/>
    <n v="168"/>
    <s v="77000000000"/>
    <x v="145"/>
    <n v="1"/>
    <n v="1.4E-2"/>
    <n v="0.34"/>
    <n v="0"/>
    <n v="1.4E-2"/>
    <n v="0"/>
    <n v="4.117647058823529"/>
    <n v="0"/>
    <n v="0"/>
    <x v="149"/>
    <x v="145"/>
    <x v="1"/>
    <s v="10"/>
  </r>
  <r>
    <x v="11"/>
    <s v="1029"/>
    <s v="53"/>
    <s v="10"/>
    <s v="_"/>
    <n v="384"/>
    <s v="77000000000"/>
    <x v="133"/>
    <m/>
    <m/>
    <n v="77479.7"/>
    <n v="0"/>
    <m/>
    <n v="0"/>
    <m/>
    <n v="0"/>
    <n v="0"/>
    <x v="137"/>
    <x v="133"/>
    <x v="6"/>
    <s v="20"/>
  </r>
  <r>
    <x v="11"/>
    <s v="1029"/>
    <s v="53"/>
    <s v="10"/>
    <s v="_"/>
    <n v="247"/>
    <s v="77000000000"/>
    <x v="92"/>
    <n v="1"/>
    <n v="0.19700000000000001"/>
    <n v="0.25600000000000001"/>
    <n v="0.19700000000000001"/>
    <n v="0.19700000000000001"/>
    <n v="0.19700000000000001"/>
    <n v="76.953125"/>
    <n v="100"/>
    <n v="100"/>
    <x v="92"/>
    <x v="92"/>
    <x v="7"/>
    <s v="35"/>
  </r>
  <r>
    <x v="11"/>
    <s v="1029"/>
    <s v="53"/>
    <s v="10"/>
    <s v="_"/>
    <n v="168"/>
    <s v="77000000000"/>
    <x v="64"/>
    <n v="2"/>
    <n v="2.0099999999999998"/>
    <n v="2.3199999999999998"/>
    <n v="1.67"/>
    <n v="2.0099999999999998"/>
    <n v="1.67"/>
    <n v="86.637931034482762"/>
    <n v="120.35928143712574"/>
    <n v="120.35928143712574"/>
    <x v="64"/>
    <x v="64"/>
    <x v="1"/>
    <s v="10"/>
  </r>
  <r>
    <x v="11"/>
    <s v="1029"/>
    <s v="53"/>
    <s v="10"/>
    <s v="_"/>
    <n v="384"/>
    <s v="77000000000"/>
    <x v="98"/>
    <n v="6"/>
    <n v="204.6"/>
    <n v="686.9"/>
    <n v="161.80000000000001"/>
    <n v="204.6"/>
    <n v="161.80000000000001"/>
    <n v="29.785995050225651"/>
    <n v="126.45241038318912"/>
    <n v="126.45241038318912"/>
    <x v="98"/>
    <x v="98"/>
    <x v="6"/>
    <s v="18"/>
  </r>
  <r>
    <x v="11"/>
    <s v="1029"/>
    <s v="53"/>
    <s v="10"/>
    <s v="_"/>
    <n v="168"/>
    <s v="77000000000"/>
    <x v="89"/>
    <n v="2"/>
    <n v="0.13300000000000001"/>
    <n v="0.56799999999999995"/>
    <n v="0.13600000000000001"/>
    <n v="0.13300000000000001"/>
    <n v="0.13600000000000001"/>
    <n v="23.41549295774648"/>
    <n v="97.794117647058826"/>
    <n v="97.794117647058826"/>
    <x v="89"/>
    <x v="89"/>
    <x v="1"/>
    <s v="10"/>
  </r>
  <r>
    <x v="11"/>
    <s v="1029"/>
    <s v="53"/>
    <s v="10"/>
    <s v="_"/>
    <n v="168"/>
    <s v="77000000000"/>
    <x v="9"/>
    <n v="1"/>
    <n v="0.03"/>
    <n v="0.04"/>
    <n v="0.37"/>
    <n v="0.03"/>
    <n v="0.37"/>
    <n v="75"/>
    <n v="8.1081081081081088"/>
    <n v="8.1081081081081088"/>
    <x v="9"/>
    <x v="9"/>
    <x v="1"/>
    <s v="10"/>
  </r>
  <r>
    <x v="11"/>
    <s v="1029"/>
    <s v="53"/>
    <s v="10"/>
    <s v="_"/>
    <n v="247"/>
    <s v="77000000000"/>
    <x v="129"/>
    <m/>
    <m/>
    <n v="1E-3"/>
    <n v="0"/>
    <m/>
    <n v="0"/>
    <m/>
    <n v="0"/>
    <n v="0"/>
    <x v="133"/>
    <x v="129"/>
    <x v="7"/>
    <s v="35"/>
  </r>
  <r>
    <x v="11"/>
    <s v="1029"/>
    <s v="53"/>
    <s v="10"/>
    <s v="_"/>
    <n v="247"/>
    <s v="77000000000"/>
    <x v="54"/>
    <n v="19"/>
    <n v="52.356000000000002"/>
    <n v="47.866"/>
    <n v="53.371000000000002"/>
    <n v="52.356000000000002"/>
    <n v="53.371000000000002"/>
    <n v="109.38035348681737"/>
    <n v="98.098218133443254"/>
    <n v="98.098218133443254"/>
    <x v="54"/>
    <x v="54"/>
    <x v="7"/>
    <s v="35"/>
  </r>
  <r>
    <x v="11"/>
    <s v="1029"/>
    <s v="53"/>
    <s v="10"/>
    <s v="_"/>
    <n v="168"/>
    <s v="77000000000"/>
    <x v="5"/>
    <n v="1"/>
    <n v="0.09"/>
    <n v="0.13"/>
    <n v="0.04"/>
    <n v="0.09"/>
    <n v="0.04"/>
    <n v="69.230769230769226"/>
    <n v="225"/>
    <n v="225"/>
    <x v="5"/>
    <x v="5"/>
    <x v="1"/>
    <s v="10"/>
  </r>
  <r>
    <x v="11"/>
    <s v="1029"/>
    <s v="53"/>
    <s v="10"/>
    <s v="_"/>
    <n v="168"/>
    <s v="77000000000"/>
    <x v="2"/>
    <n v="1"/>
    <n v="1.2999999999999999E-2"/>
    <n v="8.3000000000000004E-2"/>
    <n v="8.9999999999999993E-3"/>
    <n v="1.2999999999999999E-2"/>
    <n v="8.9999999999999993E-3"/>
    <n v="15.662650602409638"/>
    <n v="144.44444444444446"/>
    <n v="144.44444444444446"/>
    <x v="2"/>
    <x v="2"/>
    <x v="1"/>
    <s v="10"/>
  </r>
  <r>
    <x v="11"/>
    <s v="1029"/>
    <s v="53"/>
    <s v="10"/>
    <s v="_"/>
    <n v="168"/>
    <s v="77000000000"/>
    <x v="21"/>
    <n v="4"/>
    <n v="14.23"/>
    <n v="18.45"/>
    <n v="16.559999999999999"/>
    <n v="14.23"/>
    <n v="16.559999999999999"/>
    <n v="77.12737127371274"/>
    <n v="85.929951690821255"/>
    <n v="85.929951690821255"/>
    <x v="21"/>
    <x v="21"/>
    <x v="1"/>
    <s v="10"/>
  </r>
  <r>
    <x v="11"/>
    <s v="1029"/>
    <s v="53"/>
    <s v="10"/>
    <s v="_"/>
    <n v="169"/>
    <s v="77000000000"/>
    <x v="68"/>
    <n v="1"/>
    <n v="35"/>
    <n v="51"/>
    <n v="0"/>
    <n v="35"/>
    <n v="0"/>
    <n v="68.627450980392155"/>
    <n v="0"/>
    <n v="0"/>
    <x v="68"/>
    <x v="68"/>
    <x v="5"/>
    <s v="05"/>
  </r>
  <r>
    <x v="11"/>
    <s v="1029"/>
    <s v="53"/>
    <s v="10"/>
    <s v="_"/>
    <n v="169"/>
    <s v="77000000000"/>
    <x v="67"/>
    <n v="1"/>
    <n v="35"/>
    <n v="51"/>
    <n v="0"/>
    <n v="35"/>
    <n v="0"/>
    <n v="68.627450980392155"/>
    <n v="0"/>
    <n v="0"/>
    <x v="67"/>
    <x v="67"/>
    <x v="5"/>
    <s v="05"/>
  </r>
  <r>
    <x v="11"/>
    <s v="1029"/>
    <s v="53"/>
    <s v="10"/>
    <s v="_"/>
    <n v="168"/>
    <s v="77000000000"/>
    <x v="37"/>
    <n v="2"/>
    <n v="0.33"/>
    <n v="0.3"/>
    <n v="0.4"/>
    <n v="0.33"/>
    <n v="0.4"/>
    <n v="110"/>
    <n v="82.5"/>
    <n v="82.5"/>
    <x v="37"/>
    <x v="37"/>
    <x v="1"/>
    <s v="10"/>
  </r>
  <r>
    <x v="11"/>
    <s v="1029"/>
    <s v="53"/>
    <s v="10"/>
    <s v="_"/>
    <n v="168"/>
    <s v="77000000000"/>
    <x v="72"/>
    <n v="2"/>
    <n v="1.389"/>
    <n v="2.7690000000000001"/>
    <n v="1.359"/>
    <n v="1.389"/>
    <n v="1.359"/>
    <n v="50.162513542795232"/>
    <n v="102.2075055187638"/>
    <n v="102.2075055187638"/>
    <x v="72"/>
    <x v="72"/>
    <x v="1"/>
    <s v="10"/>
  </r>
  <r>
    <x v="11"/>
    <s v="1029"/>
    <s v="53"/>
    <s v="10"/>
    <s v="_"/>
    <n v="234"/>
    <s v="77000000000"/>
    <x v="104"/>
    <n v="2"/>
    <n v="36.676000000000002"/>
    <n v="30.372"/>
    <n v="29.623000000000001"/>
    <n v="36.676000000000002"/>
    <n v="29.623000000000001"/>
    <n v="120.75595943632293"/>
    <n v="123.80920230901664"/>
    <n v="123.80920230901664"/>
    <x v="104"/>
    <x v="104"/>
    <x v="9"/>
    <s v="35"/>
  </r>
  <r>
    <x v="11"/>
    <s v="1029"/>
    <s v="53"/>
    <s v="10"/>
    <s v="_"/>
    <n v="247"/>
    <s v="77000000000"/>
    <x v="75"/>
    <n v="22"/>
    <n v="92.126000000000005"/>
    <n v="83.153000000000006"/>
    <n v="85.141000000000005"/>
    <n v="92.126000000000005"/>
    <n v="85.141000000000005"/>
    <n v="110.79095161930418"/>
    <n v="108.20403800754043"/>
    <n v="108.20403800754043"/>
    <x v="75"/>
    <x v="75"/>
    <x v="7"/>
    <s v="35"/>
  </r>
  <r>
    <x v="11"/>
    <s v="1029"/>
    <s v="53"/>
    <s v="10"/>
    <s v="_"/>
    <n v="168"/>
    <s v="77000000000"/>
    <x v="53"/>
    <n v="2"/>
    <n v="0.85"/>
    <n v="0.92"/>
    <n v="0.74"/>
    <n v="0.85"/>
    <n v="0.74"/>
    <n v="92.391304347826093"/>
    <n v="114.86486486486487"/>
    <n v="114.86486486486487"/>
    <x v="53"/>
    <x v="53"/>
    <x v="1"/>
    <s v="10"/>
  </r>
  <r>
    <x v="11"/>
    <s v="1029"/>
    <s v="53"/>
    <s v="10"/>
    <s v="_"/>
    <n v="168"/>
    <s v="77000000000"/>
    <x v="87"/>
    <n v="1"/>
    <n v="0.12"/>
    <n v="0.25"/>
    <n v="0.14000000000000001"/>
    <n v="0.12"/>
    <n v="0.14000000000000001"/>
    <n v="48"/>
    <n v="85.714285714285708"/>
    <n v="85.714285714285708"/>
    <x v="87"/>
    <x v="87"/>
    <x v="1"/>
    <s v="10"/>
  </r>
  <r>
    <x v="11"/>
    <s v="1029"/>
    <s v="53"/>
    <s v="10"/>
    <s v="_"/>
    <n v="168"/>
    <s v="77000000000"/>
    <x v="140"/>
    <n v="1"/>
    <n v="0.04"/>
    <m/>
    <m/>
    <n v="0.04"/>
    <m/>
    <m/>
    <m/>
    <m/>
    <x v="144"/>
    <x v="140"/>
    <x v="1"/>
    <s v="10"/>
  </r>
  <r>
    <x v="11"/>
    <s v="1029"/>
    <s v="53"/>
    <s v="10"/>
    <s v="_"/>
    <n v="384"/>
    <s v="77000000000"/>
    <x v="46"/>
    <n v="1"/>
    <n v="14"/>
    <m/>
    <n v="14"/>
    <n v="14"/>
    <n v="14"/>
    <m/>
    <n v="100"/>
    <n v="100"/>
    <x v="46"/>
    <x v="46"/>
    <x v="6"/>
    <s v="31"/>
  </r>
  <r>
    <x v="11"/>
    <s v="1029"/>
    <s v="53"/>
    <s v="10"/>
    <s v="_"/>
    <n v="168"/>
    <s v="77000000000"/>
    <x v="14"/>
    <n v="3"/>
    <n v="2.82"/>
    <n v="2.2799999999999998"/>
    <n v="1.65"/>
    <n v="2.82"/>
    <n v="1.65"/>
    <n v="123.68421052631579"/>
    <n v="170.90909090909091"/>
    <n v="170.90909090909091"/>
    <x v="14"/>
    <x v="14"/>
    <x v="1"/>
    <s v="10"/>
  </r>
  <r>
    <x v="11"/>
    <s v="1029"/>
    <s v="53"/>
    <s v="10"/>
    <s v="_"/>
    <n v="168"/>
    <s v="77000000000"/>
    <x v="146"/>
    <n v="1"/>
    <n v="1.7999999999999999E-2"/>
    <n v="4.7E-2"/>
    <n v="1.7000000000000001E-2"/>
    <n v="1.7999999999999999E-2"/>
    <n v="1.7000000000000001E-2"/>
    <n v="38.297872340425535"/>
    <n v="105.88235294117646"/>
    <n v="105.88235294117646"/>
    <x v="151"/>
    <x v="146"/>
    <x v="1"/>
    <s v="10"/>
  </r>
  <r>
    <x v="11"/>
    <s v="1029"/>
    <s v="53"/>
    <s v="10"/>
    <s v="_"/>
    <n v="168"/>
    <s v="77000000000"/>
    <x v="159"/>
    <m/>
    <m/>
    <m/>
    <m/>
    <m/>
    <m/>
    <m/>
    <m/>
    <m/>
    <x v="164"/>
    <x v="159"/>
    <x v="1"/>
    <s v="10"/>
  </r>
  <r>
    <x v="11"/>
    <s v="1029"/>
    <s v="53"/>
    <s v="10"/>
    <s v="_"/>
    <n v="128"/>
    <s v="77000000000"/>
    <x v="106"/>
    <n v="3"/>
    <n v="40.590000000000003"/>
    <n v="59.5"/>
    <n v="64.260000000000005"/>
    <n v="40.590000000000003"/>
    <n v="64.260000000000005"/>
    <n v="68.21848739495799"/>
    <n v="63.16526610644258"/>
    <n v="63.16526610644258"/>
    <x v="106"/>
    <x v="106"/>
    <x v="2"/>
    <s v="11"/>
  </r>
  <r>
    <x v="11"/>
    <s v="1029"/>
    <s v="53"/>
    <s v="10"/>
    <s v="_"/>
    <n v="796"/>
    <s v="77000000000"/>
    <x v="148"/>
    <n v="1"/>
    <n v="1"/>
    <m/>
    <n v="1"/>
    <n v="1"/>
    <n v="1"/>
    <m/>
    <n v="100"/>
    <n v="100"/>
    <x v="153"/>
    <x v="148"/>
    <x v="10"/>
    <s v="31"/>
  </r>
  <r>
    <x v="11"/>
    <s v="1029"/>
    <s v="53"/>
    <s v="10"/>
    <s v="_"/>
    <n v="168"/>
    <s v="77000000000"/>
    <x v="112"/>
    <n v="1"/>
    <n v="0.09"/>
    <n v="0.15"/>
    <n v="0.01"/>
    <n v="0.09"/>
    <n v="0.01"/>
    <n v="60"/>
    <n v="900"/>
    <n v="900"/>
    <x v="112"/>
    <x v="112"/>
    <x v="1"/>
    <s v="10"/>
  </r>
  <r>
    <x v="11"/>
    <s v="1029"/>
    <s v="53"/>
    <s v="10"/>
    <s v="_"/>
    <n v="247"/>
    <s v="77000000000"/>
    <x v="50"/>
    <n v="16"/>
    <n v="24.54"/>
    <n v="24.327000000000002"/>
    <n v="25.702000000000002"/>
    <n v="24.54"/>
    <n v="25.702000000000002"/>
    <n v="100.87557035392773"/>
    <n v="95.478951054392653"/>
    <n v="95.478951054392653"/>
    <x v="50"/>
    <x v="50"/>
    <x v="7"/>
    <s v="35"/>
  </r>
  <r>
    <x v="11"/>
    <s v="1029"/>
    <s v="53"/>
    <s v="10"/>
    <s v="_"/>
    <n v="168"/>
    <s v="77000000000"/>
    <x v="40"/>
    <n v="2"/>
    <n v="4.29"/>
    <n v="7.5469999999999997"/>
    <n v="5.2759999999999998"/>
    <n v="4.29"/>
    <n v="5.2759999999999998"/>
    <n v="56.843778985027164"/>
    <n v="81.311599696739961"/>
    <n v="81.311599696739961"/>
    <x v="40"/>
    <x v="40"/>
    <x v="1"/>
    <s v="10"/>
  </r>
  <r>
    <x v="11"/>
    <s v="1029"/>
    <s v="53"/>
    <s v="10"/>
    <s v="_"/>
    <n v="882"/>
    <s v="77000000000"/>
    <x v="88"/>
    <n v="2"/>
    <n v="11.94"/>
    <n v="17.71"/>
    <n v="4.9000000000000004"/>
    <n v="11.94"/>
    <n v="4.9000000000000004"/>
    <n v="67.419536984754373"/>
    <n v="243.67346938775509"/>
    <n v="243.67346938775509"/>
    <x v="88"/>
    <x v="88"/>
    <x v="4"/>
    <s v="10"/>
  </r>
  <r>
    <x v="11"/>
    <s v="1029"/>
    <s v="53"/>
    <s v="10"/>
    <s v="_"/>
    <n v="234"/>
    <s v="77000000000"/>
    <x v="95"/>
    <n v="35"/>
    <n v="138.93199999999999"/>
    <n v="118.268"/>
    <n v="141.77600000000001"/>
    <n v="138.93199999999999"/>
    <n v="141.77600000000001"/>
    <n v="117.47218182433117"/>
    <n v="97.994018733777224"/>
    <n v="97.994018733777224"/>
    <x v="95"/>
    <x v="95"/>
    <x v="9"/>
    <s v="35"/>
  </r>
  <r>
    <x v="11"/>
    <s v="1029"/>
    <s v="53"/>
    <s v="10"/>
    <s v="_"/>
    <n v="168"/>
    <s v="77000000000"/>
    <x v="6"/>
    <n v="1"/>
    <n v="0.18"/>
    <n v="0.26"/>
    <n v="0.2"/>
    <n v="0.18"/>
    <n v="0.2"/>
    <n v="69.230769230769226"/>
    <n v="90"/>
    <n v="90"/>
    <x v="6"/>
    <x v="6"/>
    <x v="1"/>
    <s v="10"/>
  </r>
  <r>
    <x v="11"/>
    <s v="1029"/>
    <s v="53"/>
    <s v="10"/>
    <s v="_"/>
    <n v="882"/>
    <s v="77000000000"/>
    <x v="156"/>
    <m/>
    <m/>
    <n v="0.34"/>
    <n v="0"/>
    <m/>
    <n v="0"/>
    <m/>
    <n v="0"/>
    <n v="0"/>
    <x v="161"/>
    <x v="156"/>
    <x v="4"/>
    <s v="10"/>
  </r>
  <r>
    <x v="11"/>
    <s v="1029"/>
    <s v="53"/>
    <s v="10"/>
    <s v="_"/>
    <n v="159"/>
    <s v="77000000000"/>
    <x v="71"/>
    <n v="1"/>
    <n v="8.1999999999999993"/>
    <n v="7"/>
    <n v="8.3209999999999997"/>
    <n v="8.1999999999999993"/>
    <n v="8.3209999999999997"/>
    <n v="117.14285714285714"/>
    <n v="98.545847854825141"/>
    <n v="98.545847854825141"/>
    <x v="71"/>
    <x v="71"/>
    <x v="8"/>
    <s v="06"/>
  </r>
  <r>
    <x v="11"/>
    <s v="1029"/>
    <s v="53"/>
    <s v="10"/>
    <s v="_"/>
    <n v="168"/>
    <s v="77000000000"/>
    <x v="18"/>
    <n v="2"/>
    <n v="0.08"/>
    <n v="7.0000000000000007E-2"/>
    <n v="7.0000000000000007E-2"/>
    <n v="0.08"/>
    <n v="7.0000000000000007E-2"/>
    <n v="114.28571428571429"/>
    <n v="114.28571428571429"/>
    <n v="114.28571428571429"/>
    <x v="18"/>
    <x v="18"/>
    <x v="1"/>
    <s v="10"/>
  </r>
  <r>
    <x v="11"/>
    <s v="1029"/>
    <s v="53"/>
    <s v="10"/>
    <s v="_"/>
    <n v="169"/>
    <s v="77000000000"/>
    <x v="33"/>
    <n v="1"/>
    <n v="7"/>
    <n v="9.6"/>
    <n v="1.9"/>
    <n v="7"/>
    <n v="1.9"/>
    <n v="72.916666666666671"/>
    <n v="368.42105263157896"/>
    <n v="368.42105263157896"/>
    <x v="33"/>
    <x v="33"/>
    <x v="5"/>
    <s v="05"/>
  </r>
  <r>
    <x v="11"/>
    <s v="1029"/>
    <s v="53"/>
    <s v="10"/>
    <s v="_"/>
    <n v="168"/>
    <s v="77000000000"/>
    <x v="127"/>
    <n v="1"/>
    <n v="1.4E-2"/>
    <n v="0.45"/>
    <n v="0"/>
    <n v="1.4E-2"/>
    <n v="0"/>
    <n v="3.1111111111111112"/>
    <n v="0"/>
    <n v="0"/>
    <x v="131"/>
    <x v="127"/>
    <x v="1"/>
    <s v="10"/>
  </r>
  <r>
    <x v="11"/>
    <s v="1029"/>
    <s v="53"/>
    <s v="10"/>
    <s v="_"/>
    <n v="168"/>
    <s v="77000000000"/>
    <x v="49"/>
    <n v="4"/>
    <n v="5.77"/>
    <n v="6.66"/>
    <n v="5.54"/>
    <n v="5.77"/>
    <n v="5.54"/>
    <n v="86.636636636636638"/>
    <n v="104.15162454873646"/>
    <n v="104.15162454873646"/>
    <x v="49"/>
    <x v="49"/>
    <x v="1"/>
    <s v="10"/>
  </r>
  <r>
    <x v="11"/>
    <s v="1029"/>
    <s v="53"/>
    <s v="10"/>
    <s v="_"/>
    <n v="168"/>
    <s v="77000000000"/>
    <x v="86"/>
    <n v="3"/>
    <n v="3.6"/>
    <n v="3.71"/>
    <n v="3.16"/>
    <n v="3.6"/>
    <n v="3.16"/>
    <n v="97.03504043126685"/>
    <n v="113.92405063291139"/>
    <n v="113.92405063291139"/>
    <x v="86"/>
    <x v="86"/>
    <x v="1"/>
    <s v="10"/>
  </r>
  <r>
    <x v="11"/>
    <s v="1029"/>
    <s v="53"/>
    <s v="10"/>
    <s v="_"/>
    <n v="169"/>
    <s v="77000000000"/>
    <x v="36"/>
    <n v="1"/>
    <n v="107"/>
    <n v="115"/>
    <n v="102.32"/>
    <n v="107"/>
    <n v="102.32"/>
    <n v="93.043478260869563"/>
    <n v="104.57388584831899"/>
    <n v="104.57388584831899"/>
    <x v="36"/>
    <x v="36"/>
    <x v="5"/>
    <s v="05"/>
  </r>
  <r>
    <x v="11"/>
    <s v="1029"/>
    <s v="53"/>
    <s v="10"/>
    <s v="_"/>
    <n v="168"/>
    <s v="77000000000"/>
    <x v="8"/>
    <n v="1"/>
    <n v="0.09"/>
    <n v="0.08"/>
    <n v="0.08"/>
    <n v="0.09"/>
    <n v="0.08"/>
    <n v="112.5"/>
    <n v="112.5"/>
    <n v="112.5"/>
    <x v="8"/>
    <x v="8"/>
    <x v="1"/>
    <s v="10"/>
  </r>
  <r>
    <x v="11"/>
    <s v="1029"/>
    <s v="53"/>
    <s v="10"/>
    <s v="_"/>
    <n v="168"/>
    <s v="77000000000"/>
    <x v="162"/>
    <n v="1"/>
    <n v="1E-3"/>
    <m/>
    <n v="0"/>
    <n v="1E-3"/>
    <n v="0"/>
    <m/>
    <n v="0"/>
    <n v="0"/>
    <x v="169"/>
    <x v="162"/>
    <x v="1"/>
    <s v="10"/>
  </r>
  <r>
    <x v="11"/>
    <s v="1029"/>
    <s v="53"/>
    <s v="10"/>
    <s v="_"/>
    <n v="234"/>
    <s v="77000000000"/>
    <x v="73"/>
    <n v="29"/>
    <n v="60.094999999999999"/>
    <n v="53.732999999999997"/>
    <n v="60.33"/>
    <n v="60.094999999999999"/>
    <n v="60.33"/>
    <n v="111.84002382148773"/>
    <n v="99.610475716890434"/>
    <n v="99.610475716890434"/>
    <x v="73"/>
    <x v="73"/>
    <x v="9"/>
    <s v="35"/>
  </r>
  <r>
    <x v="11"/>
    <s v="1029"/>
    <s v="53"/>
    <s v="10"/>
    <s v="_"/>
    <n v="168"/>
    <s v="77000000000"/>
    <x v="29"/>
    <n v="1"/>
    <n v="0.65"/>
    <n v="0.71"/>
    <n v="0.56999999999999995"/>
    <n v="0.65"/>
    <n v="0.56999999999999995"/>
    <n v="91.549295774647888"/>
    <n v="114.03508771929825"/>
    <n v="114.03508771929825"/>
    <x v="29"/>
    <x v="29"/>
    <x v="1"/>
    <s v="10"/>
  </r>
  <r>
    <x v="11"/>
    <s v="1029"/>
    <s v="53"/>
    <s v="10"/>
    <s v="_"/>
    <n v="168"/>
    <s v="77000000000"/>
    <x v="105"/>
    <n v="3"/>
    <n v="0.84"/>
    <n v="0.89"/>
    <n v="0.75"/>
    <n v="0.84"/>
    <n v="0.75"/>
    <n v="94.382022471910119"/>
    <n v="112"/>
    <n v="112"/>
    <x v="105"/>
    <x v="105"/>
    <x v="1"/>
    <s v="10"/>
  </r>
  <r>
    <x v="11"/>
    <s v="1029"/>
    <s v="53"/>
    <s v="10"/>
    <s v="_"/>
    <n v="168"/>
    <s v="77000000000"/>
    <x v="57"/>
    <n v="13"/>
    <n v="165.685"/>
    <n v="180.8"/>
    <n v="173.339"/>
    <n v="165.685"/>
    <n v="173.339"/>
    <n v="91.639933628318587"/>
    <n v="95.584375126197799"/>
    <n v="95.584375126197799"/>
    <x v="57"/>
    <x v="57"/>
    <x v="1"/>
    <s v="10"/>
  </r>
  <r>
    <x v="11"/>
    <s v="1029"/>
    <s v="53"/>
    <s v="10"/>
    <s v="_"/>
    <n v="168"/>
    <s v="77000000000"/>
    <x v="124"/>
    <n v="1"/>
    <n v="3.5999999999999997E-2"/>
    <n v="5.0999999999999997E-2"/>
    <n v="1.2E-2"/>
    <n v="3.5999999999999997E-2"/>
    <n v="1.2E-2"/>
    <n v="70.588235294117652"/>
    <n v="300"/>
    <n v="300"/>
    <x v="128"/>
    <x v="124"/>
    <x v="1"/>
    <s v="10"/>
  </r>
  <r>
    <x v="11"/>
    <s v="1029"/>
    <s v="53"/>
    <s v="10"/>
    <s v="_"/>
    <n v="882"/>
    <s v="77000000000"/>
    <x v="93"/>
    <n v="1"/>
    <n v="0.57999999999999996"/>
    <n v="1.93"/>
    <n v="0.72"/>
    <n v="0.57999999999999996"/>
    <n v="0.72"/>
    <n v="30.051813471502591"/>
    <n v="80.555555555555557"/>
    <n v="80.555555555555557"/>
    <x v="93"/>
    <x v="93"/>
    <x v="4"/>
    <s v="10"/>
  </r>
  <r>
    <x v="11"/>
    <s v="1029"/>
    <s v="53"/>
    <s v="10"/>
    <s v="_"/>
    <n v="168"/>
    <s v="77000000000"/>
    <x v="26"/>
    <n v="4"/>
    <n v="20"/>
    <n v="25.11"/>
    <n v="22.1"/>
    <n v="20"/>
    <n v="22.1"/>
    <n v="79.649542015133406"/>
    <n v="90.497737556561091"/>
    <n v="90.497737556561091"/>
    <x v="26"/>
    <x v="26"/>
    <x v="1"/>
    <s v="10"/>
  </r>
  <r>
    <x v="11"/>
    <s v="1029"/>
    <s v="53"/>
    <s v="10"/>
    <s v="_"/>
    <n v="168"/>
    <s v="77000000000"/>
    <x v="27"/>
    <n v="2"/>
    <n v="0.84"/>
    <n v="2.04"/>
    <n v="1.39"/>
    <n v="0.84"/>
    <n v="1.39"/>
    <n v="41.176470588235297"/>
    <n v="60.431654676258994"/>
    <n v="60.431654676258994"/>
    <x v="27"/>
    <x v="27"/>
    <x v="1"/>
    <s v="10"/>
  </r>
  <r>
    <x v="11"/>
    <s v="1029"/>
    <s v="53"/>
    <s v="10"/>
    <s v="_"/>
    <n v="168"/>
    <s v="77000000000"/>
    <x v="126"/>
    <n v="1"/>
    <n v="7.0000000000000001E-3"/>
    <n v="5.0000000000000001E-3"/>
    <n v="0"/>
    <n v="7.0000000000000001E-3"/>
    <n v="0"/>
    <n v="140"/>
    <n v="0"/>
    <n v="0"/>
    <x v="130"/>
    <x v="126"/>
    <x v="1"/>
    <s v="10"/>
  </r>
  <r>
    <x v="11"/>
    <s v="1029"/>
    <s v="53"/>
    <s v="10"/>
    <s v="_"/>
    <n v="119"/>
    <s v="77000000000"/>
    <x v="85"/>
    <n v="1"/>
    <n v="0.04"/>
    <n v="0.74"/>
    <n v="0.01"/>
    <n v="0.04"/>
    <n v="0.01"/>
    <n v="5.4054054054054053"/>
    <n v="400"/>
    <n v="400"/>
    <x v="85"/>
    <x v="85"/>
    <x v="3"/>
    <s v="11"/>
  </r>
  <r>
    <x v="11"/>
    <s v="1029"/>
    <s v="53"/>
    <s v="10"/>
    <s v="_"/>
    <n v="168"/>
    <s v="77000000000"/>
    <x v="79"/>
    <n v="7"/>
    <n v="4.5449999999999999"/>
    <n v="5.49"/>
    <n v="6.827"/>
    <n v="4.5449999999999999"/>
    <n v="6.827"/>
    <n v="82.786885245901644"/>
    <n v="66.573897758898497"/>
    <n v="66.573897758898497"/>
    <x v="79"/>
    <x v="79"/>
    <x v="1"/>
    <s v="10"/>
  </r>
  <r>
    <x v="11"/>
    <s v="1029"/>
    <s v="53"/>
    <s v="10"/>
    <s v="_"/>
    <n v="169"/>
    <s v="77000000000"/>
    <x v="69"/>
    <n v="1"/>
    <n v="35"/>
    <n v="51"/>
    <n v="0"/>
    <n v="35"/>
    <n v="0"/>
    <n v="68.627450980392155"/>
    <n v="0"/>
    <n v="0"/>
    <x v="69"/>
    <x v="69"/>
    <x v="5"/>
    <s v="05"/>
  </r>
  <r>
    <x v="11"/>
    <s v="1029"/>
    <s v="53"/>
    <s v="10"/>
    <s v="_"/>
    <n v="247"/>
    <s v="77000000000"/>
    <x v="62"/>
    <n v="3"/>
    <n v="27.815999999999999"/>
    <n v="23.539000000000001"/>
    <n v="27.669"/>
    <n v="27.815999999999999"/>
    <n v="27.669"/>
    <n v="118.16984578784145"/>
    <n v="100.53128049441614"/>
    <n v="100.53128049441614"/>
    <x v="62"/>
    <x v="62"/>
    <x v="7"/>
    <s v="35"/>
  </r>
  <r>
    <x v="11"/>
    <s v="1029"/>
    <s v="53"/>
    <s v="10"/>
    <s v="_"/>
    <n v="168"/>
    <s v="77000000000"/>
    <x v="52"/>
    <n v="12"/>
    <n v="144.768"/>
    <n v="154.74"/>
    <n v="153.75200000000001"/>
    <n v="144.768"/>
    <n v="153.75200000000001"/>
    <n v="93.555641721597524"/>
    <n v="94.156823976273486"/>
    <n v="94.156823976273486"/>
    <x v="52"/>
    <x v="52"/>
    <x v="1"/>
    <s v="10"/>
  </r>
  <r>
    <x v="11"/>
    <s v="1029"/>
    <s v="53"/>
    <s v="10"/>
    <s v="_"/>
    <n v="168"/>
    <s v="77000000000"/>
    <x v="119"/>
    <n v="1"/>
    <n v="0.53300000000000003"/>
    <n v="0.23100000000000001"/>
    <n v="0"/>
    <n v="0.53300000000000003"/>
    <n v="0"/>
    <n v="230.73593073593074"/>
    <n v="0"/>
    <n v="0"/>
    <x v="123"/>
    <x v="119"/>
    <x v="1"/>
    <s v="10"/>
  </r>
  <r>
    <x v="11"/>
    <s v="1029"/>
    <s v="53"/>
    <s v="10"/>
    <s v="_"/>
    <n v="234"/>
    <s v="77000000000"/>
    <x v="102"/>
    <n v="3"/>
    <n v="41.188000000000002"/>
    <n v="33.323"/>
    <n v="51.107999999999997"/>
    <n v="41.188000000000002"/>
    <n v="51.107999999999997"/>
    <n v="123.60231671818264"/>
    <n v="80.590122877044692"/>
    <n v="80.590122877044692"/>
    <x v="102"/>
    <x v="102"/>
    <x v="9"/>
    <s v="35"/>
  </r>
  <r>
    <x v="11"/>
    <s v="1029"/>
    <s v="53"/>
    <s v="10"/>
    <s v="_"/>
    <n v="882"/>
    <s v="77000000000"/>
    <x v="116"/>
    <n v="2"/>
    <n v="0.49099999999999999"/>
    <n v="0.89400000000000002"/>
    <n v="8.5999999999999993E-2"/>
    <n v="0.49099999999999999"/>
    <n v="8.5999999999999993E-2"/>
    <n v="54.92170022371365"/>
    <n v="570.93023255813955"/>
    <n v="570.93023255813955"/>
    <x v="118"/>
    <x v="116"/>
    <x v="4"/>
    <s v="10"/>
  </r>
  <r>
    <x v="11"/>
    <s v="1029"/>
    <s v="53"/>
    <s v="10"/>
    <s v="_"/>
    <n v="168"/>
    <s v="77000000000"/>
    <x v="10"/>
    <n v="1"/>
    <n v="0.03"/>
    <n v="0.04"/>
    <n v="0.41"/>
    <n v="0.03"/>
    <n v="0.41"/>
    <n v="75"/>
    <n v="7.3170731707317076"/>
    <n v="7.3170731707317076"/>
    <x v="10"/>
    <x v="10"/>
    <x v="1"/>
    <s v="10"/>
  </r>
  <r>
    <x v="11"/>
    <s v="1029"/>
    <s v="53"/>
    <s v="10"/>
    <s v="_"/>
    <n v="882"/>
    <s v="77000000000"/>
    <x v="56"/>
    <n v="3"/>
    <n v="0.53100000000000003"/>
    <n v="2.274"/>
    <m/>
    <n v="0.53100000000000003"/>
    <m/>
    <n v="23.350923482849606"/>
    <m/>
    <m/>
    <x v="117"/>
    <x v="56"/>
    <x v="4"/>
    <s v="10"/>
  </r>
  <r>
    <x v="11"/>
    <s v="1029"/>
    <s v="53"/>
    <s v="10"/>
    <s v="_"/>
    <n v="168"/>
    <s v="77000000000"/>
    <x v="76"/>
    <n v="4"/>
    <n v="6.04"/>
    <n v="5.73"/>
    <n v="5.33"/>
    <n v="6.04"/>
    <n v="5.33"/>
    <n v="105.41012216404887"/>
    <n v="113.32082551594746"/>
    <n v="113.32082551594746"/>
    <x v="76"/>
    <x v="76"/>
    <x v="1"/>
    <s v="10"/>
  </r>
  <r>
    <x v="11"/>
    <s v="1029"/>
    <s v="53"/>
    <s v="10"/>
    <s v="_"/>
    <n v="168"/>
    <s v="77000000000"/>
    <x v="12"/>
    <n v="1"/>
    <n v="0.03"/>
    <n v="0.04"/>
    <n v="0.46"/>
    <n v="0.03"/>
    <n v="0.46"/>
    <n v="75"/>
    <n v="6.5217391304347823"/>
    <n v="6.5217391304347823"/>
    <x v="12"/>
    <x v="12"/>
    <x v="1"/>
    <s v="10"/>
  </r>
  <r>
    <x v="11"/>
    <s v="1029"/>
    <s v="53"/>
    <s v="10"/>
    <s v="_"/>
    <n v="168"/>
    <s v="77000000000"/>
    <x v="80"/>
    <m/>
    <m/>
    <m/>
    <n v="0"/>
    <m/>
    <n v="0"/>
    <m/>
    <n v="0"/>
    <n v="0"/>
    <x v="80"/>
    <x v="80"/>
    <x v="1"/>
    <s v="10"/>
  </r>
  <r>
    <x v="11"/>
    <s v="1029"/>
    <s v="53"/>
    <s v="10"/>
    <s v="_"/>
    <n v="119"/>
    <s v="77000000000"/>
    <x v="28"/>
    <n v="2"/>
    <n v="1.4650000000000001"/>
    <n v="1.98"/>
    <n v="0.77"/>
    <n v="1.4650000000000001"/>
    <n v="0.77"/>
    <n v="73.98989898989899"/>
    <n v="190.25974025974025"/>
    <n v="190.25974025974025"/>
    <x v="28"/>
    <x v="28"/>
    <x v="3"/>
    <s v="11"/>
  </r>
  <r>
    <x v="11"/>
    <s v="1029"/>
    <s v="53"/>
    <s v="10"/>
    <s v="_"/>
    <n v="168"/>
    <s v="77000000000"/>
    <x v="7"/>
    <n v="3"/>
    <n v="7.98"/>
    <n v="7.4"/>
    <n v="7.83"/>
    <n v="7.98"/>
    <n v="7.83"/>
    <n v="107.83783783783784"/>
    <n v="101.91570881226053"/>
    <n v="101.91570881226053"/>
    <x v="7"/>
    <x v="7"/>
    <x v="1"/>
    <s v="10"/>
  </r>
  <r>
    <x v="11"/>
    <s v="1029"/>
    <s v="53"/>
    <s v="10"/>
    <s v="_"/>
    <n v="384"/>
    <s v="77000000000"/>
    <x v="134"/>
    <n v="2"/>
    <n v="50.5"/>
    <n v="380.6"/>
    <m/>
    <n v="50.5"/>
    <m/>
    <n v="13.268523384130321"/>
    <m/>
    <m/>
    <x v="138"/>
    <x v="134"/>
    <x v="6"/>
    <s v="18"/>
  </r>
  <r>
    <x v="11"/>
    <s v="1029"/>
    <s v="53"/>
    <s v="10"/>
    <s v="_"/>
    <n v="168"/>
    <s v="77000000000"/>
    <x v="99"/>
    <n v="2"/>
    <n v="0.14599999999999999"/>
    <n v="8.8999999999999996E-2"/>
    <n v="3.6999999999999998E-2"/>
    <n v="0.14599999999999999"/>
    <n v="3.6999999999999998E-2"/>
    <n v="164.04494382022472"/>
    <n v="394.59459459459458"/>
    <n v="394.59459459459458"/>
    <x v="99"/>
    <x v="99"/>
    <x v="1"/>
    <s v="10"/>
  </r>
  <r>
    <x v="11"/>
    <s v="1029"/>
    <s v="53"/>
    <s v="10"/>
    <s v="_"/>
    <n v="168"/>
    <s v="77000000000"/>
    <x v="94"/>
    <n v="3"/>
    <n v="5.899"/>
    <n v="11.13"/>
    <n v="6.6769999999999996"/>
    <n v="5.899"/>
    <n v="6.6769999999999996"/>
    <n v="53.000898472596589"/>
    <n v="88.348060506215361"/>
    <n v="88.348060506215361"/>
    <x v="94"/>
    <x v="94"/>
    <x v="1"/>
    <s v="10"/>
  </r>
  <r>
    <x v="11"/>
    <s v="1029"/>
    <s v="53"/>
    <s v="10"/>
    <s v="_"/>
    <n v="128"/>
    <s v="77000000000"/>
    <x v="31"/>
    <n v="3"/>
    <n v="40.39"/>
    <n v="59.5"/>
    <n v="38.659999999999997"/>
    <n v="40.39"/>
    <n v="38.659999999999997"/>
    <n v="67.882352941176464"/>
    <n v="104.4749094671495"/>
    <n v="104.4749094671495"/>
    <x v="31"/>
    <x v="31"/>
    <x v="2"/>
    <s v="11"/>
  </r>
  <r>
    <x v="11"/>
    <s v="1029"/>
    <s v="53"/>
    <s v="10"/>
    <s v="_"/>
    <n v="168"/>
    <s v="77000000000"/>
    <x v="51"/>
    <n v="1"/>
    <n v="1.016"/>
    <n v="15.79"/>
    <n v="4.4260000000000002"/>
    <n v="1.016"/>
    <n v="4.4260000000000002"/>
    <n v="6.434452184927169"/>
    <n v="22.955264347040217"/>
    <n v="22.955264347040217"/>
    <x v="51"/>
    <x v="51"/>
    <x v="1"/>
    <s v="10"/>
  </r>
  <r>
    <x v="11"/>
    <s v="1029"/>
    <s v="53"/>
    <s v="10"/>
    <s v="_"/>
    <n v="168"/>
    <s v="77000000000"/>
    <x v="65"/>
    <n v="2"/>
    <n v="2.0099999999999998"/>
    <n v="2.3199999999999998"/>
    <n v="1.67"/>
    <n v="2.0099999999999998"/>
    <n v="1.67"/>
    <n v="86.637931034482762"/>
    <n v="120.35928143712574"/>
    <n v="120.35928143712574"/>
    <x v="65"/>
    <x v="65"/>
    <x v="1"/>
    <s v="10"/>
  </r>
  <r>
    <x v="11"/>
    <s v="1029"/>
    <s v="53"/>
    <s v="10"/>
    <s v="_"/>
    <n v="882"/>
    <s v="77000000000"/>
    <x v="100"/>
    <n v="2"/>
    <n v="13.05"/>
    <n v="19.64"/>
    <n v="5.98"/>
    <n v="13.05"/>
    <n v="5.98"/>
    <n v="66.446028513238289"/>
    <n v="218.22742474916387"/>
    <n v="218.22742474916387"/>
    <x v="100"/>
    <x v="100"/>
    <x v="4"/>
    <s v="10"/>
  </r>
  <r>
    <x v="11"/>
    <s v="1029"/>
    <s v="53"/>
    <s v="10"/>
    <s v="_"/>
    <n v="168"/>
    <s v="77000000000"/>
    <x v="42"/>
    <n v="2"/>
    <n v="0.13200000000000001"/>
    <n v="0.95799999999999996"/>
    <n v="0.25900000000000001"/>
    <n v="0.13200000000000001"/>
    <n v="0.25900000000000001"/>
    <n v="13.778705636743215"/>
    <n v="50.965250965250966"/>
    <n v="50.965250965250966"/>
    <x v="42"/>
    <x v="42"/>
    <x v="1"/>
    <s v="10"/>
  </r>
  <r>
    <x v="11"/>
    <s v="1029"/>
    <s v="53"/>
    <s v="10"/>
    <s v="_"/>
    <n v="234"/>
    <s v="77000000000"/>
    <x v="90"/>
    <n v="3"/>
    <n v="0.97299999999999998"/>
    <n v="0.84"/>
    <n v="0.71499999999999997"/>
    <n v="0.97299999999999998"/>
    <n v="0.71499999999999997"/>
    <n v="115.83333333333333"/>
    <n v="136.08391608391608"/>
    <n v="136.08391608391608"/>
    <x v="90"/>
    <x v="90"/>
    <x v="9"/>
    <s v="35"/>
  </r>
  <r>
    <x v="11"/>
    <s v="1029"/>
    <s v="53"/>
    <s v="10"/>
    <s v="_"/>
    <n v="114"/>
    <s v="77000000000"/>
    <x v="111"/>
    <n v="1"/>
    <n v="0.126"/>
    <m/>
    <n v="0.03"/>
    <n v="0.126"/>
    <n v="0.03"/>
    <m/>
    <n v="420"/>
    <n v="420"/>
    <x v="111"/>
    <x v="111"/>
    <x v="0"/>
    <s v="20"/>
  </r>
  <r>
    <x v="11"/>
    <s v="1029"/>
    <s v="53"/>
    <s v="10"/>
    <s v="_"/>
    <n v="128"/>
    <s v="77000000000"/>
    <x v="117"/>
    <m/>
    <n v="0.2"/>
    <m/>
    <n v="25.6"/>
    <n v="0.2"/>
    <n v="25.6"/>
    <m/>
    <n v="0.78125"/>
    <n v="0.78125"/>
    <x v="120"/>
    <x v="117"/>
    <x v="2"/>
    <s v="11"/>
  </r>
  <r>
    <x v="11"/>
    <s v="1029"/>
    <s v="53"/>
    <s v="10"/>
    <s v="_"/>
    <n v="882"/>
    <s v="77000000000"/>
    <x v="127"/>
    <n v="1"/>
    <n v="0.04"/>
    <n v="1.38"/>
    <n v="0"/>
    <n v="0.04"/>
    <n v="0"/>
    <n v="2.8985507246376812"/>
    <n v="0"/>
    <n v="0"/>
    <x v="150"/>
    <x v="127"/>
    <x v="4"/>
    <s v="10"/>
  </r>
  <r>
    <x v="11"/>
    <s v="1029"/>
    <s v="53"/>
    <s v="10"/>
    <s v="_"/>
    <n v="384"/>
    <s v="77000000000"/>
    <x v="120"/>
    <n v="1"/>
    <n v="149"/>
    <n v="10"/>
    <n v="149"/>
    <n v="149"/>
    <n v="149"/>
    <n v="1490"/>
    <n v="100"/>
    <n v="100"/>
    <x v="124"/>
    <x v="120"/>
    <x v="6"/>
    <s v="31"/>
  </r>
  <r>
    <x v="11"/>
    <s v="1029"/>
    <s v="53"/>
    <s v="10"/>
    <s v="_"/>
    <n v="168"/>
    <s v="77000000000"/>
    <x v="25"/>
    <n v="2"/>
    <n v="1.0029999999999999"/>
    <n v="1.532"/>
    <n v="1.0169999999999999"/>
    <n v="1.0029999999999999"/>
    <n v="1.0169999999999999"/>
    <n v="65.469973890339432"/>
    <n v="98.623402163225165"/>
    <n v="98.623402163225165"/>
    <x v="25"/>
    <x v="25"/>
    <x v="1"/>
    <s v="10"/>
  </r>
  <r>
    <x v="11"/>
    <s v="1029"/>
    <s v="53"/>
    <s v="10"/>
    <s v="_"/>
    <n v="168"/>
    <s v="77000000000"/>
    <x v="41"/>
    <n v="1"/>
    <n v="0.47"/>
    <n v="0.45"/>
    <n v="0.37"/>
    <n v="0.47"/>
    <n v="0.37"/>
    <n v="104.44444444444444"/>
    <n v="127.02702702702703"/>
    <n v="127.02702702702703"/>
    <x v="41"/>
    <x v="41"/>
    <x v="1"/>
    <s v="10"/>
  </r>
  <r>
    <x v="11"/>
    <s v="1029"/>
    <s v="53"/>
    <s v="10"/>
    <s v="_"/>
    <n v="882"/>
    <s v="77000000000"/>
    <x v="94"/>
    <n v="3"/>
    <n v="0.53100000000000003"/>
    <n v="2.274"/>
    <m/>
    <n v="0.53100000000000003"/>
    <m/>
    <n v="23.350923482849606"/>
    <m/>
    <m/>
    <x v="119"/>
    <x v="94"/>
    <x v="4"/>
    <s v="10"/>
  </r>
  <r>
    <x v="12"/>
    <s v="1029"/>
    <s v="53"/>
    <s v="10"/>
    <s v="_"/>
    <n v="114"/>
    <s v="77000000000"/>
    <x v="111"/>
    <n v="2"/>
    <n v="0.11700000000000001"/>
    <n v="6.1970000000000001"/>
    <n v="0.126"/>
    <n v="0.11700000000000001"/>
    <n v="0.126"/>
    <n v="1.8880103275778604"/>
    <n v="92.857142857142861"/>
    <n v="92.857142857142861"/>
    <x v="111"/>
    <x v="111"/>
    <x v="0"/>
    <s v="20"/>
  </r>
  <r>
    <x v="12"/>
    <s v="1029"/>
    <s v="53"/>
    <s v="10"/>
    <s v="_"/>
    <n v="168"/>
    <s v="77000000000"/>
    <x v="45"/>
    <n v="1"/>
    <n v="0.02"/>
    <n v="0.36"/>
    <n v="0.2"/>
    <n v="0.02"/>
    <n v="0.2"/>
    <n v="5.5555555555555554"/>
    <n v="10"/>
    <n v="10"/>
    <x v="45"/>
    <x v="45"/>
    <x v="1"/>
    <s v="10"/>
  </r>
  <r>
    <x v="12"/>
    <s v="1029"/>
    <s v="53"/>
    <s v="10"/>
    <s v="_"/>
    <n v="798"/>
    <s v="77000000000"/>
    <x v="118"/>
    <n v="1"/>
    <n v="1.3069999999999999"/>
    <n v="17.390999999999998"/>
    <m/>
    <n v="1.3069999999999999"/>
    <m/>
    <n v="7.5153815191765858"/>
    <m/>
    <m/>
    <x v="122"/>
    <x v="118"/>
    <x v="11"/>
    <s v="17"/>
  </r>
  <r>
    <x v="12"/>
    <s v="1029"/>
    <s v="53"/>
    <s v="10"/>
    <s v="_"/>
    <n v="798"/>
    <s v="77000000000"/>
    <x v="114"/>
    <n v="2"/>
    <n v="1.3380000000000001"/>
    <n v="17.411999999999999"/>
    <m/>
    <n v="1.3380000000000001"/>
    <m/>
    <n v="7.6843556168159886"/>
    <m/>
    <m/>
    <x v="121"/>
    <x v="114"/>
    <x v="11"/>
    <s v="17"/>
  </r>
  <r>
    <x v="12"/>
    <s v="1029"/>
    <s v="53"/>
    <s v="10"/>
    <s v="_"/>
    <n v="168"/>
    <s v="77000000000"/>
    <x v="89"/>
    <n v="2"/>
    <n v="8.5999999999999993E-2"/>
    <n v="0.74399999999999999"/>
    <n v="0.13300000000000001"/>
    <n v="8.5999999999999993E-2"/>
    <n v="0.13300000000000001"/>
    <n v="11.559139784946236"/>
    <n v="64.661654135338352"/>
    <n v="64.661654135338352"/>
    <x v="89"/>
    <x v="89"/>
    <x v="1"/>
    <s v="10"/>
  </r>
  <r>
    <x v="12"/>
    <s v="1029"/>
    <s v="53"/>
    <s v="10"/>
    <s v="_"/>
    <n v="168"/>
    <s v="77000000000"/>
    <x v="55"/>
    <n v="1"/>
    <n v="6.7"/>
    <n v="36.700000000000003"/>
    <m/>
    <n v="6.7"/>
    <m/>
    <n v="18.256130790190735"/>
    <m/>
    <m/>
    <x v="55"/>
    <x v="55"/>
    <x v="1"/>
    <s v="10"/>
  </r>
  <r>
    <x v="12"/>
    <s v="1029"/>
    <s v="53"/>
    <s v="10"/>
    <s v="_"/>
    <n v="168"/>
    <s v="77000000000"/>
    <x v="51"/>
    <n v="2"/>
    <n v="7.3109999999999999"/>
    <n v="37.668999999999997"/>
    <n v="1.016"/>
    <n v="7.3109999999999999"/>
    <n v="1.016"/>
    <n v="19.40853221481855"/>
    <n v="719.58661417322833"/>
    <n v="719.58661417322833"/>
    <x v="51"/>
    <x v="51"/>
    <x v="1"/>
    <s v="10"/>
  </r>
  <r>
    <x v="12"/>
    <s v="1029"/>
    <s v="53"/>
    <s v="10"/>
    <s v="_"/>
    <n v="168"/>
    <s v="77000000000"/>
    <x v="56"/>
    <n v="4"/>
    <n v="13.27"/>
    <n v="47.898000000000003"/>
    <n v="6.9219999999999997"/>
    <n v="13.27"/>
    <n v="6.9219999999999997"/>
    <n v="27.704705833228946"/>
    <n v="191.70759895983821"/>
    <n v="191.70759895983821"/>
    <x v="56"/>
    <x v="56"/>
    <x v="1"/>
    <s v="10"/>
  </r>
  <r>
    <x v="12"/>
    <s v="1029"/>
    <s v="53"/>
    <s v="10"/>
    <s v="_"/>
    <n v="168"/>
    <s v="77000000000"/>
    <x v="64"/>
    <n v="2"/>
    <n v="0.53"/>
    <n v="1.72"/>
    <n v="2.0099999999999998"/>
    <n v="0.53"/>
    <n v="2.0099999999999998"/>
    <n v="30.813953488372093"/>
    <n v="26.368159203980099"/>
    <n v="26.368159203980099"/>
    <x v="64"/>
    <x v="64"/>
    <x v="1"/>
    <s v="10"/>
  </r>
  <r>
    <x v="12"/>
    <s v="1029"/>
    <s v="53"/>
    <s v="10"/>
    <s v="_"/>
    <n v="168"/>
    <s v="77000000000"/>
    <x v="65"/>
    <n v="2"/>
    <n v="0.53"/>
    <n v="1.72"/>
    <n v="2.0099999999999998"/>
    <n v="0.53"/>
    <n v="2.0099999999999998"/>
    <n v="30.813953488372093"/>
    <n v="26.368159203980099"/>
    <n v="26.368159203980099"/>
    <x v="65"/>
    <x v="65"/>
    <x v="1"/>
    <s v="10"/>
  </r>
  <r>
    <x v="12"/>
    <s v="1029"/>
    <s v="53"/>
    <s v="10"/>
    <s v="_"/>
    <n v="168"/>
    <s v="77000000000"/>
    <x v="81"/>
    <n v="2"/>
    <n v="0.63900000000000001"/>
    <n v="1.9"/>
    <n v="0.68400000000000005"/>
    <n v="0.63900000000000001"/>
    <n v="0.68400000000000005"/>
    <n v="33.631578947368418"/>
    <n v="93.421052631578945"/>
    <n v="93.421052631578945"/>
    <x v="81"/>
    <x v="81"/>
    <x v="1"/>
    <s v="10"/>
  </r>
  <r>
    <x v="12"/>
    <s v="1029"/>
    <s v="53"/>
    <s v="10"/>
    <s v="_"/>
    <n v="168"/>
    <s v="77000000000"/>
    <x v="124"/>
    <n v="1"/>
    <n v="2.5000000000000001E-2"/>
    <n v="7.1999999999999995E-2"/>
    <n v="3.5999999999999997E-2"/>
    <n v="2.5000000000000001E-2"/>
    <n v="3.5999999999999997E-2"/>
    <n v="34.722222222222221"/>
    <n v="69.444444444444443"/>
    <n v="69.444444444444443"/>
    <x v="128"/>
    <x v="124"/>
    <x v="1"/>
    <s v="10"/>
  </r>
  <r>
    <x v="12"/>
    <s v="1029"/>
    <s v="53"/>
    <s v="10"/>
    <s v="_"/>
    <n v="168"/>
    <s v="77000000000"/>
    <x v="152"/>
    <n v="1"/>
    <n v="2.5000000000000001E-2"/>
    <n v="7.1999999999999995E-2"/>
    <n v="3.5999999999999997E-2"/>
    <n v="2.5000000000000001E-2"/>
    <n v="3.5999999999999997E-2"/>
    <n v="34.722222222222221"/>
    <n v="69.444444444444443"/>
    <n v="69.444444444444443"/>
    <x v="157"/>
    <x v="152"/>
    <x v="1"/>
    <s v="10"/>
  </r>
  <r>
    <x v="12"/>
    <s v="1029"/>
    <s v="53"/>
    <s v="10"/>
    <s v="_"/>
    <n v="882"/>
    <s v="77000000000"/>
    <x v="88"/>
    <n v="2"/>
    <n v="11.57"/>
    <n v="28.16"/>
    <n v="11.94"/>
    <n v="11.57"/>
    <n v="11.94"/>
    <n v="41.086647727272727"/>
    <n v="96.901172529313229"/>
    <n v="96.901172529313229"/>
    <x v="88"/>
    <x v="88"/>
    <x v="4"/>
    <s v="10"/>
  </r>
  <r>
    <x v="12"/>
    <s v="1029"/>
    <s v="53"/>
    <s v="10"/>
    <s v="_"/>
    <n v="119"/>
    <s v="77000000000"/>
    <x v="28"/>
    <n v="2"/>
    <n v="0.93"/>
    <n v="2.2200000000000002"/>
    <n v="1.4650000000000001"/>
    <n v="0.93"/>
    <n v="1.4650000000000001"/>
    <n v="41.891891891891895"/>
    <n v="63.481228668941981"/>
    <n v="63.481228668941981"/>
    <x v="28"/>
    <x v="28"/>
    <x v="3"/>
    <s v="11"/>
  </r>
  <r>
    <x v="12"/>
    <s v="1029"/>
    <s v="53"/>
    <s v="10"/>
    <s v="_"/>
    <n v="384"/>
    <s v="77000000000"/>
    <x v="114"/>
    <n v="2"/>
    <n v="287.39999999999998"/>
    <n v="676.7"/>
    <m/>
    <n v="287.39999999999998"/>
    <m/>
    <n v="42.470814245603663"/>
    <m/>
    <m/>
    <x v="114"/>
    <x v="114"/>
    <x v="6"/>
    <s v="17"/>
  </r>
  <r>
    <x v="12"/>
    <s v="1029"/>
    <s v="53"/>
    <s v="10"/>
    <s v="_"/>
    <n v="384"/>
    <s v="77000000000"/>
    <x v="113"/>
    <n v="2"/>
    <n v="287.39999999999998"/>
    <n v="676.7"/>
    <m/>
    <n v="287.39999999999998"/>
    <m/>
    <n v="42.470814245603663"/>
    <m/>
    <m/>
    <x v="113"/>
    <x v="113"/>
    <x v="6"/>
    <s v="17"/>
  </r>
  <r>
    <x v="12"/>
    <s v="1029"/>
    <s v="53"/>
    <s v="10"/>
    <s v="_"/>
    <n v="882"/>
    <s v="77000000000"/>
    <x v="100"/>
    <n v="2"/>
    <n v="13.69"/>
    <n v="30.53"/>
    <n v="13.05"/>
    <n v="13.69"/>
    <n v="13.05"/>
    <n v="44.841139862430396"/>
    <n v="104.90421455938697"/>
    <n v="104.90421455938697"/>
    <x v="100"/>
    <x v="100"/>
    <x v="4"/>
    <s v="10"/>
  </r>
  <r>
    <x v="12"/>
    <s v="1029"/>
    <s v="53"/>
    <s v="10"/>
    <s v="_"/>
    <n v="168"/>
    <s v="77000000000"/>
    <x v="7"/>
    <n v="3"/>
    <n v="2.56"/>
    <n v="5.51"/>
    <n v="7.98"/>
    <n v="2.56"/>
    <n v="7.98"/>
    <n v="46.460980036297642"/>
    <n v="32.080200501253131"/>
    <n v="32.080200501253131"/>
    <x v="7"/>
    <x v="7"/>
    <x v="1"/>
    <s v="10"/>
  </r>
  <r>
    <x v="12"/>
    <s v="1029"/>
    <s v="53"/>
    <s v="10"/>
    <s v="_"/>
    <n v="168"/>
    <s v="77000000000"/>
    <x v="87"/>
    <n v="1"/>
    <n v="0.14000000000000001"/>
    <n v="0.3"/>
    <n v="0.12"/>
    <n v="0.14000000000000001"/>
    <n v="0.12"/>
    <n v="46.666666666666664"/>
    <n v="116.66666666666667"/>
    <n v="116.66666666666667"/>
    <x v="87"/>
    <x v="87"/>
    <x v="1"/>
    <s v="10"/>
  </r>
  <r>
    <x v="12"/>
    <s v="1029"/>
    <s v="53"/>
    <s v="10"/>
    <s v="_"/>
    <n v="168"/>
    <s v="77000000000"/>
    <x v="32"/>
    <n v="3"/>
    <n v="0.98"/>
    <n v="2.0699999999999998"/>
    <n v="2.21"/>
    <n v="0.98"/>
    <n v="2.21"/>
    <n v="47.342995169082123"/>
    <n v="44.343891402714931"/>
    <n v="44.343891402714931"/>
    <x v="32"/>
    <x v="32"/>
    <x v="1"/>
    <s v="10"/>
  </r>
  <r>
    <x v="12"/>
    <s v="1029"/>
    <s v="53"/>
    <s v="10"/>
    <s v="_"/>
    <n v="168"/>
    <s v="77000000000"/>
    <x v="116"/>
    <n v="2"/>
    <n v="0.126"/>
    <n v="0.26400000000000001"/>
    <n v="0.16900000000000001"/>
    <n v="0.126"/>
    <n v="0.16900000000000001"/>
    <n v="47.727272727272727"/>
    <n v="74.556213017751475"/>
    <n v="74.556213017751475"/>
    <x v="116"/>
    <x v="116"/>
    <x v="1"/>
    <s v="10"/>
  </r>
  <r>
    <x v="12"/>
    <s v="1029"/>
    <s v="53"/>
    <s v="10"/>
    <s v="_"/>
    <n v="882"/>
    <s v="77000000000"/>
    <x v="116"/>
    <m/>
    <n v="0.36"/>
    <n v="0.754"/>
    <n v="0.49099999999999999"/>
    <n v="0.36"/>
    <n v="0.49099999999999999"/>
    <n v="47.745358090185675"/>
    <n v="73.319755600814659"/>
    <n v="73.319755600814659"/>
    <x v="118"/>
    <x v="116"/>
    <x v="4"/>
    <s v="10"/>
  </r>
  <r>
    <x v="12"/>
    <s v="1029"/>
    <s v="53"/>
    <s v="10"/>
    <s v="_"/>
    <n v="796"/>
    <s v="77000000000"/>
    <x v="158"/>
    <n v="1"/>
    <n v="1"/>
    <n v="2"/>
    <n v="1"/>
    <n v="1"/>
    <n v="1"/>
    <n v="50"/>
    <n v="100"/>
    <n v="100"/>
    <x v="163"/>
    <x v="158"/>
    <x v="10"/>
    <s v="31"/>
  </r>
  <r>
    <x v="12"/>
    <s v="1029"/>
    <s v="53"/>
    <s v="10"/>
    <s v="_"/>
    <n v="168"/>
    <s v="77000000000"/>
    <x v="44"/>
    <n v="2"/>
    <n v="2.7909999999999999"/>
    <n v="5.5359999999999996"/>
    <n v="3.2869999999999999"/>
    <n v="2.7909999999999999"/>
    <n v="3.2869999999999999"/>
    <n v="50.415462427745666"/>
    <n v="84.910252509887442"/>
    <n v="84.910252509887442"/>
    <x v="44"/>
    <x v="44"/>
    <x v="1"/>
    <s v="10"/>
  </r>
  <r>
    <x v="12"/>
    <s v="1029"/>
    <s v="53"/>
    <s v="10"/>
    <s v="_"/>
    <n v="168"/>
    <s v="77000000000"/>
    <x v="143"/>
    <n v="1"/>
    <n v="0.21"/>
    <n v="0.39100000000000001"/>
    <n v="0.48299999999999998"/>
    <n v="0.21"/>
    <n v="0.48299999999999998"/>
    <n v="53.708439897698213"/>
    <n v="43.478260869565219"/>
    <n v="43.478260869565219"/>
    <x v="147"/>
    <x v="143"/>
    <x v="1"/>
    <s v="10"/>
  </r>
  <r>
    <x v="12"/>
    <s v="1029"/>
    <s v="53"/>
    <s v="10"/>
    <s v="_"/>
    <n v="168"/>
    <s v="77000000000"/>
    <x v="43"/>
    <n v="2"/>
    <n v="0.41"/>
    <n v="0.73"/>
    <n v="0.39"/>
    <n v="0.41"/>
    <n v="0.39"/>
    <n v="56.164383561643838"/>
    <n v="105.12820512820512"/>
    <n v="105.12820512820512"/>
    <x v="43"/>
    <x v="43"/>
    <x v="1"/>
    <s v="10"/>
  </r>
  <r>
    <x v="12"/>
    <s v="1029"/>
    <s v="53"/>
    <s v="10"/>
    <s v="_"/>
    <n v="168"/>
    <s v="77000000000"/>
    <x v="40"/>
    <n v="2"/>
    <n v="4.2649999999999997"/>
    <n v="7.3620000000000001"/>
    <n v="4.29"/>
    <n v="4.2649999999999997"/>
    <n v="4.29"/>
    <n v="57.93262700353165"/>
    <n v="99.417249417249423"/>
    <n v="99.417249417249423"/>
    <x v="40"/>
    <x v="40"/>
    <x v="1"/>
    <s v="10"/>
  </r>
  <r>
    <x v="12"/>
    <s v="1029"/>
    <s v="53"/>
    <s v="10"/>
    <s v="_"/>
    <n v="168"/>
    <s v="77000000000"/>
    <x v="94"/>
    <n v="3"/>
    <n v="5.9589999999999996"/>
    <n v="10.228999999999999"/>
    <n v="5.899"/>
    <n v="5.9589999999999996"/>
    <n v="5.899"/>
    <n v="58.255938996969398"/>
    <n v="101.01712154602475"/>
    <n v="101.01712154602475"/>
    <x v="94"/>
    <x v="94"/>
    <x v="1"/>
    <s v="10"/>
  </r>
  <r>
    <x v="12"/>
    <s v="1029"/>
    <s v="53"/>
    <s v="10"/>
    <s v="_"/>
    <n v="168"/>
    <s v="77000000000"/>
    <x v="72"/>
    <n v="2"/>
    <n v="1.46"/>
    <n v="2.4950000000000001"/>
    <n v="1.389"/>
    <n v="1.46"/>
    <n v="1.389"/>
    <n v="58.517034068136276"/>
    <n v="105.11159107271418"/>
    <n v="105.11159107271418"/>
    <x v="72"/>
    <x v="72"/>
    <x v="1"/>
    <s v="10"/>
  </r>
  <r>
    <x v="12"/>
    <s v="1029"/>
    <s v="53"/>
    <s v="10"/>
    <s v="_"/>
    <n v="119"/>
    <s v="77000000000"/>
    <x v="13"/>
    <n v="1"/>
    <n v="0.53"/>
    <n v="0.89"/>
    <n v="1.32"/>
    <n v="0.53"/>
    <n v="1.32"/>
    <n v="59.550561797752806"/>
    <n v="40.151515151515149"/>
    <n v="40.151515151515149"/>
    <x v="13"/>
    <x v="13"/>
    <x v="3"/>
    <s v="11"/>
  </r>
  <r>
    <x v="12"/>
    <s v="1029"/>
    <s v="53"/>
    <s v="10"/>
    <s v="_"/>
    <n v="168"/>
    <s v="77000000000"/>
    <x v="39"/>
    <n v="5"/>
    <n v="6.68"/>
    <n v="10.92"/>
    <n v="8.17"/>
    <n v="6.68"/>
    <n v="8.17"/>
    <n v="61.172161172161175"/>
    <n v="81.762545899632798"/>
    <n v="81.762545899632798"/>
    <x v="39"/>
    <x v="39"/>
    <x v="1"/>
    <s v="10"/>
  </r>
  <r>
    <x v="12"/>
    <s v="1029"/>
    <s v="53"/>
    <s v="10"/>
    <s v="_"/>
    <n v="119"/>
    <s v="77000000000"/>
    <x v="11"/>
    <n v="1"/>
    <n v="0.53"/>
    <n v="0.83"/>
    <n v="1.28"/>
    <n v="0.53"/>
    <n v="1.28"/>
    <n v="63.855421686746986"/>
    <n v="41.40625"/>
    <n v="41.40625"/>
    <x v="11"/>
    <x v="11"/>
    <x v="3"/>
    <s v="11"/>
  </r>
  <r>
    <x v="12"/>
    <s v="1029"/>
    <s v="53"/>
    <s v="10"/>
    <s v="_"/>
    <n v="168"/>
    <s v="77000000000"/>
    <x v="17"/>
    <n v="3"/>
    <n v="7.01"/>
    <n v="10.14"/>
    <n v="13.3"/>
    <n v="7.01"/>
    <n v="13.3"/>
    <n v="69.132149901380672"/>
    <n v="52.70676691729323"/>
    <n v="52.70676691729323"/>
    <x v="17"/>
    <x v="17"/>
    <x v="1"/>
    <s v="10"/>
  </r>
  <r>
    <x v="12"/>
    <s v="1029"/>
    <s v="53"/>
    <s v="10"/>
    <s v="_"/>
    <n v="168"/>
    <s v="77000000000"/>
    <x v="119"/>
    <n v="1"/>
    <n v="0.40100000000000002"/>
    <n v="0.57799999999999996"/>
    <n v="0.53300000000000003"/>
    <n v="0.40100000000000002"/>
    <n v="0.53300000000000003"/>
    <n v="69.377162629757791"/>
    <n v="75.234521575984985"/>
    <n v="75.234521575984985"/>
    <x v="123"/>
    <x v="119"/>
    <x v="1"/>
    <s v="10"/>
  </r>
  <r>
    <x v="12"/>
    <s v="1029"/>
    <s v="53"/>
    <s v="10"/>
    <s v="_"/>
    <n v="168"/>
    <s v="77000000000"/>
    <x v="18"/>
    <n v="2"/>
    <n v="0.05"/>
    <n v="7.0000000000000007E-2"/>
    <n v="0.08"/>
    <n v="0.05"/>
    <n v="0.08"/>
    <n v="71.428571428571431"/>
    <n v="62.5"/>
    <n v="62.5"/>
    <x v="18"/>
    <x v="18"/>
    <x v="1"/>
    <s v="10"/>
  </r>
  <r>
    <x v="12"/>
    <s v="1029"/>
    <s v="53"/>
    <s v="10"/>
    <s v="_"/>
    <n v="247"/>
    <s v="77000000000"/>
    <x v="91"/>
    <n v="2"/>
    <n v="0.58399999999999996"/>
    <n v="0.81100000000000005"/>
    <n v="0.19700000000000001"/>
    <n v="0.58399999999999996"/>
    <n v="0.19700000000000001"/>
    <n v="72.00986436498151"/>
    <n v="296.4467005076142"/>
    <n v="296.4467005076142"/>
    <x v="91"/>
    <x v="91"/>
    <x v="7"/>
    <s v="35"/>
  </r>
  <r>
    <x v="12"/>
    <s v="1029"/>
    <s v="53"/>
    <s v="10"/>
    <s v="_"/>
    <n v="247"/>
    <s v="77000000000"/>
    <x v="92"/>
    <n v="2"/>
    <n v="0.58399999999999996"/>
    <n v="0.81100000000000005"/>
    <n v="0.19700000000000001"/>
    <n v="0.58399999999999996"/>
    <n v="0.19700000000000001"/>
    <n v="72.00986436498151"/>
    <n v="296.4467005076142"/>
    <n v="296.4467005076142"/>
    <x v="92"/>
    <x v="92"/>
    <x v="7"/>
    <s v="35"/>
  </r>
  <r>
    <x v="12"/>
    <s v="1029"/>
    <s v="53"/>
    <s v="10"/>
    <s v="_"/>
    <n v="168"/>
    <s v="77000000000"/>
    <x v="105"/>
    <n v="2"/>
    <n v="0.69"/>
    <n v="0.95"/>
    <n v="0.84"/>
    <n v="0.69"/>
    <n v="0.84"/>
    <n v="72.631578947368425"/>
    <n v="82.142857142857139"/>
    <n v="82.142857142857139"/>
    <x v="105"/>
    <x v="105"/>
    <x v="1"/>
    <s v="10"/>
  </r>
  <r>
    <x v="12"/>
    <s v="1029"/>
    <s v="53"/>
    <s v="10"/>
    <s v="_"/>
    <n v="168"/>
    <s v="77000000000"/>
    <x v="21"/>
    <n v="4"/>
    <n v="12.01"/>
    <n v="16.45"/>
    <n v="14.23"/>
    <n v="12.01"/>
    <n v="14.23"/>
    <n v="73.00911854103343"/>
    <n v="84.399156711173575"/>
    <n v="84.399156711173575"/>
    <x v="21"/>
    <x v="21"/>
    <x v="1"/>
    <s v="10"/>
  </r>
  <r>
    <x v="12"/>
    <s v="1029"/>
    <s v="53"/>
    <s v="10"/>
    <s v="_"/>
    <n v="128"/>
    <s v="77000000000"/>
    <x v="31"/>
    <n v="3"/>
    <n v="33.299999999999997"/>
    <n v="44.86"/>
    <n v="40.39"/>
    <n v="33.299999999999997"/>
    <n v="40.39"/>
    <n v="74.230940704413726"/>
    <n v="82.446150037137912"/>
    <n v="82.446150037137912"/>
    <x v="31"/>
    <x v="31"/>
    <x v="2"/>
    <s v="11"/>
  </r>
  <r>
    <x v="12"/>
    <s v="1029"/>
    <s v="53"/>
    <s v="10"/>
    <s v="_"/>
    <n v="168"/>
    <s v="77000000000"/>
    <x v="157"/>
    <n v="1"/>
    <n v="0.09"/>
    <n v="0.12"/>
    <n v="0.04"/>
    <n v="0.09"/>
    <n v="0.04"/>
    <n v="75"/>
    <n v="225"/>
    <n v="225"/>
    <x v="162"/>
    <x v="157"/>
    <x v="1"/>
    <s v="10"/>
  </r>
  <r>
    <x v="12"/>
    <s v="1029"/>
    <s v="53"/>
    <s v="10"/>
    <s v="_"/>
    <n v="168"/>
    <s v="77000000000"/>
    <x v="140"/>
    <n v="1"/>
    <n v="0.09"/>
    <n v="0.12"/>
    <n v="0.04"/>
    <n v="0.09"/>
    <n v="0.04"/>
    <n v="75"/>
    <n v="225"/>
    <n v="225"/>
    <x v="144"/>
    <x v="140"/>
    <x v="1"/>
    <s v="10"/>
  </r>
  <r>
    <x v="12"/>
    <s v="1029"/>
    <s v="53"/>
    <s v="10"/>
    <s v="_"/>
    <n v="168"/>
    <s v="77000000000"/>
    <x v="14"/>
    <n v="3"/>
    <n v="1.59"/>
    <n v="2.11"/>
    <n v="2.82"/>
    <n v="1.59"/>
    <n v="2.82"/>
    <n v="75.355450236966831"/>
    <n v="56.382978723404257"/>
    <n v="56.382978723404257"/>
    <x v="14"/>
    <x v="14"/>
    <x v="1"/>
    <s v="10"/>
  </r>
  <r>
    <x v="12"/>
    <s v="1029"/>
    <s v="53"/>
    <s v="10"/>
    <s v="_"/>
    <n v="168"/>
    <s v="77000000000"/>
    <x v="26"/>
    <n v="4"/>
    <n v="17.61"/>
    <n v="23.15"/>
    <n v="20"/>
    <n v="17.61"/>
    <n v="20"/>
    <n v="76.069114470842337"/>
    <n v="88.05"/>
    <n v="88.05"/>
    <x v="26"/>
    <x v="26"/>
    <x v="1"/>
    <s v="10"/>
  </r>
  <r>
    <x v="12"/>
    <s v="1029"/>
    <s v="53"/>
    <s v="10"/>
    <s v="_"/>
    <n v="168"/>
    <s v="77000000000"/>
    <x v="61"/>
    <n v="1"/>
    <n v="1.1000000000000001"/>
    <n v="1.44"/>
    <n v="0.48"/>
    <n v="1.1000000000000001"/>
    <n v="0.48"/>
    <n v="76.388888888888886"/>
    <n v="229.16666666666666"/>
    <n v="229.16666666666666"/>
    <x v="61"/>
    <x v="61"/>
    <x v="1"/>
    <s v="10"/>
  </r>
  <r>
    <x v="12"/>
    <s v="1029"/>
    <s v="53"/>
    <s v="10"/>
    <s v="_"/>
    <n v="168"/>
    <s v="77000000000"/>
    <x v="20"/>
    <n v="4"/>
    <n v="9.11"/>
    <n v="11.89"/>
    <n v="8.86"/>
    <n v="9.11"/>
    <n v="8.86"/>
    <n v="76.619007569386042"/>
    <n v="102.82167042889391"/>
    <n v="102.82167042889391"/>
    <x v="20"/>
    <x v="20"/>
    <x v="1"/>
    <s v="10"/>
  </r>
  <r>
    <x v="12"/>
    <s v="1029"/>
    <s v="53"/>
    <s v="10"/>
    <s v="_"/>
    <n v="128"/>
    <s v="77000000000"/>
    <x v="106"/>
    <n v="4"/>
    <n v="42.03"/>
    <n v="54.29"/>
    <n v="40.590000000000003"/>
    <n v="42.03"/>
    <n v="40.590000000000003"/>
    <n v="77.417572296923922"/>
    <n v="103.54767184035477"/>
    <n v="103.54767184035477"/>
    <x v="106"/>
    <x v="106"/>
    <x v="2"/>
    <s v="11"/>
  </r>
  <r>
    <x v="12"/>
    <s v="1029"/>
    <s v="53"/>
    <s v="10"/>
    <s v="_"/>
    <n v="384"/>
    <s v="77000000000"/>
    <x v="98"/>
    <n v="6"/>
    <n v="140.80000000000001"/>
    <n v="179.1"/>
    <n v="204.6"/>
    <n v="140.80000000000001"/>
    <n v="204.6"/>
    <n v="78.615298715801231"/>
    <n v="68.817204301075265"/>
    <n v="68.817204301075265"/>
    <x v="98"/>
    <x v="98"/>
    <x v="6"/>
    <s v="18"/>
  </r>
  <r>
    <x v="12"/>
    <s v="1029"/>
    <s v="53"/>
    <s v="10"/>
    <s v="_"/>
    <n v="384"/>
    <s v="77000000000"/>
    <x v="97"/>
    <n v="6"/>
    <n v="140.80000000000001"/>
    <n v="179.1"/>
    <n v="154.1"/>
    <n v="140.80000000000001"/>
    <n v="154.1"/>
    <n v="78.615298715801231"/>
    <n v="91.369240752757946"/>
    <n v="91.369240752757946"/>
    <x v="97"/>
    <x v="97"/>
    <x v="6"/>
    <s v="18"/>
  </r>
  <r>
    <x v="12"/>
    <s v="1029"/>
    <s v="53"/>
    <s v="10"/>
    <s v="_"/>
    <n v="168"/>
    <s v="77000000000"/>
    <x v="110"/>
    <n v="1"/>
    <n v="0.3"/>
    <n v="0.38"/>
    <n v="0.32"/>
    <n v="0.3"/>
    <n v="0.32"/>
    <n v="78.94736842105263"/>
    <n v="93.75"/>
    <n v="93.75"/>
    <x v="110"/>
    <x v="110"/>
    <x v="1"/>
    <s v="10"/>
  </r>
  <r>
    <x v="12"/>
    <s v="1029"/>
    <s v="53"/>
    <s v="10"/>
    <s v="_"/>
    <n v="234"/>
    <s v="77000000000"/>
    <x v="90"/>
    <n v="3"/>
    <n v="0.92100000000000004"/>
    <n v="1.149"/>
    <n v="0.97299999999999998"/>
    <n v="0.92100000000000004"/>
    <n v="0.97299999999999998"/>
    <n v="80.156657963446477"/>
    <n v="94.655704008221988"/>
    <n v="94.655704008221988"/>
    <x v="90"/>
    <x v="90"/>
    <x v="9"/>
    <s v="35"/>
  </r>
  <r>
    <x v="12"/>
    <s v="1029"/>
    <s v="53"/>
    <s v="10"/>
    <s v="_"/>
    <n v="168"/>
    <s v="77000000000"/>
    <x v="84"/>
    <n v="9"/>
    <n v="4.7430000000000003"/>
    <n v="5.8890000000000002"/>
    <n v="5.3849999999999998"/>
    <n v="4.7430000000000003"/>
    <n v="5.3849999999999998"/>
    <n v="80.539989811512996"/>
    <n v="88.077994428969362"/>
    <n v="88.077994428969362"/>
    <x v="84"/>
    <x v="84"/>
    <x v="1"/>
    <s v="10"/>
  </r>
  <r>
    <x v="12"/>
    <s v="1029"/>
    <s v="53"/>
    <s v="10"/>
    <s v="_"/>
    <n v="168"/>
    <s v="77000000000"/>
    <x v="25"/>
    <n v="2"/>
    <n v="1.474"/>
    <n v="1.8260000000000001"/>
    <n v="1.0029999999999999"/>
    <n v="1.474"/>
    <n v="1.0029999999999999"/>
    <n v="80.722891566265062"/>
    <n v="146.95912263210369"/>
    <n v="146.95912263210369"/>
    <x v="25"/>
    <x v="25"/>
    <x v="1"/>
    <s v="10"/>
  </r>
  <r>
    <x v="12"/>
    <s v="1029"/>
    <s v="53"/>
    <s v="10"/>
    <s v="_"/>
    <n v="168"/>
    <s v="77000000000"/>
    <x v="79"/>
    <n v="8"/>
    <n v="4.0529999999999999"/>
    <n v="4.9390000000000001"/>
    <n v="4.5449999999999999"/>
    <n v="4.0529999999999999"/>
    <n v="4.5449999999999999"/>
    <n v="82.061145980967808"/>
    <n v="89.17491749174917"/>
    <n v="89.17491749174917"/>
    <x v="79"/>
    <x v="79"/>
    <x v="1"/>
    <s v="10"/>
  </r>
  <r>
    <x v="12"/>
    <s v="1029"/>
    <s v="53"/>
    <s v="10"/>
    <s v="_"/>
    <n v="128"/>
    <s v="77000000000"/>
    <x v="3"/>
    <n v="1"/>
    <n v="1.01"/>
    <n v="1.21"/>
    <m/>
    <n v="1.01"/>
    <m/>
    <n v="83.471074380165291"/>
    <m/>
    <m/>
    <x v="3"/>
    <x v="3"/>
    <x v="2"/>
    <s v="11"/>
  </r>
  <r>
    <x v="12"/>
    <s v="1029"/>
    <s v="53"/>
    <s v="10"/>
    <s v="_"/>
    <n v="168"/>
    <s v="77000000000"/>
    <x v="49"/>
    <n v="4"/>
    <n v="5.6"/>
    <n v="6.7"/>
    <n v="5.77"/>
    <n v="5.6"/>
    <n v="5.77"/>
    <n v="83.582089552238813"/>
    <n v="97.053726169844026"/>
    <n v="97.053726169844026"/>
    <x v="49"/>
    <x v="49"/>
    <x v="1"/>
    <s v="10"/>
  </r>
  <r>
    <x v="12"/>
    <s v="1029"/>
    <s v="53"/>
    <s v="10"/>
    <s v="_"/>
    <n v="168"/>
    <s v="77000000000"/>
    <x v="59"/>
    <n v="13"/>
    <n v="163.84100000000001"/>
    <n v="194.429"/>
    <n v="165.245"/>
    <n v="163.84100000000001"/>
    <n v="165.245"/>
    <n v="84.267778983587846"/>
    <n v="99.150352506883721"/>
    <n v="99.150352506883721"/>
    <x v="59"/>
    <x v="59"/>
    <x v="1"/>
    <s v="10"/>
  </r>
  <r>
    <x v="12"/>
    <s v="1029"/>
    <s v="53"/>
    <s v="10"/>
    <s v="_"/>
    <n v="168"/>
    <s v="77000000000"/>
    <x v="58"/>
    <n v="13"/>
    <n v="164.02099999999999"/>
    <n v="194.60900000000001"/>
    <n v="165.655"/>
    <n v="164.02099999999999"/>
    <n v="165.655"/>
    <n v="84.28233021083301"/>
    <n v="99.013612628655935"/>
    <n v="99.013612628655935"/>
    <x v="58"/>
    <x v="58"/>
    <x v="1"/>
    <s v="10"/>
  </r>
  <r>
    <x v="12"/>
    <s v="1029"/>
    <s v="53"/>
    <s v="10"/>
    <s v="_"/>
    <n v="168"/>
    <s v="77000000000"/>
    <x v="57"/>
    <n v="13"/>
    <n v="164.108"/>
    <n v="194.655"/>
    <n v="165.685"/>
    <n v="164.108"/>
    <n v="165.685"/>
    <n v="84.307107446507928"/>
    <n v="99.048193861846272"/>
    <n v="99.048193861846272"/>
    <x v="57"/>
    <x v="57"/>
    <x v="1"/>
    <s v="10"/>
  </r>
  <r>
    <x v="12"/>
    <s v="1029"/>
    <s v="53"/>
    <s v="10"/>
    <s v="_"/>
    <n v="169"/>
    <s v="77000000000"/>
    <x v="35"/>
    <n v="1"/>
    <n v="121"/>
    <n v="143.19800000000001"/>
    <n v="107"/>
    <n v="121"/>
    <n v="107"/>
    <n v="84.498386848978342"/>
    <n v="113.08411214953271"/>
    <n v="113.08411214953271"/>
    <x v="35"/>
    <x v="35"/>
    <x v="5"/>
    <s v="05"/>
  </r>
  <r>
    <x v="12"/>
    <s v="1029"/>
    <s v="53"/>
    <s v="10"/>
    <s v="_"/>
    <n v="169"/>
    <s v="77000000000"/>
    <x v="34"/>
    <n v="2"/>
    <n v="124.4"/>
    <n v="146.59800000000001"/>
    <n v="114"/>
    <n v="124.4"/>
    <n v="114"/>
    <n v="84.857910749123448"/>
    <n v="109.12280701754386"/>
    <n v="109.12280701754386"/>
    <x v="34"/>
    <x v="34"/>
    <x v="5"/>
    <s v="05"/>
  </r>
  <r>
    <x v="12"/>
    <s v="1029"/>
    <s v="53"/>
    <s v="10"/>
    <s v="_"/>
    <n v="168"/>
    <s v="77000000000"/>
    <x v="86"/>
    <n v="3"/>
    <n v="3.57"/>
    <n v="4.1900000000000004"/>
    <n v="3.6"/>
    <n v="3.57"/>
    <n v="3.6"/>
    <n v="85.202863961813847"/>
    <n v="99.166666666666671"/>
    <n v="99.166666666666671"/>
    <x v="86"/>
    <x v="86"/>
    <x v="1"/>
    <s v="10"/>
  </r>
  <r>
    <x v="12"/>
    <s v="1029"/>
    <s v="53"/>
    <s v="10"/>
    <s v="_"/>
    <n v="168"/>
    <s v="77000000000"/>
    <x v="6"/>
    <n v="1"/>
    <n v="0.13"/>
    <n v="0.15"/>
    <n v="0.18"/>
    <n v="0.13"/>
    <n v="0.18"/>
    <n v="86.666666666666671"/>
    <n v="72.222222222222229"/>
    <n v="72.222222222222229"/>
    <x v="6"/>
    <x v="6"/>
    <x v="1"/>
    <s v="10"/>
  </r>
  <r>
    <x v="12"/>
    <s v="1029"/>
    <s v="53"/>
    <s v="10"/>
    <s v="_"/>
    <n v="168"/>
    <s v="77000000000"/>
    <x v="37"/>
    <n v="2"/>
    <n v="0.33"/>
    <n v="0.38"/>
    <n v="0.33"/>
    <n v="0.33"/>
    <n v="0.33"/>
    <n v="86.84210526315789"/>
    <n v="100"/>
    <n v="100"/>
    <x v="37"/>
    <x v="37"/>
    <x v="1"/>
    <s v="10"/>
  </r>
  <r>
    <x v="12"/>
    <s v="1029"/>
    <s v="53"/>
    <s v="10"/>
    <s v="_"/>
    <n v="168"/>
    <s v="77000000000"/>
    <x v="52"/>
    <n v="12"/>
    <n v="142.66"/>
    <n v="163.98"/>
    <n v="144.768"/>
    <n v="142.66"/>
    <n v="144.768"/>
    <n v="86.998414440785467"/>
    <n v="98.543877099911583"/>
    <n v="98.543877099911583"/>
    <x v="52"/>
    <x v="52"/>
    <x v="1"/>
    <s v="10"/>
  </r>
  <r>
    <x v="12"/>
    <s v="1029"/>
    <s v="53"/>
    <s v="10"/>
    <s v="_"/>
    <n v="168"/>
    <s v="77000000000"/>
    <x v="78"/>
    <n v="4"/>
    <n v="5.88"/>
    <n v="6.71"/>
    <n v="5.95"/>
    <n v="5.88"/>
    <n v="5.95"/>
    <n v="87.630402384500741"/>
    <n v="98.82352941176471"/>
    <n v="98.82352941176471"/>
    <x v="78"/>
    <x v="78"/>
    <x v="1"/>
    <s v="10"/>
  </r>
  <r>
    <x v="12"/>
    <s v="1029"/>
    <s v="53"/>
    <s v="10"/>
    <s v="_"/>
    <n v="168"/>
    <s v="77000000000"/>
    <x v="77"/>
    <n v="4"/>
    <n v="5.98"/>
    <n v="6.81"/>
    <n v="6.04"/>
    <n v="5.98"/>
    <n v="6.04"/>
    <n v="87.812041116005872"/>
    <n v="99.006622516556291"/>
    <n v="99.006622516556291"/>
    <x v="77"/>
    <x v="77"/>
    <x v="1"/>
    <s v="10"/>
  </r>
  <r>
    <x v="12"/>
    <s v="1029"/>
    <s v="53"/>
    <s v="10"/>
    <s v="_"/>
    <n v="168"/>
    <s v="77000000000"/>
    <x v="76"/>
    <n v="4"/>
    <n v="5.98"/>
    <n v="6.81"/>
    <n v="6.04"/>
    <n v="5.98"/>
    <n v="6.04"/>
    <n v="87.812041116005872"/>
    <n v="99.006622516556291"/>
    <n v="99.006622516556291"/>
    <x v="76"/>
    <x v="76"/>
    <x v="1"/>
    <s v="10"/>
  </r>
  <r>
    <x v="12"/>
    <s v="1029"/>
    <s v="53"/>
    <s v="10"/>
    <s v="_"/>
    <n v="128"/>
    <s v="77000000000"/>
    <x v="117"/>
    <n v="1"/>
    <n v="7.35"/>
    <n v="8.2200000000000006"/>
    <n v="0.2"/>
    <n v="7.35"/>
    <n v="0.2"/>
    <n v="89.416058394160586"/>
    <n v="3675"/>
    <n v="3675"/>
    <x v="120"/>
    <x v="117"/>
    <x v="2"/>
    <s v="11"/>
  </r>
  <r>
    <x v="12"/>
    <s v="1029"/>
    <s v="53"/>
    <s v="10"/>
    <s v="_"/>
    <n v="882"/>
    <s v="77000000000"/>
    <x v="93"/>
    <n v="1"/>
    <n v="2.12"/>
    <n v="2.37"/>
    <n v="0.57999999999999996"/>
    <n v="2.12"/>
    <n v="0.57999999999999996"/>
    <n v="89.451476793248943"/>
    <n v="365.51724137931035"/>
    <n v="365.51724137931035"/>
    <x v="93"/>
    <x v="93"/>
    <x v="4"/>
    <s v="10"/>
  </r>
  <r>
    <x v="12"/>
    <s v="1029"/>
    <s v="53"/>
    <s v="10"/>
    <s v="_"/>
    <n v="168"/>
    <s v="77000000000"/>
    <x v="29"/>
    <n v="1"/>
    <n v="0.56999999999999995"/>
    <n v="0.63"/>
    <n v="0.65"/>
    <n v="0.56999999999999995"/>
    <n v="0.65"/>
    <n v="90.476190476190482"/>
    <n v="87.692307692307693"/>
    <n v="87.692307692307693"/>
    <x v="29"/>
    <x v="29"/>
    <x v="1"/>
    <s v="10"/>
  </r>
  <r>
    <x v="12"/>
    <s v="1029"/>
    <s v="53"/>
    <s v="10"/>
    <s v="_"/>
    <n v="168"/>
    <s v="77000000000"/>
    <x v="38"/>
    <n v="1"/>
    <n v="2.31"/>
    <n v="2.52"/>
    <n v="2.35"/>
    <n v="2.31"/>
    <n v="2.35"/>
    <n v="91.666666666666671"/>
    <n v="98.297872340425528"/>
    <n v="98.297872340425528"/>
    <x v="38"/>
    <x v="38"/>
    <x v="1"/>
    <s v="10"/>
  </r>
  <r>
    <x v="12"/>
    <s v="1029"/>
    <s v="53"/>
    <s v="10"/>
    <s v="_"/>
    <n v="168"/>
    <s v="77000000000"/>
    <x v="41"/>
    <n v="1"/>
    <n v="0.44"/>
    <n v="0.48"/>
    <n v="0.47"/>
    <n v="0.44"/>
    <n v="0.47"/>
    <n v="91.666666666666671"/>
    <n v="93.61702127659575"/>
    <n v="93.61702127659575"/>
    <x v="41"/>
    <x v="41"/>
    <x v="1"/>
    <s v="10"/>
  </r>
  <r>
    <x v="12"/>
    <s v="1029"/>
    <s v="53"/>
    <s v="10"/>
    <s v="_"/>
    <n v="247"/>
    <s v="77000000000"/>
    <x v="62"/>
    <n v="3"/>
    <n v="26.98"/>
    <n v="29.347000000000001"/>
    <n v="27.815999999999999"/>
    <n v="26.98"/>
    <n v="27.815999999999999"/>
    <n v="91.93443963607865"/>
    <n v="96.994535519125677"/>
    <n v="96.994535519125677"/>
    <x v="62"/>
    <x v="62"/>
    <x v="7"/>
    <s v="35"/>
  </r>
  <r>
    <x v="12"/>
    <s v="1029"/>
    <s v="53"/>
    <s v="10"/>
    <s v="_"/>
    <n v="168"/>
    <s v="77000000000"/>
    <x v="53"/>
    <n v="2"/>
    <n v="0.96"/>
    <n v="1.02"/>
    <n v="0.85"/>
    <n v="0.96"/>
    <n v="0.85"/>
    <n v="94.117647058823536"/>
    <n v="112.94117647058823"/>
    <n v="112.94117647058823"/>
    <x v="53"/>
    <x v="53"/>
    <x v="1"/>
    <s v="10"/>
  </r>
  <r>
    <x v="12"/>
    <s v="1029"/>
    <s v="53"/>
    <s v="10"/>
    <s v="_"/>
    <n v="168"/>
    <s v="77000000000"/>
    <x v="82"/>
    <n v="2"/>
    <n v="2.95"/>
    <n v="3.02"/>
    <n v="2.06"/>
    <n v="2.95"/>
    <n v="2.06"/>
    <n v="97.682119205298008"/>
    <n v="143.20388349514562"/>
    <n v="143.20388349514562"/>
    <x v="82"/>
    <x v="82"/>
    <x v="1"/>
    <s v="10"/>
  </r>
  <r>
    <x v="12"/>
    <s v="1029"/>
    <s v="53"/>
    <s v="10"/>
    <s v="_"/>
    <n v="234"/>
    <s v="77000000000"/>
    <x v="102"/>
    <n v="5"/>
    <n v="39.491"/>
    <n v="40.133000000000003"/>
    <n v="41.188000000000002"/>
    <n v="39.491"/>
    <n v="41.188000000000002"/>
    <n v="98.400318939526073"/>
    <n v="95.879867922695936"/>
    <n v="95.879867922695936"/>
    <x v="102"/>
    <x v="102"/>
    <x v="9"/>
    <s v="35"/>
  </r>
  <r>
    <x v="12"/>
    <s v="1029"/>
    <s v="53"/>
    <s v="10"/>
    <s v="_"/>
    <n v="159"/>
    <s v="77000000000"/>
    <x v="70"/>
    <n v="1"/>
    <n v="7.22"/>
    <n v="7.3239999999999998"/>
    <n v="8.1999999999999993"/>
    <n v="7.22"/>
    <n v="8.1999999999999993"/>
    <n v="98.580010922992898"/>
    <n v="88.048780487804876"/>
    <n v="88.048780487804876"/>
    <x v="70"/>
    <x v="70"/>
    <x v="8"/>
    <s v="06"/>
  </r>
  <r>
    <x v="12"/>
    <s v="1029"/>
    <s v="53"/>
    <s v="10"/>
    <s v="_"/>
    <n v="159"/>
    <s v="77000000000"/>
    <x v="71"/>
    <n v="1"/>
    <n v="7.22"/>
    <n v="7.3239999999999998"/>
    <n v="8.1999999999999993"/>
    <n v="7.22"/>
    <n v="8.1999999999999993"/>
    <n v="98.580010922992898"/>
    <n v="88.048780487804876"/>
    <n v="88.048780487804876"/>
    <x v="71"/>
    <x v="71"/>
    <x v="8"/>
    <s v="06"/>
  </r>
  <r>
    <x v="12"/>
    <s v="1029"/>
    <s v="53"/>
    <s v="10"/>
    <s v="_"/>
    <n v="168"/>
    <s v="77000000000"/>
    <x v="30"/>
    <n v="1"/>
    <n v="3.55"/>
    <n v="3.6"/>
    <n v="4.47"/>
    <n v="3.55"/>
    <n v="4.47"/>
    <n v="98.611111111111114"/>
    <n v="79.418344519015662"/>
    <n v="79.418344519015662"/>
    <x v="30"/>
    <x v="30"/>
    <x v="1"/>
    <s v="10"/>
  </r>
  <r>
    <x v="12"/>
    <s v="1029"/>
    <s v="53"/>
    <s v="10"/>
    <s v="_"/>
    <n v="168"/>
    <s v="77000000000"/>
    <x v="10"/>
    <n v="1"/>
    <n v="0.02"/>
    <n v="0.02"/>
    <n v="0.03"/>
    <n v="0.02"/>
    <n v="0.03"/>
    <n v="100"/>
    <n v="66.666666666666671"/>
    <n v="66.666666666666671"/>
    <x v="10"/>
    <x v="10"/>
    <x v="1"/>
    <s v="10"/>
  </r>
  <r>
    <x v="12"/>
    <s v="1029"/>
    <s v="53"/>
    <s v="10"/>
    <s v="_"/>
    <n v="168"/>
    <s v="77000000000"/>
    <x v="63"/>
    <n v="1"/>
    <n v="1.08"/>
    <n v="1.08"/>
    <n v="0.28000000000000003"/>
    <n v="1.08"/>
    <n v="0.28000000000000003"/>
    <n v="100"/>
    <n v="385.71428571428572"/>
    <n v="385.71428571428572"/>
    <x v="63"/>
    <x v="63"/>
    <x v="1"/>
    <s v="10"/>
  </r>
  <r>
    <x v="12"/>
    <s v="1029"/>
    <s v="53"/>
    <s v="10"/>
    <s v="_"/>
    <n v="168"/>
    <s v="77000000000"/>
    <x v="9"/>
    <n v="1"/>
    <n v="0.02"/>
    <n v="0.02"/>
    <n v="0.03"/>
    <n v="0.02"/>
    <n v="0.03"/>
    <n v="100"/>
    <n v="66.666666666666671"/>
    <n v="66.666666666666671"/>
    <x v="9"/>
    <x v="9"/>
    <x v="1"/>
    <s v="10"/>
  </r>
  <r>
    <x v="12"/>
    <s v="1029"/>
    <s v="53"/>
    <s v="10"/>
    <s v="_"/>
    <n v="168"/>
    <s v="77000000000"/>
    <x v="8"/>
    <n v="2"/>
    <n v="0.1"/>
    <n v="0.1"/>
    <n v="0.09"/>
    <n v="0.1"/>
    <n v="0.09"/>
    <n v="100"/>
    <n v="111.11111111111111"/>
    <n v="111.11111111111111"/>
    <x v="8"/>
    <x v="8"/>
    <x v="1"/>
    <s v="10"/>
  </r>
  <r>
    <x v="12"/>
    <s v="1029"/>
    <s v="53"/>
    <s v="10"/>
    <s v="_"/>
    <n v="169"/>
    <s v="77000000000"/>
    <x v="33"/>
    <n v="1"/>
    <n v="3.4"/>
    <n v="3.4"/>
    <n v="7"/>
    <n v="3.4"/>
    <n v="7"/>
    <n v="100"/>
    <n v="48.571428571428569"/>
    <n v="48.571428571428569"/>
    <x v="33"/>
    <x v="33"/>
    <x v="5"/>
    <s v="05"/>
  </r>
  <r>
    <x v="12"/>
    <s v="1029"/>
    <s v="53"/>
    <s v="10"/>
    <s v="_"/>
    <n v="168"/>
    <s v="77000000000"/>
    <x v="19"/>
    <n v="3"/>
    <n v="0.18"/>
    <n v="0.18"/>
    <n v="0.41"/>
    <n v="0.18"/>
    <n v="0.41"/>
    <n v="100"/>
    <n v="43.902439024390247"/>
    <n v="43.902439024390247"/>
    <x v="19"/>
    <x v="19"/>
    <x v="1"/>
    <s v="10"/>
  </r>
  <r>
    <x v="12"/>
    <s v="1029"/>
    <s v="53"/>
    <s v="10"/>
    <s v="_"/>
    <n v="168"/>
    <s v="77000000000"/>
    <x v="112"/>
    <n v="1"/>
    <n v="0.09"/>
    <n v="0.09"/>
    <n v="0.09"/>
    <n v="0.09"/>
    <n v="0.09"/>
    <n v="100"/>
    <n v="100"/>
    <n v="100"/>
    <x v="112"/>
    <x v="112"/>
    <x v="1"/>
    <s v="10"/>
  </r>
  <r>
    <x v="12"/>
    <s v="1029"/>
    <s v="53"/>
    <s v="10"/>
    <s v="_"/>
    <n v="168"/>
    <s v="77000000000"/>
    <x v="60"/>
    <n v="2"/>
    <n v="4.49"/>
    <n v="4.47"/>
    <n v="3.02"/>
    <n v="4.49"/>
    <n v="3.02"/>
    <n v="100.44742729306488"/>
    <n v="148.67549668874173"/>
    <n v="148.67549668874173"/>
    <x v="60"/>
    <x v="60"/>
    <x v="1"/>
    <s v="10"/>
  </r>
  <r>
    <x v="12"/>
    <s v="1029"/>
    <s v="53"/>
    <s v="10"/>
    <s v="_"/>
    <n v="169"/>
    <s v="77000000000"/>
    <x v="36"/>
    <n v="1"/>
    <n v="121"/>
    <n v="120"/>
    <n v="107"/>
    <n v="121"/>
    <n v="107"/>
    <n v="100.83333333333333"/>
    <n v="113.08411214953271"/>
    <n v="113.08411214953271"/>
    <x v="36"/>
    <x v="36"/>
    <x v="5"/>
    <s v="05"/>
  </r>
  <r>
    <x v="12"/>
    <s v="1029"/>
    <s v="53"/>
    <s v="10"/>
    <s v="_"/>
    <n v="234"/>
    <s v="77000000000"/>
    <x v="103"/>
    <n v="8"/>
    <n v="77.248999999999995"/>
    <n v="75.08"/>
    <n v="77.864000000000004"/>
    <n v="77.248999999999995"/>
    <n v="77.864000000000004"/>
    <n v="102.88891848694726"/>
    <n v="99.210161306894065"/>
    <n v="99.210161306894065"/>
    <x v="103"/>
    <x v="103"/>
    <x v="9"/>
    <s v="35"/>
  </r>
  <r>
    <x v="12"/>
    <s v="1029"/>
    <s v="53"/>
    <s v="10"/>
    <s v="_"/>
    <n v="234"/>
    <s v="77000000000"/>
    <x v="95"/>
    <n v="36"/>
    <n v="141.06200000000001"/>
    <n v="137.072"/>
    <n v="138.93199999999999"/>
    <n v="141.06200000000001"/>
    <n v="138.93199999999999"/>
    <n v="102.9108789541263"/>
    <n v="101.53312411827369"/>
    <n v="101.53312411827369"/>
    <x v="95"/>
    <x v="95"/>
    <x v="9"/>
    <s v="35"/>
  </r>
  <r>
    <x v="12"/>
    <s v="1029"/>
    <s v="53"/>
    <s v="10"/>
    <s v="_"/>
    <n v="234"/>
    <s v="77000000000"/>
    <x v="73"/>
    <n v="28"/>
    <n v="62.892000000000003"/>
    <n v="60.843000000000004"/>
    <n v="60.094999999999999"/>
    <n v="62.892000000000003"/>
    <n v="60.094999999999999"/>
    <n v="103.36768403924856"/>
    <n v="104.65429736250935"/>
    <n v="104.65429736250935"/>
    <x v="73"/>
    <x v="73"/>
    <x v="9"/>
    <s v="35"/>
  </r>
  <r>
    <x v="12"/>
    <s v="1029"/>
    <s v="53"/>
    <s v="10"/>
    <s v="_"/>
    <n v="247"/>
    <s v="77000000000"/>
    <x v="74"/>
    <n v="22"/>
    <n v="97.82"/>
    <n v="92.179000000000002"/>
    <n v="91.929000000000002"/>
    <n v="97.82"/>
    <n v="91.929000000000002"/>
    <n v="106.119615096714"/>
    <n v="106.40820633314841"/>
    <n v="106.40820633314841"/>
    <x v="74"/>
    <x v="74"/>
    <x v="7"/>
    <s v="35"/>
  </r>
  <r>
    <x v="12"/>
    <s v="1029"/>
    <s v="53"/>
    <s v="10"/>
    <s v="_"/>
    <n v="234"/>
    <s v="77000000000"/>
    <x v="104"/>
    <n v="2"/>
    <n v="37.207999999999998"/>
    <n v="34.947000000000003"/>
    <n v="36.676000000000002"/>
    <n v="37.207999999999998"/>
    <n v="36.676000000000002"/>
    <n v="106.4697971213552"/>
    <n v="101.45053986258043"/>
    <n v="101.45053986258043"/>
    <x v="104"/>
    <x v="104"/>
    <x v="9"/>
    <s v="35"/>
  </r>
  <r>
    <x v="12"/>
    <s v="1029"/>
    <s v="53"/>
    <s v="10"/>
    <s v="_"/>
    <n v="247"/>
    <s v="77000000000"/>
    <x v="50"/>
    <n v="17"/>
    <n v="24.875"/>
    <n v="23.303999999999998"/>
    <n v="24.54"/>
    <n v="24.875"/>
    <n v="24.54"/>
    <n v="106.74133196017851"/>
    <n v="101.36511817440913"/>
    <n v="101.36511817440913"/>
    <x v="50"/>
    <x v="50"/>
    <x v="7"/>
    <s v="35"/>
  </r>
  <r>
    <x v="12"/>
    <s v="1029"/>
    <s v="53"/>
    <s v="10"/>
    <s v="_"/>
    <n v="168"/>
    <s v="77000000000"/>
    <x v="48"/>
    <n v="11"/>
    <n v="14.968"/>
    <n v="12.999000000000001"/>
    <n v="11.29"/>
    <n v="14.968"/>
    <n v="11.29"/>
    <n v="115.14731902454035"/>
    <n v="132.57750221434898"/>
    <n v="132.57750221434898"/>
    <x v="48"/>
    <x v="48"/>
    <x v="1"/>
    <s v="10"/>
  </r>
  <r>
    <x v="12"/>
    <s v="1029"/>
    <s v="53"/>
    <s v="10"/>
    <s v="_"/>
    <n v="247"/>
    <s v="77000000000"/>
    <x v="83"/>
    <n v="2"/>
    <n v="45.965000000000003"/>
    <n v="39.527999999999999"/>
    <n v="39.573"/>
    <n v="45.965000000000003"/>
    <n v="39.573"/>
    <n v="116.2846589759158"/>
    <n v="116.15242715993227"/>
    <n v="116.15242715993227"/>
    <x v="83"/>
    <x v="83"/>
    <x v="7"/>
    <s v="35"/>
  </r>
  <r>
    <x v="12"/>
    <s v="1029"/>
    <s v="53"/>
    <s v="10"/>
    <s v="_"/>
    <n v="247"/>
    <s v="77000000000"/>
    <x v="75"/>
    <n v="24"/>
    <n v="112.81"/>
    <n v="92.99"/>
    <n v="92.126000000000005"/>
    <n v="112.81"/>
    <n v="92.126000000000005"/>
    <n v="121.31411979782773"/>
    <n v="122.45185940993856"/>
    <n v="122.45185940993856"/>
    <x v="75"/>
    <x v="75"/>
    <x v="7"/>
    <s v="35"/>
  </r>
  <r>
    <x v="12"/>
    <s v="1029"/>
    <s v="53"/>
    <s v="10"/>
    <s v="_"/>
    <n v="168"/>
    <s v="77000000000"/>
    <x v="27"/>
    <n v="2"/>
    <n v="1.4"/>
    <n v="1.1499999999999999"/>
    <n v="0.84"/>
    <n v="1.4"/>
    <n v="0.84"/>
    <n v="121.73913043478261"/>
    <n v="166.66666666666666"/>
    <n v="166.66666666666666"/>
    <x v="27"/>
    <x v="27"/>
    <x v="1"/>
    <s v="10"/>
  </r>
  <r>
    <x v="12"/>
    <s v="1029"/>
    <s v="53"/>
    <s v="10"/>
    <s v="_"/>
    <n v="247"/>
    <s v="77000000000"/>
    <x v="54"/>
    <n v="20"/>
    <n v="66.260999999999996"/>
    <n v="52.651000000000003"/>
    <n v="52.356000000000002"/>
    <n v="66.260999999999996"/>
    <n v="52.356000000000002"/>
    <n v="125.84946154868854"/>
    <n v="126.55856062342426"/>
    <n v="126.55856062342426"/>
    <x v="54"/>
    <x v="54"/>
    <x v="7"/>
    <s v="35"/>
  </r>
  <r>
    <x v="12"/>
    <s v="1029"/>
    <s v="53"/>
    <s v="10"/>
    <s v="_"/>
    <n v="169"/>
    <s v="77000000000"/>
    <x v="69"/>
    <n v="1"/>
    <n v="44"/>
    <n v="34"/>
    <n v="35"/>
    <n v="44"/>
    <n v="35"/>
    <n v="129.41176470588235"/>
    <n v="125.71428571428571"/>
    <n v="125.71428571428571"/>
    <x v="69"/>
    <x v="69"/>
    <x v="5"/>
    <s v="05"/>
  </r>
  <r>
    <x v="12"/>
    <s v="1029"/>
    <s v="53"/>
    <s v="10"/>
    <s v="_"/>
    <n v="169"/>
    <s v="77000000000"/>
    <x v="68"/>
    <n v="1"/>
    <n v="44"/>
    <n v="34"/>
    <n v="35"/>
    <n v="44"/>
    <n v="35"/>
    <n v="129.41176470588235"/>
    <n v="125.71428571428571"/>
    <n v="125.71428571428571"/>
    <x v="68"/>
    <x v="68"/>
    <x v="5"/>
    <s v="05"/>
  </r>
  <r>
    <x v="12"/>
    <s v="1029"/>
    <s v="53"/>
    <s v="10"/>
    <s v="_"/>
    <n v="169"/>
    <s v="77000000000"/>
    <x v="67"/>
    <n v="1"/>
    <n v="44"/>
    <n v="34"/>
    <n v="35"/>
    <n v="44"/>
    <n v="35"/>
    <n v="129.41176470588235"/>
    <n v="125.71428571428571"/>
    <n v="125.71428571428571"/>
    <x v="67"/>
    <x v="67"/>
    <x v="5"/>
    <s v="05"/>
  </r>
  <r>
    <x v="12"/>
    <s v="1029"/>
    <s v="53"/>
    <s v="10"/>
    <s v="_"/>
    <n v="168"/>
    <s v="77000000000"/>
    <x v="66"/>
    <n v="2"/>
    <n v="0.82099999999999995"/>
    <n v="0.44500000000000001"/>
    <n v="0.61499999999999999"/>
    <n v="0.82099999999999995"/>
    <n v="0.61499999999999999"/>
    <n v="184.49438202247191"/>
    <n v="133.4959349593496"/>
    <n v="133.4959349593496"/>
    <x v="66"/>
    <x v="66"/>
    <x v="1"/>
    <s v="10"/>
  </r>
  <r>
    <x v="12"/>
    <s v="1029"/>
    <s v="53"/>
    <s v="10"/>
    <s v="_"/>
    <n v="168"/>
    <s v="77000000000"/>
    <x v="12"/>
    <n v="2"/>
    <n v="8.6999999999999994E-2"/>
    <n v="4.5999999999999999E-2"/>
    <n v="0.03"/>
    <n v="8.6999999999999994E-2"/>
    <n v="0.03"/>
    <n v="189.13043478260869"/>
    <n v="290"/>
    <n v="290"/>
    <x v="12"/>
    <x v="12"/>
    <x v="1"/>
    <s v="10"/>
  </r>
  <r>
    <x v="12"/>
    <s v="1029"/>
    <s v="53"/>
    <s v="10"/>
    <s v="_"/>
    <n v="384"/>
    <s v="77000000000"/>
    <x v="46"/>
    <n v="1"/>
    <n v="14"/>
    <n v="7"/>
    <n v="14"/>
    <n v="14"/>
    <n v="14"/>
    <n v="200"/>
    <n v="100"/>
    <n v="100"/>
    <x v="46"/>
    <x v="46"/>
    <x v="6"/>
    <s v="31"/>
  </r>
  <r>
    <x v="12"/>
    <s v="1029"/>
    <s v="53"/>
    <s v="10"/>
    <s v="_"/>
    <n v="882"/>
    <s v="77000000000"/>
    <x v="127"/>
    <m/>
    <n v="0.22857142857142856"/>
    <n v="0.1"/>
    <n v="0.04"/>
    <n v="0.22857142857142856"/>
    <n v="0.04"/>
    <n v="228.57142857142858"/>
    <n v="571.42857142857144"/>
    <n v="571.42857142857144"/>
    <x v="150"/>
    <x v="127"/>
    <x v="4"/>
    <s v="10"/>
  </r>
  <r>
    <x v="12"/>
    <s v="1029"/>
    <s v="53"/>
    <s v="10"/>
    <s v="_"/>
    <n v="168"/>
    <s v="77000000000"/>
    <x v="127"/>
    <n v="1"/>
    <n v="0.08"/>
    <n v="3.5000000000000003E-2"/>
    <n v="1.4E-2"/>
    <n v="0.08"/>
    <n v="1.4E-2"/>
    <n v="228.57142857142858"/>
    <n v="571.42857142857144"/>
    <n v="571.42857142857144"/>
    <x v="131"/>
    <x v="127"/>
    <x v="1"/>
    <s v="10"/>
  </r>
  <r>
    <x v="12"/>
    <s v="1029"/>
    <s v="53"/>
    <s v="10"/>
    <s v="_"/>
    <n v="168"/>
    <s v="77000000000"/>
    <x v="16"/>
    <n v="1"/>
    <n v="6.7000000000000004E-2"/>
    <n v="2.5999999999999999E-2"/>
    <m/>
    <n v="6.7000000000000004E-2"/>
    <m/>
    <n v="257.69230769230768"/>
    <m/>
    <m/>
    <x v="16"/>
    <x v="16"/>
    <x v="1"/>
    <s v="10"/>
  </r>
  <r>
    <x v="12"/>
    <s v="1029"/>
    <s v="53"/>
    <s v="10"/>
    <s v="_"/>
    <n v="168"/>
    <s v="77000000000"/>
    <x v="15"/>
    <n v="1"/>
    <n v="6.7000000000000004E-2"/>
    <n v="2.5999999999999999E-2"/>
    <m/>
    <n v="6.7000000000000004E-2"/>
    <m/>
    <n v="257.69230769230768"/>
    <m/>
    <m/>
    <x v="15"/>
    <x v="15"/>
    <x v="1"/>
    <s v="10"/>
  </r>
  <r>
    <x v="12"/>
    <s v="1029"/>
    <s v="53"/>
    <s v="10"/>
    <s v="_"/>
    <n v="168"/>
    <s v="77000000000"/>
    <x v="162"/>
    <n v="1"/>
    <n v="3.0000000000000001E-3"/>
    <n v="1E-3"/>
    <n v="1E-3"/>
    <n v="3.0000000000000001E-3"/>
    <n v="1E-3"/>
    <n v="300"/>
    <n v="300"/>
    <n v="300"/>
    <x v="169"/>
    <x v="162"/>
    <x v="1"/>
    <s v="10"/>
  </r>
  <r>
    <x v="12"/>
    <s v="1029"/>
    <s v="53"/>
    <s v="10"/>
    <s v="_"/>
    <n v="168"/>
    <s v="77000000000"/>
    <x v="2"/>
    <n v="2"/>
    <n v="0.25"/>
    <n v="5.2999999999999999E-2"/>
    <n v="1.2999999999999999E-2"/>
    <n v="0.25"/>
    <n v="1.2999999999999999E-2"/>
    <n v="471.69811320754718"/>
    <n v="1923.0769230769231"/>
    <n v="1923.0769230769231"/>
    <x v="2"/>
    <x v="2"/>
    <x v="1"/>
    <s v="10"/>
  </r>
  <r>
    <x v="12"/>
    <s v="1029"/>
    <s v="53"/>
    <s v="10"/>
    <s v="_"/>
    <n v="168"/>
    <s v="77000000000"/>
    <x v="96"/>
    <n v="2"/>
    <n v="1.2949999999999999"/>
    <n v="0.245"/>
    <n v="3.4000000000000002E-2"/>
    <n v="1.2949999999999999"/>
    <n v="3.4000000000000002E-2"/>
    <n v="528.57142857142856"/>
    <n v="3808.8235294117649"/>
    <n v="3808.8235294117649"/>
    <x v="96"/>
    <x v="96"/>
    <x v="1"/>
    <s v="10"/>
  </r>
  <r>
    <x v="12"/>
    <s v="1029"/>
    <s v="53"/>
    <s v="10"/>
    <s v="_"/>
    <n v="168"/>
    <s v="77000000000"/>
    <x v="99"/>
    <n v="2"/>
    <n v="0.72399999999999998"/>
    <n v="9.5000000000000001E-2"/>
    <n v="0.14599999999999999"/>
    <n v="0.72399999999999998"/>
    <n v="0.14599999999999999"/>
    <n v="762.10526315789468"/>
    <n v="495.89041095890411"/>
    <n v="495.89041095890411"/>
    <x v="99"/>
    <x v="99"/>
    <x v="1"/>
    <s v="10"/>
  </r>
  <r>
    <x v="12"/>
    <s v="1029"/>
    <s v="53"/>
    <s v="10"/>
    <s v="_"/>
    <n v="168"/>
    <s v="77000000000"/>
    <x v="42"/>
    <n v="2"/>
    <n v="2.3780000000000001"/>
    <n v="0.23200000000000001"/>
    <n v="0.13200000000000001"/>
    <n v="2.3780000000000001"/>
    <n v="0.13200000000000001"/>
    <n v="1025"/>
    <n v="1801.5151515151515"/>
    <n v="1801.5151515151515"/>
    <x v="42"/>
    <x v="42"/>
    <x v="1"/>
    <s v="10"/>
  </r>
  <r>
    <x v="12"/>
    <s v="1029"/>
    <s v="53"/>
    <s v="10"/>
    <s v="_"/>
    <n v="168"/>
    <s v="77000000000"/>
    <x v="168"/>
    <n v="2"/>
    <n v="1.264"/>
    <m/>
    <m/>
    <n v="1.264"/>
    <m/>
    <m/>
    <m/>
    <m/>
    <x v="175"/>
    <x v="168"/>
    <x v="1"/>
    <s v="10"/>
  </r>
  <r>
    <x v="12"/>
    <s v="1029"/>
    <s v="53"/>
    <s v="10"/>
    <s v="_"/>
    <n v="168"/>
    <s v="77000000000"/>
    <x v="169"/>
    <n v="2"/>
    <n v="0.1"/>
    <m/>
    <m/>
    <n v="0.1"/>
    <m/>
    <m/>
    <m/>
    <m/>
    <x v="176"/>
    <x v="169"/>
    <x v="1"/>
    <s v="10"/>
  </r>
  <r>
    <x v="12"/>
    <s v="1029"/>
    <s v="53"/>
    <s v="10"/>
    <s v="_"/>
    <n v="114"/>
    <s v="77000000000"/>
    <x v="121"/>
    <m/>
    <m/>
    <n v="0.313"/>
    <m/>
    <m/>
    <m/>
    <m/>
    <m/>
    <m/>
    <x v="125"/>
    <x v="121"/>
    <x v="0"/>
    <s v="08"/>
  </r>
  <r>
    <x v="12"/>
    <s v="1029"/>
    <s v="53"/>
    <s v="10"/>
    <s v="_"/>
    <n v="384"/>
    <s v="77000000000"/>
    <x v="47"/>
    <m/>
    <m/>
    <n v="20"/>
    <m/>
    <m/>
    <m/>
    <m/>
    <m/>
    <m/>
    <x v="47"/>
    <x v="47"/>
    <x v="6"/>
    <s v="32"/>
  </r>
  <r>
    <x v="12"/>
    <s v="1029"/>
    <s v="53"/>
    <s v="10"/>
    <s v="_"/>
    <n v="168"/>
    <s v="77000000000"/>
    <x v="126"/>
    <m/>
    <m/>
    <m/>
    <n v="7.0000000000000001E-3"/>
    <m/>
    <n v="7.0000000000000001E-3"/>
    <m/>
    <m/>
    <m/>
    <x v="130"/>
    <x v="126"/>
    <x v="1"/>
    <s v="10"/>
  </r>
  <r>
    <x v="12"/>
    <s v="1029"/>
    <s v="53"/>
    <s v="10"/>
    <s v="_"/>
    <n v="168"/>
    <s v="77000000000"/>
    <x v="170"/>
    <n v="1"/>
    <n v="2.0099999999999998"/>
    <m/>
    <m/>
    <n v="2.0099999999999998"/>
    <m/>
    <m/>
    <m/>
    <m/>
    <x v="177"/>
    <x v="170"/>
    <x v="1"/>
    <s v="10"/>
  </r>
  <r>
    <x v="12"/>
    <s v="1029"/>
    <s v="53"/>
    <s v="10"/>
    <s v="_"/>
    <n v="168"/>
    <s v="77000000000"/>
    <x v="171"/>
    <n v="2"/>
    <n v="0.61599999999999999"/>
    <m/>
    <m/>
    <n v="0.61599999999999999"/>
    <m/>
    <m/>
    <m/>
    <m/>
    <x v="178"/>
    <x v="171"/>
    <x v="1"/>
    <s v="10"/>
  </r>
  <r>
    <x v="12"/>
    <s v="1029"/>
    <s v="53"/>
    <s v="10"/>
    <s v="_"/>
    <n v="168"/>
    <s v="77000000000"/>
    <x v="163"/>
    <m/>
    <m/>
    <n v="108.84"/>
    <m/>
    <m/>
    <m/>
    <m/>
    <m/>
    <m/>
    <x v="170"/>
    <x v="163"/>
    <x v="1"/>
    <s v="10"/>
  </r>
  <r>
    <x v="12"/>
    <s v="1029"/>
    <s v="53"/>
    <s v="10"/>
    <s v="_"/>
    <n v="168"/>
    <s v="77000000000"/>
    <x v="172"/>
    <n v="1"/>
    <n v="0.21"/>
    <m/>
    <m/>
    <n v="0.21"/>
    <m/>
    <m/>
    <m/>
    <m/>
    <x v="179"/>
    <x v="172"/>
    <x v="1"/>
    <s v="10"/>
  </r>
  <r>
    <x v="12"/>
    <s v="1029"/>
    <s v="53"/>
    <s v="10"/>
    <s v="_"/>
    <n v="247"/>
    <s v="77000000000"/>
    <x v="173"/>
    <n v="1"/>
    <n v="14.406000000000001"/>
    <m/>
    <m/>
    <n v="14.406000000000001"/>
    <m/>
    <m/>
    <m/>
    <m/>
    <x v="180"/>
    <x v="173"/>
    <x v="7"/>
    <s v="35"/>
  </r>
  <r>
    <x v="12"/>
    <s v="1029"/>
    <s v="53"/>
    <s v="10"/>
    <s v="_"/>
    <n v="796"/>
    <s v="77000000000"/>
    <x v="138"/>
    <n v="1"/>
    <n v="1"/>
    <m/>
    <n v="1"/>
    <n v="1"/>
    <n v="1"/>
    <m/>
    <n v="100"/>
    <n v="100"/>
    <x v="142"/>
    <x v="138"/>
    <x v="10"/>
    <s v="31"/>
  </r>
  <r>
    <x v="12"/>
    <s v="1029"/>
    <s v="53"/>
    <s v="10"/>
    <s v="_"/>
    <n v="168"/>
    <s v="77000000000"/>
    <x v="174"/>
    <n v="3"/>
    <n v="3.0470000000000002"/>
    <m/>
    <m/>
    <n v="3.0470000000000002"/>
    <m/>
    <m/>
    <m/>
    <m/>
    <x v="181"/>
    <x v="174"/>
    <x v="1"/>
    <s v="10"/>
  </r>
  <r>
    <x v="12"/>
    <s v="1029"/>
    <s v="53"/>
    <s v="10"/>
    <s v="_"/>
    <n v="234"/>
    <s v="77000000000"/>
    <x v="175"/>
    <n v="1"/>
    <n v="0.55000000000000004"/>
    <m/>
    <m/>
    <n v="0.55000000000000004"/>
    <m/>
    <m/>
    <m/>
    <m/>
    <x v="182"/>
    <x v="175"/>
    <x v="9"/>
    <s v="35"/>
  </r>
  <r>
    <x v="12"/>
    <s v="1029"/>
    <s v="53"/>
    <s v="10"/>
    <s v="_"/>
    <n v="168"/>
    <s v="77000000000"/>
    <x v="176"/>
    <n v="1"/>
    <n v="7.0000000000000007E-2"/>
    <m/>
    <m/>
    <n v="7.0000000000000007E-2"/>
    <m/>
    <m/>
    <m/>
    <m/>
    <x v="183"/>
    <x v="176"/>
    <x v="1"/>
    <s v="10"/>
  </r>
  <r>
    <x v="12"/>
    <s v="1029"/>
    <s v="53"/>
    <s v="10"/>
    <s v="_"/>
    <n v="882"/>
    <s v="77000000000"/>
    <x v="56"/>
    <m/>
    <m/>
    <n v="0.85399999999999998"/>
    <n v="0.53100000000000003"/>
    <m/>
    <n v="0.53100000000000003"/>
    <m/>
    <m/>
    <m/>
    <x v="117"/>
    <x v="56"/>
    <x v="4"/>
    <s v="10"/>
  </r>
  <r>
    <x v="12"/>
    <s v="1029"/>
    <s v="53"/>
    <s v="10"/>
    <s v="_"/>
    <n v="168"/>
    <s v="77000000000"/>
    <x v="177"/>
    <n v="11"/>
    <n v="14.928000000000001"/>
    <m/>
    <m/>
    <n v="14.928000000000001"/>
    <m/>
    <m/>
    <m/>
    <m/>
    <x v="184"/>
    <x v="177"/>
    <x v="1"/>
    <s v="10"/>
  </r>
  <r>
    <x v="12"/>
    <s v="1029"/>
    <s v="53"/>
    <s v="10"/>
    <s v="_"/>
    <n v="119"/>
    <s v="77000000000"/>
    <x v="178"/>
    <n v="1"/>
    <n v="0.49"/>
    <m/>
    <m/>
    <n v="0.49"/>
    <m/>
    <m/>
    <m/>
    <m/>
    <x v="185"/>
    <x v="178"/>
    <x v="3"/>
    <s v="11"/>
  </r>
  <r>
    <x v="12"/>
    <s v="1029"/>
    <s v="53"/>
    <s v="10"/>
    <s v="_"/>
    <n v="882"/>
    <s v="77000000000"/>
    <x v="156"/>
    <m/>
    <m/>
    <n v="7.0000000000000007E-2"/>
    <m/>
    <m/>
    <m/>
    <m/>
    <m/>
    <m/>
    <x v="161"/>
    <x v="156"/>
    <x v="4"/>
    <s v="10"/>
  </r>
  <r>
    <x v="12"/>
    <s v="1029"/>
    <s v="53"/>
    <s v="10"/>
    <s v="_"/>
    <n v="119"/>
    <s v="77000000000"/>
    <x v="179"/>
    <n v="1"/>
    <n v="0.44"/>
    <m/>
    <m/>
    <n v="0.44"/>
    <m/>
    <m/>
    <m/>
    <m/>
    <x v="186"/>
    <x v="179"/>
    <x v="3"/>
    <s v="11"/>
  </r>
  <r>
    <x v="12"/>
    <s v="1029"/>
    <s v="53"/>
    <s v="10"/>
    <s v="_"/>
    <n v="168"/>
    <s v="77000000000"/>
    <x v="146"/>
    <m/>
    <m/>
    <n v="2.9000000000000001E-2"/>
    <n v="1.7999999999999999E-2"/>
    <m/>
    <n v="1.7999999999999999E-2"/>
    <m/>
    <m/>
    <m/>
    <x v="151"/>
    <x v="146"/>
    <x v="1"/>
    <s v="10"/>
  </r>
  <r>
    <x v="12"/>
    <s v="1029"/>
    <s v="53"/>
    <s v="10"/>
    <s v="_"/>
    <n v="168"/>
    <s v="77000000000"/>
    <x v="166"/>
    <m/>
    <m/>
    <n v="110.94"/>
    <m/>
    <m/>
    <m/>
    <m/>
    <m/>
    <m/>
    <x v="173"/>
    <x v="166"/>
    <x v="1"/>
    <s v="10"/>
  </r>
  <r>
    <x v="12"/>
    <s v="1029"/>
    <s v="53"/>
    <s v="10"/>
    <s v="_"/>
    <n v="168"/>
    <s v="77000000000"/>
    <x v="180"/>
    <n v="1"/>
    <n v="0.30299999999999999"/>
    <m/>
    <m/>
    <n v="0.30299999999999999"/>
    <m/>
    <m/>
    <m/>
    <m/>
    <x v="187"/>
    <x v="180"/>
    <x v="1"/>
    <s v="10"/>
  </r>
  <r>
    <x v="12"/>
    <s v="1029"/>
    <s v="53"/>
    <s v="10"/>
    <s v="_"/>
    <n v="168"/>
    <s v="77000000000"/>
    <x v="181"/>
    <n v="1"/>
    <n v="0.09"/>
    <m/>
    <m/>
    <n v="0.09"/>
    <m/>
    <m/>
    <m/>
    <m/>
    <x v="188"/>
    <x v="181"/>
    <x v="1"/>
    <s v="10"/>
  </r>
  <r>
    <x v="12"/>
    <s v="1029"/>
    <s v="53"/>
    <s v="10"/>
    <s v="_"/>
    <n v="384"/>
    <s v="77000000000"/>
    <x v="134"/>
    <m/>
    <m/>
    <m/>
    <n v="50.5"/>
    <m/>
    <n v="50.5"/>
    <m/>
    <m/>
    <m/>
    <x v="138"/>
    <x v="134"/>
    <x v="6"/>
    <s v="18"/>
  </r>
  <r>
    <x v="12"/>
    <s v="1029"/>
    <s v="53"/>
    <s v="10"/>
    <s v="_"/>
    <n v="168"/>
    <s v="77000000000"/>
    <x v="182"/>
    <n v="2"/>
    <n v="0.05"/>
    <m/>
    <m/>
    <n v="0.05"/>
    <m/>
    <m/>
    <m/>
    <m/>
    <x v="189"/>
    <x v="182"/>
    <x v="1"/>
    <s v="10"/>
  </r>
  <r>
    <x v="12"/>
    <s v="1029"/>
    <s v="53"/>
    <s v="10"/>
    <s v="_"/>
    <n v="882"/>
    <s v="77000000000"/>
    <x v="145"/>
    <m/>
    <m/>
    <n v="0.03"/>
    <n v="0.04"/>
    <m/>
    <n v="0.04"/>
    <m/>
    <m/>
    <m/>
    <x v="168"/>
    <x v="145"/>
    <x v="4"/>
    <s v="10"/>
  </r>
  <r>
    <x v="12"/>
    <s v="1029"/>
    <s v="53"/>
    <s v="10"/>
    <s v="_"/>
    <n v="169"/>
    <s v="77000000000"/>
    <x v="164"/>
    <m/>
    <m/>
    <n v="23.198"/>
    <m/>
    <m/>
    <m/>
    <m/>
    <m/>
    <m/>
    <x v="171"/>
    <x v="164"/>
    <x v="5"/>
    <s v="05"/>
  </r>
  <r>
    <x v="12"/>
    <s v="1029"/>
    <s v="53"/>
    <s v="10"/>
    <s v="_"/>
    <n v="168"/>
    <s v="77000000000"/>
    <x v="183"/>
    <n v="1"/>
    <n v="2.67"/>
    <m/>
    <m/>
    <n v="2.67"/>
    <m/>
    <m/>
    <m/>
    <m/>
    <x v="190"/>
    <x v="183"/>
    <x v="1"/>
    <s v="10"/>
  </r>
  <r>
    <x v="12"/>
    <s v="1029"/>
    <s v="53"/>
    <s v="10"/>
    <s v="_"/>
    <n v="168"/>
    <s v="77000000000"/>
    <x v="184"/>
    <n v="7"/>
    <n v="22.358000000000001"/>
    <m/>
    <m/>
    <n v="22.358000000000001"/>
    <m/>
    <m/>
    <m/>
    <m/>
    <x v="191"/>
    <x v="184"/>
    <x v="1"/>
    <s v="10"/>
  </r>
  <r>
    <x v="12"/>
    <s v="1029"/>
    <s v="53"/>
    <s v="10"/>
    <s v="_"/>
    <n v="168"/>
    <s v="77000000000"/>
    <x v="185"/>
    <n v="2"/>
    <n v="0.17"/>
    <m/>
    <m/>
    <n v="0.17"/>
    <m/>
    <m/>
    <m/>
    <m/>
    <x v="192"/>
    <x v="185"/>
    <x v="1"/>
    <s v="10"/>
  </r>
  <r>
    <x v="12"/>
    <s v="1029"/>
    <s v="53"/>
    <s v="10"/>
    <s v="_"/>
    <n v="168"/>
    <s v="77000000000"/>
    <x v="186"/>
    <n v="2"/>
    <n v="1.21"/>
    <m/>
    <m/>
    <n v="1.21"/>
    <m/>
    <m/>
    <m/>
    <m/>
    <x v="193"/>
    <x v="186"/>
    <x v="1"/>
    <s v="10"/>
  </r>
  <r>
    <x v="12"/>
    <s v="1029"/>
    <s v="53"/>
    <s v="10"/>
    <s v="_"/>
    <n v="114"/>
    <s v="77000000000"/>
    <x v="1"/>
    <m/>
    <m/>
    <n v="0.313"/>
    <m/>
    <m/>
    <m/>
    <m/>
    <m/>
    <m/>
    <x v="1"/>
    <x v="1"/>
    <x v="0"/>
    <s v="08"/>
  </r>
  <r>
    <x v="12"/>
    <s v="1029"/>
    <s v="53"/>
    <s v="10"/>
    <s v="_"/>
    <n v="168"/>
    <s v="77000000000"/>
    <x v="167"/>
    <m/>
    <m/>
    <n v="108.84"/>
    <m/>
    <m/>
    <m/>
    <m/>
    <m/>
    <m/>
    <x v="174"/>
    <x v="167"/>
    <x v="1"/>
    <s v="10"/>
  </r>
  <r>
    <x v="12"/>
    <s v="1029"/>
    <s v="53"/>
    <s v="10"/>
    <s v="_"/>
    <n v="168"/>
    <s v="77000000000"/>
    <x v="187"/>
    <n v="1"/>
    <n v="0.14000000000000001"/>
    <m/>
    <m/>
    <n v="0.14000000000000001"/>
    <m/>
    <m/>
    <m/>
    <m/>
    <x v="194"/>
    <x v="187"/>
    <x v="1"/>
    <s v="10"/>
  </r>
  <r>
    <x v="12"/>
    <s v="1029"/>
    <s v="53"/>
    <s v="10"/>
    <s v="_"/>
    <n v="882"/>
    <s v="77000000000"/>
    <x v="149"/>
    <m/>
    <m/>
    <m/>
    <n v="0.57999999999999996"/>
    <m/>
    <n v="0.57999999999999996"/>
    <m/>
    <m/>
    <m/>
    <x v="154"/>
    <x v="149"/>
    <x v="4"/>
    <s v="10"/>
  </r>
  <r>
    <x v="12"/>
    <s v="1029"/>
    <s v="53"/>
    <s v="10"/>
    <s v="_"/>
    <n v="168"/>
    <s v="77000000000"/>
    <x v="188"/>
    <n v="1"/>
    <n v="0.56599999999999995"/>
    <m/>
    <m/>
    <n v="0.56599999999999995"/>
    <m/>
    <m/>
    <m/>
    <m/>
    <x v="195"/>
    <x v="188"/>
    <x v="1"/>
    <s v="10"/>
  </r>
  <r>
    <x v="12"/>
    <s v="1029"/>
    <s v="53"/>
    <s v="10"/>
    <s v="_"/>
    <n v="796"/>
    <s v="77000000000"/>
    <x v="148"/>
    <n v="1"/>
    <n v="1"/>
    <m/>
    <n v="1"/>
    <n v="1"/>
    <n v="1"/>
    <m/>
    <n v="100"/>
    <n v="100"/>
    <x v="153"/>
    <x v="148"/>
    <x v="10"/>
    <s v="31"/>
  </r>
  <r>
    <x v="12"/>
    <s v="1029"/>
    <s v="53"/>
    <s v="10"/>
    <s v="_"/>
    <n v="798"/>
    <s v="77000000000"/>
    <x v="189"/>
    <n v="2"/>
    <n v="3.1E-2"/>
    <m/>
    <m/>
    <n v="3.1E-2"/>
    <m/>
    <m/>
    <m/>
    <m/>
    <x v="196"/>
    <x v="189"/>
    <x v="11"/>
    <s v="17"/>
  </r>
  <r>
    <x v="12"/>
    <s v="1029"/>
    <s v="53"/>
    <s v="10"/>
    <s v="_"/>
    <n v="119"/>
    <s v="77000000000"/>
    <x v="85"/>
    <m/>
    <m/>
    <n v="0.06"/>
    <n v="0.04"/>
    <m/>
    <n v="0.04"/>
    <m/>
    <m/>
    <m/>
    <x v="85"/>
    <x v="85"/>
    <x v="3"/>
    <s v="11"/>
  </r>
  <r>
    <x v="12"/>
    <s v="1029"/>
    <s v="53"/>
    <s v="10"/>
    <s v="_"/>
    <n v="384"/>
    <s v="77000000000"/>
    <x v="120"/>
    <m/>
    <m/>
    <n v="47"/>
    <n v="149"/>
    <m/>
    <n v="149"/>
    <m/>
    <m/>
    <m/>
    <x v="124"/>
    <x v="120"/>
    <x v="6"/>
    <s v="31"/>
  </r>
  <r>
    <x v="12"/>
    <s v="1029"/>
    <s v="53"/>
    <s v="10"/>
    <s v="_"/>
    <n v="168"/>
    <s v="77000000000"/>
    <x v="145"/>
    <n v="1"/>
    <n v="0.08"/>
    <m/>
    <n v="1.4E-2"/>
    <n v="0.08"/>
    <n v="1.4E-2"/>
    <m/>
    <n v="571.42857142857144"/>
    <n v="571.42857142857144"/>
    <x v="149"/>
    <x v="145"/>
    <x v="1"/>
    <s v="10"/>
  </r>
  <r>
    <x v="12"/>
    <s v="1029"/>
    <s v="53"/>
    <s v="10"/>
    <s v="_"/>
    <n v="168"/>
    <s v="77000000000"/>
    <x v="190"/>
    <n v="1"/>
    <n v="0.11"/>
    <m/>
    <m/>
    <n v="0.11"/>
    <m/>
    <m/>
    <m/>
    <m/>
    <x v="197"/>
    <x v="190"/>
    <x v="1"/>
    <s v="10"/>
  </r>
  <r>
    <x v="12"/>
    <s v="1029"/>
    <s v="53"/>
    <s v="10"/>
    <s v="_"/>
    <n v="168"/>
    <s v="77000000000"/>
    <x v="191"/>
    <n v="1"/>
    <n v="9.7000000000000003E-2"/>
    <m/>
    <m/>
    <n v="9.7000000000000003E-2"/>
    <m/>
    <m/>
    <m/>
    <m/>
    <x v="198"/>
    <x v="191"/>
    <x v="1"/>
    <s v="10"/>
  </r>
  <r>
    <x v="12"/>
    <s v="1029"/>
    <s v="53"/>
    <s v="10"/>
    <s v="_"/>
    <n v="168"/>
    <s v="77000000000"/>
    <x v="192"/>
    <n v="1"/>
    <n v="0.17899999999999999"/>
    <m/>
    <m/>
    <n v="0.17899999999999999"/>
    <m/>
    <m/>
    <m/>
    <m/>
    <x v="199"/>
    <x v="192"/>
    <x v="1"/>
    <s v="10"/>
  </r>
  <r>
    <x v="12"/>
    <s v="1029"/>
    <s v="53"/>
    <s v="10"/>
    <s v="_"/>
    <n v="168"/>
    <s v="77000000000"/>
    <x v="193"/>
    <n v="1"/>
    <n v="6.7000000000000004E-2"/>
    <m/>
    <m/>
    <n v="6.7000000000000004E-2"/>
    <m/>
    <m/>
    <m/>
    <m/>
    <x v="200"/>
    <x v="193"/>
    <x v="1"/>
    <s v="10"/>
  </r>
  <r>
    <x v="12"/>
    <s v="1029"/>
    <s v="53"/>
    <s v="10"/>
    <s v="_"/>
    <n v="128"/>
    <s v="77000000000"/>
    <x v="194"/>
    <n v="3"/>
    <n v="29.24"/>
    <m/>
    <m/>
    <n v="29.24"/>
    <m/>
    <m/>
    <m/>
    <m/>
    <x v="201"/>
    <x v="194"/>
    <x v="2"/>
    <s v="11"/>
  </r>
  <r>
    <x v="12"/>
    <s v="1029"/>
    <s v="53"/>
    <s v="10"/>
    <s v="_"/>
    <n v="168"/>
    <s v="77000000000"/>
    <x v="195"/>
    <n v="4"/>
    <n v="5.22"/>
    <m/>
    <m/>
    <n v="5.22"/>
    <m/>
    <m/>
    <m/>
    <m/>
    <x v="202"/>
    <x v="195"/>
    <x v="1"/>
    <s v="10"/>
  </r>
  <r>
    <x v="12"/>
    <s v="1029"/>
    <s v="53"/>
    <s v="10"/>
    <s v="_"/>
    <n v="114"/>
    <s v="77000000000"/>
    <x v="122"/>
    <m/>
    <m/>
    <n v="1.2E-2"/>
    <m/>
    <m/>
    <m/>
    <m/>
    <m/>
    <m/>
    <x v="126"/>
    <x v="122"/>
    <x v="0"/>
    <s v="08"/>
  </r>
  <r>
    <x v="12"/>
    <s v="1029"/>
    <s v="53"/>
    <s v="10"/>
    <s v="_"/>
    <n v="168"/>
    <s v="77000000000"/>
    <x v="5"/>
    <m/>
    <m/>
    <n v="0.15"/>
    <n v="0.09"/>
    <m/>
    <n v="0.09"/>
    <m/>
    <m/>
    <m/>
    <x v="5"/>
    <x v="5"/>
    <x v="1"/>
    <s v="10"/>
  </r>
  <r>
    <x v="12"/>
    <s v="1029"/>
    <s v="53"/>
    <s v="10"/>
    <s v="_"/>
    <n v="168"/>
    <s v="77000000000"/>
    <x v="196"/>
    <n v="12"/>
    <n v="117.30200000000001"/>
    <m/>
    <m/>
    <n v="117.30200000000001"/>
    <m/>
    <m/>
    <m/>
    <m/>
    <x v="203"/>
    <x v="196"/>
    <x v="1"/>
    <s v="10"/>
  </r>
  <r>
    <x v="12"/>
    <s v="1029"/>
    <s v="53"/>
    <s v="10"/>
    <s v="_"/>
    <n v="796"/>
    <s v="77000000000"/>
    <x v="154"/>
    <n v="1"/>
    <n v="1"/>
    <m/>
    <n v="1"/>
    <n v="1"/>
    <n v="1"/>
    <m/>
    <n v="100"/>
    <n v="100"/>
    <x v="159"/>
    <x v="154"/>
    <x v="10"/>
    <s v="31"/>
  </r>
  <r>
    <x v="12"/>
    <s v="1029"/>
    <s v="53"/>
    <s v="10"/>
    <s v="_"/>
    <n v="168"/>
    <s v="77000000000"/>
    <x v="197"/>
    <n v="5"/>
    <n v="0.81"/>
    <m/>
    <m/>
    <n v="0.81"/>
    <m/>
    <m/>
    <m/>
    <m/>
    <x v="204"/>
    <x v="197"/>
    <x v="1"/>
    <s v="10"/>
  </r>
  <r>
    <x v="12"/>
    <s v="1029"/>
    <s v="53"/>
    <s v="10"/>
    <s v="_"/>
    <n v="384"/>
    <s v="77000000000"/>
    <x v="198"/>
    <n v="5"/>
    <n v="15163.5"/>
    <m/>
    <m/>
    <n v="15163.5"/>
    <m/>
    <m/>
    <m/>
    <m/>
    <x v="205"/>
    <x v="198"/>
    <x v="6"/>
    <s v="33"/>
  </r>
  <r>
    <x v="12"/>
    <s v="1029"/>
    <s v="53"/>
    <s v="10"/>
    <s v="_"/>
    <n v="168"/>
    <s v="77000000000"/>
    <x v="199"/>
    <n v="1"/>
    <n v="3"/>
    <m/>
    <m/>
    <n v="3"/>
    <m/>
    <m/>
    <m/>
    <m/>
    <x v="206"/>
    <x v="199"/>
    <x v="1"/>
    <s v="10"/>
  </r>
  <r>
    <x v="12"/>
    <s v="1029"/>
    <s v="53"/>
    <s v="10"/>
    <s v="_"/>
    <n v="168"/>
    <s v="77000000000"/>
    <x v="200"/>
    <n v="5"/>
    <n v="1.431"/>
    <m/>
    <m/>
    <n v="1.431"/>
    <m/>
    <m/>
    <m/>
    <m/>
    <x v="207"/>
    <x v="200"/>
    <x v="1"/>
    <s v="10"/>
  </r>
  <r>
    <x v="12"/>
    <s v="1029"/>
    <s v="53"/>
    <s v="10"/>
    <s v="_"/>
    <n v="168"/>
    <s v="77000000000"/>
    <x v="201"/>
    <n v="3"/>
    <n v="0.20899999999999999"/>
    <m/>
    <m/>
    <n v="0.20899999999999999"/>
    <m/>
    <m/>
    <m/>
    <m/>
    <x v="208"/>
    <x v="201"/>
    <x v="1"/>
    <s v="10"/>
  </r>
  <r>
    <x v="12"/>
    <s v="1029"/>
    <s v="53"/>
    <s v="10"/>
    <s v="_"/>
    <n v="168"/>
    <s v="77000000000"/>
    <x v="202"/>
    <n v="6"/>
    <n v="2.1720000000000002"/>
    <m/>
    <m/>
    <n v="2.1720000000000002"/>
    <m/>
    <m/>
    <m/>
    <m/>
    <x v="209"/>
    <x v="202"/>
    <x v="1"/>
    <s v="10"/>
  </r>
  <r>
    <x v="12"/>
    <s v="1029"/>
    <s v="53"/>
    <s v="10"/>
    <s v="_"/>
    <n v="168"/>
    <s v="77000000000"/>
    <x v="203"/>
    <n v="2"/>
    <n v="0.45"/>
    <m/>
    <m/>
    <n v="0.45"/>
    <m/>
    <m/>
    <m/>
    <m/>
    <x v="210"/>
    <x v="203"/>
    <x v="1"/>
    <s v="10"/>
  </r>
  <r>
    <x v="12"/>
    <s v="1029"/>
    <s v="53"/>
    <s v="10"/>
    <s v="_"/>
    <n v="168"/>
    <s v="77000000000"/>
    <x v="80"/>
    <n v="1"/>
    <n v="6.7"/>
    <m/>
    <m/>
    <n v="6.7"/>
    <m/>
    <m/>
    <m/>
    <m/>
    <x v="80"/>
    <x v="80"/>
    <x v="1"/>
    <s v="10"/>
  </r>
  <r>
    <x v="12"/>
    <s v="1029"/>
    <s v="53"/>
    <s v="10"/>
    <s v="_"/>
    <n v="114"/>
    <s v="77000000000"/>
    <x v="123"/>
    <m/>
    <m/>
    <n v="1.2E-2"/>
    <m/>
    <m/>
    <m/>
    <m/>
    <m/>
    <m/>
    <x v="127"/>
    <x v="123"/>
    <x v="0"/>
    <s v="08"/>
  </r>
  <r>
    <x v="12"/>
    <s v="1029"/>
    <s v="53"/>
    <s v="10"/>
    <s v="_"/>
    <n v="796"/>
    <s v="77000000000"/>
    <x v="139"/>
    <n v="1"/>
    <n v="1"/>
    <m/>
    <n v="1"/>
    <n v="1"/>
    <n v="1"/>
    <m/>
    <n v="100"/>
    <n v="100"/>
    <x v="143"/>
    <x v="139"/>
    <x v="10"/>
    <s v="31"/>
  </r>
  <r>
    <x v="12"/>
    <s v="1029"/>
    <s v="53"/>
    <s v="10"/>
    <s v="_"/>
    <n v="247"/>
    <s v="77000000000"/>
    <x v="204"/>
    <n v="1"/>
    <n v="14.406000000000001"/>
    <m/>
    <m/>
    <n v="14.406000000000001"/>
    <m/>
    <m/>
    <m/>
    <m/>
    <x v="211"/>
    <x v="204"/>
    <x v="7"/>
    <s v="35"/>
  </r>
  <r>
    <x v="12"/>
    <s v="1029"/>
    <s v="53"/>
    <s v="10"/>
    <s v="_"/>
    <n v="168"/>
    <s v="77000000000"/>
    <x v="131"/>
    <n v="1"/>
    <n v="0.69"/>
    <m/>
    <m/>
    <n v="0.69"/>
    <m/>
    <m/>
    <m/>
    <m/>
    <x v="135"/>
    <x v="131"/>
    <x v="1"/>
    <s v="10"/>
  </r>
  <r>
    <x v="12"/>
    <s v="1029"/>
    <s v="53"/>
    <s v="10"/>
    <s v="_"/>
    <n v="168"/>
    <s v="77000000000"/>
    <x v="205"/>
    <n v="1"/>
    <n v="0.02"/>
    <m/>
    <m/>
    <n v="0.02"/>
    <m/>
    <m/>
    <m/>
    <m/>
    <x v="212"/>
    <x v="205"/>
    <x v="1"/>
    <s v="10"/>
  </r>
  <r>
    <x v="12"/>
    <s v="1029"/>
    <s v="53"/>
    <s v="10"/>
    <s v="_"/>
    <n v="168"/>
    <s v="77000000000"/>
    <x v="206"/>
    <n v="1"/>
    <n v="0.69"/>
    <m/>
    <m/>
    <n v="0.69"/>
    <m/>
    <m/>
    <m/>
    <m/>
    <x v="213"/>
    <x v="206"/>
    <x v="1"/>
    <s v="10"/>
  </r>
  <r>
    <x v="12"/>
    <s v="1029"/>
    <s v="53"/>
    <s v="10"/>
    <s v="_"/>
    <n v="796"/>
    <s v="77000000000"/>
    <x v="207"/>
    <n v="1"/>
    <n v="1"/>
    <m/>
    <m/>
    <n v="1"/>
    <m/>
    <m/>
    <m/>
    <m/>
    <x v="214"/>
    <x v="207"/>
    <x v="10"/>
    <s v="31"/>
  </r>
  <r>
    <x v="12"/>
    <s v="1029"/>
    <s v="53"/>
    <s v="10"/>
    <s v="_"/>
    <n v="168"/>
    <s v="77000000000"/>
    <x v="208"/>
    <n v="2"/>
    <n v="0.41"/>
    <m/>
    <m/>
    <n v="0.41"/>
    <m/>
    <m/>
    <m/>
    <m/>
    <x v="215"/>
    <x v="208"/>
    <x v="1"/>
    <s v="10"/>
  </r>
  <r>
    <x v="12"/>
    <s v="1029"/>
    <s v="53"/>
    <s v="10"/>
    <s v="_"/>
    <n v="168"/>
    <s v="77000000000"/>
    <x v="209"/>
    <n v="5"/>
    <n v="12.96"/>
    <m/>
    <m/>
    <n v="12.96"/>
    <m/>
    <m/>
    <m/>
    <m/>
    <x v="216"/>
    <x v="209"/>
    <x v="1"/>
    <s v="10"/>
  </r>
  <r>
    <x v="12"/>
    <s v="1029"/>
    <s v="53"/>
    <s v="10"/>
    <s v="_"/>
    <n v="168"/>
    <s v="77000000000"/>
    <x v="165"/>
    <m/>
    <m/>
    <n v="2.1"/>
    <m/>
    <m/>
    <m/>
    <m/>
    <m/>
    <m/>
    <x v="172"/>
    <x v="165"/>
    <x v="1"/>
    <s v="10"/>
  </r>
  <r>
    <x v="12"/>
    <s v="1029"/>
    <s v="53"/>
    <s v="10"/>
    <s v="_"/>
    <n v="168"/>
    <s v="77000000000"/>
    <x v="210"/>
    <n v="1"/>
    <n v="0.28000000000000003"/>
    <m/>
    <m/>
    <n v="0.28000000000000003"/>
    <m/>
    <m/>
    <m/>
    <m/>
    <x v="217"/>
    <x v="210"/>
    <x v="1"/>
    <s v="10"/>
  </r>
  <r>
    <x v="12"/>
    <s v="1029"/>
    <s v="53"/>
    <s v="10"/>
    <s v="_"/>
    <n v="882"/>
    <s v="77000000000"/>
    <x v="94"/>
    <m/>
    <m/>
    <n v="0.85399999999999998"/>
    <n v="0.53100000000000003"/>
    <m/>
    <n v="0.53100000000000003"/>
    <m/>
    <m/>
    <m/>
    <x v="119"/>
    <x v="94"/>
    <x v="4"/>
    <s v="10"/>
  </r>
  <r>
    <x v="12"/>
    <s v="1029"/>
    <s v="53"/>
    <s v="10"/>
    <s v="_"/>
    <n v="168"/>
    <s v="77000000000"/>
    <x v="211"/>
    <n v="2"/>
    <n v="1.4"/>
    <m/>
    <m/>
    <n v="1.4"/>
    <m/>
    <m/>
    <m/>
    <m/>
    <x v="218"/>
    <x v="211"/>
    <x v="1"/>
    <s v="10"/>
  </r>
  <r>
    <x v="12"/>
    <s v="1029"/>
    <s v="53"/>
    <s v="10"/>
    <s v="_"/>
    <n v="168"/>
    <s v="77000000000"/>
    <x v="212"/>
    <n v="2"/>
    <n v="0.41299999999999998"/>
    <m/>
    <m/>
    <n v="0.41299999999999998"/>
    <m/>
    <m/>
    <m/>
    <m/>
    <x v="219"/>
    <x v="212"/>
    <x v="1"/>
    <s v="10"/>
  </r>
  <r>
    <x v="12"/>
    <s v="1029"/>
    <s v="53"/>
    <s v="10"/>
    <s v="_"/>
    <n v="168"/>
    <s v="77000000000"/>
    <x v="213"/>
    <n v="2"/>
    <n v="0.38"/>
    <m/>
    <m/>
    <n v="0.38"/>
    <m/>
    <m/>
    <m/>
    <m/>
    <x v="220"/>
    <x v="213"/>
    <x v="1"/>
    <s v="10"/>
  </r>
  <r>
    <x v="12"/>
    <s v="1029"/>
    <s v="53"/>
    <s v="10"/>
    <s v="_"/>
    <n v="168"/>
    <s v="77000000000"/>
    <x v="214"/>
    <n v="5"/>
    <n v="4.8499999999999996"/>
    <m/>
    <m/>
    <n v="4.8499999999999996"/>
    <m/>
    <m/>
    <m/>
    <m/>
    <x v="221"/>
    <x v="214"/>
    <x v="1"/>
    <s v="10"/>
  </r>
  <r>
    <x v="12"/>
    <s v="1029"/>
    <s v="53"/>
    <s v="10"/>
    <s v="_"/>
    <n v="168"/>
    <s v="77000000000"/>
    <x v="215"/>
    <n v="2"/>
    <n v="0.53"/>
    <m/>
    <m/>
    <n v="0.53"/>
    <m/>
    <m/>
    <m/>
    <m/>
    <x v="222"/>
    <x v="215"/>
    <x v="1"/>
    <s v="10"/>
  </r>
  <r>
    <x v="12"/>
    <s v="1029"/>
    <s v="53"/>
    <s v="10"/>
    <s v="_"/>
    <n v="882"/>
    <s v="77000000000"/>
    <x v="160"/>
    <m/>
    <m/>
    <m/>
    <n v="0.53"/>
    <m/>
    <n v="0.53"/>
    <m/>
    <m/>
    <m/>
    <x v="166"/>
    <x v="160"/>
    <x v="4"/>
    <s v="10"/>
  </r>
  <r>
    <x v="12"/>
    <s v="1029"/>
    <s v="53"/>
    <s v="10"/>
    <s v="_"/>
    <n v="168"/>
    <s v="77000000000"/>
    <x v="216"/>
    <n v="1"/>
    <n v="2.0099999999999998"/>
    <m/>
    <m/>
    <n v="2.0099999999999998"/>
    <m/>
    <m/>
    <m/>
    <m/>
    <x v="223"/>
    <x v="216"/>
    <x v="1"/>
    <s v="10"/>
  </r>
  <r>
    <x v="12"/>
    <s v="1029"/>
    <s v="53"/>
    <s v="10"/>
    <s v="_"/>
    <n v="128"/>
    <s v="77000000000"/>
    <x v="217"/>
    <n v="1"/>
    <n v="4.0599999999999996"/>
    <m/>
    <m/>
    <n v="4.0599999999999996"/>
    <m/>
    <m/>
    <m/>
    <m/>
    <x v="224"/>
    <x v="217"/>
    <x v="2"/>
    <s v="11"/>
  </r>
  <r>
    <x v="12"/>
    <s v="1029"/>
    <s v="53"/>
    <s v="10"/>
    <s v="_"/>
    <n v="796"/>
    <s v="77000000000"/>
    <x v="218"/>
    <n v="1"/>
    <n v="1"/>
    <m/>
    <m/>
    <n v="1"/>
    <m/>
    <m/>
    <m/>
    <m/>
    <x v="225"/>
    <x v="218"/>
    <x v="10"/>
    <s v="31"/>
  </r>
  <r>
    <x v="12"/>
    <s v="1029"/>
    <s v="53"/>
    <s v="10"/>
    <s v="_"/>
    <n v="168"/>
    <s v="77000000000"/>
    <x v="219"/>
    <n v="1"/>
    <n v="0.01"/>
    <m/>
    <m/>
    <n v="0.01"/>
    <m/>
    <m/>
    <m/>
    <m/>
    <x v="226"/>
    <x v="219"/>
    <x v="1"/>
    <s v="10"/>
  </r>
  <r>
    <x v="13"/>
    <s v="1029"/>
    <s v="53"/>
    <s v="10"/>
    <s v="_"/>
    <n v="168"/>
    <s v="77000000000"/>
    <x v="191"/>
    <n v="1"/>
    <n v="0.20799999999999999"/>
    <n v="9.7000000000000003E-2"/>
    <m/>
    <n v="0.30499999999999999"/>
    <m/>
    <n v="214.43298969072166"/>
    <m/>
    <m/>
    <x v="198"/>
    <x v="191"/>
    <x v="1"/>
    <s v="10"/>
  </r>
  <r>
    <x v="13"/>
    <s v="1029"/>
    <s v="53"/>
    <s v="10"/>
    <s v="_"/>
    <n v="168"/>
    <s v="77000000000"/>
    <x v="181"/>
    <n v="1"/>
    <n v="0.09"/>
    <n v="0.09"/>
    <m/>
    <n v="0.18"/>
    <m/>
    <n v="100"/>
    <m/>
    <m/>
    <x v="188"/>
    <x v="181"/>
    <x v="1"/>
    <s v="10"/>
  </r>
  <r>
    <x v="13"/>
    <s v="1029"/>
    <s v="53"/>
    <s v="10"/>
    <s v="_"/>
    <n v="168"/>
    <s v="77000000000"/>
    <x v="5"/>
    <n v="1"/>
    <n v="1.2130000000000001"/>
    <m/>
    <n v="0.12"/>
    <n v="1.2130000000000001"/>
    <n v="0.21"/>
    <m/>
    <n v="1010.8333333333334"/>
    <n v="577.61904761904759"/>
    <x v="5"/>
    <x v="5"/>
    <x v="1"/>
    <s v="10"/>
  </r>
  <r>
    <x v="13"/>
    <s v="1029"/>
    <s v="53"/>
    <s v="10"/>
    <s v="_"/>
    <n v="247"/>
    <s v="77000000000"/>
    <x v="54"/>
    <n v="18"/>
    <n v="63.243000000000002"/>
    <n v="66.260999999999996"/>
    <n v="48.777999999999999"/>
    <n v="129.50399999999999"/>
    <n v="101.134"/>
    <n v="95.44528455652646"/>
    <n v="129.65476239288205"/>
    <n v="128.05189154982497"/>
    <x v="54"/>
    <x v="54"/>
    <x v="7"/>
    <s v="35"/>
  </r>
  <r>
    <x v="13"/>
    <s v="1029"/>
    <s v="53"/>
    <s v="10"/>
    <s v="_"/>
    <n v="168"/>
    <s v="77000000000"/>
    <x v="49"/>
    <n v="3"/>
    <n v="5.67"/>
    <n v="5.6"/>
    <n v="6.41"/>
    <n v="11.27"/>
    <n v="12.18"/>
    <n v="101.25"/>
    <n v="88.455538221528855"/>
    <n v="92.52873563218391"/>
    <x v="49"/>
    <x v="49"/>
    <x v="1"/>
    <s v="10"/>
  </r>
  <r>
    <x v="13"/>
    <s v="1029"/>
    <s v="53"/>
    <s v="10"/>
    <s v="_"/>
    <n v="168"/>
    <s v="77000000000"/>
    <x v="186"/>
    <n v="2"/>
    <n v="1.1319999999999999"/>
    <n v="1.21"/>
    <m/>
    <n v="2.3420000000000001"/>
    <m/>
    <n v="93.553719008264466"/>
    <m/>
    <m/>
    <x v="193"/>
    <x v="186"/>
    <x v="1"/>
    <s v="10"/>
  </r>
  <r>
    <x v="13"/>
    <s v="1029"/>
    <s v="53"/>
    <s v="10"/>
    <s v="_"/>
    <n v="128"/>
    <s v="77000000000"/>
    <x v="106"/>
    <n v="2"/>
    <n v="14.491"/>
    <n v="42.03"/>
    <n v="52.25"/>
    <n v="56.521000000000001"/>
    <n v="92.84"/>
    <n v="34.477753985248633"/>
    <n v="27.73397129186603"/>
    <n v="60.880008616975445"/>
    <x v="106"/>
    <x v="106"/>
    <x v="2"/>
    <s v="11"/>
  </r>
  <r>
    <x v="13"/>
    <s v="1029"/>
    <s v="53"/>
    <s v="10"/>
    <s v="_"/>
    <n v="168"/>
    <s v="77000000000"/>
    <x v="184"/>
    <n v="7"/>
    <n v="20.73"/>
    <n v="22.358000000000001"/>
    <m/>
    <n v="43.088000000000001"/>
    <m/>
    <n v="92.718490025941492"/>
    <m/>
    <m/>
    <x v="191"/>
    <x v="184"/>
    <x v="1"/>
    <s v="10"/>
  </r>
  <r>
    <x v="13"/>
    <s v="1029"/>
    <s v="53"/>
    <s v="10"/>
    <s v="_"/>
    <n v="168"/>
    <s v="77000000000"/>
    <x v="14"/>
    <n v="3"/>
    <n v="2.52"/>
    <n v="1.59"/>
    <n v="2.88"/>
    <n v="4.1100000000000003"/>
    <n v="5.7"/>
    <n v="158.49056603773585"/>
    <n v="87.5"/>
    <n v="72.10526315789474"/>
    <x v="14"/>
    <x v="14"/>
    <x v="1"/>
    <s v="10"/>
  </r>
  <r>
    <x v="13"/>
    <s v="1029"/>
    <s v="53"/>
    <s v="10"/>
    <s v="_"/>
    <n v="168"/>
    <s v="77000000000"/>
    <x v="25"/>
    <n v="2"/>
    <n v="0.27700000000000002"/>
    <n v="1.474"/>
    <n v="1.5189999999999999"/>
    <n v="1.7509999999999999"/>
    <n v="2.5219999999999998"/>
    <n v="18.792401628222525"/>
    <n v="18.235681369321924"/>
    <n v="69.429024583663761"/>
    <x v="25"/>
    <x v="25"/>
    <x v="1"/>
    <s v="10"/>
  </r>
  <r>
    <x v="13"/>
    <s v="1029"/>
    <s v="53"/>
    <s v="10"/>
    <s v="_"/>
    <n v="119"/>
    <s v="77000000000"/>
    <x v="179"/>
    <m/>
    <m/>
    <n v="0.44"/>
    <m/>
    <n v="0.44"/>
    <m/>
    <m/>
    <m/>
    <m/>
    <x v="186"/>
    <x v="179"/>
    <x v="3"/>
    <s v="11"/>
  </r>
  <r>
    <x v="13"/>
    <s v="1029"/>
    <s v="53"/>
    <s v="10"/>
    <s v="_"/>
    <n v="384"/>
    <s v="77000000000"/>
    <x v="46"/>
    <m/>
    <m/>
    <n v="14"/>
    <n v="14"/>
    <n v="14"/>
    <n v="28"/>
    <m/>
    <m/>
    <n v="50"/>
    <x v="46"/>
    <x v="46"/>
    <x v="6"/>
    <s v="31"/>
  </r>
  <r>
    <x v="13"/>
    <s v="1029"/>
    <s v="53"/>
    <s v="10"/>
    <s v="_"/>
    <n v="882"/>
    <s v="77000000000"/>
    <x v="156"/>
    <m/>
    <m/>
    <m/>
    <n v="0.44"/>
    <m/>
    <n v="0.44"/>
    <m/>
    <m/>
    <m/>
    <x v="161"/>
    <x v="156"/>
    <x v="4"/>
    <s v="10"/>
  </r>
  <r>
    <x v="13"/>
    <s v="1029"/>
    <s v="53"/>
    <s v="10"/>
    <s v="_"/>
    <n v="168"/>
    <s v="77000000000"/>
    <x v="195"/>
    <n v="3"/>
    <n v="5.67"/>
    <n v="5.6"/>
    <m/>
    <n v="11.27"/>
    <m/>
    <n v="101.25"/>
    <m/>
    <m/>
    <x v="202"/>
    <x v="195"/>
    <x v="1"/>
    <s v="10"/>
  </r>
  <r>
    <x v="13"/>
    <s v="1029"/>
    <s v="53"/>
    <s v="10"/>
    <s v="_"/>
    <n v="247"/>
    <s v="77000000000"/>
    <x v="74"/>
    <n v="20"/>
    <n v="85.762"/>
    <n v="97.82"/>
    <n v="81.997"/>
    <n v="183.58199999999999"/>
    <n v="173.92599999999999"/>
    <n v="87.673277448374563"/>
    <n v="104.59163140114882"/>
    <n v="105.55178639191381"/>
    <x v="74"/>
    <x v="74"/>
    <x v="7"/>
    <s v="35"/>
  </r>
  <r>
    <x v="13"/>
    <s v="1029"/>
    <s v="53"/>
    <s v="10"/>
    <s v="_"/>
    <n v="168"/>
    <s v="77000000000"/>
    <x v="38"/>
    <n v="1"/>
    <n v="2.79"/>
    <n v="2.31"/>
    <n v="2.4500000000000002"/>
    <n v="5.0999999999999996"/>
    <n v="4.8"/>
    <n v="120.77922077922078"/>
    <n v="113.87755102040816"/>
    <n v="106.25"/>
    <x v="38"/>
    <x v="38"/>
    <x v="1"/>
    <s v="10"/>
  </r>
  <r>
    <x v="13"/>
    <s v="1029"/>
    <s v="53"/>
    <s v="10"/>
    <s v="_"/>
    <n v="168"/>
    <s v="77000000000"/>
    <x v="192"/>
    <n v="1"/>
    <n v="0.14399999999999999"/>
    <n v="0.17899999999999999"/>
    <m/>
    <n v="0.32300000000000001"/>
    <m/>
    <n v="80.44692737430168"/>
    <m/>
    <m/>
    <x v="199"/>
    <x v="192"/>
    <x v="1"/>
    <s v="10"/>
  </r>
  <r>
    <x v="13"/>
    <s v="1029"/>
    <s v="53"/>
    <s v="10"/>
    <s v="_"/>
    <n v="159"/>
    <s v="77000000000"/>
    <x v="70"/>
    <n v="1"/>
    <n v="6.83"/>
    <n v="7.22"/>
    <n v="7.5"/>
    <n v="14.05"/>
    <n v="15.7"/>
    <n v="94.5983379501385"/>
    <n v="91.066666666666663"/>
    <n v="89.490445859872608"/>
    <x v="70"/>
    <x v="70"/>
    <x v="8"/>
    <s v="06"/>
  </r>
  <r>
    <x v="13"/>
    <s v="1029"/>
    <s v="53"/>
    <s v="10"/>
    <s v="_"/>
    <n v="168"/>
    <s v="77000000000"/>
    <x v="131"/>
    <m/>
    <m/>
    <n v="0.69"/>
    <m/>
    <n v="0.69"/>
    <m/>
    <m/>
    <m/>
    <m/>
    <x v="135"/>
    <x v="131"/>
    <x v="1"/>
    <s v="10"/>
  </r>
  <r>
    <x v="13"/>
    <s v="1029"/>
    <s v="53"/>
    <s v="10"/>
    <s v="_"/>
    <n v="159"/>
    <s v="77000000000"/>
    <x v="71"/>
    <n v="1"/>
    <n v="6.83"/>
    <n v="7.22"/>
    <n v="7.5"/>
    <n v="14.05"/>
    <n v="15.7"/>
    <n v="94.5983379501385"/>
    <n v="91.066666666666663"/>
    <n v="89.490445859872608"/>
    <x v="71"/>
    <x v="71"/>
    <x v="8"/>
    <s v="06"/>
  </r>
  <r>
    <x v="13"/>
    <s v="1029"/>
    <s v="53"/>
    <s v="10"/>
    <s v="_"/>
    <n v="168"/>
    <s v="77000000000"/>
    <x v="94"/>
    <n v="3"/>
    <n v="7.0419999999999998"/>
    <n v="5.9589999999999996"/>
    <n v="7.7460000000000004"/>
    <n v="13.000999999999999"/>
    <n v="13.645"/>
    <n v="118.17419030038597"/>
    <n v="90.911438161631807"/>
    <n v="95.280322462440452"/>
    <x v="94"/>
    <x v="94"/>
    <x v="1"/>
    <s v="10"/>
  </r>
  <r>
    <x v="13"/>
    <s v="1029"/>
    <s v="53"/>
    <s v="10"/>
    <s v="_"/>
    <n v="168"/>
    <s v="77000000000"/>
    <x v="21"/>
    <n v="3"/>
    <n v="17.87"/>
    <n v="12.01"/>
    <n v="19.420000000000002"/>
    <n v="29.88"/>
    <n v="33.65"/>
    <n v="148.79267277268943"/>
    <n v="92.018537590113283"/>
    <n v="88.796433878157501"/>
    <x v="21"/>
    <x v="21"/>
    <x v="1"/>
    <s v="10"/>
  </r>
  <r>
    <x v="13"/>
    <s v="1029"/>
    <s v="53"/>
    <s v="10"/>
    <s v="_"/>
    <n v="247"/>
    <s v="77000000000"/>
    <x v="75"/>
    <n v="20"/>
    <n v="99.793999999999997"/>
    <n v="112.81"/>
    <n v="82.1"/>
    <n v="212.60400000000001"/>
    <n v="174.226"/>
    <n v="88.462015778743023"/>
    <n v="121.55176613885506"/>
    <n v="122.02771113381471"/>
    <x v="75"/>
    <x v="75"/>
    <x v="7"/>
    <s v="35"/>
  </r>
  <r>
    <x v="13"/>
    <s v="1029"/>
    <s v="53"/>
    <s v="10"/>
    <s v="_"/>
    <n v="168"/>
    <s v="77000000000"/>
    <x v="145"/>
    <n v="1"/>
    <n v="0.08"/>
    <n v="0.08"/>
    <n v="9.0999999999999998E-2"/>
    <n v="0.16"/>
    <n v="0.105"/>
    <n v="100"/>
    <n v="87.912087912087912"/>
    <n v="152.38095238095238"/>
    <x v="149"/>
    <x v="145"/>
    <x v="1"/>
    <s v="10"/>
  </r>
  <r>
    <x v="13"/>
    <s v="1029"/>
    <s v="53"/>
    <s v="10"/>
    <s v="_"/>
    <n v="234"/>
    <s v="77000000000"/>
    <x v="73"/>
    <n v="19"/>
    <n v="50.994"/>
    <n v="62.892000000000003"/>
    <n v="61.994999999999997"/>
    <n v="113.886"/>
    <n v="122.09"/>
    <n v="81.08185460789926"/>
    <n v="82.255020566174693"/>
    <n v="93.280366942419533"/>
    <x v="73"/>
    <x v="73"/>
    <x v="9"/>
    <s v="35"/>
  </r>
  <r>
    <x v="13"/>
    <s v="1029"/>
    <s v="53"/>
    <s v="10"/>
    <s v="_"/>
    <n v="882"/>
    <s v="77000000000"/>
    <x v="160"/>
    <m/>
    <m/>
    <m/>
    <m/>
    <m/>
    <n v="0.53"/>
    <m/>
    <m/>
    <m/>
    <x v="166"/>
    <x v="160"/>
    <x v="4"/>
    <s v="10"/>
  </r>
  <r>
    <x v="13"/>
    <s v="1029"/>
    <s v="53"/>
    <s v="10"/>
    <s v="_"/>
    <n v="384"/>
    <s v="77000000000"/>
    <x v="97"/>
    <n v="6"/>
    <n v="190.3"/>
    <n v="140.80000000000001"/>
    <n v="218.3"/>
    <n v="331.1"/>
    <n v="372.4"/>
    <n v="135.15625"/>
    <n v="87.173614292258364"/>
    <n v="88.909774436090231"/>
    <x v="97"/>
    <x v="97"/>
    <x v="6"/>
    <s v="18"/>
  </r>
  <r>
    <x v="13"/>
    <s v="1029"/>
    <s v="53"/>
    <s v="10"/>
    <s v="_"/>
    <n v="169"/>
    <s v="77000000000"/>
    <x v="36"/>
    <n v="1"/>
    <n v="110"/>
    <n v="121"/>
    <n v="107"/>
    <n v="231"/>
    <n v="214"/>
    <n v="90.909090909090907"/>
    <n v="102.80373831775701"/>
    <n v="107.94392523364486"/>
    <x v="36"/>
    <x v="36"/>
    <x v="5"/>
    <s v="05"/>
  </r>
  <r>
    <x v="13"/>
    <s v="1029"/>
    <s v="53"/>
    <s v="10"/>
    <s v="_"/>
    <n v="168"/>
    <s v="77000000000"/>
    <x v="82"/>
    <n v="2"/>
    <n v="2.37"/>
    <n v="2.95"/>
    <n v="3.28"/>
    <n v="5.32"/>
    <n v="5.34"/>
    <n v="80.33898305084746"/>
    <n v="72.256097560975604"/>
    <n v="99.625468164794015"/>
    <x v="82"/>
    <x v="82"/>
    <x v="1"/>
    <s v="10"/>
  </r>
  <r>
    <x v="13"/>
    <s v="1029"/>
    <s v="53"/>
    <s v="10"/>
    <s v="_"/>
    <n v="168"/>
    <s v="77000000000"/>
    <x v="72"/>
    <n v="2"/>
    <n v="3.367"/>
    <n v="1.46"/>
    <n v="1.3979999999999999"/>
    <n v="4.827"/>
    <n v="2.7869999999999999"/>
    <n v="230.61643835616439"/>
    <n v="240.84406294706724"/>
    <n v="173.19698600645856"/>
    <x v="72"/>
    <x v="72"/>
    <x v="1"/>
    <s v="10"/>
  </r>
  <r>
    <x v="13"/>
    <s v="1029"/>
    <s v="53"/>
    <s v="10"/>
    <s v="_"/>
    <n v="168"/>
    <s v="77000000000"/>
    <x v="170"/>
    <n v="1"/>
    <n v="0.61"/>
    <n v="2.0099999999999998"/>
    <m/>
    <n v="2.62"/>
    <m/>
    <n v="30.348258706467661"/>
    <m/>
    <m/>
    <x v="177"/>
    <x v="170"/>
    <x v="1"/>
    <s v="10"/>
  </r>
  <r>
    <x v="13"/>
    <s v="1029"/>
    <s v="53"/>
    <s v="10"/>
    <s v="_"/>
    <n v="234"/>
    <s v="77000000000"/>
    <x v="103"/>
    <n v="7"/>
    <n v="73.456999999999994"/>
    <n v="77.248999999999995"/>
    <n v="72.930000000000007"/>
    <n v="150.70599999999999"/>
    <n v="150.79400000000001"/>
    <n v="95.091198591567533"/>
    <n v="100.72261072261072"/>
    <n v="99.941642240407447"/>
    <x v="103"/>
    <x v="103"/>
    <x v="9"/>
    <s v="35"/>
  </r>
  <r>
    <x v="13"/>
    <s v="1029"/>
    <s v="53"/>
    <s v="10"/>
    <s v="_"/>
    <n v="247"/>
    <s v="77000000000"/>
    <x v="173"/>
    <n v="1"/>
    <n v="14.032"/>
    <n v="14.406000000000001"/>
    <m/>
    <n v="28.437999999999999"/>
    <m/>
    <n v="97.403859502984872"/>
    <m/>
    <m/>
    <x v="180"/>
    <x v="173"/>
    <x v="7"/>
    <s v="35"/>
  </r>
  <r>
    <x v="13"/>
    <s v="1029"/>
    <s v="53"/>
    <s v="10"/>
    <s v="_"/>
    <n v="168"/>
    <s v="77000000000"/>
    <x v="169"/>
    <n v="2"/>
    <n v="0.13"/>
    <n v="0.1"/>
    <m/>
    <n v="0.23"/>
    <m/>
    <n v="130"/>
    <m/>
    <m/>
    <x v="176"/>
    <x v="169"/>
    <x v="1"/>
    <s v="10"/>
  </r>
  <r>
    <x v="13"/>
    <s v="1029"/>
    <s v="53"/>
    <s v="10"/>
    <s v="_"/>
    <n v="796"/>
    <s v="77000000000"/>
    <x v="218"/>
    <m/>
    <m/>
    <n v="1"/>
    <m/>
    <n v="1"/>
    <m/>
    <m/>
    <m/>
    <m/>
    <x v="225"/>
    <x v="218"/>
    <x v="10"/>
    <s v="31"/>
  </r>
  <r>
    <x v="13"/>
    <s v="1029"/>
    <s v="53"/>
    <s v="10"/>
    <s v="_"/>
    <n v="168"/>
    <s v="77000000000"/>
    <x v="197"/>
    <n v="5"/>
    <n v="0.89200000000000002"/>
    <n v="0.81"/>
    <m/>
    <n v="1.702"/>
    <m/>
    <n v="110.12345679012346"/>
    <m/>
    <m/>
    <x v="204"/>
    <x v="197"/>
    <x v="1"/>
    <s v="10"/>
  </r>
  <r>
    <x v="13"/>
    <s v="1029"/>
    <s v="53"/>
    <s v="10"/>
    <s v="_"/>
    <n v="168"/>
    <s v="77000000000"/>
    <x v="26"/>
    <n v="3"/>
    <n v="23.54"/>
    <n v="17.61"/>
    <n v="25.83"/>
    <n v="41.15"/>
    <n v="45.83"/>
    <n v="133.6740488358887"/>
    <n v="91.13433991482772"/>
    <n v="89.788348243508622"/>
    <x v="26"/>
    <x v="26"/>
    <x v="1"/>
    <s v="10"/>
  </r>
  <r>
    <x v="13"/>
    <s v="1029"/>
    <s v="53"/>
    <s v="10"/>
    <s v="_"/>
    <n v="247"/>
    <s v="77000000000"/>
    <x v="83"/>
    <n v="2"/>
    <n v="36.551000000000002"/>
    <n v="45.965000000000003"/>
    <n v="33.219000000000001"/>
    <n v="82.516000000000005"/>
    <n v="72.792000000000002"/>
    <n v="79.519199390840853"/>
    <n v="110.03040428670339"/>
    <n v="113.35861083635564"/>
    <x v="83"/>
    <x v="83"/>
    <x v="7"/>
    <s v="35"/>
  </r>
  <r>
    <x v="13"/>
    <s v="1029"/>
    <s v="53"/>
    <s v="10"/>
    <s v="_"/>
    <n v="384"/>
    <s v="77000000000"/>
    <x v="113"/>
    <n v="3"/>
    <n v="730.6"/>
    <n v="287.39999999999998"/>
    <m/>
    <n v="1018"/>
    <m/>
    <n v="254.21016005567154"/>
    <m/>
    <m/>
    <x v="113"/>
    <x v="113"/>
    <x v="6"/>
    <s v="17"/>
  </r>
  <r>
    <x v="13"/>
    <s v="1029"/>
    <s v="53"/>
    <s v="10"/>
    <s v="_"/>
    <n v="234"/>
    <s v="77000000000"/>
    <x v="90"/>
    <n v="3"/>
    <n v="0.90700000000000003"/>
    <n v="0.92100000000000004"/>
    <n v="0.81"/>
    <n v="1.8280000000000001"/>
    <n v="1.7829999999999999"/>
    <n v="98.47991313789359"/>
    <n v="111.9753086419753"/>
    <n v="102.52383623107123"/>
    <x v="90"/>
    <x v="90"/>
    <x v="9"/>
    <s v="35"/>
  </r>
  <r>
    <x v="13"/>
    <s v="1029"/>
    <s v="53"/>
    <s v="10"/>
    <s v="_"/>
    <n v="384"/>
    <s v="77000000000"/>
    <x v="153"/>
    <m/>
    <m/>
    <m/>
    <n v="82"/>
    <m/>
    <n v="82"/>
    <m/>
    <m/>
    <m/>
    <x v="158"/>
    <x v="153"/>
    <x v="6"/>
    <s v="31"/>
  </r>
  <r>
    <x v="13"/>
    <s v="1029"/>
    <s v="53"/>
    <s v="10"/>
    <s v="_"/>
    <n v="168"/>
    <s v="77000000000"/>
    <x v="45"/>
    <n v="1"/>
    <n v="0.03"/>
    <n v="0.02"/>
    <n v="0.35"/>
    <n v="0.05"/>
    <n v="0.55000000000000004"/>
    <n v="150"/>
    <n v="8.5714285714285712"/>
    <n v="9.0909090909090917"/>
    <x v="45"/>
    <x v="45"/>
    <x v="1"/>
    <s v="10"/>
  </r>
  <r>
    <x v="13"/>
    <s v="1029"/>
    <s v="53"/>
    <s v="10"/>
    <s v="_"/>
    <n v="168"/>
    <s v="77000000000"/>
    <x v="63"/>
    <n v="1"/>
    <n v="0.62"/>
    <n v="1.08"/>
    <n v="0.78"/>
    <n v="1.7"/>
    <n v="1.06"/>
    <n v="57.407407407407405"/>
    <n v="79.487179487179489"/>
    <n v="160.37735849056602"/>
    <x v="63"/>
    <x v="63"/>
    <x v="1"/>
    <s v="10"/>
  </r>
  <r>
    <x v="13"/>
    <s v="1029"/>
    <s v="53"/>
    <s v="10"/>
    <s v="_"/>
    <n v="168"/>
    <s v="77000000000"/>
    <x v="119"/>
    <n v="1"/>
    <n v="0.437"/>
    <n v="0.40100000000000002"/>
    <n v="0.24399999999999999"/>
    <n v="0.83799999999999997"/>
    <n v="0.77700000000000002"/>
    <n v="108.97755610972568"/>
    <n v="179.09836065573771"/>
    <n v="107.85070785070785"/>
    <x v="123"/>
    <x v="119"/>
    <x v="1"/>
    <s v="10"/>
  </r>
  <r>
    <x v="13"/>
    <s v="1029"/>
    <s v="53"/>
    <s v="10"/>
    <s v="_"/>
    <n v="168"/>
    <s v="77000000000"/>
    <x v="41"/>
    <n v="1"/>
    <n v="0.48"/>
    <n v="0.44"/>
    <n v="0.5"/>
    <n v="0.92"/>
    <n v="0.97"/>
    <n v="109.09090909090909"/>
    <n v="96"/>
    <n v="94.845360824742272"/>
    <x v="41"/>
    <x v="41"/>
    <x v="1"/>
    <s v="10"/>
  </r>
  <r>
    <x v="13"/>
    <s v="1029"/>
    <s v="53"/>
    <s v="10"/>
    <s v="_"/>
    <n v="168"/>
    <s v="77000000000"/>
    <x v="96"/>
    <n v="2"/>
    <n v="0.13300000000000001"/>
    <n v="1.2949999999999999"/>
    <n v="3.7999999999999999E-2"/>
    <n v="1.4279999999999999"/>
    <n v="7.1999999999999995E-2"/>
    <n v="10.27027027027027"/>
    <n v="350"/>
    <n v="1983.3333333333333"/>
    <x v="96"/>
    <x v="96"/>
    <x v="1"/>
    <s v="10"/>
  </r>
  <r>
    <x v="13"/>
    <s v="1029"/>
    <s v="53"/>
    <s v="10"/>
    <s v="_"/>
    <n v="128"/>
    <s v="77000000000"/>
    <x v="217"/>
    <n v="1"/>
    <n v="6.95"/>
    <n v="4.0599999999999996"/>
    <m/>
    <n v="11.01"/>
    <m/>
    <n v="171.18226600985221"/>
    <m/>
    <m/>
    <x v="224"/>
    <x v="217"/>
    <x v="2"/>
    <s v="11"/>
  </r>
  <r>
    <x v="13"/>
    <s v="1029"/>
    <s v="53"/>
    <s v="10"/>
    <s v="_"/>
    <n v="168"/>
    <s v="77000000000"/>
    <x v="27"/>
    <n v="2"/>
    <n v="0.77"/>
    <n v="1.4"/>
    <n v="1.64"/>
    <n v="2.17"/>
    <n v="2.48"/>
    <n v="55"/>
    <n v="46.951219512195124"/>
    <n v="87.5"/>
    <x v="27"/>
    <x v="27"/>
    <x v="1"/>
    <s v="10"/>
  </r>
  <r>
    <x v="13"/>
    <s v="1029"/>
    <s v="53"/>
    <s v="10"/>
    <s v="_"/>
    <n v="168"/>
    <s v="77000000000"/>
    <x v="116"/>
    <n v="1"/>
    <n v="0.16500000000000001"/>
    <n v="0.126"/>
    <n v="0.22"/>
    <n v="0.29099999999999998"/>
    <n v="0.38900000000000001"/>
    <n v="130.95238095238096"/>
    <n v="75"/>
    <n v="74.807197943444734"/>
    <x v="116"/>
    <x v="116"/>
    <x v="1"/>
    <s v="10"/>
  </r>
  <r>
    <x v="13"/>
    <s v="1029"/>
    <s v="53"/>
    <s v="10"/>
    <s v="_"/>
    <n v="114"/>
    <s v="77000000000"/>
    <x v="111"/>
    <n v="1"/>
    <n v="0.36599999999999999"/>
    <n v="0.11700000000000001"/>
    <m/>
    <n v="0.48299999999999998"/>
    <n v="0.126"/>
    <n v="312.82051282051282"/>
    <m/>
    <n v="383.33333333333331"/>
    <x v="111"/>
    <x v="111"/>
    <x v="0"/>
    <s v="20"/>
  </r>
  <r>
    <x v="13"/>
    <s v="1029"/>
    <s v="53"/>
    <s v="10"/>
    <s v="_"/>
    <n v="882"/>
    <s v="77000000000"/>
    <x v="24"/>
    <n v="1"/>
    <n v="0.09"/>
    <m/>
    <m/>
    <n v="0.09"/>
    <m/>
    <m/>
    <m/>
    <m/>
    <x v="24"/>
    <x v="24"/>
    <x v="4"/>
    <s v="10"/>
  </r>
  <r>
    <x v="13"/>
    <s v="1029"/>
    <s v="53"/>
    <s v="10"/>
    <s v="_"/>
    <n v="247"/>
    <s v="77000000000"/>
    <x v="91"/>
    <m/>
    <m/>
    <n v="0.58399999999999996"/>
    <n v="0.10299999999999999"/>
    <n v="0.58399999999999996"/>
    <n v="0.3"/>
    <m/>
    <m/>
    <n v="194.66666666666666"/>
    <x v="91"/>
    <x v="91"/>
    <x v="7"/>
    <s v="35"/>
  </r>
  <r>
    <x v="13"/>
    <s v="1029"/>
    <s v="53"/>
    <s v="10"/>
    <s v="_"/>
    <n v="384"/>
    <s v="77000000000"/>
    <x v="98"/>
    <n v="6"/>
    <n v="190.3"/>
    <n v="140.80000000000001"/>
    <n v="358"/>
    <n v="331.1"/>
    <n v="562.6"/>
    <n v="135.15625"/>
    <n v="53.156424581005588"/>
    <n v="58.851759687166727"/>
    <x v="98"/>
    <x v="98"/>
    <x v="6"/>
    <s v="18"/>
  </r>
  <r>
    <x v="13"/>
    <s v="1029"/>
    <s v="53"/>
    <s v="10"/>
    <s v="_"/>
    <n v="168"/>
    <s v="77000000000"/>
    <x v="110"/>
    <n v="1"/>
    <n v="0.46"/>
    <n v="0.3"/>
    <n v="0.3"/>
    <n v="0.76"/>
    <n v="0.62"/>
    <n v="153.33333333333334"/>
    <n v="153.33333333333334"/>
    <n v="122.58064516129032"/>
    <x v="110"/>
    <x v="110"/>
    <x v="1"/>
    <s v="10"/>
  </r>
  <r>
    <x v="13"/>
    <s v="1029"/>
    <s v="53"/>
    <s v="10"/>
    <s v="_"/>
    <n v="168"/>
    <s v="77000000000"/>
    <x v="53"/>
    <n v="2"/>
    <n v="1.1299999999999999"/>
    <n v="0.96"/>
    <n v="0.99"/>
    <n v="2.09"/>
    <n v="1.84"/>
    <n v="117.70833333333333"/>
    <n v="114.14141414141415"/>
    <n v="113.58695652173913"/>
    <x v="53"/>
    <x v="53"/>
    <x v="1"/>
    <s v="10"/>
  </r>
  <r>
    <x v="13"/>
    <s v="1029"/>
    <s v="53"/>
    <s v="10"/>
    <s v="_"/>
    <n v="384"/>
    <s v="77000000000"/>
    <x v="114"/>
    <n v="3"/>
    <n v="730.6"/>
    <n v="287.39999999999998"/>
    <m/>
    <n v="1018"/>
    <m/>
    <n v="254.21016005567154"/>
    <m/>
    <m/>
    <x v="114"/>
    <x v="114"/>
    <x v="6"/>
    <s v="17"/>
  </r>
  <r>
    <x v="13"/>
    <s v="1029"/>
    <s v="53"/>
    <s v="10"/>
    <s v="_"/>
    <n v="796"/>
    <s v="77000000000"/>
    <x v="207"/>
    <m/>
    <m/>
    <n v="1"/>
    <m/>
    <n v="1"/>
    <m/>
    <m/>
    <m/>
    <m/>
    <x v="214"/>
    <x v="207"/>
    <x v="10"/>
    <s v="31"/>
  </r>
  <r>
    <x v="13"/>
    <s v="1029"/>
    <s v="53"/>
    <s v="10"/>
    <s v="_"/>
    <n v="168"/>
    <s v="77000000000"/>
    <x v="66"/>
    <n v="2"/>
    <n v="0.92100000000000004"/>
    <n v="0.82099999999999995"/>
    <n v="0.55700000000000005"/>
    <n v="1.742"/>
    <n v="1.1719999999999999"/>
    <n v="112.18026796589525"/>
    <n v="165.35008976660683"/>
    <n v="148.63481228668942"/>
    <x v="66"/>
    <x v="66"/>
    <x v="1"/>
    <s v="10"/>
  </r>
  <r>
    <x v="13"/>
    <s v="1029"/>
    <s v="53"/>
    <s v="10"/>
    <s v="_"/>
    <n v="168"/>
    <s v="77000000000"/>
    <x v="64"/>
    <n v="2"/>
    <n v="0.7"/>
    <n v="0.53"/>
    <n v="3.39"/>
    <n v="1.23"/>
    <n v="5.4"/>
    <n v="132.0754716981132"/>
    <n v="20.64896755162242"/>
    <n v="22.777777777777779"/>
    <x v="64"/>
    <x v="64"/>
    <x v="1"/>
    <s v="10"/>
  </r>
  <r>
    <x v="13"/>
    <s v="1029"/>
    <s v="53"/>
    <s v="10"/>
    <s v="_"/>
    <n v="168"/>
    <s v="77000000000"/>
    <x v="42"/>
    <n v="2"/>
    <n v="2.855"/>
    <n v="2.3780000000000001"/>
    <n v="0.17399999999999999"/>
    <n v="5.2329999999999997"/>
    <n v="0.30599999999999999"/>
    <n v="120.05887300252313"/>
    <n v="1640.8045977011495"/>
    <n v="1710.1307189542483"/>
    <x v="42"/>
    <x v="42"/>
    <x v="1"/>
    <s v="10"/>
  </r>
  <r>
    <x v="13"/>
    <s v="1029"/>
    <s v="53"/>
    <s v="10"/>
    <s v="_"/>
    <n v="168"/>
    <s v="77000000000"/>
    <x v="86"/>
    <n v="2"/>
    <n v="2.54"/>
    <n v="3.57"/>
    <n v="3.86"/>
    <n v="6.11"/>
    <n v="7.46"/>
    <n v="71.148459383753504"/>
    <n v="65.803108808290162"/>
    <n v="81.903485254691688"/>
    <x v="86"/>
    <x v="86"/>
    <x v="1"/>
    <s v="10"/>
  </r>
  <r>
    <x v="13"/>
    <s v="1029"/>
    <s v="53"/>
    <s v="10"/>
    <s v="_"/>
    <n v="168"/>
    <s v="77000000000"/>
    <x v="30"/>
    <n v="1"/>
    <n v="4.5"/>
    <n v="3.55"/>
    <n v="4.5999999999999996"/>
    <n v="8.0500000000000007"/>
    <n v="9.07"/>
    <n v="126.7605633802817"/>
    <n v="97.826086956521735"/>
    <n v="88.754134509371553"/>
    <x v="30"/>
    <x v="30"/>
    <x v="1"/>
    <s v="10"/>
  </r>
  <r>
    <x v="13"/>
    <s v="1029"/>
    <s v="53"/>
    <s v="10"/>
    <s v="_"/>
    <n v="128"/>
    <s v="77000000000"/>
    <x v="117"/>
    <n v="1"/>
    <n v="0.93100000000000005"/>
    <n v="7.35"/>
    <n v="13.6"/>
    <n v="8.2810000000000006"/>
    <n v="13.8"/>
    <n v="12.666666666666666"/>
    <n v="6.8455882352941178"/>
    <n v="60.007246376811594"/>
    <x v="120"/>
    <x v="117"/>
    <x v="2"/>
    <s v="11"/>
  </r>
  <r>
    <x v="13"/>
    <s v="1029"/>
    <s v="53"/>
    <s v="10"/>
    <s v="_"/>
    <n v="168"/>
    <s v="77000000000"/>
    <x v="16"/>
    <m/>
    <m/>
    <n v="6.7000000000000004E-2"/>
    <m/>
    <n v="6.7000000000000004E-2"/>
    <m/>
    <m/>
    <m/>
    <m/>
    <x v="16"/>
    <x v="16"/>
    <x v="1"/>
    <s v="10"/>
  </r>
  <r>
    <x v="13"/>
    <s v="1029"/>
    <s v="53"/>
    <s v="10"/>
    <s v="_"/>
    <n v="796"/>
    <s v="77000000000"/>
    <x v="148"/>
    <m/>
    <m/>
    <n v="1"/>
    <m/>
    <n v="1"/>
    <n v="1"/>
    <m/>
    <m/>
    <n v="100"/>
    <x v="153"/>
    <x v="148"/>
    <x v="10"/>
    <s v="31"/>
  </r>
  <r>
    <x v="13"/>
    <s v="1029"/>
    <s v="53"/>
    <s v="10"/>
    <s v="_"/>
    <n v="384"/>
    <s v="77000000000"/>
    <x v="134"/>
    <m/>
    <m/>
    <m/>
    <n v="139.69999999999999"/>
    <m/>
    <n v="190.2"/>
    <m/>
    <m/>
    <m/>
    <x v="138"/>
    <x v="134"/>
    <x v="6"/>
    <s v="18"/>
  </r>
  <r>
    <x v="13"/>
    <s v="1029"/>
    <s v="53"/>
    <s v="10"/>
    <s v="_"/>
    <n v="168"/>
    <s v="77000000000"/>
    <x v="29"/>
    <n v="1"/>
    <n v="0.62"/>
    <n v="0.56999999999999995"/>
    <n v="0.66"/>
    <n v="1.19"/>
    <n v="1.31"/>
    <n v="108.7719298245614"/>
    <n v="93.939393939393938"/>
    <n v="90.839694656488547"/>
    <x v="29"/>
    <x v="29"/>
    <x v="1"/>
    <s v="10"/>
  </r>
  <r>
    <x v="13"/>
    <s v="1029"/>
    <s v="53"/>
    <s v="10"/>
    <s v="_"/>
    <n v="798"/>
    <s v="77000000000"/>
    <x v="118"/>
    <n v="2"/>
    <n v="53.121000000000002"/>
    <n v="1.3069999999999999"/>
    <m/>
    <n v="54.427999999999997"/>
    <m/>
    <n v="4064.3458301453711"/>
    <m/>
    <m/>
    <x v="122"/>
    <x v="118"/>
    <x v="11"/>
    <s v="17"/>
  </r>
  <r>
    <x v="13"/>
    <s v="1029"/>
    <s v="53"/>
    <s v="10"/>
    <s v="_"/>
    <n v="168"/>
    <s v="77000000000"/>
    <x v="205"/>
    <n v="1"/>
    <n v="0.02"/>
    <n v="0.02"/>
    <m/>
    <n v="0.04"/>
    <m/>
    <n v="100"/>
    <m/>
    <m/>
    <x v="212"/>
    <x v="205"/>
    <x v="1"/>
    <s v="10"/>
  </r>
  <r>
    <x v="13"/>
    <s v="1029"/>
    <s v="53"/>
    <s v="10"/>
    <s v="_"/>
    <n v="168"/>
    <s v="77000000000"/>
    <x v="214"/>
    <n v="5"/>
    <n v="5.65"/>
    <n v="4.8499999999999996"/>
    <m/>
    <n v="10.5"/>
    <m/>
    <n v="116.49484536082474"/>
    <m/>
    <m/>
    <x v="221"/>
    <x v="214"/>
    <x v="1"/>
    <s v="10"/>
  </r>
  <r>
    <x v="13"/>
    <s v="1029"/>
    <s v="53"/>
    <s v="10"/>
    <s v="_"/>
    <n v="168"/>
    <s v="77000000000"/>
    <x v="152"/>
    <n v="1"/>
    <n v="3.9E-2"/>
    <n v="2.5000000000000001E-2"/>
    <n v="3.2000000000000001E-2"/>
    <n v="6.4000000000000001E-2"/>
    <n v="6.8000000000000005E-2"/>
    <n v="156"/>
    <n v="121.875"/>
    <n v="94.117647058823536"/>
    <x v="157"/>
    <x v="152"/>
    <x v="1"/>
    <s v="10"/>
  </r>
  <r>
    <x v="13"/>
    <s v="1029"/>
    <s v="53"/>
    <s v="10"/>
    <s v="_"/>
    <n v="168"/>
    <s v="77000000000"/>
    <x v="209"/>
    <n v="5"/>
    <n v="11.46"/>
    <n v="12.96"/>
    <m/>
    <n v="24.42"/>
    <m/>
    <n v="88.425925925925924"/>
    <m/>
    <m/>
    <x v="216"/>
    <x v="209"/>
    <x v="1"/>
    <s v="10"/>
  </r>
  <r>
    <x v="13"/>
    <s v="1029"/>
    <s v="53"/>
    <s v="10"/>
    <s v="_"/>
    <n v="168"/>
    <s v="77000000000"/>
    <x v="211"/>
    <n v="2"/>
    <n v="0.77"/>
    <n v="1.4"/>
    <m/>
    <n v="2.17"/>
    <m/>
    <n v="55"/>
    <m/>
    <m/>
    <x v="218"/>
    <x v="211"/>
    <x v="1"/>
    <s v="10"/>
  </r>
  <r>
    <x v="13"/>
    <s v="1029"/>
    <s v="53"/>
    <s v="10"/>
    <s v="_"/>
    <n v="168"/>
    <s v="77000000000"/>
    <x v="187"/>
    <n v="1"/>
    <n v="0.16"/>
    <n v="0.14000000000000001"/>
    <m/>
    <n v="0.3"/>
    <m/>
    <n v="114.28571428571429"/>
    <m/>
    <m/>
    <x v="194"/>
    <x v="187"/>
    <x v="1"/>
    <s v="10"/>
  </r>
  <r>
    <x v="13"/>
    <s v="1029"/>
    <s v="53"/>
    <s v="10"/>
    <s v="_"/>
    <n v="168"/>
    <s v="77000000000"/>
    <x v="219"/>
    <n v="1"/>
    <n v="0.02"/>
    <n v="0.02"/>
    <m/>
    <n v="0.04"/>
    <m/>
    <n v="100"/>
    <m/>
    <m/>
    <x v="226"/>
    <x v="219"/>
    <x v="1"/>
    <s v="10"/>
  </r>
  <r>
    <x v="13"/>
    <s v="1029"/>
    <s v="53"/>
    <s v="10"/>
    <s v="_"/>
    <n v="247"/>
    <s v="77000000000"/>
    <x v="204"/>
    <n v="1"/>
    <n v="14.032"/>
    <n v="14.406000000000001"/>
    <m/>
    <n v="28.437999999999999"/>
    <m/>
    <n v="97.403859502984872"/>
    <m/>
    <m/>
    <x v="211"/>
    <x v="204"/>
    <x v="7"/>
    <s v="35"/>
  </r>
  <r>
    <x v="13"/>
    <s v="1029"/>
    <s v="53"/>
    <s v="10"/>
    <s v="_"/>
    <n v="882"/>
    <s v="77000000000"/>
    <x v="88"/>
    <n v="2"/>
    <n v="18.12"/>
    <n v="11.57"/>
    <n v="15.43"/>
    <n v="29.69"/>
    <n v="27.37"/>
    <n v="156.61192739844427"/>
    <n v="117.43357096565133"/>
    <n v="108.47643405188163"/>
    <x v="88"/>
    <x v="88"/>
    <x v="4"/>
    <s v="10"/>
  </r>
  <r>
    <x v="13"/>
    <s v="1029"/>
    <s v="53"/>
    <s v="10"/>
    <s v="_"/>
    <n v="168"/>
    <s v="77000000000"/>
    <x v="162"/>
    <m/>
    <m/>
    <n v="3.0000000000000001E-3"/>
    <n v="4.0000000000000001E-3"/>
    <n v="3.0000000000000001E-3"/>
    <n v="5.0000000000000001E-3"/>
    <m/>
    <m/>
    <n v="60"/>
    <x v="169"/>
    <x v="162"/>
    <x v="1"/>
    <s v="10"/>
  </r>
  <r>
    <x v="13"/>
    <s v="1029"/>
    <s v="53"/>
    <s v="10"/>
    <s v="_"/>
    <n v="882"/>
    <s v="77000000000"/>
    <x v="149"/>
    <m/>
    <m/>
    <m/>
    <n v="0.39"/>
    <m/>
    <n v="0.97"/>
    <m/>
    <m/>
    <m/>
    <x v="154"/>
    <x v="149"/>
    <x v="4"/>
    <s v="10"/>
  </r>
  <r>
    <x v="13"/>
    <s v="1029"/>
    <s v="53"/>
    <s v="10"/>
    <s v="_"/>
    <n v="168"/>
    <s v="77000000000"/>
    <x v="44"/>
    <n v="2"/>
    <n v="3.1139999999999999"/>
    <n v="2.7909999999999999"/>
    <n v="4.3280000000000003"/>
    <n v="5.9050000000000002"/>
    <n v="7.6150000000000002"/>
    <n v="111.5729129344321"/>
    <n v="71.950092421441781"/>
    <n v="77.544320420223244"/>
    <x v="44"/>
    <x v="44"/>
    <x v="1"/>
    <s v="10"/>
  </r>
  <r>
    <x v="13"/>
    <s v="1029"/>
    <s v="53"/>
    <s v="10"/>
    <s v="_"/>
    <n v="168"/>
    <s v="77000000000"/>
    <x v="89"/>
    <n v="2"/>
    <n v="0.187"/>
    <n v="8.5999999999999993E-2"/>
    <n v="9.6000000000000002E-2"/>
    <n v="0.27300000000000002"/>
    <n v="0.22900000000000001"/>
    <n v="217.44186046511629"/>
    <n v="194.79166666666666"/>
    <n v="119.21397379912663"/>
    <x v="89"/>
    <x v="89"/>
    <x v="1"/>
    <s v="10"/>
  </r>
  <r>
    <x v="13"/>
    <s v="1029"/>
    <s v="53"/>
    <s v="10"/>
    <s v="_"/>
    <n v="169"/>
    <s v="77000000000"/>
    <x v="68"/>
    <n v="1"/>
    <n v="52"/>
    <n v="44"/>
    <n v="45"/>
    <n v="96"/>
    <n v="80"/>
    <n v="118.18181818181819"/>
    <n v="115.55555555555556"/>
    <n v="120"/>
    <x v="68"/>
    <x v="68"/>
    <x v="5"/>
    <s v="05"/>
  </r>
  <r>
    <x v="13"/>
    <s v="1029"/>
    <s v="53"/>
    <s v="10"/>
    <s v="_"/>
    <n v="168"/>
    <s v="77000000000"/>
    <x v="206"/>
    <m/>
    <m/>
    <n v="0.69"/>
    <m/>
    <n v="0.69"/>
    <m/>
    <m/>
    <m/>
    <m/>
    <x v="213"/>
    <x v="206"/>
    <x v="1"/>
    <s v="10"/>
  </r>
  <r>
    <x v="13"/>
    <s v="1029"/>
    <s v="53"/>
    <s v="10"/>
    <s v="_"/>
    <n v="168"/>
    <s v="77000000000"/>
    <x v="174"/>
    <n v="3"/>
    <n v="3.65"/>
    <n v="3.0470000000000002"/>
    <m/>
    <n v="6.6970000000000001"/>
    <m/>
    <n v="119.78995733508368"/>
    <m/>
    <m/>
    <x v="181"/>
    <x v="174"/>
    <x v="1"/>
    <s v="10"/>
  </r>
  <r>
    <x v="13"/>
    <s v="1029"/>
    <s v="53"/>
    <s v="10"/>
    <s v="_"/>
    <n v="247"/>
    <s v="77000000000"/>
    <x v="50"/>
    <n v="15"/>
    <n v="23.536000000000001"/>
    <n v="24.875"/>
    <n v="23.170999999999999"/>
    <n v="48.411000000000001"/>
    <n v="47.710999999999999"/>
    <n v="94.617085427135677"/>
    <n v="101.57524491821674"/>
    <n v="101.46716690071472"/>
    <x v="50"/>
    <x v="50"/>
    <x v="7"/>
    <s v="35"/>
  </r>
  <r>
    <x v="13"/>
    <s v="1029"/>
    <s v="53"/>
    <s v="10"/>
    <s v="_"/>
    <n v="168"/>
    <s v="77000000000"/>
    <x v="124"/>
    <n v="1"/>
    <n v="3.9E-2"/>
    <n v="2.5000000000000001E-2"/>
    <n v="3.2000000000000001E-2"/>
    <n v="6.4000000000000001E-2"/>
    <n v="6.8000000000000005E-2"/>
    <n v="156"/>
    <n v="121.875"/>
    <n v="94.117647058823536"/>
    <x v="128"/>
    <x v="124"/>
    <x v="1"/>
    <s v="10"/>
  </r>
  <r>
    <x v="13"/>
    <s v="1029"/>
    <s v="53"/>
    <s v="10"/>
    <s v="_"/>
    <n v="169"/>
    <s v="77000000000"/>
    <x v="69"/>
    <n v="1"/>
    <n v="52"/>
    <n v="44"/>
    <n v="45"/>
    <n v="96"/>
    <n v="80"/>
    <n v="118.18181818181819"/>
    <n v="115.55555555555556"/>
    <n v="120"/>
    <x v="69"/>
    <x v="69"/>
    <x v="5"/>
    <s v="05"/>
  </r>
  <r>
    <x v="13"/>
    <s v="1029"/>
    <s v="53"/>
    <s v="10"/>
    <s v="_"/>
    <n v="169"/>
    <s v="77000000000"/>
    <x v="35"/>
    <n v="1"/>
    <n v="110"/>
    <n v="121"/>
    <n v="107"/>
    <n v="231"/>
    <n v="214"/>
    <n v="90.909090909090907"/>
    <n v="102.80373831775701"/>
    <n v="107.94392523364486"/>
    <x v="35"/>
    <x v="35"/>
    <x v="5"/>
    <s v="05"/>
  </r>
  <r>
    <x v="13"/>
    <s v="1029"/>
    <s v="53"/>
    <s v="10"/>
    <s v="_"/>
    <n v="796"/>
    <s v="77000000000"/>
    <x v="154"/>
    <m/>
    <m/>
    <n v="1"/>
    <m/>
    <n v="1"/>
    <n v="1"/>
    <m/>
    <m/>
    <n v="100"/>
    <x v="159"/>
    <x v="154"/>
    <x v="10"/>
    <s v="31"/>
  </r>
  <r>
    <x v="13"/>
    <s v="1029"/>
    <s v="53"/>
    <s v="10"/>
    <s v="_"/>
    <n v="128"/>
    <s v="77000000000"/>
    <x v="3"/>
    <n v="1"/>
    <n v="0.44"/>
    <n v="1.01"/>
    <n v="3.26"/>
    <n v="1.45"/>
    <n v="3.26"/>
    <n v="43.564356435643568"/>
    <n v="13.496932515337424"/>
    <n v="44.478527607361961"/>
    <x v="3"/>
    <x v="3"/>
    <x v="2"/>
    <s v="11"/>
  </r>
  <r>
    <x v="13"/>
    <s v="1029"/>
    <s v="53"/>
    <s v="10"/>
    <s v="_"/>
    <n v="168"/>
    <s v="77000000000"/>
    <x v="78"/>
    <n v="3"/>
    <n v="5.33"/>
    <n v="5.88"/>
    <n v="6.31"/>
    <n v="11.21"/>
    <n v="12.26"/>
    <n v="90.646258503401356"/>
    <n v="84.469096671949288"/>
    <n v="91.435562805872763"/>
    <x v="78"/>
    <x v="78"/>
    <x v="1"/>
    <s v="10"/>
  </r>
  <r>
    <x v="13"/>
    <s v="1029"/>
    <s v="53"/>
    <s v="10"/>
    <s v="_"/>
    <n v="168"/>
    <s v="77000000000"/>
    <x v="210"/>
    <n v="1"/>
    <n v="0.28000000000000003"/>
    <n v="0.28000000000000003"/>
    <m/>
    <n v="0.56000000000000005"/>
    <m/>
    <n v="100"/>
    <m/>
    <m/>
    <x v="217"/>
    <x v="210"/>
    <x v="1"/>
    <s v="10"/>
  </r>
  <r>
    <x v="13"/>
    <s v="1029"/>
    <s v="53"/>
    <s v="10"/>
    <s v="_"/>
    <n v="128"/>
    <s v="77000000000"/>
    <x v="31"/>
    <n v="1"/>
    <n v="12.75"/>
    <n v="33.299999999999997"/>
    <n v="35.39"/>
    <n v="46.05"/>
    <n v="75.78"/>
    <n v="38.288288288288285"/>
    <n v="36.027126306866343"/>
    <n v="60.768012668250201"/>
    <x v="31"/>
    <x v="31"/>
    <x v="2"/>
    <s v="11"/>
  </r>
  <r>
    <x v="13"/>
    <s v="1029"/>
    <s v="53"/>
    <s v="10"/>
    <s v="_"/>
    <n v="168"/>
    <s v="77000000000"/>
    <x v="61"/>
    <n v="1"/>
    <n v="0.65"/>
    <n v="1.1000000000000001"/>
    <n v="1.1299999999999999"/>
    <n v="1.75"/>
    <n v="1.61"/>
    <n v="59.090909090909093"/>
    <n v="57.522123893805308"/>
    <n v="108.69565217391305"/>
    <x v="61"/>
    <x v="61"/>
    <x v="1"/>
    <s v="10"/>
  </r>
  <r>
    <x v="13"/>
    <s v="1029"/>
    <s v="53"/>
    <s v="10"/>
    <s v="_"/>
    <n v="128"/>
    <s v="77000000000"/>
    <x v="194"/>
    <n v="1"/>
    <n v="5.8"/>
    <n v="29.24"/>
    <m/>
    <n v="35.04"/>
    <m/>
    <n v="19.835841313269494"/>
    <m/>
    <m/>
    <x v="201"/>
    <x v="194"/>
    <x v="2"/>
    <s v="11"/>
  </r>
  <r>
    <x v="13"/>
    <s v="1029"/>
    <s v="53"/>
    <s v="10"/>
    <s v="_"/>
    <n v="168"/>
    <s v="77000000000"/>
    <x v="180"/>
    <n v="1"/>
    <n v="0.44600000000000001"/>
    <n v="0.30299999999999999"/>
    <m/>
    <n v="0.749"/>
    <m/>
    <n v="147.1947194719472"/>
    <m/>
    <m/>
    <x v="187"/>
    <x v="180"/>
    <x v="1"/>
    <s v="10"/>
  </r>
  <r>
    <x v="13"/>
    <s v="1029"/>
    <s v="53"/>
    <s v="10"/>
    <s v="_"/>
    <n v="168"/>
    <s v="77000000000"/>
    <x v="183"/>
    <n v="1"/>
    <n v="2.09"/>
    <n v="2.67"/>
    <m/>
    <n v="4.76"/>
    <m/>
    <n v="78.277153558052433"/>
    <m/>
    <m/>
    <x v="190"/>
    <x v="183"/>
    <x v="1"/>
    <s v="10"/>
  </r>
  <r>
    <x v="13"/>
    <s v="1029"/>
    <s v="53"/>
    <s v="10"/>
    <s v="_"/>
    <n v="168"/>
    <s v="77000000000"/>
    <x v="99"/>
    <n v="2"/>
    <n v="0.71299999999999997"/>
    <n v="0.72399999999999998"/>
    <n v="0.189"/>
    <n v="1.4370000000000001"/>
    <n v="0.33500000000000002"/>
    <n v="98.480662983425418"/>
    <n v="377.24867724867727"/>
    <n v="428.95522388059703"/>
    <x v="99"/>
    <x v="99"/>
    <x v="1"/>
    <s v="10"/>
  </r>
  <r>
    <x v="13"/>
    <s v="1029"/>
    <s v="53"/>
    <s v="10"/>
    <s v="_"/>
    <n v="168"/>
    <s v="77000000000"/>
    <x v="157"/>
    <n v="1"/>
    <n v="0.11"/>
    <n v="0.09"/>
    <n v="0.02"/>
    <n v="0.2"/>
    <n v="0.06"/>
    <n v="122.22222222222223"/>
    <n v="550"/>
    <n v="333.33333333333331"/>
    <x v="162"/>
    <x v="157"/>
    <x v="1"/>
    <s v="10"/>
  </r>
  <r>
    <x v="13"/>
    <s v="1029"/>
    <s v="53"/>
    <s v="10"/>
    <s v="_"/>
    <n v="168"/>
    <s v="77000000000"/>
    <x v="10"/>
    <n v="1"/>
    <n v="0.04"/>
    <n v="0.02"/>
    <n v="0.04"/>
    <n v="0.06"/>
    <n v="7.0000000000000007E-2"/>
    <n v="200"/>
    <n v="100"/>
    <n v="85.714285714285708"/>
    <x v="10"/>
    <x v="10"/>
    <x v="1"/>
    <s v="10"/>
  </r>
  <r>
    <x v="13"/>
    <s v="1029"/>
    <s v="53"/>
    <s v="10"/>
    <s v="_"/>
    <n v="168"/>
    <s v="77000000000"/>
    <x v="7"/>
    <n v="2"/>
    <n v="7.04"/>
    <n v="2.5"/>
    <n v="7.47"/>
    <n v="9.5399999999999991"/>
    <n v="15.45"/>
    <n v="281.60000000000002"/>
    <n v="94.243641231593045"/>
    <n v="61.747572815533978"/>
    <x v="7"/>
    <x v="7"/>
    <x v="1"/>
    <s v="10"/>
  </r>
  <r>
    <x v="13"/>
    <s v="1029"/>
    <s v="53"/>
    <s v="10"/>
    <s v="_"/>
    <n v="168"/>
    <s v="77000000000"/>
    <x v="58"/>
    <n v="9"/>
    <n v="138.321"/>
    <n v="164.02099999999999"/>
    <n v="161.49"/>
    <n v="302.34199999999998"/>
    <n v="327.14499999999998"/>
    <n v="84.331274653855303"/>
    <n v="85.652981608768343"/>
    <n v="92.418346604716561"/>
    <x v="58"/>
    <x v="58"/>
    <x v="1"/>
    <s v="10"/>
  </r>
  <r>
    <x v="13"/>
    <s v="1029"/>
    <s v="53"/>
    <s v="10"/>
    <s v="_"/>
    <n v="168"/>
    <s v="77000000000"/>
    <x v="105"/>
    <n v="3"/>
    <n v="1.1000000000000001"/>
    <n v="0.69"/>
    <n v="0.74"/>
    <n v="1.79"/>
    <n v="1.58"/>
    <n v="159.42028985507247"/>
    <n v="148.64864864864865"/>
    <n v="113.29113924050633"/>
    <x v="105"/>
    <x v="105"/>
    <x v="1"/>
    <s v="10"/>
  </r>
  <r>
    <x v="13"/>
    <s v="1029"/>
    <s v="53"/>
    <s v="10"/>
    <s v="_"/>
    <n v="168"/>
    <s v="77000000000"/>
    <x v="9"/>
    <n v="1"/>
    <n v="0.04"/>
    <n v="0.02"/>
    <n v="0.04"/>
    <n v="0.06"/>
    <n v="7.0000000000000007E-2"/>
    <n v="200"/>
    <n v="100"/>
    <n v="85.714285714285708"/>
    <x v="9"/>
    <x v="9"/>
    <x v="1"/>
    <s v="10"/>
  </r>
  <r>
    <x v="13"/>
    <s v="1029"/>
    <s v="53"/>
    <s v="10"/>
    <s v="_"/>
    <n v="168"/>
    <s v="77000000000"/>
    <x v="146"/>
    <m/>
    <m/>
    <m/>
    <n v="0.01"/>
    <m/>
    <n v="2.8000000000000001E-2"/>
    <m/>
    <m/>
    <m/>
    <x v="151"/>
    <x v="146"/>
    <x v="1"/>
    <s v="10"/>
  </r>
  <r>
    <x v="13"/>
    <s v="1029"/>
    <s v="53"/>
    <s v="10"/>
    <s v="_"/>
    <n v="169"/>
    <s v="77000000000"/>
    <x v="67"/>
    <n v="1"/>
    <n v="52"/>
    <n v="44"/>
    <n v="45"/>
    <n v="96"/>
    <n v="80"/>
    <n v="118.18181818181819"/>
    <n v="115.55555555555556"/>
    <n v="120"/>
    <x v="67"/>
    <x v="67"/>
    <x v="5"/>
    <s v="05"/>
  </r>
  <r>
    <x v="13"/>
    <s v="1029"/>
    <s v="53"/>
    <s v="10"/>
    <s v="_"/>
    <n v="168"/>
    <s v="77000000000"/>
    <x v="208"/>
    <n v="1"/>
    <n v="0.03"/>
    <n v="0.41"/>
    <m/>
    <n v="0.44"/>
    <m/>
    <n v="7.3170731707317076"/>
    <m/>
    <m/>
    <x v="215"/>
    <x v="208"/>
    <x v="1"/>
    <s v="10"/>
  </r>
  <r>
    <x v="13"/>
    <s v="1029"/>
    <s v="53"/>
    <s v="10"/>
    <s v="_"/>
    <n v="168"/>
    <s v="77000000000"/>
    <x v="40"/>
    <n v="2"/>
    <n v="3.391"/>
    <n v="4.2649999999999997"/>
    <n v="5.8470000000000004"/>
    <n v="7.6559999999999997"/>
    <n v="10.137"/>
    <n v="79.507620164126607"/>
    <n v="57.995553275183852"/>
    <n v="75.525303344184664"/>
    <x v="40"/>
    <x v="40"/>
    <x v="1"/>
    <s v="10"/>
  </r>
  <r>
    <x v="13"/>
    <s v="1029"/>
    <s v="53"/>
    <s v="10"/>
    <s v="_"/>
    <n v="169"/>
    <s v="77000000000"/>
    <x v="34"/>
    <n v="2"/>
    <n v="115.2"/>
    <n v="124.4"/>
    <n v="107"/>
    <n v="239.6"/>
    <n v="221"/>
    <n v="92.60450160771704"/>
    <n v="107.66355140186916"/>
    <n v="108.41628959276018"/>
    <x v="34"/>
    <x v="34"/>
    <x v="5"/>
    <s v="05"/>
  </r>
  <r>
    <x v="13"/>
    <s v="1029"/>
    <s v="53"/>
    <s v="10"/>
    <s v="_"/>
    <n v="119"/>
    <s v="77000000000"/>
    <x v="28"/>
    <n v="1"/>
    <n v="0.75"/>
    <n v="0.93"/>
    <n v="1.8169999999999999"/>
    <n v="1.68"/>
    <n v="3.282"/>
    <n v="80.645161290322577"/>
    <n v="41.276829939460647"/>
    <n v="51.188299817184642"/>
    <x v="28"/>
    <x v="28"/>
    <x v="3"/>
    <s v="11"/>
  </r>
  <r>
    <x v="13"/>
    <s v="1029"/>
    <s v="53"/>
    <s v="10"/>
    <s v="_"/>
    <n v="882"/>
    <s v="77000000000"/>
    <x v="93"/>
    <n v="1"/>
    <n v="2.12"/>
    <n v="2.12"/>
    <n v="0.39"/>
    <n v="4.24"/>
    <n v="0.97"/>
    <n v="100"/>
    <n v="543.58974358974353"/>
    <n v="437.11340206185565"/>
    <x v="93"/>
    <x v="93"/>
    <x v="4"/>
    <s v="10"/>
  </r>
  <r>
    <x v="13"/>
    <s v="1029"/>
    <s v="53"/>
    <s v="10"/>
    <s v="_"/>
    <n v="168"/>
    <s v="77000000000"/>
    <x v="43"/>
    <n v="1"/>
    <n v="0.03"/>
    <n v="0.41"/>
    <n v="0.43"/>
    <n v="0.44"/>
    <n v="0.82"/>
    <n v="7.3170731707317076"/>
    <n v="6.9767441860465116"/>
    <n v="53.658536585365852"/>
    <x v="43"/>
    <x v="43"/>
    <x v="1"/>
    <s v="10"/>
  </r>
  <r>
    <x v="13"/>
    <s v="1029"/>
    <s v="53"/>
    <s v="10"/>
    <s v="_"/>
    <n v="796"/>
    <s v="77000000000"/>
    <x v="139"/>
    <m/>
    <m/>
    <n v="1"/>
    <m/>
    <n v="1"/>
    <n v="1"/>
    <m/>
    <m/>
    <n v="100"/>
    <x v="143"/>
    <x v="139"/>
    <x v="10"/>
    <s v="31"/>
  </r>
  <r>
    <x v="13"/>
    <s v="1029"/>
    <s v="53"/>
    <s v="10"/>
    <s v="_"/>
    <n v="168"/>
    <s v="77000000000"/>
    <x v="8"/>
    <n v="2"/>
    <n v="0.13"/>
    <n v="0.1"/>
    <n v="0.08"/>
    <n v="0.23"/>
    <n v="0.17"/>
    <n v="130"/>
    <n v="162.5"/>
    <n v="135.29411764705881"/>
    <x v="8"/>
    <x v="8"/>
    <x v="1"/>
    <s v="10"/>
  </r>
  <r>
    <x v="13"/>
    <s v="1029"/>
    <s v="53"/>
    <s v="10"/>
    <s v="_"/>
    <n v="168"/>
    <s v="77000000000"/>
    <x v="168"/>
    <n v="2"/>
    <n v="1.33"/>
    <n v="1.264"/>
    <m/>
    <n v="2.5939999999999999"/>
    <m/>
    <n v="105.22151898734177"/>
    <m/>
    <m/>
    <x v="175"/>
    <x v="168"/>
    <x v="1"/>
    <s v="10"/>
  </r>
  <r>
    <x v="13"/>
    <s v="1029"/>
    <s v="53"/>
    <s v="10"/>
    <s v="_"/>
    <n v="168"/>
    <s v="77000000000"/>
    <x v="17"/>
    <n v="2"/>
    <n v="12.67"/>
    <n v="7.01"/>
    <n v="13.06"/>
    <n v="19.68"/>
    <n v="26.36"/>
    <n v="180.74179743223965"/>
    <n v="97.013782542113319"/>
    <n v="74.658573596358124"/>
    <x v="17"/>
    <x v="17"/>
    <x v="1"/>
    <s v="10"/>
  </r>
  <r>
    <x v="13"/>
    <s v="1029"/>
    <s v="53"/>
    <s v="10"/>
    <s v="_"/>
    <n v="168"/>
    <s v="77000000000"/>
    <x v="2"/>
    <n v="2"/>
    <n v="0.6"/>
    <n v="0.25"/>
    <n v="1.2E-2"/>
    <n v="0.85"/>
    <n v="2.5000000000000001E-2"/>
    <n v="240"/>
    <n v="5000"/>
    <n v="3400"/>
    <x v="2"/>
    <x v="2"/>
    <x v="1"/>
    <s v="10"/>
  </r>
  <r>
    <x v="13"/>
    <s v="1029"/>
    <s v="53"/>
    <s v="10"/>
    <s v="_"/>
    <n v="168"/>
    <s v="77000000000"/>
    <x v="177"/>
    <n v="9"/>
    <n v="14.37"/>
    <n v="14.968"/>
    <m/>
    <n v="29.338000000000001"/>
    <m/>
    <n v="96.004810261892032"/>
    <m/>
    <m/>
    <x v="184"/>
    <x v="177"/>
    <x v="1"/>
    <s v="10"/>
  </r>
  <r>
    <x v="13"/>
    <s v="1029"/>
    <s v="53"/>
    <s v="10"/>
    <s v="_"/>
    <n v="168"/>
    <s v="77000000000"/>
    <x v="201"/>
    <n v="2"/>
    <n v="0.245"/>
    <n v="0.20899999999999999"/>
    <m/>
    <n v="0.45400000000000001"/>
    <m/>
    <n v="117.22488038277513"/>
    <m/>
    <m/>
    <x v="208"/>
    <x v="201"/>
    <x v="1"/>
    <s v="10"/>
  </r>
  <r>
    <x v="13"/>
    <s v="1029"/>
    <s v="53"/>
    <s v="10"/>
    <s v="_"/>
    <n v="168"/>
    <s v="77000000000"/>
    <x v="56"/>
    <n v="3"/>
    <n v="7.9619999999999997"/>
    <n v="13.27"/>
    <n v="7.9930000000000003"/>
    <n v="21.231999999999999"/>
    <n v="14.914999999999999"/>
    <n v="60"/>
    <n v="99.612160640560489"/>
    <n v="142.3533355682199"/>
    <x v="56"/>
    <x v="56"/>
    <x v="1"/>
    <s v="10"/>
  </r>
  <r>
    <x v="13"/>
    <s v="1029"/>
    <s v="53"/>
    <s v="10"/>
    <s v="_"/>
    <n v="168"/>
    <s v="77000000000"/>
    <x v="190"/>
    <n v="1"/>
    <n v="0.19"/>
    <n v="0.11"/>
    <m/>
    <n v="0.3"/>
    <m/>
    <n v="172.72727272727272"/>
    <m/>
    <m/>
    <x v="197"/>
    <x v="190"/>
    <x v="1"/>
    <s v="10"/>
  </r>
  <r>
    <x v="13"/>
    <s v="1029"/>
    <s v="53"/>
    <s v="10"/>
    <s v="_"/>
    <n v="168"/>
    <s v="77000000000"/>
    <x v="15"/>
    <m/>
    <m/>
    <n v="6.7000000000000004E-2"/>
    <m/>
    <n v="6.7000000000000004E-2"/>
    <m/>
    <m/>
    <m/>
    <m/>
    <x v="15"/>
    <x v="15"/>
    <x v="1"/>
    <s v="10"/>
  </r>
  <r>
    <x v="13"/>
    <s v="1029"/>
    <s v="53"/>
    <s v="10"/>
    <s v="_"/>
    <n v="384"/>
    <s v="77000000000"/>
    <x v="120"/>
    <m/>
    <m/>
    <m/>
    <n v="171"/>
    <m/>
    <n v="320"/>
    <m/>
    <m/>
    <m/>
    <x v="124"/>
    <x v="120"/>
    <x v="6"/>
    <s v="31"/>
  </r>
  <r>
    <x v="13"/>
    <s v="1029"/>
    <s v="53"/>
    <s v="10"/>
    <s v="_"/>
    <n v="168"/>
    <s v="77000000000"/>
    <x v="84"/>
    <n v="8"/>
    <n v="6.02"/>
    <n v="4.7430000000000003"/>
    <n v="6.1630000000000003"/>
    <n v="10.763"/>
    <n v="11.548"/>
    <n v="126.92388783470378"/>
    <n v="97.679701444101894"/>
    <n v="93.202286110148947"/>
    <x v="84"/>
    <x v="84"/>
    <x v="1"/>
    <s v="10"/>
  </r>
  <r>
    <x v="13"/>
    <s v="1029"/>
    <s v="53"/>
    <s v="10"/>
    <s v="_"/>
    <n v="168"/>
    <s v="77000000000"/>
    <x v="77"/>
    <n v="3"/>
    <n v="5.46"/>
    <n v="5.98"/>
    <n v="6.39"/>
    <n v="11.44"/>
    <n v="12.43"/>
    <n v="91.304347826086953"/>
    <n v="85.44600938967136"/>
    <n v="92.035398230088489"/>
    <x v="77"/>
    <x v="77"/>
    <x v="1"/>
    <s v="10"/>
  </r>
  <r>
    <x v="13"/>
    <s v="1029"/>
    <s v="53"/>
    <s v="10"/>
    <s v="_"/>
    <n v="168"/>
    <s v="77000000000"/>
    <x v="32"/>
    <n v="3"/>
    <n v="2.4700000000000002"/>
    <n v="0.98"/>
    <n v="2.46"/>
    <n v="3.45"/>
    <n v="4.67"/>
    <n v="252.0408163265306"/>
    <n v="100.40650406504065"/>
    <n v="73.875802997858671"/>
    <x v="32"/>
    <x v="32"/>
    <x v="1"/>
    <s v="10"/>
  </r>
  <r>
    <x v="13"/>
    <s v="1029"/>
    <s v="53"/>
    <s v="10"/>
    <s v="_"/>
    <n v="168"/>
    <s v="77000000000"/>
    <x v="37"/>
    <n v="2"/>
    <n v="0.51"/>
    <n v="0.33"/>
    <n v="0.43"/>
    <n v="0.84"/>
    <n v="0.76"/>
    <n v="154.54545454545453"/>
    <n v="118.6046511627907"/>
    <n v="110.52631578947368"/>
    <x v="37"/>
    <x v="37"/>
    <x v="1"/>
    <s v="10"/>
  </r>
  <r>
    <x v="13"/>
    <s v="1029"/>
    <s v="53"/>
    <s v="10"/>
    <s v="_"/>
    <n v="168"/>
    <s v="77000000000"/>
    <x v="188"/>
    <n v="1"/>
    <n v="0.53"/>
    <n v="0.56599999999999995"/>
    <m/>
    <n v="1.0960000000000001"/>
    <m/>
    <n v="93.639575971731446"/>
    <m/>
    <m/>
    <x v="195"/>
    <x v="188"/>
    <x v="1"/>
    <s v="10"/>
  </r>
  <r>
    <x v="13"/>
    <s v="1029"/>
    <s v="53"/>
    <s v="10"/>
    <s v="_"/>
    <n v="168"/>
    <s v="77000000000"/>
    <x v="80"/>
    <m/>
    <m/>
    <n v="6.7"/>
    <m/>
    <n v="6.7"/>
    <m/>
    <m/>
    <m/>
    <m/>
    <x v="80"/>
    <x v="80"/>
    <x v="1"/>
    <s v="10"/>
  </r>
  <r>
    <x v="13"/>
    <s v="1029"/>
    <s v="53"/>
    <s v="10"/>
    <s v="_"/>
    <n v="882"/>
    <s v="77000000000"/>
    <x v="56"/>
    <m/>
    <m/>
    <m/>
    <n v="1.329"/>
    <m/>
    <n v="1.86"/>
    <m/>
    <m/>
    <m/>
    <x v="117"/>
    <x v="56"/>
    <x v="4"/>
    <s v="10"/>
  </r>
  <r>
    <x v="13"/>
    <s v="1029"/>
    <s v="53"/>
    <s v="10"/>
    <s v="_"/>
    <n v="168"/>
    <s v="77000000000"/>
    <x v="202"/>
    <n v="5"/>
    <n v="1.4750000000000001"/>
    <n v="2.1720000000000002"/>
    <m/>
    <n v="3.6469999999999998"/>
    <m/>
    <n v="67.909760589318594"/>
    <m/>
    <m/>
    <x v="209"/>
    <x v="202"/>
    <x v="1"/>
    <s v="10"/>
  </r>
  <r>
    <x v="13"/>
    <s v="1029"/>
    <s v="53"/>
    <s v="10"/>
    <s v="_"/>
    <n v="168"/>
    <s v="77000000000"/>
    <x v="20"/>
    <n v="3"/>
    <n v="12.37"/>
    <n v="9.11"/>
    <n v="13.65"/>
    <n v="21.48"/>
    <n v="22.51"/>
    <n v="135.78485181119649"/>
    <n v="90.622710622710628"/>
    <n v="95.424255886272761"/>
    <x v="20"/>
    <x v="20"/>
    <x v="1"/>
    <s v="10"/>
  </r>
  <r>
    <x v="13"/>
    <s v="1029"/>
    <s v="53"/>
    <s v="10"/>
    <s v="_"/>
    <n v="168"/>
    <s v="77000000000"/>
    <x v="19"/>
    <n v="3"/>
    <n v="0.16"/>
    <n v="0.18"/>
    <n v="0.18"/>
    <n v="0.34"/>
    <n v="0.59"/>
    <n v="88.888888888888886"/>
    <n v="88.888888888888886"/>
    <n v="57.627118644067799"/>
    <x v="19"/>
    <x v="19"/>
    <x v="1"/>
    <s v="10"/>
  </r>
  <r>
    <x v="13"/>
    <s v="1029"/>
    <s v="53"/>
    <s v="10"/>
    <s v="_"/>
    <n v="168"/>
    <s v="77000000000"/>
    <x v="65"/>
    <n v="2"/>
    <n v="0.7"/>
    <n v="0.53"/>
    <n v="3.39"/>
    <n v="1.23"/>
    <n v="5.4"/>
    <n v="132.0754716981132"/>
    <n v="20.64896755162242"/>
    <n v="22.777777777777779"/>
    <x v="65"/>
    <x v="65"/>
    <x v="1"/>
    <s v="10"/>
  </r>
  <r>
    <x v="13"/>
    <s v="1029"/>
    <s v="53"/>
    <s v="10"/>
    <s v="_"/>
    <n v="796"/>
    <s v="77000000000"/>
    <x v="136"/>
    <m/>
    <m/>
    <m/>
    <n v="2"/>
    <m/>
    <n v="2"/>
    <m/>
    <m/>
    <m/>
    <x v="140"/>
    <x v="136"/>
    <x v="10"/>
    <s v="31"/>
  </r>
  <r>
    <x v="13"/>
    <s v="1029"/>
    <s v="53"/>
    <s v="10"/>
    <s v="_"/>
    <n v="798"/>
    <s v="77000000000"/>
    <x v="189"/>
    <n v="2"/>
    <n v="3.2000000000000001E-2"/>
    <n v="3.1E-2"/>
    <m/>
    <n v="6.3E-2"/>
    <m/>
    <n v="103.2258064516129"/>
    <m/>
    <m/>
    <x v="196"/>
    <x v="189"/>
    <x v="11"/>
    <s v="17"/>
  </r>
  <r>
    <x v="13"/>
    <s v="1029"/>
    <s v="53"/>
    <s v="10"/>
    <s v="_"/>
    <n v="798"/>
    <s v="77000000000"/>
    <x v="114"/>
    <n v="3"/>
    <n v="53.152999999999999"/>
    <n v="1.3380000000000001"/>
    <m/>
    <n v="54.491"/>
    <m/>
    <n v="3972.5710014947681"/>
    <m/>
    <m/>
    <x v="121"/>
    <x v="114"/>
    <x v="11"/>
    <s v="17"/>
  </r>
  <r>
    <x v="13"/>
    <s v="1029"/>
    <s v="53"/>
    <s v="10"/>
    <s v="_"/>
    <n v="168"/>
    <s v="77000000000"/>
    <x v="76"/>
    <n v="3"/>
    <n v="5.46"/>
    <n v="5.98"/>
    <n v="6.39"/>
    <n v="11.44"/>
    <n v="12.43"/>
    <n v="91.304347826086953"/>
    <n v="85.44600938967136"/>
    <n v="92.035398230088489"/>
    <x v="76"/>
    <x v="76"/>
    <x v="1"/>
    <s v="10"/>
  </r>
  <r>
    <x v="13"/>
    <s v="1029"/>
    <s v="53"/>
    <s v="10"/>
    <s v="_"/>
    <n v="168"/>
    <s v="77000000000"/>
    <x v="216"/>
    <n v="1"/>
    <n v="0.61"/>
    <n v="2.0099999999999998"/>
    <m/>
    <n v="2.62"/>
    <m/>
    <n v="30.348258706467661"/>
    <m/>
    <m/>
    <x v="223"/>
    <x v="216"/>
    <x v="1"/>
    <s v="10"/>
  </r>
  <r>
    <x v="13"/>
    <s v="1029"/>
    <s v="53"/>
    <s v="10"/>
    <s v="_"/>
    <n v="882"/>
    <s v="77000000000"/>
    <x v="22"/>
    <n v="1"/>
    <n v="0.09"/>
    <m/>
    <m/>
    <n v="0.09"/>
    <m/>
    <m/>
    <m/>
    <m/>
    <x v="22"/>
    <x v="22"/>
    <x v="4"/>
    <s v="10"/>
  </r>
  <r>
    <x v="13"/>
    <s v="1029"/>
    <s v="53"/>
    <s v="10"/>
    <s v="_"/>
    <n v="882"/>
    <s v="77000000000"/>
    <x v="127"/>
    <m/>
    <n v="0.22857142857142856"/>
    <n v="0.22857142857142856"/>
    <n v="0.7"/>
    <n v="0.45714285714285713"/>
    <n v="0.74"/>
    <n v="100"/>
    <n v="32.653061224489797"/>
    <n v="61.776061776061773"/>
    <x v="150"/>
    <x v="127"/>
    <x v="4"/>
    <s v="10"/>
  </r>
  <r>
    <x v="13"/>
    <s v="1029"/>
    <s v="53"/>
    <s v="10"/>
    <s v="_"/>
    <n v="168"/>
    <s v="77000000000"/>
    <x v="213"/>
    <n v="3"/>
    <n v="0.64"/>
    <n v="0.39"/>
    <m/>
    <n v="1.03"/>
    <m/>
    <n v="164.10256410256412"/>
    <m/>
    <m/>
    <x v="220"/>
    <x v="213"/>
    <x v="1"/>
    <s v="10"/>
  </r>
  <r>
    <x v="13"/>
    <s v="1029"/>
    <s v="53"/>
    <s v="10"/>
    <s v="_"/>
    <n v="168"/>
    <s v="77000000000"/>
    <x v="60"/>
    <n v="2"/>
    <n v="3.3"/>
    <n v="4.49"/>
    <n v="5.04"/>
    <n v="7.79"/>
    <n v="8.06"/>
    <n v="73.496659242761694"/>
    <n v="65.476190476190482"/>
    <n v="96.650124069478906"/>
    <x v="60"/>
    <x v="60"/>
    <x v="1"/>
    <s v="10"/>
  </r>
  <r>
    <x v="13"/>
    <s v="1029"/>
    <s v="53"/>
    <s v="10"/>
    <s v="_"/>
    <n v="119"/>
    <s v="77000000000"/>
    <x v="13"/>
    <n v="1"/>
    <n v="0.64"/>
    <n v="0.53"/>
    <n v="1.32"/>
    <n v="1.17"/>
    <n v="2.64"/>
    <n v="120.75471698113208"/>
    <n v="48.484848484848484"/>
    <n v="44.31818181818182"/>
    <x v="13"/>
    <x v="13"/>
    <x v="3"/>
    <s v="11"/>
  </r>
  <r>
    <x v="13"/>
    <s v="1029"/>
    <s v="53"/>
    <s v="10"/>
    <s v="_"/>
    <n v="168"/>
    <s v="77000000000"/>
    <x v="87"/>
    <n v="1"/>
    <n v="0.16"/>
    <n v="0.14000000000000001"/>
    <n v="0.12"/>
    <n v="0.3"/>
    <n v="0.24"/>
    <n v="114.28571428571429"/>
    <n v="133.33333333333334"/>
    <n v="125"/>
    <x v="87"/>
    <x v="87"/>
    <x v="1"/>
    <s v="10"/>
  </r>
  <r>
    <x v="13"/>
    <s v="1029"/>
    <s v="53"/>
    <s v="10"/>
    <s v="_"/>
    <n v="168"/>
    <s v="77000000000"/>
    <x v="203"/>
    <n v="2"/>
    <n v="0.59"/>
    <n v="0.45"/>
    <m/>
    <n v="1.04"/>
    <m/>
    <n v="131.11111111111111"/>
    <m/>
    <m/>
    <x v="210"/>
    <x v="203"/>
    <x v="1"/>
    <s v="10"/>
  </r>
  <r>
    <x v="13"/>
    <s v="1029"/>
    <s v="53"/>
    <s v="10"/>
    <s v="_"/>
    <n v="168"/>
    <s v="77000000000"/>
    <x v="171"/>
    <n v="2"/>
    <n v="0.64700000000000002"/>
    <n v="0.61599999999999999"/>
    <m/>
    <n v="1.2629999999999999"/>
    <m/>
    <n v="105.03246753246754"/>
    <m/>
    <m/>
    <x v="178"/>
    <x v="171"/>
    <x v="1"/>
    <s v="10"/>
  </r>
  <r>
    <x v="13"/>
    <s v="1029"/>
    <s v="53"/>
    <s v="10"/>
    <s v="_"/>
    <n v="234"/>
    <s v="77000000000"/>
    <x v="104"/>
    <n v="2"/>
    <n v="34.116999999999997"/>
    <n v="37.207999999999998"/>
    <n v="33.369"/>
    <n v="71.325000000000003"/>
    <n v="70.045000000000002"/>
    <n v="91.692646742635986"/>
    <n v="102.24160148640954"/>
    <n v="101.82739667356699"/>
    <x v="104"/>
    <x v="104"/>
    <x v="9"/>
    <s v="35"/>
  </r>
  <r>
    <x v="13"/>
    <s v="1029"/>
    <s v="53"/>
    <s v="10"/>
    <s v="_"/>
    <n v="168"/>
    <s v="77000000000"/>
    <x v="156"/>
    <m/>
    <m/>
    <m/>
    <n v="0.154"/>
    <m/>
    <n v="0.154"/>
    <m/>
    <m/>
    <m/>
    <x v="165"/>
    <x v="156"/>
    <x v="1"/>
    <s v="10"/>
  </r>
  <r>
    <x v="13"/>
    <s v="1029"/>
    <s v="53"/>
    <s v="10"/>
    <s v="_"/>
    <n v="882"/>
    <s v="77000000000"/>
    <x v="116"/>
    <m/>
    <n v="0.47142857142857142"/>
    <n v="0.36"/>
    <n v="0.629"/>
    <n v="0.83142857142857141"/>
    <n v="1.1200000000000001"/>
    <n v="130.95238095238096"/>
    <n v="74.948898478310241"/>
    <n v="74.234693877551024"/>
    <x v="118"/>
    <x v="116"/>
    <x v="4"/>
    <s v="10"/>
  </r>
  <r>
    <x v="13"/>
    <s v="1029"/>
    <s v="53"/>
    <s v="10"/>
    <s v="_"/>
    <n v="882"/>
    <s v="77000000000"/>
    <x v="94"/>
    <m/>
    <m/>
    <m/>
    <n v="1.329"/>
    <m/>
    <n v="1.86"/>
    <m/>
    <m/>
    <m/>
    <x v="119"/>
    <x v="94"/>
    <x v="4"/>
    <s v="10"/>
  </r>
  <r>
    <x v="13"/>
    <s v="1029"/>
    <s v="53"/>
    <s v="10"/>
    <s v="_"/>
    <n v="168"/>
    <s v="77000000000"/>
    <x v="12"/>
    <n v="1"/>
    <n v="0.04"/>
    <n v="8.6999999999999994E-2"/>
    <n v="0.04"/>
    <n v="0.127"/>
    <n v="7.0000000000000007E-2"/>
    <n v="45.977011494252871"/>
    <n v="100"/>
    <n v="181.42857142857142"/>
    <x v="12"/>
    <x v="12"/>
    <x v="1"/>
    <s v="10"/>
  </r>
  <r>
    <x v="13"/>
    <s v="1029"/>
    <s v="53"/>
    <s v="10"/>
    <s v="_"/>
    <n v="168"/>
    <s v="77000000000"/>
    <x v="196"/>
    <n v="9"/>
    <n v="92.9"/>
    <n v="117.30200000000001"/>
    <m/>
    <n v="210.202"/>
    <m/>
    <n v="79.197285638778538"/>
    <m/>
    <m/>
    <x v="203"/>
    <x v="196"/>
    <x v="1"/>
    <s v="10"/>
  </r>
  <r>
    <x v="13"/>
    <s v="1029"/>
    <s v="53"/>
    <s v="10"/>
    <s v="_"/>
    <n v="168"/>
    <s v="77000000000"/>
    <x v="79"/>
    <n v="7"/>
    <n v="4.92"/>
    <n v="4.0529999999999999"/>
    <n v="5.423"/>
    <n v="8.9730000000000008"/>
    <n v="9.968"/>
    <n v="121.39156180606957"/>
    <n v="90.724691130370644"/>
    <n v="90.018057784911718"/>
    <x v="79"/>
    <x v="79"/>
    <x v="1"/>
    <s v="10"/>
  </r>
  <r>
    <x v="13"/>
    <s v="1029"/>
    <s v="53"/>
    <s v="10"/>
    <s v="_"/>
    <n v="119"/>
    <s v="77000000000"/>
    <x v="11"/>
    <n v="1"/>
    <n v="0.64"/>
    <n v="0.53"/>
    <n v="0.72"/>
    <n v="1.17"/>
    <n v="2"/>
    <n v="120.75471698113208"/>
    <n v="88.888888888888886"/>
    <n v="58.5"/>
    <x v="11"/>
    <x v="11"/>
    <x v="3"/>
    <s v="11"/>
  </r>
  <r>
    <x v="13"/>
    <s v="1029"/>
    <s v="53"/>
    <s v="10"/>
    <s v="_"/>
    <n v="168"/>
    <s v="77000000000"/>
    <x v="81"/>
    <n v="2"/>
    <n v="1.2330000000000001"/>
    <n v="0.63900000000000001"/>
    <n v="0.72099999999999997"/>
    <n v="1.8720000000000001"/>
    <n v="1.405"/>
    <n v="192.95774647887325"/>
    <n v="171.0124826629681"/>
    <n v="133.23843416370107"/>
    <x v="81"/>
    <x v="81"/>
    <x v="1"/>
    <s v="10"/>
  </r>
  <r>
    <x v="13"/>
    <s v="1029"/>
    <s v="53"/>
    <s v="10"/>
    <s v="_"/>
    <n v="169"/>
    <s v="77000000000"/>
    <x v="33"/>
    <n v="1"/>
    <n v="5.2"/>
    <n v="3.4"/>
    <m/>
    <n v="8.6"/>
    <n v="7"/>
    <n v="152.94117647058823"/>
    <m/>
    <n v="122.85714285714286"/>
    <x v="33"/>
    <x v="33"/>
    <x v="5"/>
    <s v="05"/>
  </r>
  <r>
    <x v="13"/>
    <s v="1029"/>
    <s v="53"/>
    <s v="10"/>
    <s v="_"/>
    <n v="247"/>
    <s v="77000000000"/>
    <x v="62"/>
    <n v="3"/>
    <n v="25.675000000000001"/>
    <n v="26.98"/>
    <n v="25.606999999999999"/>
    <n v="52.655000000000001"/>
    <n v="53.423000000000002"/>
    <n v="95.163083765752404"/>
    <n v="100.2655523880189"/>
    <n v="98.562416936525466"/>
    <x v="62"/>
    <x v="62"/>
    <x v="7"/>
    <s v="35"/>
  </r>
  <r>
    <x v="13"/>
    <s v="1029"/>
    <s v="53"/>
    <s v="10"/>
    <s v="_"/>
    <n v="168"/>
    <s v="77000000000"/>
    <x v="51"/>
    <n v="1"/>
    <n v="0.92"/>
    <n v="7.3109999999999999"/>
    <n v="0.24399999999999999"/>
    <n v="8.2309999999999999"/>
    <n v="1.26"/>
    <n v="12.583777868964575"/>
    <n v="377.04918032786884"/>
    <n v="653.25396825396831"/>
    <x v="51"/>
    <x v="51"/>
    <x v="1"/>
    <s v="10"/>
  </r>
  <r>
    <x v="13"/>
    <s v="1029"/>
    <s v="53"/>
    <s v="10"/>
    <s v="_"/>
    <n v="168"/>
    <s v="77000000000"/>
    <x v="55"/>
    <m/>
    <m/>
    <n v="6.7"/>
    <m/>
    <n v="6.7"/>
    <m/>
    <m/>
    <m/>
    <m/>
    <x v="55"/>
    <x v="55"/>
    <x v="1"/>
    <s v="10"/>
  </r>
  <r>
    <x v="13"/>
    <s v="1029"/>
    <s v="53"/>
    <s v="10"/>
    <s v="_"/>
    <n v="796"/>
    <s v="77000000000"/>
    <x v="138"/>
    <m/>
    <m/>
    <n v="1"/>
    <m/>
    <n v="1"/>
    <n v="1"/>
    <m/>
    <m/>
    <n v="100"/>
    <x v="142"/>
    <x v="138"/>
    <x v="10"/>
    <s v="31"/>
  </r>
  <r>
    <x v="13"/>
    <s v="1029"/>
    <s v="53"/>
    <s v="10"/>
    <s v="_"/>
    <n v="119"/>
    <s v="77000000000"/>
    <x v="178"/>
    <n v="1"/>
    <n v="0.75"/>
    <n v="0.49"/>
    <m/>
    <n v="1.24"/>
    <m/>
    <n v="153.0612244897959"/>
    <m/>
    <m/>
    <x v="185"/>
    <x v="178"/>
    <x v="3"/>
    <s v="11"/>
  </r>
  <r>
    <x v="13"/>
    <s v="1029"/>
    <s v="53"/>
    <s v="10"/>
    <s v="_"/>
    <n v="168"/>
    <s v="77000000000"/>
    <x v="172"/>
    <n v="1"/>
    <n v="0.48299999999999998"/>
    <n v="0.21"/>
    <m/>
    <n v="0.69299999999999995"/>
    <m/>
    <n v="230"/>
    <m/>
    <m/>
    <x v="179"/>
    <x v="172"/>
    <x v="1"/>
    <s v="10"/>
  </r>
  <r>
    <x v="13"/>
    <s v="1029"/>
    <s v="53"/>
    <s v="10"/>
    <s v="_"/>
    <n v="168"/>
    <s v="77000000000"/>
    <x v="176"/>
    <n v="1"/>
    <n v="7.0000000000000007E-2"/>
    <n v="7.0000000000000007E-2"/>
    <m/>
    <n v="0.14000000000000001"/>
    <m/>
    <n v="100"/>
    <m/>
    <m/>
    <x v="183"/>
    <x v="176"/>
    <x v="1"/>
    <s v="10"/>
  </r>
  <r>
    <x v="13"/>
    <s v="1029"/>
    <s v="53"/>
    <s v="10"/>
    <s v="_"/>
    <n v="168"/>
    <s v="77000000000"/>
    <x v="212"/>
    <n v="1"/>
    <n v="0.25900000000000001"/>
    <n v="0.41299999999999998"/>
    <m/>
    <n v="0.67200000000000004"/>
    <m/>
    <n v="62.711864406779661"/>
    <m/>
    <m/>
    <x v="219"/>
    <x v="212"/>
    <x v="1"/>
    <s v="10"/>
  </r>
  <r>
    <x v="13"/>
    <s v="1029"/>
    <s v="53"/>
    <s v="10"/>
    <s v="_"/>
    <n v="168"/>
    <s v="77000000000"/>
    <x v="182"/>
    <n v="2"/>
    <n v="0.11"/>
    <n v="0.05"/>
    <m/>
    <n v="0.16"/>
    <m/>
    <n v="220"/>
    <m/>
    <m/>
    <x v="189"/>
    <x v="182"/>
    <x v="1"/>
    <s v="10"/>
  </r>
  <r>
    <x v="13"/>
    <s v="1029"/>
    <s v="53"/>
    <s v="10"/>
    <s v="_"/>
    <n v="234"/>
    <s v="77000000000"/>
    <x v="95"/>
    <n v="26"/>
    <n v="125.358"/>
    <n v="141.06200000000001"/>
    <n v="135.73500000000001"/>
    <n v="266.42"/>
    <n v="274.66699999999997"/>
    <n v="88.867306574414087"/>
    <n v="92.354956348767814"/>
    <n v="96.997455100175856"/>
    <x v="95"/>
    <x v="95"/>
    <x v="9"/>
    <s v="35"/>
  </r>
  <r>
    <x v="13"/>
    <s v="1029"/>
    <s v="53"/>
    <s v="10"/>
    <s v="_"/>
    <n v="234"/>
    <s v="77000000000"/>
    <x v="175"/>
    <m/>
    <m/>
    <n v="0.55000000000000004"/>
    <m/>
    <n v="0.55000000000000004"/>
    <m/>
    <m/>
    <m/>
    <m/>
    <x v="182"/>
    <x v="175"/>
    <x v="9"/>
    <s v="35"/>
  </r>
  <r>
    <x v="13"/>
    <s v="1029"/>
    <s v="53"/>
    <s v="10"/>
    <s v="_"/>
    <n v="796"/>
    <s v="77000000000"/>
    <x v="151"/>
    <m/>
    <m/>
    <m/>
    <n v="2"/>
    <m/>
    <n v="2"/>
    <m/>
    <m/>
    <m/>
    <x v="156"/>
    <x v="151"/>
    <x v="10"/>
    <s v="31"/>
  </r>
  <r>
    <x v="13"/>
    <s v="1029"/>
    <s v="53"/>
    <s v="10"/>
    <s v="_"/>
    <n v="168"/>
    <s v="77000000000"/>
    <x v="39"/>
    <n v="5"/>
    <n v="7.51"/>
    <n v="6.68"/>
    <n v="8.7100000000000009"/>
    <n v="14.19"/>
    <n v="16.88"/>
    <n v="112.42514970059881"/>
    <n v="86.222732491389209"/>
    <n v="84.063981042654035"/>
    <x v="39"/>
    <x v="39"/>
    <x v="1"/>
    <s v="10"/>
  </r>
  <r>
    <x v="13"/>
    <s v="1029"/>
    <s v="53"/>
    <s v="10"/>
    <s v="_"/>
    <n v="168"/>
    <s v="77000000000"/>
    <x v="199"/>
    <n v="1"/>
    <n v="3.14"/>
    <n v="3"/>
    <m/>
    <n v="6.14"/>
    <m/>
    <n v="104.66666666666667"/>
    <m/>
    <m/>
    <x v="206"/>
    <x v="199"/>
    <x v="1"/>
    <s v="10"/>
  </r>
  <r>
    <x v="13"/>
    <s v="1029"/>
    <s v="53"/>
    <s v="10"/>
    <s v="_"/>
    <n v="168"/>
    <s v="77000000000"/>
    <x v="140"/>
    <n v="1"/>
    <n v="0.11"/>
    <n v="0.09"/>
    <n v="0.02"/>
    <n v="0.2"/>
    <n v="0.06"/>
    <n v="122.22222222222223"/>
    <n v="550"/>
    <n v="333.33333333333331"/>
    <x v="144"/>
    <x v="140"/>
    <x v="1"/>
    <s v="10"/>
  </r>
  <r>
    <x v="13"/>
    <s v="1029"/>
    <s v="53"/>
    <s v="10"/>
    <s v="_"/>
    <n v="882"/>
    <s v="77000000000"/>
    <x v="100"/>
    <n v="2"/>
    <n v="20.239999999999998"/>
    <n v="13.69"/>
    <n v="15.82"/>
    <n v="33.93"/>
    <n v="28.87"/>
    <n v="147.84514243973703"/>
    <n v="127.9393173198483"/>
    <n v="117.5268444752338"/>
    <x v="100"/>
    <x v="100"/>
    <x v="4"/>
    <s v="10"/>
  </r>
  <r>
    <x v="13"/>
    <s v="1029"/>
    <s v="53"/>
    <s v="10"/>
    <s v="_"/>
    <n v="168"/>
    <s v="77000000000"/>
    <x v="18"/>
    <n v="2"/>
    <n v="0.11"/>
    <n v="0.05"/>
    <n v="0.12"/>
    <n v="0.16"/>
    <n v="0.2"/>
    <n v="220"/>
    <n v="91.666666666666671"/>
    <n v="80"/>
    <x v="18"/>
    <x v="18"/>
    <x v="1"/>
    <s v="10"/>
  </r>
  <r>
    <x v="13"/>
    <s v="1029"/>
    <s v="53"/>
    <s v="10"/>
    <s v="_"/>
    <n v="168"/>
    <s v="77000000000"/>
    <x v="52"/>
    <n v="9"/>
    <n v="116.77"/>
    <n v="142.66"/>
    <n v="140.55199999999999"/>
    <n v="259.43"/>
    <n v="285.32"/>
    <n v="81.85195569886443"/>
    <n v="83.079571973362178"/>
    <n v="90.925977849432215"/>
    <x v="52"/>
    <x v="52"/>
    <x v="1"/>
    <s v="10"/>
  </r>
  <r>
    <x v="13"/>
    <s v="1029"/>
    <s v="53"/>
    <s v="10"/>
    <s v="_"/>
    <n v="247"/>
    <s v="77000000000"/>
    <x v="92"/>
    <m/>
    <m/>
    <n v="0.58399999999999996"/>
    <n v="0.10299999999999999"/>
    <n v="0.58399999999999996"/>
    <n v="0.3"/>
    <m/>
    <m/>
    <n v="194.66666666666666"/>
    <x v="92"/>
    <x v="92"/>
    <x v="7"/>
    <s v="35"/>
  </r>
  <r>
    <x v="13"/>
    <s v="1029"/>
    <s v="53"/>
    <s v="10"/>
    <s v="_"/>
    <n v="882"/>
    <s v="77000000000"/>
    <x v="145"/>
    <m/>
    <m/>
    <m/>
    <n v="0.26"/>
    <m/>
    <n v="0.3"/>
    <m/>
    <m/>
    <m/>
    <x v="168"/>
    <x v="145"/>
    <x v="4"/>
    <s v="10"/>
  </r>
  <r>
    <x v="13"/>
    <s v="1029"/>
    <s v="53"/>
    <s v="10"/>
    <s v="_"/>
    <n v="168"/>
    <s v="77000000000"/>
    <x v="143"/>
    <n v="1"/>
    <n v="0.48299999999999998"/>
    <n v="0.21"/>
    <m/>
    <n v="0.69299999999999995"/>
    <n v="0.48299999999999998"/>
    <n v="230"/>
    <m/>
    <n v="143.47826086956522"/>
    <x v="147"/>
    <x v="143"/>
    <x v="1"/>
    <s v="10"/>
  </r>
  <r>
    <x v="13"/>
    <s v="1029"/>
    <s v="53"/>
    <s v="10"/>
    <s v="_"/>
    <n v="168"/>
    <s v="77000000000"/>
    <x v="59"/>
    <n v="9"/>
    <n v="138.161"/>
    <n v="163.84100000000001"/>
    <n v="161.31"/>
    <n v="302.00200000000001"/>
    <n v="326.55500000000001"/>
    <n v="84.326267539870969"/>
    <n v="85.649370776765238"/>
    <n v="92.481205309978407"/>
    <x v="59"/>
    <x v="59"/>
    <x v="1"/>
    <s v="10"/>
  </r>
  <r>
    <x v="13"/>
    <s v="1029"/>
    <s v="53"/>
    <s v="10"/>
    <s v="_"/>
    <n v="168"/>
    <s v="77000000000"/>
    <x v="112"/>
    <n v="1"/>
    <n v="0.09"/>
    <n v="0.09"/>
    <n v="0.11"/>
    <n v="0.18"/>
    <n v="0.2"/>
    <n v="100"/>
    <n v="81.818181818181813"/>
    <n v="90"/>
    <x v="112"/>
    <x v="112"/>
    <x v="1"/>
    <s v="10"/>
  </r>
  <r>
    <x v="13"/>
    <s v="1029"/>
    <s v="53"/>
    <s v="10"/>
    <s v="_"/>
    <n v="384"/>
    <s v="77000000000"/>
    <x v="198"/>
    <n v="2"/>
    <n v="10343.700000000001"/>
    <n v="15163.5"/>
    <m/>
    <n v="25507.200000000001"/>
    <m/>
    <n v="68.214462360273018"/>
    <m/>
    <m/>
    <x v="205"/>
    <x v="198"/>
    <x v="6"/>
    <s v="33"/>
  </r>
  <r>
    <x v="13"/>
    <s v="1029"/>
    <s v="53"/>
    <s v="10"/>
    <s v="_"/>
    <n v="119"/>
    <s v="77000000000"/>
    <x v="85"/>
    <m/>
    <m/>
    <m/>
    <n v="0.6"/>
    <m/>
    <n v="0.64"/>
    <m/>
    <m/>
    <m/>
    <x v="85"/>
    <x v="85"/>
    <x v="3"/>
    <s v="11"/>
  </r>
  <r>
    <x v="13"/>
    <s v="1029"/>
    <s v="53"/>
    <s v="10"/>
    <s v="_"/>
    <n v="168"/>
    <s v="77000000000"/>
    <x v="48"/>
    <n v="9"/>
    <n v="14.37"/>
    <n v="14.968"/>
    <n v="10.567"/>
    <n v="29.338000000000001"/>
    <n v="21.856999999999999"/>
    <n v="96.004810261892032"/>
    <n v="135.98940096526923"/>
    <n v="134.22702109164112"/>
    <x v="48"/>
    <x v="48"/>
    <x v="1"/>
    <s v="10"/>
  </r>
  <r>
    <x v="13"/>
    <s v="1029"/>
    <s v="53"/>
    <s v="10"/>
    <s v="_"/>
    <n v="168"/>
    <s v="77000000000"/>
    <x v="200"/>
    <n v="5"/>
    <n v="2.855"/>
    <n v="1.431"/>
    <m/>
    <n v="4.2859999999999996"/>
    <m/>
    <n v="199.51083158630328"/>
    <m/>
    <m/>
    <x v="207"/>
    <x v="200"/>
    <x v="1"/>
    <s v="10"/>
  </r>
  <r>
    <x v="13"/>
    <s v="1029"/>
    <s v="53"/>
    <s v="10"/>
    <s v="_"/>
    <n v="168"/>
    <s v="77000000000"/>
    <x v="57"/>
    <n v="9"/>
    <n v="138.36099999999999"/>
    <n v="164.108"/>
    <n v="161.53"/>
    <n v="302.46899999999999"/>
    <n v="327.21499999999997"/>
    <n v="84.310941575060326"/>
    <n v="85.65653438989662"/>
    <n v="92.437388261540576"/>
    <x v="57"/>
    <x v="57"/>
    <x v="1"/>
    <s v="10"/>
  </r>
  <r>
    <x v="13"/>
    <s v="1029"/>
    <s v="53"/>
    <s v="10"/>
    <s v="_"/>
    <n v="234"/>
    <s v="77000000000"/>
    <x v="102"/>
    <n v="5"/>
    <n v="39.340000000000003"/>
    <n v="39.491"/>
    <n v="39.561"/>
    <n v="78.831000000000003"/>
    <n v="80.748999999999995"/>
    <n v="99.617634397710873"/>
    <n v="99.441369025049923"/>
    <n v="97.624738386853082"/>
    <x v="102"/>
    <x v="102"/>
    <x v="9"/>
    <s v="35"/>
  </r>
  <r>
    <x v="13"/>
    <s v="1029"/>
    <s v="53"/>
    <s v="10"/>
    <s v="_"/>
    <n v="168"/>
    <s v="77000000000"/>
    <x v="215"/>
    <n v="2"/>
    <n v="0.7"/>
    <n v="0.53"/>
    <m/>
    <n v="1.23"/>
    <m/>
    <n v="132.0754716981132"/>
    <m/>
    <m/>
    <x v="222"/>
    <x v="215"/>
    <x v="1"/>
    <s v="10"/>
  </r>
  <r>
    <x v="13"/>
    <s v="1029"/>
    <s v="53"/>
    <s v="10"/>
    <s v="_"/>
    <n v="168"/>
    <s v="77000000000"/>
    <x v="185"/>
    <n v="3"/>
    <n v="0.34"/>
    <n v="0.17"/>
    <m/>
    <n v="0.51"/>
    <m/>
    <n v="200"/>
    <m/>
    <m/>
    <x v="192"/>
    <x v="185"/>
    <x v="1"/>
    <s v="10"/>
  </r>
  <r>
    <x v="13"/>
    <s v="1029"/>
    <s v="53"/>
    <s v="10"/>
    <s v="_"/>
    <n v="168"/>
    <s v="77000000000"/>
    <x v="126"/>
    <m/>
    <m/>
    <m/>
    <n v="3.0000000000000001E-3"/>
    <m/>
    <n v="0.01"/>
    <m/>
    <m/>
    <m/>
    <x v="130"/>
    <x v="126"/>
    <x v="1"/>
    <s v="10"/>
  </r>
  <r>
    <x v="13"/>
    <s v="1029"/>
    <s v="53"/>
    <s v="10"/>
    <s v="_"/>
    <n v="168"/>
    <s v="77000000000"/>
    <x v="127"/>
    <n v="1"/>
    <n v="0.08"/>
    <n v="0.08"/>
    <n v="0.245"/>
    <n v="0.16"/>
    <n v="0.25900000000000001"/>
    <n v="100"/>
    <n v="32.653061224489797"/>
    <n v="61.776061776061773"/>
    <x v="131"/>
    <x v="127"/>
    <x v="1"/>
    <s v="10"/>
  </r>
  <r>
    <x v="13"/>
    <s v="1029"/>
    <s v="53"/>
    <s v="10"/>
    <s v="_"/>
    <n v="882"/>
    <s v="77000000000"/>
    <x v="23"/>
    <n v="1"/>
    <n v="0.09"/>
    <m/>
    <m/>
    <n v="0.09"/>
    <m/>
    <m/>
    <m/>
    <m/>
    <x v="23"/>
    <x v="23"/>
    <x v="4"/>
    <s v="10"/>
  </r>
  <r>
    <x v="13"/>
    <s v="1029"/>
    <s v="53"/>
    <s v="10"/>
    <s v="_"/>
    <n v="168"/>
    <s v="77000000000"/>
    <x v="6"/>
    <n v="1"/>
    <n v="0.14000000000000001"/>
    <n v="0.13"/>
    <n v="0.16"/>
    <n v="0.27"/>
    <n v="0.34"/>
    <n v="107.69230769230769"/>
    <n v="87.5"/>
    <n v="79.411764705882348"/>
    <x v="6"/>
    <x v="6"/>
    <x v="1"/>
    <s v="10"/>
  </r>
  <r>
    <x v="13"/>
    <s v="1029"/>
    <s v="53"/>
    <s v="10"/>
    <s v="_"/>
    <n v="168"/>
    <s v="77000000000"/>
    <x v="193"/>
    <m/>
    <m/>
    <n v="6.7000000000000004E-2"/>
    <m/>
    <n v="6.7000000000000004E-2"/>
    <m/>
    <m/>
    <m/>
    <m/>
    <x v="200"/>
    <x v="193"/>
    <x v="1"/>
    <s v="10"/>
  </r>
  <r>
    <x v="13"/>
    <s v="1029"/>
    <s v="53"/>
    <s v="10"/>
    <s v="_"/>
    <n v="796"/>
    <s v="77000000000"/>
    <x v="158"/>
    <m/>
    <m/>
    <n v="1"/>
    <n v="2"/>
    <n v="1"/>
    <n v="3"/>
    <m/>
    <m/>
    <n v="33.333333333333336"/>
    <x v="163"/>
    <x v="158"/>
    <x v="10"/>
    <s v="31"/>
  </r>
  <r>
    <x v="14"/>
    <s v="1029"/>
    <s v="53"/>
    <s v="10"/>
    <s v="_"/>
    <n v="169"/>
    <s v="77000000000"/>
    <x v="35"/>
    <n v="1"/>
    <n v="118"/>
    <n v="110"/>
    <n v="112"/>
    <n v="349"/>
    <n v="326"/>
    <n v="107.27272727272727"/>
    <n v="105.35714285714286"/>
    <n v="107.05521472392638"/>
    <x v="35"/>
    <x v="35"/>
    <x v="5"/>
    <s v="05"/>
  </r>
  <r>
    <x v="14"/>
    <s v="1029"/>
    <s v="53"/>
    <s v="10"/>
    <s v="_"/>
    <n v="169"/>
    <s v="77000000000"/>
    <x v="36"/>
    <n v="1"/>
    <n v="118"/>
    <n v="110"/>
    <n v="112"/>
    <n v="349"/>
    <n v="326"/>
    <n v="107.27272727272727"/>
    <n v="105.35714285714286"/>
    <n v="107.05521472392638"/>
    <x v="36"/>
    <x v="36"/>
    <x v="5"/>
    <s v="05"/>
  </r>
  <r>
    <x v="14"/>
    <s v="1029"/>
    <s v="53"/>
    <s v="10"/>
    <s v="_"/>
    <n v="169"/>
    <s v="77000000000"/>
    <x v="164"/>
    <m/>
    <m/>
    <m/>
    <m/>
    <m/>
    <m/>
    <m/>
    <m/>
    <m/>
    <x v="171"/>
    <x v="164"/>
    <x v="5"/>
    <s v="05"/>
  </r>
  <r>
    <x v="14"/>
    <s v="1029"/>
    <s v="53"/>
    <s v="10"/>
    <s v="_"/>
    <n v="169"/>
    <s v="77000000000"/>
    <x v="67"/>
    <n v="1"/>
    <n v="52"/>
    <n v="52"/>
    <n v="50"/>
    <n v="148"/>
    <n v="130"/>
    <n v="100"/>
    <n v="104"/>
    <n v="113.84615384615384"/>
    <x v="67"/>
    <x v="67"/>
    <x v="5"/>
    <s v="05"/>
  </r>
  <r>
    <x v="14"/>
    <s v="1029"/>
    <s v="53"/>
    <s v="10"/>
    <s v="_"/>
    <n v="169"/>
    <s v="77000000000"/>
    <x v="68"/>
    <n v="1"/>
    <n v="52"/>
    <n v="52"/>
    <n v="50"/>
    <n v="148"/>
    <n v="130"/>
    <n v="100"/>
    <n v="104"/>
    <n v="113.84615384615384"/>
    <x v="68"/>
    <x v="68"/>
    <x v="5"/>
    <s v="05"/>
  </r>
  <r>
    <x v="14"/>
    <s v="1029"/>
    <s v="53"/>
    <s v="10"/>
    <s v="_"/>
    <n v="169"/>
    <s v="77000000000"/>
    <x v="34"/>
    <n v="2"/>
    <n v="122.4"/>
    <n v="115.2"/>
    <n v="126"/>
    <n v="362"/>
    <n v="347"/>
    <n v="106.25"/>
    <n v="97.142857142857139"/>
    <n v="104.32276657060518"/>
    <x v="34"/>
    <x v="34"/>
    <x v="5"/>
    <s v="05"/>
  </r>
  <r>
    <x v="14"/>
    <s v="1029"/>
    <s v="53"/>
    <s v="10"/>
    <s v="_"/>
    <n v="169"/>
    <s v="77000000000"/>
    <x v="69"/>
    <n v="1"/>
    <n v="52"/>
    <n v="52"/>
    <n v="50"/>
    <n v="148"/>
    <n v="130"/>
    <n v="100"/>
    <n v="104"/>
    <n v="113.84615384615384"/>
    <x v="69"/>
    <x v="69"/>
    <x v="5"/>
    <s v="05"/>
  </r>
  <r>
    <x v="14"/>
    <s v="1029"/>
    <s v="53"/>
    <s v="10"/>
    <s v="_"/>
    <n v="169"/>
    <s v="77000000000"/>
    <x v="33"/>
    <n v="1"/>
    <n v="4.4000000000000004"/>
    <n v="5.2"/>
    <n v="14"/>
    <n v="13"/>
    <n v="21"/>
    <n v="84.615384615384613"/>
    <n v="31.428571428571427"/>
    <n v="61.904761904761905"/>
    <x v="33"/>
    <x v="33"/>
    <x v="5"/>
    <s v="05"/>
  </r>
  <r>
    <x v="14"/>
    <s v="1029"/>
    <s v="53"/>
    <s v="10"/>
    <s v="_"/>
    <n v="159"/>
    <s v="77000000000"/>
    <x v="70"/>
    <n v="1"/>
    <n v="7.109"/>
    <n v="6.83"/>
    <n v="7.9"/>
    <n v="21.158999999999999"/>
    <n v="23.6"/>
    <n v="104.08491947291361"/>
    <n v="89.987341772151893"/>
    <n v="89.656779661016955"/>
    <x v="70"/>
    <x v="70"/>
    <x v="8"/>
    <s v="06"/>
  </r>
  <r>
    <x v="14"/>
    <s v="1029"/>
    <s v="53"/>
    <s v="10"/>
    <s v="_"/>
    <n v="159"/>
    <s v="77000000000"/>
    <x v="71"/>
    <n v="1"/>
    <n v="7.109"/>
    <n v="6.83"/>
    <n v="7.9"/>
    <n v="21.158999999999999"/>
    <n v="23.6"/>
    <n v="104.08491947291361"/>
    <n v="89.987341772151893"/>
    <n v="89.656779661016955"/>
    <x v="71"/>
    <x v="71"/>
    <x v="8"/>
    <s v="06"/>
  </r>
  <r>
    <x v="14"/>
    <s v="1029"/>
    <s v="53"/>
    <s v="10"/>
    <s v="_"/>
    <n v="114"/>
    <s v="77000000000"/>
    <x v="123"/>
    <m/>
    <m/>
    <m/>
    <m/>
    <m/>
    <m/>
    <m/>
    <m/>
    <m/>
    <x v="127"/>
    <x v="123"/>
    <x v="0"/>
    <s v="08"/>
  </r>
  <r>
    <x v="14"/>
    <s v="1029"/>
    <s v="53"/>
    <s v="10"/>
    <s v="_"/>
    <n v="114"/>
    <s v="77000000000"/>
    <x v="122"/>
    <m/>
    <m/>
    <m/>
    <m/>
    <m/>
    <m/>
    <m/>
    <m/>
    <m/>
    <x v="126"/>
    <x v="122"/>
    <x v="0"/>
    <s v="08"/>
  </r>
  <r>
    <x v="14"/>
    <s v="1029"/>
    <s v="53"/>
    <s v="10"/>
    <s v="_"/>
    <n v="114"/>
    <s v="77000000000"/>
    <x v="1"/>
    <m/>
    <m/>
    <m/>
    <m/>
    <m/>
    <m/>
    <m/>
    <m/>
    <m/>
    <x v="1"/>
    <x v="1"/>
    <x v="0"/>
    <s v="08"/>
  </r>
  <r>
    <x v="14"/>
    <s v="1029"/>
    <s v="53"/>
    <s v="10"/>
    <s v="_"/>
    <n v="114"/>
    <s v="77000000000"/>
    <x v="121"/>
    <m/>
    <m/>
    <m/>
    <m/>
    <m/>
    <m/>
    <m/>
    <m/>
    <m/>
    <x v="125"/>
    <x v="121"/>
    <x v="0"/>
    <s v="08"/>
  </r>
  <r>
    <x v="14"/>
    <s v="1029"/>
    <s v="53"/>
    <s v="10"/>
    <s v="_"/>
    <n v="114"/>
    <s v="77000000000"/>
    <x v="0"/>
    <m/>
    <m/>
    <m/>
    <m/>
    <m/>
    <m/>
    <m/>
    <m/>
    <m/>
    <x v="0"/>
    <x v="0"/>
    <x v="0"/>
    <s v="08"/>
  </r>
  <r>
    <x v="14"/>
    <s v="1029"/>
    <s v="53"/>
    <s v="10"/>
    <s v="_"/>
    <n v="168"/>
    <s v="77000000000"/>
    <x v="163"/>
    <m/>
    <m/>
    <m/>
    <m/>
    <m/>
    <m/>
    <m/>
    <m/>
    <m/>
    <x v="170"/>
    <x v="163"/>
    <x v="1"/>
    <s v="10"/>
  </r>
  <r>
    <x v="14"/>
    <s v="1029"/>
    <s v="53"/>
    <s v="10"/>
    <s v="_"/>
    <n v="168"/>
    <s v="77000000000"/>
    <x v="166"/>
    <m/>
    <m/>
    <m/>
    <m/>
    <m/>
    <m/>
    <m/>
    <m/>
    <m/>
    <x v="173"/>
    <x v="166"/>
    <x v="1"/>
    <s v="10"/>
  </r>
  <r>
    <x v="14"/>
    <s v="1029"/>
    <s v="53"/>
    <s v="10"/>
    <s v="_"/>
    <n v="168"/>
    <s v="77000000000"/>
    <x v="167"/>
    <m/>
    <m/>
    <m/>
    <m/>
    <m/>
    <m/>
    <m/>
    <m/>
    <m/>
    <x v="174"/>
    <x v="167"/>
    <x v="1"/>
    <s v="10"/>
  </r>
  <r>
    <x v="14"/>
    <s v="1029"/>
    <s v="53"/>
    <s v="10"/>
    <s v="_"/>
    <n v="168"/>
    <s v="77000000000"/>
    <x v="165"/>
    <m/>
    <m/>
    <m/>
    <m/>
    <m/>
    <m/>
    <m/>
    <m/>
    <m/>
    <x v="172"/>
    <x v="165"/>
    <x v="1"/>
    <s v="10"/>
  </r>
  <r>
    <x v="14"/>
    <s v="1029"/>
    <s v="53"/>
    <s v="10"/>
    <s v="_"/>
    <n v="168"/>
    <s v="77000000000"/>
    <x v="112"/>
    <n v="1"/>
    <n v="0.31"/>
    <n v="0.09"/>
    <n v="0.17"/>
    <n v="0.49"/>
    <n v="0.37"/>
    <n v="344.44444444444446"/>
    <n v="182.35294117647058"/>
    <n v="132.43243243243242"/>
    <x v="112"/>
    <x v="112"/>
    <x v="1"/>
    <s v="10"/>
  </r>
  <r>
    <x v="14"/>
    <s v="1029"/>
    <s v="53"/>
    <s v="10"/>
    <s v="_"/>
    <n v="168"/>
    <s v="77000000000"/>
    <x v="181"/>
    <n v="1"/>
    <n v="0.31"/>
    <n v="0.09"/>
    <m/>
    <n v="0.49"/>
    <m/>
    <n v="344.44444444444446"/>
    <m/>
    <m/>
    <x v="188"/>
    <x v="181"/>
    <x v="1"/>
    <s v="10"/>
  </r>
  <r>
    <x v="14"/>
    <s v="1029"/>
    <s v="53"/>
    <s v="10"/>
    <s v="_"/>
    <n v="168"/>
    <s v="77000000000"/>
    <x v="209"/>
    <n v="5"/>
    <n v="15.41"/>
    <n v="11.46"/>
    <m/>
    <n v="39.83"/>
    <m/>
    <n v="134.46771378708553"/>
    <m/>
    <m/>
    <x v="216"/>
    <x v="209"/>
    <x v="1"/>
    <s v="10"/>
  </r>
  <r>
    <x v="14"/>
    <s v="1029"/>
    <s v="53"/>
    <s v="10"/>
    <s v="_"/>
    <n v="168"/>
    <s v="77000000000"/>
    <x v="60"/>
    <n v="2"/>
    <n v="4.99"/>
    <n v="3.3"/>
    <n v="6.33"/>
    <n v="12.78"/>
    <n v="14.39"/>
    <n v="151.21212121212122"/>
    <n v="78.830963665086884"/>
    <n v="88.811674774148713"/>
    <x v="60"/>
    <x v="60"/>
    <x v="1"/>
    <s v="10"/>
  </r>
  <r>
    <x v="14"/>
    <s v="1029"/>
    <s v="53"/>
    <s v="10"/>
    <s v="_"/>
    <n v="168"/>
    <s v="77000000000"/>
    <x v="82"/>
    <n v="2"/>
    <n v="3.34"/>
    <n v="2.37"/>
    <n v="4.07"/>
    <n v="8.66"/>
    <n v="9.41"/>
    <n v="140.9282700421941"/>
    <n v="82.063882063882062"/>
    <n v="92.029755579171095"/>
    <x v="82"/>
    <x v="82"/>
    <x v="1"/>
    <s v="10"/>
  </r>
  <r>
    <x v="14"/>
    <s v="1029"/>
    <s v="53"/>
    <s v="10"/>
    <s v="_"/>
    <n v="168"/>
    <s v="77000000000"/>
    <x v="183"/>
    <n v="1"/>
    <n v="3.13"/>
    <n v="2.09"/>
    <m/>
    <n v="7.89"/>
    <m/>
    <n v="149.76076555023923"/>
    <m/>
    <m/>
    <x v="190"/>
    <x v="183"/>
    <x v="1"/>
    <s v="10"/>
  </r>
  <r>
    <x v="14"/>
    <s v="1029"/>
    <s v="53"/>
    <s v="10"/>
    <s v="_"/>
    <n v="168"/>
    <s v="77000000000"/>
    <x v="210"/>
    <n v="1"/>
    <n v="0.21"/>
    <n v="0.28000000000000003"/>
    <m/>
    <n v="0.77"/>
    <m/>
    <n v="75"/>
    <m/>
    <m/>
    <x v="217"/>
    <x v="210"/>
    <x v="1"/>
    <s v="10"/>
  </r>
  <r>
    <x v="14"/>
    <s v="1029"/>
    <s v="53"/>
    <s v="10"/>
    <s v="_"/>
    <n v="168"/>
    <s v="77000000000"/>
    <x v="27"/>
    <n v="2"/>
    <n v="1.4"/>
    <n v="0.77"/>
    <n v="2.09"/>
    <n v="3.57"/>
    <n v="4.57"/>
    <n v="181.81818181818181"/>
    <n v="66.985645933014354"/>
    <n v="78.118161925601754"/>
    <x v="27"/>
    <x v="27"/>
    <x v="1"/>
    <s v="10"/>
  </r>
  <r>
    <x v="14"/>
    <s v="1029"/>
    <s v="53"/>
    <s v="10"/>
    <s v="_"/>
    <n v="168"/>
    <s v="77000000000"/>
    <x v="211"/>
    <n v="1"/>
    <n v="1.01"/>
    <n v="0.77"/>
    <m/>
    <n v="3.18"/>
    <m/>
    <n v="131.16883116883116"/>
    <m/>
    <m/>
    <x v="218"/>
    <x v="211"/>
    <x v="1"/>
    <s v="10"/>
  </r>
  <r>
    <x v="14"/>
    <s v="1029"/>
    <s v="53"/>
    <s v="10"/>
    <s v="_"/>
    <n v="168"/>
    <s v="77000000000"/>
    <x v="220"/>
    <n v="1"/>
    <n v="0.39"/>
    <m/>
    <m/>
    <n v="0.39"/>
    <m/>
    <m/>
    <m/>
    <m/>
    <x v="227"/>
    <x v="220"/>
    <x v="1"/>
    <s v="10"/>
  </r>
  <r>
    <x v="14"/>
    <s v="1029"/>
    <s v="53"/>
    <s v="10"/>
    <s v="_"/>
    <n v="168"/>
    <s v="77000000000"/>
    <x v="87"/>
    <n v="1"/>
    <n v="0.25"/>
    <n v="0.16"/>
    <n v="0.17"/>
    <n v="0.55000000000000004"/>
    <n v="0.41"/>
    <n v="156.25"/>
    <n v="147.05882352941177"/>
    <n v="134.14634146341464"/>
    <x v="87"/>
    <x v="87"/>
    <x v="1"/>
    <s v="10"/>
  </r>
  <r>
    <x v="14"/>
    <s v="1029"/>
    <s v="53"/>
    <s v="10"/>
    <s v="_"/>
    <n v="168"/>
    <s v="77000000000"/>
    <x v="187"/>
    <n v="1"/>
    <n v="0.25"/>
    <n v="0.16"/>
    <m/>
    <n v="0.55000000000000004"/>
    <m/>
    <n v="156.25"/>
    <m/>
    <m/>
    <x v="194"/>
    <x v="187"/>
    <x v="1"/>
    <s v="10"/>
  </r>
  <r>
    <x v="14"/>
    <s v="1029"/>
    <s v="53"/>
    <s v="10"/>
    <s v="_"/>
    <n v="168"/>
    <s v="77000000000"/>
    <x v="61"/>
    <n v="2"/>
    <n v="1.45"/>
    <n v="0.65"/>
    <n v="1.87"/>
    <n v="3.2"/>
    <n v="3.48"/>
    <n v="223.07692307692307"/>
    <n v="77.540106951871664"/>
    <n v="91.954022988505741"/>
    <x v="61"/>
    <x v="61"/>
    <x v="1"/>
    <s v="10"/>
  </r>
  <r>
    <x v="14"/>
    <s v="1029"/>
    <s v="53"/>
    <s v="10"/>
    <s v="_"/>
    <n v="168"/>
    <s v="77000000000"/>
    <x v="63"/>
    <n v="1"/>
    <n v="1.03"/>
    <n v="0.62"/>
    <n v="1.38"/>
    <n v="2.73"/>
    <n v="2.44"/>
    <n v="166.12903225806451"/>
    <n v="74.637681159420296"/>
    <n v="111.88524590163935"/>
    <x v="63"/>
    <x v="63"/>
    <x v="1"/>
    <s v="10"/>
  </r>
  <r>
    <x v="14"/>
    <s v="1029"/>
    <s v="53"/>
    <s v="10"/>
    <s v="_"/>
    <n v="168"/>
    <s v="77000000000"/>
    <x v="45"/>
    <n v="2"/>
    <n v="0.42"/>
    <n v="0.03"/>
    <n v="0.49"/>
    <n v="0.47"/>
    <n v="1.04"/>
    <n v="1400"/>
    <n v="85.714285714285708"/>
    <n v="45.192307692307693"/>
    <x v="45"/>
    <x v="45"/>
    <x v="1"/>
    <s v="10"/>
  </r>
  <r>
    <x v="14"/>
    <s v="1029"/>
    <s v="53"/>
    <s v="10"/>
    <s v="_"/>
    <n v="168"/>
    <s v="77000000000"/>
    <x v="39"/>
    <n v="5"/>
    <n v="8.9700000000000006"/>
    <n v="7.51"/>
    <n v="10.37"/>
    <n v="23.16"/>
    <n v="27.25"/>
    <n v="119.44074567243675"/>
    <n v="86.499517839922859"/>
    <n v="84.9908256880734"/>
    <x v="39"/>
    <x v="39"/>
    <x v="1"/>
    <s v="10"/>
  </r>
  <r>
    <x v="14"/>
    <s v="1029"/>
    <s v="53"/>
    <s v="10"/>
    <s v="_"/>
    <n v="168"/>
    <s v="77000000000"/>
    <x v="214"/>
    <n v="5"/>
    <n v="6.43"/>
    <n v="5.65"/>
    <m/>
    <n v="16.93"/>
    <m/>
    <n v="113.80530973451327"/>
    <m/>
    <m/>
    <x v="221"/>
    <x v="214"/>
    <x v="1"/>
    <s v="10"/>
  </r>
  <r>
    <x v="14"/>
    <s v="1029"/>
    <s v="53"/>
    <s v="10"/>
    <s v="_"/>
    <n v="168"/>
    <s v="77000000000"/>
    <x v="168"/>
    <n v="2"/>
    <n v="2.2400000000000002"/>
    <n v="1.33"/>
    <m/>
    <n v="4.8339999999999996"/>
    <m/>
    <n v="168.42105263157896"/>
    <m/>
    <m/>
    <x v="175"/>
    <x v="168"/>
    <x v="1"/>
    <s v="10"/>
  </r>
  <r>
    <x v="14"/>
    <s v="1029"/>
    <s v="53"/>
    <s v="10"/>
    <s v="_"/>
    <n v="168"/>
    <s v="77000000000"/>
    <x v="188"/>
    <n v="1"/>
    <n v="0.3"/>
    <n v="0.53"/>
    <m/>
    <n v="1.3959999999999999"/>
    <m/>
    <n v="56.60377358490566"/>
    <m/>
    <m/>
    <x v="195"/>
    <x v="188"/>
    <x v="1"/>
    <s v="10"/>
  </r>
  <r>
    <x v="14"/>
    <s v="1029"/>
    <s v="53"/>
    <s v="10"/>
    <s v="_"/>
    <n v="168"/>
    <s v="77000000000"/>
    <x v="131"/>
    <m/>
    <m/>
    <m/>
    <m/>
    <n v="0.69"/>
    <m/>
    <m/>
    <m/>
    <m/>
    <x v="135"/>
    <x v="131"/>
    <x v="1"/>
    <s v="10"/>
  </r>
  <r>
    <x v="14"/>
    <s v="1029"/>
    <s v="53"/>
    <s v="10"/>
    <s v="_"/>
    <n v="168"/>
    <s v="77000000000"/>
    <x v="206"/>
    <m/>
    <m/>
    <m/>
    <m/>
    <n v="0.69"/>
    <m/>
    <m/>
    <m/>
    <m/>
    <x v="213"/>
    <x v="206"/>
    <x v="1"/>
    <s v="10"/>
  </r>
  <r>
    <x v="14"/>
    <s v="1029"/>
    <s v="53"/>
    <s v="10"/>
    <s v="_"/>
    <n v="882"/>
    <s v="77000000000"/>
    <x v="100"/>
    <n v="2"/>
    <n v="29.507999999999999"/>
    <n v="20.239999999999998"/>
    <n v="19.82"/>
    <n v="63.438000000000002"/>
    <n v="48.69"/>
    <n v="145.79051383399209"/>
    <n v="148.87991927346116"/>
    <n v="130.28958718422675"/>
    <x v="100"/>
    <x v="100"/>
    <x v="4"/>
    <s v="10"/>
  </r>
  <r>
    <x v="14"/>
    <s v="1029"/>
    <s v="53"/>
    <s v="10"/>
    <s v="_"/>
    <n v="882"/>
    <s v="77000000000"/>
    <x v="88"/>
    <n v="2"/>
    <n v="22.745999999999999"/>
    <n v="18.12"/>
    <n v="19.43"/>
    <n v="52.436"/>
    <n v="46.8"/>
    <n v="125.52980132450331"/>
    <n v="117.0663921770458"/>
    <n v="112.04273504273505"/>
    <x v="88"/>
    <x v="88"/>
    <x v="4"/>
    <s v="10"/>
  </r>
  <r>
    <x v="14"/>
    <s v="1029"/>
    <s v="53"/>
    <s v="10"/>
    <s v="_"/>
    <n v="882"/>
    <s v="77000000000"/>
    <x v="93"/>
    <n v="2"/>
    <n v="6.7619999999999996"/>
    <n v="2.12"/>
    <n v="0.39"/>
    <n v="11.002000000000001"/>
    <n v="1.36"/>
    <n v="318.96226415094338"/>
    <n v="1733.8461538461538"/>
    <n v="808.97058823529414"/>
    <x v="93"/>
    <x v="93"/>
    <x v="4"/>
    <s v="10"/>
  </r>
  <r>
    <x v="14"/>
    <s v="1029"/>
    <s v="53"/>
    <s v="10"/>
    <s v="_"/>
    <n v="882"/>
    <s v="77000000000"/>
    <x v="149"/>
    <m/>
    <m/>
    <m/>
    <n v="0.39"/>
    <m/>
    <n v="1.36"/>
    <m/>
    <m/>
    <m/>
    <x v="154"/>
    <x v="149"/>
    <x v="4"/>
    <s v="10"/>
  </r>
  <r>
    <x v="14"/>
    <s v="1029"/>
    <s v="53"/>
    <s v="10"/>
    <s v="_"/>
    <n v="882"/>
    <s v="77000000000"/>
    <x v="160"/>
    <m/>
    <m/>
    <m/>
    <m/>
    <m/>
    <n v="0.53"/>
    <m/>
    <m/>
    <m/>
    <x v="166"/>
    <x v="160"/>
    <x v="4"/>
    <s v="10"/>
  </r>
  <r>
    <x v="14"/>
    <s v="1029"/>
    <s v="53"/>
    <s v="10"/>
    <s v="_"/>
    <n v="168"/>
    <s v="77000000000"/>
    <x v="170"/>
    <n v="1"/>
    <n v="1.04"/>
    <n v="0.61"/>
    <m/>
    <n v="3.66"/>
    <m/>
    <n v="170.49180327868854"/>
    <m/>
    <m/>
    <x v="177"/>
    <x v="170"/>
    <x v="1"/>
    <s v="10"/>
  </r>
  <r>
    <x v="14"/>
    <s v="1029"/>
    <s v="53"/>
    <s v="10"/>
    <s v="_"/>
    <n v="168"/>
    <s v="77000000000"/>
    <x v="216"/>
    <n v="1"/>
    <n v="1.04"/>
    <n v="0.61"/>
    <m/>
    <n v="3.66"/>
    <m/>
    <n v="170.49180327868854"/>
    <m/>
    <m/>
    <x v="223"/>
    <x v="216"/>
    <x v="1"/>
    <s v="10"/>
  </r>
  <r>
    <x v="14"/>
    <s v="1029"/>
    <s v="53"/>
    <s v="10"/>
    <s v="_"/>
    <n v="168"/>
    <s v="77000000000"/>
    <x v="56"/>
    <n v="3"/>
    <n v="9.0739999999999998"/>
    <n v="7.9619999999999997"/>
    <n v="10.012"/>
    <n v="30.306000000000001"/>
    <n v="24.927"/>
    <n v="113.96634011554886"/>
    <n v="90.631242508989217"/>
    <n v="121.57901071127692"/>
    <x v="56"/>
    <x v="56"/>
    <x v="1"/>
    <s v="10"/>
  </r>
  <r>
    <x v="14"/>
    <s v="1029"/>
    <s v="53"/>
    <s v="10"/>
    <s v="_"/>
    <n v="882"/>
    <s v="77000000000"/>
    <x v="56"/>
    <m/>
    <m/>
    <m/>
    <n v="0.79700000000000004"/>
    <m/>
    <n v="2.657"/>
    <m/>
    <m/>
    <m/>
    <x v="117"/>
    <x v="56"/>
    <x v="4"/>
    <s v="10"/>
  </r>
  <r>
    <x v="14"/>
    <s v="1029"/>
    <s v="53"/>
    <s v="10"/>
    <s v="_"/>
    <n v="168"/>
    <s v="77000000000"/>
    <x v="51"/>
    <n v="1"/>
    <n v="1.349"/>
    <n v="0.92"/>
    <n v="1.284"/>
    <n v="9.58"/>
    <n v="2.544"/>
    <n v="146.63043478260869"/>
    <n v="105.06230529595015"/>
    <n v="376.57232704402514"/>
    <x v="51"/>
    <x v="51"/>
    <x v="1"/>
    <s v="10"/>
  </r>
  <r>
    <x v="14"/>
    <s v="1029"/>
    <s v="53"/>
    <s v="10"/>
    <s v="_"/>
    <n v="168"/>
    <s v="77000000000"/>
    <x v="55"/>
    <m/>
    <m/>
    <m/>
    <n v="0.5"/>
    <n v="6.7"/>
    <n v="0.5"/>
    <m/>
    <m/>
    <n v="1340"/>
    <x v="55"/>
    <x v="55"/>
    <x v="1"/>
    <s v="10"/>
  </r>
  <r>
    <x v="14"/>
    <s v="1029"/>
    <s v="53"/>
    <s v="10"/>
    <s v="_"/>
    <n v="168"/>
    <s v="77000000000"/>
    <x v="80"/>
    <m/>
    <m/>
    <m/>
    <m/>
    <n v="6.7"/>
    <m/>
    <m/>
    <m/>
    <m/>
    <x v="80"/>
    <x v="80"/>
    <x v="1"/>
    <s v="10"/>
  </r>
  <r>
    <x v="14"/>
    <s v="1029"/>
    <s v="53"/>
    <s v="10"/>
    <s v="_"/>
    <n v="168"/>
    <s v="77000000000"/>
    <x v="143"/>
    <n v="1"/>
    <n v="0.69099999999999995"/>
    <n v="0.48299999999999998"/>
    <n v="0.378"/>
    <n v="1.3839999999999999"/>
    <n v="0.86099999999999999"/>
    <n v="143.06418219461699"/>
    <n v="182.80423280423281"/>
    <n v="160.74332171893147"/>
    <x v="147"/>
    <x v="143"/>
    <x v="1"/>
    <s v="10"/>
  </r>
  <r>
    <x v="14"/>
    <s v="1029"/>
    <s v="53"/>
    <s v="10"/>
    <s v="_"/>
    <n v="168"/>
    <s v="77000000000"/>
    <x v="172"/>
    <n v="1"/>
    <n v="0.69099999999999995"/>
    <n v="0.48299999999999998"/>
    <m/>
    <n v="1.3839999999999999"/>
    <m/>
    <n v="143.06418219461699"/>
    <m/>
    <m/>
    <x v="179"/>
    <x v="172"/>
    <x v="1"/>
    <s v="10"/>
  </r>
  <r>
    <x v="14"/>
    <s v="1029"/>
    <s v="53"/>
    <s v="10"/>
    <s v="_"/>
    <n v="168"/>
    <s v="77000000000"/>
    <x v="119"/>
    <n v="1"/>
    <n v="0.65800000000000003"/>
    <n v="0.437"/>
    <n v="0.40600000000000003"/>
    <n v="1.496"/>
    <n v="1.1830000000000001"/>
    <n v="150.57208237986271"/>
    <n v="162.06896551724137"/>
    <n v="126.458157227388"/>
    <x v="123"/>
    <x v="119"/>
    <x v="1"/>
    <s v="10"/>
  </r>
  <r>
    <x v="14"/>
    <s v="1029"/>
    <s v="53"/>
    <s v="10"/>
    <s v="_"/>
    <n v="168"/>
    <s v="77000000000"/>
    <x v="94"/>
    <n v="3"/>
    <n v="7.7249999999999996"/>
    <n v="7.0419999999999998"/>
    <n v="8.718"/>
    <n v="20.725999999999999"/>
    <n v="22.363"/>
    <n v="109.69894916216984"/>
    <n v="88.609772883688919"/>
    <n v="92.679873004516395"/>
    <x v="94"/>
    <x v="94"/>
    <x v="1"/>
    <s v="10"/>
  </r>
  <r>
    <x v="14"/>
    <s v="1029"/>
    <s v="53"/>
    <s v="10"/>
    <s v="_"/>
    <n v="882"/>
    <s v="77000000000"/>
    <x v="94"/>
    <m/>
    <m/>
    <m/>
    <n v="0.79700000000000004"/>
    <m/>
    <n v="2.657"/>
    <m/>
    <m/>
    <m/>
    <x v="119"/>
    <x v="94"/>
    <x v="4"/>
    <s v="10"/>
  </r>
  <r>
    <x v="14"/>
    <s v="1029"/>
    <s v="53"/>
    <s v="10"/>
    <s v="_"/>
    <n v="168"/>
    <s v="77000000000"/>
    <x v="124"/>
    <n v="1"/>
    <n v="0.02"/>
    <n v="3.9E-2"/>
    <n v="0.05"/>
    <n v="8.4000000000000005E-2"/>
    <n v="0.11799999999999999"/>
    <n v="51.282051282051285"/>
    <n v="40"/>
    <n v="71.186440677966104"/>
    <x v="128"/>
    <x v="124"/>
    <x v="1"/>
    <s v="10"/>
  </r>
  <r>
    <x v="14"/>
    <s v="1029"/>
    <s v="53"/>
    <s v="10"/>
    <s v="_"/>
    <n v="168"/>
    <s v="77000000000"/>
    <x v="152"/>
    <n v="1"/>
    <n v="0.02"/>
    <n v="3.9E-2"/>
    <n v="0.05"/>
    <n v="8.4000000000000005E-2"/>
    <n v="0.11799999999999999"/>
    <n v="51.282051282051285"/>
    <n v="40"/>
    <n v="71.186440677966104"/>
    <x v="157"/>
    <x v="152"/>
    <x v="1"/>
    <s v="10"/>
  </r>
  <r>
    <x v="14"/>
    <s v="1029"/>
    <s v="53"/>
    <s v="10"/>
    <s v="_"/>
    <n v="168"/>
    <s v="77000000000"/>
    <x v="72"/>
    <n v="2"/>
    <n v="2.1930000000000001"/>
    <n v="3.367"/>
    <n v="2.077"/>
    <n v="7.02"/>
    <n v="4.8639999999999999"/>
    <n v="65.132165132165127"/>
    <n v="105.58497833413577"/>
    <n v="144.32565789473685"/>
    <x v="72"/>
    <x v="72"/>
    <x v="1"/>
    <s v="10"/>
  </r>
  <r>
    <x v="14"/>
    <s v="1029"/>
    <s v="53"/>
    <s v="10"/>
    <s v="_"/>
    <n v="168"/>
    <s v="77000000000"/>
    <x v="66"/>
    <n v="2"/>
    <n v="0.96799999999999997"/>
    <n v="0.92100000000000004"/>
    <n v="0.75900000000000001"/>
    <n v="2.71"/>
    <n v="1.931"/>
    <n v="105.10314875135722"/>
    <n v="127.53623188405797"/>
    <n v="140.34179181771103"/>
    <x v="66"/>
    <x v="66"/>
    <x v="1"/>
    <s v="10"/>
  </r>
  <r>
    <x v="14"/>
    <s v="1029"/>
    <s v="53"/>
    <s v="10"/>
    <s v="_"/>
    <n v="168"/>
    <s v="77000000000"/>
    <x v="191"/>
    <n v="1"/>
    <n v="0.26800000000000002"/>
    <n v="0.20799999999999999"/>
    <m/>
    <n v="0.57299999999999995"/>
    <m/>
    <n v="128.84615384615384"/>
    <m/>
    <m/>
    <x v="198"/>
    <x v="191"/>
    <x v="1"/>
    <s v="10"/>
  </r>
  <r>
    <x v="14"/>
    <s v="1029"/>
    <s v="53"/>
    <s v="10"/>
    <s v="_"/>
    <n v="168"/>
    <s v="77000000000"/>
    <x v="99"/>
    <n v="2"/>
    <n v="0.7"/>
    <n v="0.71299999999999997"/>
    <n v="0.27500000000000002"/>
    <n v="2.137"/>
    <n v="0.61"/>
    <n v="98.176718092566617"/>
    <n v="254.54545454545453"/>
    <n v="350.32786885245901"/>
    <x v="99"/>
    <x v="99"/>
    <x v="1"/>
    <s v="10"/>
  </r>
  <r>
    <x v="14"/>
    <s v="1029"/>
    <s v="53"/>
    <s v="10"/>
    <s v="_"/>
    <n v="168"/>
    <s v="77000000000"/>
    <x v="81"/>
    <n v="2"/>
    <n v="1.101"/>
    <n v="1.2330000000000001"/>
    <n v="1.1379999999999999"/>
    <n v="2.9729999999999999"/>
    <n v="2.5430000000000001"/>
    <n v="89.294403892944032"/>
    <n v="96.748681898066778"/>
    <n v="116.90916240660637"/>
    <x v="81"/>
    <x v="81"/>
    <x v="1"/>
    <s v="10"/>
  </r>
  <r>
    <x v="14"/>
    <s v="1029"/>
    <s v="53"/>
    <s v="10"/>
    <s v="_"/>
    <n v="168"/>
    <s v="77000000000"/>
    <x v="180"/>
    <n v="1"/>
    <n v="0.63800000000000001"/>
    <n v="0.44600000000000001"/>
    <m/>
    <n v="1.387"/>
    <m/>
    <n v="143.0493273542601"/>
    <m/>
    <m/>
    <x v="187"/>
    <x v="180"/>
    <x v="1"/>
    <s v="10"/>
  </r>
  <r>
    <x v="14"/>
    <s v="1029"/>
    <s v="53"/>
    <s v="10"/>
    <s v="_"/>
    <n v="168"/>
    <s v="77000000000"/>
    <x v="89"/>
    <n v="2"/>
    <n v="0.10299999999999999"/>
    <n v="0.187"/>
    <n v="0.17899999999999999"/>
    <n v="0.376"/>
    <n v="0.40799999999999997"/>
    <n v="55.080213903743314"/>
    <n v="57.541899441340782"/>
    <n v="92.156862745098039"/>
    <x v="89"/>
    <x v="89"/>
    <x v="1"/>
    <s v="10"/>
  </r>
  <r>
    <x v="14"/>
    <s v="1029"/>
    <s v="53"/>
    <s v="10"/>
    <s v="_"/>
    <n v="168"/>
    <s v="77000000000"/>
    <x v="2"/>
    <n v="2"/>
    <n v="0.36"/>
    <n v="0.6"/>
    <n v="3.3000000000000002E-2"/>
    <n v="1.21"/>
    <n v="5.8000000000000003E-2"/>
    <n v="60"/>
    <n v="1090.909090909091"/>
    <n v="2086.2068965517242"/>
    <x v="2"/>
    <x v="2"/>
    <x v="1"/>
    <s v="10"/>
  </r>
  <r>
    <x v="14"/>
    <s v="1029"/>
    <s v="53"/>
    <s v="10"/>
    <s v="_"/>
    <n v="168"/>
    <s v="77000000000"/>
    <x v="5"/>
    <n v="1"/>
    <n v="0.124"/>
    <n v="1.2130000000000001"/>
    <n v="0.18"/>
    <n v="1.337"/>
    <n v="0.39"/>
    <n v="10.222588623248145"/>
    <n v="68.888888888888886"/>
    <n v="342.82051282051282"/>
    <x v="5"/>
    <x v="5"/>
    <x v="1"/>
    <s v="10"/>
  </r>
  <r>
    <x v="14"/>
    <s v="1029"/>
    <s v="53"/>
    <s v="10"/>
    <s v="_"/>
    <n v="168"/>
    <s v="77000000000"/>
    <x v="40"/>
    <n v="2"/>
    <n v="5.1029999999999998"/>
    <n v="3.391"/>
    <n v="6.306"/>
    <n v="12.759"/>
    <n v="16.443000000000001"/>
    <n v="150.48658212916544"/>
    <n v="80.922930542340623"/>
    <n v="77.595329319467254"/>
    <x v="40"/>
    <x v="40"/>
    <x v="1"/>
    <s v="10"/>
  </r>
  <r>
    <x v="14"/>
    <s v="1029"/>
    <s v="53"/>
    <s v="10"/>
    <s v="_"/>
    <n v="168"/>
    <s v="77000000000"/>
    <x v="44"/>
    <n v="2"/>
    <n v="3.7330000000000001"/>
    <n v="3.1139999999999999"/>
    <n v="4.6719999999999997"/>
    <n v="9.6379999999999999"/>
    <n v="12.287000000000001"/>
    <n v="119.87797045600514"/>
    <n v="79.901541095890408"/>
    <n v="78.440628306340031"/>
    <x v="44"/>
    <x v="44"/>
    <x v="1"/>
    <s v="10"/>
  </r>
  <r>
    <x v="14"/>
    <s v="1029"/>
    <s v="53"/>
    <s v="10"/>
    <s v="_"/>
    <n v="168"/>
    <s v="77000000000"/>
    <x v="212"/>
    <n v="2"/>
    <n v="0.93100000000000005"/>
    <n v="0.25900000000000001"/>
    <m/>
    <n v="1.603"/>
    <m/>
    <n v="359.45945945945948"/>
    <m/>
    <m/>
    <x v="219"/>
    <x v="212"/>
    <x v="1"/>
    <s v="10"/>
  </r>
  <r>
    <x v="14"/>
    <s v="1029"/>
    <s v="53"/>
    <s v="10"/>
    <s v="_"/>
    <n v="168"/>
    <s v="77000000000"/>
    <x v="146"/>
    <n v="1"/>
    <n v="8.9999999999999993E-3"/>
    <m/>
    <n v="2.1000000000000001E-2"/>
    <n v="8.9999999999999993E-3"/>
    <n v="4.9000000000000002E-2"/>
    <m/>
    <n v="42.857142857142854"/>
    <n v="18.367346938775512"/>
    <x v="151"/>
    <x v="146"/>
    <x v="1"/>
    <s v="10"/>
  </r>
  <r>
    <x v="14"/>
    <s v="1029"/>
    <s v="53"/>
    <s v="10"/>
    <s v="_"/>
    <n v="168"/>
    <s v="77000000000"/>
    <x v="42"/>
    <n v="2"/>
    <n v="2.7930000000000001"/>
    <n v="2.855"/>
    <n v="0.13900000000000001"/>
    <n v="8.0259999999999998"/>
    <n v="0.44500000000000001"/>
    <n v="97.828371278458846"/>
    <n v="2009.3525179856115"/>
    <n v="1803.5955056179776"/>
    <x v="42"/>
    <x v="42"/>
    <x v="1"/>
    <s v="10"/>
  </r>
  <r>
    <x v="14"/>
    <s v="1029"/>
    <s v="53"/>
    <s v="10"/>
    <s v="_"/>
    <n v="168"/>
    <s v="77000000000"/>
    <x v="25"/>
    <n v="2"/>
    <n v="1.37"/>
    <n v="0.27700000000000002"/>
    <n v="1.6339999999999999"/>
    <n v="3.121"/>
    <n v="4.1559999999999997"/>
    <n v="494.58483754512633"/>
    <n v="83.84332925336598"/>
    <n v="75.096246390760342"/>
    <x v="25"/>
    <x v="25"/>
    <x v="1"/>
    <s v="10"/>
  </r>
  <r>
    <x v="14"/>
    <s v="1029"/>
    <s v="53"/>
    <s v="10"/>
    <s v="_"/>
    <n v="168"/>
    <s v="77000000000"/>
    <x v="192"/>
    <n v="1"/>
    <n v="0.22"/>
    <n v="0.14399999999999999"/>
    <m/>
    <n v="0.54300000000000004"/>
    <m/>
    <n v="152.77777777777777"/>
    <m/>
    <m/>
    <x v="199"/>
    <x v="192"/>
    <x v="1"/>
    <s v="10"/>
  </r>
  <r>
    <x v="14"/>
    <s v="1029"/>
    <s v="53"/>
    <s v="10"/>
    <s v="_"/>
    <n v="168"/>
    <s v="77000000000"/>
    <x v="96"/>
    <n v="2"/>
    <n v="1.1499999999999999"/>
    <n v="0.13300000000000001"/>
    <n v="0.02"/>
    <n v="2.5779999999999998"/>
    <n v="9.1999999999999998E-2"/>
    <n v="864.66165413533838"/>
    <n v="5750"/>
    <n v="2802.1739130434785"/>
    <x v="96"/>
    <x v="96"/>
    <x v="1"/>
    <s v="10"/>
  </r>
  <r>
    <x v="14"/>
    <s v="1029"/>
    <s v="53"/>
    <s v="10"/>
    <s v="_"/>
    <n v="168"/>
    <s v="77000000000"/>
    <x v="201"/>
    <n v="3"/>
    <n v="0.40899999999999997"/>
    <n v="0.245"/>
    <m/>
    <n v="0.86299999999999999"/>
    <m/>
    <n v="166.9387755102041"/>
    <m/>
    <m/>
    <x v="208"/>
    <x v="201"/>
    <x v="1"/>
    <s v="10"/>
  </r>
  <r>
    <x v="14"/>
    <s v="1029"/>
    <s v="53"/>
    <s v="10"/>
    <s v="_"/>
    <n v="882"/>
    <s v="77000000000"/>
    <x v="127"/>
    <m/>
    <n v="0.54285714285714282"/>
    <n v="0.22857142857142856"/>
    <n v="0.19"/>
    <n v="1"/>
    <n v="0.93"/>
    <n v="237.5"/>
    <n v="285.71428571428572"/>
    <n v="107.52688172043011"/>
    <x v="150"/>
    <x v="127"/>
    <x v="4"/>
    <s v="10"/>
  </r>
  <r>
    <x v="14"/>
    <s v="1029"/>
    <s v="53"/>
    <s v="10"/>
    <s v="_"/>
    <n v="168"/>
    <s v="77000000000"/>
    <x v="127"/>
    <n v="1"/>
    <n v="0.19"/>
    <n v="0.08"/>
    <n v="6.7000000000000004E-2"/>
    <n v="0.35"/>
    <n v="0.32600000000000001"/>
    <n v="237.5"/>
    <n v="283.58208955223881"/>
    <n v="107.36196319018404"/>
    <x v="131"/>
    <x v="127"/>
    <x v="1"/>
    <s v="10"/>
  </r>
  <r>
    <x v="14"/>
    <s v="1029"/>
    <s v="53"/>
    <s v="10"/>
    <s v="_"/>
    <n v="168"/>
    <s v="77000000000"/>
    <x v="145"/>
    <n v="1"/>
    <n v="0.19"/>
    <n v="0.08"/>
    <n v="6.7000000000000004E-2"/>
    <n v="0.35"/>
    <n v="0.17199999999999999"/>
    <n v="237.5"/>
    <n v="283.58208955223881"/>
    <n v="203.48837209302326"/>
    <x v="149"/>
    <x v="145"/>
    <x v="1"/>
    <s v="10"/>
  </r>
  <r>
    <x v="14"/>
    <s v="1029"/>
    <s v="53"/>
    <s v="10"/>
    <s v="_"/>
    <n v="882"/>
    <s v="77000000000"/>
    <x v="145"/>
    <m/>
    <m/>
    <m/>
    <n v="0.19"/>
    <m/>
    <n v="0.49"/>
    <m/>
    <m/>
    <m/>
    <x v="168"/>
    <x v="145"/>
    <x v="4"/>
    <s v="10"/>
  </r>
  <r>
    <x v="14"/>
    <s v="1029"/>
    <s v="53"/>
    <s v="10"/>
    <s v="_"/>
    <n v="168"/>
    <s v="77000000000"/>
    <x v="156"/>
    <m/>
    <m/>
    <m/>
    <m/>
    <m/>
    <n v="0.154"/>
    <m/>
    <m/>
    <m/>
    <x v="165"/>
    <x v="156"/>
    <x v="1"/>
    <s v="10"/>
  </r>
  <r>
    <x v="14"/>
    <s v="1029"/>
    <s v="53"/>
    <s v="10"/>
    <s v="_"/>
    <n v="882"/>
    <s v="77000000000"/>
    <x v="156"/>
    <m/>
    <m/>
    <m/>
    <m/>
    <m/>
    <n v="0.44"/>
    <m/>
    <m/>
    <m/>
    <x v="161"/>
    <x v="156"/>
    <x v="4"/>
    <s v="10"/>
  </r>
  <r>
    <x v="14"/>
    <s v="1029"/>
    <s v="53"/>
    <s v="10"/>
    <s v="_"/>
    <n v="168"/>
    <s v="77000000000"/>
    <x v="116"/>
    <n v="2"/>
    <n v="0.216"/>
    <n v="0.16500000000000001"/>
    <n v="0.21299999999999999"/>
    <n v="0.50700000000000001"/>
    <n v="0.60199999999999998"/>
    <n v="130.90909090909091"/>
    <n v="101.40845070422536"/>
    <n v="84.21926910299004"/>
    <x v="116"/>
    <x v="116"/>
    <x v="1"/>
    <s v="10"/>
  </r>
  <r>
    <x v="14"/>
    <s v="1029"/>
    <s v="53"/>
    <s v="10"/>
    <s v="_"/>
    <n v="882"/>
    <s v="77000000000"/>
    <x v="116"/>
    <m/>
    <n v="0.6171428571428571"/>
    <n v="0.47142857142857142"/>
    <n v="0.60699999999999998"/>
    <n v="1.4485714285714286"/>
    <n v="1.7270000000000001"/>
    <n v="130.90909090909091"/>
    <n v="101.67098140738997"/>
    <n v="83.877905533956493"/>
    <x v="118"/>
    <x v="116"/>
    <x v="4"/>
    <s v="10"/>
  </r>
  <r>
    <x v="14"/>
    <s v="1029"/>
    <s v="53"/>
    <s v="10"/>
    <s v="_"/>
    <n v="168"/>
    <s v="77000000000"/>
    <x v="162"/>
    <n v="1"/>
    <n v="3.0000000000000001E-3"/>
    <m/>
    <n v="5.0000000000000001E-3"/>
    <n v="6.0000000000000001E-3"/>
    <n v="0.01"/>
    <m/>
    <n v="60"/>
    <n v="60"/>
    <x v="169"/>
    <x v="162"/>
    <x v="1"/>
    <s v="10"/>
  </r>
  <r>
    <x v="14"/>
    <s v="1029"/>
    <s v="53"/>
    <s v="10"/>
    <s v="_"/>
    <n v="168"/>
    <s v="77000000000"/>
    <x v="126"/>
    <m/>
    <m/>
    <m/>
    <n v="0.01"/>
    <m/>
    <n v="0.02"/>
    <m/>
    <m/>
    <m/>
    <x v="130"/>
    <x v="126"/>
    <x v="1"/>
    <s v="10"/>
  </r>
  <r>
    <x v="14"/>
    <s v="1029"/>
    <s v="53"/>
    <s v="10"/>
    <s v="_"/>
    <n v="882"/>
    <s v="77000000000"/>
    <x v="22"/>
    <m/>
    <m/>
    <n v="0.09"/>
    <m/>
    <n v="0.09"/>
    <m/>
    <m/>
    <m/>
    <m/>
    <x v="22"/>
    <x v="22"/>
    <x v="4"/>
    <s v="10"/>
  </r>
  <r>
    <x v="14"/>
    <s v="1029"/>
    <s v="53"/>
    <s v="10"/>
    <s v="_"/>
    <n v="882"/>
    <s v="77000000000"/>
    <x v="24"/>
    <m/>
    <m/>
    <n v="0.09"/>
    <m/>
    <n v="0.09"/>
    <m/>
    <m/>
    <m/>
    <m/>
    <x v="24"/>
    <x v="24"/>
    <x v="4"/>
    <s v="10"/>
  </r>
  <r>
    <x v="14"/>
    <s v="1029"/>
    <s v="53"/>
    <s v="10"/>
    <s v="_"/>
    <n v="882"/>
    <s v="77000000000"/>
    <x v="23"/>
    <m/>
    <m/>
    <n v="0.09"/>
    <m/>
    <n v="0.09"/>
    <m/>
    <m/>
    <m/>
    <m/>
    <x v="23"/>
    <x v="23"/>
    <x v="4"/>
    <s v="10"/>
  </r>
  <r>
    <x v="14"/>
    <s v="1029"/>
    <s v="53"/>
    <s v="10"/>
    <s v="_"/>
    <n v="168"/>
    <s v="77000000000"/>
    <x v="130"/>
    <m/>
    <m/>
    <m/>
    <m/>
    <m/>
    <m/>
    <m/>
    <m/>
    <m/>
    <x v="134"/>
    <x v="130"/>
    <x v="1"/>
    <s v="10"/>
  </r>
  <r>
    <x v="14"/>
    <s v="1029"/>
    <s v="53"/>
    <s v="10"/>
    <s v="_"/>
    <n v="168"/>
    <s v="77000000000"/>
    <x v="141"/>
    <m/>
    <m/>
    <m/>
    <m/>
    <m/>
    <m/>
    <m/>
    <m/>
    <m/>
    <x v="145"/>
    <x v="141"/>
    <x v="1"/>
    <s v="10"/>
  </r>
  <r>
    <x v="14"/>
    <s v="1029"/>
    <s v="53"/>
    <s v="10"/>
    <s v="_"/>
    <n v="168"/>
    <s v="77000000000"/>
    <x v="18"/>
    <n v="2"/>
    <n v="0.13"/>
    <n v="0.11"/>
    <n v="0.13"/>
    <n v="0.28999999999999998"/>
    <n v="0.33"/>
    <n v="118.18181818181819"/>
    <n v="100"/>
    <n v="87.878787878787875"/>
    <x v="18"/>
    <x v="18"/>
    <x v="1"/>
    <s v="10"/>
  </r>
  <r>
    <x v="14"/>
    <s v="1029"/>
    <s v="53"/>
    <s v="10"/>
    <s v="_"/>
    <n v="168"/>
    <s v="77000000000"/>
    <x v="182"/>
    <n v="2"/>
    <n v="0.13"/>
    <n v="0.11"/>
    <m/>
    <n v="0.28999999999999998"/>
    <m/>
    <n v="118.18181818181819"/>
    <m/>
    <m/>
    <x v="189"/>
    <x v="182"/>
    <x v="1"/>
    <s v="10"/>
  </r>
  <r>
    <x v="14"/>
    <s v="1029"/>
    <s v="53"/>
    <s v="10"/>
    <s v="_"/>
    <n v="168"/>
    <s v="77000000000"/>
    <x v="77"/>
    <n v="4"/>
    <n v="6.78"/>
    <n v="5.46"/>
    <n v="6.89"/>
    <n v="18.22"/>
    <n v="19.32"/>
    <n v="124.17582417582418"/>
    <n v="98.403483309143681"/>
    <n v="94.306418219461705"/>
    <x v="77"/>
    <x v="77"/>
    <x v="1"/>
    <s v="10"/>
  </r>
  <r>
    <x v="14"/>
    <s v="1029"/>
    <s v="53"/>
    <s v="10"/>
    <s v="_"/>
    <n v="168"/>
    <s v="77000000000"/>
    <x v="76"/>
    <n v="4"/>
    <n v="6.78"/>
    <n v="5.46"/>
    <n v="6.89"/>
    <n v="18.22"/>
    <n v="19.32"/>
    <n v="124.17582417582418"/>
    <n v="98.403483309143681"/>
    <n v="94.306418219461705"/>
    <x v="76"/>
    <x v="76"/>
    <x v="1"/>
    <s v="10"/>
  </r>
  <r>
    <x v="14"/>
    <s v="1029"/>
    <s v="53"/>
    <s v="10"/>
    <s v="_"/>
    <n v="168"/>
    <s v="77000000000"/>
    <x v="8"/>
    <n v="1"/>
    <n v="0.09"/>
    <n v="0.13"/>
    <n v="0.11"/>
    <n v="0.32"/>
    <n v="0.28000000000000003"/>
    <n v="69.230769230769226"/>
    <n v="81.818181818181813"/>
    <n v="114.28571428571429"/>
    <x v="8"/>
    <x v="8"/>
    <x v="1"/>
    <s v="10"/>
  </r>
  <r>
    <x v="14"/>
    <s v="1029"/>
    <s v="53"/>
    <s v="10"/>
    <s v="_"/>
    <n v="168"/>
    <s v="77000000000"/>
    <x v="169"/>
    <n v="1"/>
    <n v="0.09"/>
    <n v="0.13"/>
    <m/>
    <n v="0.32"/>
    <m/>
    <n v="69.230769230769226"/>
    <m/>
    <m/>
    <x v="176"/>
    <x v="169"/>
    <x v="1"/>
    <s v="10"/>
  </r>
  <r>
    <x v="14"/>
    <s v="1029"/>
    <s v="53"/>
    <s v="10"/>
    <s v="_"/>
    <n v="168"/>
    <s v="77000000000"/>
    <x v="78"/>
    <n v="4"/>
    <n v="6.69"/>
    <n v="5.33"/>
    <n v="6.78"/>
    <n v="17.899999999999999"/>
    <n v="19.04"/>
    <n v="125.51594746716698"/>
    <n v="98.672566371681413"/>
    <n v="94.012605042016801"/>
    <x v="78"/>
    <x v="78"/>
    <x v="1"/>
    <s v="10"/>
  </r>
  <r>
    <x v="14"/>
    <s v="1029"/>
    <s v="53"/>
    <s v="10"/>
    <s v="_"/>
    <n v="168"/>
    <s v="77000000000"/>
    <x v="86"/>
    <n v="3"/>
    <n v="3.94"/>
    <n v="2.54"/>
    <n v="4.25"/>
    <n v="10.050000000000001"/>
    <n v="11.71"/>
    <n v="155.11811023622047"/>
    <n v="92.705882352941174"/>
    <n v="85.824081981212643"/>
    <x v="86"/>
    <x v="86"/>
    <x v="1"/>
    <s v="10"/>
  </r>
  <r>
    <x v="14"/>
    <s v="1029"/>
    <s v="53"/>
    <s v="10"/>
    <s v="_"/>
    <n v="168"/>
    <s v="77000000000"/>
    <x v="38"/>
    <n v="1"/>
    <n v="2.75"/>
    <n v="2.79"/>
    <n v="2.5299999999999998"/>
    <n v="7.85"/>
    <n v="7.33"/>
    <n v="98.566308243727605"/>
    <n v="108.69565217391305"/>
    <n v="107.09413369713506"/>
    <x v="38"/>
    <x v="38"/>
    <x v="1"/>
    <s v="10"/>
  </r>
  <r>
    <x v="14"/>
    <s v="1029"/>
    <s v="53"/>
    <s v="10"/>
    <s v="_"/>
    <n v="168"/>
    <s v="77000000000"/>
    <x v="26"/>
    <n v="4"/>
    <n v="26.05"/>
    <n v="23.54"/>
    <n v="29.54"/>
    <n v="67.2"/>
    <n v="75.37"/>
    <n v="110.66270178419711"/>
    <n v="88.185511171293157"/>
    <n v="89.16014329308743"/>
    <x v="26"/>
    <x v="26"/>
    <x v="1"/>
    <s v="10"/>
  </r>
  <r>
    <x v="14"/>
    <s v="1029"/>
    <s v="53"/>
    <s v="10"/>
    <s v="_"/>
    <n v="168"/>
    <s v="77000000000"/>
    <x v="21"/>
    <n v="4"/>
    <n v="19.91"/>
    <n v="17.87"/>
    <n v="22.65"/>
    <n v="49.79"/>
    <n v="56.3"/>
    <n v="111.41578063794068"/>
    <n v="87.902869757174386"/>
    <n v="88.436944937833033"/>
    <x v="21"/>
    <x v="21"/>
    <x v="1"/>
    <s v="10"/>
  </r>
  <r>
    <x v="14"/>
    <s v="1029"/>
    <s v="53"/>
    <s v="10"/>
    <s v="_"/>
    <n v="168"/>
    <s v="77000000000"/>
    <x v="14"/>
    <n v="3"/>
    <n v="2.31"/>
    <n v="2.52"/>
    <n v="3.51"/>
    <n v="6.42"/>
    <n v="9.2100000000000009"/>
    <n v="91.666666666666671"/>
    <n v="65.811965811965806"/>
    <n v="69.706840390879478"/>
    <x v="14"/>
    <x v="14"/>
    <x v="1"/>
    <s v="10"/>
  </r>
  <r>
    <x v="14"/>
    <s v="1029"/>
    <s v="53"/>
    <s v="10"/>
    <s v="_"/>
    <n v="168"/>
    <s v="77000000000"/>
    <x v="32"/>
    <n v="3"/>
    <n v="2.34"/>
    <n v="2.4700000000000002"/>
    <n v="2.4500000000000002"/>
    <n v="5.79"/>
    <n v="7.12"/>
    <n v="94.736842105263165"/>
    <n v="95.510204081632651"/>
    <n v="81.32022471910112"/>
    <x v="32"/>
    <x v="32"/>
    <x v="1"/>
    <s v="10"/>
  </r>
  <r>
    <x v="14"/>
    <s v="1029"/>
    <s v="53"/>
    <s v="10"/>
    <s v="_"/>
    <n v="168"/>
    <s v="77000000000"/>
    <x v="20"/>
    <n v="4"/>
    <n v="14.74"/>
    <n v="12.37"/>
    <n v="16.22"/>
    <n v="36.22"/>
    <n v="38.729999999999997"/>
    <n v="119.15925626515764"/>
    <n v="90.875462392108503"/>
    <n v="93.519235734572689"/>
    <x v="20"/>
    <x v="20"/>
    <x v="1"/>
    <s v="10"/>
  </r>
  <r>
    <x v="14"/>
    <s v="1029"/>
    <s v="53"/>
    <s v="10"/>
    <s v="_"/>
    <n v="168"/>
    <s v="77000000000"/>
    <x v="37"/>
    <n v="2"/>
    <n v="0.52"/>
    <n v="0.51"/>
    <n v="0.47"/>
    <n v="1.36"/>
    <n v="1.23"/>
    <n v="101.96078431372548"/>
    <n v="110.63829787234043"/>
    <n v="110.5691056910569"/>
    <x v="37"/>
    <x v="37"/>
    <x v="1"/>
    <s v="10"/>
  </r>
  <r>
    <x v="14"/>
    <s v="1029"/>
    <s v="53"/>
    <s v="10"/>
    <s v="_"/>
    <n v="168"/>
    <s v="77000000000"/>
    <x v="49"/>
    <n v="4"/>
    <n v="6.14"/>
    <n v="5.67"/>
    <n v="6.89"/>
    <n v="17.41"/>
    <n v="19.07"/>
    <n v="108.28924162257496"/>
    <n v="89.114658925979683"/>
    <n v="91.295228106974307"/>
    <x v="49"/>
    <x v="49"/>
    <x v="1"/>
    <s v="10"/>
  </r>
  <r>
    <x v="14"/>
    <s v="1029"/>
    <s v="53"/>
    <s v="10"/>
    <s v="_"/>
    <n v="168"/>
    <s v="77000000000"/>
    <x v="195"/>
    <n v="4"/>
    <n v="6.14"/>
    <n v="5.67"/>
    <m/>
    <n v="17.41"/>
    <m/>
    <n v="108.28924162257496"/>
    <m/>
    <m/>
    <x v="202"/>
    <x v="195"/>
    <x v="1"/>
    <s v="10"/>
  </r>
  <r>
    <x v="14"/>
    <s v="1029"/>
    <s v="53"/>
    <s v="10"/>
    <s v="_"/>
    <n v="168"/>
    <s v="77000000000"/>
    <x v="29"/>
    <n v="1"/>
    <n v="0.79"/>
    <n v="0.62"/>
    <n v="0.92"/>
    <n v="1.98"/>
    <n v="2.23"/>
    <n v="127.41935483870968"/>
    <n v="85.869565217391298"/>
    <n v="88.789237668161434"/>
    <x v="29"/>
    <x v="29"/>
    <x v="1"/>
    <s v="10"/>
  </r>
  <r>
    <x v="14"/>
    <s v="1029"/>
    <s v="53"/>
    <s v="10"/>
    <s v="_"/>
    <n v="168"/>
    <s v="77000000000"/>
    <x v="6"/>
    <n v="1"/>
    <n v="0.23"/>
    <n v="0.14000000000000001"/>
    <n v="0.21"/>
    <n v="0.5"/>
    <n v="0.55000000000000004"/>
    <n v="164.28571428571428"/>
    <n v="109.52380952380952"/>
    <n v="90.909090909090907"/>
    <x v="6"/>
    <x v="6"/>
    <x v="1"/>
    <s v="10"/>
  </r>
  <r>
    <x v="14"/>
    <s v="1029"/>
    <s v="53"/>
    <s v="10"/>
    <s v="_"/>
    <n v="168"/>
    <s v="77000000000"/>
    <x v="41"/>
    <n v="1"/>
    <n v="0.56000000000000005"/>
    <n v="0.48"/>
    <n v="0.71"/>
    <n v="1.48"/>
    <n v="1.68"/>
    <n v="116.66666666666667"/>
    <n v="78.873239436619713"/>
    <n v="88.095238095238102"/>
    <x v="41"/>
    <x v="41"/>
    <x v="1"/>
    <s v="10"/>
  </r>
  <r>
    <x v="14"/>
    <s v="1029"/>
    <s v="53"/>
    <s v="10"/>
    <s v="_"/>
    <n v="168"/>
    <s v="77000000000"/>
    <x v="17"/>
    <n v="3"/>
    <n v="13.94"/>
    <n v="12.67"/>
    <n v="15.37"/>
    <n v="33.619999999999997"/>
    <n v="41.73"/>
    <n v="110.02367797947909"/>
    <n v="90.696161353285618"/>
    <n v="80.56554037862449"/>
    <x v="17"/>
    <x v="17"/>
    <x v="1"/>
    <s v="10"/>
  </r>
  <r>
    <x v="14"/>
    <s v="1029"/>
    <s v="53"/>
    <s v="10"/>
    <s v="_"/>
    <n v="168"/>
    <s v="77000000000"/>
    <x v="30"/>
    <n v="1"/>
    <n v="4.51"/>
    <n v="4.5"/>
    <n v="5.43"/>
    <n v="12.56"/>
    <n v="14.5"/>
    <n v="100.22222222222223"/>
    <n v="83.057090239410684"/>
    <n v="86.620689655172413"/>
    <x v="30"/>
    <x v="30"/>
    <x v="1"/>
    <s v="10"/>
  </r>
  <r>
    <x v="14"/>
    <s v="1029"/>
    <s v="53"/>
    <s v="10"/>
    <s v="_"/>
    <n v="168"/>
    <s v="77000000000"/>
    <x v="7"/>
    <n v="3"/>
    <n v="8.33"/>
    <n v="7.04"/>
    <n v="8.74"/>
    <n v="17.87"/>
    <n v="24.19"/>
    <n v="118.32386363636364"/>
    <n v="95.308924485125857"/>
    <n v="73.873501446878876"/>
    <x v="7"/>
    <x v="7"/>
    <x v="1"/>
    <s v="10"/>
  </r>
  <r>
    <x v="14"/>
    <s v="1029"/>
    <s v="53"/>
    <s v="10"/>
    <s v="_"/>
    <n v="168"/>
    <s v="77000000000"/>
    <x v="53"/>
    <n v="2"/>
    <n v="1.1000000000000001"/>
    <n v="1.1299999999999999"/>
    <n v="1.2"/>
    <n v="3.19"/>
    <n v="3.04"/>
    <n v="97.345132743362825"/>
    <n v="91.666666666666671"/>
    <n v="104.93421052631579"/>
    <x v="53"/>
    <x v="53"/>
    <x v="1"/>
    <s v="10"/>
  </r>
  <r>
    <x v="14"/>
    <s v="1029"/>
    <s v="53"/>
    <s v="10"/>
    <s v="_"/>
    <n v="168"/>
    <s v="77000000000"/>
    <x v="58"/>
    <n v="13"/>
    <n v="182.48"/>
    <n v="138.321"/>
    <n v="184.53100000000001"/>
    <n v="484.822"/>
    <n v="511.67599999999999"/>
    <n v="131.92501500133747"/>
    <n v="98.888533633915173"/>
    <n v="94.751756971208337"/>
    <x v="58"/>
    <x v="58"/>
    <x v="1"/>
    <s v="10"/>
  </r>
  <r>
    <x v="14"/>
    <s v="1029"/>
    <s v="53"/>
    <s v="10"/>
    <s v="_"/>
    <n v="168"/>
    <s v="77000000000"/>
    <x v="57"/>
    <n v="13"/>
    <n v="182.56899999999999"/>
    <n v="138.36099999999999"/>
    <n v="184.56100000000001"/>
    <n v="485.03800000000001"/>
    <n v="511.77600000000001"/>
    <n v="131.95120012142149"/>
    <n v="98.920682050920831"/>
    <n v="94.775448633777273"/>
    <x v="57"/>
    <x v="57"/>
    <x v="1"/>
    <s v="10"/>
  </r>
  <r>
    <x v="14"/>
    <s v="1029"/>
    <s v="53"/>
    <s v="10"/>
    <s v="_"/>
    <n v="168"/>
    <s v="77000000000"/>
    <x v="59"/>
    <n v="13"/>
    <n v="182.31"/>
    <n v="138.161"/>
    <n v="184.321"/>
    <n v="484.31200000000001"/>
    <n v="510.87599999999998"/>
    <n v="131.95474844565399"/>
    <n v="98.908968592835322"/>
    <n v="94.800303791918196"/>
    <x v="59"/>
    <x v="59"/>
    <x v="1"/>
    <s v="10"/>
  </r>
  <r>
    <x v="14"/>
    <s v="1029"/>
    <s v="53"/>
    <s v="10"/>
    <s v="_"/>
    <n v="168"/>
    <s v="77000000000"/>
    <x v="52"/>
    <n v="12"/>
    <n v="156.85599999999999"/>
    <n v="116.77"/>
    <n v="160.816"/>
    <n v="416.286"/>
    <n v="446.13600000000002"/>
    <n v="134.32902286546201"/>
    <n v="97.537558451895336"/>
    <n v="93.309215127225784"/>
    <x v="52"/>
    <x v="52"/>
    <x v="1"/>
    <s v="10"/>
  </r>
  <r>
    <x v="14"/>
    <s v="1029"/>
    <s v="53"/>
    <s v="10"/>
    <s v="_"/>
    <n v="168"/>
    <s v="77000000000"/>
    <x v="196"/>
    <n v="12"/>
    <n v="130.636"/>
    <n v="92.9"/>
    <m/>
    <n v="340.83800000000002"/>
    <m/>
    <n v="140.62002152852529"/>
    <m/>
    <m/>
    <x v="203"/>
    <x v="196"/>
    <x v="1"/>
    <s v="10"/>
  </r>
  <r>
    <x v="14"/>
    <s v="1029"/>
    <s v="53"/>
    <s v="10"/>
    <s v="_"/>
    <n v="168"/>
    <s v="77000000000"/>
    <x v="184"/>
    <n v="7"/>
    <n v="22.9"/>
    <n v="20.73"/>
    <m/>
    <n v="65.988"/>
    <m/>
    <n v="110.4679208876025"/>
    <m/>
    <m/>
    <x v="191"/>
    <x v="184"/>
    <x v="1"/>
    <s v="10"/>
  </r>
  <r>
    <x v="14"/>
    <s v="1029"/>
    <s v="53"/>
    <s v="10"/>
    <s v="_"/>
    <n v="168"/>
    <s v="77000000000"/>
    <x v="199"/>
    <n v="1"/>
    <n v="3.32"/>
    <n v="3.14"/>
    <m/>
    <n v="9.4600000000000009"/>
    <m/>
    <n v="105.73248407643312"/>
    <m/>
    <m/>
    <x v="206"/>
    <x v="199"/>
    <x v="1"/>
    <s v="10"/>
  </r>
  <r>
    <x v="14"/>
    <s v="1029"/>
    <s v="53"/>
    <s v="10"/>
    <s v="_"/>
    <n v="168"/>
    <s v="77000000000"/>
    <x v="48"/>
    <n v="11"/>
    <n v="17.719000000000001"/>
    <n v="14.37"/>
    <n v="11.772"/>
    <n v="47.057000000000002"/>
    <n v="33.628999999999998"/>
    <n v="123.30549756437021"/>
    <n v="150.51817872918789"/>
    <n v="139.92982247464985"/>
    <x v="48"/>
    <x v="48"/>
    <x v="1"/>
    <s v="10"/>
  </r>
  <r>
    <x v="14"/>
    <s v="1029"/>
    <s v="53"/>
    <s v="10"/>
    <s v="_"/>
    <n v="168"/>
    <s v="77000000000"/>
    <x v="177"/>
    <n v="11"/>
    <n v="17.719000000000001"/>
    <n v="14.37"/>
    <m/>
    <n v="47.057000000000002"/>
    <m/>
    <n v="123.30549756437021"/>
    <m/>
    <m/>
    <x v="184"/>
    <x v="177"/>
    <x v="1"/>
    <s v="10"/>
  </r>
  <r>
    <x v="14"/>
    <s v="1029"/>
    <s v="53"/>
    <s v="10"/>
    <s v="_"/>
    <n v="168"/>
    <s v="77000000000"/>
    <x v="174"/>
    <n v="3"/>
    <n v="3.54"/>
    <n v="3.65"/>
    <m/>
    <n v="10.237"/>
    <m/>
    <n v="96.986301369863014"/>
    <m/>
    <m/>
    <x v="181"/>
    <x v="174"/>
    <x v="1"/>
    <s v="10"/>
  </r>
  <r>
    <x v="14"/>
    <s v="1029"/>
    <s v="53"/>
    <s v="10"/>
    <s v="_"/>
    <n v="168"/>
    <s v="77000000000"/>
    <x v="171"/>
    <n v="2"/>
    <n v="0.79300000000000004"/>
    <n v="0.64700000000000002"/>
    <m/>
    <n v="2.056"/>
    <m/>
    <n v="122.56568778979907"/>
    <m/>
    <m/>
    <x v="178"/>
    <x v="171"/>
    <x v="1"/>
    <s v="10"/>
  </r>
  <r>
    <x v="14"/>
    <s v="1029"/>
    <s v="53"/>
    <s v="10"/>
    <s v="_"/>
    <n v="168"/>
    <s v="77000000000"/>
    <x v="197"/>
    <n v="5"/>
    <n v="1.0169999999999999"/>
    <n v="0.89200000000000002"/>
    <m/>
    <n v="2.7189999999999999"/>
    <m/>
    <n v="114.01345291479821"/>
    <m/>
    <m/>
    <x v="204"/>
    <x v="197"/>
    <x v="1"/>
    <s v="10"/>
  </r>
  <r>
    <x v="14"/>
    <s v="1029"/>
    <s v="53"/>
    <s v="10"/>
    <s v="_"/>
    <n v="168"/>
    <s v="77000000000"/>
    <x v="186"/>
    <n v="2"/>
    <n v="1.4450000000000001"/>
    <n v="1.1319999999999999"/>
    <m/>
    <n v="3.7869999999999999"/>
    <m/>
    <n v="127.65017667844523"/>
    <m/>
    <m/>
    <x v="193"/>
    <x v="186"/>
    <x v="1"/>
    <s v="10"/>
  </r>
  <r>
    <x v="14"/>
    <s v="1029"/>
    <s v="53"/>
    <s v="10"/>
    <s v="_"/>
    <n v="168"/>
    <s v="77000000000"/>
    <x v="65"/>
    <n v="2"/>
    <n v="0.94"/>
    <n v="0.7"/>
    <n v="2.35"/>
    <n v="2.17"/>
    <n v="7.75"/>
    <n v="134.28571428571428"/>
    <n v="40"/>
    <n v="28"/>
    <x v="65"/>
    <x v="65"/>
    <x v="1"/>
    <s v="10"/>
  </r>
  <r>
    <x v="14"/>
    <s v="1029"/>
    <s v="53"/>
    <s v="10"/>
    <s v="_"/>
    <n v="168"/>
    <s v="77000000000"/>
    <x v="215"/>
    <n v="2"/>
    <n v="0.94"/>
    <n v="0.7"/>
    <m/>
    <n v="2.17"/>
    <m/>
    <n v="134.28571428571428"/>
    <m/>
    <m/>
    <x v="222"/>
    <x v="215"/>
    <x v="1"/>
    <s v="10"/>
  </r>
  <r>
    <x v="14"/>
    <s v="1029"/>
    <s v="53"/>
    <s v="10"/>
    <s v="_"/>
    <n v="168"/>
    <s v="77000000000"/>
    <x v="19"/>
    <n v="2"/>
    <n v="0.17"/>
    <n v="0.16"/>
    <n v="0.21"/>
    <n v="0.51"/>
    <n v="0.8"/>
    <n v="106.25"/>
    <n v="80.952380952380949"/>
    <n v="63.75"/>
    <x v="19"/>
    <x v="19"/>
    <x v="1"/>
    <s v="10"/>
  </r>
  <r>
    <x v="14"/>
    <s v="1029"/>
    <s v="53"/>
    <s v="10"/>
    <s v="_"/>
    <n v="168"/>
    <s v="77000000000"/>
    <x v="79"/>
    <n v="9"/>
    <n v="5.8540000000000001"/>
    <n v="4.92"/>
    <n v="6.4340000000000002"/>
    <n v="14.827"/>
    <n v="16.402000000000001"/>
    <n v="118.98373983739837"/>
    <n v="90.985390115013985"/>
    <n v="90.397512498475791"/>
    <x v="79"/>
    <x v="79"/>
    <x v="1"/>
    <s v="10"/>
  </r>
  <r>
    <x v="14"/>
    <s v="1029"/>
    <s v="53"/>
    <s v="10"/>
    <s v="_"/>
    <n v="168"/>
    <s v="77000000000"/>
    <x v="202"/>
    <n v="7"/>
    <n v="2.2589999999999999"/>
    <n v="1.4750000000000001"/>
    <m/>
    <n v="5.9059999999999997"/>
    <m/>
    <n v="153.15254237288136"/>
    <m/>
    <m/>
    <x v="209"/>
    <x v="202"/>
    <x v="1"/>
    <s v="10"/>
  </r>
  <r>
    <x v="14"/>
    <s v="1029"/>
    <s v="53"/>
    <s v="10"/>
    <s v="_"/>
    <n v="168"/>
    <s v="77000000000"/>
    <x v="200"/>
    <n v="5"/>
    <n v="2.93"/>
    <n v="2.855"/>
    <m/>
    <n v="7.2160000000000002"/>
    <m/>
    <n v="102.62697022767075"/>
    <m/>
    <m/>
    <x v="207"/>
    <x v="200"/>
    <x v="1"/>
    <s v="10"/>
  </r>
  <r>
    <x v="14"/>
    <s v="1029"/>
    <s v="53"/>
    <s v="10"/>
    <s v="_"/>
    <n v="168"/>
    <s v="77000000000"/>
    <x v="203"/>
    <n v="2"/>
    <n v="0.66500000000000004"/>
    <n v="0.59"/>
    <m/>
    <n v="1.7050000000000001"/>
    <m/>
    <n v="112.71186440677967"/>
    <m/>
    <m/>
    <x v="210"/>
    <x v="203"/>
    <x v="1"/>
    <s v="10"/>
  </r>
  <r>
    <x v="14"/>
    <s v="1029"/>
    <s v="53"/>
    <s v="10"/>
    <s v="_"/>
    <n v="168"/>
    <s v="77000000000"/>
    <x v="64"/>
    <n v="2"/>
    <n v="0.94"/>
    <n v="0.7"/>
    <n v="2.35"/>
    <n v="2.17"/>
    <n v="7.75"/>
    <n v="134.28571428571428"/>
    <n v="40"/>
    <n v="28"/>
    <x v="64"/>
    <x v="64"/>
    <x v="1"/>
    <s v="10"/>
  </r>
  <r>
    <x v="14"/>
    <s v="1029"/>
    <s v="53"/>
    <s v="10"/>
    <s v="_"/>
    <n v="168"/>
    <s v="77000000000"/>
    <x v="16"/>
    <n v="1"/>
    <n v="3.9E-2"/>
    <m/>
    <m/>
    <n v="0.106"/>
    <m/>
    <m/>
    <m/>
    <m/>
    <x v="16"/>
    <x v="16"/>
    <x v="1"/>
    <s v="10"/>
  </r>
  <r>
    <x v="14"/>
    <s v="1029"/>
    <s v="53"/>
    <s v="10"/>
    <s v="_"/>
    <n v="168"/>
    <s v="77000000000"/>
    <x v="12"/>
    <n v="2"/>
    <n v="8.8999999999999996E-2"/>
    <n v="0.04"/>
    <n v="0.03"/>
    <n v="0.216"/>
    <n v="0.1"/>
    <n v="222.5"/>
    <n v="296.66666666666669"/>
    <n v="216"/>
    <x v="12"/>
    <x v="12"/>
    <x v="1"/>
    <s v="10"/>
  </r>
  <r>
    <x v="14"/>
    <s v="1029"/>
    <s v="53"/>
    <s v="10"/>
    <s v="_"/>
    <n v="168"/>
    <s v="77000000000"/>
    <x v="15"/>
    <n v="1"/>
    <n v="3.9E-2"/>
    <m/>
    <m/>
    <n v="0.106"/>
    <m/>
    <m/>
    <m/>
    <m/>
    <x v="15"/>
    <x v="15"/>
    <x v="1"/>
    <s v="10"/>
  </r>
  <r>
    <x v="14"/>
    <s v="1029"/>
    <s v="53"/>
    <s v="10"/>
    <s v="_"/>
    <n v="168"/>
    <s v="77000000000"/>
    <x v="193"/>
    <n v="1"/>
    <n v="3.9E-2"/>
    <m/>
    <m/>
    <n v="0.106"/>
    <m/>
    <m/>
    <m/>
    <m/>
    <x v="200"/>
    <x v="193"/>
    <x v="1"/>
    <s v="10"/>
  </r>
  <r>
    <x v="14"/>
    <s v="1029"/>
    <s v="53"/>
    <s v="10"/>
    <s v="_"/>
    <n v="168"/>
    <s v="77000000000"/>
    <x v="105"/>
    <n v="3"/>
    <n v="1.37"/>
    <n v="1.1000000000000001"/>
    <n v="1.03"/>
    <n v="3.16"/>
    <n v="2.61"/>
    <n v="124.54545454545455"/>
    <n v="133.00970873786409"/>
    <n v="121.07279693486591"/>
    <x v="105"/>
    <x v="105"/>
    <x v="1"/>
    <s v="10"/>
  </r>
  <r>
    <x v="14"/>
    <s v="1029"/>
    <s v="53"/>
    <s v="10"/>
    <s v="_"/>
    <n v="168"/>
    <s v="77000000000"/>
    <x v="213"/>
    <n v="3"/>
    <n v="0.78"/>
    <n v="0.64"/>
    <m/>
    <n v="1.81"/>
    <m/>
    <n v="121.875"/>
    <m/>
    <m/>
    <x v="220"/>
    <x v="213"/>
    <x v="1"/>
    <s v="10"/>
  </r>
  <r>
    <x v="14"/>
    <s v="1029"/>
    <s v="53"/>
    <s v="10"/>
    <s v="_"/>
    <n v="168"/>
    <s v="77000000000"/>
    <x v="219"/>
    <m/>
    <n v="0.01"/>
    <n v="0.02"/>
    <m/>
    <n v="0.05"/>
    <m/>
    <n v="50"/>
    <m/>
    <m/>
    <x v="226"/>
    <x v="219"/>
    <x v="1"/>
    <s v="10"/>
  </r>
  <r>
    <x v="14"/>
    <s v="1029"/>
    <s v="53"/>
    <s v="10"/>
    <s v="_"/>
    <n v="168"/>
    <s v="77000000000"/>
    <x v="185"/>
    <n v="3"/>
    <n v="0.35"/>
    <n v="0.34"/>
    <m/>
    <n v="0.86"/>
    <m/>
    <n v="102.94117647058823"/>
    <m/>
    <m/>
    <x v="192"/>
    <x v="185"/>
    <x v="1"/>
    <s v="10"/>
  </r>
  <r>
    <x v="14"/>
    <s v="1029"/>
    <s v="53"/>
    <s v="10"/>
    <s v="_"/>
    <n v="168"/>
    <s v="77000000000"/>
    <x v="190"/>
    <n v="1"/>
    <n v="0.21"/>
    <n v="0.19"/>
    <m/>
    <n v="0.51"/>
    <m/>
    <n v="110.52631578947368"/>
    <m/>
    <m/>
    <x v="197"/>
    <x v="190"/>
    <x v="1"/>
    <s v="10"/>
  </r>
  <r>
    <x v="14"/>
    <s v="1029"/>
    <s v="53"/>
    <s v="10"/>
    <s v="_"/>
    <n v="168"/>
    <s v="77000000000"/>
    <x v="176"/>
    <n v="1"/>
    <n v="0.17"/>
    <n v="7.0000000000000007E-2"/>
    <m/>
    <n v="0.31"/>
    <m/>
    <n v="242.85714285714286"/>
    <m/>
    <m/>
    <x v="183"/>
    <x v="176"/>
    <x v="1"/>
    <s v="10"/>
  </r>
  <r>
    <x v="14"/>
    <s v="1029"/>
    <s v="53"/>
    <s v="10"/>
    <s v="_"/>
    <n v="168"/>
    <s v="77000000000"/>
    <x v="205"/>
    <n v="1"/>
    <n v="0.04"/>
    <n v="0.02"/>
    <m/>
    <n v="0.08"/>
    <m/>
    <n v="200"/>
    <m/>
    <m/>
    <x v="212"/>
    <x v="205"/>
    <x v="1"/>
    <s v="10"/>
  </r>
  <r>
    <x v="14"/>
    <s v="1029"/>
    <s v="53"/>
    <s v="10"/>
    <s v="_"/>
    <n v="168"/>
    <s v="77000000000"/>
    <x v="110"/>
    <n v="1"/>
    <n v="0.59"/>
    <n v="0.46"/>
    <n v="0.46"/>
    <n v="1.35"/>
    <n v="1.08"/>
    <n v="128.2608695652174"/>
    <n v="128.2608695652174"/>
    <n v="125"/>
    <x v="110"/>
    <x v="110"/>
    <x v="1"/>
    <s v="10"/>
  </r>
  <r>
    <x v="14"/>
    <s v="1029"/>
    <s v="53"/>
    <s v="10"/>
    <s v="_"/>
    <n v="168"/>
    <s v="77000000000"/>
    <x v="10"/>
    <n v="1"/>
    <n v="0.05"/>
    <n v="0.04"/>
    <n v="0.03"/>
    <n v="0.11"/>
    <n v="0.1"/>
    <n v="125"/>
    <n v="166.66666666666666"/>
    <n v="110"/>
    <x v="10"/>
    <x v="10"/>
    <x v="1"/>
    <s v="10"/>
  </r>
  <r>
    <x v="14"/>
    <s v="1029"/>
    <s v="53"/>
    <s v="10"/>
    <s v="_"/>
    <n v="168"/>
    <s v="77000000000"/>
    <x v="9"/>
    <n v="1"/>
    <n v="0.05"/>
    <n v="0.04"/>
    <n v="0.03"/>
    <n v="0.11"/>
    <n v="0.1"/>
    <n v="125"/>
    <n v="166.66666666666666"/>
    <n v="110"/>
    <x v="9"/>
    <x v="9"/>
    <x v="1"/>
    <s v="10"/>
  </r>
  <r>
    <x v="14"/>
    <s v="1029"/>
    <s v="53"/>
    <s v="10"/>
    <s v="_"/>
    <n v="168"/>
    <s v="77000000000"/>
    <x v="157"/>
    <n v="1"/>
    <n v="7.0000000000000007E-2"/>
    <n v="0.11"/>
    <n v="0.04"/>
    <n v="0.27"/>
    <n v="0.1"/>
    <n v="63.636363636363633"/>
    <n v="175"/>
    <n v="270"/>
    <x v="162"/>
    <x v="157"/>
    <x v="1"/>
    <s v="10"/>
  </r>
  <r>
    <x v="14"/>
    <s v="1029"/>
    <s v="53"/>
    <s v="10"/>
    <s v="_"/>
    <n v="168"/>
    <s v="77000000000"/>
    <x v="140"/>
    <n v="1"/>
    <n v="7.0000000000000007E-2"/>
    <n v="0.11"/>
    <n v="0.04"/>
    <n v="0.27"/>
    <n v="0.1"/>
    <n v="63.636363636363633"/>
    <n v="175"/>
    <n v="270"/>
    <x v="144"/>
    <x v="140"/>
    <x v="1"/>
    <s v="10"/>
  </r>
  <r>
    <x v="14"/>
    <s v="1029"/>
    <s v="53"/>
    <s v="10"/>
    <s v="_"/>
    <n v="168"/>
    <s v="77000000000"/>
    <x v="84"/>
    <n v="10"/>
    <n v="7.2240000000000002"/>
    <n v="6.02"/>
    <n v="7.4640000000000004"/>
    <n v="17.986999999999998"/>
    <n v="19.012"/>
    <n v="120"/>
    <n v="96.784565916398719"/>
    <n v="94.608668209551865"/>
    <x v="84"/>
    <x v="84"/>
    <x v="1"/>
    <s v="10"/>
  </r>
  <r>
    <x v="14"/>
    <s v="1029"/>
    <s v="53"/>
    <s v="10"/>
    <s v="_"/>
    <n v="168"/>
    <s v="77000000000"/>
    <x v="43"/>
    <n v="2"/>
    <n v="0.53"/>
    <n v="0.03"/>
    <n v="0.51"/>
    <n v="0.97"/>
    <n v="1.33"/>
    <n v="1766.6666666666667"/>
    <n v="103.92156862745098"/>
    <n v="72.932330827067673"/>
    <x v="43"/>
    <x v="43"/>
    <x v="1"/>
    <s v="10"/>
  </r>
  <r>
    <x v="14"/>
    <s v="1029"/>
    <s v="53"/>
    <s v="10"/>
    <s v="_"/>
    <n v="168"/>
    <s v="77000000000"/>
    <x v="208"/>
    <n v="2"/>
    <n v="0.53"/>
    <n v="0.03"/>
    <m/>
    <n v="0.97"/>
    <m/>
    <n v="1766.6666666666667"/>
    <m/>
    <m/>
    <x v="215"/>
    <x v="208"/>
    <x v="1"/>
    <s v="10"/>
  </r>
  <r>
    <x v="14"/>
    <s v="1029"/>
    <s v="53"/>
    <s v="10"/>
    <s v="_"/>
    <n v="119"/>
    <s v="77000000000"/>
    <x v="28"/>
    <n v="3"/>
    <n v="1.6379999999999999"/>
    <n v="0.75"/>
    <n v="2.3010000000000002"/>
    <n v="3.3180000000000001"/>
    <n v="5.5830000000000002"/>
    <n v="218.4"/>
    <n v="71.186440677966104"/>
    <n v="59.430413756045134"/>
    <x v="28"/>
    <x v="28"/>
    <x v="3"/>
    <s v="11"/>
  </r>
  <r>
    <x v="14"/>
    <s v="1029"/>
    <s v="53"/>
    <s v="10"/>
    <s v="_"/>
    <n v="119"/>
    <s v="77000000000"/>
    <x v="178"/>
    <m/>
    <m/>
    <n v="0.75"/>
    <m/>
    <n v="1.24"/>
    <m/>
    <m/>
    <m/>
    <m/>
    <x v="185"/>
    <x v="178"/>
    <x v="3"/>
    <s v="11"/>
  </r>
  <r>
    <x v="14"/>
    <s v="1029"/>
    <s v="53"/>
    <s v="10"/>
    <s v="_"/>
    <n v="119"/>
    <s v="77000000000"/>
    <x v="179"/>
    <n v="3"/>
    <n v="1.6379999999999999"/>
    <m/>
    <m/>
    <n v="2.0779999999999998"/>
    <m/>
    <m/>
    <m/>
    <m/>
    <x v="186"/>
    <x v="179"/>
    <x v="3"/>
    <s v="11"/>
  </r>
  <r>
    <x v="14"/>
    <s v="1029"/>
    <s v="53"/>
    <s v="10"/>
    <s v="_"/>
    <n v="128"/>
    <s v="77000000000"/>
    <x v="106"/>
    <n v="4"/>
    <n v="59.902999999999999"/>
    <n v="14.491"/>
    <n v="93.08"/>
    <n v="116.42400000000001"/>
    <n v="185.92"/>
    <n v="413.38071906700713"/>
    <n v="64.356467554791578"/>
    <n v="62.620481927710841"/>
    <x v="106"/>
    <x v="106"/>
    <x v="2"/>
    <s v="11"/>
  </r>
  <r>
    <x v="14"/>
    <s v="1029"/>
    <s v="53"/>
    <s v="10"/>
    <s v="_"/>
    <n v="128"/>
    <s v="77000000000"/>
    <x v="31"/>
    <n v="3"/>
    <n v="46.87"/>
    <n v="12.75"/>
    <n v="42.11"/>
    <n v="92.92"/>
    <n v="117.89"/>
    <n v="367.60784313725492"/>
    <n v="111.30372833056281"/>
    <n v="78.819238272966331"/>
    <x v="31"/>
    <x v="31"/>
    <x v="2"/>
    <s v="11"/>
  </r>
  <r>
    <x v="14"/>
    <s v="1029"/>
    <s v="53"/>
    <s v="10"/>
    <s v="_"/>
    <n v="128"/>
    <s v="77000000000"/>
    <x v="194"/>
    <n v="3"/>
    <n v="37.46"/>
    <n v="5.8"/>
    <m/>
    <n v="72.5"/>
    <m/>
    <n v="645.86206896551721"/>
    <m/>
    <m/>
    <x v="201"/>
    <x v="194"/>
    <x v="2"/>
    <s v="11"/>
  </r>
  <r>
    <x v="14"/>
    <s v="1029"/>
    <s v="53"/>
    <s v="10"/>
    <s v="_"/>
    <n v="128"/>
    <s v="77000000000"/>
    <x v="217"/>
    <n v="1"/>
    <n v="9.41"/>
    <n v="6.95"/>
    <m/>
    <n v="20.420000000000002"/>
    <m/>
    <n v="135.39568345323741"/>
    <m/>
    <m/>
    <x v="224"/>
    <x v="217"/>
    <x v="2"/>
    <s v="11"/>
  </r>
  <r>
    <x v="14"/>
    <s v="1029"/>
    <s v="53"/>
    <s v="10"/>
    <s v="_"/>
    <n v="128"/>
    <s v="77000000000"/>
    <x v="3"/>
    <n v="1"/>
    <n v="1.9"/>
    <n v="0.44"/>
    <n v="1.77"/>
    <n v="3.35"/>
    <n v="5.03"/>
    <n v="431.81818181818181"/>
    <n v="107.34463276836158"/>
    <n v="66.600397614314119"/>
    <x v="3"/>
    <x v="3"/>
    <x v="2"/>
    <s v="11"/>
  </r>
  <r>
    <x v="14"/>
    <s v="1029"/>
    <s v="53"/>
    <s v="10"/>
    <s v="_"/>
    <n v="128"/>
    <s v="77000000000"/>
    <x v="117"/>
    <n v="1"/>
    <n v="10.763"/>
    <n v="0.93100000000000005"/>
    <n v="49.2"/>
    <n v="19.044"/>
    <n v="63"/>
    <n v="1156.0687432867885"/>
    <n v="21.876016260162601"/>
    <n v="30.228571428571428"/>
    <x v="120"/>
    <x v="117"/>
    <x v="2"/>
    <s v="11"/>
  </r>
  <r>
    <x v="14"/>
    <s v="1029"/>
    <s v="53"/>
    <s v="10"/>
    <s v="_"/>
    <n v="119"/>
    <s v="77000000000"/>
    <x v="13"/>
    <n v="2"/>
    <n v="0.86699999999999999"/>
    <n v="0.64"/>
    <n v="0.94"/>
    <n v="2.0369999999999999"/>
    <n v="3.58"/>
    <n v="135.46875"/>
    <n v="92.234042553191486"/>
    <n v="56.899441340782126"/>
    <x v="13"/>
    <x v="13"/>
    <x v="3"/>
    <s v="11"/>
  </r>
  <r>
    <x v="14"/>
    <s v="1029"/>
    <s v="53"/>
    <s v="10"/>
    <s v="_"/>
    <n v="119"/>
    <s v="77000000000"/>
    <x v="85"/>
    <n v="1"/>
    <n v="9.7000000000000003E-2"/>
    <m/>
    <n v="0.11"/>
    <n v="9.7000000000000003E-2"/>
    <n v="0.75"/>
    <m/>
    <n v="88.181818181818187"/>
    <n v="12.933333333333334"/>
    <x v="85"/>
    <x v="85"/>
    <x v="3"/>
    <s v="11"/>
  </r>
  <r>
    <x v="14"/>
    <s v="1029"/>
    <s v="53"/>
    <s v="10"/>
    <s v="_"/>
    <n v="119"/>
    <s v="77000000000"/>
    <x v="221"/>
    <n v="1"/>
    <n v="9.7000000000000003E-2"/>
    <m/>
    <m/>
    <n v="9.7000000000000003E-2"/>
    <m/>
    <m/>
    <m/>
    <m/>
    <x v="228"/>
    <x v="221"/>
    <x v="3"/>
    <s v="11"/>
  </r>
  <r>
    <x v="14"/>
    <s v="1029"/>
    <s v="53"/>
    <s v="10"/>
    <s v="_"/>
    <n v="119"/>
    <s v="77000000000"/>
    <x v="11"/>
    <n v="1"/>
    <n v="0.77"/>
    <n v="0.64"/>
    <n v="0.83"/>
    <n v="1.94"/>
    <n v="2.83"/>
    <n v="120.3125"/>
    <n v="92.771084337349393"/>
    <n v="68.551236749116612"/>
    <x v="11"/>
    <x v="11"/>
    <x v="3"/>
    <s v="11"/>
  </r>
  <r>
    <x v="14"/>
    <s v="1029"/>
    <s v="53"/>
    <s v="10"/>
    <s v="_"/>
    <n v="384"/>
    <s v="77000000000"/>
    <x v="113"/>
    <n v="2"/>
    <n v="234.7"/>
    <n v="730.6"/>
    <n v="273"/>
    <n v="1252.7"/>
    <n v="273"/>
    <n v="32.124281412537641"/>
    <n v="85.970695970695971"/>
    <n v="458.86446886446885"/>
    <x v="113"/>
    <x v="113"/>
    <x v="6"/>
    <s v="17"/>
  </r>
  <r>
    <x v="14"/>
    <s v="1029"/>
    <s v="53"/>
    <s v="10"/>
    <s v="_"/>
    <n v="798"/>
    <s v="77000000000"/>
    <x v="114"/>
    <n v="2"/>
    <n v="7.9610000000000003"/>
    <n v="53.152999999999999"/>
    <n v="4.351"/>
    <n v="62.451999999999998"/>
    <n v="4.351"/>
    <n v="14.977517731830753"/>
    <n v="182.96943231441048"/>
    <n v="1435.3481958170535"/>
    <x v="121"/>
    <x v="114"/>
    <x v="11"/>
    <s v="17"/>
  </r>
  <r>
    <x v="14"/>
    <s v="1029"/>
    <s v="53"/>
    <s v="10"/>
    <s v="_"/>
    <n v="384"/>
    <s v="77000000000"/>
    <x v="114"/>
    <n v="2"/>
    <n v="234.7"/>
    <n v="730.6"/>
    <n v="273"/>
    <n v="1252.7"/>
    <n v="273"/>
    <n v="32.124281412537641"/>
    <n v="85.970695970695971"/>
    <n v="458.86446886446885"/>
    <x v="114"/>
    <x v="114"/>
    <x v="6"/>
    <s v="17"/>
  </r>
  <r>
    <x v="14"/>
    <s v="1029"/>
    <s v="53"/>
    <s v="10"/>
    <s v="_"/>
    <n v="798"/>
    <s v="77000000000"/>
    <x v="189"/>
    <n v="2"/>
    <n v="5.0000000000000001E-3"/>
    <n v="3.2000000000000001E-2"/>
    <m/>
    <n v="6.8000000000000005E-2"/>
    <m/>
    <n v="15.625"/>
    <m/>
    <m/>
    <x v="196"/>
    <x v="189"/>
    <x v="11"/>
    <s v="17"/>
  </r>
  <r>
    <x v="14"/>
    <s v="1029"/>
    <s v="53"/>
    <s v="10"/>
    <s v="_"/>
    <n v="798"/>
    <s v="77000000000"/>
    <x v="118"/>
    <n v="2"/>
    <n v="7.9560000000000004"/>
    <n v="53.121000000000002"/>
    <n v="4.3259999999999996"/>
    <n v="62.384"/>
    <n v="4.3259999999999996"/>
    <n v="14.977127689614276"/>
    <n v="183.91123439667129"/>
    <n v="1442.0711974110031"/>
    <x v="122"/>
    <x v="118"/>
    <x v="11"/>
    <s v="17"/>
  </r>
  <r>
    <x v="14"/>
    <s v="1029"/>
    <s v="53"/>
    <s v="10"/>
    <s v="_"/>
    <n v="384"/>
    <s v="77000000000"/>
    <x v="98"/>
    <n v="6"/>
    <n v="181.1"/>
    <n v="190.3"/>
    <n v="264.5"/>
    <n v="512.20000000000005"/>
    <n v="827.1"/>
    <n v="95.16552811350499"/>
    <n v="68.468809073724003"/>
    <n v="61.927215572482169"/>
    <x v="98"/>
    <x v="98"/>
    <x v="6"/>
    <s v="18"/>
  </r>
  <r>
    <x v="14"/>
    <s v="1029"/>
    <s v="53"/>
    <s v="10"/>
    <s v="_"/>
    <n v="384"/>
    <s v="77000000000"/>
    <x v="97"/>
    <n v="6"/>
    <n v="181.1"/>
    <n v="190.3"/>
    <n v="264.5"/>
    <n v="512.20000000000005"/>
    <n v="636.9"/>
    <n v="95.16552811350499"/>
    <n v="68.468809073724003"/>
    <n v="80.420788192808914"/>
    <x v="97"/>
    <x v="97"/>
    <x v="6"/>
    <s v="18"/>
  </r>
  <r>
    <x v="14"/>
    <s v="1029"/>
    <s v="53"/>
    <s v="10"/>
    <s v="_"/>
    <n v="384"/>
    <s v="77000000000"/>
    <x v="134"/>
    <m/>
    <m/>
    <m/>
    <m/>
    <m/>
    <n v="190.2"/>
    <m/>
    <m/>
    <m/>
    <x v="138"/>
    <x v="134"/>
    <x v="6"/>
    <s v="18"/>
  </r>
  <r>
    <x v="14"/>
    <s v="1029"/>
    <s v="53"/>
    <s v="10"/>
    <s v="_"/>
    <n v="114"/>
    <s v="77000000000"/>
    <x v="111"/>
    <n v="2"/>
    <n v="0.183"/>
    <n v="0.36599999999999999"/>
    <n v="0.65400000000000003"/>
    <n v="0.66600000000000004"/>
    <n v="0.78"/>
    <n v="50"/>
    <n v="27.98165137614679"/>
    <n v="85.384615384615387"/>
    <x v="111"/>
    <x v="111"/>
    <x v="0"/>
    <s v="20"/>
  </r>
  <r>
    <x v="14"/>
    <s v="1029"/>
    <s v="53"/>
    <s v="10"/>
    <s v="_"/>
    <n v="114"/>
    <s v="77000000000"/>
    <x v="147"/>
    <m/>
    <m/>
    <m/>
    <m/>
    <m/>
    <m/>
    <m/>
    <m/>
    <m/>
    <x v="152"/>
    <x v="147"/>
    <x v="0"/>
    <s v="23"/>
  </r>
  <r>
    <x v="14"/>
    <s v="1029"/>
    <s v="53"/>
    <s v="10"/>
    <s v="_"/>
    <n v="384"/>
    <s v="77000000000"/>
    <x v="120"/>
    <n v="1"/>
    <n v="194"/>
    <m/>
    <n v="194"/>
    <n v="194"/>
    <n v="514"/>
    <m/>
    <n v="100"/>
    <n v="37.7431906614786"/>
    <x v="124"/>
    <x v="120"/>
    <x v="6"/>
    <s v="31"/>
  </r>
  <r>
    <x v="14"/>
    <s v="1029"/>
    <s v="53"/>
    <s v="10"/>
    <s v="_"/>
    <n v="384"/>
    <s v="77000000000"/>
    <x v="46"/>
    <n v="1"/>
    <n v="14"/>
    <m/>
    <n v="14"/>
    <n v="28"/>
    <n v="42"/>
    <m/>
    <n v="100"/>
    <n v="66.666666666666671"/>
    <x v="46"/>
    <x v="46"/>
    <x v="6"/>
    <s v="31"/>
  </r>
  <r>
    <x v="14"/>
    <s v="1029"/>
    <s v="53"/>
    <s v="10"/>
    <s v="_"/>
    <n v="384"/>
    <s v="77000000000"/>
    <x v="153"/>
    <n v="1"/>
    <n v="180"/>
    <m/>
    <n v="180"/>
    <n v="180"/>
    <n v="262"/>
    <m/>
    <n v="100"/>
    <n v="68.702290076335885"/>
    <x v="158"/>
    <x v="153"/>
    <x v="6"/>
    <s v="31"/>
  </r>
  <r>
    <x v="14"/>
    <s v="1029"/>
    <s v="53"/>
    <s v="10"/>
    <s v="_"/>
    <n v="796"/>
    <s v="77000000000"/>
    <x v="207"/>
    <m/>
    <m/>
    <m/>
    <m/>
    <n v="1"/>
    <m/>
    <m/>
    <m/>
    <m/>
    <x v="214"/>
    <x v="207"/>
    <x v="10"/>
    <s v="31"/>
  </r>
  <r>
    <x v="14"/>
    <s v="1029"/>
    <s v="53"/>
    <s v="10"/>
    <s v="_"/>
    <n v="796"/>
    <s v="77000000000"/>
    <x v="138"/>
    <m/>
    <m/>
    <m/>
    <m/>
    <n v="1"/>
    <n v="1"/>
    <m/>
    <m/>
    <n v="100"/>
    <x v="142"/>
    <x v="138"/>
    <x v="10"/>
    <s v="31"/>
  </r>
  <r>
    <x v="14"/>
    <s v="1029"/>
    <s v="53"/>
    <s v="10"/>
    <s v="_"/>
    <n v="796"/>
    <s v="77000000000"/>
    <x v="218"/>
    <m/>
    <m/>
    <m/>
    <m/>
    <n v="1"/>
    <m/>
    <m/>
    <m/>
    <m/>
    <x v="225"/>
    <x v="218"/>
    <x v="10"/>
    <s v="31"/>
  </r>
  <r>
    <x v="14"/>
    <s v="1029"/>
    <s v="53"/>
    <s v="10"/>
    <s v="_"/>
    <n v="796"/>
    <s v="77000000000"/>
    <x v="136"/>
    <m/>
    <m/>
    <m/>
    <m/>
    <m/>
    <n v="2"/>
    <m/>
    <m/>
    <m/>
    <x v="140"/>
    <x v="136"/>
    <x v="10"/>
    <s v="31"/>
  </r>
  <r>
    <x v="14"/>
    <s v="1029"/>
    <s v="53"/>
    <s v="10"/>
    <s v="_"/>
    <n v="796"/>
    <s v="77000000000"/>
    <x v="139"/>
    <m/>
    <m/>
    <m/>
    <m/>
    <n v="1"/>
    <n v="1"/>
    <m/>
    <m/>
    <n v="100"/>
    <x v="143"/>
    <x v="139"/>
    <x v="10"/>
    <s v="31"/>
  </r>
  <r>
    <x v="14"/>
    <s v="1029"/>
    <s v="53"/>
    <s v="10"/>
    <s v="_"/>
    <n v="796"/>
    <s v="77000000000"/>
    <x v="148"/>
    <m/>
    <m/>
    <m/>
    <m/>
    <n v="1"/>
    <n v="1"/>
    <m/>
    <m/>
    <n v="100"/>
    <x v="153"/>
    <x v="148"/>
    <x v="10"/>
    <s v="31"/>
  </r>
  <r>
    <x v="14"/>
    <s v="1029"/>
    <s v="53"/>
    <s v="10"/>
    <s v="_"/>
    <n v="796"/>
    <s v="77000000000"/>
    <x v="158"/>
    <m/>
    <m/>
    <m/>
    <m/>
    <n v="1"/>
    <n v="3"/>
    <m/>
    <m/>
    <n v="33.333333333333336"/>
    <x v="163"/>
    <x v="158"/>
    <x v="10"/>
    <s v="31"/>
  </r>
  <r>
    <x v="14"/>
    <s v="1029"/>
    <s v="53"/>
    <s v="10"/>
    <s v="_"/>
    <n v="796"/>
    <s v="77000000000"/>
    <x v="151"/>
    <m/>
    <m/>
    <m/>
    <m/>
    <m/>
    <n v="2"/>
    <m/>
    <m/>
    <m/>
    <x v="156"/>
    <x v="151"/>
    <x v="10"/>
    <s v="31"/>
  </r>
  <r>
    <x v="14"/>
    <s v="1029"/>
    <s v="53"/>
    <s v="10"/>
    <s v="_"/>
    <n v="796"/>
    <s v="77000000000"/>
    <x v="154"/>
    <m/>
    <m/>
    <m/>
    <m/>
    <n v="1"/>
    <n v="1"/>
    <m/>
    <m/>
    <n v="100"/>
    <x v="159"/>
    <x v="154"/>
    <x v="10"/>
    <s v="31"/>
  </r>
  <r>
    <x v="14"/>
    <s v="1029"/>
    <s v="53"/>
    <s v="10"/>
    <s v="_"/>
    <n v="384"/>
    <s v="77000000000"/>
    <x v="47"/>
    <n v="1"/>
    <n v="20"/>
    <m/>
    <n v="20"/>
    <n v="20"/>
    <n v="20"/>
    <m/>
    <n v="100"/>
    <n v="100"/>
    <x v="47"/>
    <x v="47"/>
    <x v="6"/>
    <s v="32"/>
  </r>
  <r>
    <x v="14"/>
    <s v="1029"/>
    <s v="53"/>
    <s v="10"/>
    <s v="_"/>
    <n v="384"/>
    <s v="77000000000"/>
    <x v="198"/>
    <n v="4"/>
    <n v="34743.800000000003"/>
    <n v="10343.700000000001"/>
    <m/>
    <n v="60251"/>
    <m/>
    <n v="335.89334570801549"/>
    <m/>
    <m/>
    <x v="205"/>
    <x v="198"/>
    <x v="6"/>
    <s v="33"/>
  </r>
  <r>
    <x v="14"/>
    <s v="1029"/>
    <s v="53"/>
    <s v="10"/>
    <s v="_"/>
    <n v="247"/>
    <s v="77000000000"/>
    <x v="75"/>
    <n v="25"/>
    <n v="100.252"/>
    <n v="99.793999999999997"/>
    <n v="88.302999999999997"/>
    <n v="312.85599999999999"/>
    <n v="262.529"/>
    <n v="100.45894542758082"/>
    <n v="113.53181658607295"/>
    <n v="119.1700726395941"/>
    <x v="75"/>
    <x v="75"/>
    <x v="7"/>
    <s v="35"/>
  </r>
  <r>
    <x v="14"/>
    <s v="1029"/>
    <s v="53"/>
    <s v="10"/>
    <s v="_"/>
    <n v="247"/>
    <s v="77000000000"/>
    <x v="54"/>
    <n v="21"/>
    <n v="63.140999999999998"/>
    <n v="63.243000000000002"/>
    <n v="49.463999999999999"/>
    <n v="192.64500000000001"/>
    <n v="150.59800000000001"/>
    <n v="99.83871732839998"/>
    <n v="127.65041242115478"/>
    <n v="127.92002549834659"/>
    <x v="54"/>
    <x v="54"/>
    <x v="7"/>
    <s v="35"/>
  </r>
  <r>
    <x v="14"/>
    <s v="1029"/>
    <s v="53"/>
    <s v="10"/>
    <s v="_"/>
    <n v="247"/>
    <s v="77000000000"/>
    <x v="173"/>
    <n v="1"/>
    <n v="14.122999999999999"/>
    <n v="14.032"/>
    <m/>
    <n v="42.561"/>
    <m/>
    <n v="100.64851767388825"/>
    <m/>
    <m/>
    <x v="180"/>
    <x v="173"/>
    <x v="7"/>
    <s v="35"/>
  </r>
  <r>
    <x v="14"/>
    <s v="1029"/>
    <s v="53"/>
    <s v="10"/>
    <s v="_"/>
    <n v="247"/>
    <s v="77000000000"/>
    <x v="74"/>
    <n v="23"/>
    <n v="85.703000000000003"/>
    <n v="85.762"/>
    <n v="88.043000000000006"/>
    <n v="269.28500000000003"/>
    <n v="261.96899999999999"/>
    <n v="99.931204962570831"/>
    <n v="97.342207784832411"/>
    <n v="102.79269684581"/>
    <x v="74"/>
    <x v="74"/>
    <x v="7"/>
    <s v="35"/>
  </r>
  <r>
    <x v="14"/>
    <s v="1029"/>
    <s v="53"/>
    <s v="10"/>
    <s v="_"/>
    <n v="247"/>
    <s v="77000000000"/>
    <x v="62"/>
    <n v="3"/>
    <n v="25.010999999999999"/>
    <n v="25.675000000000001"/>
    <n v="25.645"/>
    <n v="77.665999999999997"/>
    <n v="79.067999999999998"/>
    <n v="97.413826679649461"/>
    <n v="97.527783193604989"/>
    <n v="98.226842717660745"/>
    <x v="62"/>
    <x v="62"/>
    <x v="7"/>
    <s v="35"/>
  </r>
  <r>
    <x v="14"/>
    <s v="1029"/>
    <s v="53"/>
    <s v="10"/>
    <s v="_"/>
    <n v="247"/>
    <s v="77000000000"/>
    <x v="50"/>
    <n v="18"/>
    <n v="24.007000000000001"/>
    <n v="23.536000000000001"/>
    <n v="23.818999999999999"/>
    <n v="72.418000000000006"/>
    <n v="71.53"/>
    <n v="102.00118966689327"/>
    <n v="100.78928586422604"/>
    <n v="101.24143715923388"/>
    <x v="50"/>
    <x v="50"/>
    <x v="7"/>
    <s v="35"/>
  </r>
  <r>
    <x v="14"/>
    <s v="1029"/>
    <s v="53"/>
    <s v="10"/>
    <s v="_"/>
    <n v="247"/>
    <s v="77000000000"/>
    <x v="83"/>
    <n v="2"/>
    <n v="36.685000000000002"/>
    <n v="36.551000000000002"/>
    <n v="38.579000000000001"/>
    <n v="119.20099999999999"/>
    <n v="111.371"/>
    <n v="100.36661103663374"/>
    <n v="95.090593327976364"/>
    <n v="107.0305555306139"/>
    <x v="83"/>
    <x v="83"/>
    <x v="7"/>
    <s v="35"/>
  </r>
  <r>
    <x v="14"/>
    <s v="1029"/>
    <s v="53"/>
    <s v="10"/>
    <s v="_"/>
    <n v="247"/>
    <s v="77000000000"/>
    <x v="204"/>
    <n v="1"/>
    <n v="14.122999999999999"/>
    <n v="14.032"/>
    <m/>
    <n v="42.561"/>
    <m/>
    <n v="100.64851767388825"/>
    <m/>
    <m/>
    <x v="211"/>
    <x v="204"/>
    <x v="7"/>
    <s v="35"/>
  </r>
  <r>
    <x v="14"/>
    <s v="1029"/>
    <s v="53"/>
    <s v="10"/>
    <s v="_"/>
    <n v="247"/>
    <s v="77000000000"/>
    <x v="92"/>
    <n v="2"/>
    <n v="0.42599999999999999"/>
    <m/>
    <n v="0.26"/>
    <n v="1.01"/>
    <n v="0.56000000000000005"/>
    <m/>
    <n v="163.84615384615384"/>
    <n v="180.35714285714286"/>
    <x v="92"/>
    <x v="92"/>
    <x v="7"/>
    <s v="35"/>
  </r>
  <r>
    <x v="14"/>
    <s v="1029"/>
    <s v="53"/>
    <s v="10"/>
    <s v="_"/>
    <n v="247"/>
    <s v="77000000000"/>
    <x v="91"/>
    <n v="2"/>
    <n v="0.42599999999999999"/>
    <m/>
    <n v="0.26"/>
    <n v="1.01"/>
    <n v="0.56000000000000005"/>
    <m/>
    <n v="163.84615384615384"/>
    <n v="180.35714285714286"/>
    <x v="91"/>
    <x v="91"/>
    <x v="7"/>
    <s v="35"/>
  </r>
  <r>
    <x v="14"/>
    <s v="1029"/>
    <s v="53"/>
    <s v="10"/>
    <s v="_"/>
    <n v="234"/>
    <s v="77000000000"/>
    <x v="95"/>
    <n v="36"/>
    <n v="128.47499999999999"/>
    <n v="125.358"/>
    <n v="130.62299999999999"/>
    <n v="394.89499999999998"/>
    <n v="405.29"/>
    <n v="102.4864787249318"/>
    <n v="98.35557290829334"/>
    <n v="97.435169878358707"/>
    <x v="95"/>
    <x v="95"/>
    <x v="9"/>
    <s v="35"/>
  </r>
  <r>
    <x v="14"/>
    <s v="1029"/>
    <s v="53"/>
    <s v="10"/>
    <s v="_"/>
    <n v="234"/>
    <s v="77000000000"/>
    <x v="103"/>
    <n v="7"/>
    <n v="66.798000000000002"/>
    <n v="73.456999999999994"/>
    <n v="70.739000000000004"/>
    <n v="217.50399999999999"/>
    <n v="221.53299999999999"/>
    <n v="90.934832623167296"/>
    <n v="94.428815787613615"/>
    <n v="98.181309330889761"/>
    <x v="103"/>
    <x v="103"/>
    <x v="9"/>
    <s v="35"/>
  </r>
  <r>
    <x v="14"/>
    <s v="1029"/>
    <s v="53"/>
    <s v="10"/>
    <s v="_"/>
    <n v="234"/>
    <s v="77000000000"/>
    <x v="102"/>
    <n v="5"/>
    <n v="38.85"/>
    <n v="39.340000000000003"/>
    <n v="38.445999999999998"/>
    <n v="117.681"/>
    <n v="119.19499999999999"/>
    <n v="98.754448398576514"/>
    <n v="101.05082453311138"/>
    <n v="98.729812492134741"/>
    <x v="102"/>
    <x v="102"/>
    <x v="9"/>
    <s v="35"/>
  </r>
  <r>
    <x v="14"/>
    <s v="1029"/>
    <s v="53"/>
    <s v="10"/>
    <s v="_"/>
    <n v="234"/>
    <s v="77000000000"/>
    <x v="104"/>
    <n v="2"/>
    <n v="27.948"/>
    <n v="34.116999999999997"/>
    <n v="32.292999999999999"/>
    <n v="99.272999999999996"/>
    <n v="102.33799999999999"/>
    <n v="81.918105343377206"/>
    <n v="86.545071687362579"/>
    <n v="97.005022572260543"/>
    <x v="104"/>
    <x v="104"/>
    <x v="9"/>
    <s v="35"/>
  </r>
  <r>
    <x v="14"/>
    <s v="1029"/>
    <s v="53"/>
    <s v="10"/>
    <s v="_"/>
    <n v="234"/>
    <s v="77000000000"/>
    <x v="175"/>
    <m/>
    <m/>
    <m/>
    <m/>
    <n v="0.55000000000000004"/>
    <m/>
    <m/>
    <m/>
    <m/>
    <x v="182"/>
    <x v="175"/>
    <x v="9"/>
    <s v="35"/>
  </r>
  <r>
    <x v="14"/>
    <s v="1029"/>
    <s v="53"/>
    <s v="10"/>
    <s v="_"/>
    <n v="234"/>
    <s v="77000000000"/>
    <x v="73"/>
    <n v="29"/>
    <n v="60.914999999999999"/>
    <n v="50.994"/>
    <n v="59.103000000000002"/>
    <n v="174.80099999999999"/>
    <n v="181.19300000000001"/>
    <n v="119.455230027062"/>
    <n v="103.06583422161312"/>
    <n v="96.47226990005133"/>
    <x v="73"/>
    <x v="73"/>
    <x v="9"/>
    <s v="35"/>
  </r>
  <r>
    <x v="14"/>
    <s v="1029"/>
    <s v="53"/>
    <s v="10"/>
    <s v="_"/>
    <n v="234"/>
    <s v="77000000000"/>
    <x v="90"/>
    <n v="3"/>
    <n v="0.76200000000000001"/>
    <n v="0.90700000000000003"/>
    <n v="0.78100000000000003"/>
    <n v="2.59"/>
    <n v="2.5640000000000001"/>
    <n v="84.01323042998898"/>
    <n v="97.567221510883485"/>
    <n v="101.01404056162247"/>
    <x v="90"/>
    <x v="90"/>
    <x v="9"/>
    <s v="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10" applyNumberFormats="0" applyBorderFormats="0" applyFontFormats="0" applyPatternFormats="0" applyAlignmentFormats="0" applyWidthHeightFormats="1" dataCaption="Значения" updatedVersion="5" minRefreshableVersion="3" showDrill="0" rowGrandTotals="0" colGrandTotals="0" itemPrintTitles="1" createdVersion="4" indent="0" showHeaders="0" compact="0" compactData="0" multipleFieldFilters="0">
  <location ref="A4:H44" firstHeaderRow="0" firstDataRow="1" firstDataCol="4"/>
  <pivotFields count="21">
    <pivotField compact="0" numFmtId="165" outline="0" showAll="0" defaultSubtotal="0">
      <items count="15">
        <item h="1" x="11"/>
        <item h="1" x="10"/>
        <item h="1" x="6"/>
        <item h="1" x="1"/>
        <item h="1" x="5"/>
        <item h="1" x="4"/>
        <item h="1" x="3"/>
        <item h="1" x="0"/>
        <item h="1" x="9"/>
        <item h="1" x="8"/>
        <item h="1" x="7"/>
        <item h="1" x="2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23">
        <item x="35"/>
        <item x="36"/>
        <item x="67"/>
        <item x="68"/>
        <item x="34"/>
        <item x="69"/>
        <item x="33"/>
        <item h="1" x="70"/>
        <item h="1" x="71"/>
        <item x="112"/>
        <item x="60"/>
        <item x="82"/>
        <item x="27"/>
        <item x="87"/>
        <item h="1" x="61"/>
        <item x="63"/>
        <item x="45"/>
        <item x="39"/>
        <item x="131"/>
        <item x="100"/>
        <item x="88"/>
        <item x="93"/>
        <item x="149"/>
        <item x="160"/>
        <item x="56"/>
        <item x="51"/>
        <item x="55"/>
        <item x="80"/>
        <item x="143"/>
        <item x="159"/>
        <item x="119"/>
        <item x="94"/>
        <item x="124"/>
        <item x="152"/>
        <item x="72"/>
        <item x="66"/>
        <item x="99"/>
        <item x="81"/>
        <item x="89"/>
        <item x="2"/>
        <item x="5"/>
        <item x="40"/>
        <item x="44"/>
        <item x="146"/>
        <item x="42"/>
        <item x="25"/>
        <item x="96"/>
        <item x="127"/>
        <item x="145"/>
        <item x="156"/>
        <item x="116"/>
        <item x="162"/>
        <item x="126"/>
        <item x="18"/>
        <item h="1" x="77"/>
        <item x="76"/>
        <item x="8"/>
        <item x="78"/>
        <item x="86"/>
        <item x="38"/>
        <item x="26"/>
        <item x="21"/>
        <item x="14"/>
        <item x="32"/>
        <item x="20"/>
        <item x="37"/>
        <item x="49"/>
        <item x="29"/>
        <item x="6"/>
        <item x="41"/>
        <item x="17"/>
        <item x="30"/>
        <item x="7"/>
        <item x="53"/>
        <item x="58"/>
        <item x="57"/>
        <item h="1" x="59"/>
        <item h="1" x="52"/>
        <item h="1" x="48"/>
        <item h="1" x="65"/>
        <item h="1" x="19"/>
        <item h="1" x="79"/>
        <item x="64"/>
        <item x="12"/>
        <item x="105"/>
        <item x="110"/>
        <item x="10"/>
        <item x="9"/>
        <item x="157"/>
        <item x="140"/>
        <item x="84"/>
        <item x="43"/>
        <item x="28"/>
        <item x="106"/>
        <item x="31"/>
        <item x="13"/>
        <item x="85"/>
        <item x="11"/>
        <item x="98"/>
        <item x="97"/>
        <item x="134"/>
        <item x="111"/>
        <item x="133"/>
        <item x="147"/>
        <item x="128"/>
        <item x="120"/>
        <item x="138"/>
        <item x="158"/>
        <item x="154"/>
        <item x="75"/>
        <item h="1" x="54"/>
        <item x="74"/>
        <item x="62"/>
        <item x="50"/>
        <item x="83"/>
        <item x="92"/>
        <item x="129"/>
        <item x="91"/>
        <item x="95"/>
        <item x="103"/>
        <item x="102"/>
        <item x="104"/>
        <item x="175"/>
        <item x="73"/>
        <item x="90"/>
        <item x="3"/>
        <item x="117"/>
        <item x="115"/>
        <item x="153"/>
        <item x="136"/>
        <item x="151"/>
        <item x="173"/>
        <item x="204"/>
        <item x="114"/>
        <item x="118"/>
        <item x="113"/>
        <item x="167"/>
        <item x="108"/>
        <item x="0"/>
        <item x="141"/>
        <item x="165"/>
        <item x="1"/>
        <item x="107"/>
        <item x="22"/>
        <item x="155"/>
        <item x="144"/>
        <item x="166"/>
        <item x="23"/>
        <item x="24"/>
        <item x="125"/>
        <item x="163"/>
        <item x="109"/>
        <item x="130"/>
        <item h="1" x="16"/>
        <item h="1" x="15"/>
        <item h="1" x="135"/>
        <item h="1" x="47"/>
        <item h="1" x="161"/>
        <item h="1" x="123"/>
        <item h="1" x="46"/>
        <item h="1" x="139"/>
        <item h="1" x="122"/>
        <item h="1" x="148"/>
        <item h="1" x="121"/>
        <item h="1" x="150"/>
        <item h="1" x="132"/>
        <item h="1" x="101"/>
        <item h="1" x="4"/>
        <item h="1" x="142"/>
        <item h="1" x="137"/>
        <item h="1" m="1" x="222"/>
        <item h="1" x="164"/>
        <item h="1" x="168"/>
        <item h="1" x="169"/>
        <item h="1" x="170"/>
        <item h="1" x="171"/>
        <item h="1" x="172"/>
        <item h="1" x="174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1"/>
        <item h="1" x="220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axis="axisRow" compact="0" subtotalTop="0" showAll="0" defaultSubtotal="0">
      <items count="230">
        <item x="35"/>
        <item h="1" x="36"/>
        <item h="1" x="67"/>
        <item h="1" x="68"/>
        <item x="34"/>
        <item x="69"/>
        <item h="1" x="33"/>
        <item x="70"/>
        <item h="1" x="71"/>
        <item h="1" x="112"/>
        <item x="60"/>
        <item h="1" x="82"/>
        <item h="1" x="27"/>
        <item h="1" x="87"/>
        <item h="1" x="61"/>
        <item h="1" x="63"/>
        <item h="1" x="45"/>
        <item x="39"/>
        <item h="1" x="135"/>
        <item x="100"/>
        <item h="1" x="88"/>
        <item h="1" x="93"/>
        <item h="1" x="154"/>
        <item h="1" x="166"/>
        <item x="51"/>
        <item h="1" x="80"/>
        <item x="55"/>
        <item h="1" x="164"/>
        <item x="147"/>
        <item x="123"/>
        <item h="1" x="94"/>
        <item h="1" x="119"/>
        <item h="1" x="157"/>
        <item x="128"/>
        <item h="1" x="66"/>
        <item h="1" x="99"/>
        <item h="1" x="81"/>
        <item h="1" x="89"/>
        <item h="1" x="2"/>
        <item h="1" x="5"/>
        <item x="72"/>
        <item h="1" x="44"/>
        <item h="1" x="151"/>
        <item h="1" x="42"/>
        <item h="1" x="25"/>
        <item h="1" x="96"/>
        <item x="40"/>
        <item h="1" x="131"/>
        <item x="150"/>
        <item h="1" x="149"/>
        <item h="1" x="168"/>
        <item h="1" x="165"/>
        <item h="1" x="161"/>
        <item h="1" x="116"/>
        <item h="1" x="118"/>
        <item h="1" x="169"/>
        <item h="1" x="130"/>
        <item x="56"/>
        <item h="1" x="117"/>
        <item x="18"/>
        <item x="76"/>
        <item h="1" x="8"/>
        <item x="78"/>
        <item h="1" x="86"/>
        <item h="1" x="38"/>
        <item h="1" x="77"/>
        <item h="1" x="21"/>
        <item h="1" x="14"/>
        <item h="1" x="32"/>
        <item x="20"/>
        <item h="1" x="37"/>
        <item x="49"/>
        <item x="26"/>
        <item h="1" x="6"/>
        <item h="1" x="41"/>
        <item x="29"/>
        <item h="1" x="30"/>
        <item h="1" x="7"/>
        <item h="1" x="53"/>
        <item x="17"/>
        <item x="57"/>
        <item x="59"/>
        <item h="1" x="52"/>
        <item h="1" x="48"/>
        <item h="1" x="65"/>
        <item x="19"/>
        <item x="58"/>
        <item h="1" x="79"/>
        <item h="1" x="64"/>
        <item x="12"/>
        <item h="1" x="110"/>
        <item x="105"/>
        <item h="1" x="9"/>
        <item h="1" x="10"/>
        <item h="1" x="162"/>
        <item x="144"/>
        <item x="84"/>
        <item h="1" x="43"/>
        <item x="28"/>
        <item h="1" x="31"/>
        <item x="106"/>
        <item h="1" x="85"/>
        <item h="1" x="11"/>
        <item x="13"/>
        <item x="98"/>
        <item h="1" x="97"/>
        <item h="1" x="138"/>
        <item x="111"/>
        <item h="1" x="137"/>
        <item h="1" x="152"/>
        <item h="1" x="132"/>
        <item x="124"/>
        <item h="1" x="142"/>
        <item h="1" x="163"/>
        <item h="1" x="159"/>
        <item h="1" x="54"/>
        <item x="74"/>
        <item h="1" x="62"/>
        <item h="1" x="50"/>
        <item h="1" x="83"/>
        <item h="1" x="92"/>
        <item h="1" x="133"/>
        <item h="1" x="91"/>
        <item x="75"/>
        <item x="103"/>
        <item h="1" x="102"/>
        <item h="1" x="104"/>
        <item h="1" x="182"/>
        <item x="73"/>
        <item h="1" x="90"/>
        <item x="95"/>
        <item m="1" x="229"/>
        <item h="1" x="3"/>
        <item h="1" x="120"/>
        <item h="1" x="115"/>
        <item h="1" x="158"/>
        <item h="1" x="140"/>
        <item h="1" x="156"/>
        <item h="1" x="180"/>
        <item h="1" x="211"/>
        <item h="1" x="160"/>
        <item h="1" x="148"/>
        <item h="1" x="129"/>
        <item h="1" x="121"/>
        <item h="1" x="122"/>
        <item h="1" x="174"/>
        <item h="1" x="108"/>
        <item h="1" x="0"/>
        <item h="1" x="145"/>
        <item h="1" x="114"/>
        <item h="1" x="172"/>
        <item h="1" x="1"/>
        <item h="1" x="107"/>
        <item h="1" x="22"/>
        <item h="1" x="173"/>
        <item h="1" x="23"/>
        <item h="1" x="113"/>
        <item h="1" x="24"/>
        <item h="1" x="170"/>
        <item h="1" x="109"/>
        <item h="1" x="134"/>
        <item h="1" x="16"/>
        <item h="1" x="15"/>
        <item h="1" x="139"/>
        <item h="1" x="47"/>
        <item h="1" x="167"/>
        <item h="1" x="127"/>
        <item h="1" x="46"/>
        <item h="1" x="143"/>
        <item h="1" x="126"/>
        <item h="1" x="153"/>
        <item h="1" x="125"/>
        <item h="1" x="155"/>
        <item h="1" x="136"/>
        <item h="1" x="101"/>
        <item h="1" x="4"/>
        <item h="1" x="146"/>
        <item h="1" x="141"/>
        <item h="1" x="171"/>
        <item h="1" x="175"/>
        <item h="1" x="176"/>
        <item h="1" x="177"/>
        <item h="1" x="178"/>
        <item h="1" x="179"/>
        <item h="1" x="181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8"/>
        <item h="1" x="227"/>
      </items>
    </pivotField>
    <pivotField axis="axisRow" compact="0" outline="0" showAll="0" includeNewItemsInFilter="1" defaultSubtotal="0">
      <items count="229">
        <item x="126"/>
        <item x="147"/>
        <item x="149"/>
        <item x="48"/>
        <item x="133"/>
        <item x="106"/>
        <item x="31"/>
        <item m="1" x="225"/>
        <item x="70"/>
        <item x="82"/>
        <item x="87"/>
        <item x="27"/>
        <item x="60"/>
        <item x="131"/>
        <item x="140"/>
        <item x="157"/>
        <item x="79"/>
        <item x="12"/>
        <item x="58"/>
        <item x="65"/>
        <item x="10"/>
        <item x="14"/>
        <item x="20"/>
        <item x="111"/>
        <item x="84"/>
        <item x="160"/>
        <item x="88"/>
        <item x="100"/>
        <item x="93"/>
        <item x="127"/>
        <item x="156"/>
        <item x="145"/>
        <item x="120"/>
        <item x="158"/>
        <item m="1" x="228"/>
        <item x="119"/>
        <item x="13"/>
        <item x="11"/>
        <item x="85"/>
        <item x="7"/>
        <item x="95"/>
        <item x="152"/>
        <item x="124"/>
        <item x="105"/>
        <item x="110"/>
        <item x="28"/>
        <item x="39"/>
        <item x="9"/>
        <item x="19"/>
        <item x="116"/>
        <item x="162"/>
        <item x="63"/>
        <item x="61"/>
        <item x="45"/>
        <item x="41"/>
        <item x="21"/>
        <item x="26"/>
        <item x="53"/>
        <item x="43"/>
        <item x="30"/>
        <item x="51"/>
        <item x="17"/>
        <item x="37"/>
        <item x="128"/>
        <item x="66"/>
        <item x="99"/>
        <item x="72"/>
        <item x="96"/>
        <item x="42"/>
        <item x="25"/>
        <item x="44"/>
        <item x="55"/>
        <item x="80"/>
        <item x="2"/>
        <item x="56"/>
        <item x="81"/>
        <item x="5"/>
        <item x="40"/>
        <item x="94"/>
        <item x="32"/>
        <item x="146"/>
        <item x="89"/>
        <item x="18"/>
        <item x="49"/>
        <item x="29"/>
        <item x="6"/>
        <item x="76"/>
        <item x="8"/>
        <item x="77"/>
        <item x="78"/>
        <item x="86"/>
        <item x="38"/>
        <item x="67"/>
        <item x="33"/>
        <item x="35"/>
        <item x="34"/>
        <item x="69"/>
        <item m="1" x="224"/>
        <item x="68"/>
        <item x="97"/>
        <item x="134"/>
        <item x="98"/>
        <item x="159"/>
        <item x="143"/>
        <item x="59"/>
        <item x="57"/>
        <item x="52"/>
        <item x="64"/>
        <item x="154"/>
        <item x="138"/>
        <item x="75"/>
        <item x="92"/>
        <item x="83"/>
        <item x="91"/>
        <item x="50"/>
        <item x="129"/>
        <item x="54"/>
        <item x="62"/>
        <item x="74"/>
        <item x="104"/>
        <item x="73"/>
        <item m="1" x="227"/>
        <item x="102"/>
        <item x="90"/>
        <item x="103"/>
        <item m="1" x="222"/>
        <item m="1" x="223"/>
        <item x="3"/>
        <item x="117"/>
        <item x="115"/>
        <item x="153"/>
        <item x="151"/>
        <item m="1" x="226"/>
        <item x="155"/>
        <item x="144"/>
        <item x="125"/>
        <item x="123"/>
        <item x="0"/>
        <item x="16"/>
        <item x="15"/>
        <item x="113"/>
        <item x="118"/>
        <item x="135"/>
        <item x="136"/>
        <item x="173"/>
        <item x="204"/>
        <item x="1"/>
        <item x="22"/>
        <item x="47"/>
        <item x="161"/>
        <item x="23"/>
        <item x="24"/>
        <item x="46"/>
        <item x="139"/>
        <item x="122"/>
        <item x="108"/>
        <item x="109"/>
        <item x="148"/>
        <item x="107"/>
        <item x="114"/>
        <item x="121"/>
        <item x="150"/>
        <item x="132"/>
        <item x="101"/>
        <item x="4"/>
        <item x="167"/>
        <item x="141"/>
        <item x="165"/>
        <item x="166"/>
        <item x="163"/>
        <item x="130"/>
        <item x="137"/>
        <item x="36"/>
        <item x="71"/>
        <item x="112"/>
        <item x="142"/>
        <item x="164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0"/>
      </items>
    </pivotField>
    <pivotField axis="axisRow" outline="0" showAll="0" defaultSubtotal="0">
      <items count="23">
        <item x="7"/>
        <item x="8"/>
        <item x="1"/>
        <item x="9"/>
        <item x="3"/>
        <item x="5"/>
        <item m="1" x="17"/>
        <item x="0"/>
        <item x="2"/>
        <item sd="0" x="6"/>
        <item m="1" x="15"/>
        <item m="1" x="22"/>
        <item m="1" x="20"/>
        <item x="4"/>
        <item m="1" x="21"/>
        <item x="10"/>
        <item h="1" m="1" x="12"/>
        <item h="1" m="1" x="19"/>
        <item m="1" x="14"/>
        <item m="1" x="16"/>
        <item m="1" x="18"/>
        <item m="1" x="13"/>
        <item x="11"/>
      </items>
    </pivotField>
    <pivotField compact="0" outline="0" showAll="0" defaultSubtotal="0"/>
  </pivotFields>
  <rowFields count="4">
    <field x="7"/>
    <field x="18"/>
    <field x="19"/>
    <field x="17"/>
  </rowFields>
  <rowItems count="40">
    <i>
      <x/>
      <x v="94"/>
      <x v="5"/>
      <x/>
    </i>
    <i>
      <x v="4"/>
      <x v="95"/>
      <x v="5"/>
      <x v="4"/>
    </i>
    <i>
      <x v="5"/>
      <x v="96"/>
      <x v="5"/>
      <x v="5"/>
    </i>
    <i>
      <x v="10"/>
      <x v="12"/>
      <x v="2"/>
      <x v="10"/>
    </i>
    <i>
      <x v="17"/>
      <x v="46"/>
      <x v="2"/>
      <x v="17"/>
    </i>
    <i>
      <x v="19"/>
      <x v="27"/>
      <x v="13"/>
      <x v="19"/>
    </i>
    <i>
      <x v="24"/>
      <x v="74"/>
      <x v="2"/>
      <x v="57"/>
    </i>
    <i>
      <x v="25"/>
      <x v="60"/>
      <x v="2"/>
      <x v="24"/>
    </i>
    <i>
      <x v="26"/>
      <x v="71"/>
      <x v="2"/>
      <x v="26"/>
    </i>
    <i>
      <x v="28"/>
      <x v="103"/>
      <x v="2"/>
      <x v="28"/>
    </i>
    <i>
      <x v="30"/>
      <x v="35"/>
      <x v="2"/>
      <x v="29"/>
    </i>
    <i>
      <x v="32"/>
      <x v="42"/>
      <x v="2"/>
      <x v="33"/>
    </i>
    <i>
      <x v="34"/>
      <x v="66"/>
      <x v="2"/>
      <x v="40"/>
    </i>
    <i>
      <x v="41"/>
      <x v="77"/>
      <x v="2"/>
      <x v="46"/>
    </i>
    <i>
      <x v="47"/>
      <x v="29"/>
      <x v="13"/>
      <x v="48"/>
    </i>
    <i>
      <x v="53"/>
      <x v="82"/>
      <x v="2"/>
      <x v="59"/>
    </i>
    <i>
      <x v="55"/>
      <x v="86"/>
      <x v="2"/>
      <x v="60"/>
    </i>
    <i>
      <x v="57"/>
      <x v="89"/>
      <x v="2"/>
      <x v="62"/>
    </i>
    <i>
      <x v="60"/>
      <x v="56"/>
      <x v="2"/>
      <x v="72"/>
    </i>
    <i>
      <x v="64"/>
      <x v="22"/>
      <x v="2"/>
      <x v="69"/>
    </i>
    <i>
      <x v="66"/>
      <x v="83"/>
      <x v="2"/>
      <x v="71"/>
    </i>
    <i>
      <x v="67"/>
      <x v="84"/>
      <x v="2"/>
      <x v="75"/>
    </i>
    <i>
      <x v="70"/>
      <x v="61"/>
      <x v="2"/>
      <x v="79"/>
    </i>
    <i>
      <x v="74"/>
      <x v="18"/>
      <x v="2"/>
      <x v="86"/>
    </i>
    <i>
      <x v="75"/>
      <x v="105"/>
      <x v="2"/>
      <x v="80"/>
    </i>
    <i>
      <x v="83"/>
      <x v="17"/>
      <x v="2"/>
      <x v="89"/>
    </i>
    <i>
      <x v="84"/>
      <x v="43"/>
      <x v="2"/>
      <x v="91"/>
    </i>
    <i>
      <x v="89"/>
      <x v="14"/>
      <x v="2"/>
      <x v="95"/>
    </i>
    <i>
      <x v="90"/>
      <x v="24"/>
      <x v="2"/>
      <x v="96"/>
    </i>
    <i>
      <x v="92"/>
      <x v="45"/>
      <x v="4"/>
      <x v="98"/>
    </i>
    <i>
      <x v="93"/>
      <x v="5"/>
      <x v="8"/>
      <x v="100"/>
    </i>
    <i>
      <x v="95"/>
      <x v="36"/>
      <x v="4"/>
      <x v="103"/>
    </i>
    <i>
      <x v="98"/>
      <x v="101"/>
      <x v="9"/>
    </i>
    <i>
      <x v="101"/>
      <x v="23"/>
      <x v="7"/>
      <x v="107"/>
    </i>
    <i>
      <x v="105"/>
      <x v="32"/>
      <x v="9"/>
    </i>
    <i>
      <x v="109"/>
      <x v="110"/>
      <x/>
      <x v="123"/>
    </i>
    <i>
      <x v="111"/>
      <x v="118"/>
      <x/>
      <x v="116"/>
    </i>
    <i>
      <x v="118"/>
      <x v="40"/>
      <x v="3"/>
      <x v="130"/>
    </i>
    <i>
      <x v="119"/>
      <x v="124"/>
      <x v="3"/>
      <x v="124"/>
    </i>
    <i>
      <x v="123"/>
      <x v="120"/>
      <x v="3"/>
      <x v="128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За отчётный месяц" fld="9" baseField="17" baseItem="58" numFmtId="164"/>
    <dataField name=" За период с начала отчетного года" fld="12" baseField="17" baseItem="4" numFmtId="164"/>
    <dataField name="Темп роста к предыдущему месяцу." fld="14" baseField="17" baseItem="0" numFmtId="164"/>
    <dataField name=" Темп роста периода с начала года к соответствующему периоду с начала прошлого года" fld="16" baseField="17" baseItem="0" numFmtId="164"/>
  </dataFields>
  <formats count="353">
    <format dxfId="14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42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1441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1440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1439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1438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1437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436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435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434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433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432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431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430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429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428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427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426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425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424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1423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1422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1421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1420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1419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1418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1417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1416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1415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1414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1413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1412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1411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1410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1409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1408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1407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1406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1405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1404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1403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1402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1401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400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399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398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397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396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395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394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393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1392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1391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1390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1389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1388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1387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3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81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38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7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78">
      <pivotArea dataOnly="0" labelOnly="1" outline="0" fieldPosition="0">
        <references count="1">
          <reference field="7" count="1">
            <x v="4"/>
          </reference>
        </references>
      </pivotArea>
    </format>
    <format dxfId="1377">
      <pivotArea dataOnly="0" labelOnly="1" outline="0" fieldPosition="0">
        <references count="1">
          <reference field="7" count="1">
            <x v="10"/>
          </reference>
        </references>
      </pivotArea>
    </format>
    <format dxfId="1376">
      <pivotArea dataOnly="0" labelOnly="1" outline="0" fieldPosition="0">
        <references count="1">
          <reference field="7" count="1">
            <x v="17"/>
          </reference>
        </references>
      </pivotArea>
    </format>
    <format dxfId="1375">
      <pivotArea dataOnly="0" labelOnly="1" outline="0" offset="IV1" fieldPosition="0">
        <references count="1">
          <reference field="7" count="1">
            <x v="24"/>
          </reference>
        </references>
      </pivotArea>
    </format>
    <format dxfId="1374">
      <pivotArea dataOnly="0" labelOnly="1" outline="0" fieldPosition="0">
        <references count="1">
          <reference field="7" count="1">
            <x v="47"/>
          </reference>
        </references>
      </pivotArea>
    </format>
    <format dxfId="1373">
      <pivotArea dataOnly="0" labelOnly="1" outline="0" fieldPosition="0">
        <references count="1">
          <reference field="7" count="1">
            <x v="55"/>
          </reference>
        </references>
      </pivotArea>
    </format>
    <format dxfId="1372">
      <pivotArea dataOnly="0" labelOnly="1" outline="0" fieldPosition="0">
        <references count="1">
          <reference field="7" count="1">
            <x v="74"/>
          </reference>
        </references>
      </pivotArea>
    </format>
    <format dxfId="1371">
      <pivotArea dataOnly="0" labelOnly="1" outline="0" fieldPosition="0">
        <references count="1">
          <reference field="7" count="1">
            <x v="90"/>
          </reference>
        </references>
      </pivotArea>
    </format>
    <format dxfId="1370">
      <pivotArea dataOnly="0" labelOnly="1" outline="0" fieldPosition="0">
        <references count="1">
          <reference field="7" count="1">
            <x v="92"/>
          </reference>
        </references>
      </pivotArea>
    </format>
    <format dxfId="1369">
      <pivotArea dataOnly="0" labelOnly="1" outline="0" fieldPosition="0">
        <references count="1">
          <reference field="7" count="1">
            <x v="93"/>
          </reference>
        </references>
      </pivotArea>
    </format>
    <format dxfId="1368">
      <pivotArea dataOnly="0" labelOnly="1" outline="0" fieldPosition="0">
        <references count="1">
          <reference field="7" count="1">
            <x v="98"/>
          </reference>
        </references>
      </pivotArea>
    </format>
    <format dxfId="1367">
      <pivotArea dataOnly="0" labelOnly="1" outline="0" fieldPosition="0">
        <references count="1">
          <reference field="7" count="1">
            <x v="105"/>
          </reference>
        </references>
      </pivotArea>
    </format>
    <format dxfId="1366">
      <pivotArea dataOnly="0" labelOnly="1" outline="0" fieldPosition="0">
        <references count="1">
          <reference field="7" count="1">
            <x v="109"/>
          </reference>
        </references>
      </pivotArea>
    </format>
    <format dxfId="1365">
      <pivotArea dataOnly="0" labelOnly="1" outline="0" fieldPosition="0">
        <references count="1">
          <reference field="7" count="1">
            <x v="118"/>
          </reference>
        </references>
      </pivotArea>
    </format>
    <format dxfId="1364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363">
      <pivotArea outline="0" collapsedLevelsAreSubtotals="1" fieldPosition="0"/>
    </format>
    <format dxfId="1362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361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360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359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2">
            <x v="2"/>
            <x v="13"/>
          </reference>
        </references>
      </pivotArea>
    </format>
    <format dxfId="1358">
      <pivotArea dataOnly="0" labelOnly="1" outline="0" fieldPosition="0">
        <references count="3">
          <reference field="7" count="1" selected="0">
            <x v="25"/>
          </reference>
          <reference field="18" count="1" selected="0">
            <x v="60"/>
          </reference>
          <reference field="19" count="1">
            <x v="2"/>
          </reference>
        </references>
      </pivotArea>
    </format>
    <format dxfId="1357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356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355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354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353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352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351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350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349">
      <pivotArea dataOnly="0" labelOnly="1" outline="0" fieldPosition="0">
        <references count="4"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1348">
      <pivotArea dataOnly="0" labelOnly="1" outline="0" fieldPosition="0">
        <references count="4">
          <reference field="7" count="1" selected="0">
            <x v="4"/>
          </reference>
          <reference field="17" count="1">
            <x v="4"/>
          </reference>
          <reference field="18" count="1" selected="0">
            <x v="95"/>
          </reference>
          <reference field="19" count="1" selected="0">
            <x v="5"/>
          </reference>
        </references>
      </pivotArea>
    </format>
    <format dxfId="1347">
      <pivotArea dataOnly="0" labelOnly="1" outline="0" fieldPosition="0">
        <references count="4">
          <reference field="7" count="1" selected="0">
            <x v="5"/>
          </reference>
          <reference field="17" count="1">
            <x v="5"/>
          </reference>
          <reference field="18" count="1" selected="0">
            <x v="96"/>
          </reference>
          <reference field="19" count="1" selected="0">
            <x v="5"/>
          </reference>
        </references>
      </pivotArea>
    </format>
    <format dxfId="1346">
      <pivotArea dataOnly="0" labelOnly="1" outline="0" fieldPosition="0">
        <references count="4">
          <reference field="7" count="1" selected="0">
            <x v="10"/>
          </reference>
          <reference field="17" count="1">
            <x v="10"/>
          </reference>
          <reference field="18" count="1" selected="0">
            <x v="12"/>
          </reference>
          <reference field="19" count="1" selected="0">
            <x v="2"/>
          </reference>
        </references>
      </pivotArea>
    </format>
    <format dxfId="1345">
      <pivotArea dataOnly="0" labelOnly="1" outline="0" fieldPosition="0">
        <references count="4"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344">
      <pivotArea dataOnly="0" labelOnly="1" outline="0" fieldPosition="0">
        <references count="4">
          <reference field="7" count="1" selected="0">
            <x v="19"/>
          </reference>
          <reference field="17" count="1">
            <x v="19"/>
          </reference>
          <reference field="18" count="1" selected="0">
            <x v="27"/>
          </reference>
          <reference field="19" count="1" selected="0">
            <x v="13"/>
          </reference>
        </references>
      </pivotArea>
    </format>
    <format dxfId="1343">
      <pivotArea dataOnly="0" labelOnly="1" outline="0" fieldPosition="0">
        <references count="4">
          <reference field="7" count="1" selected="0">
            <x v="24"/>
          </reference>
          <reference field="17" count="1">
            <x v="57"/>
          </reference>
          <reference field="18" count="1" selected="0">
            <x v="74"/>
          </reference>
          <reference field="19" count="1" selected="0">
            <x v="2"/>
          </reference>
        </references>
      </pivotArea>
    </format>
    <format dxfId="1342">
      <pivotArea dataOnly="0" labelOnly="1" outline="0" fieldPosition="0">
        <references count="4">
          <reference field="7" count="1" selected="0">
            <x v="24"/>
          </reference>
          <reference field="17" count="1">
            <x v="58"/>
          </reference>
          <reference field="18" count="1" selected="0">
            <x v="74"/>
          </reference>
          <reference field="19" count="1" selected="0">
            <x v="13"/>
          </reference>
        </references>
      </pivotArea>
    </format>
    <format dxfId="1341">
      <pivotArea dataOnly="0" labelOnly="1" outline="0" fieldPosition="0">
        <references count="4">
          <reference field="7" count="1" selected="0">
            <x v="25"/>
          </reference>
          <reference field="17" count="1">
            <x v="24"/>
          </reference>
          <reference field="18" count="1" selected="0">
            <x v="60"/>
          </reference>
          <reference field="19" count="1" selected="0">
            <x v="2"/>
          </reference>
        </references>
      </pivotArea>
    </format>
    <format dxfId="1340">
      <pivotArea dataOnly="0" labelOnly="1" outline="0" fieldPosition="0">
        <references count="4">
          <reference field="7" count="1" selected="0">
            <x v="26"/>
          </reference>
          <reference field="17" count="1">
            <x v="26"/>
          </reference>
          <reference field="18" count="1" selected="0">
            <x v="71"/>
          </reference>
          <reference field="19" count="1" selected="0">
            <x v="2"/>
          </reference>
        </references>
      </pivotArea>
    </format>
    <format dxfId="1339">
      <pivotArea dataOnly="0" labelOnly="1" outline="0" fieldPosition="0">
        <references count="4">
          <reference field="7" count="1" selected="0">
            <x v="28"/>
          </reference>
          <reference field="17" count="1">
            <x v="28"/>
          </reference>
          <reference field="18" count="1" selected="0">
            <x v="103"/>
          </reference>
          <reference field="19" count="1" selected="0">
            <x v="2"/>
          </reference>
        </references>
      </pivotArea>
    </format>
    <format dxfId="1338">
      <pivotArea dataOnly="0" labelOnly="1" outline="0" fieldPosition="0">
        <references count="4">
          <reference field="7" count="1" selected="0">
            <x v="30"/>
          </reference>
          <reference field="17" count="1">
            <x v="29"/>
          </reference>
          <reference field="18" count="1" selected="0">
            <x v="35"/>
          </reference>
          <reference field="19" count="1" selected="0">
            <x v="2"/>
          </reference>
        </references>
      </pivotArea>
    </format>
    <format dxfId="1337">
      <pivotArea dataOnly="0" labelOnly="1" outline="0" fieldPosition="0">
        <references count="4">
          <reference field="7" count="1" selected="0">
            <x v="32"/>
          </reference>
          <reference field="17" count="1">
            <x v="33"/>
          </reference>
          <reference field="18" count="1" selected="0">
            <x v="42"/>
          </reference>
          <reference field="19" count="1" selected="0">
            <x v="2"/>
          </reference>
        </references>
      </pivotArea>
    </format>
    <format dxfId="1336">
      <pivotArea dataOnly="0" labelOnly="1" outline="0" fieldPosition="0">
        <references count="4">
          <reference field="7" count="1" selected="0">
            <x v="34"/>
          </reference>
          <reference field="17" count="1">
            <x v="40"/>
          </reference>
          <reference field="18" count="1" selected="0">
            <x v="66"/>
          </reference>
          <reference field="19" count="1" selected="0">
            <x v="2"/>
          </reference>
        </references>
      </pivotArea>
    </format>
    <format dxfId="1335">
      <pivotArea dataOnly="0" labelOnly="1" outline="0" fieldPosition="0">
        <references count="4">
          <reference field="7" count="1" selected="0">
            <x v="41"/>
          </reference>
          <reference field="17" count="1">
            <x v="46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334">
      <pivotArea dataOnly="0" labelOnly="1" outline="0" fieldPosition="0">
        <references count="4">
          <reference field="7" count="1" selected="0">
            <x v="47"/>
          </reference>
          <reference field="17" count="1">
            <x v="48"/>
          </reference>
          <reference field="18" count="1" selected="0">
            <x v="29"/>
          </reference>
          <reference field="19" count="1" selected="0">
            <x v="13"/>
          </reference>
        </references>
      </pivotArea>
    </format>
    <format dxfId="1333">
      <pivotArea dataOnly="0" labelOnly="1" outline="0" fieldPosition="0">
        <references count="4">
          <reference field="7" count="1" selected="0">
            <x v="53"/>
          </reference>
          <reference field="17" count="1">
            <x v="59"/>
          </reference>
          <reference field="18" count="1" selected="0">
            <x v="82"/>
          </reference>
          <reference field="19" count="1" selected="0">
            <x v="2"/>
          </reference>
        </references>
      </pivotArea>
    </format>
    <format dxfId="1332">
      <pivotArea dataOnly="0" labelOnly="1" outline="0" fieldPosition="0">
        <references count="4">
          <reference field="7" count="1" selected="0">
            <x v="55"/>
          </reference>
          <reference field="17" count="1">
            <x v="60"/>
          </reference>
          <reference field="18" count="1" selected="0">
            <x v="86"/>
          </reference>
          <reference field="19" count="1" selected="0">
            <x v="2"/>
          </reference>
        </references>
      </pivotArea>
    </format>
    <format dxfId="1331">
      <pivotArea dataOnly="0" labelOnly="1" outline="0" fieldPosition="0">
        <references count="4">
          <reference field="7" count="1" selected="0">
            <x v="57"/>
          </reference>
          <reference field="17" count="1">
            <x v="62"/>
          </reference>
          <reference field="18" count="1" selected="0">
            <x v="89"/>
          </reference>
          <reference field="19" count="1" selected="0">
            <x v="2"/>
          </reference>
        </references>
      </pivotArea>
    </format>
    <format dxfId="1330">
      <pivotArea dataOnly="0" labelOnly="1" outline="0" fieldPosition="0">
        <references count="4">
          <reference field="7" count="1" selected="0">
            <x v="60"/>
          </reference>
          <reference field="17" count="1">
            <x v="72"/>
          </reference>
          <reference field="18" count="1" selected="0">
            <x v="56"/>
          </reference>
          <reference field="19" count="1" selected="0">
            <x v="2"/>
          </reference>
        </references>
      </pivotArea>
    </format>
    <format dxfId="1329">
      <pivotArea dataOnly="0" labelOnly="1" outline="0" fieldPosition="0">
        <references count="4">
          <reference field="7" count="1" selected="0">
            <x v="64"/>
          </reference>
          <reference field="17" count="1">
            <x v="69"/>
          </reference>
          <reference field="18" count="1" selected="0">
            <x v="22"/>
          </reference>
          <reference field="19" count="1" selected="0">
            <x v="2"/>
          </reference>
        </references>
      </pivotArea>
    </format>
    <format dxfId="1328">
      <pivotArea dataOnly="0" labelOnly="1" outline="0" fieldPosition="0">
        <references count="4">
          <reference field="7" count="1" selected="0">
            <x v="67"/>
          </reference>
          <reference field="17" count="1">
            <x v="75"/>
          </reference>
          <reference field="18" count="1" selected="0">
            <x v="84"/>
          </reference>
          <reference field="19" count="1" selected="0">
            <x v="2"/>
          </reference>
        </references>
      </pivotArea>
    </format>
    <format dxfId="1327">
      <pivotArea dataOnly="0" labelOnly="1" outline="0" fieldPosition="0">
        <references count="4">
          <reference field="7" count="1" selected="0">
            <x v="70"/>
          </reference>
          <reference field="17" count="1">
            <x v="79"/>
          </reference>
          <reference field="18" count="1" selected="0">
            <x v="61"/>
          </reference>
          <reference field="19" count="1" selected="0">
            <x v="2"/>
          </reference>
        </references>
      </pivotArea>
    </format>
    <format dxfId="1326">
      <pivotArea dataOnly="0" labelOnly="1" outline="0" fieldPosition="0">
        <references count="4">
          <reference field="7" count="1" selected="0">
            <x v="74"/>
          </reference>
          <reference field="17" count="1">
            <x v="86"/>
          </reference>
          <reference field="18" count="1" selected="0">
            <x v="18"/>
          </reference>
          <reference field="19" count="1" selected="0">
            <x v="2"/>
          </reference>
        </references>
      </pivotArea>
    </format>
    <format dxfId="1325">
      <pivotArea dataOnly="0" labelOnly="1" outline="0" fieldPosition="0">
        <references count="4">
          <reference field="7" count="1" selected="0">
            <x v="75"/>
          </reference>
          <reference field="17" count="1">
            <x v="80"/>
          </reference>
          <reference field="18" count="1" selected="0">
            <x v="105"/>
          </reference>
          <reference field="19" count="1" selected="0">
            <x v="2"/>
          </reference>
        </references>
      </pivotArea>
    </format>
    <format dxfId="1324">
      <pivotArea dataOnly="0" labelOnly="1" outline="0" fieldPosition="0">
        <references count="4">
          <reference field="7" count="1" selected="0">
            <x v="83"/>
          </reference>
          <reference field="17" count="1">
            <x v="89"/>
          </reference>
          <reference field="18" count="1" selected="0">
            <x v="17"/>
          </reference>
          <reference field="19" count="1" selected="0">
            <x v="2"/>
          </reference>
        </references>
      </pivotArea>
    </format>
    <format dxfId="1323">
      <pivotArea dataOnly="0" labelOnly="1" outline="0" fieldPosition="0">
        <references count="4">
          <reference field="7" count="1" selected="0">
            <x v="90"/>
          </reference>
          <reference field="17" count="1">
            <x v="96"/>
          </reference>
          <reference field="18" count="1" selected="0">
            <x v="24"/>
          </reference>
          <reference field="19" count="1" selected="0">
            <x v="2"/>
          </reference>
        </references>
      </pivotArea>
    </format>
    <format dxfId="1322">
      <pivotArea dataOnly="0" labelOnly="1" outline="0" fieldPosition="0">
        <references count="4">
          <reference field="7" count="1" selected="0">
            <x v="92"/>
          </reference>
          <reference field="17" count="1">
            <x v="98"/>
          </reference>
          <reference field="18" count="1" selected="0">
            <x v="45"/>
          </reference>
          <reference field="19" count="1" selected="0">
            <x v="4"/>
          </reference>
        </references>
      </pivotArea>
    </format>
    <format dxfId="1321">
      <pivotArea dataOnly="0" labelOnly="1" outline="0" fieldPosition="0">
        <references count="4">
          <reference field="7" count="1" selected="0">
            <x v="93"/>
          </reference>
          <reference field="17" count="1">
            <x v="100"/>
          </reference>
          <reference field="18" count="1" selected="0">
            <x v="5"/>
          </reference>
          <reference field="19" count="1" selected="0">
            <x v="8"/>
          </reference>
        </references>
      </pivotArea>
    </format>
    <format dxfId="1320">
      <pivotArea dataOnly="0" labelOnly="1" outline="0" fieldPosition="0">
        <references count="4">
          <reference field="7" count="1" selected="0">
            <x v="95"/>
          </reference>
          <reference field="17" count="1">
            <x v="103"/>
          </reference>
          <reference field="18" count="1" selected="0">
            <x v="36"/>
          </reference>
          <reference field="19" count="1" selected="0">
            <x v="4"/>
          </reference>
        </references>
      </pivotArea>
    </format>
    <format dxfId="1319">
      <pivotArea dataOnly="0" labelOnly="1" outline="0" fieldPosition="0">
        <references count="4">
          <reference field="7" count="1" selected="0">
            <x v="98"/>
          </reference>
          <reference field="17" count="1">
            <x v="104"/>
          </reference>
          <reference field="18" count="1" selected="0">
            <x v="101"/>
          </reference>
          <reference field="19" count="1" selected="0">
            <x v="9"/>
          </reference>
        </references>
      </pivotArea>
    </format>
    <format dxfId="1318">
      <pivotArea dataOnly="0" labelOnly="1" outline="0" fieldPosition="0">
        <references count="4">
          <reference field="7" count="1" selected="0">
            <x v="101"/>
          </reference>
          <reference field="17" count="1">
            <x v="107"/>
          </reference>
          <reference field="18" count="1" selected="0">
            <x v="23"/>
          </reference>
          <reference field="19" count="1" selected="0">
            <x v="7"/>
          </reference>
        </references>
      </pivotArea>
    </format>
    <format dxfId="1317">
      <pivotArea dataOnly="0" labelOnly="1" outline="0" fieldPosition="0">
        <references count="4">
          <reference field="7" count="1" selected="0">
            <x v="105"/>
          </reference>
          <reference field="17" count="1">
            <x v="111"/>
          </reference>
          <reference field="18" count="1" selected="0">
            <x v="32"/>
          </reference>
          <reference field="19" count="1" selected="0">
            <x v="9"/>
          </reference>
        </references>
      </pivotArea>
    </format>
    <format dxfId="1316">
      <pivotArea dataOnly="0" labelOnly="1" outline="0" fieldPosition="0">
        <references count="4">
          <reference field="7" count="1" selected="0">
            <x v="109"/>
          </reference>
          <reference field="17" count="1">
            <x v="123"/>
          </reference>
          <reference field="18" count="1" selected="0">
            <x v="110"/>
          </reference>
          <reference field="19" count="1" selected="0">
            <x v="0"/>
          </reference>
        </references>
      </pivotArea>
    </format>
    <format dxfId="1315">
      <pivotArea dataOnly="0" labelOnly="1" outline="0" fieldPosition="0">
        <references count="4">
          <reference field="7" count="1" selected="0">
            <x v="111"/>
          </reference>
          <reference field="17" count="1">
            <x v="116"/>
          </reference>
          <reference field="18" count="1" selected="0">
            <x v="118"/>
          </reference>
          <reference field="19" count="1" selected="0">
            <x v="0"/>
          </reference>
        </references>
      </pivotArea>
    </format>
    <format dxfId="1314">
      <pivotArea dataOnly="0" labelOnly="1" outline="0" fieldPosition="0">
        <references count="4">
          <reference field="7" count="1" selected="0">
            <x v="118"/>
          </reference>
          <reference field="17" count="1">
            <x v="130"/>
          </reference>
          <reference field="18" count="1" selected="0">
            <x v="40"/>
          </reference>
          <reference field="19" count="1" selected="0">
            <x v="3"/>
          </reference>
        </references>
      </pivotArea>
    </format>
    <format dxfId="1313">
      <pivotArea dataOnly="0" labelOnly="1" outline="0" fieldPosition="0">
        <references count="4">
          <reference field="7" count="1" selected="0">
            <x v="119"/>
          </reference>
          <reference field="17" count="1">
            <x v="124"/>
          </reference>
          <reference field="18" count="1" selected="0">
            <x v="124"/>
          </reference>
          <reference field="19" count="1" selected="0">
            <x v="3"/>
          </reference>
        </references>
      </pivotArea>
    </format>
    <format dxfId="1312">
      <pivotArea dataOnly="0" labelOnly="1" outline="0" fieldPosition="0">
        <references count="4">
          <reference field="7" count="1" selected="0">
            <x v="123"/>
          </reference>
          <reference field="17" count="1">
            <x v="128"/>
          </reference>
          <reference field="18" count="1" selected="0">
            <x v="120"/>
          </reference>
          <reference field="19" count="1" selected="0">
            <x v="3"/>
          </reference>
        </references>
      </pivotArea>
    </format>
    <format dxfId="1311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13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0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07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1306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1305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1304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1303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1302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301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300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299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298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297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296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295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294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293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292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291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290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289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1288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1287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1286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1285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1284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1283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1282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1281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1280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1279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1278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1277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1276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1275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1274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1273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1272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1271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1270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1269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1268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1267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1266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1265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264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263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262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261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260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259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258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257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256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255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254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253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252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1251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1250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1249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1248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1247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1246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1245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1244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1243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1242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1241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1240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1239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1238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1237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1236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1235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1234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1233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2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31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1230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229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228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227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1226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225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224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223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222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221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220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219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218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217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216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215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214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213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1212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211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210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209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208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207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206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205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204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203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202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201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200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199">
      <pivotArea dataOnly="0" labelOnly="1" outline="0" fieldPosition="0">
        <references count="1">
          <reference field="7" count="1">
            <x v="66"/>
          </reference>
        </references>
      </pivotArea>
    </format>
    <format dxfId="1198">
      <pivotArea dataOnly="0" labelOnly="1" outline="0" fieldPosition="0">
        <references count="2">
          <reference field="7" count="1" selected="0">
            <x v="66"/>
          </reference>
          <reference field="18" count="1">
            <x v="83"/>
          </reference>
        </references>
      </pivotArea>
    </format>
    <format dxfId="1197">
      <pivotArea dataOnly="0" labelOnly="1" outline="0" fieldPosition="0">
        <references count="1">
          <reference field="7" count="1">
            <x v="89"/>
          </reference>
        </references>
      </pivotArea>
    </format>
    <format dxfId="1196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1195">
      <pivotArea dataOnly="0" labelOnly="1" outline="0" fieldPosition="0">
        <references count="1">
          <reference field="7" count="1">
            <x v="84"/>
          </reference>
        </references>
      </pivotArea>
    </format>
    <format dxfId="1194">
      <pivotArea dataOnly="0" labelOnly="1" outline="0" fieldPosition="0">
        <references count="2">
          <reference field="7" count="1" selected="0">
            <x v="84"/>
          </reference>
          <reference field="18" count="1">
            <x v="43"/>
          </reference>
        </references>
      </pivotArea>
    </format>
    <format dxfId="1193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1192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191">
      <pivotArea dataOnly="0" labelOnly="1" outline="0" fieldPosition="0">
        <references count="4">
          <reference field="7" count="1" selected="0">
            <x v="98"/>
          </reference>
          <reference field="17" count="1">
            <x v="104"/>
          </reference>
          <reference field="18" count="1" selected="0">
            <x v="101"/>
          </reference>
          <reference field="19" count="1" selected="0">
            <x v="9"/>
          </reference>
        </references>
      </pivotArea>
    </format>
    <format dxfId="1190">
      <pivotArea dataOnly="0" labelOnly="1" outline="0" fieldPosition="0">
        <references count="4">
          <reference field="7" count="1" selected="0">
            <x v="105"/>
          </reference>
          <reference field="17" count="1">
            <x v="111"/>
          </reference>
          <reference field="18" count="1" selected="0">
            <x v="32"/>
          </reference>
          <reference field="19" count="1" selected="0">
            <x v="9"/>
          </reference>
        </references>
      </pivotArea>
    </format>
    <format dxfId="1189">
      <pivotArea collapsedLevelsAreSubtotals="1" fieldPosition="0">
        <references count="5">
          <reference field="4294967294" count="2" selected="0">
            <x v="0"/>
            <x v="1"/>
          </reference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188">
      <pivotArea collapsedLevelsAreSubtotals="1" fieldPosition="0">
        <references count="5">
          <reference field="4294967294" count="2" selected="0">
            <x v="2"/>
            <x v="3"/>
          </reference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1187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186">
      <pivotArea collapsedLevelsAreSubtotals="1" fieldPosition="0">
        <references count="5">
          <reference field="4294967294" count="1" selected="0">
            <x v="0"/>
          </reference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185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160">
      <pivotArea outline="0" collapsedLevelsAreSubtotals="1" fieldPosition="0"/>
    </format>
    <format dxfId="1159">
      <pivotArea dataOnly="0" labelOnly="1" outline="0" fieldPosition="0">
        <references count="1">
          <reference field="7" count="40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6"/>
            <x v="67"/>
            <x v="70"/>
            <x v="74"/>
            <x v="75"/>
            <x v="83"/>
            <x v="84"/>
            <x v="89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158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1157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1156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1155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1154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1153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152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151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150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149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148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147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146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145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144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143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142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141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140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1139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1138">
      <pivotArea dataOnly="0" labelOnly="1" outline="0" fieldPosition="0">
        <references count="2">
          <reference field="7" count="1" selected="0">
            <x v="66"/>
          </reference>
          <reference field="18" count="1">
            <x v="83"/>
          </reference>
        </references>
      </pivotArea>
    </format>
    <format dxfId="1137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1136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1135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1134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1133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1132">
      <pivotArea dataOnly="0" labelOnly="1" outline="0" fieldPosition="0">
        <references count="2">
          <reference field="7" count="1" selected="0">
            <x v="84"/>
          </reference>
          <reference field="18" count="1">
            <x v="43"/>
          </reference>
        </references>
      </pivotArea>
    </format>
    <format dxfId="1131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1130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1129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1128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1127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1126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1125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1124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1123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1122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1121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1120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1119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1118">
      <pivotArea dataOnly="0" labelOnly="1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117">
      <pivotArea dataOnly="0" labelOnly="1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116">
      <pivotArea dataOnly="0" labelOnly="1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115">
      <pivotArea dataOnly="0" labelOnly="1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1114">
      <pivotArea dataOnly="0" labelOnly="1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113">
      <pivotArea dataOnly="0" labelOnly="1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112">
      <pivotArea dataOnly="0" labelOnly="1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111">
      <pivotArea dataOnly="0" labelOnly="1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110">
      <pivotArea dataOnly="0" labelOnly="1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109">
      <pivotArea dataOnly="0" labelOnly="1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108">
      <pivotArea dataOnly="0" labelOnly="1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107">
      <pivotArea dataOnly="0" labelOnly="1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106">
      <pivotArea dataOnly="0" labelOnly="1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105">
      <pivotArea dataOnly="0" labelOnly="1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104">
      <pivotArea dataOnly="0" labelOnly="1" outline="0" fieldPosition="0">
        <references count="4"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1103">
      <pivotArea dataOnly="0" labelOnly="1" outline="0" fieldPosition="0">
        <references count="4">
          <reference field="7" count="1" selected="0">
            <x v="4"/>
          </reference>
          <reference field="17" count="1">
            <x v="4"/>
          </reference>
          <reference field="18" count="1" selected="0">
            <x v="95"/>
          </reference>
          <reference field="19" count="1" selected="0">
            <x v="5"/>
          </reference>
        </references>
      </pivotArea>
    </format>
    <format dxfId="1102">
      <pivotArea dataOnly="0" labelOnly="1" outline="0" fieldPosition="0">
        <references count="4">
          <reference field="7" count="1" selected="0">
            <x v="5"/>
          </reference>
          <reference field="17" count="1">
            <x v="5"/>
          </reference>
          <reference field="18" count="1" selected="0">
            <x v="96"/>
          </reference>
          <reference field="19" count="1" selected="0">
            <x v="5"/>
          </reference>
        </references>
      </pivotArea>
    </format>
    <format dxfId="1101">
      <pivotArea dataOnly="0" labelOnly="1" outline="0" fieldPosition="0">
        <references count="4">
          <reference field="7" count="1" selected="0">
            <x v="10"/>
          </reference>
          <reference field="17" count="1">
            <x v="10"/>
          </reference>
          <reference field="18" count="1" selected="0">
            <x v="12"/>
          </reference>
          <reference field="19" count="1" selected="0">
            <x v="2"/>
          </reference>
        </references>
      </pivotArea>
    </format>
    <format dxfId="1100">
      <pivotArea dataOnly="0" labelOnly="1" outline="0" fieldPosition="0">
        <references count="4"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099">
      <pivotArea dataOnly="0" labelOnly="1" outline="0" fieldPosition="0">
        <references count="4">
          <reference field="7" count="1" selected="0">
            <x v="19"/>
          </reference>
          <reference field="17" count="1">
            <x v="19"/>
          </reference>
          <reference field="18" count="1" selected="0">
            <x v="27"/>
          </reference>
          <reference field="19" count="1" selected="0">
            <x v="13"/>
          </reference>
        </references>
      </pivotArea>
    </format>
    <format dxfId="1098">
      <pivotArea dataOnly="0" labelOnly="1" outline="0" fieldPosition="0">
        <references count="4">
          <reference field="7" count="1" selected="0">
            <x v="24"/>
          </reference>
          <reference field="17" count="1">
            <x v="57"/>
          </reference>
          <reference field="18" count="1" selected="0">
            <x v="74"/>
          </reference>
          <reference field="19" count="1" selected="0">
            <x v="2"/>
          </reference>
        </references>
      </pivotArea>
    </format>
    <format dxfId="1097">
      <pivotArea dataOnly="0" labelOnly="1" outline="0" fieldPosition="0">
        <references count="4">
          <reference field="7" count="1" selected="0">
            <x v="25"/>
          </reference>
          <reference field="17" count="1">
            <x v="24"/>
          </reference>
          <reference field="18" count="1" selected="0">
            <x v="60"/>
          </reference>
          <reference field="19" count="1" selected="0">
            <x v="2"/>
          </reference>
        </references>
      </pivotArea>
    </format>
    <format dxfId="1096">
      <pivotArea dataOnly="0" labelOnly="1" outline="0" fieldPosition="0">
        <references count="4">
          <reference field="7" count="1" selected="0">
            <x v="26"/>
          </reference>
          <reference field="17" count="1">
            <x v="26"/>
          </reference>
          <reference field="18" count="1" selected="0">
            <x v="71"/>
          </reference>
          <reference field="19" count="1" selected="0">
            <x v="2"/>
          </reference>
        </references>
      </pivotArea>
    </format>
    <format dxfId="1095">
      <pivotArea dataOnly="0" labelOnly="1" outline="0" fieldPosition="0">
        <references count="4">
          <reference field="7" count="1" selected="0">
            <x v="28"/>
          </reference>
          <reference field="17" count="1">
            <x v="28"/>
          </reference>
          <reference field="18" count="1" selected="0">
            <x v="103"/>
          </reference>
          <reference field="19" count="1" selected="0">
            <x v="2"/>
          </reference>
        </references>
      </pivotArea>
    </format>
    <format dxfId="1094">
      <pivotArea dataOnly="0" labelOnly="1" outline="0" fieldPosition="0">
        <references count="4">
          <reference field="7" count="1" selected="0">
            <x v="30"/>
          </reference>
          <reference field="17" count="1">
            <x v="29"/>
          </reference>
          <reference field="18" count="1" selected="0">
            <x v="35"/>
          </reference>
          <reference field="19" count="1" selected="0">
            <x v="2"/>
          </reference>
        </references>
      </pivotArea>
    </format>
    <format dxfId="1093">
      <pivotArea dataOnly="0" labelOnly="1" outline="0" fieldPosition="0">
        <references count="4">
          <reference field="7" count="1" selected="0">
            <x v="32"/>
          </reference>
          <reference field="17" count="1">
            <x v="33"/>
          </reference>
          <reference field="18" count="1" selected="0">
            <x v="42"/>
          </reference>
          <reference field="19" count="1" selected="0">
            <x v="2"/>
          </reference>
        </references>
      </pivotArea>
    </format>
    <format dxfId="1092">
      <pivotArea dataOnly="0" labelOnly="1" outline="0" fieldPosition="0">
        <references count="4">
          <reference field="7" count="1" selected="0">
            <x v="34"/>
          </reference>
          <reference field="17" count="1">
            <x v="40"/>
          </reference>
          <reference field="18" count="1" selected="0">
            <x v="66"/>
          </reference>
          <reference field="19" count="1" selected="0">
            <x v="2"/>
          </reference>
        </references>
      </pivotArea>
    </format>
    <format dxfId="1091">
      <pivotArea dataOnly="0" labelOnly="1" outline="0" fieldPosition="0">
        <references count="4">
          <reference field="7" count="1" selected="0">
            <x v="41"/>
          </reference>
          <reference field="17" count="1">
            <x v="46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090">
      <pivotArea dataOnly="0" labelOnly="1" outline="0" fieldPosition="0">
        <references count="4">
          <reference field="7" count="1" selected="0">
            <x v="47"/>
          </reference>
          <reference field="17" count="1">
            <x v="48"/>
          </reference>
          <reference field="18" count="1" selected="0">
            <x v="29"/>
          </reference>
          <reference field="19" count="1" selected="0">
            <x v="13"/>
          </reference>
        </references>
      </pivotArea>
    </format>
    <format dxfId="1089">
      <pivotArea dataOnly="0" labelOnly="1" outline="0" fieldPosition="0">
        <references count="4">
          <reference field="7" count="1" selected="0">
            <x v="53"/>
          </reference>
          <reference field="17" count="1">
            <x v="59"/>
          </reference>
          <reference field="18" count="1" selected="0">
            <x v="82"/>
          </reference>
          <reference field="19" count="1" selected="0">
            <x v="2"/>
          </reference>
        </references>
      </pivotArea>
    </format>
    <format dxfId="1088">
      <pivotArea dataOnly="0" labelOnly="1" outline="0" fieldPosition="0">
        <references count="4">
          <reference field="7" count="1" selected="0">
            <x v="55"/>
          </reference>
          <reference field="17" count="1">
            <x v="60"/>
          </reference>
          <reference field="18" count="1" selected="0">
            <x v="86"/>
          </reference>
          <reference field="19" count="1" selected="0">
            <x v="2"/>
          </reference>
        </references>
      </pivotArea>
    </format>
    <format dxfId="1087">
      <pivotArea dataOnly="0" labelOnly="1" outline="0" fieldPosition="0">
        <references count="4">
          <reference field="7" count="1" selected="0">
            <x v="57"/>
          </reference>
          <reference field="17" count="1">
            <x v="62"/>
          </reference>
          <reference field="18" count="1" selected="0">
            <x v="89"/>
          </reference>
          <reference field="19" count="1" selected="0">
            <x v="2"/>
          </reference>
        </references>
      </pivotArea>
    </format>
    <format dxfId="1086">
      <pivotArea dataOnly="0" labelOnly="1" outline="0" fieldPosition="0">
        <references count="4">
          <reference field="7" count="1" selected="0">
            <x v="60"/>
          </reference>
          <reference field="17" count="1">
            <x v="72"/>
          </reference>
          <reference field="18" count="1" selected="0">
            <x v="56"/>
          </reference>
          <reference field="19" count="1" selected="0">
            <x v="2"/>
          </reference>
        </references>
      </pivotArea>
    </format>
    <format dxfId="1085">
      <pivotArea dataOnly="0" labelOnly="1" outline="0" fieldPosition="0">
        <references count="4">
          <reference field="7" count="1" selected="0">
            <x v="64"/>
          </reference>
          <reference field="17" count="1">
            <x v="69"/>
          </reference>
          <reference field="18" count="1" selected="0">
            <x v="22"/>
          </reference>
          <reference field="19" count="1" selected="0">
            <x v="2"/>
          </reference>
        </references>
      </pivotArea>
    </format>
    <format dxfId="1084">
      <pivotArea dataOnly="0" labelOnly="1" outline="0" fieldPosition="0">
        <references count="4">
          <reference field="7" count="1" selected="0">
            <x v="66"/>
          </reference>
          <reference field="17" count="1">
            <x v="71"/>
          </reference>
          <reference field="18" count="1" selected="0">
            <x v="83"/>
          </reference>
          <reference field="19" count="1" selected="0">
            <x v="2"/>
          </reference>
        </references>
      </pivotArea>
    </format>
    <format dxfId="1083">
      <pivotArea dataOnly="0" labelOnly="1" outline="0" fieldPosition="0">
        <references count="4">
          <reference field="7" count="1" selected="0">
            <x v="67"/>
          </reference>
          <reference field="17" count="1">
            <x v="75"/>
          </reference>
          <reference field="18" count="1" selected="0">
            <x v="84"/>
          </reference>
          <reference field="19" count="1" selected="0">
            <x v="2"/>
          </reference>
        </references>
      </pivotArea>
    </format>
    <format dxfId="1082">
      <pivotArea dataOnly="0" labelOnly="1" outline="0" fieldPosition="0">
        <references count="4">
          <reference field="7" count="1" selected="0">
            <x v="70"/>
          </reference>
          <reference field="17" count="1">
            <x v="79"/>
          </reference>
          <reference field="18" count="1" selected="0">
            <x v="61"/>
          </reference>
          <reference field="19" count="1" selected="0">
            <x v="2"/>
          </reference>
        </references>
      </pivotArea>
    </format>
    <format dxfId="1081">
      <pivotArea dataOnly="0" labelOnly="1" outline="0" fieldPosition="0">
        <references count="4">
          <reference field="7" count="1" selected="0">
            <x v="74"/>
          </reference>
          <reference field="17" count="1">
            <x v="86"/>
          </reference>
          <reference field="18" count="1" selected="0">
            <x v="18"/>
          </reference>
          <reference field="19" count="1" selected="0">
            <x v="2"/>
          </reference>
        </references>
      </pivotArea>
    </format>
    <format dxfId="1080">
      <pivotArea dataOnly="0" labelOnly="1" outline="0" fieldPosition="0">
        <references count="4">
          <reference field="7" count="1" selected="0">
            <x v="75"/>
          </reference>
          <reference field="17" count="1">
            <x v="80"/>
          </reference>
          <reference field="18" count="1" selected="0">
            <x v="105"/>
          </reference>
          <reference field="19" count="1" selected="0">
            <x v="2"/>
          </reference>
        </references>
      </pivotArea>
    </format>
    <format dxfId="1079">
      <pivotArea dataOnly="0" labelOnly="1" outline="0" fieldPosition="0">
        <references count="4">
          <reference field="7" count="1" selected="0">
            <x v="83"/>
          </reference>
          <reference field="17" count="1">
            <x v="89"/>
          </reference>
          <reference field="18" count="1" selected="0">
            <x v="17"/>
          </reference>
          <reference field="19" count="1" selected="0">
            <x v="2"/>
          </reference>
        </references>
      </pivotArea>
    </format>
    <format dxfId="1078">
      <pivotArea dataOnly="0" labelOnly="1" outline="0" fieldPosition="0">
        <references count="4">
          <reference field="7" count="1" selected="0">
            <x v="84"/>
          </reference>
          <reference field="17" count="1">
            <x v="91"/>
          </reference>
          <reference field="18" count="1" selected="0">
            <x v="43"/>
          </reference>
          <reference field="19" count="1" selected="0">
            <x v="2"/>
          </reference>
        </references>
      </pivotArea>
    </format>
    <format dxfId="1077">
      <pivotArea dataOnly="0" labelOnly="1" outline="0" fieldPosition="0">
        <references count="4">
          <reference field="7" count="1" selected="0">
            <x v="89"/>
          </reference>
          <reference field="17" count="1">
            <x v="95"/>
          </reference>
          <reference field="18" count="1" selected="0">
            <x v="14"/>
          </reference>
          <reference field="19" count="1" selected="0">
            <x v="2"/>
          </reference>
        </references>
      </pivotArea>
    </format>
    <format dxfId="1076">
      <pivotArea dataOnly="0" labelOnly="1" outline="0" fieldPosition="0">
        <references count="4">
          <reference field="7" count="1" selected="0">
            <x v="90"/>
          </reference>
          <reference field="17" count="1">
            <x v="96"/>
          </reference>
          <reference field="18" count="1" selected="0">
            <x v="24"/>
          </reference>
          <reference field="19" count="1" selected="0">
            <x v="2"/>
          </reference>
        </references>
      </pivotArea>
    </format>
    <format dxfId="1075">
      <pivotArea dataOnly="0" labelOnly="1" outline="0" fieldPosition="0">
        <references count="4">
          <reference field="7" count="1" selected="0">
            <x v="92"/>
          </reference>
          <reference field="17" count="1">
            <x v="98"/>
          </reference>
          <reference field="18" count="1" selected="0">
            <x v="45"/>
          </reference>
          <reference field="19" count="1" selected="0">
            <x v="4"/>
          </reference>
        </references>
      </pivotArea>
    </format>
    <format dxfId="1074">
      <pivotArea dataOnly="0" labelOnly="1" outline="0" fieldPosition="0">
        <references count="4">
          <reference field="7" count="1" selected="0">
            <x v="93"/>
          </reference>
          <reference field="17" count="1">
            <x v="100"/>
          </reference>
          <reference field="18" count="1" selected="0">
            <x v="5"/>
          </reference>
          <reference field="19" count="1" selected="0">
            <x v="8"/>
          </reference>
        </references>
      </pivotArea>
    </format>
    <format dxfId="1073">
      <pivotArea dataOnly="0" labelOnly="1" outline="0" fieldPosition="0">
        <references count="4">
          <reference field="7" count="1" selected="0">
            <x v="95"/>
          </reference>
          <reference field="17" count="1">
            <x v="103"/>
          </reference>
          <reference field="18" count="1" selected="0">
            <x v="36"/>
          </reference>
          <reference field="19" count="1" selected="0">
            <x v="4"/>
          </reference>
        </references>
      </pivotArea>
    </format>
    <format dxfId="1072">
      <pivotArea dataOnly="0" labelOnly="1" outline="0" fieldPosition="0">
        <references count="4">
          <reference field="7" count="1" selected="0">
            <x v="101"/>
          </reference>
          <reference field="17" count="1">
            <x v="107"/>
          </reference>
          <reference field="18" count="1" selected="0">
            <x v="23"/>
          </reference>
          <reference field="19" count="1" selected="0">
            <x v="7"/>
          </reference>
        </references>
      </pivotArea>
    </format>
    <format dxfId="1071">
      <pivotArea dataOnly="0" labelOnly="1" outline="0" fieldPosition="0">
        <references count="4">
          <reference field="7" count="1" selected="0">
            <x v="109"/>
          </reference>
          <reference field="17" count="1">
            <x v="123"/>
          </reference>
          <reference field="18" count="1" selected="0">
            <x v="110"/>
          </reference>
          <reference field="19" count="1" selected="0">
            <x v="0"/>
          </reference>
        </references>
      </pivotArea>
    </format>
    <format dxfId="1070">
      <pivotArea dataOnly="0" labelOnly="1" outline="0" fieldPosition="0">
        <references count="4">
          <reference field="7" count="1" selected="0">
            <x v="111"/>
          </reference>
          <reference field="17" count="1">
            <x v="116"/>
          </reference>
          <reference field="18" count="1" selected="0">
            <x v="118"/>
          </reference>
          <reference field="19" count="1" selected="0">
            <x v="0"/>
          </reference>
        </references>
      </pivotArea>
    </format>
    <format dxfId="1069">
      <pivotArea dataOnly="0" labelOnly="1" outline="0" fieldPosition="0">
        <references count="4">
          <reference field="7" count="1" selected="0">
            <x v="118"/>
          </reference>
          <reference field="17" count="1">
            <x v="130"/>
          </reference>
          <reference field="18" count="1" selected="0">
            <x v="40"/>
          </reference>
          <reference field="19" count="1" selected="0">
            <x v="3"/>
          </reference>
        </references>
      </pivotArea>
    </format>
    <format dxfId="1068">
      <pivotArea dataOnly="0" labelOnly="1" outline="0" fieldPosition="0">
        <references count="4">
          <reference field="7" count="1" selected="0">
            <x v="119"/>
          </reference>
          <reference field="17" count="1">
            <x v="124"/>
          </reference>
          <reference field="18" count="1" selected="0">
            <x v="124"/>
          </reference>
          <reference field="19" count="1" selected="0">
            <x v="3"/>
          </reference>
        </references>
      </pivotArea>
    </format>
    <format dxfId="1067">
      <pivotArea dataOnly="0" labelOnly="1" outline="0" fieldPosition="0">
        <references count="4">
          <reference field="7" count="1" selected="0">
            <x v="123"/>
          </reference>
          <reference field="17" count="1">
            <x v="128"/>
          </reference>
          <reference field="18" count="1" selected="0">
            <x v="120"/>
          </reference>
          <reference field="19" count="1" selected="0">
            <x v="3"/>
          </reference>
        </references>
      </pivotArea>
    </format>
  </formats>
  <conditionalFormats count="8">
    <conditionalFormat priority="8">
      <pivotAreas count="4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0"/>
            </reference>
            <reference field="17" count="1">
              <x v="0"/>
            </reference>
            <reference field="18" count="1" selected="0">
              <x v="94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"/>
            </reference>
            <reference field="17" count="1">
              <x v="4"/>
            </reference>
            <reference field="18" count="1" selected="0">
              <x v="95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"/>
            </reference>
            <reference field="17" count="1">
              <x v="5"/>
            </reference>
            <reference field="18" count="1" selected="0">
              <x v="96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0"/>
            </reference>
            <reference field="17" count="1">
              <x v="10"/>
            </reference>
            <reference field="18" count="1" selected="0">
              <x v="12"/>
            </reference>
            <reference field="19" count="1" selected="0">
              <x v="2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9"/>
            </reference>
            <reference field="17" count="1">
              <x v="19"/>
            </reference>
            <reference field="18" count="1" selected="0">
              <x v="27"/>
            </reference>
            <reference field="19" count="1" selected="0">
              <x v="13"/>
            </reference>
          </references>
        </pivotArea>
      </pivotAreas>
    </conditionalFormat>
    <conditionalFormat priority="6">
      <pivotAreas count="8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26"/>
            </reference>
            <reference field="17" count="1">
              <x v="26"/>
            </reference>
            <reference field="18" count="1" selected="0">
              <x v="71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28"/>
            </reference>
            <reference field="17" count="1">
              <x v="28"/>
            </reference>
            <reference field="18" count="1" selected="0">
              <x v="103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0"/>
            </reference>
            <reference field="17" count="1">
              <x v="29"/>
            </reference>
            <reference field="18" count="1" selected="0">
              <x v="35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2"/>
            </reference>
            <reference field="17" count="1">
              <x v="33"/>
            </reference>
            <reference field="18" count="1" selected="0">
              <x v="42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4"/>
            </reference>
            <reference field="17" count="1">
              <x v="40"/>
            </reference>
            <reference field="18" count="1" selected="0">
              <x v="66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1"/>
            </reference>
            <reference field="17" count="1">
              <x v="46"/>
            </reference>
            <reference field="18" count="1" selected="0">
              <x v="77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7"/>
            </reference>
            <reference field="17" count="1">
              <x v="48"/>
            </reference>
            <reference field="18" count="1" selected="0">
              <x v="29"/>
            </reference>
            <reference field="19" count="1" selected="0">
              <x v="13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3"/>
            </reference>
            <reference field="17" count="1">
              <x v="59"/>
            </reference>
            <reference field="18" count="1" selected="0">
              <x v="82"/>
            </reference>
            <reference field="19" count="1" selected="0">
              <x v="2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7"/>
            </reference>
            <reference field="17" count="1">
              <x v="62"/>
            </reference>
            <reference field="18" count="1" selected="0">
              <x v="89"/>
            </reference>
            <reference field="19" count="1" selected="0">
              <x v="2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67"/>
            </reference>
            <reference field="17" count="1">
              <x v="75"/>
            </reference>
            <reference field="18" count="1" selected="0">
              <x v="84"/>
            </reference>
            <reference field="19" count="1" selected="0">
              <x v="2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83"/>
            </reference>
            <reference field="17" count="1">
              <x v="89"/>
            </reference>
            <reference field="18" count="1" selected="0">
              <x v="17"/>
            </reference>
            <reference field="19" count="1" selected="0">
              <x v="2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89"/>
            </reference>
            <reference field="17" count="1">
              <x v="95"/>
            </reference>
            <reference field="18" count="1" selected="0">
              <x v="14"/>
            </reference>
            <reference field="19" count="1" selected="0">
              <x v="2"/>
            </reference>
          </references>
        </pivotArea>
      </pivotAreas>
    </conditionalFormat>
    <conditionalFormat priority="1">
      <pivotAreas count="2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95"/>
            </reference>
            <reference field="17" count="1">
              <x v="103"/>
            </reference>
            <reference field="18" count="1" selected="0">
              <x v="36"/>
            </reference>
            <reference field="19" count="1" selected="0">
              <x v="4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01"/>
            </reference>
            <reference field="17" count="1">
              <x v="107"/>
            </reference>
            <reference field="18" count="1" selected="0">
              <x v="23"/>
            </reference>
            <reference field="19" count="1" selected="0">
              <x v="7"/>
            </reference>
          </references>
        </pivotArea>
      </pivotAreas>
    </conditionalFormat>
  </conditionalFormats>
  <pivotTableStyleInfo name="PivotStyleLight16 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9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compact="0" compactData="0" multipleFieldFilters="0">
  <location ref="A3:B20" firstHeaderRow="1" firstDataRow="1" firstDataCol="2"/>
  <pivotFields count="20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7"/>
        <item x="4"/>
        <item x="5"/>
        <item x="1"/>
        <item x="2"/>
        <item x="0"/>
        <item x="10"/>
        <item x="9"/>
        <item x="6"/>
        <item x="8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4"/>
        <item x="2"/>
        <item x="3"/>
        <item x="15"/>
        <item x="8"/>
        <item x="0"/>
        <item x="6"/>
        <item x="10"/>
        <item x="7"/>
        <item x="12"/>
        <item x="11"/>
        <item x="9"/>
        <item x="1"/>
        <item x="4"/>
        <item x="5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19"/>
  </rowFields>
  <rowItems count="17">
    <i>
      <x/>
      <x v="7"/>
    </i>
    <i>
      <x v="1"/>
      <x v="4"/>
    </i>
    <i r="1">
      <x v="6"/>
    </i>
    <i>
      <x v="2"/>
      <x v="8"/>
    </i>
    <i>
      <x v="3"/>
      <x v="1"/>
    </i>
    <i>
      <x v="4"/>
      <x v="2"/>
    </i>
    <i>
      <x v="5"/>
      <x v="5"/>
    </i>
    <i r="1">
      <x v="12"/>
    </i>
    <i>
      <x v="6"/>
      <x v="3"/>
    </i>
    <i>
      <x v="7"/>
      <x/>
    </i>
    <i>
      <x v="8"/>
      <x v="9"/>
    </i>
    <i r="1">
      <x v="10"/>
    </i>
    <i r="1">
      <x v="11"/>
    </i>
    <i>
      <x v="9"/>
      <x v="15"/>
    </i>
    <i>
      <x v="10"/>
      <x v="13"/>
    </i>
    <i r="1">
      <x v="1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Номер_периода" sourceName="Номер периода">
  <pivotTables>
    <pivotTable tabId="6" name="СводнаяТаблица1"/>
  </pivotTables>
  <data>
    <tabular pivotCacheId="1" showMissing="0">
      <items count="15">
        <i x="11"/>
        <i x="10"/>
        <i x="6"/>
        <i x="1"/>
        <i x="5"/>
        <i x="4"/>
        <i x="3"/>
        <i x="0"/>
        <i x="9"/>
        <i x="8"/>
        <i x="7"/>
        <i x="2"/>
        <i x="12"/>
        <i x="13"/>
        <i x="1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Номер периода" cache="Срез_Номер_периода" caption="Номер периода" columnCount="5" showCaption="0" style="SlicerStyleLight1 2" rowHeight="252000"/>
</slicers>
</file>

<file path=xl/tables/table1.xml><?xml version="1.0" encoding="utf-8"?>
<table xmlns="http://schemas.openxmlformats.org/spreadsheetml/2006/main" id="1" name="Таблица1" displayName="Таблица1" ref="A1:V2522" totalsRowShown="0" headerRowDxfId="1184" dataDxfId="1183">
  <autoFilter ref="A1:V2522"/>
  <tableColumns count="22">
    <tableColumn id="2" name="Номер периода" dataDxfId="1182"/>
    <tableColumn id="3" name="Код показателя" dataDxfId="1181"/>
    <tableColumn id="4" name="Тип свода" dataDxfId="1180"/>
    <tableColumn id="5" name="Разрез разработки" dataDxfId="1179"/>
    <tableColumn id="6" name="Признак периода данных" dataDxfId="1178"/>
    <tableColumn id="7" name="ОКЕИ" dataDxfId="1177"/>
    <tableColumn id="8" name="ОКАТО" dataDxfId="1176"/>
    <tableColumn id="9" name="ОКПД" dataDxfId="1175"/>
    <tableColumn id="10" name="Количество организаций" dataDxfId="1174"/>
    <tableColumn id="11" name="За отчётный месяц" dataDxfId="1173"/>
    <tableColumn id="12" name="За предыдущий месяц" dataDxfId="1172"/>
    <tableColumn id="13" name="За соответствующий месяц прошлого года" dataDxfId="1171"/>
    <tableColumn id="14" name="За период с начала отчетного года" dataDxfId="1170"/>
    <tableColumn id="15" name="За соответствующий период предыдущего года" dataDxfId="1169"/>
    <tableColumn id="16" name="Темп роста к предыдущему месяцу" dataDxfId="1168"/>
    <tableColumn id="17" name="Темп роста отчётного месяца к соответствующему месяцу прошлого года" dataDxfId="1167"/>
    <tableColumn id="18" name="Темп роста периода с начала года к соответствующему периоду с начала прошлого года" dataDxfId="1166"/>
    <tableColumn id="19" name="ИД" dataDxfId="1165">
      <calculatedColumnFormula>CONCATENATE(Таблица1[[#This Row],[ОКПД]],Таблица1[[#This Row],[Признак периода данных]],Таблица1[[#This Row],[ОКЕИ]])</calculatedColumnFormula>
    </tableColumn>
    <tableColumn id="20" name="2" dataDxfId="1164">
      <calculatedColumnFormula>VLOOKUP(Таблица1[[#This Row],[ОКПД]],ОКПД!$A$2:$B$11000,2,FALSE)</calculatedColumnFormula>
    </tableColumn>
    <tableColumn id="21" name="Единица измерения" dataDxfId="1163" dataCellStyle="Обычный_Лист3">
      <calculatedColumnFormula>VLOOKUP(Таблица1[[#This Row],[ОКЕИ]],'для единиц измирения'!$G$4:$H$1900,2,FALSE)</calculatedColumnFormula>
    </tableColumn>
    <tableColumn id="1" name="Столбец1" dataDxfId="1162">
      <calculatedColumnFormula>LEFT(Таблица1[[#This Row],[ОКПД]],2)</calculatedColumnFormula>
    </tableColumn>
    <tableColumn id="22" name="ЗА ОТЧЕТНЫЙ МЕСЯЦ  ЭТО" dataDxfId="1161">
      <calculatedColumnFormula>IF(H2=H9:H12,"…*",Таблица1[[#This Row],[За отчётный месяц]])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341"/>
  <sheetViews>
    <sheetView showGridLines="0" tabSelected="1" zoomScaleNormal="100" workbookViewId="0">
      <pane ySplit="4" topLeftCell="A5" activePane="bottomLeft" state="frozen"/>
      <selection pane="bottomLeft" activeCell="G38" sqref="G38"/>
    </sheetView>
  </sheetViews>
  <sheetFormatPr defaultRowHeight="15" x14ac:dyDescent="0.25"/>
  <cols>
    <col min="1" max="1" width="20.140625" customWidth="1"/>
    <col min="2" max="2" width="42" customWidth="1"/>
    <col min="3" max="3" width="16.5703125" style="17" customWidth="1"/>
    <col min="4" max="4" width="21.85546875" hidden="1" customWidth="1"/>
    <col min="5" max="5" width="18.140625" customWidth="1"/>
    <col min="6" max="6" width="21.42578125" customWidth="1"/>
    <col min="7" max="7" width="15" customWidth="1"/>
    <col min="8" max="8" width="17" style="24" customWidth="1"/>
    <col min="9" max="9" width="17" customWidth="1"/>
  </cols>
  <sheetData>
    <row r="1" spans="1:8" ht="36" customHeight="1" x14ac:dyDescent="0.25">
      <c r="A1" s="105" t="s">
        <v>9685</v>
      </c>
      <c r="B1" s="105"/>
      <c r="C1" s="105"/>
      <c r="D1" s="105"/>
      <c r="E1" s="105"/>
      <c r="F1" s="105"/>
      <c r="G1" s="27"/>
      <c r="H1" s="27"/>
    </row>
    <row r="2" spans="1:8" ht="34.5" customHeight="1" x14ac:dyDescent="0.25">
      <c r="A2" s="104" t="s">
        <v>296</v>
      </c>
      <c r="B2" s="104"/>
      <c r="C2" s="104"/>
      <c r="D2" s="104"/>
      <c r="E2" s="104"/>
      <c r="F2" s="104"/>
      <c r="G2" s="27"/>
      <c r="H2" s="27"/>
    </row>
    <row r="4" spans="1:8" s="5" customFormat="1" ht="99.75" x14ac:dyDescent="0.25">
      <c r="A4"/>
      <c r="B4"/>
      <c r="C4"/>
      <c r="D4"/>
      <c r="E4" s="111" t="s">
        <v>9705</v>
      </c>
      <c r="F4" s="111" t="s">
        <v>9706</v>
      </c>
      <c r="G4" s="112" t="s">
        <v>9707</v>
      </c>
      <c r="H4" s="112" t="s">
        <v>9708</v>
      </c>
    </row>
    <row r="5" spans="1:8" x14ac:dyDescent="0.25">
      <c r="A5" s="114" t="s">
        <v>26</v>
      </c>
      <c r="B5" s="116" t="s">
        <v>28</v>
      </c>
      <c r="C5" s="118" t="s">
        <v>29</v>
      </c>
      <c r="D5" s="118" t="s">
        <v>27</v>
      </c>
      <c r="E5" s="113">
        <v>118</v>
      </c>
      <c r="F5" s="113">
        <v>349</v>
      </c>
      <c r="G5" s="113">
        <v>107.27272727272727</v>
      </c>
      <c r="H5" s="113">
        <v>107.05521472392638</v>
      </c>
    </row>
    <row r="6" spans="1:8" x14ac:dyDescent="0.25">
      <c r="A6" s="115" t="s">
        <v>32</v>
      </c>
      <c r="B6" s="116" t="s">
        <v>34</v>
      </c>
      <c r="C6" s="98" t="s">
        <v>29</v>
      </c>
      <c r="D6" s="118" t="s">
        <v>33</v>
      </c>
      <c r="E6" s="113">
        <v>122.4</v>
      </c>
      <c r="F6" s="113">
        <v>362</v>
      </c>
      <c r="G6" s="113">
        <v>106.25</v>
      </c>
      <c r="H6" s="113">
        <v>104.32276657060518</v>
      </c>
    </row>
    <row r="7" spans="1:8" x14ac:dyDescent="0.25">
      <c r="A7" s="114" t="s">
        <v>35</v>
      </c>
      <c r="B7" s="116" t="s">
        <v>37</v>
      </c>
      <c r="C7" s="98" t="s">
        <v>29</v>
      </c>
      <c r="D7" s="118" t="s">
        <v>36</v>
      </c>
      <c r="E7" s="113">
        <v>52</v>
      </c>
      <c r="F7" s="113">
        <v>148</v>
      </c>
      <c r="G7" s="113">
        <v>100</v>
      </c>
      <c r="H7" s="113">
        <v>113.84615384615384</v>
      </c>
    </row>
    <row r="8" spans="1:8" ht="29.25" x14ac:dyDescent="0.25">
      <c r="A8" s="115" t="s">
        <v>40</v>
      </c>
      <c r="B8" s="116" t="s">
        <v>42</v>
      </c>
      <c r="C8" s="118" t="s">
        <v>24</v>
      </c>
      <c r="D8" s="118" t="s">
        <v>41</v>
      </c>
      <c r="E8" s="113">
        <v>4.99</v>
      </c>
      <c r="F8" s="113">
        <v>12.78</v>
      </c>
      <c r="G8" s="113">
        <v>151.21212121212122</v>
      </c>
      <c r="H8" s="113">
        <v>88.811674774148713</v>
      </c>
    </row>
    <row r="9" spans="1:8" ht="43.5" x14ac:dyDescent="0.25">
      <c r="A9" s="115" t="s">
        <v>55</v>
      </c>
      <c r="B9" s="117" t="s">
        <v>57</v>
      </c>
      <c r="C9" s="98" t="s">
        <v>24</v>
      </c>
      <c r="D9" s="118" t="s">
        <v>56</v>
      </c>
      <c r="E9" s="113">
        <v>8.9700000000000006</v>
      </c>
      <c r="F9" s="113">
        <v>23.16</v>
      </c>
      <c r="G9" s="113">
        <v>119.44074567243675</v>
      </c>
      <c r="H9" s="113">
        <v>84.9908256880734</v>
      </c>
    </row>
    <row r="10" spans="1:8" ht="29.25" x14ac:dyDescent="0.25">
      <c r="A10" s="114" t="s">
        <v>313</v>
      </c>
      <c r="B10" s="116" t="s">
        <v>315</v>
      </c>
      <c r="C10" s="119" t="s">
        <v>117</v>
      </c>
      <c r="D10" s="118" t="s">
        <v>314</v>
      </c>
      <c r="E10" s="113">
        <v>29.507999999999999</v>
      </c>
      <c r="F10" s="113">
        <v>63.438000000000002</v>
      </c>
      <c r="G10" s="113">
        <v>145.79051383399209</v>
      </c>
      <c r="H10" s="113">
        <v>130.28958718422675</v>
      </c>
    </row>
    <row r="11" spans="1:8" ht="43.5" x14ac:dyDescent="0.25">
      <c r="A11" s="115" t="s">
        <v>61</v>
      </c>
      <c r="B11" s="117" t="s">
        <v>62</v>
      </c>
      <c r="C11" s="118" t="s">
        <v>24</v>
      </c>
      <c r="D11" s="118" t="s">
        <v>64</v>
      </c>
      <c r="E11" s="113">
        <v>9.0739999999999998</v>
      </c>
      <c r="F11" s="113">
        <v>30.306000000000001</v>
      </c>
      <c r="G11" s="113">
        <v>113.96634011554886</v>
      </c>
      <c r="H11" s="113">
        <v>121.57901071127692</v>
      </c>
    </row>
    <row r="12" spans="1:8" ht="29.25" x14ac:dyDescent="0.25">
      <c r="A12" s="114" t="s">
        <v>65</v>
      </c>
      <c r="B12" s="117" t="s">
        <v>67</v>
      </c>
      <c r="C12" s="110" t="s">
        <v>24</v>
      </c>
      <c r="D12" s="118" t="s">
        <v>66</v>
      </c>
      <c r="E12" s="113">
        <v>1.349</v>
      </c>
      <c r="F12" s="113">
        <v>9.58</v>
      </c>
      <c r="G12" s="113">
        <v>146.63043478260869</v>
      </c>
      <c r="H12" s="113">
        <v>376.57232704402514</v>
      </c>
    </row>
    <row r="13" spans="1:8" x14ac:dyDescent="0.25">
      <c r="A13" s="114" t="s">
        <v>68</v>
      </c>
      <c r="B13" s="116" t="s">
        <v>70</v>
      </c>
      <c r="C13" s="98" t="s">
        <v>24</v>
      </c>
      <c r="D13" s="118" t="s">
        <v>69</v>
      </c>
      <c r="E13" s="113"/>
      <c r="F13" s="113">
        <v>6.7</v>
      </c>
      <c r="G13" s="113"/>
      <c r="H13" s="113">
        <v>1340</v>
      </c>
    </row>
    <row r="14" spans="1:8" x14ac:dyDescent="0.25">
      <c r="A14" s="114" t="s">
        <v>73</v>
      </c>
      <c r="B14" s="116" t="s">
        <v>75</v>
      </c>
      <c r="C14" s="98" t="s">
        <v>24</v>
      </c>
      <c r="D14" s="118" t="s">
        <v>74</v>
      </c>
      <c r="E14" s="113">
        <v>0.69099999999999995</v>
      </c>
      <c r="F14" s="113">
        <v>1.3839999999999999</v>
      </c>
      <c r="G14" s="113">
        <v>143.06418219461699</v>
      </c>
      <c r="H14" s="113">
        <v>160.74332171893147</v>
      </c>
    </row>
    <row r="15" spans="1:8" x14ac:dyDescent="0.25">
      <c r="A15" s="114" t="s">
        <v>78</v>
      </c>
      <c r="B15" s="116" t="s">
        <v>80</v>
      </c>
      <c r="C15" s="98" t="s">
        <v>24</v>
      </c>
      <c r="D15" s="118" t="s">
        <v>79</v>
      </c>
      <c r="E15" s="113">
        <v>0.65800000000000003</v>
      </c>
      <c r="F15" s="113">
        <v>1.496</v>
      </c>
      <c r="G15" s="113">
        <v>150.57208237986271</v>
      </c>
      <c r="H15" s="113">
        <v>126.458157227388</v>
      </c>
    </row>
    <row r="16" spans="1:8" ht="72" x14ac:dyDescent="0.25">
      <c r="A16" s="114" t="s">
        <v>83</v>
      </c>
      <c r="B16" s="116" t="s">
        <v>85</v>
      </c>
      <c r="C16" s="98" t="s">
        <v>24</v>
      </c>
      <c r="D16" s="118" t="s">
        <v>84</v>
      </c>
      <c r="E16" s="113">
        <v>0.02</v>
      </c>
      <c r="F16" s="113">
        <v>8.4000000000000005E-2</v>
      </c>
      <c r="G16" s="113">
        <v>51.282051282051285</v>
      </c>
      <c r="H16" s="113">
        <v>71.186440677966104</v>
      </c>
    </row>
    <row r="17" spans="1:8" ht="29.25" x14ac:dyDescent="0.25">
      <c r="A17" s="114" t="s">
        <v>86</v>
      </c>
      <c r="B17" s="116" t="s">
        <v>88</v>
      </c>
      <c r="C17" s="98" t="s">
        <v>24</v>
      </c>
      <c r="D17" s="118" t="s">
        <v>87</v>
      </c>
      <c r="E17" s="113">
        <v>2.1930000000000001</v>
      </c>
      <c r="F17" s="113">
        <v>7.02</v>
      </c>
      <c r="G17" s="113">
        <v>65.132165132165127</v>
      </c>
      <c r="H17" s="113">
        <v>144.32565789473685</v>
      </c>
    </row>
    <row r="18" spans="1:8" x14ac:dyDescent="0.25">
      <c r="A18" s="114" t="s">
        <v>101</v>
      </c>
      <c r="B18" s="116" t="s">
        <v>103</v>
      </c>
      <c r="C18" s="98" t="s">
        <v>24</v>
      </c>
      <c r="D18" s="118" t="s">
        <v>102</v>
      </c>
      <c r="E18" s="113">
        <v>5.1029999999999998</v>
      </c>
      <c r="F18" s="113">
        <v>12.759</v>
      </c>
      <c r="G18" s="113">
        <v>150.48658212916544</v>
      </c>
      <c r="H18" s="113">
        <v>77.595329319467254</v>
      </c>
    </row>
    <row r="19" spans="1:8" x14ac:dyDescent="0.25">
      <c r="A19" s="115" t="s">
        <v>114</v>
      </c>
      <c r="B19" s="116" t="s">
        <v>116</v>
      </c>
      <c r="C19" s="118" t="s">
        <v>117</v>
      </c>
      <c r="D19" s="118" t="s">
        <v>115</v>
      </c>
      <c r="E19" s="113">
        <v>0.54285714285714282</v>
      </c>
      <c r="F19" s="113">
        <v>1</v>
      </c>
      <c r="G19" s="113">
        <v>237.5</v>
      </c>
      <c r="H19" s="113">
        <v>107.52688172043011</v>
      </c>
    </row>
    <row r="20" spans="1:8" x14ac:dyDescent="0.25">
      <c r="A20" s="114" t="s">
        <v>124</v>
      </c>
      <c r="B20" s="116" t="s">
        <v>126</v>
      </c>
      <c r="C20" s="118" t="s">
        <v>24</v>
      </c>
      <c r="D20" s="118" t="s">
        <v>125</v>
      </c>
      <c r="E20" s="113">
        <v>0.13</v>
      </c>
      <c r="F20" s="113">
        <v>0.28999999999999998</v>
      </c>
      <c r="G20" s="113">
        <v>118.18181818181819</v>
      </c>
      <c r="H20" s="113">
        <v>87.878787878787875</v>
      </c>
    </row>
    <row r="21" spans="1:8" ht="43.5" x14ac:dyDescent="0.25">
      <c r="A21" s="115" t="s">
        <v>129</v>
      </c>
      <c r="B21" s="117" t="s">
        <v>131</v>
      </c>
      <c r="C21" s="98" t="s">
        <v>24</v>
      </c>
      <c r="D21" s="118" t="s">
        <v>130</v>
      </c>
      <c r="E21" s="113">
        <v>6.78</v>
      </c>
      <c r="F21" s="113">
        <v>18.22</v>
      </c>
      <c r="G21" s="113">
        <v>124.17582417582418</v>
      </c>
      <c r="H21" s="113">
        <v>94.306418219461705</v>
      </c>
    </row>
    <row r="22" spans="1:8" x14ac:dyDescent="0.25">
      <c r="A22" s="114" t="s">
        <v>134</v>
      </c>
      <c r="B22" s="116" t="s">
        <v>136</v>
      </c>
      <c r="C22" s="98" t="s">
        <v>24</v>
      </c>
      <c r="D22" s="118" t="s">
        <v>135</v>
      </c>
      <c r="E22" s="113">
        <v>6.69</v>
      </c>
      <c r="F22" s="113">
        <v>17.899999999999999</v>
      </c>
      <c r="G22" s="113">
        <v>125.51594746716698</v>
      </c>
      <c r="H22" s="113">
        <v>94.012605042016801</v>
      </c>
    </row>
    <row r="23" spans="1:8" ht="29.25" x14ac:dyDescent="0.25">
      <c r="A23" s="114" t="s">
        <v>139</v>
      </c>
      <c r="B23" s="117" t="s">
        <v>141</v>
      </c>
      <c r="C23" s="98" t="s">
        <v>24</v>
      </c>
      <c r="D23" s="118" t="s">
        <v>140</v>
      </c>
      <c r="E23" s="113">
        <v>26.05</v>
      </c>
      <c r="F23" s="113">
        <v>67.2</v>
      </c>
      <c r="G23" s="113">
        <v>110.66270178419711</v>
      </c>
      <c r="H23" s="113">
        <v>89.16014329308743</v>
      </c>
    </row>
    <row r="24" spans="1:8" x14ac:dyDescent="0.25">
      <c r="A24" s="114" t="s">
        <v>148</v>
      </c>
      <c r="B24" s="117" t="s">
        <v>150</v>
      </c>
      <c r="C24" s="98" t="s">
        <v>24</v>
      </c>
      <c r="D24" s="118" t="s">
        <v>149</v>
      </c>
      <c r="E24" s="113">
        <v>14.74</v>
      </c>
      <c r="F24" s="113">
        <v>36.22</v>
      </c>
      <c r="G24" s="113">
        <v>119.15925626515764</v>
      </c>
      <c r="H24" s="113">
        <v>93.519235734572689</v>
      </c>
    </row>
    <row r="25" spans="1:8" x14ac:dyDescent="0.25">
      <c r="A25" s="114" t="s">
        <v>153</v>
      </c>
      <c r="B25" s="117" t="s">
        <v>154</v>
      </c>
      <c r="C25" s="98" t="s">
        <v>24</v>
      </c>
      <c r="D25" s="108" t="s">
        <v>9702</v>
      </c>
      <c r="E25" s="113">
        <v>6.14</v>
      </c>
      <c r="F25" s="113">
        <v>17.41</v>
      </c>
      <c r="G25" s="113">
        <v>108.28924162257496</v>
      </c>
      <c r="H25" s="113">
        <v>91.295228106974307</v>
      </c>
    </row>
    <row r="26" spans="1:8" x14ac:dyDescent="0.25">
      <c r="A26" s="114" t="s">
        <v>155</v>
      </c>
      <c r="B26" s="116" t="s">
        <v>157</v>
      </c>
      <c r="C26" s="98" t="s">
        <v>24</v>
      </c>
      <c r="D26" s="118" t="s">
        <v>156</v>
      </c>
      <c r="E26" s="113">
        <v>0.79</v>
      </c>
      <c r="F26" s="113">
        <v>1.98</v>
      </c>
      <c r="G26" s="113">
        <v>127.41935483870968</v>
      </c>
      <c r="H26" s="113">
        <v>88.789237668161434</v>
      </c>
    </row>
    <row r="27" spans="1:8" ht="29.25" x14ac:dyDescent="0.25">
      <c r="A27" s="114" t="s">
        <v>160</v>
      </c>
      <c r="B27" s="117" t="s">
        <v>162</v>
      </c>
      <c r="C27" s="98" t="s">
        <v>24</v>
      </c>
      <c r="D27" s="118" t="s">
        <v>161</v>
      </c>
      <c r="E27" s="113">
        <v>13.94</v>
      </c>
      <c r="F27" s="113">
        <v>33.619999999999997</v>
      </c>
      <c r="G27" s="113">
        <v>110.02367797947909</v>
      </c>
      <c r="H27" s="113">
        <v>80.56554037862449</v>
      </c>
    </row>
    <row r="28" spans="1:8" ht="29.25" x14ac:dyDescent="0.25">
      <c r="A28" s="115" t="s">
        <v>169</v>
      </c>
      <c r="B28" s="117" t="s">
        <v>171</v>
      </c>
      <c r="C28" s="98" t="s">
        <v>24</v>
      </c>
      <c r="D28" s="118" t="s">
        <v>170</v>
      </c>
      <c r="E28" s="113">
        <v>182.48</v>
      </c>
      <c r="F28" s="113">
        <v>484.822</v>
      </c>
      <c r="G28" s="113">
        <v>131.92501500133747</v>
      </c>
      <c r="H28" s="113">
        <v>94.751756971208337</v>
      </c>
    </row>
    <row r="29" spans="1:8" ht="29.25" x14ac:dyDescent="0.25">
      <c r="A29" s="114" t="s">
        <v>172</v>
      </c>
      <c r="B29" s="117" t="s">
        <v>174</v>
      </c>
      <c r="C29" s="98" t="s">
        <v>24</v>
      </c>
      <c r="D29" s="118" t="s">
        <v>173</v>
      </c>
      <c r="E29" s="113">
        <v>182.56899999999999</v>
      </c>
      <c r="F29" s="113">
        <v>485.03800000000001</v>
      </c>
      <c r="G29" s="113">
        <v>131.95120012142149</v>
      </c>
      <c r="H29" s="113">
        <v>94.775448633777273</v>
      </c>
    </row>
    <row r="30" spans="1:8" ht="57.75" x14ac:dyDescent="0.25">
      <c r="A30" s="114" t="s">
        <v>189</v>
      </c>
      <c r="B30" s="116" t="s">
        <v>191</v>
      </c>
      <c r="C30" s="98" t="s">
        <v>24</v>
      </c>
      <c r="D30" s="118" t="s">
        <v>190</v>
      </c>
      <c r="E30" s="113">
        <v>8.8999999999999996E-2</v>
      </c>
      <c r="F30" s="113">
        <v>0.216</v>
      </c>
      <c r="G30" s="113">
        <v>222.5</v>
      </c>
      <c r="H30" s="113">
        <v>216</v>
      </c>
    </row>
    <row r="31" spans="1:8" ht="57.75" x14ac:dyDescent="0.25">
      <c r="A31" s="114" t="s">
        <v>192</v>
      </c>
      <c r="B31" s="117" t="s">
        <v>193</v>
      </c>
      <c r="C31" s="98" t="s">
        <v>24</v>
      </c>
      <c r="D31" s="108" t="s">
        <v>9704</v>
      </c>
      <c r="E31" s="113">
        <v>1.37</v>
      </c>
      <c r="F31" s="113">
        <v>3.16</v>
      </c>
      <c r="G31" s="113">
        <v>124.54545454545455</v>
      </c>
      <c r="H31" s="113">
        <v>121.07279693486591</v>
      </c>
    </row>
    <row r="32" spans="1:8" ht="29.25" x14ac:dyDescent="0.25">
      <c r="A32" s="114" t="s">
        <v>202</v>
      </c>
      <c r="B32" s="116" t="s">
        <v>203</v>
      </c>
      <c r="C32" s="98" t="s">
        <v>24</v>
      </c>
      <c r="D32" s="108" t="s">
        <v>9703</v>
      </c>
      <c r="E32" s="113">
        <v>7.0000000000000007E-2</v>
      </c>
      <c r="F32" s="113">
        <v>0.27</v>
      </c>
      <c r="G32" s="113">
        <v>63.636363636363633</v>
      </c>
      <c r="H32" s="113">
        <v>270</v>
      </c>
    </row>
    <row r="33" spans="1:8" x14ac:dyDescent="0.25">
      <c r="A33" s="115" t="s">
        <v>204</v>
      </c>
      <c r="B33" s="117" t="s">
        <v>206</v>
      </c>
      <c r="C33" s="98" t="s">
        <v>24</v>
      </c>
      <c r="D33" s="118" t="s">
        <v>205</v>
      </c>
      <c r="E33" s="113">
        <v>7.2240000000000002</v>
      </c>
      <c r="F33" s="113">
        <v>17.986999999999998</v>
      </c>
      <c r="G33" s="113">
        <v>120</v>
      </c>
      <c r="H33" s="113">
        <v>94.608668209551865</v>
      </c>
    </row>
    <row r="34" spans="1:8" x14ac:dyDescent="0.25">
      <c r="A34" s="115" t="s">
        <v>211</v>
      </c>
      <c r="B34" s="117" t="s">
        <v>213</v>
      </c>
      <c r="C34" s="118" t="s">
        <v>224</v>
      </c>
      <c r="D34" s="118" t="s">
        <v>212</v>
      </c>
      <c r="E34" s="113">
        <v>1.6379999999999999</v>
      </c>
      <c r="F34" s="113">
        <v>3.3180000000000001</v>
      </c>
      <c r="G34" s="113">
        <v>218.4</v>
      </c>
      <c r="H34" s="113">
        <v>59.430413756045134</v>
      </c>
    </row>
    <row r="35" spans="1:8" ht="72" x14ac:dyDescent="0.25">
      <c r="A35" s="115" t="s">
        <v>215</v>
      </c>
      <c r="B35" s="117" t="s">
        <v>217</v>
      </c>
      <c r="C35" s="118" t="s">
        <v>218</v>
      </c>
      <c r="D35" s="118" t="s">
        <v>216</v>
      </c>
      <c r="E35" s="113">
        <v>59.902999999999999</v>
      </c>
      <c r="F35" s="113">
        <v>116.42400000000001</v>
      </c>
      <c r="G35" s="113">
        <v>413.38071906700713</v>
      </c>
      <c r="H35" s="113">
        <v>62.620481927710841</v>
      </c>
    </row>
    <row r="36" spans="1:8" x14ac:dyDescent="0.25">
      <c r="A36" s="114" t="s">
        <v>221</v>
      </c>
      <c r="B36" s="116" t="s">
        <v>223</v>
      </c>
      <c r="C36" s="118" t="s">
        <v>224</v>
      </c>
      <c r="D36" s="118" t="s">
        <v>222</v>
      </c>
      <c r="E36" s="113">
        <v>0.86699999999999999</v>
      </c>
      <c r="F36" s="113">
        <v>2.0369999999999999</v>
      </c>
      <c r="G36" s="113">
        <v>135.46875</v>
      </c>
      <c r="H36" s="113">
        <v>56.899441340782126</v>
      </c>
    </row>
    <row r="37" spans="1:8" ht="29.25" x14ac:dyDescent="0.25">
      <c r="A37" s="115" t="s">
        <v>235</v>
      </c>
      <c r="B37" s="116" t="s">
        <v>237</v>
      </c>
      <c r="C37" s="118" t="s">
        <v>232</v>
      </c>
      <c r="D37" s="109"/>
      <c r="E37" s="113">
        <v>181.1</v>
      </c>
      <c r="F37" s="113">
        <v>512.20000000000005</v>
      </c>
      <c r="G37" s="113">
        <v>95.16552811350499</v>
      </c>
      <c r="H37" s="113">
        <v>61.927215572482169</v>
      </c>
    </row>
    <row r="38" spans="1:8" x14ac:dyDescent="0.25">
      <c r="A38" s="114" t="s">
        <v>243</v>
      </c>
      <c r="B38" s="116" t="s">
        <v>245</v>
      </c>
      <c r="C38" s="118" t="s">
        <v>22</v>
      </c>
      <c r="D38" s="118" t="s">
        <v>244</v>
      </c>
      <c r="E38" s="113">
        <v>0.183</v>
      </c>
      <c r="F38" s="113">
        <v>0.66600000000000004</v>
      </c>
      <c r="G38" s="113">
        <v>50</v>
      </c>
      <c r="H38" s="113">
        <v>85.384615384615387</v>
      </c>
    </row>
    <row r="39" spans="1:8" x14ac:dyDescent="0.25">
      <c r="A39" s="115" t="s">
        <v>252</v>
      </c>
      <c r="B39" s="116" t="s">
        <v>254</v>
      </c>
      <c r="C39" s="118" t="s">
        <v>232</v>
      </c>
      <c r="D39" s="109"/>
      <c r="E39" s="113">
        <v>194</v>
      </c>
      <c r="F39" s="113">
        <v>194</v>
      </c>
      <c r="G39" s="113"/>
      <c r="H39" s="113">
        <v>37.7431906614786</v>
      </c>
    </row>
    <row r="40" spans="1:8" x14ac:dyDescent="0.25">
      <c r="A40" s="115" t="s">
        <v>262</v>
      </c>
      <c r="B40" s="117" t="s">
        <v>264</v>
      </c>
      <c r="C40" s="118" t="s">
        <v>265</v>
      </c>
      <c r="D40" s="118" t="s">
        <v>263</v>
      </c>
      <c r="E40" s="113">
        <v>100.252</v>
      </c>
      <c r="F40" s="113">
        <v>312.85599999999999</v>
      </c>
      <c r="G40" s="113">
        <v>100.45894542758082</v>
      </c>
      <c r="H40" s="113">
        <v>119.1700726395941</v>
      </c>
    </row>
    <row r="41" spans="1:8" ht="29.25" x14ac:dyDescent="0.25">
      <c r="A41" s="114" t="s">
        <v>268</v>
      </c>
      <c r="B41" s="117" t="s">
        <v>270</v>
      </c>
      <c r="C41" s="98" t="s">
        <v>265</v>
      </c>
      <c r="D41" s="118" t="s">
        <v>269</v>
      </c>
      <c r="E41" s="113">
        <v>85.703000000000003</v>
      </c>
      <c r="F41" s="113">
        <v>269.28500000000003</v>
      </c>
      <c r="G41" s="113">
        <v>99.931204962570831</v>
      </c>
      <c r="H41" s="113">
        <v>102.79269684581</v>
      </c>
    </row>
    <row r="42" spans="1:8" x14ac:dyDescent="0.25">
      <c r="A42" s="115" t="s">
        <v>282</v>
      </c>
      <c r="B42" s="117" t="s">
        <v>284</v>
      </c>
      <c r="C42" s="118" t="s">
        <v>285</v>
      </c>
      <c r="D42" s="118" t="s">
        <v>283</v>
      </c>
      <c r="E42" s="113">
        <v>128.47499999999999</v>
      </c>
      <c r="F42" s="113">
        <v>394.89499999999998</v>
      </c>
      <c r="G42" s="113">
        <v>102.4864787249318</v>
      </c>
      <c r="H42" s="113">
        <v>97.435169878358707</v>
      </c>
    </row>
    <row r="43" spans="1:8" ht="29.25" x14ac:dyDescent="0.25">
      <c r="A43" s="114" t="s">
        <v>286</v>
      </c>
      <c r="B43" s="117" t="s">
        <v>288</v>
      </c>
      <c r="C43" s="98" t="s">
        <v>285</v>
      </c>
      <c r="D43" s="118" t="s">
        <v>287</v>
      </c>
      <c r="E43" s="113">
        <v>66.798000000000002</v>
      </c>
      <c r="F43" s="113">
        <v>217.50399999999999</v>
      </c>
      <c r="G43" s="113">
        <v>90.934832623167296</v>
      </c>
      <c r="H43" s="113">
        <v>98.181309330889761</v>
      </c>
    </row>
    <row r="44" spans="1:8" ht="29.25" x14ac:dyDescent="0.25">
      <c r="A44" s="114" t="s">
        <v>291</v>
      </c>
      <c r="B44" s="117" t="s">
        <v>293</v>
      </c>
      <c r="C44" s="98" t="s">
        <v>285</v>
      </c>
      <c r="D44" s="118" t="s">
        <v>292</v>
      </c>
      <c r="E44" s="113">
        <v>60.914999999999999</v>
      </c>
      <c r="F44" s="113">
        <v>174.80099999999999</v>
      </c>
      <c r="G44" s="113">
        <v>119.455230027062</v>
      </c>
      <c r="H44" s="113">
        <v>96.47226990005133</v>
      </c>
    </row>
    <row r="45" spans="1:8" x14ac:dyDescent="0.25">
      <c r="C45"/>
      <c r="H45"/>
    </row>
    <row r="46" spans="1:8" x14ac:dyDescent="0.25">
      <c r="C46"/>
      <c r="H46"/>
    </row>
    <row r="47" spans="1:8" x14ac:dyDescent="0.25">
      <c r="C47"/>
      <c r="H47"/>
    </row>
    <row r="48" spans="1:8" x14ac:dyDescent="0.25">
      <c r="C48"/>
      <c r="H48"/>
    </row>
    <row r="49" spans="3:8" x14ac:dyDescent="0.25">
      <c r="C49"/>
      <c r="H49"/>
    </row>
    <row r="50" spans="3:8" x14ac:dyDescent="0.25">
      <c r="C50"/>
      <c r="H50"/>
    </row>
    <row r="51" spans="3:8" x14ac:dyDescent="0.25">
      <c r="C51"/>
      <c r="H51"/>
    </row>
    <row r="52" spans="3:8" x14ac:dyDescent="0.25">
      <c r="C52"/>
      <c r="H52"/>
    </row>
    <row r="53" spans="3:8" x14ac:dyDescent="0.25">
      <c r="C53"/>
      <c r="H53"/>
    </row>
    <row r="54" spans="3:8" x14ac:dyDescent="0.25">
      <c r="C54"/>
      <c r="H54"/>
    </row>
    <row r="55" spans="3:8" x14ac:dyDescent="0.25">
      <c r="C55"/>
      <c r="H55"/>
    </row>
    <row r="56" spans="3:8" x14ac:dyDescent="0.25">
      <c r="C56"/>
      <c r="H56"/>
    </row>
    <row r="57" spans="3:8" x14ac:dyDescent="0.25">
      <c r="C57"/>
      <c r="H57"/>
    </row>
    <row r="58" spans="3:8" x14ac:dyDescent="0.25">
      <c r="C58"/>
      <c r="H58"/>
    </row>
    <row r="59" spans="3:8" x14ac:dyDescent="0.25">
      <c r="C59"/>
      <c r="H59"/>
    </row>
    <row r="60" spans="3:8" x14ac:dyDescent="0.25">
      <c r="C60"/>
      <c r="H60"/>
    </row>
    <row r="61" spans="3:8" x14ac:dyDescent="0.25">
      <c r="C61"/>
      <c r="H61"/>
    </row>
    <row r="62" spans="3:8" x14ac:dyDescent="0.25">
      <c r="C62"/>
      <c r="H62"/>
    </row>
    <row r="63" spans="3:8" x14ac:dyDescent="0.25">
      <c r="C63"/>
      <c r="H63"/>
    </row>
    <row r="64" spans="3:8" x14ac:dyDescent="0.25">
      <c r="C64"/>
      <c r="H64"/>
    </row>
    <row r="65" spans="3:8" x14ac:dyDescent="0.25">
      <c r="C65"/>
      <c r="H65"/>
    </row>
    <row r="66" spans="3:8" x14ac:dyDescent="0.25">
      <c r="C66"/>
      <c r="H66"/>
    </row>
    <row r="67" spans="3:8" x14ac:dyDescent="0.25">
      <c r="C67"/>
      <c r="H67"/>
    </row>
    <row r="68" spans="3:8" x14ac:dyDescent="0.25">
      <c r="C68"/>
      <c r="H68"/>
    </row>
    <row r="69" spans="3:8" x14ac:dyDescent="0.25">
      <c r="C69"/>
      <c r="H69"/>
    </row>
    <row r="70" spans="3:8" x14ac:dyDescent="0.25">
      <c r="C70"/>
      <c r="H70"/>
    </row>
    <row r="71" spans="3:8" x14ac:dyDescent="0.25">
      <c r="C71"/>
      <c r="H71"/>
    </row>
    <row r="72" spans="3:8" x14ac:dyDescent="0.25">
      <c r="C72"/>
      <c r="H72"/>
    </row>
    <row r="73" spans="3:8" x14ac:dyDescent="0.25">
      <c r="C73"/>
      <c r="H73"/>
    </row>
    <row r="74" spans="3:8" x14ac:dyDescent="0.25">
      <c r="C74"/>
      <c r="H74"/>
    </row>
    <row r="75" spans="3:8" x14ac:dyDescent="0.25">
      <c r="C75"/>
      <c r="H75"/>
    </row>
    <row r="76" spans="3:8" x14ac:dyDescent="0.25">
      <c r="C76"/>
      <c r="H76"/>
    </row>
    <row r="77" spans="3:8" x14ac:dyDescent="0.25">
      <c r="C77"/>
      <c r="H77"/>
    </row>
    <row r="78" spans="3:8" x14ac:dyDescent="0.25">
      <c r="C78"/>
      <c r="H78"/>
    </row>
    <row r="79" spans="3:8" x14ac:dyDescent="0.25">
      <c r="C79"/>
      <c r="H79"/>
    </row>
    <row r="80" spans="3:8" x14ac:dyDescent="0.25">
      <c r="C80"/>
      <c r="H80"/>
    </row>
    <row r="81" spans="3:8" x14ac:dyDescent="0.25">
      <c r="C81"/>
      <c r="H81"/>
    </row>
    <row r="82" spans="3:8" x14ac:dyDescent="0.25">
      <c r="C82"/>
      <c r="H82"/>
    </row>
    <row r="83" spans="3:8" x14ac:dyDescent="0.25">
      <c r="C83"/>
      <c r="H83"/>
    </row>
    <row r="84" spans="3:8" x14ac:dyDescent="0.25">
      <c r="C84"/>
      <c r="H84"/>
    </row>
    <row r="85" spans="3:8" x14ac:dyDescent="0.25">
      <c r="C85"/>
      <c r="H85"/>
    </row>
    <row r="86" spans="3:8" x14ac:dyDescent="0.25">
      <c r="C86"/>
      <c r="H86"/>
    </row>
    <row r="87" spans="3:8" x14ac:dyDescent="0.25">
      <c r="C87"/>
      <c r="H87"/>
    </row>
    <row r="88" spans="3:8" x14ac:dyDescent="0.25">
      <c r="C88"/>
      <c r="H88"/>
    </row>
    <row r="89" spans="3:8" x14ac:dyDescent="0.25">
      <c r="C89"/>
      <c r="H89"/>
    </row>
    <row r="90" spans="3:8" x14ac:dyDescent="0.25">
      <c r="C90"/>
      <c r="H90"/>
    </row>
    <row r="91" spans="3:8" x14ac:dyDescent="0.25">
      <c r="C91"/>
      <c r="H91"/>
    </row>
    <row r="92" spans="3:8" x14ac:dyDescent="0.25">
      <c r="C92"/>
      <c r="H92"/>
    </row>
    <row r="93" spans="3:8" x14ac:dyDescent="0.25">
      <c r="C93"/>
      <c r="H93"/>
    </row>
    <row r="94" spans="3:8" x14ac:dyDescent="0.25">
      <c r="C94"/>
      <c r="H94"/>
    </row>
    <row r="95" spans="3:8" x14ac:dyDescent="0.25">
      <c r="C95"/>
      <c r="H95"/>
    </row>
    <row r="96" spans="3:8" x14ac:dyDescent="0.25">
      <c r="C96"/>
      <c r="H96"/>
    </row>
    <row r="97" spans="3:8" x14ac:dyDescent="0.25">
      <c r="C97"/>
      <c r="H97"/>
    </row>
    <row r="98" spans="3:8" x14ac:dyDescent="0.25">
      <c r="C98"/>
      <c r="H98"/>
    </row>
    <row r="99" spans="3:8" x14ac:dyDescent="0.25">
      <c r="C99"/>
      <c r="H99"/>
    </row>
    <row r="100" spans="3:8" x14ac:dyDescent="0.25">
      <c r="C100"/>
      <c r="H100"/>
    </row>
    <row r="101" spans="3:8" x14ac:dyDescent="0.25">
      <c r="C101"/>
      <c r="H101"/>
    </row>
    <row r="102" spans="3:8" x14ac:dyDescent="0.25">
      <c r="C102"/>
      <c r="H102"/>
    </row>
    <row r="103" spans="3:8" x14ac:dyDescent="0.25">
      <c r="C103"/>
      <c r="H103"/>
    </row>
    <row r="104" spans="3:8" x14ac:dyDescent="0.25">
      <c r="C104"/>
      <c r="H104"/>
    </row>
    <row r="105" spans="3:8" x14ac:dyDescent="0.25">
      <c r="C105"/>
      <c r="H105"/>
    </row>
    <row r="106" spans="3:8" x14ac:dyDescent="0.25">
      <c r="C106"/>
      <c r="H106"/>
    </row>
    <row r="107" spans="3:8" x14ac:dyDescent="0.25">
      <c r="C107"/>
      <c r="H107"/>
    </row>
    <row r="108" spans="3:8" x14ac:dyDescent="0.25">
      <c r="C108"/>
      <c r="H108"/>
    </row>
    <row r="109" spans="3:8" x14ac:dyDescent="0.25">
      <c r="C109"/>
      <c r="H109"/>
    </row>
    <row r="110" spans="3:8" x14ac:dyDescent="0.25">
      <c r="C110"/>
      <c r="H110"/>
    </row>
    <row r="111" spans="3:8" x14ac:dyDescent="0.25">
      <c r="C111"/>
      <c r="H111"/>
    </row>
    <row r="112" spans="3:8" x14ac:dyDescent="0.25">
      <c r="C112"/>
      <c r="H112"/>
    </row>
    <row r="113" spans="3:8" x14ac:dyDescent="0.25">
      <c r="C113"/>
      <c r="H113"/>
    </row>
    <row r="114" spans="3:8" x14ac:dyDescent="0.25">
      <c r="C114"/>
      <c r="H114"/>
    </row>
    <row r="115" spans="3:8" x14ac:dyDescent="0.25">
      <c r="C115"/>
      <c r="H115"/>
    </row>
    <row r="116" spans="3:8" x14ac:dyDescent="0.25">
      <c r="C116"/>
      <c r="H116"/>
    </row>
    <row r="117" spans="3:8" x14ac:dyDescent="0.25">
      <c r="C117"/>
      <c r="H117"/>
    </row>
    <row r="118" spans="3:8" x14ac:dyDescent="0.25">
      <c r="C118"/>
      <c r="H118"/>
    </row>
    <row r="119" spans="3:8" x14ac:dyDescent="0.25">
      <c r="C119"/>
      <c r="H119"/>
    </row>
    <row r="120" spans="3:8" x14ac:dyDescent="0.25">
      <c r="C120"/>
      <c r="H120"/>
    </row>
    <row r="121" spans="3:8" x14ac:dyDescent="0.25">
      <c r="C121"/>
      <c r="H121"/>
    </row>
    <row r="122" spans="3:8" x14ac:dyDescent="0.25">
      <c r="C122"/>
      <c r="H122"/>
    </row>
    <row r="123" spans="3:8" x14ac:dyDescent="0.25">
      <c r="C123"/>
      <c r="H123"/>
    </row>
    <row r="124" spans="3:8" x14ac:dyDescent="0.25">
      <c r="C124"/>
      <c r="H124"/>
    </row>
    <row r="125" spans="3:8" x14ac:dyDescent="0.25">
      <c r="C125"/>
      <c r="H125"/>
    </row>
    <row r="126" spans="3:8" x14ac:dyDescent="0.25">
      <c r="C126"/>
      <c r="H126"/>
    </row>
    <row r="127" spans="3:8" x14ac:dyDescent="0.25">
      <c r="C127"/>
      <c r="H127"/>
    </row>
    <row r="128" spans="3:8" x14ac:dyDescent="0.25">
      <c r="C128"/>
      <c r="H128"/>
    </row>
    <row r="129" spans="3:8" x14ac:dyDescent="0.25">
      <c r="C129"/>
      <c r="H129"/>
    </row>
    <row r="130" spans="3:8" x14ac:dyDescent="0.25">
      <c r="C130"/>
      <c r="H130"/>
    </row>
    <row r="131" spans="3:8" x14ac:dyDescent="0.25">
      <c r="C131"/>
      <c r="H131"/>
    </row>
    <row r="132" spans="3:8" x14ac:dyDescent="0.25">
      <c r="C132"/>
      <c r="H132"/>
    </row>
    <row r="133" spans="3:8" x14ac:dyDescent="0.25">
      <c r="C133"/>
      <c r="H133"/>
    </row>
    <row r="134" spans="3:8" x14ac:dyDescent="0.25">
      <c r="C134"/>
      <c r="H134"/>
    </row>
    <row r="135" spans="3:8" x14ac:dyDescent="0.25">
      <c r="C135"/>
      <c r="H135"/>
    </row>
    <row r="136" spans="3:8" x14ac:dyDescent="0.25">
      <c r="C136"/>
      <c r="H136"/>
    </row>
    <row r="137" spans="3:8" x14ac:dyDescent="0.25">
      <c r="C137"/>
      <c r="H137"/>
    </row>
    <row r="138" spans="3:8" x14ac:dyDescent="0.25">
      <c r="C138"/>
      <c r="H138"/>
    </row>
    <row r="139" spans="3:8" x14ac:dyDescent="0.25">
      <c r="C139"/>
      <c r="H139"/>
    </row>
    <row r="140" spans="3:8" x14ac:dyDescent="0.25">
      <c r="C140"/>
      <c r="H140"/>
    </row>
    <row r="141" spans="3:8" x14ac:dyDescent="0.25">
      <c r="C141"/>
      <c r="H141"/>
    </row>
    <row r="142" spans="3:8" x14ac:dyDescent="0.25">
      <c r="C142"/>
      <c r="H142"/>
    </row>
    <row r="143" spans="3:8" x14ac:dyDescent="0.25">
      <c r="C143"/>
      <c r="H143"/>
    </row>
    <row r="144" spans="3:8" x14ac:dyDescent="0.25">
      <c r="C144"/>
      <c r="H144"/>
    </row>
    <row r="145" spans="3:8" x14ac:dyDescent="0.25">
      <c r="C145"/>
      <c r="H145"/>
    </row>
    <row r="146" spans="3:8" x14ac:dyDescent="0.25">
      <c r="C146"/>
      <c r="H146"/>
    </row>
    <row r="147" spans="3:8" x14ac:dyDescent="0.25">
      <c r="C147"/>
      <c r="H147"/>
    </row>
    <row r="148" spans="3:8" x14ac:dyDescent="0.25">
      <c r="C148"/>
      <c r="H148"/>
    </row>
    <row r="149" spans="3:8" x14ac:dyDescent="0.25">
      <c r="C149"/>
      <c r="H149"/>
    </row>
    <row r="150" spans="3:8" x14ac:dyDescent="0.25">
      <c r="C150"/>
      <c r="H150"/>
    </row>
    <row r="151" spans="3:8" x14ac:dyDescent="0.25">
      <c r="C151"/>
      <c r="H151"/>
    </row>
    <row r="152" spans="3:8" x14ac:dyDescent="0.25">
      <c r="C152"/>
      <c r="H152"/>
    </row>
    <row r="153" spans="3:8" x14ac:dyDescent="0.25">
      <c r="C153"/>
      <c r="H153"/>
    </row>
    <row r="154" spans="3:8" x14ac:dyDescent="0.25">
      <c r="C154"/>
      <c r="H154"/>
    </row>
    <row r="155" spans="3:8" x14ac:dyDescent="0.25">
      <c r="C155"/>
      <c r="H155"/>
    </row>
    <row r="156" spans="3:8" x14ac:dyDescent="0.25">
      <c r="C156"/>
      <c r="H156"/>
    </row>
    <row r="157" spans="3:8" x14ac:dyDescent="0.25">
      <c r="C157"/>
      <c r="H157"/>
    </row>
    <row r="158" spans="3:8" x14ac:dyDescent="0.25">
      <c r="C158"/>
      <c r="H158"/>
    </row>
    <row r="159" spans="3:8" x14ac:dyDescent="0.25">
      <c r="C159"/>
      <c r="H159"/>
    </row>
    <row r="160" spans="3:8" x14ac:dyDescent="0.25">
      <c r="C160"/>
      <c r="H160"/>
    </row>
    <row r="161" spans="3:8" x14ac:dyDescent="0.25">
      <c r="C161"/>
      <c r="H161"/>
    </row>
    <row r="162" spans="3:8" x14ac:dyDescent="0.25">
      <c r="C162"/>
      <c r="H162"/>
    </row>
    <row r="163" spans="3:8" x14ac:dyDescent="0.25">
      <c r="C163"/>
      <c r="H163"/>
    </row>
    <row r="164" spans="3:8" x14ac:dyDescent="0.25">
      <c r="C164"/>
      <c r="H164"/>
    </row>
    <row r="165" spans="3:8" x14ac:dyDescent="0.25">
      <c r="C165"/>
      <c r="H165"/>
    </row>
    <row r="166" spans="3:8" x14ac:dyDescent="0.25">
      <c r="C166"/>
      <c r="H166"/>
    </row>
    <row r="167" spans="3:8" x14ac:dyDescent="0.25">
      <c r="C167"/>
      <c r="H167"/>
    </row>
    <row r="168" spans="3:8" x14ac:dyDescent="0.25">
      <c r="C168"/>
      <c r="H168"/>
    </row>
    <row r="169" spans="3:8" x14ac:dyDescent="0.25">
      <c r="C169"/>
      <c r="H169"/>
    </row>
    <row r="170" spans="3:8" x14ac:dyDescent="0.25">
      <c r="C170"/>
      <c r="H170"/>
    </row>
    <row r="171" spans="3:8" x14ac:dyDescent="0.25">
      <c r="C171"/>
      <c r="H171"/>
    </row>
    <row r="172" spans="3:8" x14ac:dyDescent="0.25">
      <c r="C172"/>
      <c r="H172"/>
    </row>
    <row r="173" spans="3:8" x14ac:dyDescent="0.25">
      <c r="C173"/>
      <c r="H173"/>
    </row>
    <row r="174" spans="3:8" x14ac:dyDescent="0.25">
      <c r="C174"/>
      <c r="H174"/>
    </row>
    <row r="175" spans="3:8" x14ac:dyDescent="0.25">
      <c r="C175"/>
      <c r="H175"/>
    </row>
    <row r="176" spans="3:8" x14ac:dyDescent="0.25">
      <c r="C176"/>
      <c r="H176"/>
    </row>
    <row r="177" spans="3:8" x14ac:dyDescent="0.25">
      <c r="C177"/>
      <c r="H177"/>
    </row>
    <row r="178" spans="3:8" x14ac:dyDescent="0.25">
      <c r="C178"/>
      <c r="H178"/>
    </row>
    <row r="179" spans="3:8" x14ac:dyDescent="0.25">
      <c r="C179"/>
      <c r="H179"/>
    </row>
    <row r="180" spans="3:8" x14ac:dyDescent="0.25">
      <c r="C180"/>
      <c r="H180"/>
    </row>
    <row r="181" spans="3:8" x14ac:dyDescent="0.25">
      <c r="C181"/>
      <c r="H181"/>
    </row>
    <row r="182" spans="3:8" x14ac:dyDescent="0.25">
      <c r="C182"/>
      <c r="H182"/>
    </row>
    <row r="183" spans="3:8" x14ac:dyDescent="0.25">
      <c r="C183"/>
      <c r="H183"/>
    </row>
    <row r="184" spans="3:8" x14ac:dyDescent="0.25">
      <c r="C184"/>
      <c r="H184"/>
    </row>
    <row r="185" spans="3:8" x14ac:dyDescent="0.25">
      <c r="C185"/>
      <c r="H185"/>
    </row>
    <row r="186" spans="3:8" x14ac:dyDescent="0.25">
      <c r="C186"/>
      <c r="H186"/>
    </row>
    <row r="187" spans="3:8" x14ac:dyDescent="0.25">
      <c r="C187"/>
      <c r="H187"/>
    </row>
    <row r="188" spans="3:8" x14ac:dyDescent="0.25">
      <c r="C188"/>
      <c r="H188"/>
    </row>
    <row r="189" spans="3:8" x14ac:dyDescent="0.25">
      <c r="C189"/>
      <c r="H189"/>
    </row>
    <row r="190" spans="3:8" x14ac:dyDescent="0.25">
      <c r="C190"/>
      <c r="H190"/>
    </row>
    <row r="191" spans="3:8" x14ac:dyDescent="0.25">
      <c r="C191"/>
      <c r="H191"/>
    </row>
    <row r="192" spans="3:8" x14ac:dyDescent="0.25">
      <c r="C192"/>
      <c r="H192"/>
    </row>
    <row r="193" spans="3:8" x14ac:dyDescent="0.25">
      <c r="C193"/>
      <c r="H193"/>
    </row>
    <row r="194" spans="3:8" x14ac:dyDescent="0.25">
      <c r="C194"/>
      <c r="H194"/>
    </row>
    <row r="195" spans="3:8" x14ac:dyDescent="0.25">
      <c r="C195"/>
      <c r="H195"/>
    </row>
    <row r="196" spans="3:8" x14ac:dyDescent="0.25">
      <c r="C196"/>
      <c r="H196"/>
    </row>
    <row r="197" spans="3:8" x14ac:dyDescent="0.25">
      <c r="C197"/>
      <c r="H197"/>
    </row>
    <row r="198" spans="3:8" x14ac:dyDescent="0.25">
      <c r="C198"/>
      <c r="H198"/>
    </row>
    <row r="199" spans="3:8" x14ac:dyDescent="0.25">
      <c r="C199"/>
      <c r="H199"/>
    </row>
    <row r="200" spans="3:8" x14ac:dyDescent="0.25">
      <c r="C200"/>
      <c r="H200"/>
    </row>
    <row r="201" spans="3:8" x14ac:dyDescent="0.25">
      <c r="C201"/>
      <c r="H201"/>
    </row>
    <row r="202" spans="3:8" x14ac:dyDescent="0.25">
      <c r="C202"/>
      <c r="H202"/>
    </row>
    <row r="203" spans="3:8" x14ac:dyDescent="0.25">
      <c r="C203"/>
      <c r="H203"/>
    </row>
    <row r="204" spans="3:8" x14ac:dyDescent="0.25">
      <c r="C204"/>
      <c r="H204"/>
    </row>
    <row r="205" spans="3:8" x14ac:dyDescent="0.25">
      <c r="C205"/>
      <c r="H205"/>
    </row>
    <row r="206" spans="3:8" x14ac:dyDescent="0.25">
      <c r="C206"/>
      <c r="H206"/>
    </row>
    <row r="207" spans="3:8" x14ac:dyDescent="0.25">
      <c r="C207"/>
      <c r="H207"/>
    </row>
    <row r="208" spans="3:8" x14ac:dyDescent="0.25">
      <c r="C208"/>
      <c r="H208"/>
    </row>
    <row r="209" spans="3:8" x14ac:dyDescent="0.25">
      <c r="C209"/>
      <c r="H209"/>
    </row>
    <row r="210" spans="3:8" x14ac:dyDescent="0.25">
      <c r="C210"/>
      <c r="H210"/>
    </row>
    <row r="211" spans="3:8" x14ac:dyDescent="0.25">
      <c r="C211"/>
      <c r="H211"/>
    </row>
    <row r="212" spans="3:8" x14ac:dyDescent="0.25">
      <c r="C212"/>
      <c r="H212"/>
    </row>
    <row r="213" spans="3:8" x14ac:dyDescent="0.25">
      <c r="C213"/>
      <c r="H213"/>
    </row>
    <row r="214" spans="3:8" x14ac:dyDescent="0.25">
      <c r="C214"/>
      <c r="H214"/>
    </row>
    <row r="215" spans="3:8" x14ac:dyDescent="0.25">
      <c r="C215"/>
      <c r="H215"/>
    </row>
    <row r="216" spans="3:8" x14ac:dyDescent="0.25">
      <c r="C216"/>
      <c r="H216"/>
    </row>
    <row r="217" spans="3:8" x14ac:dyDescent="0.25">
      <c r="C217"/>
      <c r="H217"/>
    </row>
    <row r="218" spans="3:8" x14ac:dyDescent="0.25">
      <c r="C218"/>
      <c r="H218"/>
    </row>
    <row r="219" spans="3:8" x14ac:dyDescent="0.25">
      <c r="C219"/>
      <c r="H219"/>
    </row>
    <row r="220" spans="3:8" x14ac:dyDescent="0.25">
      <c r="C220"/>
      <c r="H220"/>
    </row>
    <row r="221" spans="3:8" x14ac:dyDescent="0.25">
      <c r="C221"/>
      <c r="H221"/>
    </row>
    <row r="222" spans="3:8" x14ac:dyDescent="0.25">
      <c r="C222"/>
      <c r="H222"/>
    </row>
    <row r="223" spans="3:8" x14ac:dyDescent="0.25">
      <c r="C223"/>
      <c r="H223"/>
    </row>
    <row r="224" spans="3:8" x14ac:dyDescent="0.25">
      <c r="C224"/>
      <c r="H224"/>
    </row>
    <row r="225" spans="3:8" x14ac:dyDescent="0.25">
      <c r="C225"/>
      <c r="H225"/>
    </row>
    <row r="226" spans="3:8" x14ac:dyDescent="0.25">
      <c r="C226"/>
      <c r="H226"/>
    </row>
    <row r="227" spans="3:8" x14ac:dyDescent="0.25">
      <c r="C227"/>
      <c r="H227"/>
    </row>
    <row r="228" spans="3:8" x14ac:dyDescent="0.25">
      <c r="C228"/>
      <c r="H228"/>
    </row>
    <row r="229" spans="3:8" x14ac:dyDescent="0.25">
      <c r="C229"/>
      <c r="H229"/>
    </row>
    <row r="230" spans="3:8" x14ac:dyDescent="0.25">
      <c r="C230"/>
      <c r="H230"/>
    </row>
    <row r="231" spans="3:8" x14ac:dyDescent="0.25">
      <c r="C231"/>
      <c r="H231"/>
    </row>
    <row r="232" spans="3:8" x14ac:dyDescent="0.25">
      <c r="C232"/>
      <c r="H232"/>
    </row>
    <row r="233" spans="3:8" x14ac:dyDescent="0.25">
      <c r="C233"/>
      <c r="H233"/>
    </row>
    <row r="234" spans="3:8" x14ac:dyDescent="0.25">
      <c r="C234"/>
      <c r="H234"/>
    </row>
    <row r="235" spans="3:8" x14ac:dyDescent="0.25">
      <c r="C235"/>
      <c r="H235"/>
    </row>
    <row r="236" spans="3:8" x14ac:dyDescent="0.25">
      <c r="C236"/>
      <c r="H236"/>
    </row>
    <row r="237" spans="3:8" x14ac:dyDescent="0.25">
      <c r="C237"/>
      <c r="H237"/>
    </row>
    <row r="238" spans="3:8" x14ac:dyDescent="0.25">
      <c r="C238"/>
      <c r="H238"/>
    </row>
    <row r="239" spans="3:8" x14ac:dyDescent="0.25">
      <c r="C239"/>
      <c r="H239"/>
    </row>
    <row r="240" spans="3:8" x14ac:dyDescent="0.25">
      <c r="C240"/>
      <c r="H240"/>
    </row>
    <row r="241" spans="3:8" x14ac:dyDescent="0.25">
      <c r="C241"/>
      <c r="H241"/>
    </row>
    <row r="242" spans="3:8" x14ac:dyDescent="0.25">
      <c r="C242"/>
      <c r="H242"/>
    </row>
    <row r="243" spans="3:8" x14ac:dyDescent="0.25">
      <c r="C243"/>
      <c r="H243"/>
    </row>
    <row r="244" spans="3:8" x14ac:dyDescent="0.25">
      <c r="C244"/>
      <c r="H244"/>
    </row>
    <row r="245" spans="3:8" x14ac:dyDescent="0.25">
      <c r="C245"/>
      <c r="H245"/>
    </row>
    <row r="246" spans="3:8" x14ac:dyDescent="0.25">
      <c r="C246"/>
      <c r="H246"/>
    </row>
    <row r="247" spans="3:8" x14ac:dyDescent="0.25">
      <c r="C247"/>
      <c r="H247"/>
    </row>
    <row r="248" spans="3:8" x14ac:dyDescent="0.25">
      <c r="C248"/>
      <c r="H248"/>
    </row>
    <row r="249" spans="3:8" x14ac:dyDescent="0.25">
      <c r="C249"/>
      <c r="H249"/>
    </row>
    <row r="250" spans="3:8" x14ac:dyDescent="0.25">
      <c r="C250"/>
      <c r="H250"/>
    </row>
    <row r="251" spans="3:8" x14ac:dyDescent="0.25">
      <c r="C251"/>
      <c r="H251"/>
    </row>
    <row r="252" spans="3:8" x14ac:dyDescent="0.25">
      <c r="C252"/>
      <c r="H252"/>
    </row>
    <row r="253" spans="3:8" x14ac:dyDescent="0.25">
      <c r="C253"/>
      <c r="H253"/>
    </row>
    <row r="254" spans="3:8" x14ac:dyDescent="0.25">
      <c r="C254"/>
      <c r="H254"/>
    </row>
    <row r="255" spans="3:8" x14ac:dyDescent="0.25">
      <c r="C255"/>
      <c r="H255"/>
    </row>
    <row r="256" spans="3:8" x14ac:dyDescent="0.25">
      <c r="C256"/>
      <c r="H256"/>
    </row>
    <row r="257" spans="3:8" x14ac:dyDescent="0.25">
      <c r="C257"/>
      <c r="H257"/>
    </row>
    <row r="258" spans="3:8" x14ac:dyDescent="0.25">
      <c r="C258"/>
      <c r="H258"/>
    </row>
    <row r="259" spans="3:8" x14ac:dyDescent="0.25">
      <c r="C259"/>
      <c r="H259"/>
    </row>
    <row r="260" spans="3:8" x14ac:dyDescent="0.25">
      <c r="C260"/>
      <c r="H260"/>
    </row>
    <row r="261" spans="3:8" x14ac:dyDescent="0.25">
      <c r="C261"/>
      <c r="H261"/>
    </row>
    <row r="262" spans="3:8" x14ac:dyDescent="0.25">
      <c r="C262"/>
      <c r="H262"/>
    </row>
    <row r="263" spans="3:8" x14ac:dyDescent="0.25">
      <c r="C263"/>
      <c r="H263"/>
    </row>
    <row r="264" spans="3:8" x14ac:dyDescent="0.25">
      <c r="C264"/>
      <c r="H264"/>
    </row>
    <row r="265" spans="3:8" x14ac:dyDescent="0.25">
      <c r="C265"/>
      <c r="H265"/>
    </row>
    <row r="266" spans="3:8" x14ac:dyDescent="0.25">
      <c r="C266"/>
      <c r="H266"/>
    </row>
    <row r="267" spans="3:8" x14ac:dyDescent="0.25">
      <c r="C267"/>
      <c r="H267"/>
    </row>
    <row r="268" spans="3:8" x14ac:dyDescent="0.25">
      <c r="C268"/>
      <c r="H268"/>
    </row>
    <row r="269" spans="3:8" x14ac:dyDescent="0.25">
      <c r="C269"/>
      <c r="H269"/>
    </row>
    <row r="270" spans="3:8" x14ac:dyDescent="0.25">
      <c r="C270"/>
      <c r="H270"/>
    </row>
    <row r="271" spans="3:8" x14ac:dyDescent="0.25">
      <c r="C271"/>
      <c r="H271"/>
    </row>
    <row r="272" spans="3:8" x14ac:dyDescent="0.25">
      <c r="C272"/>
      <c r="H272"/>
    </row>
    <row r="273" spans="3:8" x14ac:dyDescent="0.25">
      <c r="C273"/>
      <c r="H273"/>
    </row>
    <row r="274" spans="3:8" x14ac:dyDescent="0.25">
      <c r="C274"/>
      <c r="H274"/>
    </row>
    <row r="275" spans="3:8" x14ac:dyDescent="0.25">
      <c r="C275"/>
      <c r="H275"/>
    </row>
    <row r="276" spans="3:8" x14ac:dyDescent="0.25">
      <c r="C276"/>
      <c r="H276"/>
    </row>
    <row r="277" spans="3:8" x14ac:dyDescent="0.25">
      <c r="C277"/>
      <c r="H277"/>
    </row>
    <row r="278" spans="3:8" x14ac:dyDescent="0.25">
      <c r="C278"/>
      <c r="H278"/>
    </row>
    <row r="279" spans="3:8" x14ac:dyDescent="0.25">
      <c r="C279"/>
      <c r="H279"/>
    </row>
    <row r="280" spans="3:8" x14ac:dyDescent="0.25">
      <c r="C280"/>
      <c r="H280"/>
    </row>
    <row r="281" spans="3:8" x14ac:dyDescent="0.25">
      <c r="C281"/>
      <c r="H281"/>
    </row>
    <row r="282" spans="3:8" x14ac:dyDescent="0.25">
      <c r="C282"/>
      <c r="H282"/>
    </row>
    <row r="283" spans="3:8" x14ac:dyDescent="0.25">
      <c r="C283"/>
      <c r="H283"/>
    </row>
    <row r="284" spans="3:8" x14ac:dyDescent="0.25">
      <c r="C284"/>
      <c r="H284"/>
    </row>
    <row r="285" spans="3:8" x14ac:dyDescent="0.25">
      <c r="C285"/>
      <c r="H285"/>
    </row>
    <row r="286" spans="3:8" x14ac:dyDescent="0.25">
      <c r="C286"/>
      <c r="H286"/>
    </row>
    <row r="287" spans="3:8" x14ac:dyDescent="0.25">
      <c r="C287"/>
      <c r="H287"/>
    </row>
    <row r="288" spans="3:8" x14ac:dyDescent="0.25">
      <c r="C288"/>
      <c r="H288"/>
    </row>
    <row r="289" spans="3:8" x14ac:dyDescent="0.25">
      <c r="C289"/>
      <c r="H289"/>
    </row>
    <row r="290" spans="3:8" x14ac:dyDescent="0.25">
      <c r="C290"/>
      <c r="H290"/>
    </row>
    <row r="291" spans="3:8" x14ac:dyDescent="0.25">
      <c r="C291"/>
      <c r="H291"/>
    </row>
    <row r="292" spans="3:8" x14ac:dyDescent="0.25">
      <c r="C292"/>
      <c r="H292"/>
    </row>
    <row r="293" spans="3:8" x14ac:dyDescent="0.25">
      <c r="C293"/>
      <c r="H293"/>
    </row>
    <row r="294" spans="3:8" x14ac:dyDescent="0.25">
      <c r="C294"/>
      <c r="H294"/>
    </row>
    <row r="295" spans="3:8" x14ac:dyDescent="0.25">
      <c r="C295"/>
      <c r="H295"/>
    </row>
    <row r="296" spans="3:8" x14ac:dyDescent="0.25">
      <c r="C296"/>
      <c r="H296"/>
    </row>
    <row r="297" spans="3:8" x14ac:dyDescent="0.25">
      <c r="C297"/>
      <c r="H297"/>
    </row>
    <row r="298" spans="3:8" x14ac:dyDescent="0.25">
      <c r="C298"/>
      <c r="H298"/>
    </row>
    <row r="299" spans="3:8" x14ac:dyDescent="0.25">
      <c r="C299"/>
      <c r="H299"/>
    </row>
    <row r="300" spans="3:8" x14ac:dyDescent="0.25">
      <c r="C300"/>
      <c r="H300"/>
    </row>
    <row r="301" spans="3:8" x14ac:dyDescent="0.25">
      <c r="C301"/>
      <c r="H301"/>
    </row>
    <row r="302" spans="3:8" x14ac:dyDescent="0.25">
      <c r="C302"/>
      <c r="H302"/>
    </row>
    <row r="303" spans="3:8" x14ac:dyDescent="0.25">
      <c r="C303"/>
      <c r="H303"/>
    </row>
    <row r="304" spans="3:8" x14ac:dyDescent="0.25">
      <c r="C304"/>
      <c r="H304"/>
    </row>
    <row r="305" spans="3:8" x14ac:dyDescent="0.25">
      <c r="C305"/>
      <c r="H305"/>
    </row>
    <row r="306" spans="3:8" x14ac:dyDescent="0.25">
      <c r="C306"/>
      <c r="H306"/>
    </row>
    <row r="307" spans="3:8" x14ac:dyDescent="0.25">
      <c r="C307"/>
      <c r="H307"/>
    </row>
    <row r="308" spans="3:8" x14ac:dyDescent="0.25">
      <c r="C308"/>
      <c r="H308"/>
    </row>
    <row r="309" spans="3:8" x14ac:dyDescent="0.25">
      <c r="C309"/>
      <c r="H309"/>
    </row>
    <row r="310" spans="3:8" x14ac:dyDescent="0.25">
      <c r="C310"/>
      <c r="H310"/>
    </row>
    <row r="311" spans="3:8" x14ac:dyDescent="0.25">
      <c r="C311"/>
      <c r="H311"/>
    </row>
    <row r="312" spans="3:8" x14ac:dyDescent="0.25">
      <c r="C312"/>
      <c r="H312"/>
    </row>
    <row r="313" spans="3:8" x14ac:dyDescent="0.25">
      <c r="C313"/>
      <c r="H313"/>
    </row>
    <row r="314" spans="3:8" x14ac:dyDescent="0.25">
      <c r="C314"/>
      <c r="H314"/>
    </row>
    <row r="315" spans="3:8" x14ac:dyDescent="0.25">
      <c r="C315"/>
      <c r="H315"/>
    </row>
    <row r="316" spans="3:8" x14ac:dyDescent="0.25">
      <c r="C316"/>
      <c r="H316"/>
    </row>
    <row r="317" spans="3:8" x14ac:dyDescent="0.25">
      <c r="C317"/>
      <c r="H317"/>
    </row>
    <row r="318" spans="3:8" x14ac:dyDescent="0.25">
      <c r="C318"/>
      <c r="H318"/>
    </row>
    <row r="319" spans="3:8" x14ac:dyDescent="0.25">
      <c r="C319"/>
      <c r="H319"/>
    </row>
    <row r="320" spans="3:8" x14ac:dyDescent="0.25">
      <c r="C320"/>
      <c r="H320"/>
    </row>
    <row r="321" spans="3:8" x14ac:dyDescent="0.25">
      <c r="C321"/>
      <c r="H321"/>
    </row>
    <row r="322" spans="3:8" x14ac:dyDescent="0.25">
      <c r="C322"/>
      <c r="H322"/>
    </row>
    <row r="323" spans="3:8" x14ac:dyDescent="0.25">
      <c r="C323"/>
      <c r="H323"/>
    </row>
    <row r="324" spans="3:8" x14ac:dyDescent="0.25">
      <c r="C324"/>
      <c r="H324"/>
    </row>
    <row r="325" spans="3:8" x14ac:dyDescent="0.25">
      <c r="C325"/>
      <c r="H325"/>
    </row>
    <row r="326" spans="3:8" x14ac:dyDescent="0.25">
      <c r="C326"/>
      <c r="H326"/>
    </row>
    <row r="327" spans="3:8" x14ac:dyDescent="0.25">
      <c r="C327"/>
      <c r="H327"/>
    </row>
    <row r="328" spans="3:8" x14ac:dyDescent="0.25">
      <c r="C328"/>
      <c r="H328"/>
    </row>
    <row r="329" spans="3:8" x14ac:dyDescent="0.25">
      <c r="C329"/>
      <c r="H329"/>
    </row>
    <row r="330" spans="3:8" x14ac:dyDescent="0.25">
      <c r="C330"/>
      <c r="H330"/>
    </row>
    <row r="331" spans="3:8" x14ac:dyDescent="0.25">
      <c r="C331"/>
      <c r="H331"/>
    </row>
    <row r="332" spans="3:8" x14ac:dyDescent="0.25">
      <c r="C332"/>
      <c r="H332"/>
    </row>
    <row r="333" spans="3:8" x14ac:dyDescent="0.25">
      <c r="C333"/>
      <c r="H333"/>
    </row>
    <row r="334" spans="3:8" x14ac:dyDescent="0.25">
      <c r="C334"/>
      <c r="H334"/>
    </row>
    <row r="335" spans="3:8" x14ac:dyDescent="0.25">
      <c r="C335"/>
      <c r="H335"/>
    </row>
    <row r="336" spans="3:8" x14ac:dyDescent="0.25">
      <c r="C336"/>
      <c r="H336"/>
    </row>
    <row r="337" spans="3:8" x14ac:dyDescent="0.25">
      <c r="C337"/>
      <c r="H337"/>
    </row>
    <row r="338" spans="3:8" x14ac:dyDescent="0.25">
      <c r="C338"/>
      <c r="H338"/>
    </row>
    <row r="339" spans="3:8" x14ac:dyDescent="0.25">
      <c r="C339"/>
      <c r="H339"/>
    </row>
    <row r="340" spans="3:8" x14ac:dyDescent="0.25">
      <c r="C340"/>
      <c r="H340"/>
    </row>
    <row r="341" spans="3:8" x14ac:dyDescent="0.25">
      <c r="C341"/>
      <c r="H341"/>
    </row>
    <row r="342" spans="3:8" x14ac:dyDescent="0.25">
      <c r="C342"/>
      <c r="H342"/>
    </row>
    <row r="343" spans="3:8" x14ac:dyDescent="0.25">
      <c r="C343"/>
      <c r="H343"/>
    </row>
    <row r="344" spans="3:8" x14ac:dyDescent="0.25">
      <c r="C344"/>
      <c r="H344"/>
    </row>
    <row r="345" spans="3:8" x14ac:dyDescent="0.25">
      <c r="C345"/>
      <c r="H345"/>
    </row>
    <row r="346" spans="3:8" x14ac:dyDescent="0.25">
      <c r="C346"/>
      <c r="H346"/>
    </row>
    <row r="347" spans="3:8" x14ac:dyDescent="0.25">
      <c r="C347"/>
      <c r="H347"/>
    </row>
    <row r="348" spans="3:8" x14ac:dyDescent="0.25">
      <c r="C348"/>
      <c r="H348"/>
    </row>
    <row r="349" spans="3:8" x14ac:dyDescent="0.25">
      <c r="C349"/>
      <c r="H349"/>
    </row>
    <row r="350" spans="3:8" x14ac:dyDescent="0.25">
      <c r="C350"/>
      <c r="H350"/>
    </row>
    <row r="351" spans="3:8" x14ac:dyDescent="0.25">
      <c r="C351"/>
      <c r="H351"/>
    </row>
    <row r="352" spans="3:8" x14ac:dyDescent="0.25">
      <c r="C352"/>
      <c r="H352"/>
    </row>
    <row r="353" spans="3:8" x14ac:dyDescent="0.25">
      <c r="C353"/>
      <c r="H353"/>
    </row>
    <row r="354" spans="3:8" x14ac:dyDescent="0.25">
      <c r="C354"/>
      <c r="H354"/>
    </row>
    <row r="355" spans="3:8" x14ac:dyDescent="0.25">
      <c r="C355"/>
      <c r="H355"/>
    </row>
    <row r="356" spans="3:8" x14ac:dyDescent="0.25">
      <c r="C356"/>
      <c r="H356"/>
    </row>
    <row r="357" spans="3:8" x14ac:dyDescent="0.25">
      <c r="C357"/>
      <c r="H357"/>
    </row>
    <row r="358" spans="3:8" x14ac:dyDescent="0.25">
      <c r="C358"/>
      <c r="H358"/>
    </row>
    <row r="359" spans="3:8" x14ac:dyDescent="0.25">
      <c r="C359"/>
      <c r="H359"/>
    </row>
    <row r="360" spans="3:8" x14ac:dyDescent="0.25">
      <c r="C360"/>
      <c r="H360"/>
    </row>
    <row r="361" spans="3:8" x14ac:dyDescent="0.25">
      <c r="C361"/>
      <c r="H361"/>
    </row>
    <row r="362" spans="3:8" x14ac:dyDescent="0.25">
      <c r="C362"/>
      <c r="H362"/>
    </row>
    <row r="363" spans="3:8" x14ac:dyDescent="0.25">
      <c r="C363"/>
      <c r="H363"/>
    </row>
    <row r="364" spans="3:8" x14ac:dyDescent="0.25">
      <c r="C364"/>
      <c r="H364"/>
    </row>
    <row r="365" spans="3:8" x14ac:dyDescent="0.25">
      <c r="C365"/>
      <c r="H365"/>
    </row>
    <row r="366" spans="3:8" x14ac:dyDescent="0.25">
      <c r="C366"/>
      <c r="H366"/>
    </row>
    <row r="367" spans="3:8" x14ac:dyDescent="0.25">
      <c r="C367"/>
      <c r="H367"/>
    </row>
    <row r="368" spans="3:8" x14ac:dyDescent="0.25">
      <c r="C368"/>
      <c r="H368"/>
    </row>
    <row r="369" spans="3:8" x14ac:dyDescent="0.25">
      <c r="C369"/>
      <c r="H369"/>
    </row>
    <row r="370" spans="3:8" x14ac:dyDescent="0.25">
      <c r="C370"/>
      <c r="H370"/>
    </row>
    <row r="371" spans="3:8" x14ac:dyDescent="0.25">
      <c r="C371"/>
      <c r="H371"/>
    </row>
    <row r="372" spans="3:8" x14ac:dyDescent="0.25">
      <c r="C372"/>
      <c r="H372"/>
    </row>
    <row r="373" spans="3:8" x14ac:dyDescent="0.25">
      <c r="C373"/>
      <c r="H373"/>
    </row>
    <row r="374" spans="3:8" x14ac:dyDescent="0.25">
      <c r="C374"/>
      <c r="H374"/>
    </row>
    <row r="375" spans="3:8" x14ac:dyDescent="0.25">
      <c r="C375"/>
      <c r="H375"/>
    </row>
    <row r="376" spans="3:8" x14ac:dyDescent="0.25">
      <c r="C376"/>
      <c r="H376"/>
    </row>
    <row r="377" spans="3:8" x14ac:dyDescent="0.25">
      <c r="C377"/>
      <c r="H377"/>
    </row>
    <row r="378" spans="3:8" x14ac:dyDescent="0.25">
      <c r="C378"/>
      <c r="H378"/>
    </row>
    <row r="379" spans="3:8" x14ac:dyDescent="0.25">
      <c r="C379"/>
      <c r="H379"/>
    </row>
    <row r="380" spans="3:8" x14ac:dyDescent="0.25">
      <c r="C380"/>
      <c r="H380"/>
    </row>
    <row r="381" spans="3:8" x14ac:dyDescent="0.25">
      <c r="C381"/>
      <c r="H381"/>
    </row>
    <row r="382" spans="3:8" x14ac:dyDescent="0.25">
      <c r="C382"/>
      <c r="H382"/>
    </row>
    <row r="383" spans="3:8" x14ac:dyDescent="0.25">
      <c r="C383"/>
      <c r="H383"/>
    </row>
    <row r="384" spans="3:8" x14ac:dyDescent="0.25">
      <c r="C384"/>
      <c r="H384"/>
    </row>
    <row r="385" spans="3:8" x14ac:dyDescent="0.25">
      <c r="C385"/>
      <c r="H385"/>
    </row>
    <row r="386" spans="3:8" x14ac:dyDescent="0.25">
      <c r="C386"/>
      <c r="H386"/>
    </row>
    <row r="387" spans="3:8" x14ac:dyDescent="0.25">
      <c r="C387"/>
      <c r="H387"/>
    </row>
    <row r="388" spans="3:8" x14ac:dyDescent="0.25">
      <c r="C388"/>
      <c r="H388"/>
    </row>
    <row r="389" spans="3:8" x14ac:dyDescent="0.25">
      <c r="C389"/>
      <c r="H389"/>
    </row>
    <row r="390" spans="3:8" x14ac:dyDescent="0.25">
      <c r="C390"/>
      <c r="H390"/>
    </row>
    <row r="391" spans="3:8" x14ac:dyDescent="0.25">
      <c r="C391"/>
      <c r="H391"/>
    </row>
    <row r="392" spans="3:8" x14ac:dyDescent="0.25">
      <c r="C392"/>
      <c r="H392"/>
    </row>
    <row r="393" spans="3:8" x14ac:dyDescent="0.25">
      <c r="C393"/>
      <c r="H393"/>
    </row>
    <row r="394" spans="3:8" x14ac:dyDescent="0.25">
      <c r="C394"/>
      <c r="H394"/>
    </row>
    <row r="395" spans="3:8" x14ac:dyDescent="0.25">
      <c r="C395"/>
      <c r="H395"/>
    </row>
    <row r="396" spans="3:8" x14ac:dyDescent="0.25">
      <c r="C396"/>
      <c r="H396"/>
    </row>
    <row r="397" spans="3:8" x14ac:dyDescent="0.25">
      <c r="C397"/>
      <c r="H397"/>
    </row>
    <row r="398" spans="3:8" x14ac:dyDescent="0.25">
      <c r="C398"/>
      <c r="H398"/>
    </row>
    <row r="399" spans="3:8" x14ac:dyDescent="0.25">
      <c r="C399"/>
      <c r="H399"/>
    </row>
    <row r="400" spans="3:8" x14ac:dyDescent="0.25">
      <c r="C400"/>
      <c r="H400"/>
    </row>
    <row r="401" spans="3:8" x14ac:dyDescent="0.25">
      <c r="C401"/>
      <c r="H401"/>
    </row>
    <row r="402" spans="3:8" x14ac:dyDescent="0.25">
      <c r="C402"/>
      <c r="H402"/>
    </row>
    <row r="403" spans="3:8" x14ac:dyDescent="0.25">
      <c r="C403"/>
      <c r="H403"/>
    </row>
    <row r="404" spans="3:8" x14ac:dyDescent="0.25">
      <c r="C404"/>
      <c r="H404"/>
    </row>
    <row r="405" spans="3:8" x14ac:dyDescent="0.25">
      <c r="C405"/>
      <c r="H405"/>
    </row>
    <row r="406" spans="3:8" x14ac:dyDescent="0.25">
      <c r="C406"/>
      <c r="H406"/>
    </row>
    <row r="407" spans="3:8" x14ac:dyDescent="0.25">
      <c r="C407"/>
      <c r="H407"/>
    </row>
    <row r="408" spans="3:8" x14ac:dyDescent="0.25">
      <c r="C408"/>
      <c r="H408"/>
    </row>
    <row r="409" spans="3:8" x14ac:dyDescent="0.25">
      <c r="C409"/>
      <c r="H409"/>
    </row>
    <row r="410" spans="3:8" x14ac:dyDescent="0.25">
      <c r="C410"/>
      <c r="H410"/>
    </row>
    <row r="411" spans="3:8" x14ac:dyDescent="0.25">
      <c r="C411"/>
      <c r="H411"/>
    </row>
    <row r="412" spans="3:8" x14ac:dyDescent="0.25">
      <c r="C412"/>
      <c r="H412"/>
    </row>
    <row r="413" spans="3:8" x14ac:dyDescent="0.25">
      <c r="C413"/>
      <c r="H413"/>
    </row>
    <row r="414" spans="3:8" x14ac:dyDescent="0.25">
      <c r="C414"/>
      <c r="H414"/>
    </row>
    <row r="415" spans="3:8" x14ac:dyDescent="0.25">
      <c r="C415"/>
      <c r="H415"/>
    </row>
    <row r="416" spans="3:8" x14ac:dyDescent="0.25">
      <c r="C416"/>
      <c r="H416"/>
    </row>
    <row r="417" spans="3:8" x14ac:dyDescent="0.25">
      <c r="C417"/>
      <c r="H417"/>
    </row>
    <row r="418" spans="3:8" x14ac:dyDescent="0.25">
      <c r="C418"/>
      <c r="H418"/>
    </row>
    <row r="419" spans="3:8" x14ac:dyDescent="0.25">
      <c r="C419"/>
      <c r="H419"/>
    </row>
    <row r="420" spans="3:8" x14ac:dyDescent="0.25">
      <c r="C420"/>
      <c r="H420"/>
    </row>
    <row r="421" spans="3:8" x14ac:dyDescent="0.25">
      <c r="C421"/>
      <c r="H421"/>
    </row>
    <row r="422" spans="3:8" x14ac:dyDescent="0.25">
      <c r="C422"/>
      <c r="H422"/>
    </row>
    <row r="423" spans="3:8" x14ac:dyDescent="0.25">
      <c r="C423"/>
      <c r="H423"/>
    </row>
    <row r="424" spans="3:8" x14ac:dyDescent="0.25">
      <c r="C424"/>
      <c r="H424"/>
    </row>
    <row r="425" spans="3:8" x14ac:dyDescent="0.25">
      <c r="C425"/>
      <c r="H425"/>
    </row>
    <row r="426" spans="3:8" x14ac:dyDescent="0.25">
      <c r="C426"/>
      <c r="H426"/>
    </row>
    <row r="427" spans="3:8" x14ac:dyDescent="0.25">
      <c r="C427"/>
      <c r="H427"/>
    </row>
    <row r="428" spans="3:8" x14ac:dyDescent="0.25">
      <c r="C428"/>
      <c r="H428"/>
    </row>
    <row r="429" spans="3:8" x14ac:dyDescent="0.25">
      <c r="C429"/>
      <c r="H429"/>
    </row>
    <row r="430" spans="3:8" x14ac:dyDescent="0.25">
      <c r="C430"/>
      <c r="H430"/>
    </row>
    <row r="431" spans="3:8" x14ac:dyDescent="0.25">
      <c r="C431"/>
      <c r="H431"/>
    </row>
    <row r="432" spans="3:8" x14ac:dyDescent="0.25">
      <c r="C432"/>
      <c r="H432"/>
    </row>
    <row r="433" spans="3:8" x14ac:dyDescent="0.25">
      <c r="C433"/>
      <c r="H433"/>
    </row>
    <row r="434" spans="3:8" x14ac:dyDescent="0.25">
      <c r="C434"/>
      <c r="H434"/>
    </row>
    <row r="435" spans="3:8" x14ac:dyDescent="0.25">
      <c r="C435"/>
      <c r="H435"/>
    </row>
    <row r="436" spans="3:8" x14ac:dyDescent="0.25">
      <c r="C436"/>
      <c r="H436"/>
    </row>
    <row r="437" spans="3:8" x14ac:dyDescent="0.25">
      <c r="C437"/>
      <c r="H437"/>
    </row>
    <row r="438" spans="3:8" x14ac:dyDescent="0.25">
      <c r="C438"/>
      <c r="H438"/>
    </row>
    <row r="439" spans="3:8" x14ac:dyDescent="0.25">
      <c r="C439"/>
      <c r="H439"/>
    </row>
    <row r="440" spans="3:8" x14ac:dyDescent="0.25">
      <c r="C440"/>
      <c r="H440"/>
    </row>
    <row r="441" spans="3:8" x14ac:dyDescent="0.25">
      <c r="C441"/>
      <c r="H441"/>
    </row>
    <row r="442" spans="3:8" x14ac:dyDescent="0.25">
      <c r="C442"/>
      <c r="H442"/>
    </row>
    <row r="443" spans="3:8" x14ac:dyDescent="0.25">
      <c r="C443"/>
      <c r="H443"/>
    </row>
    <row r="444" spans="3:8" x14ac:dyDescent="0.25">
      <c r="C444"/>
      <c r="H444"/>
    </row>
    <row r="445" spans="3:8" x14ac:dyDescent="0.25">
      <c r="C445"/>
      <c r="H445"/>
    </row>
    <row r="446" spans="3:8" x14ac:dyDescent="0.25">
      <c r="C446"/>
      <c r="H446"/>
    </row>
    <row r="447" spans="3:8" x14ac:dyDescent="0.25">
      <c r="C447"/>
      <c r="H447"/>
    </row>
    <row r="448" spans="3:8" x14ac:dyDescent="0.25">
      <c r="C448"/>
      <c r="H448"/>
    </row>
    <row r="449" spans="3:8" x14ac:dyDescent="0.25">
      <c r="C449"/>
      <c r="H449"/>
    </row>
    <row r="450" spans="3:8" x14ac:dyDescent="0.25">
      <c r="C450"/>
      <c r="H450"/>
    </row>
    <row r="451" spans="3:8" x14ac:dyDescent="0.25">
      <c r="C451"/>
      <c r="H451"/>
    </row>
    <row r="452" spans="3:8" x14ac:dyDescent="0.25">
      <c r="C452"/>
      <c r="H452"/>
    </row>
    <row r="453" spans="3:8" x14ac:dyDescent="0.25">
      <c r="C453"/>
      <c r="H453"/>
    </row>
    <row r="454" spans="3:8" x14ac:dyDescent="0.25">
      <c r="C454"/>
      <c r="H454"/>
    </row>
    <row r="455" spans="3:8" x14ac:dyDescent="0.25">
      <c r="C455"/>
      <c r="H455"/>
    </row>
    <row r="456" spans="3:8" x14ac:dyDescent="0.25">
      <c r="C456"/>
      <c r="H456"/>
    </row>
    <row r="457" spans="3:8" x14ac:dyDescent="0.25">
      <c r="C457"/>
      <c r="H457"/>
    </row>
    <row r="458" spans="3:8" x14ac:dyDescent="0.25">
      <c r="C458"/>
      <c r="H458"/>
    </row>
    <row r="459" spans="3:8" x14ac:dyDescent="0.25">
      <c r="C459"/>
      <c r="H459"/>
    </row>
    <row r="460" spans="3:8" x14ac:dyDescent="0.25">
      <c r="C460"/>
      <c r="H460"/>
    </row>
    <row r="461" spans="3:8" x14ac:dyDescent="0.25">
      <c r="C461"/>
      <c r="H461"/>
    </row>
    <row r="462" spans="3:8" x14ac:dyDescent="0.25">
      <c r="C462"/>
      <c r="H462"/>
    </row>
    <row r="463" spans="3:8" x14ac:dyDescent="0.25">
      <c r="C463"/>
      <c r="H463"/>
    </row>
    <row r="464" spans="3:8" x14ac:dyDescent="0.25">
      <c r="C464"/>
      <c r="H464"/>
    </row>
    <row r="465" spans="3:8" x14ac:dyDescent="0.25">
      <c r="C465"/>
      <c r="H465"/>
    </row>
    <row r="466" spans="3:8" x14ac:dyDescent="0.25">
      <c r="C466"/>
      <c r="H466"/>
    </row>
    <row r="467" spans="3:8" x14ac:dyDescent="0.25">
      <c r="C467"/>
      <c r="H467"/>
    </row>
    <row r="468" spans="3:8" x14ac:dyDescent="0.25">
      <c r="C468"/>
      <c r="H468"/>
    </row>
    <row r="469" spans="3:8" x14ac:dyDescent="0.25">
      <c r="C469"/>
      <c r="H469"/>
    </row>
    <row r="470" spans="3:8" x14ac:dyDescent="0.25">
      <c r="C470"/>
      <c r="H470"/>
    </row>
    <row r="471" spans="3:8" x14ac:dyDescent="0.25">
      <c r="C471"/>
      <c r="H471"/>
    </row>
    <row r="472" spans="3:8" x14ac:dyDescent="0.25">
      <c r="C472"/>
      <c r="H472"/>
    </row>
    <row r="473" spans="3:8" x14ac:dyDescent="0.25">
      <c r="C473"/>
      <c r="H473"/>
    </row>
    <row r="474" spans="3:8" x14ac:dyDescent="0.25">
      <c r="C474"/>
      <c r="H474"/>
    </row>
    <row r="475" spans="3:8" x14ac:dyDescent="0.25">
      <c r="C475"/>
      <c r="H475"/>
    </row>
    <row r="476" spans="3:8" x14ac:dyDescent="0.25">
      <c r="C476"/>
      <c r="H476"/>
    </row>
    <row r="477" spans="3:8" x14ac:dyDescent="0.25">
      <c r="C477"/>
      <c r="H477"/>
    </row>
    <row r="478" spans="3:8" x14ac:dyDescent="0.25">
      <c r="C478"/>
      <c r="H478"/>
    </row>
    <row r="479" spans="3:8" x14ac:dyDescent="0.25">
      <c r="C479"/>
      <c r="H479"/>
    </row>
    <row r="480" spans="3:8" x14ac:dyDescent="0.25">
      <c r="C480"/>
      <c r="H480"/>
    </row>
    <row r="481" spans="3:8" x14ac:dyDescent="0.25">
      <c r="C481"/>
      <c r="H481"/>
    </row>
    <row r="482" spans="3:8" x14ac:dyDescent="0.25">
      <c r="C482"/>
      <c r="H482"/>
    </row>
    <row r="483" spans="3:8" x14ac:dyDescent="0.25">
      <c r="C483"/>
      <c r="H483"/>
    </row>
    <row r="484" spans="3:8" x14ac:dyDescent="0.25">
      <c r="C484"/>
      <c r="H484"/>
    </row>
    <row r="485" spans="3:8" x14ac:dyDescent="0.25">
      <c r="C485"/>
      <c r="H485"/>
    </row>
    <row r="486" spans="3:8" x14ac:dyDescent="0.25">
      <c r="C486"/>
      <c r="H486"/>
    </row>
    <row r="487" spans="3:8" x14ac:dyDescent="0.25">
      <c r="C487"/>
      <c r="H487"/>
    </row>
    <row r="488" spans="3:8" x14ac:dyDescent="0.25">
      <c r="C488"/>
      <c r="H488"/>
    </row>
    <row r="489" spans="3:8" x14ac:dyDescent="0.25">
      <c r="C489"/>
      <c r="H489"/>
    </row>
    <row r="490" spans="3:8" x14ac:dyDescent="0.25">
      <c r="C490"/>
      <c r="H490"/>
    </row>
    <row r="491" spans="3:8" x14ac:dyDescent="0.25">
      <c r="C491"/>
      <c r="H491"/>
    </row>
    <row r="492" spans="3:8" x14ac:dyDescent="0.25">
      <c r="C492"/>
      <c r="H492"/>
    </row>
    <row r="493" spans="3:8" x14ac:dyDescent="0.25">
      <c r="C493"/>
      <c r="H493"/>
    </row>
    <row r="494" spans="3:8" x14ac:dyDescent="0.25">
      <c r="C494"/>
      <c r="H494"/>
    </row>
    <row r="495" spans="3:8" x14ac:dyDescent="0.25">
      <c r="C495"/>
      <c r="H495"/>
    </row>
    <row r="496" spans="3:8" x14ac:dyDescent="0.25">
      <c r="C496"/>
      <c r="H496"/>
    </row>
    <row r="497" spans="3:8" x14ac:dyDescent="0.25">
      <c r="C497"/>
      <c r="H497"/>
    </row>
    <row r="498" spans="3:8" x14ac:dyDescent="0.25">
      <c r="C498"/>
      <c r="H498"/>
    </row>
    <row r="499" spans="3:8" x14ac:dyDescent="0.25">
      <c r="C499"/>
      <c r="H499"/>
    </row>
    <row r="500" spans="3:8" x14ac:dyDescent="0.25">
      <c r="C500"/>
      <c r="H500"/>
    </row>
    <row r="501" spans="3:8" x14ac:dyDescent="0.25">
      <c r="C501"/>
      <c r="H501"/>
    </row>
    <row r="502" spans="3:8" x14ac:dyDescent="0.25">
      <c r="C502"/>
      <c r="H502"/>
    </row>
    <row r="503" spans="3:8" x14ac:dyDescent="0.25">
      <c r="C503"/>
      <c r="H503"/>
    </row>
    <row r="504" spans="3:8" x14ac:dyDescent="0.25">
      <c r="C504"/>
      <c r="H504"/>
    </row>
    <row r="505" spans="3:8" x14ac:dyDescent="0.25">
      <c r="C505"/>
      <c r="H505"/>
    </row>
    <row r="506" spans="3:8" x14ac:dyDescent="0.25">
      <c r="C506"/>
      <c r="H506"/>
    </row>
    <row r="507" spans="3:8" x14ac:dyDescent="0.25">
      <c r="C507"/>
      <c r="H507"/>
    </row>
    <row r="508" spans="3:8" x14ac:dyDescent="0.25">
      <c r="C508"/>
      <c r="H508"/>
    </row>
    <row r="509" spans="3:8" x14ac:dyDescent="0.25">
      <c r="C509"/>
      <c r="H509"/>
    </row>
    <row r="510" spans="3:8" x14ac:dyDescent="0.25">
      <c r="C510"/>
      <c r="H510"/>
    </row>
    <row r="511" spans="3:8" x14ac:dyDescent="0.25">
      <c r="C511"/>
      <c r="H511"/>
    </row>
    <row r="512" spans="3:8" x14ac:dyDescent="0.25">
      <c r="C512"/>
      <c r="H512"/>
    </row>
    <row r="513" spans="3:8" x14ac:dyDescent="0.25">
      <c r="C513"/>
      <c r="H513"/>
    </row>
    <row r="514" spans="3:8" x14ac:dyDescent="0.25">
      <c r="C514"/>
      <c r="H514"/>
    </row>
    <row r="515" spans="3:8" x14ac:dyDescent="0.25">
      <c r="C515"/>
      <c r="H515"/>
    </row>
    <row r="516" spans="3:8" x14ac:dyDescent="0.25">
      <c r="C516"/>
      <c r="H516"/>
    </row>
    <row r="517" spans="3:8" x14ac:dyDescent="0.25">
      <c r="C517"/>
      <c r="H517"/>
    </row>
    <row r="518" spans="3:8" x14ac:dyDescent="0.25">
      <c r="C518"/>
      <c r="H518"/>
    </row>
    <row r="519" spans="3:8" x14ac:dyDescent="0.25">
      <c r="C519"/>
      <c r="H519"/>
    </row>
    <row r="520" spans="3:8" x14ac:dyDescent="0.25">
      <c r="C520"/>
      <c r="H520"/>
    </row>
    <row r="521" spans="3:8" x14ac:dyDescent="0.25">
      <c r="C521"/>
      <c r="H521"/>
    </row>
    <row r="522" spans="3:8" x14ac:dyDescent="0.25">
      <c r="C522"/>
      <c r="H522"/>
    </row>
    <row r="523" spans="3:8" x14ac:dyDescent="0.25">
      <c r="C523"/>
      <c r="H523"/>
    </row>
    <row r="524" spans="3:8" x14ac:dyDescent="0.25">
      <c r="C524"/>
      <c r="H524"/>
    </row>
    <row r="525" spans="3:8" x14ac:dyDescent="0.25">
      <c r="C525"/>
      <c r="H525"/>
    </row>
    <row r="526" spans="3:8" x14ac:dyDescent="0.25">
      <c r="C526"/>
      <c r="H526"/>
    </row>
    <row r="527" spans="3:8" x14ac:dyDescent="0.25">
      <c r="C527"/>
      <c r="H527"/>
    </row>
    <row r="528" spans="3:8" x14ac:dyDescent="0.25">
      <c r="C528"/>
      <c r="H528"/>
    </row>
    <row r="529" spans="3:8" x14ac:dyDescent="0.25">
      <c r="C529"/>
      <c r="H529"/>
    </row>
    <row r="530" spans="3:8" x14ac:dyDescent="0.25">
      <c r="C530"/>
      <c r="H530"/>
    </row>
    <row r="531" spans="3:8" x14ac:dyDescent="0.25">
      <c r="C531"/>
      <c r="H531"/>
    </row>
    <row r="532" spans="3:8" x14ac:dyDescent="0.25">
      <c r="C532"/>
      <c r="H532"/>
    </row>
    <row r="533" spans="3:8" x14ac:dyDescent="0.25">
      <c r="C533"/>
      <c r="H533"/>
    </row>
    <row r="534" spans="3:8" x14ac:dyDescent="0.25">
      <c r="C534"/>
      <c r="H534"/>
    </row>
    <row r="535" spans="3:8" x14ac:dyDescent="0.25">
      <c r="C535"/>
      <c r="H535"/>
    </row>
    <row r="536" spans="3:8" x14ac:dyDescent="0.25">
      <c r="C536"/>
      <c r="H536"/>
    </row>
    <row r="537" spans="3:8" x14ac:dyDescent="0.25">
      <c r="C537"/>
      <c r="H537"/>
    </row>
    <row r="538" spans="3:8" x14ac:dyDescent="0.25">
      <c r="C538"/>
      <c r="H538"/>
    </row>
    <row r="539" spans="3:8" x14ac:dyDescent="0.25">
      <c r="C539"/>
      <c r="H539"/>
    </row>
    <row r="540" spans="3:8" x14ac:dyDescent="0.25">
      <c r="C540"/>
      <c r="H540"/>
    </row>
    <row r="541" spans="3:8" x14ac:dyDescent="0.25">
      <c r="C541"/>
      <c r="H541"/>
    </row>
    <row r="542" spans="3:8" x14ac:dyDescent="0.25">
      <c r="C542"/>
      <c r="H542"/>
    </row>
    <row r="543" spans="3:8" x14ac:dyDescent="0.25">
      <c r="C543"/>
      <c r="H543"/>
    </row>
    <row r="544" spans="3:8" x14ac:dyDescent="0.25">
      <c r="C544"/>
      <c r="H544"/>
    </row>
    <row r="545" spans="3:8" x14ac:dyDescent="0.25">
      <c r="C545"/>
      <c r="H545"/>
    </row>
    <row r="546" spans="3:8" x14ac:dyDescent="0.25">
      <c r="C546"/>
      <c r="H546"/>
    </row>
    <row r="547" spans="3:8" x14ac:dyDescent="0.25">
      <c r="C547"/>
      <c r="H547"/>
    </row>
    <row r="548" spans="3:8" x14ac:dyDescent="0.25">
      <c r="C548"/>
      <c r="H548"/>
    </row>
    <row r="549" spans="3:8" x14ac:dyDescent="0.25">
      <c r="C549"/>
      <c r="H549"/>
    </row>
    <row r="550" spans="3:8" x14ac:dyDescent="0.25">
      <c r="C550"/>
      <c r="H550"/>
    </row>
    <row r="551" spans="3:8" x14ac:dyDescent="0.25">
      <c r="C551"/>
      <c r="H551"/>
    </row>
    <row r="552" spans="3:8" x14ac:dyDescent="0.25">
      <c r="C552"/>
      <c r="H552"/>
    </row>
    <row r="553" spans="3:8" x14ac:dyDescent="0.25">
      <c r="C553"/>
      <c r="H553"/>
    </row>
    <row r="554" spans="3:8" x14ac:dyDescent="0.25">
      <c r="C554"/>
      <c r="H554"/>
    </row>
    <row r="555" spans="3:8" x14ac:dyDescent="0.25">
      <c r="C555"/>
      <c r="H555"/>
    </row>
    <row r="556" spans="3:8" x14ac:dyDescent="0.25">
      <c r="C556"/>
      <c r="H556"/>
    </row>
    <row r="557" spans="3:8" x14ac:dyDescent="0.25">
      <c r="C557"/>
      <c r="H557"/>
    </row>
    <row r="558" spans="3:8" x14ac:dyDescent="0.25">
      <c r="C558"/>
      <c r="H558"/>
    </row>
    <row r="559" spans="3:8" x14ac:dyDescent="0.25">
      <c r="C559"/>
      <c r="H559"/>
    </row>
    <row r="560" spans="3:8" x14ac:dyDescent="0.25">
      <c r="C560"/>
      <c r="H560"/>
    </row>
    <row r="561" spans="3:8" x14ac:dyDescent="0.25">
      <c r="C561"/>
      <c r="H561"/>
    </row>
    <row r="562" spans="3:8" x14ac:dyDescent="0.25">
      <c r="C562"/>
      <c r="H562"/>
    </row>
    <row r="563" spans="3:8" x14ac:dyDescent="0.25">
      <c r="C563"/>
      <c r="H563"/>
    </row>
    <row r="564" spans="3:8" x14ac:dyDescent="0.25">
      <c r="C564"/>
      <c r="H564"/>
    </row>
    <row r="565" spans="3:8" x14ac:dyDescent="0.25">
      <c r="C565"/>
      <c r="H565"/>
    </row>
    <row r="566" spans="3:8" x14ac:dyDescent="0.25">
      <c r="C566"/>
      <c r="H566"/>
    </row>
    <row r="567" spans="3:8" x14ac:dyDescent="0.25">
      <c r="C567"/>
      <c r="H567"/>
    </row>
    <row r="568" spans="3:8" x14ac:dyDescent="0.25">
      <c r="C568"/>
      <c r="H568"/>
    </row>
    <row r="569" spans="3:8" x14ac:dyDescent="0.25">
      <c r="C569"/>
      <c r="H569"/>
    </row>
    <row r="570" spans="3:8" x14ac:dyDescent="0.25">
      <c r="C570"/>
      <c r="H570"/>
    </row>
    <row r="571" spans="3:8" x14ac:dyDescent="0.25">
      <c r="C571"/>
      <c r="H571"/>
    </row>
    <row r="572" spans="3:8" x14ac:dyDescent="0.25">
      <c r="C572"/>
      <c r="H572"/>
    </row>
    <row r="573" spans="3:8" x14ac:dyDescent="0.25">
      <c r="C573"/>
      <c r="H573"/>
    </row>
    <row r="574" spans="3:8" x14ac:dyDescent="0.25">
      <c r="C574"/>
      <c r="H574"/>
    </row>
    <row r="575" spans="3:8" x14ac:dyDescent="0.25">
      <c r="C575"/>
      <c r="H575"/>
    </row>
    <row r="576" spans="3:8" x14ac:dyDescent="0.25">
      <c r="C576"/>
      <c r="H576"/>
    </row>
    <row r="577" spans="3:8" x14ac:dyDescent="0.25">
      <c r="C577"/>
      <c r="H577"/>
    </row>
    <row r="578" spans="3:8" x14ac:dyDescent="0.25">
      <c r="C578"/>
      <c r="H578"/>
    </row>
    <row r="579" spans="3:8" x14ac:dyDescent="0.25">
      <c r="C579"/>
      <c r="H579"/>
    </row>
    <row r="580" spans="3:8" x14ac:dyDescent="0.25">
      <c r="C580"/>
      <c r="H580"/>
    </row>
    <row r="581" spans="3:8" x14ac:dyDescent="0.25">
      <c r="C581"/>
      <c r="H581"/>
    </row>
    <row r="582" spans="3:8" x14ac:dyDescent="0.25">
      <c r="C582"/>
      <c r="H582"/>
    </row>
    <row r="583" spans="3:8" x14ac:dyDescent="0.25">
      <c r="C583"/>
      <c r="H583"/>
    </row>
    <row r="584" spans="3:8" x14ac:dyDescent="0.25">
      <c r="C584"/>
      <c r="H584"/>
    </row>
    <row r="585" spans="3:8" x14ac:dyDescent="0.25">
      <c r="C585"/>
      <c r="H585"/>
    </row>
    <row r="586" spans="3:8" x14ac:dyDescent="0.25">
      <c r="C586"/>
      <c r="H586"/>
    </row>
    <row r="587" spans="3:8" x14ac:dyDescent="0.25">
      <c r="C587"/>
      <c r="H587"/>
    </row>
    <row r="588" spans="3:8" x14ac:dyDescent="0.25">
      <c r="C588"/>
      <c r="H588"/>
    </row>
    <row r="589" spans="3:8" x14ac:dyDescent="0.25">
      <c r="C589"/>
      <c r="H589"/>
    </row>
    <row r="590" spans="3:8" x14ac:dyDescent="0.25">
      <c r="C590"/>
      <c r="H590"/>
    </row>
    <row r="591" spans="3:8" x14ac:dyDescent="0.25">
      <c r="C591"/>
      <c r="H591"/>
    </row>
    <row r="592" spans="3:8" x14ac:dyDescent="0.25">
      <c r="C592"/>
      <c r="H592"/>
    </row>
    <row r="593" spans="3:8" x14ac:dyDescent="0.25">
      <c r="C593"/>
      <c r="H593"/>
    </row>
    <row r="594" spans="3:8" x14ac:dyDescent="0.25">
      <c r="C594"/>
      <c r="H594"/>
    </row>
    <row r="595" spans="3:8" x14ac:dyDescent="0.25">
      <c r="C595"/>
      <c r="H595"/>
    </row>
    <row r="596" spans="3:8" x14ac:dyDescent="0.25">
      <c r="C596"/>
      <c r="H596"/>
    </row>
    <row r="597" spans="3:8" x14ac:dyDescent="0.25">
      <c r="C597"/>
      <c r="H597"/>
    </row>
    <row r="598" spans="3:8" x14ac:dyDescent="0.25">
      <c r="C598"/>
      <c r="H598"/>
    </row>
    <row r="599" spans="3:8" x14ac:dyDescent="0.25">
      <c r="C599"/>
      <c r="H599"/>
    </row>
    <row r="600" spans="3:8" x14ac:dyDescent="0.25">
      <c r="C600"/>
      <c r="H600"/>
    </row>
    <row r="601" spans="3:8" x14ac:dyDescent="0.25">
      <c r="C601"/>
      <c r="H601"/>
    </row>
    <row r="602" spans="3:8" x14ac:dyDescent="0.25">
      <c r="C602"/>
      <c r="H602"/>
    </row>
    <row r="603" spans="3:8" x14ac:dyDescent="0.25">
      <c r="C603"/>
      <c r="H603"/>
    </row>
    <row r="604" spans="3:8" x14ac:dyDescent="0.25">
      <c r="C604"/>
      <c r="H604"/>
    </row>
    <row r="605" spans="3:8" x14ac:dyDescent="0.25">
      <c r="C605"/>
      <c r="H605"/>
    </row>
    <row r="606" spans="3:8" x14ac:dyDescent="0.25">
      <c r="C606"/>
      <c r="H606"/>
    </row>
    <row r="607" spans="3:8" x14ac:dyDescent="0.25">
      <c r="C607"/>
      <c r="H607"/>
    </row>
    <row r="608" spans="3:8" x14ac:dyDescent="0.25">
      <c r="C608"/>
      <c r="H608"/>
    </row>
    <row r="609" spans="3:8" x14ac:dyDescent="0.25">
      <c r="C609"/>
      <c r="H609"/>
    </row>
    <row r="610" spans="3:8" x14ac:dyDescent="0.25">
      <c r="C610"/>
      <c r="H610"/>
    </row>
    <row r="611" spans="3:8" x14ac:dyDescent="0.25">
      <c r="C611"/>
      <c r="H611"/>
    </row>
    <row r="612" spans="3:8" x14ac:dyDescent="0.25">
      <c r="C612"/>
      <c r="H612"/>
    </row>
    <row r="613" spans="3:8" x14ac:dyDescent="0.25">
      <c r="C613"/>
      <c r="H613"/>
    </row>
    <row r="614" spans="3:8" x14ac:dyDescent="0.25">
      <c r="C614"/>
      <c r="H614"/>
    </row>
    <row r="615" spans="3:8" x14ac:dyDescent="0.25">
      <c r="C615"/>
      <c r="H615"/>
    </row>
    <row r="616" spans="3:8" x14ac:dyDescent="0.25">
      <c r="C616"/>
      <c r="H616"/>
    </row>
    <row r="617" spans="3:8" x14ac:dyDescent="0.25">
      <c r="C617"/>
      <c r="H617"/>
    </row>
    <row r="618" spans="3:8" x14ac:dyDescent="0.25">
      <c r="C618"/>
      <c r="H618"/>
    </row>
    <row r="619" spans="3:8" x14ac:dyDescent="0.25">
      <c r="C619"/>
      <c r="H619"/>
    </row>
    <row r="620" spans="3:8" x14ac:dyDescent="0.25">
      <c r="C620"/>
      <c r="H620"/>
    </row>
    <row r="621" spans="3:8" x14ac:dyDescent="0.25">
      <c r="C621"/>
      <c r="H621"/>
    </row>
    <row r="622" spans="3:8" x14ac:dyDescent="0.25">
      <c r="C622"/>
      <c r="H622"/>
    </row>
    <row r="623" spans="3:8" x14ac:dyDescent="0.25">
      <c r="C623"/>
      <c r="H623"/>
    </row>
    <row r="624" spans="3:8" x14ac:dyDescent="0.25">
      <c r="C624"/>
      <c r="H624"/>
    </row>
    <row r="625" spans="3:8" x14ac:dyDescent="0.25">
      <c r="C625"/>
      <c r="H625"/>
    </row>
    <row r="626" spans="3:8" x14ac:dyDescent="0.25">
      <c r="C626"/>
      <c r="H626"/>
    </row>
    <row r="627" spans="3:8" x14ac:dyDescent="0.25">
      <c r="C627"/>
      <c r="H627"/>
    </row>
    <row r="628" spans="3:8" x14ac:dyDescent="0.25">
      <c r="C628"/>
      <c r="H628"/>
    </row>
    <row r="629" spans="3:8" x14ac:dyDescent="0.25">
      <c r="C629"/>
      <c r="H629"/>
    </row>
    <row r="630" spans="3:8" x14ac:dyDescent="0.25">
      <c r="C630"/>
      <c r="H630"/>
    </row>
    <row r="631" spans="3:8" x14ac:dyDescent="0.25">
      <c r="C631"/>
      <c r="H631"/>
    </row>
    <row r="632" spans="3:8" x14ac:dyDescent="0.25">
      <c r="C632"/>
      <c r="H632"/>
    </row>
    <row r="633" spans="3:8" x14ac:dyDescent="0.25">
      <c r="C633"/>
      <c r="H633"/>
    </row>
    <row r="634" spans="3:8" x14ac:dyDescent="0.25">
      <c r="C634"/>
      <c r="H634"/>
    </row>
    <row r="635" spans="3:8" x14ac:dyDescent="0.25">
      <c r="C635"/>
      <c r="H635"/>
    </row>
    <row r="636" spans="3:8" x14ac:dyDescent="0.25">
      <c r="C636"/>
      <c r="H636"/>
    </row>
    <row r="637" spans="3:8" x14ac:dyDescent="0.25">
      <c r="C637"/>
      <c r="H637"/>
    </row>
    <row r="638" spans="3:8" x14ac:dyDescent="0.25">
      <c r="C638"/>
      <c r="H638"/>
    </row>
    <row r="639" spans="3:8" x14ac:dyDescent="0.25">
      <c r="C639"/>
      <c r="H639"/>
    </row>
    <row r="640" spans="3:8" x14ac:dyDescent="0.25">
      <c r="C640"/>
      <c r="H640"/>
    </row>
    <row r="641" spans="3:8" x14ac:dyDescent="0.25">
      <c r="C641"/>
      <c r="H641"/>
    </row>
    <row r="642" spans="3:8" x14ac:dyDescent="0.25">
      <c r="C642"/>
      <c r="H642"/>
    </row>
    <row r="643" spans="3:8" x14ac:dyDescent="0.25">
      <c r="C643"/>
      <c r="H643"/>
    </row>
    <row r="644" spans="3:8" x14ac:dyDescent="0.25">
      <c r="C644"/>
      <c r="H644"/>
    </row>
    <row r="645" spans="3:8" x14ac:dyDescent="0.25">
      <c r="C645"/>
      <c r="H645"/>
    </row>
    <row r="646" spans="3:8" x14ac:dyDescent="0.25">
      <c r="C646"/>
      <c r="H646"/>
    </row>
    <row r="647" spans="3:8" x14ac:dyDescent="0.25">
      <c r="C647"/>
      <c r="H647"/>
    </row>
    <row r="648" spans="3:8" x14ac:dyDescent="0.25">
      <c r="C648"/>
      <c r="H648"/>
    </row>
    <row r="649" spans="3:8" x14ac:dyDescent="0.25">
      <c r="C649"/>
      <c r="H649"/>
    </row>
    <row r="650" spans="3:8" x14ac:dyDescent="0.25">
      <c r="C650"/>
      <c r="H650"/>
    </row>
    <row r="651" spans="3:8" x14ac:dyDescent="0.25">
      <c r="C651"/>
      <c r="H651"/>
    </row>
    <row r="652" spans="3:8" x14ac:dyDescent="0.25">
      <c r="C652"/>
      <c r="H652"/>
    </row>
    <row r="653" spans="3:8" x14ac:dyDescent="0.25">
      <c r="C653"/>
      <c r="H653"/>
    </row>
    <row r="654" spans="3:8" x14ac:dyDescent="0.25">
      <c r="C654"/>
      <c r="H654"/>
    </row>
    <row r="655" spans="3:8" x14ac:dyDescent="0.25">
      <c r="C655"/>
      <c r="H655"/>
    </row>
    <row r="656" spans="3:8" x14ac:dyDescent="0.25">
      <c r="C656"/>
      <c r="H656"/>
    </row>
    <row r="657" spans="3:8" x14ac:dyDescent="0.25">
      <c r="C657"/>
      <c r="H657"/>
    </row>
    <row r="658" spans="3:8" x14ac:dyDescent="0.25">
      <c r="C658"/>
      <c r="H658"/>
    </row>
    <row r="659" spans="3:8" x14ac:dyDescent="0.25">
      <c r="C659"/>
      <c r="H659"/>
    </row>
    <row r="660" spans="3:8" x14ac:dyDescent="0.25">
      <c r="C660"/>
      <c r="H660"/>
    </row>
    <row r="661" spans="3:8" x14ac:dyDescent="0.25">
      <c r="C661"/>
      <c r="H661"/>
    </row>
    <row r="662" spans="3:8" x14ac:dyDescent="0.25">
      <c r="C662"/>
      <c r="H662"/>
    </row>
    <row r="663" spans="3:8" x14ac:dyDescent="0.25">
      <c r="C663"/>
      <c r="H663"/>
    </row>
    <row r="664" spans="3:8" x14ac:dyDescent="0.25">
      <c r="C664"/>
      <c r="H664"/>
    </row>
    <row r="665" spans="3:8" x14ac:dyDescent="0.25">
      <c r="C665"/>
      <c r="H665"/>
    </row>
    <row r="666" spans="3:8" x14ac:dyDescent="0.25">
      <c r="C666"/>
      <c r="H666"/>
    </row>
    <row r="667" spans="3:8" x14ac:dyDescent="0.25">
      <c r="C667"/>
      <c r="H667"/>
    </row>
    <row r="668" spans="3:8" x14ac:dyDescent="0.25">
      <c r="C668"/>
      <c r="H668"/>
    </row>
    <row r="669" spans="3:8" x14ac:dyDescent="0.25">
      <c r="C669"/>
      <c r="H669"/>
    </row>
    <row r="670" spans="3:8" x14ac:dyDescent="0.25">
      <c r="C670"/>
      <c r="H670"/>
    </row>
    <row r="671" spans="3:8" x14ac:dyDescent="0.25">
      <c r="C671"/>
      <c r="H671"/>
    </row>
    <row r="672" spans="3:8" x14ac:dyDescent="0.25">
      <c r="C672"/>
      <c r="H672"/>
    </row>
    <row r="673" spans="3:8" x14ac:dyDescent="0.25">
      <c r="C673"/>
      <c r="H673"/>
    </row>
    <row r="674" spans="3:8" x14ac:dyDescent="0.25">
      <c r="C674"/>
      <c r="H674"/>
    </row>
    <row r="675" spans="3:8" x14ac:dyDescent="0.25">
      <c r="C675"/>
      <c r="H675"/>
    </row>
    <row r="676" spans="3:8" x14ac:dyDescent="0.25">
      <c r="C676"/>
      <c r="H676"/>
    </row>
    <row r="677" spans="3:8" x14ac:dyDescent="0.25">
      <c r="C677"/>
      <c r="H677"/>
    </row>
    <row r="678" spans="3:8" x14ac:dyDescent="0.25">
      <c r="C678"/>
      <c r="H678"/>
    </row>
    <row r="679" spans="3:8" x14ac:dyDescent="0.25">
      <c r="C679"/>
      <c r="H679"/>
    </row>
    <row r="680" spans="3:8" x14ac:dyDescent="0.25">
      <c r="C680"/>
      <c r="H680"/>
    </row>
    <row r="681" spans="3:8" x14ac:dyDescent="0.25">
      <c r="C681"/>
      <c r="H681"/>
    </row>
    <row r="682" spans="3:8" x14ac:dyDescent="0.25">
      <c r="C682"/>
      <c r="H682"/>
    </row>
    <row r="683" spans="3:8" x14ac:dyDescent="0.25">
      <c r="C683"/>
      <c r="H683"/>
    </row>
    <row r="684" spans="3:8" x14ac:dyDescent="0.25">
      <c r="C684"/>
      <c r="H684"/>
    </row>
    <row r="685" spans="3:8" x14ac:dyDescent="0.25">
      <c r="C685"/>
      <c r="H685"/>
    </row>
    <row r="686" spans="3:8" x14ac:dyDescent="0.25">
      <c r="C686"/>
      <c r="H686"/>
    </row>
    <row r="687" spans="3:8" x14ac:dyDescent="0.25">
      <c r="C687"/>
      <c r="H687"/>
    </row>
    <row r="688" spans="3:8" x14ac:dyDescent="0.25">
      <c r="C688"/>
      <c r="H688"/>
    </row>
    <row r="689" spans="3:8" x14ac:dyDescent="0.25">
      <c r="C689"/>
      <c r="H689"/>
    </row>
    <row r="690" spans="3:8" x14ac:dyDescent="0.25">
      <c r="C690"/>
      <c r="H690"/>
    </row>
    <row r="691" spans="3:8" x14ac:dyDescent="0.25">
      <c r="C691"/>
      <c r="H691"/>
    </row>
    <row r="692" spans="3:8" x14ac:dyDescent="0.25">
      <c r="C692"/>
      <c r="H692"/>
    </row>
    <row r="693" spans="3:8" x14ac:dyDescent="0.25">
      <c r="C693"/>
      <c r="H693"/>
    </row>
    <row r="694" spans="3:8" x14ac:dyDescent="0.25">
      <c r="C694"/>
      <c r="H694"/>
    </row>
    <row r="695" spans="3:8" x14ac:dyDescent="0.25">
      <c r="C695"/>
      <c r="H695"/>
    </row>
    <row r="696" spans="3:8" x14ac:dyDescent="0.25">
      <c r="C696"/>
      <c r="H696"/>
    </row>
    <row r="697" spans="3:8" x14ac:dyDescent="0.25">
      <c r="C697"/>
      <c r="H697"/>
    </row>
    <row r="698" spans="3:8" x14ac:dyDescent="0.25">
      <c r="C698"/>
      <c r="H698"/>
    </row>
    <row r="699" spans="3:8" x14ac:dyDescent="0.25">
      <c r="C699"/>
      <c r="H699"/>
    </row>
    <row r="700" spans="3:8" x14ac:dyDescent="0.25">
      <c r="C700"/>
      <c r="H700"/>
    </row>
    <row r="701" spans="3:8" x14ac:dyDescent="0.25">
      <c r="C701"/>
      <c r="H701"/>
    </row>
    <row r="702" spans="3:8" x14ac:dyDescent="0.25">
      <c r="C702"/>
      <c r="H702"/>
    </row>
    <row r="703" spans="3:8" x14ac:dyDescent="0.25">
      <c r="C703"/>
      <c r="H703"/>
    </row>
    <row r="704" spans="3:8" x14ac:dyDescent="0.25">
      <c r="C704"/>
      <c r="H704"/>
    </row>
    <row r="705" spans="3:8" x14ac:dyDescent="0.25">
      <c r="C705"/>
      <c r="H705"/>
    </row>
    <row r="706" spans="3:8" x14ac:dyDescent="0.25">
      <c r="C706"/>
      <c r="H706"/>
    </row>
    <row r="707" spans="3:8" x14ac:dyDescent="0.25">
      <c r="C707"/>
      <c r="H707"/>
    </row>
    <row r="708" spans="3:8" x14ac:dyDescent="0.25">
      <c r="C708"/>
      <c r="H708"/>
    </row>
    <row r="709" spans="3:8" x14ac:dyDescent="0.25">
      <c r="C709"/>
      <c r="H709"/>
    </row>
    <row r="710" spans="3:8" x14ac:dyDescent="0.25">
      <c r="C710"/>
      <c r="H710"/>
    </row>
    <row r="711" spans="3:8" x14ac:dyDescent="0.25">
      <c r="C711"/>
      <c r="H711"/>
    </row>
    <row r="712" spans="3:8" x14ac:dyDescent="0.25">
      <c r="C712"/>
      <c r="H712"/>
    </row>
    <row r="713" spans="3:8" x14ac:dyDescent="0.25">
      <c r="C713"/>
      <c r="H713"/>
    </row>
    <row r="714" spans="3:8" x14ac:dyDescent="0.25">
      <c r="C714"/>
      <c r="H714"/>
    </row>
    <row r="715" spans="3:8" x14ac:dyDescent="0.25">
      <c r="C715"/>
      <c r="H715"/>
    </row>
    <row r="716" spans="3:8" x14ac:dyDescent="0.25">
      <c r="C716"/>
      <c r="H716"/>
    </row>
    <row r="717" spans="3:8" x14ac:dyDescent="0.25">
      <c r="C717"/>
      <c r="H717"/>
    </row>
    <row r="718" spans="3:8" x14ac:dyDescent="0.25">
      <c r="C718"/>
      <c r="H718"/>
    </row>
    <row r="719" spans="3:8" x14ac:dyDescent="0.25">
      <c r="C719"/>
      <c r="H719"/>
    </row>
    <row r="720" spans="3:8" x14ac:dyDescent="0.25">
      <c r="C720"/>
      <c r="H720"/>
    </row>
    <row r="721" spans="3:8" x14ac:dyDescent="0.25">
      <c r="C721"/>
      <c r="H721"/>
    </row>
    <row r="722" spans="3:8" x14ac:dyDescent="0.25">
      <c r="C722"/>
      <c r="H722"/>
    </row>
    <row r="723" spans="3:8" x14ac:dyDescent="0.25">
      <c r="C723"/>
      <c r="H723"/>
    </row>
    <row r="724" spans="3:8" x14ac:dyDescent="0.25">
      <c r="C724"/>
      <c r="H724"/>
    </row>
    <row r="725" spans="3:8" x14ac:dyDescent="0.25">
      <c r="C725"/>
      <c r="H725"/>
    </row>
    <row r="726" spans="3:8" x14ac:dyDescent="0.25">
      <c r="C726"/>
      <c r="H726"/>
    </row>
    <row r="727" spans="3:8" x14ac:dyDescent="0.25">
      <c r="C727"/>
      <c r="H727"/>
    </row>
    <row r="728" spans="3:8" x14ac:dyDescent="0.25">
      <c r="C728"/>
      <c r="H728"/>
    </row>
    <row r="729" spans="3:8" x14ac:dyDescent="0.25">
      <c r="C729"/>
      <c r="H729"/>
    </row>
    <row r="730" spans="3:8" x14ac:dyDescent="0.25">
      <c r="C730"/>
      <c r="H730"/>
    </row>
    <row r="731" spans="3:8" x14ac:dyDescent="0.25">
      <c r="C731"/>
      <c r="H731"/>
    </row>
    <row r="732" spans="3:8" x14ac:dyDescent="0.25">
      <c r="C732"/>
      <c r="H732"/>
    </row>
    <row r="733" spans="3:8" x14ac:dyDescent="0.25">
      <c r="C733"/>
      <c r="H733"/>
    </row>
    <row r="734" spans="3:8" x14ac:dyDescent="0.25">
      <c r="C734"/>
      <c r="H734"/>
    </row>
    <row r="735" spans="3:8" x14ac:dyDescent="0.25">
      <c r="C735"/>
      <c r="H735"/>
    </row>
    <row r="736" spans="3:8" x14ac:dyDescent="0.25">
      <c r="C736"/>
      <c r="H736"/>
    </row>
    <row r="737" spans="3:8" x14ac:dyDescent="0.25">
      <c r="C737"/>
      <c r="H737"/>
    </row>
    <row r="738" spans="3:8" x14ac:dyDescent="0.25">
      <c r="C738"/>
      <c r="H738"/>
    </row>
    <row r="739" spans="3:8" x14ac:dyDescent="0.25">
      <c r="C739"/>
      <c r="H739"/>
    </row>
    <row r="740" spans="3:8" x14ac:dyDescent="0.25">
      <c r="C740"/>
      <c r="H740"/>
    </row>
    <row r="741" spans="3:8" x14ac:dyDescent="0.25">
      <c r="C741"/>
      <c r="H741"/>
    </row>
    <row r="742" spans="3:8" x14ac:dyDescent="0.25">
      <c r="C742"/>
      <c r="H742"/>
    </row>
    <row r="743" spans="3:8" x14ac:dyDescent="0.25">
      <c r="C743"/>
      <c r="H743"/>
    </row>
    <row r="744" spans="3:8" x14ac:dyDescent="0.25">
      <c r="C744"/>
      <c r="H744"/>
    </row>
    <row r="745" spans="3:8" x14ac:dyDescent="0.25">
      <c r="C745"/>
      <c r="H745"/>
    </row>
    <row r="746" spans="3:8" x14ac:dyDescent="0.25">
      <c r="C746"/>
      <c r="H746"/>
    </row>
    <row r="747" spans="3:8" x14ac:dyDescent="0.25">
      <c r="C747"/>
      <c r="H747"/>
    </row>
    <row r="748" spans="3:8" x14ac:dyDescent="0.25">
      <c r="C748"/>
      <c r="H748"/>
    </row>
    <row r="749" spans="3:8" x14ac:dyDescent="0.25">
      <c r="C749"/>
      <c r="H749"/>
    </row>
    <row r="750" spans="3:8" x14ac:dyDescent="0.25">
      <c r="C750"/>
      <c r="H750"/>
    </row>
    <row r="751" spans="3:8" x14ac:dyDescent="0.25">
      <c r="C751"/>
      <c r="H751"/>
    </row>
    <row r="752" spans="3:8" x14ac:dyDescent="0.25">
      <c r="C752"/>
      <c r="H752"/>
    </row>
    <row r="753" spans="3:8" x14ac:dyDescent="0.25">
      <c r="C753"/>
      <c r="H753"/>
    </row>
    <row r="754" spans="3:8" x14ac:dyDescent="0.25">
      <c r="C754"/>
      <c r="H754"/>
    </row>
    <row r="755" spans="3:8" x14ac:dyDescent="0.25">
      <c r="C755"/>
      <c r="H755"/>
    </row>
    <row r="756" spans="3:8" x14ac:dyDescent="0.25">
      <c r="C756"/>
      <c r="H756"/>
    </row>
    <row r="757" spans="3:8" x14ac:dyDescent="0.25">
      <c r="C757"/>
      <c r="H757"/>
    </row>
    <row r="758" spans="3:8" x14ac:dyDescent="0.25">
      <c r="C758"/>
      <c r="H758"/>
    </row>
    <row r="759" spans="3:8" x14ac:dyDescent="0.25">
      <c r="C759"/>
      <c r="H759"/>
    </row>
    <row r="760" spans="3:8" x14ac:dyDescent="0.25">
      <c r="C760"/>
      <c r="H760"/>
    </row>
    <row r="761" spans="3:8" x14ac:dyDescent="0.25">
      <c r="C761"/>
      <c r="H761"/>
    </row>
    <row r="762" spans="3:8" x14ac:dyDescent="0.25">
      <c r="C762"/>
      <c r="H762"/>
    </row>
    <row r="763" spans="3:8" x14ac:dyDescent="0.25">
      <c r="C763"/>
      <c r="H763"/>
    </row>
    <row r="764" spans="3:8" x14ac:dyDescent="0.25">
      <c r="C764"/>
      <c r="H764"/>
    </row>
    <row r="765" spans="3:8" x14ac:dyDescent="0.25">
      <c r="C765"/>
      <c r="H765"/>
    </row>
    <row r="766" spans="3:8" x14ac:dyDescent="0.25">
      <c r="C766"/>
      <c r="H766"/>
    </row>
    <row r="767" spans="3:8" x14ac:dyDescent="0.25">
      <c r="C767"/>
      <c r="H767"/>
    </row>
    <row r="768" spans="3:8" x14ac:dyDescent="0.25">
      <c r="C768"/>
      <c r="H768"/>
    </row>
    <row r="769" spans="3:8" x14ac:dyDescent="0.25">
      <c r="C769"/>
      <c r="H769"/>
    </row>
    <row r="770" spans="3:8" x14ac:dyDescent="0.25">
      <c r="C770"/>
      <c r="H770"/>
    </row>
    <row r="771" spans="3:8" x14ac:dyDescent="0.25">
      <c r="C771"/>
      <c r="H771"/>
    </row>
    <row r="772" spans="3:8" x14ac:dyDescent="0.25">
      <c r="C772"/>
      <c r="H772"/>
    </row>
    <row r="773" spans="3:8" x14ac:dyDescent="0.25">
      <c r="C773"/>
      <c r="H773"/>
    </row>
    <row r="774" spans="3:8" x14ac:dyDescent="0.25">
      <c r="C774"/>
      <c r="H774"/>
    </row>
    <row r="775" spans="3:8" x14ac:dyDescent="0.25">
      <c r="C775"/>
      <c r="H775"/>
    </row>
    <row r="776" spans="3:8" x14ac:dyDescent="0.25">
      <c r="C776"/>
      <c r="H776"/>
    </row>
    <row r="777" spans="3:8" x14ac:dyDescent="0.25">
      <c r="C777"/>
      <c r="H777"/>
    </row>
    <row r="778" spans="3:8" x14ac:dyDescent="0.25">
      <c r="C778"/>
      <c r="H778"/>
    </row>
    <row r="779" spans="3:8" x14ac:dyDescent="0.25">
      <c r="C779"/>
      <c r="H779"/>
    </row>
    <row r="780" spans="3:8" x14ac:dyDescent="0.25">
      <c r="C780"/>
      <c r="H780"/>
    </row>
    <row r="781" spans="3:8" x14ac:dyDescent="0.25">
      <c r="C781"/>
      <c r="H781"/>
    </row>
    <row r="782" spans="3:8" x14ac:dyDescent="0.25">
      <c r="C782"/>
      <c r="H782"/>
    </row>
    <row r="783" spans="3:8" x14ac:dyDescent="0.25">
      <c r="C783"/>
      <c r="H783"/>
    </row>
    <row r="784" spans="3:8" x14ac:dyDescent="0.25">
      <c r="C784"/>
      <c r="H784"/>
    </row>
    <row r="785" spans="3:8" x14ac:dyDescent="0.25">
      <c r="C785"/>
      <c r="H785"/>
    </row>
    <row r="786" spans="3:8" x14ac:dyDescent="0.25">
      <c r="C786"/>
      <c r="H786"/>
    </row>
    <row r="787" spans="3:8" x14ac:dyDescent="0.25">
      <c r="C787"/>
      <c r="H787"/>
    </row>
    <row r="788" spans="3:8" x14ac:dyDescent="0.25">
      <c r="C788"/>
      <c r="H788"/>
    </row>
    <row r="789" spans="3:8" x14ac:dyDescent="0.25">
      <c r="C789"/>
      <c r="H789"/>
    </row>
    <row r="790" spans="3:8" x14ac:dyDescent="0.25">
      <c r="C790"/>
      <c r="H790"/>
    </row>
    <row r="791" spans="3:8" x14ac:dyDescent="0.25">
      <c r="C791"/>
      <c r="H791"/>
    </row>
    <row r="792" spans="3:8" x14ac:dyDescent="0.25">
      <c r="C792"/>
      <c r="H792"/>
    </row>
    <row r="793" spans="3:8" x14ac:dyDescent="0.25">
      <c r="C793"/>
      <c r="H793"/>
    </row>
    <row r="794" spans="3:8" x14ac:dyDescent="0.25">
      <c r="C794"/>
      <c r="H794"/>
    </row>
    <row r="795" spans="3:8" x14ac:dyDescent="0.25">
      <c r="C795"/>
      <c r="H795"/>
    </row>
    <row r="796" spans="3:8" x14ac:dyDescent="0.25">
      <c r="C796"/>
      <c r="H796"/>
    </row>
    <row r="797" spans="3:8" x14ac:dyDescent="0.25">
      <c r="C797"/>
      <c r="H797"/>
    </row>
    <row r="798" spans="3:8" x14ac:dyDescent="0.25">
      <c r="C798"/>
      <c r="H798"/>
    </row>
    <row r="799" spans="3:8" x14ac:dyDescent="0.25">
      <c r="C799"/>
      <c r="H799"/>
    </row>
    <row r="800" spans="3:8" x14ac:dyDescent="0.25">
      <c r="C800"/>
      <c r="H800"/>
    </row>
    <row r="801" spans="3:8" x14ac:dyDescent="0.25">
      <c r="C801"/>
      <c r="H801"/>
    </row>
    <row r="802" spans="3:8" x14ac:dyDescent="0.25">
      <c r="C802"/>
      <c r="H802"/>
    </row>
    <row r="803" spans="3:8" x14ac:dyDescent="0.25">
      <c r="C803"/>
      <c r="H803"/>
    </row>
    <row r="804" spans="3:8" x14ac:dyDescent="0.25">
      <c r="C804"/>
      <c r="H804"/>
    </row>
    <row r="805" spans="3:8" x14ac:dyDescent="0.25">
      <c r="C805"/>
      <c r="H805"/>
    </row>
    <row r="806" spans="3:8" x14ac:dyDescent="0.25">
      <c r="C806"/>
      <c r="H806"/>
    </row>
    <row r="807" spans="3:8" x14ac:dyDescent="0.25">
      <c r="C807"/>
      <c r="H807"/>
    </row>
    <row r="808" spans="3:8" x14ac:dyDescent="0.25">
      <c r="C808"/>
      <c r="H808"/>
    </row>
    <row r="809" spans="3:8" x14ac:dyDescent="0.25">
      <c r="C809"/>
      <c r="H809"/>
    </row>
    <row r="810" spans="3:8" x14ac:dyDescent="0.25">
      <c r="C810"/>
      <c r="H810"/>
    </row>
    <row r="811" spans="3:8" x14ac:dyDescent="0.25">
      <c r="C811"/>
      <c r="H811"/>
    </row>
    <row r="812" spans="3:8" x14ac:dyDescent="0.25">
      <c r="C812"/>
      <c r="H812"/>
    </row>
    <row r="813" spans="3:8" x14ac:dyDescent="0.25">
      <c r="C813"/>
      <c r="H813"/>
    </row>
    <row r="814" spans="3:8" x14ac:dyDescent="0.25">
      <c r="C814"/>
      <c r="H814"/>
    </row>
    <row r="815" spans="3:8" x14ac:dyDescent="0.25">
      <c r="C815"/>
      <c r="H815"/>
    </row>
    <row r="816" spans="3:8" x14ac:dyDescent="0.25">
      <c r="C816"/>
      <c r="H816"/>
    </row>
    <row r="817" spans="3:8" x14ac:dyDescent="0.25">
      <c r="C817"/>
      <c r="H817"/>
    </row>
    <row r="818" spans="3:8" x14ac:dyDescent="0.25">
      <c r="C818"/>
      <c r="H818"/>
    </row>
    <row r="819" spans="3:8" x14ac:dyDescent="0.25">
      <c r="C819"/>
      <c r="H819"/>
    </row>
    <row r="820" spans="3:8" x14ac:dyDescent="0.25">
      <c r="C820"/>
      <c r="H820"/>
    </row>
    <row r="821" spans="3:8" x14ac:dyDescent="0.25">
      <c r="C821"/>
      <c r="H821"/>
    </row>
    <row r="822" spans="3:8" x14ac:dyDescent="0.25">
      <c r="C822"/>
      <c r="H822"/>
    </row>
    <row r="823" spans="3:8" x14ac:dyDescent="0.25">
      <c r="C823"/>
      <c r="H823"/>
    </row>
    <row r="824" spans="3:8" x14ac:dyDescent="0.25">
      <c r="C824"/>
      <c r="H824"/>
    </row>
    <row r="825" spans="3:8" x14ac:dyDescent="0.25">
      <c r="C825"/>
      <c r="H825"/>
    </row>
    <row r="826" spans="3:8" x14ac:dyDescent="0.25">
      <c r="C826"/>
      <c r="H826"/>
    </row>
    <row r="827" spans="3:8" x14ac:dyDescent="0.25">
      <c r="C827"/>
      <c r="H827"/>
    </row>
    <row r="828" spans="3:8" x14ac:dyDescent="0.25">
      <c r="C828"/>
      <c r="H828"/>
    </row>
    <row r="829" spans="3:8" x14ac:dyDescent="0.25">
      <c r="C829"/>
      <c r="H829"/>
    </row>
    <row r="830" spans="3:8" x14ac:dyDescent="0.25">
      <c r="C830"/>
      <c r="H830"/>
    </row>
    <row r="831" spans="3:8" x14ac:dyDescent="0.25">
      <c r="C831"/>
      <c r="H831"/>
    </row>
    <row r="832" spans="3:8" x14ac:dyDescent="0.25">
      <c r="C832"/>
      <c r="H832"/>
    </row>
    <row r="833" spans="3:8" x14ac:dyDescent="0.25">
      <c r="C833"/>
      <c r="H833"/>
    </row>
    <row r="834" spans="3:8" x14ac:dyDescent="0.25">
      <c r="C834"/>
      <c r="H834"/>
    </row>
    <row r="835" spans="3:8" x14ac:dyDescent="0.25">
      <c r="C835"/>
      <c r="H835"/>
    </row>
    <row r="836" spans="3:8" x14ac:dyDescent="0.25">
      <c r="C836"/>
      <c r="H836"/>
    </row>
    <row r="837" spans="3:8" x14ac:dyDescent="0.25">
      <c r="C837"/>
      <c r="H837"/>
    </row>
    <row r="838" spans="3:8" x14ac:dyDescent="0.25">
      <c r="C838"/>
      <c r="H838"/>
    </row>
    <row r="839" spans="3:8" x14ac:dyDescent="0.25">
      <c r="C839"/>
      <c r="H839"/>
    </row>
    <row r="840" spans="3:8" x14ac:dyDescent="0.25">
      <c r="C840"/>
      <c r="H840"/>
    </row>
    <row r="841" spans="3:8" x14ac:dyDescent="0.25">
      <c r="C841"/>
      <c r="H841"/>
    </row>
    <row r="842" spans="3:8" x14ac:dyDescent="0.25">
      <c r="C842"/>
      <c r="H842"/>
    </row>
    <row r="843" spans="3:8" x14ac:dyDescent="0.25">
      <c r="C843"/>
      <c r="H843"/>
    </row>
    <row r="844" spans="3:8" x14ac:dyDescent="0.25">
      <c r="C844"/>
      <c r="H844"/>
    </row>
    <row r="845" spans="3:8" x14ac:dyDescent="0.25">
      <c r="C845"/>
      <c r="H845"/>
    </row>
    <row r="846" spans="3:8" x14ac:dyDescent="0.25">
      <c r="C846"/>
      <c r="H846"/>
    </row>
    <row r="847" spans="3:8" x14ac:dyDescent="0.25">
      <c r="C847"/>
      <c r="H847"/>
    </row>
    <row r="848" spans="3:8" x14ac:dyDescent="0.25">
      <c r="C848"/>
      <c r="H848"/>
    </row>
    <row r="849" spans="3:8" x14ac:dyDescent="0.25">
      <c r="C849"/>
      <c r="H849"/>
    </row>
    <row r="850" spans="3:8" x14ac:dyDescent="0.25">
      <c r="C850"/>
      <c r="H850"/>
    </row>
    <row r="851" spans="3:8" x14ac:dyDescent="0.25">
      <c r="C851"/>
      <c r="H851"/>
    </row>
    <row r="852" spans="3:8" x14ac:dyDescent="0.25">
      <c r="C852"/>
      <c r="H852"/>
    </row>
    <row r="853" spans="3:8" x14ac:dyDescent="0.25">
      <c r="C853"/>
      <c r="H853"/>
    </row>
    <row r="854" spans="3:8" x14ac:dyDescent="0.25">
      <c r="C854"/>
      <c r="H854"/>
    </row>
    <row r="855" spans="3:8" x14ac:dyDescent="0.25">
      <c r="C855"/>
      <c r="H855"/>
    </row>
    <row r="856" spans="3:8" x14ac:dyDescent="0.25">
      <c r="C856"/>
      <c r="H856"/>
    </row>
    <row r="857" spans="3:8" x14ac:dyDescent="0.25">
      <c r="C857"/>
      <c r="H857"/>
    </row>
    <row r="858" spans="3:8" x14ac:dyDescent="0.25">
      <c r="C858"/>
      <c r="H858"/>
    </row>
    <row r="859" spans="3:8" x14ac:dyDescent="0.25">
      <c r="C859"/>
      <c r="H859"/>
    </row>
    <row r="860" spans="3:8" x14ac:dyDescent="0.25">
      <c r="C860"/>
      <c r="H860"/>
    </row>
    <row r="861" spans="3:8" x14ac:dyDescent="0.25">
      <c r="C861"/>
      <c r="H861"/>
    </row>
    <row r="862" spans="3:8" x14ac:dyDescent="0.25">
      <c r="C862"/>
      <c r="H862"/>
    </row>
    <row r="863" spans="3:8" x14ac:dyDescent="0.25">
      <c r="C863"/>
      <c r="H863"/>
    </row>
    <row r="864" spans="3:8" x14ac:dyDescent="0.25">
      <c r="C864"/>
      <c r="H864"/>
    </row>
    <row r="865" spans="3:8" x14ac:dyDescent="0.25">
      <c r="C865"/>
      <c r="H865"/>
    </row>
    <row r="866" spans="3:8" x14ac:dyDescent="0.25">
      <c r="C866"/>
      <c r="H866"/>
    </row>
    <row r="867" spans="3:8" x14ac:dyDescent="0.25">
      <c r="C867"/>
      <c r="H867"/>
    </row>
    <row r="868" spans="3:8" x14ac:dyDescent="0.25">
      <c r="C868"/>
      <c r="H868"/>
    </row>
    <row r="869" spans="3:8" x14ac:dyDescent="0.25">
      <c r="C869"/>
      <c r="H869"/>
    </row>
    <row r="870" spans="3:8" x14ac:dyDescent="0.25">
      <c r="C870"/>
      <c r="H870"/>
    </row>
    <row r="871" spans="3:8" x14ac:dyDescent="0.25">
      <c r="C871"/>
      <c r="H871"/>
    </row>
    <row r="872" spans="3:8" x14ac:dyDescent="0.25">
      <c r="C872"/>
      <c r="H872"/>
    </row>
    <row r="873" spans="3:8" x14ac:dyDescent="0.25">
      <c r="C873"/>
      <c r="H873"/>
    </row>
    <row r="874" spans="3:8" x14ac:dyDescent="0.25">
      <c r="C874"/>
      <c r="H874"/>
    </row>
    <row r="875" spans="3:8" x14ac:dyDescent="0.25">
      <c r="C875"/>
      <c r="H875"/>
    </row>
    <row r="876" spans="3:8" x14ac:dyDescent="0.25">
      <c r="C876"/>
      <c r="H876"/>
    </row>
    <row r="877" spans="3:8" x14ac:dyDescent="0.25">
      <c r="C877"/>
      <c r="H877"/>
    </row>
    <row r="878" spans="3:8" x14ac:dyDescent="0.25">
      <c r="C878"/>
      <c r="H878"/>
    </row>
    <row r="879" spans="3:8" x14ac:dyDescent="0.25">
      <c r="C879"/>
      <c r="H879"/>
    </row>
    <row r="880" spans="3:8" x14ac:dyDescent="0.25">
      <c r="C880"/>
      <c r="H880"/>
    </row>
    <row r="881" spans="3:8" x14ac:dyDescent="0.25">
      <c r="C881"/>
      <c r="H881"/>
    </row>
    <row r="882" spans="3:8" x14ac:dyDescent="0.25">
      <c r="C882"/>
      <c r="H882"/>
    </row>
    <row r="883" spans="3:8" x14ac:dyDescent="0.25">
      <c r="C883"/>
      <c r="H883"/>
    </row>
    <row r="884" spans="3:8" x14ac:dyDescent="0.25">
      <c r="C884"/>
      <c r="H884"/>
    </row>
    <row r="885" spans="3:8" x14ac:dyDescent="0.25">
      <c r="C885"/>
      <c r="H885"/>
    </row>
    <row r="886" spans="3:8" x14ac:dyDescent="0.25">
      <c r="C886"/>
      <c r="H886"/>
    </row>
    <row r="887" spans="3:8" x14ac:dyDescent="0.25">
      <c r="C887"/>
      <c r="H887"/>
    </row>
    <row r="888" spans="3:8" x14ac:dyDescent="0.25">
      <c r="C888"/>
      <c r="H888"/>
    </row>
    <row r="889" spans="3:8" x14ac:dyDescent="0.25">
      <c r="C889"/>
      <c r="H889"/>
    </row>
    <row r="890" spans="3:8" x14ac:dyDescent="0.25">
      <c r="C890"/>
      <c r="H890"/>
    </row>
    <row r="891" spans="3:8" x14ac:dyDescent="0.25">
      <c r="C891"/>
      <c r="H891"/>
    </row>
    <row r="892" spans="3:8" x14ac:dyDescent="0.25">
      <c r="C892"/>
      <c r="H892"/>
    </row>
    <row r="893" spans="3:8" x14ac:dyDescent="0.25">
      <c r="C893"/>
      <c r="H893"/>
    </row>
    <row r="894" spans="3:8" x14ac:dyDescent="0.25">
      <c r="C894"/>
      <c r="H894"/>
    </row>
    <row r="895" spans="3:8" x14ac:dyDescent="0.25">
      <c r="C895"/>
      <c r="H895"/>
    </row>
    <row r="896" spans="3:8" x14ac:dyDescent="0.25">
      <c r="C896"/>
      <c r="H896"/>
    </row>
    <row r="897" spans="3:8" x14ac:dyDescent="0.25">
      <c r="C897"/>
      <c r="H897"/>
    </row>
    <row r="898" spans="3:8" x14ac:dyDescent="0.25">
      <c r="C898"/>
      <c r="H898"/>
    </row>
    <row r="899" spans="3:8" x14ac:dyDescent="0.25">
      <c r="C899"/>
      <c r="H899"/>
    </row>
    <row r="900" spans="3:8" x14ac:dyDescent="0.25">
      <c r="C900"/>
      <c r="H900"/>
    </row>
    <row r="901" spans="3:8" x14ac:dyDescent="0.25">
      <c r="C901"/>
      <c r="H901"/>
    </row>
    <row r="902" spans="3:8" x14ac:dyDescent="0.25">
      <c r="C902"/>
      <c r="H902"/>
    </row>
    <row r="903" spans="3:8" x14ac:dyDescent="0.25">
      <c r="C903"/>
      <c r="H903"/>
    </row>
    <row r="904" spans="3:8" x14ac:dyDescent="0.25">
      <c r="C904"/>
      <c r="H904"/>
    </row>
    <row r="905" spans="3:8" x14ac:dyDescent="0.25">
      <c r="C905"/>
      <c r="H905"/>
    </row>
    <row r="906" spans="3:8" x14ac:dyDescent="0.25">
      <c r="C906"/>
      <c r="H906"/>
    </row>
    <row r="907" spans="3:8" x14ac:dyDescent="0.25">
      <c r="C907"/>
      <c r="H907"/>
    </row>
    <row r="908" spans="3:8" x14ac:dyDescent="0.25">
      <c r="C908"/>
      <c r="H908"/>
    </row>
    <row r="909" spans="3:8" x14ac:dyDescent="0.25">
      <c r="C909"/>
      <c r="H909"/>
    </row>
    <row r="910" spans="3:8" x14ac:dyDescent="0.25">
      <c r="C910"/>
      <c r="H910"/>
    </row>
    <row r="911" spans="3:8" x14ac:dyDescent="0.25">
      <c r="C911"/>
      <c r="H911"/>
    </row>
    <row r="912" spans="3:8" x14ac:dyDescent="0.25">
      <c r="C912"/>
      <c r="H912"/>
    </row>
    <row r="913" spans="3:8" x14ac:dyDescent="0.25">
      <c r="C913"/>
      <c r="H913"/>
    </row>
    <row r="914" spans="3:8" x14ac:dyDescent="0.25">
      <c r="C914"/>
      <c r="H914"/>
    </row>
    <row r="915" spans="3:8" x14ac:dyDescent="0.25">
      <c r="C915"/>
      <c r="H915"/>
    </row>
    <row r="916" spans="3:8" x14ac:dyDescent="0.25">
      <c r="C916"/>
      <c r="H916"/>
    </row>
    <row r="917" spans="3:8" x14ac:dyDescent="0.25">
      <c r="C917"/>
      <c r="H917"/>
    </row>
    <row r="918" spans="3:8" x14ac:dyDescent="0.25">
      <c r="C918"/>
      <c r="H918"/>
    </row>
    <row r="919" spans="3:8" x14ac:dyDescent="0.25">
      <c r="C919"/>
      <c r="H919"/>
    </row>
    <row r="920" spans="3:8" x14ac:dyDescent="0.25">
      <c r="C920"/>
      <c r="H920"/>
    </row>
    <row r="921" spans="3:8" x14ac:dyDescent="0.25">
      <c r="C921"/>
      <c r="H921"/>
    </row>
    <row r="922" spans="3:8" x14ac:dyDescent="0.25">
      <c r="C922"/>
      <c r="H922"/>
    </row>
    <row r="923" spans="3:8" x14ac:dyDescent="0.25">
      <c r="C923"/>
      <c r="H923"/>
    </row>
    <row r="924" spans="3:8" x14ac:dyDescent="0.25">
      <c r="C924"/>
      <c r="H924"/>
    </row>
    <row r="925" spans="3:8" x14ac:dyDescent="0.25">
      <c r="C925"/>
      <c r="H925"/>
    </row>
    <row r="926" spans="3:8" x14ac:dyDescent="0.25">
      <c r="C926"/>
      <c r="H926"/>
    </row>
    <row r="927" spans="3:8" x14ac:dyDescent="0.25">
      <c r="C927"/>
      <c r="H927"/>
    </row>
    <row r="928" spans="3:8" x14ac:dyDescent="0.25">
      <c r="C928"/>
      <c r="H928"/>
    </row>
    <row r="929" spans="3:8" x14ac:dyDescent="0.25">
      <c r="C929"/>
      <c r="H929"/>
    </row>
    <row r="930" spans="3:8" x14ac:dyDescent="0.25">
      <c r="C930"/>
      <c r="H930"/>
    </row>
    <row r="931" spans="3:8" x14ac:dyDescent="0.25">
      <c r="C931"/>
      <c r="H931"/>
    </row>
    <row r="932" spans="3:8" x14ac:dyDescent="0.25">
      <c r="C932"/>
      <c r="H932"/>
    </row>
    <row r="933" spans="3:8" x14ac:dyDescent="0.25">
      <c r="C933"/>
      <c r="H933"/>
    </row>
    <row r="934" spans="3:8" x14ac:dyDescent="0.25">
      <c r="C934"/>
      <c r="H934"/>
    </row>
    <row r="935" spans="3:8" x14ac:dyDescent="0.25">
      <c r="C935"/>
      <c r="H935"/>
    </row>
    <row r="936" spans="3:8" x14ac:dyDescent="0.25">
      <c r="C936"/>
      <c r="H936"/>
    </row>
    <row r="937" spans="3:8" x14ac:dyDescent="0.25">
      <c r="C937"/>
      <c r="H937"/>
    </row>
    <row r="938" spans="3:8" x14ac:dyDescent="0.25">
      <c r="C938"/>
      <c r="H938"/>
    </row>
    <row r="939" spans="3:8" x14ac:dyDescent="0.25">
      <c r="C939"/>
      <c r="H939"/>
    </row>
    <row r="940" spans="3:8" x14ac:dyDescent="0.25">
      <c r="C940"/>
      <c r="H940"/>
    </row>
    <row r="941" spans="3:8" x14ac:dyDescent="0.25">
      <c r="C941"/>
      <c r="H941"/>
    </row>
    <row r="942" spans="3:8" x14ac:dyDescent="0.25">
      <c r="C942"/>
      <c r="H942"/>
    </row>
    <row r="943" spans="3:8" x14ac:dyDescent="0.25">
      <c r="C943"/>
      <c r="H943"/>
    </row>
    <row r="944" spans="3:8" x14ac:dyDescent="0.25">
      <c r="C944"/>
      <c r="H944"/>
    </row>
    <row r="945" spans="3:8" x14ac:dyDescent="0.25">
      <c r="C945"/>
      <c r="H945"/>
    </row>
    <row r="946" spans="3:8" x14ac:dyDescent="0.25">
      <c r="C946"/>
      <c r="H946"/>
    </row>
    <row r="947" spans="3:8" x14ac:dyDescent="0.25">
      <c r="C947"/>
      <c r="H947"/>
    </row>
    <row r="948" spans="3:8" x14ac:dyDescent="0.25">
      <c r="C948"/>
      <c r="H948"/>
    </row>
    <row r="949" spans="3:8" x14ac:dyDescent="0.25">
      <c r="C949"/>
      <c r="H949"/>
    </row>
    <row r="950" spans="3:8" x14ac:dyDescent="0.25">
      <c r="C950"/>
      <c r="H950"/>
    </row>
    <row r="951" spans="3:8" x14ac:dyDescent="0.25">
      <c r="C951"/>
      <c r="H951"/>
    </row>
    <row r="952" spans="3:8" x14ac:dyDescent="0.25">
      <c r="C952"/>
      <c r="H952"/>
    </row>
    <row r="953" spans="3:8" x14ac:dyDescent="0.25">
      <c r="C953"/>
      <c r="H953"/>
    </row>
    <row r="954" spans="3:8" x14ac:dyDescent="0.25">
      <c r="C954"/>
      <c r="H954"/>
    </row>
    <row r="955" spans="3:8" x14ac:dyDescent="0.25">
      <c r="C955"/>
      <c r="H955"/>
    </row>
    <row r="956" spans="3:8" x14ac:dyDescent="0.25">
      <c r="C956"/>
      <c r="H956"/>
    </row>
    <row r="957" spans="3:8" x14ac:dyDescent="0.25">
      <c r="C957"/>
      <c r="H957"/>
    </row>
    <row r="958" spans="3:8" x14ac:dyDescent="0.25">
      <c r="C958"/>
      <c r="H958"/>
    </row>
    <row r="959" spans="3:8" x14ac:dyDescent="0.25">
      <c r="C959"/>
      <c r="H959"/>
    </row>
    <row r="960" spans="3:8" x14ac:dyDescent="0.25">
      <c r="C960"/>
      <c r="H960"/>
    </row>
    <row r="961" spans="3:8" x14ac:dyDescent="0.25">
      <c r="C961"/>
      <c r="H961"/>
    </row>
    <row r="962" spans="3:8" x14ac:dyDescent="0.25">
      <c r="C962"/>
      <c r="H962"/>
    </row>
    <row r="963" spans="3:8" x14ac:dyDescent="0.25">
      <c r="C963"/>
      <c r="H963"/>
    </row>
    <row r="964" spans="3:8" x14ac:dyDescent="0.25">
      <c r="C964"/>
      <c r="H964"/>
    </row>
    <row r="965" spans="3:8" x14ac:dyDescent="0.25">
      <c r="C965"/>
      <c r="H965"/>
    </row>
    <row r="966" spans="3:8" x14ac:dyDescent="0.25">
      <c r="C966"/>
      <c r="H966"/>
    </row>
    <row r="967" spans="3:8" x14ac:dyDescent="0.25">
      <c r="C967"/>
      <c r="H967"/>
    </row>
    <row r="968" spans="3:8" x14ac:dyDescent="0.25">
      <c r="C968"/>
      <c r="H968"/>
    </row>
    <row r="969" spans="3:8" x14ac:dyDescent="0.25">
      <c r="C969"/>
      <c r="H969"/>
    </row>
    <row r="970" spans="3:8" x14ac:dyDescent="0.25">
      <c r="C970"/>
      <c r="H970"/>
    </row>
    <row r="971" spans="3:8" x14ac:dyDescent="0.25">
      <c r="C971"/>
      <c r="H971"/>
    </row>
    <row r="972" spans="3:8" x14ac:dyDescent="0.25">
      <c r="C972"/>
      <c r="H972"/>
    </row>
    <row r="973" spans="3:8" x14ac:dyDescent="0.25">
      <c r="C973"/>
      <c r="H973"/>
    </row>
    <row r="974" spans="3:8" x14ac:dyDescent="0.25">
      <c r="C974"/>
      <c r="H974"/>
    </row>
    <row r="975" spans="3:8" x14ac:dyDescent="0.25">
      <c r="C975"/>
      <c r="H975"/>
    </row>
    <row r="976" spans="3:8" x14ac:dyDescent="0.25">
      <c r="C976"/>
      <c r="H976"/>
    </row>
    <row r="977" spans="3:8" x14ac:dyDescent="0.25">
      <c r="C977"/>
      <c r="H977"/>
    </row>
    <row r="978" spans="3:8" x14ac:dyDescent="0.25">
      <c r="C978"/>
      <c r="H978"/>
    </row>
    <row r="979" spans="3:8" x14ac:dyDescent="0.25">
      <c r="C979"/>
      <c r="H979"/>
    </row>
    <row r="980" spans="3:8" x14ac:dyDescent="0.25">
      <c r="C980"/>
      <c r="H980"/>
    </row>
    <row r="981" spans="3:8" x14ac:dyDescent="0.25">
      <c r="C981"/>
      <c r="H981"/>
    </row>
    <row r="982" spans="3:8" x14ac:dyDescent="0.25">
      <c r="C982"/>
      <c r="H982"/>
    </row>
    <row r="983" spans="3:8" x14ac:dyDescent="0.25">
      <c r="C983"/>
      <c r="H983"/>
    </row>
    <row r="984" spans="3:8" x14ac:dyDescent="0.25">
      <c r="C984"/>
      <c r="H984"/>
    </row>
    <row r="985" spans="3:8" x14ac:dyDescent="0.25">
      <c r="C985"/>
      <c r="H985"/>
    </row>
    <row r="986" spans="3:8" x14ac:dyDescent="0.25">
      <c r="C986"/>
      <c r="H986"/>
    </row>
    <row r="987" spans="3:8" x14ac:dyDescent="0.25">
      <c r="C987"/>
      <c r="H987"/>
    </row>
    <row r="988" spans="3:8" x14ac:dyDescent="0.25">
      <c r="C988"/>
      <c r="H988"/>
    </row>
    <row r="989" spans="3:8" x14ac:dyDescent="0.25">
      <c r="C989"/>
      <c r="H989"/>
    </row>
    <row r="990" spans="3:8" x14ac:dyDescent="0.25">
      <c r="C990"/>
      <c r="H990"/>
    </row>
    <row r="991" spans="3:8" x14ac:dyDescent="0.25">
      <c r="C991"/>
      <c r="H991"/>
    </row>
    <row r="992" spans="3:8" x14ac:dyDescent="0.25">
      <c r="C992"/>
      <c r="H992"/>
    </row>
    <row r="993" spans="3:8" x14ac:dyDescent="0.25">
      <c r="C993"/>
      <c r="H993"/>
    </row>
    <row r="994" spans="3:8" x14ac:dyDescent="0.25">
      <c r="C994"/>
      <c r="H994"/>
    </row>
    <row r="995" spans="3:8" x14ac:dyDescent="0.25">
      <c r="C995"/>
      <c r="H995"/>
    </row>
    <row r="996" spans="3:8" x14ac:dyDescent="0.25">
      <c r="C996"/>
      <c r="H996"/>
    </row>
    <row r="997" spans="3:8" x14ac:dyDescent="0.25">
      <c r="C997"/>
      <c r="H997"/>
    </row>
    <row r="998" spans="3:8" x14ac:dyDescent="0.25">
      <c r="C998"/>
      <c r="H998"/>
    </row>
    <row r="999" spans="3:8" x14ac:dyDescent="0.25">
      <c r="C999"/>
      <c r="H999"/>
    </row>
    <row r="1000" spans="3:8" x14ac:dyDescent="0.25">
      <c r="C1000"/>
      <c r="H1000"/>
    </row>
    <row r="1001" spans="3:8" x14ac:dyDescent="0.25">
      <c r="C1001"/>
      <c r="H1001"/>
    </row>
    <row r="1002" spans="3:8" x14ac:dyDescent="0.25">
      <c r="C1002"/>
      <c r="H1002"/>
    </row>
    <row r="1003" spans="3:8" x14ac:dyDescent="0.25">
      <c r="C1003"/>
      <c r="H1003"/>
    </row>
    <row r="1004" spans="3:8" x14ac:dyDescent="0.25">
      <c r="C1004"/>
      <c r="H1004"/>
    </row>
    <row r="1005" spans="3:8" x14ac:dyDescent="0.25">
      <c r="C1005"/>
      <c r="H1005"/>
    </row>
    <row r="1006" spans="3:8" x14ac:dyDescent="0.25">
      <c r="C1006"/>
      <c r="H1006"/>
    </row>
    <row r="1007" spans="3:8" x14ac:dyDescent="0.25">
      <c r="C1007"/>
      <c r="H1007"/>
    </row>
    <row r="1008" spans="3:8" x14ac:dyDescent="0.25">
      <c r="C1008"/>
      <c r="H1008"/>
    </row>
    <row r="1009" spans="3:8" x14ac:dyDescent="0.25">
      <c r="C1009"/>
      <c r="H1009"/>
    </row>
    <row r="1010" spans="3:8" x14ac:dyDescent="0.25">
      <c r="C1010"/>
      <c r="H1010"/>
    </row>
    <row r="1011" spans="3:8" x14ac:dyDescent="0.25">
      <c r="C1011"/>
      <c r="H1011"/>
    </row>
    <row r="1012" spans="3:8" x14ac:dyDescent="0.25">
      <c r="C1012"/>
      <c r="H1012"/>
    </row>
    <row r="1013" spans="3:8" x14ac:dyDescent="0.25">
      <c r="C1013"/>
      <c r="H1013"/>
    </row>
    <row r="1014" spans="3:8" x14ac:dyDescent="0.25">
      <c r="C1014"/>
      <c r="H1014"/>
    </row>
    <row r="1015" spans="3:8" x14ac:dyDescent="0.25">
      <c r="C1015"/>
      <c r="H1015"/>
    </row>
    <row r="1016" spans="3:8" x14ac:dyDescent="0.25">
      <c r="C1016"/>
      <c r="H1016"/>
    </row>
    <row r="1017" spans="3:8" x14ac:dyDescent="0.25">
      <c r="C1017"/>
      <c r="H1017"/>
    </row>
    <row r="1018" spans="3:8" x14ac:dyDescent="0.25">
      <c r="C1018"/>
      <c r="H1018"/>
    </row>
    <row r="1019" spans="3:8" x14ac:dyDescent="0.25">
      <c r="C1019"/>
      <c r="H1019"/>
    </row>
    <row r="1020" spans="3:8" x14ac:dyDescent="0.25">
      <c r="C1020"/>
      <c r="H1020"/>
    </row>
    <row r="1021" spans="3:8" x14ac:dyDescent="0.25">
      <c r="C1021"/>
      <c r="H1021"/>
    </row>
    <row r="1022" spans="3:8" x14ac:dyDescent="0.25">
      <c r="C1022"/>
      <c r="H1022"/>
    </row>
    <row r="1023" spans="3:8" x14ac:dyDescent="0.25">
      <c r="C1023"/>
      <c r="H1023"/>
    </row>
    <row r="1024" spans="3:8" x14ac:dyDescent="0.25">
      <c r="C1024"/>
      <c r="H1024"/>
    </row>
    <row r="1025" spans="3:8" x14ac:dyDescent="0.25">
      <c r="C1025"/>
      <c r="H1025"/>
    </row>
    <row r="1026" spans="3:8" x14ac:dyDescent="0.25">
      <c r="C1026"/>
      <c r="H1026"/>
    </row>
    <row r="1027" spans="3:8" x14ac:dyDescent="0.25">
      <c r="C1027"/>
      <c r="H1027"/>
    </row>
    <row r="1028" spans="3:8" x14ac:dyDescent="0.25">
      <c r="C1028"/>
      <c r="H1028"/>
    </row>
    <row r="1029" spans="3:8" x14ac:dyDescent="0.25">
      <c r="C1029"/>
      <c r="H1029"/>
    </row>
    <row r="1030" spans="3:8" x14ac:dyDescent="0.25">
      <c r="C1030"/>
      <c r="H1030"/>
    </row>
    <row r="1031" spans="3:8" x14ac:dyDescent="0.25">
      <c r="C1031"/>
      <c r="H1031"/>
    </row>
    <row r="1032" spans="3:8" x14ac:dyDescent="0.25">
      <c r="C1032"/>
      <c r="H1032"/>
    </row>
    <row r="1033" spans="3:8" x14ac:dyDescent="0.25">
      <c r="C1033"/>
      <c r="H1033"/>
    </row>
    <row r="1034" spans="3:8" x14ac:dyDescent="0.25">
      <c r="C1034"/>
      <c r="H1034"/>
    </row>
    <row r="1035" spans="3:8" x14ac:dyDescent="0.25">
      <c r="C1035"/>
      <c r="H1035"/>
    </row>
    <row r="1036" spans="3:8" x14ac:dyDescent="0.25">
      <c r="C1036"/>
      <c r="H1036"/>
    </row>
    <row r="1037" spans="3:8" x14ac:dyDescent="0.25">
      <c r="C1037"/>
      <c r="H1037"/>
    </row>
    <row r="1038" spans="3:8" x14ac:dyDescent="0.25">
      <c r="C1038"/>
      <c r="H1038"/>
    </row>
    <row r="1039" spans="3:8" x14ac:dyDescent="0.25">
      <c r="C1039"/>
      <c r="H1039"/>
    </row>
    <row r="1040" spans="3:8" x14ac:dyDescent="0.25">
      <c r="C1040"/>
      <c r="H1040"/>
    </row>
    <row r="1041" spans="3:8" x14ac:dyDescent="0.25">
      <c r="C1041"/>
      <c r="H1041"/>
    </row>
    <row r="1042" spans="3:8" x14ac:dyDescent="0.25">
      <c r="C1042"/>
      <c r="H1042"/>
    </row>
    <row r="1043" spans="3:8" x14ac:dyDescent="0.25">
      <c r="C1043"/>
      <c r="H1043"/>
    </row>
    <row r="1044" spans="3:8" x14ac:dyDescent="0.25">
      <c r="C1044"/>
      <c r="H1044"/>
    </row>
    <row r="1045" spans="3:8" x14ac:dyDescent="0.25">
      <c r="C1045"/>
      <c r="H1045"/>
    </row>
    <row r="1046" spans="3:8" x14ac:dyDescent="0.25">
      <c r="C1046"/>
      <c r="H1046"/>
    </row>
    <row r="1047" spans="3:8" x14ac:dyDescent="0.25">
      <c r="C1047"/>
      <c r="H1047"/>
    </row>
    <row r="1048" spans="3:8" x14ac:dyDescent="0.25">
      <c r="C1048"/>
      <c r="H1048"/>
    </row>
    <row r="1049" spans="3:8" x14ac:dyDescent="0.25">
      <c r="C1049"/>
      <c r="H1049"/>
    </row>
    <row r="1050" spans="3:8" x14ac:dyDescent="0.25">
      <c r="C1050"/>
      <c r="H1050"/>
    </row>
    <row r="1051" spans="3:8" x14ac:dyDescent="0.25">
      <c r="C1051"/>
      <c r="H1051"/>
    </row>
    <row r="1052" spans="3:8" x14ac:dyDescent="0.25">
      <c r="C1052"/>
      <c r="H1052"/>
    </row>
    <row r="1053" spans="3:8" x14ac:dyDescent="0.25">
      <c r="C1053"/>
      <c r="H1053"/>
    </row>
    <row r="1054" spans="3:8" x14ac:dyDescent="0.25">
      <c r="C1054"/>
      <c r="H1054"/>
    </row>
    <row r="1055" spans="3:8" x14ac:dyDescent="0.25">
      <c r="C1055"/>
      <c r="H1055"/>
    </row>
    <row r="1056" spans="3:8" x14ac:dyDescent="0.25">
      <c r="C1056"/>
      <c r="H1056"/>
    </row>
    <row r="1057" spans="3:8" x14ac:dyDescent="0.25">
      <c r="C1057"/>
      <c r="H1057"/>
    </row>
    <row r="1058" spans="3:8" x14ac:dyDescent="0.25">
      <c r="C1058"/>
      <c r="H1058"/>
    </row>
    <row r="1059" spans="3:8" x14ac:dyDescent="0.25">
      <c r="C1059"/>
      <c r="H1059"/>
    </row>
    <row r="1060" spans="3:8" x14ac:dyDescent="0.25">
      <c r="C1060"/>
      <c r="H1060"/>
    </row>
    <row r="1061" spans="3:8" x14ac:dyDescent="0.25">
      <c r="C1061"/>
      <c r="H1061"/>
    </row>
    <row r="1062" spans="3:8" x14ac:dyDescent="0.25">
      <c r="C1062"/>
      <c r="H1062"/>
    </row>
    <row r="1063" spans="3:8" x14ac:dyDescent="0.25">
      <c r="C1063"/>
      <c r="H1063"/>
    </row>
    <row r="1064" spans="3:8" x14ac:dyDescent="0.25">
      <c r="C1064"/>
      <c r="H1064"/>
    </row>
    <row r="1065" spans="3:8" x14ac:dyDescent="0.25">
      <c r="C1065"/>
      <c r="H1065"/>
    </row>
    <row r="1066" spans="3:8" x14ac:dyDescent="0.25">
      <c r="C1066"/>
      <c r="H1066"/>
    </row>
    <row r="1067" spans="3:8" x14ac:dyDescent="0.25">
      <c r="C1067"/>
      <c r="H1067"/>
    </row>
    <row r="1068" spans="3:8" x14ac:dyDescent="0.25">
      <c r="C1068"/>
      <c r="H1068"/>
    </row>
    <row r="1069" spans="3:8" x14ac:dyDescent="0.25">
      <c r="C1069"/>
      <c r="H1069"/>
    </row>
    <row r="1070" spans="3:8" x14ac:dyDescent="0.25">
      <c r="C1070"/>
      <c r="H1070"/>
    </row>
    <row r="1071" spans="3:8" x14ac:dyDescent="0.25">
      <c r="C1071"/>
      <c r="H1071"/>
    </row>
    <row r="1072" spans="3:8" x14ac:dyDescent="0.25">
      <c r="C1072"/>
      <c r="H1072"/>
    </row>
    <row r="1073" spans="3:8" x14ac:dyDescent="0.25">
      <c r="C1073"/>
      <c r="H1073"/>
    </row>
    <row r="1074" spans="3:8" x14ac:dyDescent="0.25">
      <c r="C1074"/>
      <c r="H1074"/>
    </row>
    <row r="1075" spans="3:8" x14ac:dyDescent="0.25">
      <c r="C1075"/>
      <c r="H1075"/>
    </row>
    <row r="1076" spans="3:8" x14ac:dyDescent="0.25">
      <c r="C1076"/>
      <c r="H1076"/>
    </row>
    <row r="1077" spans="3:8" x14ac:dyDescent="0.25">
      <c r="C1077"/>
      <c r="H1077"/>
    </row>
    <row r="1078" spans="3:8" x14ac:dyDescent="0.25">
      <c r="C1078"/>
      <c r="H1078"/>
    </row>
    <row r="1079" spans="3:8" x14ac:dyDescent="0.25">
      <c r="C1079"/>
      <c r="H1079"/>
    </row>
    <row r="1080" spans="3:8" x14ac:dyDescent="0.25">
      <c r="C1080"/>
      <c r="H1080"/>
    </row>
    <row r="1081" spans="3:8" x14ac:dyDescent="0.25">
      <c r="C1081"/>
      <c r="H1081"/>
    </row>
    <row r="1082" spans="3:8" x14ac:dyDescent="0.25">
      <c r="C1082"/>
      <c r="H1082"/>
    </row>
    <row r="1083" spans="3:8" x14ac:dyDescent="0.25">
      <c r="C1083"/>
      <c r="H1083"/>
    </row>
    <row r="1084" spans="3:8" x14ac:dyDescent="0.25">
      <c r="C1084"/>
      <c r="H1084"/>
    </row>
    <row r="1085" spans="3:8" x14ac:dyDescent="0.25">
      <c r="C1085"/>
      <c r="H1085"/>
    </row>
    <row r="1086" spans="3:8" x14ac:dyDescent="0.25">
      <c r="C1086"/>
      <c r="H1086"/>
    </row>
    <row r="1087" spans="3:8" x14ac:dyDescent="0.25">
      <c r="C1087"/>
      <c r="H1087"/>
    </row>
    <row r="1088" spans="3:8" x14ac:dyDescent="0.25">
      <c r="C1088"/>
      <c r="H1088"/>
    </row>
    <row r="1089" spans="3:8" x14ac:dyDescent="0.25">
      <c r="C1089"/>
      <c r="H1089"/>
    </row>
    <row r="1090" spans="3:8" x14ac:dyDescent="0.25">
      <c r="C1090"/>
      <c r="H1090"/>
    </row>
    <row r="1091" spans="3:8" x14ac:dyDescent="0.25">
      <c r="C1091"/>
      <c r="H1091"/>
    </row>
    <row r="1092" spans="3:8" x14ac:dyDescent="0.25">
      <c r="C1092"/>
      <c r="H1092"/>
    </row>
    <row r="1093" spans="3:8" x14ac:dyDescent="0.25">
      <c r="C1093"/>
      <c r="H1093"/>
    </row>
    <row r="1094" spans="3:8" x14ac:dyDescent="0.25">
      <c r="C1094"/>
      <c r="H1094"/>
    </row>
    <row r="1095" spans="3:8" x14ac:dyDescent="0.25">
      <c r="C1095"/>
      <c r="H1095"/>
    </row>
    <row r="1096" spans="3:8" x14ac:dyDescent="0.25">
      <c r="C1096"/>
      <c r="H1096"/>
    </row>
    <row r="1097" spans="3:8" x14ac:dyDescent="0.25">
      <c r="C1097"/>
      <c r="H1097"/>
    </row>
    <row r="1098" spans="3:8" x14ac:dyDescent="0.25">
      <c r="C1098"/>
      <c r="H1098"/>
    </row>
    <row r="1099" spans="3:8" x14ac:dyDescent="0.25">
      <c r="C1099"/>
      <c r="H1099"/>
    </row>
    <row r="1100" spans="3:8" x14ac:dyDescent="0.25">
      <c r="C1100"/>
      <c r="H1100"/>
    </row>
    <row r="1101" spans="3:8" x14ac:dyDescent="0.25">
      <c r="C1101"/>
      <c r="H1101"/>
    </row>
    <row r="1102" spans="3:8" x14ac:dyDescent="0.25">
      <c r="C1102"/>
      <c r="H1102"/>
    </row>
    <row r="1103" spans="3:8" x14ac:dyDescent="0.25">
      <c r="C1103"/>
      <c r="H1103"/>
    </row>
    <row r="1104" spans="3:8" x14ac:dyDescent="0.25">
      <c r="C1104"/>
      <c r="H1104"/>
    </row>
    <row r="1105" spans="3:8" x14ac:dyDescent="0.25">
      <c r="C1105"/>
      <c r="H1105"/>
    </row>
    <row r="1106" spans="3:8" x14ac:dyDescent="0.25">
      <c r="C1106"/>
      <c r="H1106"/>
    </row>
    <row r="1107" spans="3:8" x14ac:dyDescent="0.25">
      <c r="C1107"/>
      <c r="H1107"/>
    </row>
    <row r="1108" spans="3:8" x14ac:dyDescent="0.25">
      <c r="C1108"/>
      <c r="H1108"/>
    </row>
    <row r="1109" spans="3:8" x14ac:dyDescent="0.25">
      <c r="C1109"/>
      <c r="H1109"/>
    </row>
    <row r="1110" spans="3:8" x14ac:dyDescent="0.25">
      <c r="C1110"/>
      <c r="H1110"/>
    </row>
    <row r="1111" spans="3:8" x14ac:dyDescent="0.25">
      <c r="C1111"/>
      <c r="H1111"/>
    </row>
    <row r="1112" spans="3:8" x14ac:dyDescent="0.25">
      <c r="C1112"/>
      <c r="H1112"/>
    </row>
    <row r="1113" spans="3:8" x14ac:dyDescent="0.25">
      <c r="C1113"/>
      <c r="H1113"/>
    </row>
    <row r="1114" spans="3:8" x14ac:dyDescent="0.25">
      <c r="C1114"/>
      <c r="H1114"/>
    </row>
    <row r="1115" spans="3:8" x14ac:dyDescent="0.25">
      <c r="C1115"/>
      <c r="H1115"/>
    </row>
    <row r="1116" spans="3:8" x14ac:dyDescent="0.25">
      <c r="C1116"/>
      <c r="H1116"/>
    </row>
    <row r="1117" spans="3:8" x14ac:dyDescent="0.25">
      <c r="C1117"/>
      <c r="H1117"/>
    </row>
    <row r="1118" spans="3:8" x14ac:dyDescent="0.25">
      <c r="C1118"/>
      <c r="H1118"/>
    </row>
    <row r="1119" spans="3:8" x14ac:dyDescent="0.25">
      <c r="C1119"/>
      <c r="H1119"/>
    </row>
    <row r="1120" spans="3:8" x14ac:dyDescent="0.25">
      <c r="C1120"/>
      <c r="H1120"/>
    </row>
    <row r="1121" spans="3:8" x14ac:dyDescent="0.25">
      <c r="C1121"/>
      <c r="H1121"/>
    </row>
    <row r="1122" spans="3:8" x14ac:dyDescent="0.25">
      <c r="C1122"/>
      <c r="H1122"/>
    </row>
    <row r="1123" spans="3:8" x14ac:dyDescent="0.25">
      <c r="C1123"/>
      <c r="H1123"/>
    </row>
    <row r="1124" spans="3:8" x14ac:dyDescent="0.25">
      <c r="C1124"/>
      <c r="H1124"/>
    </row>
    <row r="1125" spans="3:8" x14ac:dyDescent="0.25">
      <c r="C1125"/>
      <c r="H1125"/>
    </row>
    <row r="1126" spans="3:8" x14ac:dyDescent="0.25">
      <c r="C1126"/>
      <c r="H1126"/>
    </row>
    <row r="1127" spans="3:8" x14ac:dyDescent="0.25">
      <c r="C1127"/>
      <c r="H1127"/>
    </row>
    <row r="1128" spans="3:8" x14ac:dyDescent="0.25">
      <c r="C1128"/>
      <c r="H1128"/>
    </row>
    <row r="1129" spans="3:8" x14ac:dyDescent="0.25">
      <c r="C1129"/>
      <c r="H1129"/>
    </row>
    <row r="1130" spans="3:8" x14ac:dyDescent="0.25">
      <c r="C1130"/>
      <c r="H1130"/>
    </row>
    <row r="1131" spans="3:8" x14ac:dyDescent="0.25">
      <c r="C1131"/>
      <c r="H1131"/>
    </row>
    <row r="1132" spans="3:8" x14ac:dyDescent="0.25">
      <c r="C1132"/>
      <c r="H1132"/>
    </row>
    <row r="1133" spans="3:8" x14ac:dyDescent="0.25">
      <c r="C1133"/>
      <c r="H1133"/>
    </row>
    <row r="1134" spans="3:8" x14ac:dyDescent="0.25">
      <c r="C1134"/>
      <c r="H1134"/>
    </row>
    <row r="1135" spans="3:8" x14ac:dyDescent="0.25">
      <c r="C1135"/>
      <c r="H1135"/>
    </row>
    <row r="1136" spans="3:8" x14ac:dyDescent="0.25">
      <c r="C1136"/>
      <c r="H1136"/>
    </row>
    <row r="1137" spans="3:8" x14ac:dyDescent="0.25">
      <c r="C1137"/>
      <c r="H1137"/>
    </row>
    <row r="1138" spans="3:8" x14ac:dyDescent="0.25">
      <c r="C1138"/>
      <c r="H1138"/>
    </row>
    <row r="1139" spans="3:8" x14ac:dyDescent="0.25">
      <c r="C1139"/>
      <c r="H1139"/>
    </row>
    <row r="1140" spans="3:8" x14ac:dyDescent="0.25">
      <c r="C1140"/>
      <c r="H1140"/>
    </row>
    <row r="1141" spans="3:8" x14ac:dyDescent="0.25">
      <c r="C1141"/>
      <c r="H1141"/>
    </row>
    <row r="1142" spans="3:8" x14ac:dyDescent="0.25">
      <c r="C1142"/>
      <c r="H1142"/>
    </row>
    <row r="1143" spans="3:8" x14ac:dyDescent="0.25">
      <c r="C1143"/>
      <c r="H1143"/>
    </row>
    <row r="1144" spans="3:8" x14ac:dyDescent="0.25">
      <c r="C1144"/>
      <c r="H1144"/>
    </row>
    <row r="1145" spans="3:8" x14ac:dyDescent="0.25">
      <c r="C1145"/>
      <c r="H1145"/>
    </row>
    <row r="1146" spans="3:8" x14ac:dyDescent="0.25">
      <c r="C1146"/>
      <c r="H1146"/>
    </row>
    <row r="1147" spans="3:8" x14ac:dyDescent="0.25">
      <c r="C1147"/>
      <c r="H1147"/>
    </row>
    <row r="1148" spans="3:8" x14ac:dyDescent="0.25">
      <c r="C1148"/>
      <c r="H1148"/>
    </row>
    <row r="1149" spans="3:8" x14ac:dyDescent="0.25">
      <c r="C1149"/>
      <c r="H1149"/>
    </row>
    <row r="1150" spans="3:8" x14ac:dyDescent="0.25">
      <c r="C1150"/>
      <c r="H1150"/>
    </row>
    <row r="1151" spans="3:8" x14ac:dyDescent="0.25">
      <c r="C1151"/>
      <c r="H1151"/>
    </row>
    <row r="1152" spans="3:8" x14ac:dyDescent="0.25">
      <c r="C1152"/>
      <c r="H1152"/>
    </row>
    <row r="1153" spans="3:8" x14ac:dyDescent="0.25">
      <c r="C1153"/>
      <c r="H1153"/>
    </row>
    <row r="1154" spans="3:8" x14ac:dyDescent="0.25">
      <c r="C1154"/>
      <c r="H1154"/>
    </row>
    <row r="1155" spans="3:8" x14ac:dyDescent="0.25">
      <c r="C1155"/>
      <c r="H1155"/>
    </row>
    <row r="1156" spans="3:8" x14ac:dyDescent="0.25">
      <c r="C1156"/>
      <c r="H1156"/>
    </row>
    <row r="1157" spans="3:8" x14ac:dyDescent="0.25">
      <c r="C1157"/>
      <c r="H1157"/>
    </row>
    <row r="1158" spans="3:8" x14ac:dyDescent="0.25">
      <c r="C1158"/>
      <c r="H1158"/>
    </row>
    <row r="1159" spans="3:8" x14ac:dyDescent="0.25">
      <c r="C1159"/>
      <c r="H1159"/>
    </row>
    <row r="1160" spans="3:8" x14ac:dyDescent="0.25">
      <c r="C1160"/>
      <c r="H1160"/>
    </row>
    <row r="1161" spans="3:8" x14ac:dyDescent="0.25">
      <c r="C1161"/>
      <c r="H1161"/>
    </row>
    <row r="1162" spans="3:8" x14ac:dyDescent="0.25">
      <c r="C1162"/>
      <c r="H1162"/>
    </row>
    <row r="1163" spans="3:8" x14ac:dyDescent="0.25">
      <c r="C1163"/>
      <c r="H1163"/>
    </row>
    <row r="1164" spans="3:8" x14ac:dyDescent="0.25">
      <c r="C1164"/>
      <c r="H1164"/>
    </row>
    <row r="1165" spans="3:8" x14ac:dyDescent="0.25">
      <c r="C1165"/>
      <c r="H1165"/>
    </row>
    <row r="1166" spans="3:8" x14ac:dyDescent="0.25">
      <c r="C1166"/>
      <c r="H1166"/>
    </row>
    <row r="1167" spans="3:8" x14ac:dyDescent="0.25">
      <c r="C1167"/>
      <c r="H1167"/>
    </row>
    <row r="1168" spans="3:8" x14ac:dyDescent="0.25">
      <c r="C1168"/>
      <c r="H1168"/>
    </row>
    <row r="1169" spans="3:8" x14ac:dyDescent="0.25">
      <c r="C1169"/>
      <c r="H1169"/>
    </row>
    <row r="1170" spans="3:8" x14ac:dyDescent="0.25">
      <c r="C1170"/>
      <c r="H1170"/>
    </row>
    <row r="1171" spans="3:8" x14ac:dyDescent="0.25">
      <c r="C1171"/>
      <c r="H1171"/>
    </row>
    <row r="1172" spans="3:8" x14ac:dyDescent="0.25">
      <c r="C1172"/>
      <c r="H1172"/>
    </row>
    <row r="1173" spans="3:8" x14ac:dyDescent="0.25">
      <c r="C1173"/>
      <c r="H1173"/>
    </row>
    <row r="1174" spans="3:8" x14ac:dyDescent="0.25">
      <c r="C1174"/>
      <c r="H1174"/>
    </row>
    <row r="1175" spans="3:8" x14ac:dyDescent="0.25">
      <c r="C1175"/>
      <c r="H1175"/>
    </row>
    <row r="1176" spans="3:8" x14ac:dyDescent="0.25">
      <c r="C1176"/>
      <c r="H1176"/>
    </row>
    <row r="1177" spans="3:8" x14ac:dyDescent="0.25">
      <c r="C1177"/>
      <c r="H1177"/>
    </row>
    <row r="1178" spans="3:8" x14ac:dyDescent="0.25">
      <c r="C1178"/>
      <c r="H1178"/>
    </row>
    <row r="1179" spans="3:8" x14ac:dyDescent="0.25">
      <c r="C1179"/>
      <c r="H1179"/>
    </row>
    <row r="1180" spans="3:8" x14ac:dyDescent="0.25">
      <c r="C1180"/>
      <c r="H1180"/>
    </row>
    <row r="1181" spans="3:8" x14ac:dyDescent="0.25">
      <c r="C1181"/>
      <c r="H1181"/>
    </row>
    <row r="1182" spans="3:8" x14ac:dyDescent="0.25">
      <c r="C1182"/>
      <c r="H1182"/>
    </row>
    <row r="1183" spans="3:8" x14ac:dyDescent="0.25">
      <c r="C1183"/>
      <c r="H1183"/>
    </row>
    <row r="1184" spans="3:8" x14ac:dyDescent="0.25">
      <c r="C1184"/>
      <c r="H1184"/>
    </row>
    <row r="1185" spans="3:8" x14ac:dyDescent="0.25">
      <c r="C1185"/>
      <c r="H1185"/>
    </row>
    <row r="1186" spans="3:8" x14ac:dyDescent="0.25">
      <c r="C1186"/>
      <c r="H1186"/>
    </row>
    <row r="1187" spans="3:8" x14ac:dyDescent="0.25">
      <c r="C1187"/>
      <c r="H1187"/>
    </row>
    <row r="1188" spans="3:8" x14ac:dyDescent="0.25">
      <c r="C1188"/>
      <c r="H1188"/>
    </row>
    <row r="1189" spans="3:8" x14ac:dyDescent="0.25">
      <c r="C1189"/>
      <c r="H1189"/>
    </row>
    <row r="1190" spans="3:8" x14ac:dyDescent="0.25">
      <c r="C1190"/>
      <c r="H1190"/>
    </row>
    <row r="1191" spans="3:8" x14ac:dyDescent="0.25">
      <c r="C1191"/>
      <c r="H1191"/>
    </row>
    <row r="1192" spans="3:8" x14ac:dyDescent="0.25">
      <c r="C1192"/>
      <c r="H1192"/>
    </row>
    <row r="1193" spans="3:8" x14ac:dyDescent="0.25">
      <c r="C1193"/>
      <c r="H1193"/>
    </row>
    <row r="1194" spans="3:8" x14ac:dyDescent="0.25">
      <c r="C1194"/>
      <c r="H1194"/>
    </row>
    <row r="1195" spans="3:8" x14ac:dyDescent="0.25">
      <c r="C1195"/>
      <c r="H1195"/>
    </row>
    <row r="1196" spans="3:8" x14ac:dyDescent="0.25">
      <c r="C1196"/>
      <c r="H1196"/>
    </row>
    <row r="1197" spans="3:8" x14ac:dyDescent="0.25">
      <c r="C1197"/>
      <c r="H1197"/>
    </row>
    <row r="1198" spans="3:8" x14ac:dyDescent="0.25">
      <c r="C1198"/>
      <c r="H1198"/>
    </row>
    <row r="1199" spans="3:8" x14ac:dyDescent="0.25">
      <c r="C1199"/>
      <c r="H1199"/>
    </row>
    <row r="1200" spans="3:8" x14ac:dyDescent="0.25">
      <c r="C1200"/>
      <c r="H1200"/>
    </row>
    <row r="1201" spans="3:8" x14ac:dyDescent="0.25">
      <c r="C1201"/>
      <c r="H1201"/>
    </row>
    <row r="1202" spans="3:8" x14ac:dyDescent="0.25">
      <c r="C1202"/>
      <c r="H1202"/>
    </row>
    <row r="1203" spans="3:8" x14ac:dyDescent="0.25">
      <c r="C1203"/>
      <c r="H1203"/>
    </row>
    <row r="1204" spans="3:8" x14ac:dyDescent="0.25">
      <c r="C1204"/>
      <c r="H1204"/>
    </row>
    <row r="1205" spans="3:8" x14ac:dyDescent="0.25">
      <c r="C1205"/>
      <c r="H1205"/>
    </row>
    <row r="1206" spans="3:8" x14ac:dyDescent="0.25">
      <c r="C1206"/>
      <c r="H1206"/>
    </row>
    <row r="1207" spans="3:8" x14ac:dyDescent="0.25">
      <c r="C1207"/>
      <c r="H1207"/>
    </row>
    <row r="1208" spans="3:8" x14ac:dyDescent="0.25">
      <c r="C1208"/>
      <c r="H1208"/>
    </row>
    <row r="1209" spans="3:8" x14ac:dyDescent="0.25">
      <c r="C1209"/>
      <c r="H1209"/>
    </row>
    <row r="1210" spans="3:8" x14ac:dyDescent="0.25">
      <c r="C1210"/>
      <c r="H1210"/>
    </row>
    <row r="1211" spans="3:8" x14ac:dyDescent="0.25">
      <c r="C1211"/>
      <c r="H1211"/>
    </row>
    <row r="1212" spans="3:8" x14ac:dyDescent="0.25">
      <c r="C1212"/>
      <c r="H1212"/>
    </row>
    <row r="1213" spans="3:8" x14ac:dyDescent="0.25">
      <c r="C1213"/>
      <c r="H1213"/>
    </row>
    <row r="1214" spans="3:8" x14ac:dyDescent="0.25">
      <c r="C1214"/>
      <c r="H1214"/>
    </row>
    <row r="1215" spans="3:8" x14ac:dyDescent="0.25">
      <c r="C1215"/>
      <c r="H1215"/>
    </row>
    <row r="1216" spans="3:8" x14ac:dyDescent="0.25">
      <c r="C1216"/>
      <c r="H1216"/>
    </row>
    <row r="1217" spans="3:8" x14ac:dyDescent="0.25">
      <c r="C1217"/>
      <c r="H1217"/>
    </row>
    <row r="1218" spans="3:8" x14ac:dyDescent="0.25">
      <c r="C1218"/>
      <c r="H1218"/>
    </row>
    <row r="1219" spans="3:8" x14ac:dyDescent="0.25">
      <c r="C1219"/>
      <c r="H1219"/>
    </row>
    <row r="1220" spans="3:8" x14ac:dyDescent="0.25">
      <c r="C1220"/>
      <c r="H1220"/>
    </row>
    <row r="1221" spans="3:8" x14ac:dyDescent="0.25">
      <c r="C1221"/>
      <c r="H1221"/>
    </row>
    <row r="1222" spans="3:8" x14ac:dyDescent="0.25">
      <c r="C1222"/>
      <c r="H1222"/>
    </row>
    <row r="1223" spans="3:8" x14ac:dyDescent="0.25">
      <c r="C1223"/>
      <c r="H1223"/>
    </row>
    <row r="1224" spans="3:8" x14ac:dyDescent="0.25">
      <c r="C1224"/>
      <c r="H1224"/>
    </row>
    <row r="1225" spans="3:8" x14ac:dyDescent="0.25">
      <c r="C1225"/>
      <c r="H1225"/>
    </row>
    <row r="1226" spans="3:8" x14ac:dyDescent="0.25">
      <c r="C1226"/>
      <c r="H1226"/>
    </row>
    <row r="1227" spans="3:8" x14ac:dyDescent="0.25">
      <c r="C1227"/>
      <c r="H1227"/>
    </row>
    <row r="1228" spans="3:8" x14ac:dyDescent="0.25">
      <c r="C1228"/>
      <c r="H1228"/>
    </row>
    <row r="1229" spans="3:8" x14ac:dyDescent="0.25">
      <c r="C1229"/>
      <c r="H1229"/>
    </row>
    <row r="1230" spans="3:8" x14ac:dyDescent="0.25">
      <c r="C1230"/>
      <c r="H1230"/>
    </row>
    <row r="1231" spans="3:8" x14ac:dyDescent="0.25">
      <c r="C1231"/>
      <c r="H1231"/>
    </row>
    <row r="1232" spans="3:8" x14ac:dyDescent="0.25">
      <c r="C1232"/>
      <c r="H1232"/>
    </row>
    <row r="1233" spans="3:8" x14ac:dyDescent="0.25">
      <c r="C1233"/>
      <c r="H1233"/>
    </row>
    <row r="1234" spans="3:8" x14ac:dyDescent="0.25">
      <c r="C1234"/>
      <c r="H1234"/>
    </row>
    <row r="1235" spans="3:8" x14ac:dyDescent="0.25">
      <c r="C1235"/>
      <c r="H1235"/>
    </row>
    <row r="1236" spans="3:8" x14ac:dyDescent="0.25">
      <c r="C1236"/>
      <c r="H1236"/>
    </row>
    <row r="1237" spans="3:8" x14ac:dyDescent="0.25">
      <c r="C1237"/>
      <c r="H1237"/>
    </row>
    <row r="1238" spans="3:8" x14ac:dyDescent="0.25">
      <c r="C1238"/>
      <c r="H1238"/>
    </row>
    <row r="1239" spans="3:8" x14ac:dyDescent="0.25">
      <c r="C1239"/>
      <c r="H1239"/>
    </row>
    <row r="1240" spans="3:8" x14ac:dyDescent="0.25">
      <c r="C1240"/>
      <c r="H1240"/>
    </row>
    <row r="1241" spans="3:8" x14ac:dyDescent="0.25">
      <c r="C1241"/>
      <c r="H1241"/>
    </row>
    <row r="1242" spans="3:8" x14ac:dyDescent="0.25">
      <c r="C1242"/>
      <c r="H1242"/>
    </row>
    <row r="1243" spans="3:8" x14ac:dyDescent="0.25">
      <c r="C1243"/>
      <c r="H1243"/>
    </row>
    <row r="1244" spans="3:8" x14ac:dyDescent="0.25">
      <c r="C1244"/>
      <c r="H1244"/>
    </row>
    <row r="1245" spans="3:8" x14ac:dyDescent="0.25">
      <c r="C1245"/>
      <c r="H1245"/>
    </row>
    <row r="1246" spans="3:8" x14ac:dyDescent="0.25">
      <c r="C1246"/>
      <c r="H1246"/>
    </row>
    <row r="1247" spans="3:8" x14ac:dyDescent="0.25">
      <c r="C1247"/>
      <c r="H1247"/>
    </row>
    <row r="1248" spans="3:8" x14ac:dyDescent="0.25">
      <c r="C1248"/>
      <c r="H1248"/>
    </row>
    <row r="1249" spans="3:8" x14ac:dyDescent="0.25">
      <c r="C1249"/>
      <c r="H1249"/>
    </row>
    <row r="1250" spans="3:8" x14ac:dyDescent="0.25">
      <c r="C1250"/>
      <c r="H1250"/>
    </row>
    <row r="1251" spans="3:8" x14ac:dyDescent="0.25">
      <c r="C1251"/>
      <c r="H1251"/>
    </row>
    <row r="1252" spans="3:8" x14ac:dyDescent="0.25">
      <c r="C1252"/>
      <c r="H1252"/>
    </row>
    <row r="1253" spans="3:8" x14ac:dyDescent="0.25">
      <c r="C1253"/>
      <c r="H1253"/>
    </row>
    <row r="1254" spans="3:8" x14ac:dyDescent="0.25">
      <c r="C1254"/>
      <c r="H1254"/>
    </row>
    <row r="1255" spans="3:8" x14ac:dyDescent="0.25">
      <c r="C1255"/>
      <c r="H1255"/>
    </row>
    <row r="1256" spans="3:8" x14ac:dyDescent="0.25">
      <c r="C1256"/>
      <c r="H1256"/>
    </row>
    <row r="1257" spans="3:8" x14ac:dyDescent="0.25">
      <c r="C1257"/>
      <c r="H1257"/>
    </row>
    <row r="1258" spans="3:8" x14ac:dyDescent="0.25">
      <c r="C1258"/>
      <c r="H1258"/>
    </row>
    <row r="1259" spans="3:8" x14ac:dyDescent="0.25">
      <c r="C1259"/>
      <c r="H1259"/>
    </row>
    <row r="1260" spans="3:8" x14ac:dyDescent="0.25">
      <c r="C1260"/>
      <c r="H1260"/>
    </row>
    <row r="1261" spans="3:8" x14ac:dyDescent="0.25">
      <c r="C1261"/>
      <c r="H1261"/>
    </row>
    <row r="1262" spans="3:8" x14ac:dyDescent="0.25">
      <c r="C1262"/>
      <c r="H1262"/>
    </row>
    <row r="1263" spans="3:8" x14ac:dyDescent="0.25">
      <c r="C1263"/>
      <c r="H1263"/>
    </row>
    <row r="1264" spans="3:8" x14ac:dyDescent="0.25">
      <c r="C1264"/>
      <c r="H1264"/>
    </row>
    <row r="1265" spans="3:8" x14ac:dyDescent="0.25">
      <c r="C1265"/>
      <c r="H1265"/>
    </row>
    <row r="1266" spans="3:8" x14ac:dyDescent="0.25">
      <c r="C1266"/>
      <c r="H1266"/>
    </row>
    <row r="1267" spans="3:8" x14ac:dyDescent="0.25">
      <c r="C1267"/>
      <c r="H1267"/>
    </row>
    <row r="1268" spans="3:8" x14ac:dyDescent="0.25">
      <c r="C1268"/>
      <c r="H1268"/>
    </row>
    <row r="1269" spans="3:8" x14ac:dyDescent="0.25">
      <c r="C1269"/>
      <c r="H1269"/>
    </row>
    <row r="1270" spans="3:8" x14ac:dyDescent="0.25">
      <c r="C1270"/>
      <c r="H1270"/>
    </row>
    <row r="1271" spans="3:8" x14ac:dyDescent="0.25">
      <c r="C1271"/>
      <c r="H1271"/>
    </row>
    <row r="1272" spans="3:8" x14ac:dyDescent="0.25">
      <c r="C1272"/>
      <c r="H1272"/>
    </row>
    <row r="1273" spans="3:8" x14ac:dyDescent="0.25">
      <c r="C1273"/>
      <c r="H1273"/>
    </row>
    <row r="1274" spans="3:8" x14ac:dyDescent="0.25">
      <c r="C1274"/>
      <c r="H1274"/>
    </row>
    <row r="1275" spans="3:8" x14ac:dyDescent="0.25">
      <c r="C1275"/>
      <c r="H1275"/>
    </row>
    <row r="1276" spans="3:8" x14ac:dyDescent="0.25">
      <c r="C1276"/>
      <c r="H1276"/>
    </row>
    <row r="1277" spans="3:8" x14ac:dyDescent="0.25">
      <c r="C1277"/>
      <c r="H1277"/>
    </row>
    <row r="1278" spans="3:8" x14ac:dyDescent="0.25">
      <c r="C1278"/>
      <c r="H1278"/>
    </row>
    <row r="1279" spans="3:8" x14ac:dyDescent="0.25">
      <c r="C1279"/>
      <c r="H1279"/>
    </row>
    <row r="1280" spans="3:8" x14ac:dyDescent="0.25">
      <c r="C1280"/>
      <c r="H1280"/>
    </row>
    <row r="1281" spans="3:8" x14ac:dyDescent="0.25">
      <c r="C1281"/>
      <c r="H1281"/>
    </row>
    <row r="1282" spans="3:8" x14ac:dyDescent="0.25">
      <c r="C1282"/>
      <c r="H1282"/>
    </row>
    <row r="1283" spans="3:8" x14ac:dyDescent="0.25">
      <c r="C1283"/>
      <c r="H1283"/>
    </row>
    <row r="1284" spans="3:8" x14ac:dyDescent="0.25">
      <c r="C1284"/>
      <c r="H1284"/>
    </row>
    <row r="1285" spans="3:8" x14ac:dyDescent="0.25">
      <c r="C1285"/>
      <c r="H1285"/>
    </row>
    <row r="1286" spans="3:8" x14ac:dyDescent="0.25">
      <c r="C1286"/>
      <c r="H1286"/>
    </row>
    <row r="1287" spans="3:8" x14ac:dyDescent="0.25">
      <c r="C1287"/>
      <c r="H1287"/>
    </row>
    <row r="1288" spans="3:8" x14ac:dyDescent="0.25">
      <c r="C1288"/>
      <c r="H1288"/>
    </row>
    <row r="1289" spans="3:8" x14ac:dyDescent="0.25">
      <c r="C1289"/>
      <c r="H1289"/>
    </row>
    <row r="1290" spans="3:8" x14ac:dyDescent="0.25">
      <c r="C1290"/>
      <c r="H1290"/>
    </row>
    <row r="1291" spans="3:8" x14ac:dyDescent="0.25">
      <c r="C1291"/>
      <c r="H1291"/>
    </row>
    <row r="1292" spans="3:8" x14ac:dyDescent="0.25">
      <c r="C1292"/>
      <c r="H1292"/>
    </row>
    <row r="1293" spans="3:8" x14ac:dyDescent="0.25">
      <c r="C1293"/>
      <c r="H1293"/>
    </row>
    <row r="1294" spans="3:8" x14ac:dyDescent="0.25">
      <c r="C1294"/>
      <c r="H1294"/>
    </row>
    <row r="1295" spans="3:8" x14ac:dyDescent="0.25">
      <c r="C1295"/>
      <c r="H1295"/>
    </row>
    <row r="1296" spans="3:8" x14ac:dyDescent="0.25">
      <c r="C1296"/>
      <c r="H1296"/>
    </row>
    <row r="1297" spans="3:8" x14ac:dyDescent="0.25">
      <c r="C1297"/>
      <c r="H1297"/>
    </row>
    <row r="1298" spans="3:8" x14ac:dyDescent="0.25">
      <c r="C1298"/>
      <c r="H1298"/>
    </row>
    <row r="1299" spans="3:8" x14ac:dyDescent="0.25">
      <c r="C1299"/>
      <c r="H1299"/>
    </row>
    <row r="1300" spans="3:8" x14ac:dyDescent="0.25">
      <c r="C1300"/>
      <c r="H1300"/>
    </row>
    <row r="1301" spans="3:8" x14ac:dyDescent="0.25">
      <c r="C1301"/>
      <c r="H1301"/>
    </row>
    <row r="1302" spans="3:8" x14ac:dyDescent="0.25">
      <c r="C1302"/>
      <c r="H1302"/>
    </row>
    <row r="1303" spans="3:8" x14ac:dyDescent="0.25">
      <c r="C1303"/>
      <c r="H1303"/>
    </row>
    <row r="1304" spans="3:8" x14ac:dyDescent="0.25">
      <c r="C1304"/>
      <c r="H1304"/>
    </row>
    <row r="1305" spans="3:8" x14ac:dyDescent="0.25">
      <c r="C1305"/>
      <c r="H1305"/>
    </row>
    <row r="1306" spans="3:8" x14ac:dyDescent="0.25">
      <c r="C1306"/>
      <c r="H1306"/>
    </row>
    <row r="1307" spans="3:8" x14ac:dyDescent="0.25">
      <c r="C1307"/>
      <c r="H1307"/>
    </row>
    <row r="1308" spans="3:8" x14ac:dyDescent="0.25">
      <c r="C1308"/>
      <c r="H1308"/>
    </row>
    <row r="1309" spans="3:8" x14ac:dyDescent="0.25">
      <c r="C1309"/>
      <c r="H1309"/>
    </row>
    <row r="1310" spans="3:8" x14ac:dyDescent="0.25">
      <c r="C1310"/>
      <c r="H1310"/>
    </row>
    <row r="1311" spans="3:8" x14ac:dyDescent="0.25">
      <c r="C1311"/>
      <c r="H1311"/>
    </row>
    <row r="1312" spans="3:8" x14ac:dyDescent="0.25">
      <c r="C1312"/>
      <c r="H1312"/>
    </row>
    <row r="1313" spans="3:8" x14ac:dyDescent="0.25">
      <c r="C1313"/>
      <c r="H1313"/>
    </row>
    <row r="1314" spans="3:8" x14ac:dyDescent="0.25">
      <c r="C1314"/>
      <c r="H1314"/>
    </row>
    <row r="1315" spans="3:8" x14ac:dyDescent="0.25">
      <c r="C1315"/>
      <c r="H1315"/>
    </row>
    <row r="1316" spans="3:8" x14ac:dyDescent="0.25">
      <c r="C1316"/>
      <c r="H1316"/>
    </row>
    <row r="1317" spans="3:8" x14ac:dyDescent="0.25">
      <c r="C1317"/>
      <c r="H1317"/>
    </row>
    <row r="1318" spans="3:8" x14ac:dyDescent="0.25">
      <c r="C1318"/>
      <c r="H1318"/>
    </row>
    <row r="1319" spans="3:8" x14ac:dyDescent="0.25">
      <c r="C1319"/>
      <c r="H1319"/>
    </row>
    <row r="1320" spans="3:8" x14ac:dyDescent="0.25">
      <c r="C1320"/>
      <c r="H1320"/>
    </row>
    <row r="1321" spans="3:8" x14ac:dyDescent="0.25">
      <c r="C1321"/>
      <c r="H1321"/>
    </row>
    <row r="1322" spans="3:8" x14ac:dyDescent="0.25">
      <c r="C1322"/>
      <c r="H1322"/>
    </row>
    <row r="1323" spans="3:8" x14ac:dyDescent="0.25">
      <c r="C1323"/>
      <c r="H1323"/>
    </row>
    <row r="1324" spans="3:8" x14ac:dyDescent="0.25">
      <c r="C1324"/>
      <c r="H1324"/>
    </row>
    <row r="1325" spans="3:8" x14ac:dyDescent="0.25">
      <c r="C1325"/>
      <c r="H1325"/>
    </row>
    <row r="1326" spans="3:8" x14ac:dyDescent="0.25">
      <c r="C1326"/>
      <c r="H1326"/>
    </row>
    <row r="1327" spans="3:8" x14ac:dyDescent="0.25">
      <c r="C1327"/>
      <c r="H1327"/>
    </row>
    <row r="1328" spans="3:8" x14ac:dyDescent="0.25">
      <c r="C1328"/>
      <c r="H1328"/>
    </row>
    <row r="1329" spans="3:8" x14ac:dyDescent="0.25">
      <c r="C1329"/>
      <c r="H1329"/>
    </row>
    <row r="1330" spans="3:8" x14ac:dyDescent="0.25">
      <c r="C1330"/>
      <c r="H1330"/>
    </row>
    <row r="1331" spans="3:8" x14ac:dyDescent="0.25">
      <c r="C1331"/>
      <c r="H1331"/>
    </row>
    <row r="1332" spans="3:8" x14ac:dyDescent="0.25">
      <c r="C1332"/>
      <c r="H1332"/>
    </row>
    <row r="1333" spans="3:8" x14ac:dyDescent="0.25">
      <c r="C1333"/>
      <c r="H1333"/>
    </row>
    <row r="1334" spans="3:8" x14ac:dyDescent="0.25">
      <c r="C1334"/>
      <c r="H1334"/>
    </row>
    <row r="1335" spans="3:8" x14ac:dyDescent="0.25">
      <c r="C1335"/>
      <c r="H1335"/>
    </row>
    <row r="1336" spans="3:8" x14ac:dyDescent="0.25">
      <c r="C1336"/>
      <c r="H1336"/>
    </row>
    <row r="1337" spans="3:8" x14ac:dyDescent="0.25">
      <c r="C1337"/>
      <c r="H1337"/>
    </row>
    <row r="1338" spans="3:8" x14ac:dyDescent="0.25">
      <c r="C1338"/>
      <c r="H1338"/>
    </row>
    <row r="1339" spans="3:8" x14ac:dyDescent="0.25">
      <c r="C1339"/>
      <c r="H1339"/>
    </row>
    <row r="1340" spans="3:8" x14ac:dyDescent="0.25">
      <c r="C1340"/>
      <c r="H1340"/>
    </row>
    <row r="1341" spans="3:8" x14ac:dyDescent="0.25">
      <c r="C1341"/>
      <c r="H1341"/>
    </row>
    <row r="1342" spans="3:8" x14ac:dyDescent="0.25">
      <c r="C1342"/>
      <c r="H1342"/>
    </row>
    <row r="1343" spans="3:8" x14ac:dyDescent="0.25">
      <c r="C1343"/>
      <c r="H1343"/>
    </row>
    <row r="1344" spans="3:8" x14ac:dyDescent="0.25">
      <c r="C1344"/>
      <c r="H1344"/>
    </row>
    <row r="1345" spans="3:8" x14ac:dyDescent="0.25">
      <c r="C1345"/>
      <c r="H1345"/>
    </row>
    <row r="1346" spans="3:8" x14ac:dyDescent="0.25">
      <c r="C1346"/>
      <c r="H1346"/>
    </row>
    <row r="1347" spans="3:8" x14ac:dyDescent="0.25">
      <c r="C1347"/>
      <c r="H1347"/>
    </row>
    <row r="1348" spans="3:8" x14ac:dyDescent="0.25">
      <c r="C1348"/>
      <c r="H1348"/>
    </row>
    <row r="1349" spans="3:8" x14ac:dyDescent="0.25">
      <c r="C1349"/>
      <c r="H1349"/>
    </row>
    <row r="1350" spans="3:8" x14ac:dyDescent="0.25">
      <c r="C1350"/>
      <c r="H1350"/>
    </row>
    <row r="1351" spans="3:8" x14ac:dyDescent="0.25">
      <c r="C1351"/>
      <c r="H1351"/>
    </row>
    <row r="1352" spans="3:8" x14ac:dyDescent="0.25">
      <c r="C1352"/>
      <c r="H1352"/>
    </row>
    <row r="1353" spans="3:8" x14ac:dyDescent="0.25">
      <c r="C1353"/>
      <c r="H1353"/>
    </row>
    <row r="1354" spans="3:8" x14ac:dyDescent="0.25">
      <c r="C1354"/>
      <c r="H1354"/>
    </row>
    <row r="1355" spans="3:8" x14ac:dyDescent="0.25">
      <c r="C1355"/>
      <c r="H1355"/>
    </row>
    <row r="1356" spans="3:8" x14ac:dyDescent="0.25">
      <c r="C1356"/>
      <c r="H1356"/>
    </row>
    <row r="1357" spans="3:8" x14ac:dyDescent="0.25">
      <c r="C1357"/>
      <c r="H1357"/>
    </row>
    <row r="1358" spans="3:8" x14ac:dyDescent="0.25">
      <c r="C1358"/>
      <c r="H1358"/>
    </row>
    <row r="1359" spans="3:8" x14ac:dyDescent="0.25">
      <c r="C1359"/>
      <c r="H1359"/>
    </row>
    <row r="1360" spans="3:8" x14ac:dyDescent="0.25">
      <c r="C1360"/>
      <c r="H1360"/>
    </row>
    <row r="1361" spans="3:8" x14ac:dyDescent="0.25">
      <c r="C1361"/>
      <c r="H1361"/>
    </row>
    <row r="1362" spans="3:8" x14ac:dyDescent="0.25">
      <c r="C1362"/>
      <c r="H1362"/>
    </row>
    <row r="1363" spans="3:8" x14ac:dyDescent="0.25">
      <c r="C1363"/>
      <c r="H1363"/>
    </row>
    <row r="1364" spans="3:8" x14ac:dyDescent="0.25">
      <c r="C1364"/>
      <c r="H1364"/>
    </row>
    <row r="1365" spans="3:8" x14ac:dyDescent="0.25">
      <c r="C1365"/>
      <c r="H1365"/>
    </row>
    <row r="1366" spans="3:8" x14ac:dyDescent="0.25">
      <c r="C1366"/>
      <c r="H1366"/>
    </row>
    <row r="1367" spans="3:8" x14ac:dyDescent="0.25">
      <c r="C1367"/>
      <c r="H1367"/>
    </row>
    <row r="1368" spans="3:8" x14ac:dyDescent="0.25">
      <c r="C1368"/>
      <c r="H1368"/>
    </row>
    <row r="1369" spans="3:8" x14ac:dyDescent="0.25">
      <c r="C1369"/>
      <c r="H1369"/>
    </row>
    <row r="1370" spans="3:8" x14ac:dyDescent="0.25">
      <c r="C1370"/>
      <c r="H1370"/>
    </row>
    <row r="1371" spans="3:8" x14ac:dyDescent="0.25">
      <c r="C1371"/>
      <c r="H1371"/>
    </row>
    <row r="1372" spans="3:8" x14ac:dyDescent="0.25">
      <c r="C1372"/>
      <c r="H1372"/>
    </row>
    <row r="1373" spans="3:8" x14ac:dyDescent="0.25">
      <c r="C1373"/>
      <c r="H1373"/>
    </row>
    <row r="1374" spans="3:8" x14ac:dyDescent="0.25">
      <c r="C1374"/>
      <c r="H1374"/>
    </row>
    <row r="1375" spans="3:8" x14ac:dyDescent="0.25">
      <c r="C1375"/>
      <c r="H1375"/>
    </row>
    <row r="1376" spans="3:8" x14ac:dyDescent="0.25">
      <c r="C1376"/>
      <c r="H1376"/>
    </row>
    <row r="1377" spans="3:8" x14ac:dyDescent="0.25">
      <c r="C1377"/>
      <c r="H1377"/>
    </row>
    <row r="1378" spans="3:8" x14ac:dyDescent="0.25">
      <c r="C1378"/>
      <c r="H1378"/>
    </row>
    <row r="1379" spans="3:8" x14ac:dyDescent="0.25">
      <c r="C1379"/>
      <c r="H1379"/>
    </row>
    <row r="1380" spans="3:8" x14ac:dyDescent="0.25">
      <c r="C1380"/>
      <c r="H1380"/>
    </row>
    <row r="1381" spans="3:8" x14ac:dyDescent="0.25">
      <c r="C1381"/>
      <c r="H1381"/>
    </row>
    <row r="1382" spans="3:8" x14ac:dyDescent="0.25">
      <c r="C1382"/>
      <c r="H1382"/>
    </row>
    <row r="1383" spans="3:8" x14ac:dyDescent="0.25">
      <c r="C1383"/>
      <c r="H1383"/>
    </row>
    <row r="1384" spans="3:8" x14ac:dyDescent="0.25">
      <c r="C1384"/>
      <c r="H1384"/>
    </row>
    <row r="1385" spans="3:8" x14ac:dyDescent="0.25">
      <c r="C1385"/>
      <c r="H1385"/>
    </row>
    <row r="1386" spans="3:8" x14ac:dyDescent="0.25">
      <c r="C1386"/>
      <c r="H1386"/>
    </row>
    <row r="1387" spans="3:8" x14ac:dyDescent="0.25">
      <c r="C1387"/>
      <c r="H1387"/>
    </row>
    <row r="1388" spans="3:8" x14ac:dyDescent="0.25">
      <c r="C1388"/>
      <c r="H1388"/>
    </row>
    <row r="1389" spans="3:8" x14ac:dyDescent="0.25">
      <c r="C1389"/>
      <c r="H1389"/>
    </row>
    <row r="1390" spans="3:8" x14ac:dyDescent="0.25">
      <c r="C1390"/>
      <c r="H1390"/>
    </row>
    <row r="1391" spans="3:8" x14ac:dyDescent="0.25">
      <c r="C1391"/>
      <c r="H1391"/>
    </row>
    <row r="1392" spans="3:8" x14ac:dyDescent="0.25">
      <c r="C1392"/>
      <c r="H1392"/>
    </row>
    <row r="1393" spans="3:8" x14ac:dyDescent="0.25">
      <c r="C1393"/>
      <c r="H1393"/>
    </row>
    <row r="1394" spans="3:8" x14ac:dyDescent="0.25">
      <c r="C1394"/>
      <c r="H1394"/>
    </row>
    <row r="1395" spans="3:8" x14ac:dyDescent="0.25">
      <c r="C1395"/>
      <c r="H1395"/>
    </row>
    <row r="1396" spans="3:8" x14ac:dyDescent="0.25">
      <c r="C1396"/>
      <c r="H1396"/>
    </row>
    <row r="1397" spans="3:8" x14ac:dyDescent="0.25">
      <c r="C1397"/>
      <c r="H1397"/>
    </row>
    <row r="1398" spans="3:8" x14ac:dyDescent="0.25">
      <c r="C1398"/>
      <c r="H1398"/>
    </row>
    <row r="1399" spans="3:8" x14ac:dyDescent="0.25">
      <c r="C1399"/>
      <c r="H1399"/>
    </row>
    <row r="1400" spans="3:8" x14ac:dyDescent="0.25">
      <c r="C1400"/>
      <c r="H1400"/>
    </row>
    <row r="1401" spans="3:8" x14ac:dyDescent="0.25">
      <c r="C1401"/>
      <c r="H1401"/>
    </row>
    <row r="1402" spans="3:8" x14ac:dyDescent="0.25">
      <c r="C1402"/>
      <c r="H1402"/>
    </row>
    <row r="1403" spans="3:8" x14ac:dyDescent="0.25">
      <c r="C1403"/>
      <c r="H1403"/>
    </row>
    <row r="1404" spans="3:8" x14ac:dyDescent="0.25">
      <c r="C1404"/>
      <c r="H1404"/>
    </row>
    <row r="1405" spans="3:8" x14ac:dyDescent="0.25">
      <c r="C1405"/>
      <c r="H1405"/>
    </row>
    <row r="1406" spans="3:8" x14ac:dyDescent="0.25">
      <c r="C1406"/>
      <c r="H1406"/>
    </row>
    <row r="1407" spans="3:8" x14ac:dyDescent="0.25">
      <c r="C1407"/>
      <c r="H1407"/>
    </row>
    <row r="1408" spans="3:8" x14ac:dyDescent="0.25">
      <c r="C1408"/>
      <c r="H1408"/>
    </row>
    <row r="1409" spans="3:8" x14ac:dyDescent="0.25">
      <c r="C1409"/>
      <c r="H1409"/>
    </row>
    <row r="1410" spans="3:8" x14ac:dyDescent="0.25">
      <c r="C1410"/>
      <c r="H1410"/>
    </row>
    <row r="1411" spans="3:8" x14ac:dyDescent="0.25">
      <c r="C1411"/>
      <c r="H1411"/>
    </row>
    <row r="1412" spans="3:8" x14ac:dyDescent="0.25">
      <c r="C1412"/>
      <c r="H1412"/>
    </row>
    <row r="1413" spans="3:8" x14ac:dyDescent="0.25">
      <c r="C1413"/>
      <c r="H1413"/>
    </row>
    <row r="1414" spans="3:8" x14ac:dyDescent="0.25">
      <c r="C1414"/>
      <c r="H1414"/>
    </row>
    <row r="1415" spans="3:8" x14ac:dyDescent="0.25">
      <c r="C1415"/>
      <c r="H1415"/>
    </row>
    <row r="1416" spans="3:8" x14ac:dyDescent="0.25">
      <c r="C1416"/>
      <c r="H1416"/>
    </row>
    <row r="1417" spans="3:8" x14ac:dyDescent="0.25">
      <c r="C1417"/>
      <c r="H1417"/>
    </row>
    <row r="1418" spans="3:8" x14ac:dyDescent="0.25">
      <c r="C1418"/>
      <c r="H1418"/>
    </row>
    <row r="1419" spans="3:8" x14ac:dyDescent="0.25">
      <c r="C1419"/>
      <c r="H1419"/>
    </row>
    <row r="1420" spans="3:8" x14ac:dyDescent="0.25">
      <c r="C1420"/>
      <c r="H1420"/>
    </row>
    <row r="1421" spans="3:8" x14ac:dyDescent="0.25">
      <c r="C1421"/>
      <c r="H1421"/>
    </row>
    <row r="1422" spans="3:8" x14ac:dyDescent="0.25">
      <c r="C1422"/>
      <c r="H1422"/>
    </row>
    <row r="1423" spans="3:8" x14ac:dyDescent="0.25">
      <c r="C1423"/>
      <c r="H1423"/>
    </row>
    <row r="1424" spans="3:8" x14ac:dyDescent="0.25">
      <c r="C1424"/>
      <c r="H1424"/>
    </row>
    <row r="1425" spans="3:8" x14ac:dyDescent="0.25">
      <c r="C1425"/>
      <c r="H1425"/>
    </row>
    <row r="1426" spans="3:8" x14ac:dyDescent="0.25">
      <c r="C1426"/>
      <c r="H1426"/>
    </row>
    <row r="1427" spans="3:8" x14ac:dyDescent="0.25">
      <c r="C1427"/>
      <c r="H1427"/>
    </row>
    <row r="1428" spans="3:8" x14ac:dyDescent="0.25">
      <c r="C1428"/>
      <c r="H1428"/>
    </row>
    <row r="1429" spans="3:8" x14ac:dyDescent="0.25">
      <c r="C1429"/>
      <c r="H1429"/>
    </row>
    <row r="1430" spans="3:8" x14ac:dyDescent="0.25">
      <c r="C1430"/>
      <c r="H1430"/>
    </row>
    <row r="1431" spans="3:8" x14ac:dyDescent="0.25">
      <c r="C1431"/>
      <c r="H1431"/>
    </row>
    <row r="1432" spans="3:8" x14ac:dyDescent="0.25">
      <c r="C1432"/>
      <c r="H1432"/>
    </row>
    <row r="1433" spans="3:8" x14ac:dyDescent="0.25">
      <c r="C1433"/>
      <c r="H1433"/>
    </row>
    <row r="1434" spans="3:8" x14ac:dyDescent="0.25">
      <c r="C1434"/>
      <c r="H1434"/>
    </row>
    <row r="1435" spans="3:8" x14ac:dyDescent="0.25">
      <c r="C1435"/>
      <c r="H1435"/>
    </row>
    <row r="1436" spans="3:8" x14ac:dyDescent="0.25">
      <c r="C1436"/>
      <c r="H1436"/>
    </row>
    <row r="1437" spans="3:8" x14ac:dyDescent="0.25">
      <c r="C1437"/>
      <c r="H1437"/>
    </row>
    <row r="1438" spans="3:8" x14ac:dyDescent="0.25">
      <c r="C1438"/>
      <c r="H1438"/>
    </row>
    <row r="1439" spans="3:8" x14ac:dyDescent="0.25">
      <c r="C1439"/>
      <c r="H1439"/>
    </row>
    <row r="1440" spans="3:8" x14ac:dyDescent="0.25">
      <c r="C1440"/>
      <c r="H1440"/>
    </row>
    <row r="1441" spans="3:8" x14ac:dyDescent="0.25">
      <c r="C1441"/>
      <c r="H1441"/>
    </row>
    <row r="1442" spans="3:8" x14ac:dyDescent="0.25">
      <c r="C1442"/>
      <c r="H1442"/>
    </row>
    <row r="1443" spans="3:8" x14ac:dyDescent="0.25">
      <c r="C1443"/>
      <c r="H1443"/>
    </row>
    <row r="1444" spans="3:8" x14ac:dyDescent="0.25">
      <c r="C1444"/>
      <c r="H1444"/>
    </row>
    <row r="1445" spans="3:8" x14ac:dyDescent="0.25">
      <c r="C1445"/>
      <c r="H1445"/>
    </row>
    <row r="1446" spans="3:8" x14ac:dyDescent="0.25">
      <c r="C1446"/>
      <c r="H1446"/>
    </row>
    <row r="1447" spans="3:8" x14ac:dyDescent="0.25">
      <c r="C1447"/>
      <c r="H1447"/>
    </row>
    <row r="1448" spans="3:8" x14ac:dyDescent="0.25">
      <c r="C1448"/>
      <c r="H1448"/>
    </row>
    <row r="1449" spans="3:8" x14ac:dyDescent="0.25">
      <c r="C1449"/>
      <c r="H1449"/>
    </row>
    <row r="1450" spans="3:8" x14ac:dyDescent="0.25">
      <c r="C1450"/>
      <c r="H1450"/>
    </row>
    <row r="1451" spans="3:8" x14ac:dyDescent="0.25">
      <c r="C1451"/>
      <c r="H1451"/>
    </row>
    <row r="1452" spans="3:8" x14ac:dyDescent="0.25">
      <c r="C1452"/>
      <c r="H1452"/>
    </row>
    <row r="1453" spans="3:8" x14ac:dyDescent="0.25">
      <c r="C1453"/>
      <c r="H1453"/>
    </row>
    <row r="1454" spans="3:8" x14ac:dyDescent="0.25">
      <c r="C1454"/>
      <c r="H1454"/>
    </row>
    <row r="1455" spans="3:8" x14ac:dyDescent="0.25">
      <c r="C1455"/>
      <c r="H1455"/>
    </row>
    <row r="1456" spans="3:8" x14ac:dyDescent="0.25">
      <c r="C1456"/>
      <c r="H1456"/>
    </row>
    <row r="1457" spans="3:8" x14ac:dyDescent="0.25">
      <c r="C1457"/>
      <c r="H1457"/>
    </row>
    <row r="1458" spans="3:8" x14ac:dyDescent="0.25">
      <c r="C1458"/>
      <c r="H1458"/>
    </row>
    <row r="1459" spans="3:8" x14ac:dyDescent="0.25">
      <c r="C1459"/>
      <c r="H1459"/>
    </row>
    <row r="1460" spans="3:8" x14ac:dyDescent="0.25">
      <c r="C1460"/>
      <c r="H1460"/>
    </row>
    <row r="1461" spans="3:8" x14ac:dyDescent="0.25">
      <c r="C1461"/>
      <c r="H1461"/>
    </row>
    <row r="1462" spans="3:8" x14ac:dyDescent="0.25">
      <c r="C1462"/>
      <c r="H1462"/>
    </row>
    <row r="1463" spans="3:8" x14ac:dyDescent="0.25">
      <c r="C1463"/>
      <c r="H1463"/>
    </row>
    <row r="1464" spans="3:8" x14ac:dyDescent="0.25">
      <c r="C1464"/>
      <c r="H1464"/>
    </row>
    <row r="1465" spans="3:8" x14ac:dyDescent="0.25">
      <c r="C1465"/>
      <c r="H1465"/>
    </row>
    <row r="1466" spans="3:8" x14ac:dyDescent="0.25">
      <c r="C1466"/>
      <c r="H1466"/>
    </row>
    <row r="1467" spans="3:8" x14ac:dyDescent="0.25">
      <c r="C1467"/>
      <c r="H1467"/>
    </row>
    <row r="1468" spans="3:8" x14ac:dyDescent="0.25">
      <c r="C1468"/>
      <c r="H1468"/>
    </row>
    <row r="1469" spans="3:8" x14ac:dyDescent="0.25">
      <c r="C1469"/>
      <c r="H1469"/>
    </row>
    <row r="1470" spans="3:8" x14ac:dyDescent="0.25">
      <c r="C1470"/>
      <c r="H1470"/>
    </row>
    <row r="1471" spans="3:8" x14ac:dyDescent="0.25">
      <c r="C1471"/>
      <c r="H1471"/>
    </row>
    <row r="1472" spans="3:8" x14ac:dyDescent="0.25">
      <c r="C1472"/>
      <c r="H1472"/>
    </row>
    <row r="1473" spans="3:8" x14ac:dyDescent="0.25">
      <c r="C1473"/>
      <c r="H1473"/>
    </row>
    <row r="1474" spans="3:8" x14ac:dyDescent="0.25">
      <c r="C1474"/>
      <c r="H1474"/>
    </row>
    <row r="1475" spans="3:8" x14ac:dyDescent="0.25">
      <c r="C1475"/>
      <c r="H1475"/>
    </row>
    <row r="1476" spans="3:8" x14ac:dyDescent="0.25">
      <c r="C1476"/>
      <c r="H1476"/>
    </row>
    <row r="1477" spans="3:8" x14ac:dyDescent="0.25">
      <c r="C1477"/>
      <c r="H1477"/>
    </row>
    <row r="1478" spans="3:8" x14ac:dyDescent="0.25">
      <c r="C1478"/>
      <c r="H1478"/>
    </row>
    <row r="1479" spans="3:8" x14ac:dyDescent="0.25">
      <c r="C1479"/>
      <c r="H1479"/>
    </row>
    <row r="1480" spans="3:8" x14ac:dyDescent="0.25">
      <c r="C1480"/>
      <c r="H1480"/>
    </row>
    <row r="1481" spans="3:8" x14ac:dyDescent="0.25">
      <c r="C1481"/>
      <c r="H1481"/>
    </row>
    <row r="1482" spans="3:8" x14ac:dyDescent="0.25">
      <c r="C1482"/>
      <c r="H1482"/>
    </row>
    <row r="1483" spans="3:8" x14ac:dyDescent="0.25">
      <c r="C1483"/>
      <c r="H1483"/>
    </row>
    <row r="1484" spans="3:8" x14ac:dyDescent="0.25">
      <c r="C1484"/>
      <c r="H1484"/>
    </row>
    <row r="1485" spans="3:8" x14ac:dyDescent="0.25">
      <c r="C1485"/>
      <c r="H1485"/>
    </row>
    <row r="1486" spans="3:8" x14ac:dyDescent="0.25">
      <c r="C1486"/>
      <c r="H1486"/>
    </row>
    <row r="1487" spans="3:8" x14ac:dyDescent="0.25">
      <c r="C1487"/>
      <c r="H1487"/>
    </row>
    <row r="1488" spans="3:8" x14ac:dyDescent="0.25">
      <c r="C1488"/>
      <c r="H1488"/>
    </row>
    <row r="1489" spans="3:8" x14ac:dyDescent="0.25">
      <c r="C1489"/>
      <c r="H1489"/>
    </row>
    <row r="1490" spans="3:8" x14ac:dyDescent="0.25">
      <c r="C1490"/>
      <c r="H1490"/>
    </row>
    <row r="1491" spans="3:8" x14ac:dyDescent="0.25">
      <c r="C1491"/>
      <c r="H1491"/>
    </row>
    <row r="1492" spans="3:8" x14ac:dyDescent="0.25">
      <c r="C1492"/>
      <c r="H1492"/>
    </row>
    <row r="1493" spans="3:8" x14ac:dyDescent="0.25">
      <c r="C1493"/>
      <c r="H1493"/>
    </row>
    <row r="1494" spans="3:8" x14ac:dyDescent="0.25">
      <c r="C1494"/>
      <c r="H1494"/>
    </row>
    <row r="1495" spans="3:8" x14ac:dyDescent="0.25">
      <c r="C1495"/>
      <c r="H1495"/>
    </row>
    <row r="1496" spans="3:8" x14ac:dyDescent="0.25">
      <c r="C1496"/>
      <c r="H1496"/>
    </row>
    <row r="1497" spans="3:8" x14ac:dyDescent="0.25">
      <c r="C1497"/>
      <c r="H1497"/>
    </row>
    <row r="1498" spans="3:8" x14ac:dyDescent="0.25">
      <c r="C1498"/>
      <c r="H1498"/>
    </row>
    <row r="1499" spans="3:8" x14ac:dyDescent="0.25">
      <c r="C1499"/>
      <c r="H1499"/>
    </row>
    <row r="1500" spans="3:8" x14ac:dyDescent="0.25">
      <c r="C1500"/>
      <c r="H1500"/>
    </row>
    <row r="1501" spans="3:8" x14ac:dyDescent="0.25">
      <c r="C1501"/>
      <c r="H1501"/>
    </row>
    <row r="1502" spans="3:8" x14ac:dyDescent="0.25">
      <c r="C1502"/>
      <c r="H1502"/>
    </row>
    <row r="1503" spans="3:8" x14ac:dyDescent="0.25">
      <c r="C1503"/>
      <c r="H1503"/>
    </row>
    <row r="1504" spans="3:8" x14ac:dyDescent="0.25">
      <c r="C1504"/>
      <c r="H1504"/>
    </row>
    <row r="1505" spans="3:8" x14ac:dyDescent="0.25">
      <c r="C1505"/>
      <c r="H1505"/>
    </row>
    <row r="1506" spans="3:8" x14ac:dyDescent="0.25">
      <c r="C1506"/>
      <c r="H1506"/>
    </row>
    <row r="1507" spans="3:8" x14ac:dyDescent="0.25">
      <c r="C1507"/>
      <c r="H1507"/>
    </row>
    <row r="1508" spans="3:8" x14ac:dyDescent="0.25">
      <c r="C1508"/>
      <c r="H1508"/>
    </row>
    <row r="1509" spans="3:8" x14ac:dyDescent="0.25">
      <c r="C1509"/>
      <c r="H1509"/>
    </row>
    <row r="1510" spans="3:8" x14ac:dyDescent="0.25">
      <c r="C1510"/>
      <c r="H1510"/>
    </row>
    <row r="1511" spans="3:8" x14ac:dyDescent="0.25">
      <c r="C1511"/>
      <c r="H1511"/>
    </row>
    <row r="1512" spans="3:8" x14ac:dyDescent="0.25">
      <c r="C1512"/>
      <c r="H1512"/>
    </row>
    <row r="1513" spans="3:8" x14ac:dyDescent="0.25">
      <c r="C1513"/>
      <c r="H1513"/>
    </row>
    <row r="1514" spans="3:8" x14ac:dyDescent="0.25">
      <c r="C1514"/>
      <c r="H1514"/>
    </row>
    <row r="1515" spans="3:8" x14ac:dyDescent="0.25">
      <c r="C1515"/>
      <c r="H1515"/>
    </row>
    <row r="1516" spans="3:8" x14ac:dyDescent="0.25">
      <c r="C1516"/>
      <c r="H1516"/>
    </row>
    <row r="1517" spans="3:8" x14ac:dyDescent="0.25">
      <c r="C1517"/>
      <c r="H1517"/>
    </row>
    <row r="1518" spans="3:8" x14ac:dyDescent="0.25">
      <c r="C1518"/>
      <c r="H1518"/>
    </row>
    <row r="1519" spans="3:8" x14ac:dyDescent="0.25">
      <c r="C1519"/>
      <c r="H1519"/>
    </row>
    <row r="1520" spans="3:8" x14ac:dyDescent="0.25">
      <c r="C1520"/>
      <c r="H1520"/>
    </row>
    <row r="1521" spans="3:8" x14ac:dyDescent="0.25">
      <c r="C1521"/>
      <c r="H1521"/>
    </row>
    <row r="1522" spans="3:8" x14ac:dyDescent="0.25">
      <c r="C1522"/>
      <c r="H1522"/>
    </row>
    <row r="1523" spans="3:8" x14ac:dyDescent="0.25">
      <c r="C1523"/>
      <c r="H1523"/>
    </row>
    <row r="1524" spans="3:8" x14ac:dyDescent="0.25">
      <c r="C1524"/>
      <c r="H1524"/>
    </row>
    <row r="1525" spans="3:8" x14ac:dyDescent="0.25">
      <c r="C1525"/>
      <c r="H1525"/>
    </row>
    <row r="1526" spans="3:8" x14ac:dyDescent="0.25">
      <c r="C1526"/>
      <c r="H1526"/>
    </row>
    <row r="1527" spans="3:8" x14ac:dyDescent="0.25">
      <c r="C1527"/>
      <c r="H1527"/>
    </row>
    <row r="1528" spans="3:8" x14ac:dyDescent="0.25">
      <c r="C1528"/>
      <c r="H1528"/>
    </row>
    <row r="1529" spans="3:8" x14ac:dyDescent="0.25">
      <c r="C1529"/>
      <c r="H1529"/>
    </row>
    <row r="1530" spans="3:8" x14ac:dyDescent="0.25">
      <c r="C1530"/>
      <c r="H1530"/>
    </row>
    <row r="1531" spans="3:8" x14ac:dyDescent="0.25">
      <c r="C1531"/>
      <c r="H1531"/>
    </row>
    <row r="1532" spans="3:8" x14ac:dyDescent="0.25">
      <c r="C1532"/>
      <c r="H1532"/>
    </row>
    <row r="1533" spans="3:8" x14ac:dyDescent="0.25">
      <c r="C1533"/>
      <c r="H1533"/>
    </row>
    <row r="1534" spans="3:8" x14ac:dyDescent="0.25">
      <c r="C1534"/>
      <c r="H1534"/>
    </row>
    <row r="1535" spans="3:8" x14ac:dyDescent="0.25">
      <c r="C1535"/>
      <c r="H1535"/>
    </row>
    <row r="1536" spans="3:8" x14ac:dyDescent="0.25">
      <c r="C1536"/>
      <c r="H1536"/>
    </row>
    <row r="1537" spans="3:8" x14ac:dyDescent="0.25">
      <c r="C1537"/>
      <c r="H1537"/>
    </row>
    <row r="1538" spans="3:8" x14ac:dyDescent="0.25">
      <c r="C1538"/>
      <c r="H1538"/>
    </row>
    <row r="1539" spans="3:8" x14ac:dyDescent="0.25">
      <c r="C1539"/>
      <c r="H1539"/>
    </row>
    <row r="1540" spans="3:8" x14ac:dyDescent="0.25">
      <c r="C1540"/>
      <c r="H1540"/>
    </row>
    <row r="1541" spans="3:8" x14ac:dyDescent="0.25">
      <c r="C1541"/>
      <c r="H1541"/>
    </row>
    <row r="1542" spans="3:8" x14ac:dyDescent="0.25">
      <c r="C1542"/>
      <c r="H1542"/>
    </row>
    <row r="1543" spans="3:8" x14ac:dyDescent="0.25">
      <c r="C1543"/>
      <c r="H1543"/>
    </row>
    <row r="1544" spans="3:8" x14ac:dyDescent="0.25">
      <c r="C1544"/>
      <c r="H1544"/>
    </row>
    <row r="1545" spans="3:8" x14ac:dyDescent="0.25">
      <c r="C1545"/>
      <c r="H1545"/>
    </row>
    <row r="1546" spans="3:8" x14ac:dyDescent="0.25">
      <c r="C1546"/>
      <c r="H1546"/>
    </row>
    <row r="1547" spans="3:8" x14ac:dyDescent="0.25">
      <c r="C1547"/>
      <c r="H1547"/>
    </row>
    <row r="1548" spans="3:8" x14ac:dyDescent="0.25">
      <c r="C1548"/>
      <c r="H1548"/>
    </row>
    <row r="1549" spans="3:8" x14ac:dyDescent="0.25">
      <c r="C1549"/>
      <c r="H1549"/>
    </row>
    <row r="1550" spans="3:8" x14ac:dyDescent="0.25">
      <c r="C1550"/>
      <c r="H1550"/>
    </row>
    <row r="1551" spans="3:8" x14ac:dyDescent="0.25">
      <c r="C1551"/>
      <c r="H1551"/>
    </row>
    <row r="1552" spans="3:8" x14ac:dyDescent="0.25">
      <c r="C1552"/>
      <c r="H1552"/>
    </row>
    <row r="1553" spans="3:8" x14ac:dyDescent="0.25">
      <c r="C1553"/>
      <c r="H1553"/>
    </row>
    <row r="1554" spans="3:8" x14ac:dyDescent="0.25">
      <c r="C1554"/>
      <c r="H1554"/>
    </row>
    <row r="1555" spans="3:8" x14ac:dyDescent="0.25">
      <c r="C1555"/>
      <c r="H1555"/>
    </row>
    <row r="1556" spans="3:8" x14ac:dyDescent="0.25">
      <c r="C1556"/>
      <c r="H1556"/>
    </row>
    <row r="1557" spans="3:8" x14ac:dyDescent="0.25">
      <c r="C1557"/>
      <c r="H1557"/>
    </row>
    <row r="1558" spans="3:8" x14ac:dyDescent="0.25">
      <c r="C1558"/>
      <c r="H1558"/>
    </row>
    <row r="1559" spans="3:8" x14ac:dyDescent="0.25">
      <c r="C1559"/>
      <c r="H1559"/>
    </row>
    <row r="1560" spans="3:8" x14ac:dyDescent="0.25">
      <c r="C1560"/>
      <c r="H1560"/>
    </row>
    <row r="1561" spans="3:8" x14ac:dyDescent="0.25">
      <c r="C1561"/>
      <c r="H1561"/>
    </row>
    <row r="1562" spans="3:8" x14ac:dyDescent="0.25">
      <c r="C1562"/>
      <c r="H1562"/>
    </row>
    <row r="1563" spans="3:8" x14ac:dyDescent="0.25">
      <c r="C1563"/>
      <c r="H1563"/>
    </row>
    <row r="1564" spans="3:8" x14ac:dyDescent="0.25">
      <c r="C1564"/>
      <c r="H1564"/>
    </row>
    <row r="1565" spans="3:8" x14ac:dyDescent="0.25">
      <c r="C1565"/>
      <c r="H1565"/>
    </row>
    <row r="1566" spans="3:8" x14ac:dyDescent="0.25">
      <c r="C1566"/>
      <c r="H1566"/>
    </row>
    <row r="1567" spans="3:8" x14ac:dyDescent="0.25">
      <c r="C1567"/>
      <c r="H1567"/>
    </row>
    <row r="1568" spans="3:8" x14ac:dyDescent="0.25">
      <c r="C1568"/>
      <c r="H1568"/>
    </row>
    <row r="1569" spans="3:8" x14ac:dyDescent="0.25">
      <c r="C1569"/>
      <c r="H1569"/>
    </row>
    <row r="1570" spans="3:8" x14ac:dyDescent="0.25">
      <c r="C1570"/>
      <c r="H1570"/>
    </row>
    <row r="1571" spans="3:8" x14ac:dyDescent="0.25">
      <c r="C1571"/>
      <c r="H1571"/>
    </row>
    <row r="1572" spans="3:8" x14ac:dyDescent="0.25">
      <c r="C1572"/>
      <c r="H1572"/>
    </row>
    <row r="1573" spans="3:8" x14ac:dyDescent="0.25">
      <c r="C1573"/>
      <c r="H1573"/>
    </row>
    <row r="1574" spans="3:8" x14ac:dyDescent="0.25">
      <c r="C1574"/>
      <c r="H1574"/>
    </row>
    <row r="1575" spans="3:8" x14ac:dyDescent="0.25">
      <c r="C1575"/>
      <c r="H1575"/>
    </row>
    <row r="1576" spans="3:8" x14ac:dyDescent="0.25">
      <c r="C1576"/>
      <c r="H1576"/>
    </row>
    <row r="1577" spans="3:8" x14ac:dyDescent="0.25">
      <c r="C1577"/>
      <c r="H1577"/>
    </row>
    <row r="1578" spans="3:8" x14ac:dyDescent="0.25">
      <c r="C1578"/>
      <c r="H1578"/>
    </row>
    <row r="1579" spans="3:8" x14ac:dyDescent="0.25">
      <c r="C1579"/>
      <c r="H1579"/>
    </row>
    <row r="1580" spans="3:8" x14ac:dyDescent="0.25">
      <c r="C1580"/>
      <c r="H1580"/>
    </row>
    <row r="1581" spans="3:8" x14ac:dyDescent="0.25">
      <c r="C1581"/>
      <c r="H1581"/>
    </row>
    <row r="1582" spans="3:8" x14ac:dyDescent="0.25">
      <c r="C1582"/>
      <c r="H1582"/>
    </row>
    <row r="1583" spans="3:8" x14ac:dyDescent="0.25">
      <c r="C1583"/>
      <c r="H1583"/>
    </row>
    <row r="1584" spans="3:8" x14ac:dyDescent="0.25">
      <c r="C1584"/>
      <c r="H1584"/>
    </row>
    <row r="1585" spans="3:8" x14ac:dyDescent="0.25">
      <c r="C1585"/>
      <c r="H1585"/>
    </row>
    <row r="1586" spans="3:8" x14ac:dyDescent="0.25">
      <c r="C1586"/>
      <c r="H1586"/>
    </row>
    <row r="1587" spans="3:8" x14ac:dyDescent="0.25">
      <c r="C1587"/>
      <c r="H1587"/>
    </row>
    <row r="1588" spans="3:8" x14ac:dyDescent="0.25">
      <c r="C1588"/>
      <c r="H1588"/>
    </row>
    <row r="1589" spans="3:8" x14ac:dyDescent="0.25">
      <c r="C1589"/>
      <c r="H1589"/>
    </row>
    <row r="1590" spans="3:8" x14ac:dyDescent="0.25">
      <c r="C1590"/>
      <c r="H1590"/>
    </row>
    <row r="1591" spans="3:8" x14ac:dyDescent="0.25">
      <c r="C1591"/>
      <c r="H1591"/>
    </row>
    <row r="1592" spans="3:8" x14ac:dyDescent="0.25">
      <c r="C1592"/>
      <c r="H1592"/>
    </row>
    <row r="1593" spans="3:8" x14ac:dyDescent="0.25">
      <c r="C1593"/>
      <c r="H1593"/>
    </row>
    <row r="1594" spans="3:8" x14ac:dyDescent="0.25">
      <c r="C1594"/>
      <c r="H1594"/>
    </row>
    <row r="1595" spans="3:8" x14ac:dyDescent="0.25">
      <c r="C1595"/>
      <c r="H1595"/>
    </row>
    <row r="1596" spans="3:8" x14ac:dyDescent="0.25">
      <c r="C1596"/>
      <c r="H1596"/>
    </row>
    <row r="1597" spans="3:8" x14ac:dyDescent="0.25">
      <c r="C1597"/>
      <c r="H1597"/>
    </row>
    <row r="1598" spans="3:8" x14ac:dyDescent="0.25">
      <c r="C1598"/>
      <c r="H1598"/>
    </row>
    <row r="1599" spans="3:8" x14ac:dyDescent="0.25">
      <c r="C1599"/>
      <c r="H1599"/>
    </row>
    <row r="1600" spans="3:8" x14ac:dyDescent="0.25">
      <c r="C1600"/>
      <c r="H1600"/>
    </row>
    <row r="1601" spans="3:8" x14ac:dyDescent="0.25">
      <c r="C1601"/>
      <c r="H1601"/>
    </row>
    <row r="1602" spans="3:8" x14ac:dyDescent="0.25">
      <c r="C1602"/>
      <c r="H1602"/>
    </row>
    <row r="1603" spans="3:8" x14ac:dyDescent="0.25">
      <c r="C1603"/>
      <c r="H1603"/>
    </row>
    <row r="1604" spans="3:8" x14ac:dyDescent="0.25">
      <c r="C1604"/>
      <c r="H1604"/>
    </row>
    <row r="1605" spans="3:8" x14ac:dyDescent="0.25">
      <c r="C1605"/>
      <c r="H1605"/>
    </row>
    <row r="1606" spans="3:8" x14ac:dyDescent="0.25">
      <c r="C1606"/>
      <c r="H1606"/>
    </row>
    <row r="1607" spans="3:8" x14ac:dyDescent="0.25">
      <c r="C1607"/>
      <c r="H1607"/>
    </row>
    <row r="1608" spans="3:8" x14ac:dyDescent="0.25">
      <c r="C1608"/>
      <c r="H1608"/>
    </row>
    <row r="1609" spans="3:8" x14ac:dyDescent="0.25">
      <c r="C1609"/>
      <c r="H1609"/>
    </row>
    <row r="1610" spans="3:8" x14ac:dyDescent="0.25">
      <c r="C1610"/>
      <c r="H1610"/>
    </row>
    <row r="1611" spans="3:8" x14ac:dyDescent="0.25">
      <c r="C1611"/>
      <c r="H1611"/>
    </row>
    <row r="1612" spans="3:8" x14ac:dyDescent="0.25">
      <c r="C1612"/>
      <c r="H1612"/>
    </row>
    <row r="1613" spans="3:8" x14ac:dyDescent="0.25">
      <c r="C1613"/>
      <c r="H1613"/>
    </row>
    <row r="1614" spans="3:8" x14ac:dyDescent="0.25">
      <c r="C1614"/>
      <c r="H1614"/>
    </row>
    <row r="1615" spans="3:8" x14ac:dyDescent="0.25">
      <c r="C1615"/>
      <c r="H1615"/>
    </row>
    <row r="1616" spans="3:8" x14ac:dyDescent="0.25">
      <c r="C1616"/>
      <c r="H1616"/>
    </row>
    <row r="1617" spans="3:8" x14ac:dyDescent="0.25">
      <c r="C1617"/>
      <c r="H1617"/>
    </row>
    <row r="1618" spans="3:8" x14ac:dyDescent="0.25">
      <c r="C1618"/>
      <c r="H1618"/>
    </row>
    <row r="1619" spans="3:8" x14ac:dyDescent="0.25">
      <c r="C1619"/>
      <c r="H1619"/>
    </row>
    <row r="1620" spans="3:8" x14ac:dyDescent="0.25">
      <c r="C1620"/>
      <c r="H1620"/>
    </row>
    <row r="1621" spans="3:8" x14ac:dyDescent="0.25">
      <c r="C1621"/>
      <c r="H1621"/>
    </row>
    <row r="1622" spans="3:8" x14ac:dyDescent="0.25">
      <c r="C1622"/>
      <c r="H1622"/>
    </row>
    <row r="1623" spans="3:8" x14ac:dyDescent="0.25">
      <c r="C1623"/>
      <c r="H1623"/>
    </row>
    <row r="1624" spans="3:8" x14ac:dyDescent="0.25">
      <c r="C1624"/>
      <c r="H1624"/>
    </row>
    <row r="1625" spans="3:8" x14ac:dyDescent="0.25">
      <c r="C1625"/>
      <c r="H1625"/>
    </row>
    <row r="1626" spans="3:8" x14ac:dyDescent="0.25">
      <c r="C1626"/>
      <c r="H1626"/>
    </row>
    <row r="1627" spans="3:8" x14ac:dyDescent="0.25">
      <c r="C1627"/>
      <c r="H1627"/>
    </row>
    <row r="1628" spans="3:8" x14ac:dyDescent="0.25">
      <c r="C1628"/>
      <c r="H1628"/>
    </row>
    <row r="1629" spans="3:8" x14ac:dyDescent="0.25">
      <c r="C1629"/>
      <c r="H1629"/>
    </row>
    <row r="1630" spans="3:8" x14ac:dyDescent="0.25">
      <c r="C1630"/>
      <c r="H1630"/>
    </row>
    <row r="1631" spans="3:8" x14ac:dyDescent="0.25">
      <c r="C1631"/>
      <c r="H1631"/>
    </row>
    <row r="1632" spans="3:8" x14ac:dyDescent="0.25">
      <c r="C1632"/>
      <c r="H1632"/>
    </row>
    <row r="1633" spans="3:8" x14ac:dyDescent="0.25">
      <c r="C1633"/>
      <c r="H1633"/>
    </row>
    <row r="1634" spans="3:8" x14ac:dyDescent="0.25">
      <c r="C1634"/>
      <c r="H1634"/>
    </row>
    <row r="1635" spans="3:8" x14ac:dyDescent="0.25">
      <c r="C1635"/>
      <c r="H1635"/>
    </row>
    <row r="1636" spans="3:8" x14ac:dyDescent="0.25">
      <c r="C1636"/>
      <c r="H1636"/>
    </row>
    <row r="1637" spans="3:8" x14ac:dyDescent="0.25">
      <c r="C1637"/>
      <c r="H1637"/>
    </row>
    <row r="1638" spans="3:8" x14ac:dyDescent="0.25">
      <c r="C1638"/>
      <c r="H1638"/>
    </row>
    <row r="1639" spans="3:8" x14ac:dyDescent="0.25">
      <c r="C1639"/>
      <c r="H1639"/>
    </row>
    <row r="1640" spans="3:8" x14ac:dyDescent="0.25">
      <c r="C1640"/>
      <c r="H1640"/>
    </row>
    <row r="1641" spans="3:8" x14ac:dyDescent="0.25">
      <c r="C1641"/>
      <c r="H1641"/>
    </row>
    <row r="1642" spans="3:8" x14ac:dyDescent="0.25">
      <c r="C1642"/>
      <c r="H1642"/>
    </row>
    <row r="1643" spans="3:8" x14ac:dyDescent="0.25">
      <c r="C1643"/>
      <c r="H1643"/>
    </row>
    <row r="1644" spans="3:8" x14ac:dyDescent="0.25">
      <c r="C1644"/>
      <c r="H1644"/>
    </row>
    <row r="1645" spans="3:8" x14ac:dyDescent="0.25">
      <c r="C1645"/>
      <c r="H1645"/>
    </row>
    <row r="1646" spans="3:8" x14ac:dyDescent="0.25">
      <c r="C1646"/>
      <c r="H1646"/>
    </row>
    <row r="1647" spans="3:8" x14ac:dyDescent="0.25">
      <c r="C1647"/>
      <c r="H1647"/>
    </row>
    <row r="1648" spans="3:8" x14ac:dyDescent="0.25">
      <c r="C1648"/>
      <c r="H1648"/>
    </row>
    <row r="1649" spans="3:8" x14ac:dyDescent="0.25">
      <c r="C1649"/>
      <c r="H1649"/>
    </row>
    <row r="1650" spans="3:8" x14ac:dyDescent="0.25">
      <c r="C1650"/>
      <c r="H1650"/>
    </row>
    <row r="1651" spans="3:8" x14ac:dyDescent="0.25">
      <c r="C1651"/>
      <c r="H1651"/>
    </row>
    <row r="1652" spans="3:8" x14ac:dyDescent="0.25">
      <c r="C1652"/>
      <c r="H1652"/>
    </row>
    <row r="1653" spans="3:8" x14ac:dyDescent="0.25">
      <c r="C1653"/>
      <c r="H1653"/>
    </row>
    <row r="1654" spans="3:8" x14ac:dyDescent="0.25">
      <c r="C1654"/>
      <c r="H1654"/>
    </row>
    <row r="1655" spans="3:8" x14ac:dyDescent="0.25">
      <c r="C1655"/>
      <c r="H1655"/>
    </row>
    <row r="1656" spans="3:8" x14ac:dyDescent="0.25">
      <c r="C1656"/>
      <c r="H1656"/>
    </row>
    <row r="1657" spans="3:8" x14ac:dyDescent="0.25">
      <c r="C1657"/>
      <c r="H1657"/>
    </row>
    <row r="1658" spans="3:8" x14ac:dyDescent="0.25">
      <c r="C1658"/>
      <c r="H1658"/>
    </row>
    <row r="1659" spans="3:8" x14ac:dyDescent="0.25">
      <c r="C1659"/>
      <c r="H1659"/>
    </row>
    <row r="1660" spans="3:8" x14ac:dyDescent="0.25">
      <c r="C1660"/>
      <c r="H1660"/>
    </row>
    <row r="1661" spans="3:8" x14ac:dyDescent="0.25">
      <c r="C1661"/>
      <c r="H1661"/>
    </row>
    <row r="1662" spans="3:8" x14ac:dyDescent="0.25">
      <c r="C1662"/>
      <c r="H1662"/>
    </row>
    <row r="1663" spans="3:8" x14ac:dyDescent="0.25">
      <c r="C1663"/>
      <c r="H1663"/>
    </row>
    <row r="1664" spans="3:8" x14ac:dyDescent="0.25">
      <c r="C1664"/>
      <c r="H1664"/>
    </row>
    <row r="1665" spans="3:8" x14ac:dyDescent="0.25">
      <c r="C1665"/>
      <c r="H1665"/>
    </row>
    <row r="1666" spans="3:8" x14ac:dyDescent="0.25">
      <c r="C1666"/>
      <c r="H1666"/>
    </row>
    <row r="1667" spans="3:8" x14ac:dyDescent="0.25">
      <c r="C1667"/>
      <c r="H1667"/>
    </row>
    <row r="1668" spans="3:8" x14ac:dyDescent="0.25">
      <c r="C1668"/>
      <c r="H1668"/>
    </row>
    <row r="1669" spans="3:8" x14ac:dyDescent="0.25">
      <c r="C1669"/>
      <c r="H1669"/>
    </row>
    <row r="1670" spans="3:8" x14ac:dyDescent="0.25">
      <c r="C1670"/>
      <c r="H1670"/>
    </row>
    <row r="1671" spans="3:8" x14ac:dyDescent="0.25">
      <c r="C1671"/>
      <c r="H1671"/>
    </row>
    <row r="1672" spans="3:8" x14ac:dyDescent="0.25">
      <c r="C1672"/>
      <c r="H1672"/>
    </row>
    <row r="1673" spans="3:8" x14ac:dyDescent="0.25">
      <c r="C1673"/>
      <c r="H1673"/>
    </row>
    <row r="1674" spans="3:8" x14ac:dyDescent="0.25">
      <c r="C1674"/>
      <c r="H1674"/>
    </row>
    <row r="1675" spans="3:8" x14ac:dyDescent="0.25">
      <c r="C1675"/>
      <c r="H1675"/>
    </row>
    <row r="1676" spans="3:8" x14ac:dyDescent="0.25">
      <c r="C1676"/>
      <c r="H1676"/>
    </row>
    <row r="1677" spans="3:8" x14ac:dyDescent="0.25">
      <c r="C1677"/>
      <c r="H1677"/>
    </row>
    <row r="1678" spans="3:8" x14ac:dyDescent="0.25">
      <c r="C1678"/>
      <c r="H1678"/>
    </row>
    <row r="1679" spans="3:8" x14ac:dyDescent="0.25">
      <c r="C1679"/>
      <c r="H1679"/>
    </row>
    <row r="1680" spans="3:8" x14ac:dyDescent="0.25">
      <c r="C1680"/>
      <c r="H1680"/>
    </row>
    <row r="1681" spans="3:8" x14ac:dyDescent="0.25">
      <c r="C1681"/>
      <c r="H1681"/>
    </row>
    <row r="1682" spans="3:8" x14ac:dyDescent="0.25">
      <c r="C1682"/>
      <c r="H1682"/>
    </row>
    <row r="1683" spans="3:8" x14ac:dyDescent="0.25">
      <c r="C1683"/>
      <c r="H1683"/>
    </row>
    <row r="1684" spans="3:8" x14ac:dyDescent="0.25">
      <c r="C1684"/>
      <c r="H1684"/>
    </row>
    <row r="1685" spans="3:8" x14ac:dyDescent="0.25">
      <c r="C1685"/>
      <c r="H1685"/>
    </row>
    <row r="1686" spans="3:8" x14ac:dyDescent="0.25">
      <c r="C1686"/>
      <c r="H1686"/>
    </row>
    <row r="1687" spans="3:8" x14ac:dyDescent="0.25">
      <c r="C1687"/>
      <c r="H1687"/>
    </row>
    <row r="1688" spans="3:8" x14ac:dyDescent="0.25">
      <c r="C1688"/>
      <c r="H1688"/>
    </row>
    <row r="1689" spans="3:8" x14ac:dyDescent="0.25">
      <c r="C1689"/>
      <c r="H1689"/>
    </row>
    <row r="1690" spans="3:8" x14ac:dyDescent="0.25">
      <c r="C1690"/>
      <c r="H1690"/>
    </row>
    <row r="1691" spans="3:8" x14ac:dyDescent="0.25">
      <c r="C1691"/>
      <c r="H1691"/>
    </row>
    <row r="1692" spans="3:8" x14ac:dyDescent="0.25">
      <c r="C1692"/>
      <c r="H1692"/>
    </row>
    <row r="1693" spans="3:8" x14ac:dyDescent="0.25">
      <c r="C1693"/>
      <c r="H1693"/>
    </row>
    <row r="1694" spans="3:8" x14ac:dyDescent="0.25">
      <c r="C1694"/>
      <c r="H1694"/>
    </row>
    <row r="1695" spans="3:8" x14ac:dyDescent="0.25">
      <c r="C1695"/>
      <c r="H1695"/>
    </row>
    <row r="1696" spans="3:8" x14ac:dyDescent="0.25">
      <c r="C1696"/>
      <c r="H1696"/>
    </row>
    <row r="1697" spans="3:8" x14ac:dyDescent="0.25">
      <c r="C1697"/>
      <c r="H1697"/>
    </row>
    <row r="1698" spans="3:8" x14ac:dyDescent="0.25">
      <c r="C1698"/>
      <c r="H1698"/>
    </row>
    <row r="1699" spans="3:8" x14ac:dyDescent="0.25">
      <c r="C1699"/>
      <c r="H1699"/>
    </row>
    <row r="1700" spans="3:8" x14ac:dyDescent="0.25">
      <c r="C1700"/>
      <c r="H1700"/>
    </row>
    <row r="1701" spans="3:8" x14ac:dyDescent="0.25">
      <c r="C1701"/>
      <c r="H1701"/>
    </row>
    <row r="1702" spans="3:8" x14ac:dyDescent="0.25">
      <c r="C1702"/>
      <c r="H1702"/>
    </row>
    <row r="1703" spans="3:8" x14ac:dyDescent="0.25">
      <c r="C1703"/>
      <c r="H1703"/>
    </row>
    <row r="1704" spans="3:8" x14ac:dyDescent="0.25">
      <c r="C1704"/>
      <c r="H1704"/>
    </row>
    <row r="1705" spans="3:8" x14ac:dyDescent="0.25">
      <c r="C1705"/>
      <c r="H1705"/>
    </row>
    <row r="1706" spans="3:8" x14ac:dyDescent="0.25">
      <c r="C1706"/>
      <c r="H1706"/>
    </row>
    <row r="1707" spans="3:8" x14ac:dyDescent="0.25">
      <c r="C1707"/>
      <c r="H1707"/>
    </row>
    <row r="1708" spans="3:8" x14ac:dyDescent="0.25">
      <c r="C1708"/>
      <c r="H1708"/>
    </row>
    <row r="1709" spans="3:8" x14ac:dyDescent="0.25">
      <c r="C1709"/>
      <c r="H1709"/>
    </row>
    <row r="1710" spans="3:8" x14ac:dyDescent="0.25">
      <c r="C1710"/>
      <c r="H1710"/>
    </row>
    <row r="1711" spans="3:8" x14ac:dyDescent="0.25">
      <c r="C1711"/>
      <c r="H1711"/>
    </row>
    <row r="1712" spans="3:8" x14ac:dyDescent="0.25">
      <c r="C1712"/>
      <c r="H1712"/>
    </row>
    <row r="1713" spans="3:8" x14ac:dyDescent="0.25">
      <c r="C1713"/>
      <c r="H1713"/>
    </row>
    <row r="1714" spans="3:8" x14ac:dyDescent="0.25">
      <c r="C1714"/>
      <c r="H1714"/>
    </row>
    <row r="1715" spans="3:8" x14ac:dyDescent="0.25">
      <c r="C1715"/>
      <c r="H1715"/>
    </row>
    <row r="1716" spans="3:8" x14ac:dyDescent="0.25">
      <c r="C1716"/>
      <c r="H1716"/>
    </row>
    <row r="1717" spans="3:8" x14ac:dyDescent="0.25">
      <c r="C1717"/>
      <c r="H1717"/>
    </row>
    <row r="1718" spans="3:8" x14ac:dyDescent="0.25">
      <c r="C1718"/>
      <c r="H1718"/>
    </row>
    <row r="1719" spans="3:8" x14ac:dyDescent="0.25">
      <c r="C1719"/>
      <c r="H1719"/>
    </row>
    <row r="1720" spans="3:8" x14ac:dyDescent="0.25">
      <c r="C1720"/>
      <c r="H1720"/>
    </row>
    <row r="1721" spans="3:8" x14ac:dyDescent="0.25">
      <c r="C1721"/>
      <c r="H1721"/>
    </row>
    <row r="1722" spans="3:8" x14ac:dyDescent="0.25">
      <c r="C1722"/>
      <c r="H1722"/>
    </row>
    <row r="1723" spans="3:8" x14ac:dyDescent="0.25">
      <c r="C1723"/>
      <c r="H1723"/>
    </row>
    <row r="1724" spans="3:8" x14ac:dyDescent="0.25">
      <c r="C1724"/>
      <c r="H1724"/>
    </row>
    <row r="1725" spans="3:8" x14ac:dyDescent="0.25">
      <c r="C1725"/>
      <c r="H1725"/>
    </row>
    <row r="1726" spans="3:8" x14ac:dyDescent="0.25">
      <c r="C1726"/>
      <c r="H1726"/>
    </row>
    <row r="1727" spans="3:8" x14ac:dyDescent="0.25">
      <c r="C1727"/>
      <c r="H1727"/>
    </row>
    <row r="1728" spans="3:8" x14ac:dyDescent="0.25">
      <c r="C1728"/>
      <c r="H1728"/>
    </row>
    <row r="1729" spans="3:8" x14ac:dyDescent="0.25">
      <c r="C1729"/>
      <c r="H1729"/>
    </row>
    <row r="1730" spans="3:8" x14ac:dyDescent="0.25">
      <c r="C1730"/>
      <c r="H1730"/>
    </row>
    <row r="1731" spans="3:8" x14ac:dyDescent="0.25">
      <c r="C1731"/>
      <c r="H1731"/>
    </row>
    <row r="1732" spans="3:8" x14ac:dyDescent="0.25">
      <c r="C1732"/>
      <c r="H1732"/>
    </row>
    <row r="1733" spans="3:8" x14ac:dyDescent="0.25">
      <c r="C1733"/>
      <c r="H1733"/>
    </row>
    <row r="1734" spans="3:8" x14ac:dyDescent="0.25">
      <c r="C1734"/>
      <c r="H1734"/>
    </row>
    <row r="1735" spans="3:8" x14ac:dyDescent="0.25">
      <c r="C1735"/>
      <c r="H1735"/>
    </row>
    <row r="1736" spans="3:8" x14ac:dyDescent="0.25">
      <c r="C1736"/>
      <c r="H1736"/>
    </row>
    <row r="1737" spans="3:8" x14ac:dyDescent="0.25">
      <c r="C1737"/>
      <c r="H1737"/>
    </row>
    <row r="1738" spans="3:8" x14ac:dyDescent="0.25">
      <c r="C1738"/>
      <c r="H1738"/>
    </row>
    <row r="1739" spans="3:8" x14ac:dyDescent="0.25">
      <c r="C1739"/>
      <c r="H1739"/>
    </row>
    <row r="1740" spans="3:8" x14ac:dyDescent="0.25">
      <c r="C1740"/>
      <c r="H1740"/>
    </row>
    <row r="1741" spans="3:8" x14ac:dyDescent="0.25">
      <c r="C1741"/>
      <c r="H1741"/>
    </row>
    <row r="1742" spans="3:8" x14ac:dyDescent="0.25">
      <c r="C1742"/>
      <c r="H1742"/>
    </row>
    <row r="1743" spans="3:8" x14ac:dyDescent="0.25">
      <c r="C1743"/>
      <c r="H1743"/>
    </row>
    <row r="1744" spans="3:8" x14ac:dyDescent="0.25">
      <c r="C1744"/>
      <c r="H1744"/>
    </row>
    <row r="1745" spans="3:8" x14ac:dyDescent="0.25">
      <c r="C1745"/>
      <c r="H1745"/>
    </row>
    <row r="1746" spans="3:8" x14ac:dyDescent="0.25">
      <c r="C1746"/>
      <c r="H1746"/>
    </row>
    <row r="1747" spans="3:8" x14ac:dyDescent="0.25">
      <c r="C1747"/>
      <c r="H1747"/>
    </row>
    <row r="1748" spans="3:8" x14ac:dyDescent="0.25">
      <c r="C1748"/>
      <c r="H1748"/>
    </row>
    <row r="1749" spans="3:8" x14ac:dyDescent="0.25">
      <c r="C1749"/>
      <c r="H1749"/>
    </row>
    <row r="1750" spans="3:8" x14ac:dyDescent="0.25">
      <c r="C1750"/>
      <c r="H1750"/>
    </row>
    <row r="1751" spans="3:8" x14ac:dyDescent="0.25">
      <c r="C1751"/>
      <c r="H1751"/>
    </row>
    <row r="1752" spans="3:8" x14ac:dyDescent="0.25">
      <c r="C1752"/>
      <c r="H1752"/>
    </row>
    <row r="1753" spans="3:8" x14ac:dyDescent="0.25">
      <c r="C1753"/>
      <c r="H1753"/>
    </row>
    <row r="1754" spans="3:8" x14ac:dyDescent="0.25">
      <c r="C1754"/>
      <c r="H1754"/>
    </row>
    <row r="1755" spans="3:8" x14ac:dyDescent="0.25">
      <c r="C1755"/>
      <c r="H1755"/>
    </row>
    <row r="1756" spans="3:8" x14ac:dyDescent="0.25">
      <c r="C1756"/>
      <c r="H1756"/>
    </row>
    <row r="1757" spans="3:8" x14ac:dyDescent="0.25">
      <c r="C1757"/>
      <c r="H1757"/>
    </row>
    <row r="1758" spans="3:8" x14ac:dyDescent="0.25">
      <c r="C1758"/>
      <c r="H1758"/>
    </row>
    <row r="1759" spans="3:8" x14ac:dyDescent="0.25">
      <c r="C1759"/>
      <c r="H1759"/>
    </row>
    <row r="1760" spans="3:8" x14ac:dyDescent="0.25">
      <c r="C1760"/>
      <c r="H1760"/>
    </row>
    <row r="1761" spans="3:8" x14ac:dyDescent="0.25">
      <c r="C1761"/>
      <c r="H1761"/>
    </row>
    <row r="1762" spans="3:8" x14ac:dyDescent="0.25">
      <c r="C1762"/>
      <c r="H1762"/>
    </row>
    <row r="1763" spans="3:8" x14ac:dyDescent="0.25">
      <c r="C1763"/>
      <c r="H1763"/>
    </row>
    <row r="1764" spans="3:8" x14ac:dyDescent="0.25">
      <c r="C1764"/>
      <c r="H1764"/>
    </row>
    <row r="1765" spans="3:8" x14ac:dyDescent="0.25">
      <c r="C1765"/>
      <c r="H1765"/>
    </row>
    <row r="1766" spans="3:8" x14ac:dyDescent="0.25">
      <c r="C1766"/>
      <c r="H1766"/>
    </row>
    <row r="1767" spans="3:8" x14ac:dyDescent="0.25">
      <c r="C1767"/>
      <c r="H1767"/>
    </row>
    <row r="1768" spans="3:8" x14ac:dyDescent="0.25">
      <c r="C1768"/>
      <c r="H1768"/>
    </row>
    <row r="1769" spans="3:8" x14ac:dyDescent="0.25">
      <c r="C1769"/>
      <c r="H1769"/>
    </row>
    <row r="1770" spans="3:8" x14ac:dyDescent="0.25">
      <c r="C1770"/>
      <c r="H1770"/>
    </row>
    <row r="1771" spans="3:8" x14ac:dyDescent="0.25">
      <c r="C1771"/>
      <c r="H1771"/>
    </row>
    <row r="1772" spans="3:8" x14ac:dyDescent="0.25">
      <c r="C1772"/>
      <c r="H1772"/>
    </row>
    <row r="1773" spans="3:8" x14ac:dyDescent="0.25">
      <c r="C1773"/>
      <c r="H1773"/>
    </row>
    <row r="1774" spans="3:8" x14ac:dyDescent="0.25">
      <c r="C1774"/>
      <c r="H1774"/>
    </row>
    <row r="1775" spans="3:8" x14ac:dyDescent="0.25">
      <c r="C1775"/>
      <c r="H1775"/>
    </row>
    <row r="1776" spans="3:8" x14ac:dyDescent="0.25">
      <c r="C1776"/>
      <c r="H1776"/>
    </row>
    <row r="1777" spans="3:8" x14ac:dyDescent="0.25">
      <c r="C1777"/>
      <c r="H1777"/>
    </row>
    <row r="1778" spans="3:8" x14ac:dyDescent="0.25">
      <c r="C1778"/>
      <c r="H1778"/>
    </row>
    <row r="1779" spans="3:8" x14ac:dyDescent="0.25">
      <c r="C1779"/>
      <c r="H1779"/>
    </row>
    <row r="1780" spans="3:8" x14ac:dyDescent="0.25">
      <c r="C1780"/>
      <c r="H1780"/>
    </row>
    <row r="1781" spans="3:8" x14ac:dyDescent="0.25">
      <c r="C1781"/>
      <c r="H1781"/>
    </row>
    <row r="1782" spans="3:8" x14ac:dyDescent="0.25">
      <c r="C1782"/>
      <c r="H1782"/>
    </row>
    <row r="1783" spans="3:8" x14ac:dyDescent="0.25">
      <c r="C1783"/>
      <c r="H1783"/>
    </row>
    <row r="1784" spans="3:8" x14ac:dyDescent="0.25">
      <c r="C1784"/>
      <c r="H1784"/>
    </row>
    <row r="1785" spans="3:8" x14ac:dyDescent="0.25">
      <c r="C1785"/>
      <c r="H1785"/>
    </row>
    <row r="1786" spans="3:8" x14ac:dyDescent="0.25">
      <c r="C1786"/>
      <c r="H1786"/>
    </row>
    <row r="1787" spans="3:8" x14ac:dyDescent="0.25">
      <c r="C1787"/>
      <c r="H1787"/>
    </row>
    <row r="1788" spans="3:8" x14ac:dyDescent="0.25">
      <c r="C1788"/>
      <c r="H1788"/>
    </row>
    <row r="1789" spans="3:8" x14ac:dyDescent="0.25">
      <c r="C1789"/>
      <c r="H1789"/>
    </row>
    <row r="1790" spans="3:8" x14ac:dyDescent="0.25">
      <c r="C1790"/>
      <c r="H1790"/>
    </row>
    <row r="1791" spans="3:8" x14ac:dyDescent="0.25">
      <c r="C1791"/>
      <c r="H1791"/>
    </row>
    <row r="1792" spans="3:8" x14ac:dyDescent="0.25">
      <c r="C1792"/>
      <c r="H1792"/>
    </row>
    <row r="1793" spans="3:8" x14ac:dyDescent="0.25">
      <c r="C1793"/>
      <c r="H1793"/>
    </row>
    <row r="1794" spans="3:8" x14ac:dyDescent="0.25">
      <c r="C1794"/>
      <c r="H1794"/>
    </row>
    <row r="1795" spans="3:8" x14ac:dyDescent="0.25">
      <c r="C1795"/>
      <c r="H1795"/>
    </row>
    <row r="1796" spans="3:8" x14ac:dyDescent="0.25">
      <c r="C1796"/>
      <c r="H1796"/>
    </row>
    <row r="1797" spans="3:8" x14ac:dyDescent="0.25">
      <c r="C1797"/>
      <c r="H1797"/>
    </row>
    <row r="1798" spans="3:8" x14ac:dyDescent="0.25">
      <c r="C1798"/>
      <c r="H1798"/>
    </row>
    <row r="1799" spans="3:8" x14ac:dyDescent="0.25">
      <c r="C1799"/>
      <c r="H1799"/>
    </row>
    <row r="1800" spans="3:8" x14ac:dyDescent="0.25">
      <c r="C1800"/>
      <c r="H1800"/>
    </row>
    <row r="1801" spans="3:8" x14ac:dyDescent="0.25">
      <c r="C1801"/>
      <c r="H1801"/>
    </row>
    <row r="1802" spans="3:8" x14ac:dyDescent="0.25">
      <c r="C1802"/>
      <c r="H1802"/>
    </row>
    <row r="1803" spans="3:8" x14ac:dyDescent="0.25">
      <c r="C1803"/>
      <c r="H1803"/>
    </row>
    <row r="1804" spans="3:8" x14ac:dyDescent="0.25">
      <c r="C1804"/>
      <c r="H1804"/>
    </row>
    <row r="1805" spans="3:8" x14ac:dyDescent="0.25">
      <c r="C1805"/>
      <c r="H1805"/>
    </row>
    <row r="1806" spans="3:8" x14ac:dyDescent="0.25">
      <c r="C1806"/>
      <c r="H1806"/>
    </row>
    <row r="1807" spans="3:8" x14ac:dyDescent="0.25">
      <c r="C1807"/>
      <c r="H1807"/>
    </row>
    <row r="1808" spans="3:8" x14ac:dyDescent="0.25">
      <c r="C1808"/>
      <c r="H1808"/>
    </row>
    <row r="1809" spans="3:8" x14ac:dyDescent="0.25">
      <c r="C1809"/>
      <c r="H1809"/>
    </row>
    <row r="1810" spans="3:8" x14ac:dyDescent="0.25">
      <c r="C1810"/>
      <c r="H1810"/>
    </row>
    <row r="1811" spans="3:8" x14ac:dyDescent="0.25">
      <c r="C1811"/>
      <c r="H1811"/>
    </row>
    <row r="1812" spans="3:8" x14ac:dyDescent="0.25">
      <c r="C1812"/>
      <c r="H1812"/>
    </row>
    <row r="1813" spans="3:8" x14ac:dyDescent="0.25">
      <c r="C1813"/>
      <c r="H1813"/>
    </row>
    <row r="1814" spans="3:8" x14ac:dyDescent="0.25">
      <c r="C1814"/>
      <c r="H1814"/>
    </row>
    <row r="1815" spans="3:8" x14ac:dyDescent="0.25">
      <c r="C1815"/>
      <c r="H1815"/>
    </row>
    <row r="1816" spans="3:8" x14ac:dyDescent="0.25">
      <c r="C1816"/>
      <c r="H1816"/>
    </row>
    <row r="1817" spans="3:8" x14ac:dyDescent="0.25">
      <c r="C1817"/>
      <c r="H1817"/>
    </row>
    <row r="1818" spans="3:8" x14ac:dyDescent="0.25">
      <c r="C1818"/>
      <c r="H1818"/>
    </row>
    <row r="1819" spans="3:8" x14ac:dyDescent="0.25">
      <c r="C1819"/>
      <c r="H1819"/>
    </row>
    <row r="1820" spans="3:8" x14ac:dyDescent="0.25">
      <c r="C1820"/>
      <c r="H1820"/>
    </row>
    <row r="1821" spans="3:8" x14ac:dyDescent="0.25">
      <c r="C1821"/>
      <c r="H1821"/>
    </row>
    <row r="1822" spans="3:8" x14ac:dyDescent="0.25">
      <c r="C1822"/>
      <c r="H1822"/>
    </row>
    <row r="1823" spans="3:8" x14ac:dyDescent="0.25">
      <c r="C1823"/>
      <c r="H1823"/>
    </row>
    <row r="1824" spans="3:8" x14ac:dyDescent="0.25">
      <c r="C1824"/>
      <c r="H1824"/>
    </row>
    <row r="1825" spans="3:8" x14ac:dyDescent="0.25">
      <c r="C1825"/>
      <c r="H1825"/>
    </row>
    <row r="1826" spans="3:8" x14ac:dyDescent="0.25">
      <c r="C1826"/>
      <c r="H1826"/>
    </row>
    <row r="1827" spans="3:8" x14ac:dyDescent="0.25">
      <c r="C1827"/>
      <c r="H1827"/>
    </row>
    <row r="1828" spans="3:8" x14ac:dyDescent="0.25">
      <c r="C1828"/>
      <c r="H1828"/>
    </row>
    <row r="1829" spans="3:8" x14ac:dyDescent="0.25">
      <c r="C1829"/>
      <c r="H1829"/>
    </row>
    <row r="1830" spans="3:8" x14ac:dyDescent="0.25">
      <c r="C1830"/>
      <c r="H1830"/>
    </row>
    <row r="1831" spans="3:8" x14ac:dyDescent="0.25">
      <c r="C1831"/>
      <c r="H1831"/>
    </row>
    <row r="1832" spans="3:8" x14ac:dyDescent="0.25">
      <c r="C1832"/>
      <c r="H1832"/>
    </row>
    <row r="1833" spans="3:8" x14ac:dyDescent="0.25">
      <c r="C1833"/>
      <c r="H1833"/>
    </row>
    <row r="1834" spans="3:8" x14ac:dyDescent="0.25">
      <c r="C1834"/>
      <c r="H1834"/>
    </row>
    <row r="1835" spans="3:8" x14ac:dyDescent="0.25">
      <c r="C1835"/>
      <c r="H1835"/>
    </row>
    <row r="1836" spans="3:8" x14ac:dyDescent="0.25">
      <c r="C1836"/>
      <c r="H1836"/>
    </row>
    <row r="1837" spans="3:8" x14ac:dyDescent="0.25">
      <c r="C1837"/>
      <c r="H1837"/>
    </row>
    <row r="1838" spans="3:8" x14ac:dyDescent="0.25">
      <c r="C1838"/>
      <c r="H1838"/>
    </row>
    <row r="1839" spans="3:8" x14ac:dyDescent="0.25">
      <c r="C1839"/>
      <c r="H1839"/>
    </row>
    <row r="1840" spans="3:8" x14ac:dyDescent="0.25">
      <c r="C1840"/>
      <c r="H1840"/>
    </row>
    <row r="1841" spans="3:8" x14ac:dyDescent="0.25">
      <c r="C1841"/>
      <c r="H1841"/>
    </row>
    <row r="1842" spans="3:8" x14ac:dyDescent="0.25">
      <c r="C1842"/>
      <c r="H1842"/>
    </row>
    <row r="1843" spans="3:8" x14ac:dyDescent="0.25">
      <c r="C1843"/>
      <c r="H1843"/>
    </row>
    <row r="1844" spans="3:8" x14ac:dyDescent="0.25">
      <c r="C1844"/>
      <c r="H1844"/>
    </row>
    <row r="1845" spans="3:8" x14ac:dyDescent="0.25">
      <c r="C1845"/>
      <c r="H1845"/>
    </row>
    <row r="1846" spans="3:8" x14ac:dyDescent="0.25">
      <c r="C1846"/>
      <c r="H1846"/>
    </row>
    <row r="1847" spans="3:8" x14ac:dyDescent="0.25">
      <c r="C1847"/>
      <c r="H1847"/>
    </row>
    <row r="1848" spans="3:8" x14ac:dyDescent="0.25">
      <c r="C1848"/>
      <c r="H1848"/>
    </row>
    <row r="1849" spans="3:8" x14ac:dyDescent="0.25">
      <c r="C1849"/>
      <c r="H1849"/>
    </row>
    <row r="1850" spans="3:8" x14ac:dyDescent="0.25">
      <c r="C1850"/>
      <c r="H1850"/>
    </row>
    <row r="1851" spans="3:8" x14ac:dyDescent="0.25">
      <c r="C1851"/>
      <c r="H1851"/>
    </row>
    <row r="1852" spans="3:8" x14ac:dyDescent="0.25">
      <c r="C1852"/>
      <c r="H1852"/>
    </row>
    <row r="1853" spans="3:8" x14ac:dyDescent="0.25">
      <c r="C1853"/>
      <c r="H1853"/>
    </row>
    <row r="1854" spans="3:8" x14ac:dyDescent="0.25">
      <c r="C1854"/>
      <c r="H1854"/>
    </row>
    <row r="1855" spans="3:8" x14ac:dyDescent="0.25">
      <c r="C1855"/>
      <c r="H1855"/>
    </row>
    <row r="1856" spans="3:8" x14ac:dyDescent="0.25">
      <c r="C1856"/>
      <c r="H1856"/>
    </row>
    <row r="1857" spans="3:8" x14ac:dyDescent="0.25">
      <c r="C1857"/>
      <c r="H1857"/>
    </row>
    <row r="1858" spans="3:8" x14ac:dyDescent="0.25">
      <c r="C1858"/>
      <c r="H1858"/>
    </row>
    <row r="1859" spans="3:8" x14ac:dyDescent="0.25">
      <c r="C1859"/>
      <c r="H1859"/>
    </row>
    <row r="1860" spans="3:8" x14ac:dyDescent="0.25">
      <c r="C1860"/>
      <c r="H1860"/>
    </row>
    <row r="1861" spans="3:8" x14ac:dyDescent="0.25">
      <c r="C1861"/>
      <c r="H1861"/>
    </row>
    <row r="1862" spans="3:8" x14ac:dyDescent="0.25">
      <c r="C1862"/>
      <c r="H1862"/>
    </row>
    <row r="1863" spans="3:8" x14ac:dyDescent="0.25">
      <c r="C1863"/>
      <c r="H1863"/>
    </row>
    <row r="1864" spans="3:8" x14ac:dyDescent="0.25">
      <c r="C1864"/>
      <c r="H1864"/>
    </row>
    <row r="1865" spans="3:8" x14ac:dyDescent="0.25">
      <c r="C1865"/>
      <c r="H1865"/>
    </row>
    <row r="1866" spans="3:8" x14ac:dyDescent="0.25">
      <c r="C1866"/>
      <c r="H1866"/>
    </row>
    <row r="1867" spans="3:8" x14ac:dyDescent="0.25">
      <c r="C1867"/>
      <c r="H1867"/>
    </row>
    <row r="1868" spans="3:8" x14ac:dyDescent="0.25">
      <c r="C1868"/>
      <c r="H1868"/>
    </row>
    <row r="1869" spans="3:8" x14ac:dyDescent="0.25">
      <c r="C1869"/>
      <c r="H1869"/>
    </row>
    <row r="1870" spans="3:8" x14ac:dyDescent="0.25">
      <c r="C1870"/>
      <c r="H1870"/>
    </row>
    <row r="1871" spans="3:8" x14ac:dyDescent="0.25">
      <c r="C1871"/>
      <c r="H1871"/>
    </row>
    <row r="1872" spans="3:8" x14ac:dyDescent="0.25">
      <c r="C1872"/>
      <c r="H1872"/>
    </row>
    <row r="1873" spans="3:8" x14ac:dyDescent="0.25">
      <c r="C1873"/>
      <c r="H1873"/>
    </row>
    <row r="1874" spans="3:8" x14ac:dyDescent="0.25">
      <c r="C1874"/>
      <c r="H1874"/>
    </row>
    <row r="1875" spans="3:8" x14ac:dyDescent="0.25">
      <c r="C1875"/>
      <c r="H1875"/>
    </row>
    <row r="1876" spans="3:8" x14ac:dyDescent="0.25">
      <c r="C1876"/>
      <c r="H1876"/>
    </row>
    <row r="1877" spans="3:8" x14ac:dyDescent="0.25">
      <c r="C1877"/>
      <c r="H1877"/>
    </row>
    <row r="1878" spans="3:8" x14ac:dyDescent="0.25">
      <c r="C1878"/>
      <c r="H1878"/>
    </row>
    <row r="1879" spans="3:8" x14ac:dyDescent="0.25">
      <c r="C1879"/>
      <c r="H1879"/>
    </row>
    <row r="1880" spans="3:8" x14ac:dyDescent="0.25">
      <c r="C1880"/>
      <c r="H1880"/>
    </row>
    <row r="1881" spans="3:8" x14ac:dyDescent="0.25">
      <c r="C1881"/>
      <c r="H1881"/>
    </row>
    <row r="1882" spans="3:8" x14ac:dyDescent="0.25">
      <c r="C1882"/>
      <c r="H1882"/>
    </row>
    <row r="1883" spans="3:8" x14ac:dyDescent="0.25">
      <c r="C1883"/>
      <c r="H1883"/>
    </row>
    <row r="1884" spans="3:8" x14ac:dyDescent="0.25">
      <c r="C1884"/>
      <c r="H1884"/>
    </row>
    <row r="1885" spans="3:8" x14ac:dyDescent="0.25">
      <c r="C1885"/>
      <c r="H1885"/>
    </row>
    <row r="1886" spans="3:8" x14ac:dyDescent="0.25">
      <c r="C1886"/>
      <c r="H1886"/>
    </row>
    <row r="1887" spans="3:8" x14ac:dyDescent="0.25">
      <c r="C1887"/>
      <c r="H1887"/>
    </row>
    <row r="1888" spans="3:8" x14ac:dyDescent="0.25">
      <c r="C1888"/>
      <c r="H1888"/>
    </row>
    <row r="1889" spans="3:8" x14ac:dyDescent="0.25">
      <c r="C1889"/>
      <c r="H1889"/>
    </row>
    <row r="1890" spans="3:8" x14ac:dyDescent="0.25">
      <c r="C1890"/>
      <c r="H1890"/>
    </row>
    <row r="1891" spans="3:8" x14ac:dyDescent="0.25">
      <c r="C1891"/>
      <c r="H1891"/>
    </row>
    <row r="1892" spans="3:8" x14ac:dyDescent="0.25">
      <c r="C1892"/>
      <c r="H1892"/>
    </row>
    <row r="1893" spans="3:8" x14ac:dyDescent="0.25">
      <c r="C1893"/>
      <c r="H1893"/>
    </row>
    <row r="1894" spans="3:8" x14ac:dyDescent="0.25">
      <c r="C1894"/>
      <c r="H1894"/>
    </row>
    <row r="1895" spans="3:8" x14ac:dyDescent="0.25">
      <c r="C1895"/>
      <c r="H1895"/>
    </row>
    <row r="1896" spans="3:8" x14ac:dyDescent="0.25">
      <c r="C1896"/>
      <c r="H1896"/>
    </row>
    <row r="1897" spans="3:8" x14ac:dyDescent="0.25">
      <c r="C1897"/>
      <c r="H1897"/>
    </row>
    <row r="1898" spans="3:8" x14ac:dyDescent="0.25">
      <c r="C1898"/>
      <c r="H1898"/>
    </row>
    <row r="1899" spans="3:8" x14ac:dyDescent="0.25">
      <c r="C1899"/>
      <c r="H1899"/>
    </row>
    <row r="1900" spans="3:8" x14ac:dyDescent="0.25">
      <c r="C1900"/>
      <c r="H1900"/>
    </row>
    <row r="1901" spans="3:8" x14ac:dyDescent="0.25">
      <c r="C1901"/>
      <c r="H1901"/>
    </row>
    <row r="1902" spans="3:8" x14ac:dyDescent="0.25">
      <c r="C1902"/>
      <c r="H1902"/>
    </row>
    <row r="1903" spans="3:8" x14ac:dyDescent="0.25">
      <c r="C1903"/>
      <c r="H1903"/>
    </row>
    <row r="1904" spans="3:8" x14ac:dyDescent="0.25">
      <c r="C1904"/>
      <c r="H1904"/>
    </row>
    <row r="1905" spans="3:8" x14ac:dyDescent="0.25">
      <c r="C1905"/>
      <c r="H1905"/>
    </row>
    <row r="1906" spans="3:8" x14ac:dyDescent="0.25">
      <c r="C1906"/>
      <c r="H1906"/>
    </row>
    <row r="1907" spans="3:8" x14ac:dyDescent="0.25">
      <c r="C1907"/>
      <c r="H1907"/>
    </row>
    <row r="1908" spans="3:8" x14ac:dyDescent="0.25">
      <c r="C1908"/>
      <c r="H1908"/>
    </row>
    <row r="1909" spans="3:8" x14ac:dyDescent="0.25">
      <c r="C1909"/>
      <c r="H1909"/>
    </row>
    <row r="1910" spans="3:8" x14ac:dyDescent="0.25">
      <c r="C1910"/>
      <c r="H1910"/>
    </row>
    <row r="1911" spans="3:8" x14ac:dyDescent="0.25">
      <c r="C1911"/>
      <c r="H1911"/>
    </row>
    <row r="1912" spans="3:8" x14ac:dyDescent="0.25">
      <c r="C1912"/>
      <c r="H1912"/>
    </row>
    <row r="1913" spans="3:8" x14ac:dyDescent="0.25">
      <c r="C1913"/>
      <c r="H1913"/>
    </row>
    <row r="1914" spans="3:8" x14ac:dyDescent="0.25">
      <c r="C1914"/>
      <c r="H1914"/>
    </row>
    <row r="1915" spans="3:8" x14ac:dyDescent="0.25">
      <c r="C1915"/>
      <c r="H1915"/>
    </row>
    <row r="1916" spans="3:8" x14ac:dyDescent="0.25">
      <c r="C1916"/>
      <c r="H1916"/>
    </row>
    <row r="1917" spans="3:8" x14ac:dyDescent="0.25">
      <c r="C1917"/>
      <c r="H1917"/>
    </row>
    <row r="1918" spans="3:8" x14ac:dyDescent="0.25">
      <c r="C1918"/>
      <c r="H1918"/>
    </row>
    <row r="1919" spans="3:8" x14ac:dyDescent="0.25">
      <c r="C1919"/>
      <c r="H1919"/>
    </row>
    <row r="1920" spans="3:8" x14ac:dyDescent="0.25">
      <c r="C1920"/>
      <c r="H1920"/>
    </row>
    <row r="1921" spans="3:8" x14ac:dyDescent="0.25">
      <c r="C1921"/>
      <c r="H1921"/>
    </row>
    <row r="1922" spans="3:8" x14ac:dyDescent="0.25">
      <c r="C1922"/>
      <c r="H1922"/>
    </row>
    <row r="1923" spans="3:8" x14ac:dyDescent="0.25">
      <c r="C1923"/>
      <c r="H1923"/>
    </row>
    <row r="1924" spans="3:8" x14ac:dyDescent="0.25">
      <c r="C1924"/>
      <c r="H1924"/>
    </row>
    <row r="1925" spans="3:8" x14ac:dyDescent="0.25">
      <c r="C1925"/>
      <c r="H1925"/>
    </row>
    <row r="1926" spans="3:8" x14ac:dyDescent="0.25">
      <c r="C1926"/>
      <c r="H1926"/>
    </row>
    <row r="1927" spans="3:8" x14ac:dyDescent="0.25">
      <c r="C1927"/>
      <c r="H1927"/>
    </row>
    <row r="1928" spans="3:8" x14ac:dyDescent="0.25">
      <c r="C1928"/>
      <c r="H1928"/>
    </row>
    <row r="1929" spans="3:8" x14ac:dyDescent="0.25">
      <c r="C1929"/>
      <c r="H1929"/>
    </row>
    <row r="1930" spans="3:8" x14ac:dyDescent="0.25">
      <c r="C1930"/>
      <c r="H1930"/>
    </row>
    <row r="1931" spans="3:8" x14ac:dyDescent="0.25">
      <c r="C1931"/>
      <c r="H1931"/>
    </row>
    <row r="1932" spans="3:8" x14ac:dyDescent="0.25">
      <c r="C1932"/>
      <c r="H1932"/>
    </row>
    <row r="1933" spans="3:8" x14ac:dyDescent="0.25">
      <c r="C1933"/>
      <c r="H1933"/>
    </row>
    <row r="1934" spans="3:8" x14ac:dyDescent="0.25">
      <c r="C1934"/>
      <c r="H1934"/>
    </row>
    <row r="1935" spans="3:8" x14ac:dyDescent="0.25">
      <c r="C1935"/>
      <c r="H1935"/>
    </row>
    <row r="1936" spans="3:8" x14ac:dyDescent="0.25">
      <c r="C1936"/>
      <c r="H1936"/>
    </row>
    <row r="1937" spans="3:8" x14ac:dyDescent="0.25">
      <c r="C1937"/>
      <c r="H1937"/>
    </row>
    <row r="1938" spans="3:8" x14ac:dyDescent="0.25">
      <c r="C1938"/>
      <c r="H1938"/>
    </row>
    <row r="1939" spans="3:8" x14ac:dyDescent="0.25">
      <c r="C1939"/>
      <c r="H1939"/>
    </row>
    <row r="1940" spans="3:8" x14ac:dyDescent="0.25">
      <c r="C1940"/>
      <c r="H1940"/>
    </row>
    <row r="1941" spans="3:8" x14ac:dyDescent="0.25">
      <c r="C1941"/>
      <c r="H1941"/>
    </row>
    <row r="1942" spans="3:8" x14ac:dyDescent="0.25">
      <c r="C1942"/>
      <c r="H1942"/>
    </row>
    <row r="1943" spans="3:8" x14ac:dyDescent="0.25">
      <c r="C1943"/>
      <c r="H1943"/>
    </row>
    <row r="1944" spans="3:8" x14ac:dyDescent="0.25">
      <c r="C1944"/>
      <c r="H1944"/>
    </row>
    <row r="1945" spans="3:8" x14ac:dyDescent="0.25">
      <c r="C1945"/>
      <c r="H1945"/>
    </row>
    <row r="1946" spans="3:8" x14ac:dyDescent="0.25">
      <c r="C1946"/>
      <c r="H1946"/>
    </row>
    <row r="1947" spans="3:8" x14ac:dyDescent="0.25">
      <c r="C1947"/>
      <c r="H1947"/>
    </row>
    <row r="1948" spans="3:8" x14ac:dyDescent="0.25">
      <c r="C1948"/>
      <c r="H1948"/>
    </row>
    <row r="1949" spans="3:8" x14ac:dyDescent="0.25">
      <c r="C1949"/>
      <c r="H1949"/>
    </row>
    <row r="1950" spans="3:8" x14ac:dyDescent="0.25">
      <c r="C1950"/>
      <c r="H1950"/>
    </row>
    <row r="1951" spans="3:8" x14ac:dyDescent="0.25">
      <c r="C1951"/>
      <c r="H1951"/>
    </row>
    <row r="1952" spans="3:8" x14ac:dyDescent="0.25">
      <c r="C1952"/>
      <c r="H1952"/>
    </row>
    <row r="1953" spans="3:8" x14ac:dyDescent="0.25">
      <c r="C1953"/>
      <c r="H1953"/>
    </row>
    <row r="1954" spans="3:8" x14ac:dyDescent="0.25">
      <c r="C1954"/>
      <c r="H1954"/>
    </row>
    <row r="1955" spans="3:8" x14ac:dyDescent="0.25">
      <c r="C1955"/>
      <c r="H1955"/>
    </row>
    <row r="1956" spans="3:8" x14ac:dyDescent="0.25">
      <c r="C1956"/>
      <c r="H1956"/>
    </row>
    <row r="1957" spans="3:8" x14ac:dyDescent="0.25">
      <c r="C1957"/>
      <c r="H1957"/>
    </row>
    <row r="1958" spans="3:8" x14ac:dyDescent="0.25">
      <c r="C1958"/>
      <c r="H1958"/>
    </row>
    <row r="1959" spans="3:8" x14ac:dyDescent="0.25">
      <c r="C1959"/>
      <c r="H1959"/>
    </row>
    <row r="1960" spans="3:8" x14ac:dyDescent="0.25">
      <c r="C1960"/>
      <c r="H1960"/>
    </row>
    <row r="1961" spans="3:8" x14ac:dyDescent="0.25">
      <c r="C1961"/>
      <c r="H1961"/>
    </row>
    <row r="1962" spans="3:8" x14ac:dyDescent="0.25">
      <c r="C1962"/>
      <c r="H1962"/>
    </row>
    <row r="1963" spans="3:8" x14ac:dyDescent="0.25">
      <c r="C1963"/>
      <c r="H1963"/>
    </row>
    <row r="1964" spans="3:8" x14ac:dyDescent="0.25">
      <c r="C1964"/>
      <c r="H1964"/>
    </row>
    <row r="1965" spans="3:8" x14ac:dyDescent="0.25">
      <c r="C1965"/>
      <c r="H1965"/>
    </row>
    <row r="1966" spans="3:8" x14ac:dyDescent="0.25">
      <c r="C1966"/>
      <c r="H1966"/>
    </row>
    <row r="1967" spans="3:8" x14ac:dyDescent="0.25">
      <c r="C1967"/>
      <c r="H1967"/>
    </row>
    <row r="1968" spans="3:8" x14ac:dyDescent="0.25">
      <c r="C1968"/>
      <c r="H1968"/>
    </row>
    <row r="1969" spans="3:8" x14ac:dyDescent="0.25">
      <c r="C1969"/>
      <c r="H1969"/>
    </row>
    <row r="1970" spans="3:8" x14ac:dyDescent="0.25">
      <c r="C1970"/>
      <c r="H1970"/>
    </row>
    <row r="1971" spans="3:8" x14ac:dyDescent="0.25">
      <c r="C1971"/>
      <c r="H1971"/>
    </row>
    <row r="1972" spans="3:8" x14ac:dyDescent="0.25">
      <c r="C1972"/>
      <c r="H1972"/>
    </row>
    <row r="1973" spans="3:8" x14ac:dyDescent="0.25">
      <c r="C1973"/>
      <c r="H1973"/>
    </row>
    <row r="1974" spans="3:8" x14ac:dyDescent="0.25">
      <c r="C1974"/>
      <c r="H1974"/>
    </row>
    <row r="1975" spans="3:8" x14ac:dyDescent="0.25">
      <c r="C1975"/>
      <c r="H1975"/>
    </row>
    <row r="1976" spans="3:8" x14ac:dyDescent="0.25">
      <c r="C1976"/>
      <c r="H1976"/>
    </row>
    <row r="1977" spans="3:8" x14ac:dyDescent="0.25">
      <c r="C1977"/>
      <c r="H1977"/>
    </row>
    <row r="1978" spans="3:8" x14ac:dyDescent="0.25">
      <c r="C1978"/>
      <c r="H1978"/>
    </row>
    <row r="1979" spans="3:8" x14ac:dyDescent="0.25">
      <c r="C1979"/>
      <c r="H1979"/>
    </row>
    <row r="1980" spans="3:8" x14ac:dyDescent="0.25">
      <c r="C1980"/>
      <c r="H1980"/>
    </row>
    <row r="1981" spans="3:8" x14ac:dyDescent="0.25">
      <c r="C1981"/>
      <c r="H1981"/>
    </row>
    <row r="1982" spans="3:8" x14ac:dyDescent="0.25">
      <c r="C1982"/>
      <c r="H1982"/>
    </row>
    <row r="1983" spans="3:8" x14ac:dyDescent="0.25">
      <c r="C1983"/>
      <c r="H1983"/>
    </row>
    <row r="1984" spans="3:8" x14ac:dyDescent="0.25">
      <c r="C1984"/>
      <c r="H1984"/>
    </row>
    <row r="1985" spans="3:8" x14ac:dyDescent="0.25">
      <c r="C1985"/>
      <c r="H1985"/>
    </row>
    <row r="1986" spans="3:8" x14ac:dyDescent="0.25">
      <c r="C1986"/>
      <c r="H1986"/>
    </row>
    <row r="1987" spans="3:8" x14ac:dyDescent="0.25">
      <c r="C1987"/>
      <c r="H1987"/>
    </row>
    <row r="1988" spans="3:8" x14ac:dyDescent="0.25">
      <c r="C1988"/>
      <c r="H1988"/>
    </row>
    <row r="1989" spans="3:8" x14ac:dyDescent="0.25">
      <c r="C1989"/>
      <c r="H1989"/>
    </row>
    <row r="1990" spans="3:8" x14ac:dyDescent="0.25">
      <c r="C1990"/>
      <c r="H1990"/>
    </row>
    <row r="1991" spans="3:8" x14ac:dyDescent="0.25">
      <c r="C1991"/>
      <c r="H1991"/>
    </row>
    <row r="1992" spans="3:8" x14ac:dyDescent="0.25">
      <c r="C1992"/>
      <c r="H1992"/>
    </row>
    <row r="1993" spans="3:8" x14ac:dyDescent="0.25">
      <c r="C1993"/>
      <c r="H1993"/>
    </row>
    <row r="1994" spans="3:8" x14ac:dyDescent="0.25">
      <c r="C1994"/>
      <c r="H1994"/>
    </row>
    <row r="1995" spans="3:8" x14ac:dyDescent="0.25">
      <c r="C1995"/>
      <c r="H1995"/>
    </row>
    <row r="1996" spans="3:8" x14ac:dyDescent="0.25">
      <c r="C1996"/>
      <c r="H1996"/>
    </row>
    <row r="1997" spans="3:8" x14ac:dyDescent="0.25">
      <c r="C1997"/>
      <c r="H1997"/>
    </row>
    <row r="1998" spans="3:8" x14ac:dyDescent="0.25">
      <c r="C1998"/>
      <c r="H1998"/>
    </row>
    <row r="1999" spans="3:8" x14ac:dyDescent="0.25">
      <c r="C1999"/>
      <c r="H1999"/>
    </row>
    <row r="2000" spans="3:8" x14ac:dyDescent="0.25">
      <c r="C2000"/>
      <c r="H2000"/>
    </row>
    <row r="2001" spans="3:8" x14ac:dyDescent="0.25">
      <c r="C2001"/>
      <c r="H2001"/>
    </row>
    <row r="2002" spans="3:8" x14ac:dyDescent="0.25">
      <c r="C2002"/>
      <c r="H2002"/>
    </row>
    <row r="2003" spans="3:8" x14ac:dyDescent="0.25">
      <c r="C2003"/>
      <c r="H2003"/>
    </row>
    <row r="2004" spans="3:8" x14ac:dyDescent="0.25">
      <c r="C2004"/>
      <c r="H2004"/>
    </row>
    <row r="2005" spans="3:8" x14ac:dyDescent="0.25">
      <c r="C2005"/>
      <c r="H2005"/>
    </row>
    <row r="2006" spans="3:8" x14ac:dyDescent="0.25">
      <c r="C2006"/>
      <c r="H2006"/>
    </row>
    <row r="2007" spans="3:8" x14ac:dyDescent="0.25">
      <c r="C2007"/>
      <c r="H2007"/>
    </row>
    <row r="2008" spans="3:8" x14ac:dyDescent="0.25">
      <c r="C2008"/>
      <c r="H2008"/>
    </row>
    <row r="2009" spans="3:8" x14ac:dyDescent="0.25">
      <c r="C2009"/>
      <c r="H2009"/>
    </row>
    <row r="2010" spans="3:8" x14ac:dyDescent="0.25">
      <c r="C2010"/>
      <c r="H2010"/>
    </row>
    <row r="2011" spans="3:8" x14ac:dyDescent="0.25">
      <c r="C2011"/>
      <c r="H2011"/>
    </row>
    <row r="2012" spans="3:8" x14ac:dyDescent="0.25">
      <c r="C2012"/>
      <c r="H2012"/>
    </row>
    <row r="2013" spans="3:8" x14ac:dyDescent="0.25">
      <c r="C2013"/>
      <c r="H2013"/>
    </row>
    <row r="2014" spans="3:8" x14ac:dyDescent="0.25">
      <c r="C2014"/>
      <c r="H2014"/>
    </row>
    <row r="2015" spans="3:8" x14ac:dyDescent="0.25">
      <c r="C2015"/>
      <c r="H2015"/>
    </row>
    <row r="2016" spans="3:8" x14ac:dyDescent="0.25">
      <c r="C2016"/>
      <c r="H2016"/>
    </row>
    <row r="2017" spans="3:8" x14ac:dyDescent="0.25">
      <c r="C2017"/>
      <c r="H2017"/>
    </row>
    <row r="2018" spans="3:8" x14ac:dyDescent="0.25">
      <c r="C2018"/>
      <c r="H2018"/>
    </row>
    <row r="2019" spans="3:8" x14ac:dyDescent="0.25">
      <c r="C2019"/>
      <c r="H2019"/>
    </row>
    <row r="2020" spans="3:8" x14ac:dyDescent="0.25">
      <c r="C2020"/>
      <c r="H2020"/>
    </row>
    <row r="2021" spans="3:8" x14ac:dyDescent="0.25">
      <c r="C2021"/>
      <c r="H2021"/>
    </row>
    <row r="2022" spans="3:8" x14ac:dyDescent="0.25">
      <c r="C2022"/>
      <c r="H2022"/>
    </row>
    <row r="2023" spans="3:8" x14ac:dyDescent="0.25">
      <c r="C2023"/>
      <c r="H2023"/>
    </row>
    <row r="2024" spans="3:8" x14ac:dyDescent="0.25">
      <c r="C2024"/>
      <c r="H2024"/>
    </row>
    <row r="2025" spans="3:8" x14ac:dyDescent="0.25">
      <c r="C2025"/>
      <c r="H2025"/>
    </row>
    <row r="2026" spans="3:8" x14ac:dyDescent="0.25">
      <c r="C2026"/>
      <c r="H2026"/>
    </row>
    <row r="2027" spans="3:8" x14ac:dyDescent="0.25">
      <c r="C2027"/>
      <c r="H2027"/>
    </row>
    <row r="2028" spans="3:8" x14ac:dyDescent="0.25">
      <c r="C2028"/>
      <c r="H2028"/>
    </row>
    <row r="2029" spans="3:8" x14ac:dyDescent="0.25">
      <c r="C2029"/>
      <c r="H2029"/>
    </row>
    <row r="2030" spans="3:8" x14ac:dyDescent="0.25">
      <c r="C2030"/>
      <c r="H2030"/>
    </row>
    <row r="2031" spans="3:8" x14ac:dyDescent="0.25">
      <c r="C2031"/>
      <c r="H2031"/>
    </row>
    <row r="2032" spans="3:8" x14ac:dyDescent="0.25">
      <c r="C2032"/>
      <c r="H2032"/>
    </row>
    <row r="2033" spans="3:8" x14ac:dyDescent="0.25">
      <c r="C2033"/>
      <c r="H2033"/>
    </row>
    <row r="2034" spans="3:8" x14ac:dyDescent="0.25">
      <c r="C2034"/>
      <c r="H2034"/>
    </row>
    <row r="2035" spans="3:8" x14ac:dyDescent="0.25">
      <c r="C2035"/>
      <c r="H2035"/>
    </row>
    <row r="2036" spans="3:8" x14ac:dyDescent="0.25">
      <c r="C2036"/>
      <c r="H2036"/>
    </row>
    <row r="2037" spans="3:8" x14ac:dyDescent="0.25">
      <c r="C2037"/>
      <c r="H2037"/>
    </row>
    <row r="2038" spans="3:8" x14ac:dyDescent="0.25">
      <c r="C2038"/>
      <c r="H2038"/>
    </row>
    <row r="2039" spans="3:8" x14ac:dyDescent="0.25">
      <c r="C2039"/>
      <c r="H2039"/>
    </row>
    <row r="2040" spans="3:8" x14ac:dyDescent="0.25">
      <c r="C2040"/>
      <c r="H2040"/>
    </row>
    <row r="2041" spans="3:8" x14ac:dyDescent="0.25">
      <c r="C2041"/>
      <c r="H2041"/>
    </row>
    <row r="2042" spans="3:8" x14ac:dyDescent="0.25">
      <c r="C2042"/>
      <c r="H2042"/>
    </row>
    <row r="2043" spans="3:8" x14ac:dyDescent="0.25">
      <c r="C2043"/>
      <c r="H2043"/>
    </row>
    <row r="2044" spans="3:8" x14ac:dyDescent="0.25">
      <c r="C2044"/>
      <c r="H2044"/>
    </row>
    <row r="2045" spans="3:8" x14ac:dyDescent="0.25">
      <c r="C2045"/>
      <c r="H2045"/>
    </row>
    <row r="2046" spans="3:8" x14ac:dyDescent="0.25">
      <c r="C2046"/>
      <c r="H2046"/>
    </row>
    <row r="2047" spans="3:8" x14ac:dyDescent="0.25">
      <c r="C2047"/>
      <c r="H2047"/>
    </row>
    <row r="2048" spans="3:8" x14ac:dyDescent="0.25">
      <c r="C2048"/>
      <c r="H2048"/>
    </row>
    <row r="2049" spans="3:8" x14ac:dyDescent="0.25">
      <c r="C2049"/>
      <c r="H2049"/>
    </row>
    <row r="2050" spans="3:8" x14ac:dyDescent="0.25">
      <c r="C2050"/>
      <c r="H2050"/>
    </row>
    <row r="2051" spans="3:8" x14ac:dyDescent="0.25">
      <c r="C2051"/>
      <c r="H2051"/>
    </row>
    <row r="2052" spans="3:8" x14ac:dyDescent="0.25">
      <c r="C2052"/>
      <c r="H2052"/>
    </row>
    <row r="2053" spans="3:8" x14ac:dyDescent="0.25">
      <c r="C2053"/>
      <c r="H2053"/>
    </row>
    <row r="2054" spans="3:8" x14ac:dyDescent="0.25">
      <c r="C2054"/>
      <c r="H2054"/>
    </row>
    <row r="2055" spans="3:8" x14ac:dyDescent="0.25">
      <c r="C2055"/>
      <c r="H2055"/>
    </row>
    <row r="2056" spans="3:8" x14ac:dyDescent="0.25">
      <c r="C2056"/>
      <c r="H2056"/>
    </row>
    <row r="2057" spans="3:8" x14ac:dyDescent="0.25">
      <c r="C2057"/>
      <c r="H2057"/>
    </row>
    <row r="2058" spans="3:8" x14ac:dyDescent="0.25">
      <c r="C2058"/>
      <c r="H2058"/>
    </row>
    <row r="2059" spans="3:8" x14ac:dyDescent="0.25">
      <c r="C2059"/>
      <c r="H2059"/>
    </row>
    <row r="2060" spans="3:8" x14ac:dyDescent="0.25">
      <c r="C2060"/>
      <c r="H2060"/>
    </row>
    <row r="2061" spans="3:8" x14ac:dyDescent="0.25">
      <c r="C2061"/>
      <c r="H2061"/>
    </row>
    <row r="2062" spans="3:8" x14ac:dyDescent="0.25">
      <c r="C2062"/>
      <c r="H2062"/>
    </row>
    <row r="2063" spans="3:8" x14ac:dyDescent="0.25">
      <c r="C2063"/>
      <c r="H2063"/>
    </row>
    <row r="2064" spans="3:8" x14ac:dyDescent="0.25">
      <c r="C2064"/>
      <c r="H2064"/>
    </row>
    <row r="2065" spans="3:8" x14ac:dyDescent="0.25">
      <c r="C2065"/>
      <c r="H2065"/>
    </row>
    <row r="2066" spans="3:8" x14ac:dyDescent="0.25">
      <c r="C2066"/>
      <c r="H2066"/>
    </row>
    <row r="2067" spans="3:8" x14ac:dyDescent="0.25">
      <c r="C2067"/>
      <c r="H2067"/>
    </row>
    <row r="2068" spans="3:8" x14ac:dyDescent="0.25">
      <c r="C2068"/>
      <c r="H2068"/>
    </row>
    <row r="2069" spans="3:8" x14ac:dyDescent="0.25">
      <c r="C2069"/>
      <c r="H2069"/>
    </row>
    <row r="2070" spans="3:8" x14ac:dyDescent="0.25">
      <c r="C2070"/>
      <c r="H2070"/>
    </row>
    <row r="2071" spans="3:8" x14ac:dyDescent="0.25">
      <c r="C2071"/>
      <c r="H2071"/>
    </row>
    <row r="2072" spans="3:8" x14ac:dyDescent="0.25">
      <c r="C2072"/>
      <c r="H2072"/>
    </row>
    <row r="2073" spans="3:8" x14ac:dyDescent="0.25">
      <c r="C2073"/>
      <c r="H2073"/>
    </row>
    <row r="2074" spans="3:8" x14ac:dyDescent="0.25">
      <c r="C2074"/>
      <c r="H2074"/>
    </row>
    <row r="2075" spans="3:8" x14ac:dyDescent="0.25">
      <c r="C2075"/>
      <c r="H2075"/>
    </row>
    <row r="2076" spans="3:8" x14ac:dyDescent="0.25">
      <c r="C2076"/>
      <c r="H2076"/>
    </row>
    <row r="2077" spans="3:8" x14ac:dyDescent="0.25">
      <c r="C2077"/>
      <c r="H2077"/>
    </row>
    <row r="2078" spans="3:8" x14ac:dyDescent="0.25">
      <c r="C2078"/>
      <c r="H2078"/>
    </row>
    <row r="2079" spans="3:8" x14ac:dyDescent="0.25">
      <c r="C2079"/>
      <c r="H2079"/>
    </row>
    <row r="2080" spans="3:8" x14ac:dyDescent="0.25">
      <c r="C2080"/>
      <c r="H2080"/>
    </row>
    <row r="2081" spans="3:8" x14ac:dyDescent="0.25">
      <c r="C2081"/>
      <c r="H2081"/>
    </row>
    <row r="2082" spans="3:8" x14ac:dyDescent="0.25">
      <c r="C2082"/>
      <c r="H2082"/>
    </row>
    <row r="2083" spans="3:8" x14ac:dyDescent="0.25">
      <c r="C2083"/>
      <c r="H2083"/>
    </row>
    <row r="2084" spans="3:8" x14ac:dyDescent="0.25">
      <c r="C2084"/>
      <c r="H2084"/>
    </row>
    <row r="2085" spans="3:8" x14ac:dyDescent="0.25">
      <c r="C2085"/>
      <c r="H2085"/>
    </row>
    <row r="2086" spans="3:8" x14ac:dyDescent="0.25">
      <c r="C2086"/>
      <c r="H2086"/>
    </row>
    <row r="2087" spans="3:8" x14ac:dyDescent="0.25">
      <c r="C2087"/>
      <c r="H2087"/>
    </row>
    <row r="2088" spans="3:8" x14ac:dyDescent="0.25">
      <c r="C2088"/>
      <c r="H2088"/>
    </row>
    <row r="2089" spans="3:8" x14ac:dyDescent="0.25">
      <c r="C2089"/>
      <c r="H2089"/>
    </row>
    <row r="2090" spans="3:8" x14ac:dyDescent="0.25">
      <c r="C2090"/>
      <c r="H2090"/>
    </row>
    <row r="2091" spans="3:8" x14ac:dyDescent="0.25">
      <c r="C2091"/>
      <c r="H2091"/>
    </row>
    <row r="2092" spans="3:8" x14ac:dyDescent="0.25">
      <c r="C2092"/>
      <c r="H2092"/>
    </row>
    <row r="2093" spans="3:8" x14ac:dyDescent="0.25">
      <c r="C2093"/>
      <c r="H2093"/>
    </row>
    <row r="2094" spans="3:8" x14ac:dyDescent="0.25">
      <c r="C2094"/>
      <c r="H2094"/>
    </row>
    <row r="2095" spans="3:8" x14ac:dyDescent="0.25">
      <c r="C2095"/>
      <c r="H2095"/>
    </row>
    <row r="2096" spans="3:8" x14ac:dyDescent="0.25">
      <c r="C2096"/>
      <c r="H2096"/>
    </row>
    <row r="2097" spans="3:8" x14ac:dyDescent="0.25">
      <c r="C2097"/>
      <c r="H2097"/>
    </row>
    <row r="2098" spans="3:8" x14ac:dyDescent="0.25">
      <c r="C2098"/>
      <c r="H2098"/>
    </row>
    <row r="2099" spans="3:8" x14ac:dyDescent="0.25">
      <c r="C2099"/>
      <c r="H2099"/>
    </row>
    <row r="2100" spans="3:8" x14ac:dyDescent="0.25">
      <c r="C2100"/>
      <c r="H2100"/>
    </row>
    <row r="2101" spans="3:8" x14ac:dyDescent="0.25">
      <c r="C2101"/>
      <c r="H2101"/>
    </row>
    <row r="2102" spans="3:8" x14ac:dyDescent="0.25">
      <c r="C2102"/>
      <c r="H2102"/>
    </row>
    <row r="2103" spans="3:8" x14ac:dyDescent="0.25">
      <c r="C2103"/>
      <c r="H2103"/>
    </row>
    <row r="2104" spans="3:8" x14ac:dyDescent="0.25">
      <c r="C2104"/>
      <c r="H2104"/>
    </row>
    <row r="2105" spans="3:8" x14ac:dyDescent="0.25">
      <c r="C2105"/>
      <c r="H2105"/>
    </row>
    <row r="2106" spans="3:8" x14ac:dyDescent="0.25">
      <c r="C2106"/>
      <c r="H2106"/>
    </row>
    <row r="2107" spans="3:8" x14ac:dyDescent="0.25">
      <c r="C2107"/>
      <c r="H2107"/>
    </row>
    <row r="2108" spans="3:8" x14ac:dyDescent="0.25">
      <c r="C2108"/>
      <c r="H2108"/>
    </row>
    <row r="2109" spans="3:8" x14ac:dyDescent="0.25">
      <c r="C2109"/>
      <c r="H2109"/>
    </row>
    <row r="2110" spans="3:8" x14ac:dyDescent="0.25">
      <c r="C2110"/>
      <c r="H2110"/>
    </row>
    <row r="2111" spans="3:8" x14ac:dyDescent="0.25">
      <c r="C2111"/>
      <c r="H2111"/>
    </row>
    <row r="2112" spans="3:8" x14ac:dyDescent="0.25">
      <c r="C2112"/>
      <c r="H2112"/>
    </row>
    <row r="2113" spans="3:8" x14ac:dyDescent="0.25">
      <c r="C2113"/>
      <c r="H2113"/>
    </row>
    <row r="2114" spans="3:8" x14ac:dyDescent="0.25">
      <c r="C2114"/>
      <c r="H2114"/>
    </row>
    <row r="2115" spans="3:8" x14ac:dyDescent="0.25">
      <c r="C2115"/>
      <c r="H2115"/>
    </row>
    <row r="2116" spans="3:8" x14ac:dyDescent="0.25">
      <c r="C2116"/>
      <c r="H2116"/>
    </row>
    <row r="2117" spans="3:8" x14ac:dyDescent="0.25">
      <c r="C2117"/>
      <c r="H2117"/>
    </row>
    <row r="2118" spans="3:8" x14ac:dyDescent="0.25">
      <c r="C2118"/>
      <c r="H2118"/>
    </row>
    <row r="2119" spans="3:8" x14ac:dyDescent="0.25">
      <c r="C2119"/>
      <c r="H2119"/>
    </row>
    <row r="2120" spans="3:8" x14ac:dyDescent="0.25">
      <c r="C2120"/>
      <c r="H2120"/>
    </row>
    <row r="2121" spans="3:8" x14ac:dyDescent="0.25">
      <c r="C2121"/>
      <c r="H2121"/>
    </row>
    <row r="2122" spans="3:8" x14ac:dyDescent="0.25">
      <c r="C2122"/>
      <c r="H2122"/>
    </row>
    <row r="2123" spans="3:8" x14ac:dyDescent="0.25">
      <c r="C2123"/>
      <c r="H2123"/>
    </row>
    <row r="2124" spans="3:8" x14ac:dyDescent="0.25">
      <c r="C2124"/>
      <c r="H2124"/>
    </row>
    <row r="2125" spans="3:8" x14ac:dyDescent="0.25">
      <c r="C2125"/>
      <c r="H2125"/>
    </row>
    <row r="2126" spans="3:8" x14ac:dyDescent="0.25">
      <c r="C2126"/>
      <c r="H2126"/>
    </row>
    <row r="2127" spans="3:8" x14ac:dyDescent="0.25">
      <c r="C2127"/>
      <c r="H2127"/>
    </row>
    <row r="2128" spans="3:8" x14ac:dyDescent="0.25">
      <c r="C2128"/>
      <c r="H2128"/>
    </row>
    <row r="2129" spans="3:8" x14ac:dyDescent="0.25">
      <c r="C2129"/>
      <c r="H2129"/>
    </row>
    <row r="2130" spans="3:8" x14ac:dyDescent="0.25">
      <c r="C2130"/>
      <c r="H2130"/>
    </row>
    <row r="2131" spans="3:8" x14ac:dyDescent="0.25">
      <c r="C2131"/>
      <c r="H2131"/>
    </row>
    <row r="2132" spans="3:8" x14ac:dyDescent="0.25">
      <c r="C2132"/>
      <c r="H2132"/>
    </row>
    <row r="2133" spans="3:8" x14ac:dyDescent="0.25">
      <c r="C2133"/>
      <c r="H2133"/>
    </row>
    <row r="2134" spans="3:8" x14ac:dyDescent="0.25">
      <c r="C2134"/>
      <c r="H2134"/>
    </row>
    <row r="2135" spans="3:8" x14ac:dyDescent="0.25">
      <c r="C2135"/>
      <c r="H2135"/>
    </row>
    <row r="2136" spans="3:8" x14ac:dyDescent="0.25">
      <c r="C2136"/>
      <c r="H2136"/>
    </row>
    <row r="2137" spans="3:8" x14ac:dyDescent="0.25">
      <c r="C2137"/>
      <c r="H2137"/>
    </row>
    <row r="2138" spans="3:8" x14ac:dyDescent="0.25">
      <c r="C2138"/>
      <c r="H2138"/>
    </row>
    <row r="2139" spans="3:8" x14ac:dyDescent="0.25">
      <c r="C2139"/>
      <c r="H2139"/>
    </row>
    <row r="2140" spans="3:8" x14ac:dyDescent="0.25">
      <c r="C2140"/>
      <c r="H2140"/>
    </row>
    <row r="2141" spans="3:8" x14ac:dyDescent="0.25">
      <c r="C2141"/>
      <c r="H2141"/>
    </row>
    <row r="2142" spans="3:8" x14ac:dyDescent="0.25">
      <c r="C2142"/>
      <c r="H2142"/>
    </row>
    <row r="2143" spans="3:8" x14ac:dyDescent="0.25">
      <c r="C2143"/>
      <c r="H2143"/>
    </row>
    <row r="2144" spans="3:8" x14ac:dyDescent="0.25">
      <c r="C2144"/>
      <c r="H2144"/>
    </row>
    <row r="2145" spans="3:8" x14ac:dyDescent="0.25">
      <c r="C2145"/>
      <c r="H2145"/>
    </row>
    <row r="2146" spans="3:8" x14ac:dyDescent="0.25">
      <c r="C2146"/>
      <c r="H2146"/>
    </row>
    <row r="2147" spans="3:8" x14ac:dyDescent="0.25">
      <c r="C2147"/>
      <c r="H2147"/>
    </row>
    <row r="2148" spans="3:8" x14ac:dyDescent="0.25">
      <c r="C2148"/>
      <c r="H2148"/>
    </row>
    <row r="2149" spans="3:8" x14ac:dyDescent="0.25">
      <c r="C2149"/>
      <c r="H2149"/>
    </row>
    <row r="2150" spans="3:8" x14ac:dyDescent="0.25">
      <c r="C2150"/>
      <c r="H2150"/>
    </row>
    <row r="2151" spans="3:8" x14ac:dyDescent="0.25">
      <c r="C2151"/>
      <c r="H2151"/>
    </row>
    <row r="2152" spans="3:8" x14ac:dyDescent="0.25">
      <c r="C2152"/>
      <c r="H2152"/>
    </row>
    <row r="2153" spans="3:8" x14ac:dyDescent="0.25">
      <c r="C2153"/>
      <c r="H2153"/>
    </row>
    <row r="2154" spans="3:8" x14ac:dyDescent="0.25">
      <c r="C2154"/>
      <c r="H2154"/>
    </row>
    <row r="2155" spans="3:8" x14ac:dyDescent="0.25">
      <c r="C2155"/>
      <c r="H2155"/>
    </row>
    <row r="2156" spans="3:8" x14ac:dyDescent="0.25">
      <c r="C2156"/>
      <c r="H2156"/>
    </row>
    <row r="2157" spans="3:8" x14ac:dyDescent="0.25">
      <c r="C2157"/>
      <c r="H2157"/>
    </row>
    <row r="2158" spans="3:8" x14ac:dyDescent="0.25">
      <c r="C2158"/>
      <c r="H2158"/>
    </row>
    <row r="2159" spans="3:8" x14ac:dyDescent="0.25">
      <c r="C2159"/>
      <c r="H2159"/>
    </row>
    <row r="2160" spans="3:8" x14ac:dyDescent="0.25">
      <c r="C2160"/>
      <c r="H2160"/>
    </row>
    <row r="2161" spans="3:8" x14ac:dyDescent="0.25">
      <c r="C2161"/>
      <c r="H2161"/>
    </row>
    <row r="2162" spans="3:8" x14ac:dyDescent="0.25">
      <c r="C2162"/>
      <c r="H2162"/>
    </row>
    <row r="2163" spans="3:8" x14ac:dyDescent="0.25">
      <c r="C2163"/>
      <c r="H2163"/>
    </row>
    <row r="2164" spans="3:8" x14ac:dyDescent="0.25">
      <c r="C2164"/>
      <c r="H2164"/>
    </row>
    <row r="2165" spans="3:8" x14ac:dyDescent="0.25">
      <c r="C2165"/>
      <c r="H2165"/>
    </row>
    <row r="2166" spans="3:8" x14ac:dyDescent="0.25">
      <c r="C2166"/>
      <c r="H2166"/>
    </row>
    <row r="2167" spans="3:8" x14ac:dyDescent="0.25">
      <c r="C2167"/>
      <c r="H2167"/>
    </row>
    <row r="2168" spans="3:8" x14ac:dyDescent="0.25">
      <c r="C2168"/>
      <c r="H2168"/>
    </row>
    <row r="2169" spans="3:8" x14ac:dyDescent="0.25">
      <c r="C2169"/>
      <c r="H2169"/>
    </row>
    <row r="2170" spans="3:8" x14ac:dyDescent="0.25">
      <c r="C2170"/>
      <c r="H2170"/>
    </row>
    <row r="2171" spans="3:8" x14ac:dyDescent="0.25">
      <c r="C2171"/>
      <c r="H2171"/>
    </row>
    <row r="2172" spans="3:8" x14ac:dyDescent="0.25">
      <c r="C2172"/>
      <c r="H2172"/>
    </row>
    <row r="2173" spans="3:8" x14ac:dyDescent="0.25">
      <c r="C2173"/>
      <c r="H2173"/>
    </row>
    <row r="2174" spans="3:8" x14ac:dyDescent="0.25">
      <c r="C2174"/>
      <c r="H2174"/>
    </row>
    <row r="2175" spans="3:8" x14ac:dyDescent="0.25">
      <c r="C2175"/>
      <c r="H2175"/>
    </row>
    <row r="2176" spans="3:8" x14ac:dyDescent="0.25">
      <c r="C2176"/>
      <c r="H2176"/>
    </row>
    <row r="2177" spans="3:8" x14ac:dyDescent="0.25">
      <c r="C2177"/>
      <c r="H2177"/>
    </row>
    <row r="2178" spans="3:8" x14ac:dyDescent="0.25">
      <c r="C2178"/>
      <c r="H2178"/>
    </row>
    <row r="2179" spans="3:8" x14ac:dyDescent="0.25">
      <c r="C2179"/>
      <c r="H2179"/>
    </row>
    <row r="2180" spans="3:8" x14ac:dyDescent="0.25">
      <c r="C2180"/>
      <c r="H2180"/>
    </row>
    <row r="2181" spans="3:8" x14ac:dyDescent="0.25">
      <c r="C2181"/>
      <c r="H2181"/>
    </row>
    <row r="2182" spans="3:8" x14ac:dyDescent="0.25">
      <c r="C2182"/>
      <c r="H2182"/>
    </row>
    <row r="2183" spans="3:8" x14ac:dyDescent="0.25">
      <c r="C2183"/>
      <c r="H2183"/>
    </row>
    <row r="2184" spans="3:8" x14ac:dyDescent="0.25">
      <c r="C2184"/>
      <c r="H2184"/>
    </row>
    <row r="2185" spans="3:8" x14ac:dyDescent="0.25">
      <c r="C2185"/>
      <c r="H2185"/>
    </row>
    <row r="2186" spans="3:8" x14ac:dyDescent="0.25">
      <c r="C2186"/>
      <c r="H2186"/>
    </row>
    <row r="2187" spans="3:8" x14ac:dyDescent="0.25">
      <c r="C2187"/>
      <c r="H2187"/>
    </row>
    <row r="2188" spans="3:8" x14ac:dyDescent="0.25">
      <c r="C2188"/>
      <c r="H2188"/>
    </row>
    <row r="2189" spans="3:8" x14ac:dyDescent="0.25">
      <c r="C2189"/>
      <c r="H2189"/>
    </row>
    <row r="2190" spans="3:8" x14ac:dyDescent="0.25">
      <c r="C2190"/>
      <c r="H2190"/>
    </row>
    <row r="2191" spans="3:8" x14ac:dyDescent="0.25">
      <c r="C2191"/>
      <c r="H2191"/>
    </row>
    <row r="2192" spans="3:8" x14ac:dyDescent="0.25">
      <c r="C2192"/>
      <c r="H2192"/>
    </row>
    <row r="2193" spans="3:8" x14ac:dyDescent="0.25">
      <c r="C2193"/>
      <c r="H2193"/>
    </row>
    <row r="2194" spans="3:8" x14ac:dyDescent="0.25">
      <c r="C2194"/>
      <c r="H2194"/>
    </row>
    <row r="2195" spans="3:8" x14ac:dyDescent="0.25">
      <c r="C2195"/>
      <c r="H2195"/>
    </row>
    <row r="2196" spans="3:8" x14ac:dyDescent="0.25">
      <c r="C2196"/>
      <c r="H2196"/>
    </row>
    <row r="2197" spans="3:8" x14ac:dyDescent="0.25">
      <c r="C2197"/>
      <c r="H2197"/>
    </row>
    <row r="2198" spans="3:8" x14ac:dyDescent="0.25">
      <c r="C2198"/>
      <c r="H2198"/>
    </row>
    <row r="2199" spans="3:8" x14ac:dyDescent="0.25">
      <c r="C2199"/>
      <c r="H2199"/>
    </row>
    <row r="2200" spans="3:8" x14ac:dyDescent="0.25">
      <c r="C2200"/>
      <c r="H2200"/>
    </row>
    <row r="2201" spans="3:8" x14ac:dyDescent="0.25">
      <c r="C2201"/>
      <c r="H2201"/>
    </row>
    <row r="2202" spans="3:8" x14ac:dyDescent="0.25">
      <c r="C2202"/>
      <c r="H2202"/>
    </row>
    <row r="2203" spans="3:8" x14ac:dyDescent="0.25">
      <c r="C2203"/>
      <c r="H2203"/>
    </row>
    <row r="2204" spans="3:8" x14ac:dyDescent="0.25">
      <c r="C2204"/>
      <c r="H2204"/>
    </row>
    <row r="2205" spans="3:8" x14ac:dyDescent="0.25">
      <c r="C2205"/>
      <c r="H2205"/>
    </row>
    <row r="2206" spans="3:8" x14ac:dyDescent="0.25">
      <c r="C2206"/>
      <c r="H2206"/>
    </row>
    <row r="2207" spans="3:8" x14ac:dyDescent="0.25">
      <c r="C2207"/>
      <c r="H2207"/>
    </row>
    <row r="2208" spans="3:8" x14ac:dyDescent="0.25">
      <c r="C2208"/>
      <c r="H2208"/>
    </row>
    <row r="2209" spans="3:8" x14ac:dyDescent="0.25">
      <c r="C2209"/>
      <c r="H2209"/>
    </row>
    <row r="2210" spans="3:8" x14ac:dyDescent="0.25">
      <c r="C2210"/>
      <c r="H2210"/>
    </row>
    <row r="2211" spans="3:8" x14ac:dyDescent="0.25">
      <c r="C2211"/>
      <c r="H2211"/>
    </row>
    <row r="2212" spans="3:8" x14ac:dyDescent="0.25">
      <c r="C2212"/>
      <c r="H2212"/>
    </row>
    <row r="2213" spans="3:8" x14ac:dyDescent="0.25">
      <c r="C2213"/>
      <c r="H2213"/>
    </row>
    <row r="2214" spans="3:8" x14ac:dyDescent="0.25">
      <c r="C2214"/>
      <c r="H2214"/>
    </row>
    <row r="2215" spans="3:8" x14ac:dyDescent="0.25">
      <c r="C2215"/>
      <c r="H2215"/>
    </row>
    <row r="2216" spans="3:8" x14ac:dyDescent="0.25">
      <c r="C2216"/>
      <c r="H2216"/>
    </row>
    <row r="2217" spans="3:8" x14ac:dyDescent="0.25">
      <c r="C2217"/>
      <c r="H2217"/>
    </row>
    <row r="2218" spans="3:8" x14ac:dyDescent="0.25">
      <c r="C2218"/>
      <c r="H2218"/>
    </row>
    <row r="2219" spans="3:8" x14ac:dyDescent="0.25">
      <c r="C2219"/>
      <c r="H2219"/>
    </row>
    <row r="2220" spans="3:8" x14ac:dyDescent="0.25">
      <c r="C2220"/>
      <c r="H2220"/>
    </row>
    <row r="2221" spans="3:8" x14ac:dyDescent="0.25">
      <c r="C2221"/>
      <c r="H2221"/>
    </row>
    <row r="2222" spans="3:8" x14ac:dyDescent="0.25">
      <c r="C2222"/>
      <c r="H2222"/>
    </row>
    <row r="2223" spans="3:8" x14ac:dyDescent="0.25">
      <c r="C2223"/>
      <c r="H2223"/>
    </row>
    <row r="2224" spans="3:8" x14ac:dyDescent="0.25">
      <c r="C2224"/>
      <c r="H2224"/>
    </row>
    <row r="2225" spans="3:8" x14ac:dyDescent="0.25">
      <c r="C2225"/>
      <c r="H2225"/>
    </row>
    <row r="2226" spans="3:8" x14ac:dyDescent="0.25">
      <c r="C2226"/>
      <c r="H2226"/>
    </row>
    <row r="2227" spans="3:8" x14ac:dyDescent="0.25">
      <c r="C2227"/>
      <c r="H2227"/>
    </row>
    <row r="2228" spans="3:8" x14ac:dyDescent="0.25">
      <c r="C2228"/>
      <c r="H2228"/>
    </row>
    <row r="2229" spans="3:8" x14ac:dyDescent="0.25">
      <c r="C2229"/>
      <c r="H2229"/>
    </row>
    <row r="2230" spans="3:8" x14ac:dyDescent="0.25">
      <c r="C2230"/>
      <c r="H2230"/>
    </row>
    <row r="2231" spans="3:8" x14ac:dyDescent="0.25">
      <c r="C2231"/>
      <c r="H2231"/>
    </row>
    <row r="2232" spans="3:8" x14ac:dyDescent="0.25">
      <c r="C2232"/>
      <c r="H2232"/>
    </row>
    <row r="2233" spans="3:8" x14ac:dyDescent="0.25">
      <c r="C2233"/>
      <c r="H2233"/>
    </row>
    <row r="2234" spans="3:8" x14ac:dyDescent="0.25">
      <c r="C2234"/>
      <c r="H2234"/>
    </row>
    <row r="2235" spans="3:8" x14ac:dyDescent="0.25">
      <c r="C2235"/>
      <c r="H2235"/>
    </row>
    <row r="2236" spans="3:8" x14ac:dyDescent="0.25">
      <c r="C2236"/>
      <c r="H2236"/>
    </row>
    <row r="2237" spans="3:8" x14ac:dyDescent="0.25">
      <c r="C2237"/>
      <c r="H2237"/>
    </row>
    <row r="2238" spans="3:8" x14ac:dyDescent="0.25">
      <c r="C2238"/>
      <c r="H2238"/>
    </row>
    <row r="2239" spans="3:8" x14ac:dyDescent="0.25">
      <c r="C2239"/>
      <c r="H2239"/>
    </row>
    <row r="2240" spans="3:8" x14ac:dyDescent="0.25">
      <c r="C2240"/>
      <c r="H2240"/>
    </row>
    <row r="2241" spans="3:8" x14ac:dyDescent="0.25">
      <c r="C2241"/>
      <c r="H2241"/>
    </row>
    <row r="2242" spans="3:8" x14ac:dyDescent="0.25">
      <c r="C2242"/>
      <c r="H2242"/>
    </row>
    <row r="2243" spans="3:8" x14ac:dyDescent="0.25">
      <c r="C2243"/>
      <c r="H2243"/>
    </row>
    <row r="2244" spans="3:8" x14ac:dyDescent="0.25">
      <c r="C2244"/>
      <c r="H2244"/>
    </row>
    <row r="2245" spans="3:8" x14ac:dyDescent="0.25">
      <c r="C2245"/>
      <c r="H2245"/>
    </row>
    <row r="2246" spans="3:8" x14ac:dyDescent="0.25">
      <c r="C2246"/>
      <c r="H2246"/>
    </row>
    <row r="2247" spans="3:8" x14ac:dyDescent="0.25">
      <c r="C2247"/>
      <c r="H2247"/>
    </row>
    <row r="2248" spans="3:8" x14ac:dyDescent="0.25">
      <c r="C2248"/>
      <c r="H2248"/>
    </row>
    <row r="2249" spans="3:8" x14ac:dyDescent="0.25">
      <c r="C2249"/>
      <c r="H2249"/>
    </row>
    <row r="2250" spans="3:8" x14ac:dyDescent="0.25">
      <c r="C2250"/>
      <c r="H2250"/>
    </row>
    <row r="2251" spans="3:8" x14ac:dyDescent="0.25">
      <c r="C2251"/>
      <c r="H2251"/>
    </row>
    <row r="2252" spans="3:8" x14ac:dyDescent="0.25">
      <c r="C2252"/>
      <c r="H2252"/>
    </row>
    <row r="2253" spans="3:8" x14ac:dyDescent="0.25">
      <c r="C2253"/>
      <c r="H2253"/>
    </row>
    <row r="2254" spans="3:8" x14ac:dyDescent="0.25">
      <c r="C2254"/>
      <c r="H2254"/>
    </row>
    <row r="2255" spans="3:8" x14ac:dyDescent="0.25">
      <c r="C2255"/>
      <c r="H2255"/>
    </row>
    <row r="2256" spans="3:8" x14ac:dyDescent="0.25">
      <c r="C2256"/>
      <c r="H2256"/>
    </row>
    <row r="2257" spans="3:8" x14ac:dyDescent="0.25">
      <c r="C2257"/>
      <c r="H2257"/>
    </row>
    <row r="2258" spans="3:8" x14ac:dyDescent="0.25">
      <c r="C2258"/>
      <c r="H2258"/>
    </row>
    <row r="2259" spans="3:8" x14ac:dyDescent="0.25">
      <c r="C2259"/>
      <c r="H2259"/>
    </row>
    <row r="2260" spans="3:8" x14ac:dyDescent="0.25">
      <c r="C2260"/>
      <c r="H2260"/>
    </row>
    <row r="2261" spans="3:8" x14ac:dyDescent="0.25">
      <c r="C2261"/>
      <c r="H2261"/>
    </row>
    <row r="2262" spans="3:8" x14ac:dyDescent="0.25">
      <c r="C2262"/>
      <c r="H2262"/>
    </row>
    <row r="2263" spans="3:8" x14ac:dyDescent="0.25">
      <c r="C2263"/>
      <c r="H2263"/>
    </row>
    <row r="2264" spans="3:8" x14ac:dyDescent="0.25">
      <c r="C2264"/>
      <c r="H2264"/>
    </row>
    <row r="2265" spans="3:8" x14ac:dyDescent="0.25">
      <c r="C2265"/>
      <c r="H2265"/>
    </row>
    <row r="2266" spans="3:8" x14ac:dyDescent="0.25">
      <c r="C2266"/>
      <c r="H2266"/>
    </row>
    <row r="2267" spans="3:8" x14ac:dyDescent="0.25">
      <c r="C2267"/>
      <c r="H2267"/>
    </row>
    <row r="2268" spans="3:8" x14ac:dyDescent="0.25">
      <c r="C2268"/>
      <c r="H2268"/>
    </row>
    <row r="2269" spans="3:8" x14ac:dyDescent="0.25">
      <c r="C2269"/>
      <c r="H2269"/>
    </row>
    <row r="2270" spans="3:8" x14ac:dyDescent="0.25">
      <c r="C2270"/>
      <c r="H2270"/>
    </row>
    <row r="2271" spans="3:8" x14ac:dyDescent="0.25">
      <c r="C2271"/>
      <c r="H2271"/>
    </row>
    <row r="2272" spans="3:8" x14ac:dyDescent="0.25">
      <c r="C2272"/>
      <c r="H2272"/>
    </row>
    <row r="2273" spans="3:8" x14ac:dyDescent="0.25">
      <c r="C2273"/>
      <c r="H2273"/>
    </row>
    <row r="2274" spans="3:8" x14ac:dyDescent="0.25">
      <c r="C2274"/>
      <c r="H2274"/>
    </row>
    <row r="2275" spans="3:8" x14ac:dyDescent="0.25">
      <c r="C2275"/>
      <c r="H2275"/>
    </row>
    <row r="2276" spans="3:8" x14ac:dyDescent="0.25">
      <c r="C2276"/>
      <c r="H2276"/>
    </row>
    <row r="2277" spans="3:8" x14ac:dyDescent="0.25">
      <c r="C2277"/>
      <c r="H2277"/>
    </row>
    <row r="2278" spans="3:8" x14ac:dyDescent="0.25">
      <c r="C2278"/>
      <c r="H2278"/>
    </row>
    <row r="2279" spans="3:8" x14ac:dyDescent="0.25">
      <c r="C2279"/>
      <c r="H2279"/>
    </row>
    <row r="2280" spans="3:8" x14ac:dyDescent="0.25">
      <c r="C2280"/>
      <c r="H2280"/>
    </row>
    <row r="2281" spans="3:8" x14ac:dyDescent="0.25">
      <c r="C2281"/>
      <c r="H2281"/>
    </row>
    <row r="2282" spans="3:8" x14ac:dyDescent="0.25">
      <c r="C2282"/>
      <c r="H2282"/>
    </row>
    <row r="2283" spans="3:8" x14ac:dyDescent="0.25">
      <c r="C2283"/>
      <c r="H2283"/>
    </row>
    <row r="2284" spans="3:8" x14ac:dyDescent="0.25">
      <c r="C2284"/>
      <c r="H2284"/>
    </row>
    <row r="2285" spans="3:8" x14ac:dyDescent="0.25">
      <c r="C2285"/>
      <c r="H2285"/>
    </row>
    <row r="2286" spans="3:8" x14ac:dyDescent="0.25">
      <c r="C2286"/>
      <c r="H2286"/>
    </row>
    <row r="2287" spans="3:8" x14ac:dyDescent="0.25">
      <c r="C2287"/>
      <c r="H2287"/>
    </row>
    <row r="2288" spans="3:8" x14ac:dyDescent="0.25">
      <c r="C2288"/>
      <c r="H2288"/>
    </row>
    <row r="2289" spans="3:8" x14ac:dyDescent="0.25">
      <c r="C2289"/>
      <c r="H2289"/>
    </row>
    <row r="2290" spans="3:8" x14ac:dyDescent="0.25">
      <c r="C2290"/>
      <c r="H2290"/>
    </row>
    <row r="2291" spans="3:8" x14ac:dyDescent="0.25">
      <c r="C2291"/>
      <c r="H2291"/>
    </row>
    <row r="2292" spans="3:8" x14ac:dyDescent="0.25">
      <c r="C2292"/>
      <c r="H2292"/>
    </row>
    <row r="2293" spans="3:8" x14ac:dyDescent="0.25">
      <c r="C2293"/>
      <c r="H2293"/>
    </row>
    <row r="2294" spans="3:8" x14ac:dyDescent="0.25">
      <c r="C2294"/>
      <c r="H2294"/>
    </row>
    <row r="2295" spans="3:8" x14ac:dyDescent="0.25">
      <c r="C2295"/>
      <c r="H2295"/>
    </row>
    <row r="2296" spans="3:8" x14ac:dyDescent="0.25">
      <c r="C2296"/>
      <c r="H2296"/>
    </row>
    <row r="2297" spans="3:8" x14ac:dyDescent="0.25">
      <c r="C2297"/>
      <c r="H2297"/>
    </row>
    <row r="2298" spans="3:8" x14ac:dyDescent="0.25">
      <c r="C2298"/>
      <c r="H2298"/>
    </row>
    <row r="2299" spans="3:8" x14ac:dyDescent="0.25">
      <c r="C2299"/>
      <c r="H2299"/>
    </row>
    <row r="2300" spans="3:8" x14ac:dyDescent="0.25">
      <c r="C2300"/>
      <c r="H2300"/>
    </row>
    <row r="2301" spans="3:8" x14ac:dyDescent="0.25">
      <c r="C2301"/>
      <c r="H2301"/>
    </row>
    <row r="2302" spans="3:8" x14ac:dyDescent="0.25">
      <c r="C2302"/>
      <c r="H2302"/>
    </row>
    <row r="2303" spans="3:8" x14ac:dyDescent="0.25">
      <c r="C2303"/>
      <c r="H2303"/>
    </row>
    <row r="2304" spans="3:8" x14ac:dyDescent="0.25">
      <c r="C2304"/>
      <c r="H2304"/>
    </row>
    <row r="2305" spans="3:8" x14ac:dyDescent="0.25">
      <c r="C2305"/>
      <c r="H2305"/>
    </row>
    <row r="2306" spans="3:8" x14ac:dyDescent="0.25">
      <c r="C2306"/>
      <c r="H2306"/>
    </row>
    <row r="2307" spans="3:8" x14ac:dyDescent="0.25">
      <c r="C2307"/>
      <c r="H2307"/>
    </row>
    <row r="2308" spans="3:8" x14ac:dyDescent="0.25">
      <c r="C2308"/>
      <c r="H2308"/>
    </row>
    <row r="2309" spans="3:8" x14ac:dyDescent="0.25">
      <c r="C2309"/>
      <c r="H2309"/>
    </row>
    <row r="2310" spans="3:8" x14ac:dyDescent="0.25">
      <c r="C2310"/>
      <c r="H2310"/>
    </row>
    <row r="2311" spans="3:8" x14ac:dyDescent="0.25">
      <c r="C2311"/>
      <c r="H2311"/>
    </row>
    <row r="2312" spans="3:8" x14ac:dyDescent="0.25">
      <c r="C2312"/>
      <c r="H2312"/>
    </row>
    <row r="2313" spans="3:8" x14ac:dyDescent="0.25">
      <c r="C2313"/>
      <c r="H2313"/>
    </row>
    <row r="2314" spans="3:8" x14ac:dyDescent="0.25">
      <c r="C2314"/>
      <c r="H2314"/>
    </row>
    <row r="2315" spans="3:8" x14ac:dyDescent="0.25">
      <c r="C2315"/>
      <c r="H2315"/>
    </row>
    <row r="2316" spans="3:8" x14ac:dyDescent="0.25">
      <c r="C2316"/>
      <c r="H2316"/>
    </row>
    <row r="2317" spans="3:8" x14ac:dyDescent="0.25">
      <c r="C2317"/>
      <c r="H2317"/>
    </row>
    <row r="2318" spans="3:8" x14ac:dyDescent="0.25">
      <c r="C2318"/>
      <c r="H2318"/>
    </row>
    <row r="2319" spans="3:8" x14ac:dyDescent="0.25">
      <c r="C2319"/>
      <c r="H2319"/>
    </row>
    <row r="2320" spans="3:8" x14ac:dyDescent="0.25">
      <c r="C2320"/>
      <c r="H2320"/>
    </row>
    <row r="2321" spans="3:8" x14ac:dyDescent="0.25">
      <c r="C2321"/>
      <c r="H2321"/>
    </row>
    <row r="2322" spans="3:8" x14ac:dyDescent="0.25">
      <c r="C2322"/>
      <c r="H2322"/>
    </row>
    <row r="2323" spans="3:8" x14ac:dyDescent="0.25">
      <c r="C2323"/>
      <c r="H2323"/>
    </row>
    <row r="2324" spans="3:8" x14ac:dyDescent="0.25">
      <c r="C2324"/>
      <c r="H2324"/>
    </row>
    <row r="2325" spans="3:8" x14ac:dyDescent="0.25">
      <c r="C2325"/>
      <c r="H2325"/>
    </row>
    <row r="2326" spans="3:8" x14ac:dyDescent="0.25">
      <c r="C2326"/>
      <c r="H2326"/>
    </row>
    <row r="2327" spans="3:8" x14ac:dyDescent="0.25">
      <c r="C2327"/>
      <c r="H2327"/>
    </row>
    <row r="2328" spans="3:8" x14ac:dyDescent="0.25">
      <c r="C2328"/>
      <c r="H2328"/>
    </row>
    <row r="2329" spans="3:8" x14ac:dyDescent="0.25">
      <c r="C2329"/>
      <c r="H2329"/>
    </row>
    <row r="2330" spans="3:8" x14ac:dyDescent="0.25">
      <c r="C2330"/>
      <c r="H2330"/>
    </row>
    <row r="2331" spans="3:8" x14ac:dyDescent="0.25">
      <c r="C2331"/>
      <c r="H2331"/>
    </row>
    <row r="2332" spans="3:8" x14ac:dyDescent="0.25">
      <c r="C2332"/>
      <c r="H2332"/>
    </row>
    <row r="2333" spans="3:8" x14ac:dyDescent="0.25">
      <c r="C2333"/>
      <c r="H2333"/>
    </row>
    <row r="2334" spans="3:8" x14ac:dyDescent="0.25">
      <c r="C2334"/>
      <c r="H2334"/>
    </row>
    <row r="2335" spans="3:8" x14ac:dyDescent="0.25">
      <c r="C2335"/>
      <c r="H2335"/>
    </row>
    <row r="2336" spans="3:8" x14ac:dyDescent="0.25">
      <c r="C2336"/>
      <c r="H2336"/>
    </row>
    <row r="2337" spans="3:8" x14ac:dyDescent="0.25">
      <c r="C2337"/>
      <c r="H2337"/>
    </row>
    <row r="2338" spans="3:8" x14ac:dyDescent="0.25">
      <c r="C2338"/>
      <c r="H2338"/>
    </row>
    <row r="2339" spans="3:8" x14ac:dyDescent="0.25">
      <c r="C2339"/>
      <c r="H2339"/>
    </row>
    <row r="2340" spans="3:8" x14ac:dyDescent="0.25">
      <c r="C2340"/>
      <c r="H2340"/>
    </row>
    <row r="2341" spans="3:8" x14ac:dyDescent="0.25">
      <c r="C2341"/>
      <c r="H2341"/>
    </row>
    <row r="2342" spans="3:8" x14ac:dyDescent="0.25">
      <c r="C2342"/>
      <c r="H2342"/>
    </row>
    <row r="2343" spans="3:8" x14ac:dyDescent="0.25">
      <c r="C2343"/>
      <c r="H2343"/>
    </row>
    <row r="2344" spans="3:8" x14ac:dyDescent="0.25">
      <c r="C2344"/>
      <c r="H2344"/>
    </row>
    <row r="2345" spans="3:8" x14ac:dyDescent="0.25">
      <c r="C2345"/>
      <c r="H2345"/>
    </row>
    <row r="2346" spans="3:8" x14ac:dyDescent="0.25">
      <c r="C2346"/>
      <c r="H2346"/>
    </row>
    <row r="2347" spans="3:8" x14ac:dyDescent="0.25">
      <c r="C2347"/>
      <c r="H2347"/>
    </row>
    <row r="2348" spans="3:8" x14ac:dyDescent="0.25">
      <c r="C2348"/>
      <c r="H2348"/>
    </row>
    <row r="2349" spans="3:8" x14ac:dyDescent="0.25">
      <c r="C2349"/>
      <c r="H2349"/>
    </row>
    <row r="2350" spans="3:8" x14ac:dyDescent="0.25">
      <c r="C2350"/>
      <c r="H2350"/>
    </row>
    <row r="2351" spans="3:8" x14ac:dyDescent="0.25">
      <c r="C2351"/>
      <c r="H2351"/>
    </row>
    <row r="2352" spans="3:8" x14ac:dyDescent="0.25">
      <c r="C2352"/>
      <c r="H2352"/>
    </row>
    <row r="2353" spans="3:8" x14ac:dyDescent="0.25">
      <c r="C2353"/>
      <c r="H2353"/>
    </row>
    <row r="2354" spans="3:8" x14ac:dyDescent="0.25">
      <c r="C2354"/>
      <c r="H2354"/>
    </row>
    <row r="2355" spans="3:8" x14ac:dyDescent="0.25">
      <c r="C2355"/>
      <c r="H2355"/>
    </row>
    <row r="2356" spans="3:8" x14ac:dyDescent="0.25">
      <c r="C2356"/>
      <c r="H2356"/>
    </row>
    <row r="2357" spans="3:8" x14ac:dyDescent="0.25">
      <c r="C2357"/>
      <c r="H2357"/>
    </row>
    <row r="2358" spans="3:8" x14ac:dyDescent="0.25">
      <c r="C2358"/>
      <c r="H2358"/>
    </row>
    <row r="2359" spans="3:8" x14ac:dyDescent="0.25">
      <c r="C2359"/>
      <c r="H2359"/>
    </row>
    <row r="2360" spans="3:8" x14ac:dyDescent="0.25">
      <c r="C2360"/>
      <c r="H2360"/>
    </row>
    <row r="2361" spans="3:8" x14ac:dyDescent="0.25">
      <c r="C2361"/>
      <c r="H2361"/>
    </row>
    <row r="2362" spans="3:8" x14ac:dyDescent="0.25">
      <c r="C2362"/>
      <c r="H2362"/>
    </row>
    <row r="2363" spans="3:8" x14ac:dyDescent="0.25">
      <c r="C2363"/>
      <c r="H2363"/>
    </row>
    <row r="2364" spans="3:8" x14ac:dyDescent="0.25">
      <c r="C2364"/>
      <c r="H2364"/>
    </row>
    <row r="2365" spans="3:8" x14ac:dyDescent="0.25">
      <c r="C2365"/>
      <c r="H2365"/>
    </row>
    <row r="2366" spans="3:8" x14ac:dyDescent="0.25">
      <c r="C2366"/>
      <c r="H2366"/>
    </row>
    <row r="2367" spans="3:8" x14ac:dyDescent="0.25">
      <c r="C2367"/>
      <c r="H2367"/>
    </row>
    <row r="2368" spans="3:8" x14ac:dyDescent="0.25">
      <c r="C2368"/>
      <c r="H2368"/>
    </row>
    <row r="2369" spans="3:8" x14ac:dyDescent="0.25">
      <c r="C2369"/>
      <c r="H2369"/>
    </row>
    <row r="2370" spans="3:8" x14ac:dyDescent="0.25">
      <c r="C2370"/>
      <c r="H2370"/>
    </row>
    <row r="2371" spans="3:8" x14ac:dyDescent="0.25">
      <c r="C2371"/>
      <c r="H2371"/>
    </row>
    <row r="2372" spans="3:8" x14ac:dyDescent="0.25">
      <c r="C2372"/>
      <c r="H2372"/>
    </row>
    <row r="2373" spans="3:8" x14ac:dyDescent="0.25">
      <c r="C2373"/>
      <c r="H2373"/>
    </row>
    <row r="2374" spans="3:8" x14ac:dyDescent="0.25">
      <c r="C2374"/>
      <c r="H2374"/>
    </row>
    <row r="2375" spans="3:8" x14ac:dyDescent="0.25">
      <c r="C2375"/>
      <c r="H2375"/>
    </row>
    <row r="2376" spans="3:8" x14ac:dyDescent="0.25">
      <c r="C2376"/>
      <c r="H2376"/>
    </row>
    <row r="2377" spans="3:8" x14ac:dyDescent="0.25">
      <c r="C2377"/>
      <c r="H2377"/>
    </row>
    <row r="2378" spans="3:8" x14ac:dyDescent="0.25">
      <c r="C2378"/>
      <c r="H2378"/>
    </row>
    <row r="2379" spans="3:8" x14ac:dyDescent="0.25">
      <c r="C2379"/>
      <c r="H2379"/>
    </row>
    <row r="2380" spans="3:8" x14ac:dyDescent="0.25">
      <c r="C2380"/>
      <c r="H2380"/>
    </row>
    <row r="2381" spans="3:8" x14ac:dyDescent="0.25">
      <c r="C2381"/>
      <c r="H2381"/>
    </row>
    <row r="2382" spans="3:8" x14ac:dyDescent="0.25">
      <c r="C2382"/>
      <c r="H2382"/>
    </row>
    <row r="2383" spans="3:8" x14ac:dyDescent="0.25">
      <c r="C2383"/>
      <c r="H2383"/>
    </row>
    <row r="2384" spans="3:8" x14ac:dyDescent="0.25">
      <c r="C2384"/>
      <c r="H2384"/>
    </row>
    <row r="2385" spans="3:8" x14ac:dyDescent="0.25">
      <c r="C2385"/>
      <c r="H2385"/>
    </row>
    <row r="2386" spans="3:8" x14ac:dyDescent="0.25">
      <c r="C2386"/>
      <c r="H2386"/>
    </row>
    <row r="2387" spans="3:8" x14ac:dyDescent="0.25">
      <c r="C2387"/>
      <c r="H2387"/>
    </row>
    <row r="2388" spans="3:8" x14ac:dyDescent="0.25">
      <c r="C2388"/>
      <c r="H2388"/>
    </row>
    <row r="2389" spans="3:8" x14ac:dyDescent="0.25">
      <c r="C2389"/>
      <c r="H2389"/>
    </row>
    <row r="2390" spans="3:8" x14ac:dyDescent="0.25">
      <c r="C2390"/>
      <c r="H2390"/>
    </row>
    <row r="2391" spans="3:8" x14ac:dyDescent="0.25">
      <c r="C2391"/>
      <c r="H2391"/>
    </row>
    <row r="2392" spans="3:8" x14ac:dyDescent="0.25">
      <c r="C2392"/>
      <c r="H2392"/>
    </row>
    <row r="2393" spans="3:8" x14ac:dyDescent="0.25">
      <c r="C2393"/>
      <c r="H2393"/>
    </row>
    <row r="2394" spans="3:8" x14ac:dyDescent="0.25">
      <c r="C2394"/>
      <c r="H2394"/>
    </row>
    <row r="2395" spans="3:8" x14ac:dyDescent="0.25">
      <c r="C2395"/>
      <c r="H2395"/>
    </row>
    <row r="2396" spans="3:8" x14ac:dyDescent="0.25">
      <c r="C2396"/>
      <c r="H2396"/>
    </row>
    <row r="2397" spans="3:8" x14ac:dyDescent="0.25">
      <c r="C2397"/>
      <c r="H2397"/>
    </row>
    <row r="2398" spans="3:8" x14ac:dyDescent="0.25">
      <c r="C2398"/>
      <c r="H2398"/>
    </row>
    <row r="2399" spans="3:8" x14ac:dyDescent="0.25">
      <c r="C2399"/>
      <c r="H2399"/>
    </row>
    <row r="2400" spans="3:8" x14ac:dyDescent="0.25">
      <c r="C2400"/>
      <c r="H2400"/>
    </row>
    <row r="2401" spans="3:8" x14ac:dyDescent="0.25">
      <c r="C2401"/>
      <c r="H2401"/>
    </row>
    <row r="2402" spans="3:8" x14ac:dyDescent="0.25">
      <c r="C2402"/>
      <c r="H2402"/>
    </row>
    <row r="2403" spans="3:8" x14ac:dyDescent="0.25">
      <c r="C2403"/>
      <c r="H2403"/>
    </row>
    <row r="2404" spans="3:8" x14ac:dyDescent="0.25">
      <c r="C2404"/>
      <c r="H2404"/>
    </row>
    <row r="2405" spans="3:8" x14ac:dyDescent="0.25">
      <c r="C2405"/>
      <c r="H2405"/>
    </row>
    <row r="2406" spans="3:8" x14ac:dyDescent="0.25">
      <c r="C2406"/>
      <c r="H2406"/>
    </row>
    <row r="2407" spans="3:8" x14ac:dyDescent="0.25">
      <c r="C2407"/>
      <c r="H2407"/>
    </row>
    <row r="2408" spans="3:8" x14ac:dyDescent="0.25">
      <c r="C2408"/>
      <c r="H2408"/>
    </row>
    <row r="2409" spans="3:8" x14ac:dyDescent="0.25">
      <c r="C2409"/>
      <c r="H2409"/>
    </row>
    <row r="2410" spans="3:8" x14ac:dyDescent="0.25">
      <c r="C2410"/>
      <c r="H2410"/>
    </row>
    <row r="2411" spans="3:8" x14ac:dyDescent="0.25">
      <c r="C2411"/>
      <c r="H2411"/>
    </row>
    <row r="2412" spans="3:8" x14ac:dyDescent="0.25">
      <c r="C2412"/>
      <c r="H2412"/>
    </row>
    <row r="2413" spans="3:8" x14ac:dyDescent="0.25">
      <c r="C2413"/>
      <c r="H2413"/>
    </row>
    <row r="2414" spans="3:8" x14ac:dyDescent="0.25">
      <c r="C2414"/>
      <c r="H2414"/>
    </row>
    <row r="2415" spans="3:8" x14ac:dyDescent="0.25">
      <c r="C2415"/>
      <c r="H2415"/>
    </row>
    <row r="2416" spans="3:8" x14ac:dyDescent="0.25">
      <c r="C2416"/>
      <c r="H2416"/>
    </row>
    <row r="2417" spans="3:8" x14ac:dyDescent="0.25">
      <c r="C2417"/>
      <c r="H2417"/>
    </row>
    <row r="2418" spans="3:8" x14ac:dyDescent="0.25">
      <c r="C2418"/>
      <c r="H2418"/>
    </row>
    <row r="2419" spans="3:8" x14ac:dyDescent="0.25">
      <c r="C2419"/>
      <c r="H2419"/>
    </row>
    <row r="2420" spans="3:8" x14ac:dyDescent="0.25">
      <c r="C2420"/>
      <c r="H2420"/>
    </row>
    <row r="2421" spans="3:8" x14ac:dyDescent="0.25">
      <c r="C2421"/>
      <c r="H2421"/>
    </row>
    <row r="2422" spans="3:8" x14ac:dyDescent="0.25">
      <c r="C2422"/>
      <c r="H2422"/>
    </row>
    <row r="2423" spans="3:8" x14ac:dyDescent="0.25">
      <c r="C2423"/>
      <c r="H2423"/>
    </row>
    <row r="2424" spans="3:8" x14ac:dyDescent="0.25">
      <c r="C2424"/>
      <c r="H2424"/>
    </row>
    <row r="2425" spans="3:8" x14ac:dyDescent="0.25">
      <c r="C2425"/>
      <c r="H2425"/>
    </row>
    <row r="2426" spans="3:8" x14ac:dyDescent="0.25">
      <c r="C2426"/>
      <c r="H2426"/>
    </row>
    <row r="2427" spans="3:8" x14ac:dyDescent="0.25">
      <c r="C2427"/>
      <c r="H2427"/>
    </row>
    <row r="2428" spans="3:8" x14ac:dyDescent="0.25">
      <c r="C2428"/>
      <c r="H2428"/>
    </row>
    <row r="2429" spans="3:8" x14ac:dyDescent="0.25">
      <c r="C2429"/>
      <c r="H2429"/>
    </row>
    <row r="2430" spans="3:8" x14ac:dyDescent="0.25">
      <c r="C2430"/>
      <c r="H2430"/>
    </row>
    <row r="2431" spans="3:8" x14ac:dyDescent="0.25">
      <c r="C2431"/>
      <c r="H2431"/>
    </row>
    <row r="2432" spans="3:8" x14ac:dyDescent="0.25">
      <c r="C2432"/>
      <c r="H2432"/>
    </row>
    <row r="2433" spans="3:8" x14ac:dyDescent="0.25">
      <c r="C2433"/>
      <c r="H2433"/>
    </row>
    <row r="2434" spans="3:8" x14ac:dyDescent="0.25">
      <c r="C2434"/>
      <c r="H2434"/>
    </row>
    <row r="2435" spans="3:8" x14ac:dyDescent="0.25">
      <c r="C2435"/>
      <c r="H2435"/>
    </row>
    <row r="2436" spans="3:8" x14ac:dyDescent="0.25">
      <c r="C2436"/>
      <c r="H2436"/>
    </row>
    <row r="2437" spans="3:8" x14ac:dyDescent="0.25">
      <c r="C2437"/>
      <c r="H2437"/>
    </row>
    <row r="2438" spans="3:8" x14ac:dyDescent="0.25">
      <c r="C2438"/>
      <c r="H2438"/>
    </row>
    <row r="2439" spans="3:8" x14ac:dyDescent="0.25">
      <c r="C2439"/>
      <c r="H2439"/>
    </row>
    <row r="2440" spans="3:8" x14ac:dyDescent="0.25">
      <c r="C2440"/>
      <c r="H2440"/>
    </row>
    <row r="2441" spans="3:8" x14ac:dyDescent="0.25">
      <c r="C2441"/>
      <c r="H2441"/>
    </row>
    <row r="2442" spans="3:8" x14ac:dyDescent="0.25">
      <c r="C2442"/>
      <c r="H2442"/>
    </row>
    <row r="2443" spans="3:8" x14ac:dyDescent="0.25">
      <c r="C2443"/>
      <c r="H2443"/>
    </row>
    <row r="2444" spans="3:8" x14ac:dyDescent="0.25">
      <c r="C2444"/>
      <c r="H2444"/>
    </row>
    <row r="2445" spans="3:8" x14ac:dyDescent="0.25">
      <c r="C2445"/>
      <c r="H2445"/>
    </row>
    <row r="2446" spans="3:8" x14ac:dyDescent="0.25">
      <c r="C2446"/>
      <c r="H2446"/>
    </row>
    <row r="2447" spans="3:8" x14ac:dyDescent="0.25">
      <c r="C2447"/>
      <c r="H2447"/>
    </row>
    <row r="2448" spans="3:8" x14ac:dyDescent="0.25">
      <c r="C2448"/>
      <c r="H2448"/>
    </row>
    <row r="2449" spans="3:8" x14ac:dyDescent="0.25">
      <c r="C2449"/>
      <c r="H2449"/>
    </row>
    <row r="2450" spans="3:8" x14ac:dyDescent="0.25">
      <c r="C2450"/>
      <c r="H2450"/>
    </row>
    <row r="2451" spans="3:8" x14ac:dyDescent="0.25">
      <c r="C2451"/>
      <c r="H2451"/>
    </row>
    <row r="2452" spans="3:8" x14ac:dyDescent="0.25">
      <c r="C2452"/>
      <c r="H2452"/>
    </row>
    <row r="2453" spans="3:8" x14ac:dyDescent="0.25">
      <c r="C2453"/>
      <c r="H2453"/>
    </row>
    <row r="2454" spans="3:8" x14ac:dyDescent="0.25">
      <c r="C2454"/>
      <c r="H2454"/>
    </row>
    <row r="2455" spans="3:8" x14ac:dyDescent="0.25">
      <c r="C2455"/>
      <c r="H2455"/>
    </row>
    <row r="2456" spans="3:8" x14ac:dyDescent="0.25">
      <c r="C2456"/>
      <c r="H2456"/>
    </row>
    <row r="2457" spans="3:8" x14ac:dyDescent="0.25">
      <c r="C2457"/>
      <c r="H2457"/>
    </row>
    <row r="2458" spans="3:8" x14ac:dyDescent="0.25">
      <c r="C2458"/>
      <c r="H2458"/>
    </row>
    <row r="2459" spans="3:8" x14ac:dyDescent="0.25">
      <c r="C2459"/>
      <c r="H2459"/>
    </row>
    <row r="2460" spans="3:8" x14ac:dyDescent="0.25">
      <c r="C2460"/>
      <c r="H2460"/>
    </row>
    <row r="2461" spans="3:8" x14ac:dyDescent="0.25">
      <c r="C2461"/>
      <c r="H2461"/>
    </row>
    <row r="2462" spans="3:8" x14ac:dyDescent="0.25">
      <c r="C2462"/>
      <c r="H2462"/>
    </row>
    <row r="2463" spans="3:8" x14ac:dyDescent="0.25">
      <c r="C2463"/>
      <c r="H2463"/>
    </row>
    <row r="2464" spans="3:8" x14ac:dyDescent="0.25">
      <c r="C2464"/>
      <c r="H2464"/>
    </row>
    <row r="2465" spans="3:8" x14ac:dyDescent="0.25">
      <c r="C2465"/>
      <c r="H2465"/>
    </row>
    <row r="2466" spans="3:8" x14ac:dyDescent="0.25">
      <c r="C2466"/>
      <c r="H2466"/>
    </row>
    <row r="2467" spans="3:8" x14ac:dyDescent="0.25">
      <c r="C2467"/>
      <c r="H2467"/>
    </row>
    <row r="2468" spans="3:8" x14ac:dyDescent="0.25">
      <c r="C2468"/>
      <c r="H2468"/>
    </row>
    <row r="2469" spans="3:8" x14ac:dyDescent="0.25">
      <c r="C2469"/>
      <c r="H2469"/>
    </row>
    <row r="2470" spans="3:8" x14ac:dyDescent="0.25">
      <c r="C2470"/>
      <c r="H2470"/>
    </row>
    <row r="2471" spans="3:8" x14ac:dyDescent="0.25">
      <c r="C2471"/>
      <c r="H2471"/>
    </row>
    <row r="2472" spans="3:8" x14ac:dyDescent="0.25">
      <c r="C2472"/>
      <c r="H2472"/>
    </row>
    <row r="2473" spans="3:8" x14ac:dyDescent="0.25">
      <c r="C2473"/>
      <c r="H2473"/>
    </row>
    <row r="2474" spans="3:8" x14ac:dyDescent="0.25">
      <c r="C2474"/>
      <c r="H2474"/>
    </row>
    <row r="2475" spans="3:8" x14ac:dyDescent="0.25">
      <c r="C2475"/>
      <c r="H2475"/>
    </row>
    <row r="2476" spans="3:8" x14ac:dyDescent="0.25">
      <c r="C2476"/>
      <c r="H2476"/>
    </row>
    <row r="2477" spans="3:8" x14ac:dyDescent="0.25">
      <c r="C2477"/>
      <c r="H2477"/>
    </row>
    <row r="2478" spans="3:8" x14ac:dyDescent="0.25">
      <c r="C2478"/>
      <c r="H2478"/>
    </row>
    <row r="2479" spans="3:8" x14ac:dyDescent="0.25">
      <c r="C2479"/>
      <c r="H2479"/>
    </row>
    <row r="2480" spans="3:8" x14ac:dyDescent="0.25">
      <c r="C2480"/>
      <c r="H2480"/>
    </row>
    <row r="2481" spans="3:8" x14ac:dyDescent="0.25">
      <c r="C2481"/>
      <c r="H2481"/>
    </row>
    <row r="2482" spans="3:8" x14ac:dyDescent="0.25">
      <c r="C2482"/>
      <c r="H2482"/>
    </row>
    <row r="2483" spans="3:8" x14ac:dyDescent="0.25">
      <c r="C2483"/>
      <c r="H2483"/>
    </row>
    <row r="2484" spans="3:8" x14ac:dyDescent="0.25">
      <c r="C2484"/>
      <c r="H2484"/>
    </row>
    <row r="2485" spans="3:8" x14ac:dyDescent="0.25">
      <c r="C2485"/>
      <c r="H2485"/>
    </row>
    <row r="2486" spans="3:8" x14ac:dyDescent="0.25">
      <c r="C2486"/>
      <c r="H2486"/>
    </row>
    <row r="2487" spans="3:8" x14ac:dyDescent="0.25">
      <c r="C2487"/>
      <c r="H2487"/>
    </row>
    <row r="2488" spans="3:8" x14ac:dyDescent="0.25">
      <c r="C2488"/>
      <c r="H2488"/>
    </row>
    <row r="2489" spans="3:8" x14ac:dyDescent="0.25">
      <c r="C2489"/>
      <c r="H2489"/>
    </row>
    <row r="2490" spans="3:8" x14ac:dyDescent="0.25">
      <c r="C2490"/>
      <c r="H2490"/>
    </row>
    <row r="2491" spans="3:8" x14ac:dyDescent="0.25">
      <c r="C2491"/>
      <c r="H2491"/>
    </row>
    <row r="2492" spans="3:8" x14ac:dyDescent="0.25">
      <c r="C2492"/>
      <c r="H2492"/>
    </row>
    <row r="2493" spans="3:8" x14ac:dyDescent="0.25">
      <c r="C2493"/>
      <c r="H2493"/>
    </row>
    <row r="2494" spans="3:8" x14ac:dyDescent="0.25">
      <c r="C2494"/>
      <c r="H2494"/>
    </row>
    <row r="2495" spans="3:8" x14ac:dyDescent="0.25">
      <c r="C2495"/>
      <c r="H2495"/>
    </row>
    <row r="2496" spans="3:8" x14ac:dyDescent="0.25">
      <c r="C2496"/>
      <c r="H2496"/>
    </row>
    <row r="2497" spans="3:8" x14ac:dyDescent="0.25">
      <c r="C2497"/>
      <c r="H2497"/>
    </row>
    <row r="2498" spans="3:8" x14ac:dyDescent="0.25">
      <c r="C2498"/>
      <c r="H2498"/>
    </row>
    <row r="2499" spans="3:8" x14ac:dyDescent="0.25">
      <c r="C2499"/>
      <c r="H2499"/>
    </row>
    <row r="2500" spans="3:8" x14ac:dyDescent="0.25">
      <c r="C2500"/>
      <c r="H2500"/>
    </row>
    <row r="2501" spans="3:8" x14ac:dyDescent="0.25">
      <c r="C2501"/>
      <c r="H2501"/>
    </row>
    <row r="2502" spans="3:8" x14ac:dyDescent="0.25">
      <c r="C2502"/>
      <c r="H2502"/>
    </row>
    <row r="2503" spans="3:8" x14ac:dyDescent="0.25">
      <c r="C2503"/>
      <c r="H2503"/>
    </row>
    <row r="2504" spans="3:8" x14ac:dyDescent="0.25">
      <c r="C2504"/>
      <c r="H2504"/>
    </row>
    <row r="2505" spans="3:8" x14ac:dyDescent="0.25">
      <c r="C2505"/>
      <c r="H2505"/>
    </row>
    <row r="2506" spans="3:8" x14ac:dyDescent="0.25">
      <c r="C2506"/>
      <c r="H2506"/>
    </row>
    <row r="2507" spans="3:8" x14ac:dyDescent="0.25">
      <c r="C2507"/>
      <c r="H2507"/>
    </row>
    <row r="2508" spans="3:8" x14ac:dyDescent="0.25">
      <c r="C2508"/>
      <c r="H2508"/>
    </row>
    <row r="2509" spans="3:8" x14ac:dyDescent="0.25">
      <c r="C2509"/>
      <c r="H2509"/>
    </row>
    <row r="2510" spans="3:8" x14ac:dyDescent="0.25">
      <c r="C2510"/>
      <c r="H2510"/>
    </row>
    <row r="2511" spans="3:8" x14ac:dyDescent="0.25">
      <c r="C2511"/>
      <c r="H2511"/>
    </row>
    <row r="2512" spans="3:8" x14ac:dyDescent="0.25">
      <c r="C2512"/>
      <c r="H2512"/>
    </row>
    <row r="2513" spans="3:8" x14ac:dyDescent="0.25">
      <c r="C2513"/>
      <c r="H2513"/>
    </row>
    <row r="2514" spans="3:8" x14ac:dyDescent="0.25">
      <c r="C2514"/>
      <c r="H2514"/>
    </row>
    <row r="2515" spans="3:8" x14ac:dyDescent="0.25">
      <c r="C2515"/>
      <c r="H2515"/>
    </row>
    <row r="2516" spans="3:8" x14ac:dyDescent="0.25">
      <c r="C2516"/>
      <c r="H2516"/>
    </row>
    <row r="2517" spans="3:8" x14ac:dyDescent="0.25">
      <c r="C2517"/>
      <c r="H2517"/>
    </row>
    <row r="2518" spans="3:8" x14ac:dyDescent="0.25">
      <c r="C2518"/>
      <c r="H2518"/>
    </row>
    <row r="2519" spans="3:8" x14ac:dyDescent="0.25">
      <c r="C2519"/>
      <c r="H2519"/>
    </row>
    <row r="2520" spans="3:8" x14ac:dyDescent="0.25">
      <c r="C2520"/>
      <c r="H2520"/>
    </row>
    <row r="2521" spans="3:8" x14ac:dyDescent="0.25">
      <c r="C2521"/>
      <c r="H2521"/>
    </row>
    <row r="2522" spans="3:8" x14ac:dyDescent="0.25">
      <c r="C2522"/>
      <c r="H2522"/>
    </row>
    <row r="2523" spans="3:8" x14ac:dyDescent="0.25">
      <c r="C2523"/>
      <c r="H2523"/>
    </row>
    <row r="2524" spans="3:8" x14ac:dyDescent="0.25">
      <c r="C2524"/>
      <c r="H2524"/>
    </row>
    <row r="2525" spans="3:8" x14ac:dyDescent="0.25">
      <c r="C2525"/>
      <c r="H2525"/>
    </row>
    <row r="2526" spans="3:8" x14ac:dyDescent="0.25">
      <c r="C2526"/>
      <c r="H2526"/>
    </row>
    <row r="2527" spans="3:8" x14ac:dyDescent="0.25">
      <c r="C2527"/>
      <c r="H2527"/>
    </row>
    <row r="2528" spans="3:8" x14ac:dyDescent="0.25">
      <c r="C2528"/>
      <c r="H2528"/>
    </row>
    <row r="2529" spans="3:8" x14ac:dyDescent="0.25">
      <c r="C2529"/>
      <c r="H2529"/>
    </row>
    <row r="2530" spans="3:8" x14ac:dyDescent="0.25">
      <c r="C2530"/>
      <c r="H2530"/>
    </row>
    <row r="2531" spans="3:8" x14ac:dyDescent="0.25">
      <c r="C2531"/>
      <c r="H2531"/>
    </row>
    <row r="2532" spans="3:8" x14ac:dyDescent="0.25">
      <c r="C2532"/>
      <c r="H2532"/>
    </row>
    <row r="2533" spans="3:8" x14ac:dyDescent="0.25">
      <c r="C2533"/>
      <c r="H2533"/>
    </row>
    <row r="2534" spans="3:8" x14ac:dyDescent="0.25">
      <c r="C2534"/>
      <c r="H2534"/>
    </row>
    <row r="2535" spans="3:8" x14ac:dyDescent="0.25">
      <c r="C2535"/>
      <c r="H2535"/>
    </row>
    <row r="2536" spans="3:8" x14ac:dyDescent="0.25">
      <c r="C2536"/>
      <c r="H2536"/>
    </row>
    <row r="2537" spans="3:8" x14ac:dyDescent="0.25">
      <c r="C2537"/>
      <c r="H2537"/>
    </row>
    <row r="2538" spans="3:8" x14ac:dyDescent="0.25">
      <c r="C2538"/>
      <c r="H2538"/>
    </row>
    <row r="2539" spans="3:8" x14ac:dyDescent="0.25">
      <c r="C2539"/>
      <c r="H2539"/>
    </row>
    <row r="2540" spans="3:8" x14ac:dyDescent="0.25">
      <c r="C2540"/>
      <c r="H2540"/>
    </row>
    <row r="2541" spans="3:8" x14ac:dyDescent="0.25">
      <c r="C2541"/>
      <c r="H2541"/>
    </row>
    <row r="2542" spans="3:8" x14ac:dyDescent="0.25">
      <c r="C2542"/>
      <c r="H2542"/>
    </row>
    <row r="2543" spans="3:8" x14ac:dyDescent="0.25">
      <c r="C2543"/>
      <c r="H2543"/>
    </row>
    <row r="2544" spans="3:8" x14ac:dyDescent="0.25">
      <c r="C2544"/>
      <c r="H2544"/>
    </row>
    <row r="2545" spans="3:8" x14ac:dyDescent="0.25">
      <c r="C2545"/>
      <c r="H2545"/>
    </row>
    <row r="2546" spans="3:8" x14ac:dyDescent="0.25">
      <c r="C2546"/>
      <c r="H2546"/>
    </row>
    <row r="2547" spans="3:8" x14ac:dyDescent="0.25">
      <c r="C2547"/>
      <c r="H2547"/>
    </row>
    <row r="2548" spans="3:8" x14ac:dyDescent="0.25">
      <c r="C2548"/>
      <c r="H2548"/>
    </row>
    <row r="2549" spans="3:8" x14ac:dyDescent="0.25">
      <c r="C2549"/>
      <c r="H2549"/>
    </row>
    <row r="2550" spans="3:8" x14ac:dyDescent="0.25">
      <c r="C2550"/>
      <c r="H2550"/>
    </row>
    <row r="2551" spans="3:8" x14ac:dyDescent="0.25">
      <c r="C2551"/>
      <c r="H2551"/>
    </row>
    <row r="2552" spans="3:8" x14ac:dyDescent="0.25">
      <c r="C2552"/>
      <c r="H2552"/>
    </row>
    <row r="2553" spans="3:8" x14ac:dyDescent="0.25">
      <c r="C2553"/>
      <c r="H2553"/>
    </row>
    <row r="2554" spans="3:8" x14ac:dyDescent="0.25">
      <c r="C2554"/>
      <c r="H2554"/>
    </row>
    <row r="2555" spans="3:8" x14ac:dyDescent="0.25">
      <c r="C2555"/>
      <c r="H2555"/>
    </row>
    <row r="2556" spans="3:8" x14ac:dyDescent="0.25">
      <c r="C2556"/>
      <c r="H2556"/>
    </row>
    <row r="2557" spans="3:8" x14ac:dyDescent="0.25">
      <c r="C2557"/>
      <c r="H2557"/>
    </row>
    <row r="2558" spans="3:8" x14ac:dyDescent="0.25">
      <c r="C2558"/>
      <c r="H2558"/>
    </row>
    <row r="2559" spans="3:8" x14ac:dyDescent="0.25">
      <c r="C2559"/>
      <c r="H2559"/>
    </row>
    <row r="2560" spans="3:8" x14ac:dyDescent="0.25">
      <c r="C2560"/>
      <c r="H2560"/>
    </row>
    <row r="2561" spans="3:8" x14ac:dyDescent="0.25">
      <c r="C2561"/>
      <c r="H2561"/>
    </row>
    <row r="2562" spans="3:8" x14ac:dyDescent="0.25">
      <c r="C2562"/>
      <c r="H2562"/>
    </row>
    <row r="2563" spans="3:8" x14ac:dyDescent="0.25">
      <c r="C2563"/>
      <c r="H2563"/>
    </row>
    <row r="2564" spans="3:8" x14ac:dyDescent="0.25">
      <c r="C2564"/>
      <c r="H2564"/>
    </row>
    <row r="2565" spans="3:8" x14ac:dyDescent="0.25">
      <c r="C2565"/>
      <c r="H2565"/>
    </row>
    <row r="2566" spans="3:8" x14ac:dyDescent="0.25">
      <c r="C2566"/>
      <c r="H2566"/>
    </row>
    <row r="2567" spans="3:8" x14ac:dyDescent="0.25">
      <c r="C2567"/>
      <c r="H2567"/>
    </row>
    <row r="2568" spans="3:8" x14ac:dyDescent="0.25">
      <c r="C2568"/>
      <c r="H2568"/>
    </row>
    <row r="2569" spans="3:8" x14ac:dyDescent="0.25">
      <c r="C2569"/>
      <c r="H2569"/>
    </row>
    <row r="2570" spans="3:8" x14ac:dyDescent="0.25">
      <c r="C2570"/>
      <c r="H2570"/>
    </row>
    <row r="2571" spans="3:8" x14ac:dyDescent="0.25">
      <c r="C2571"/>
      <c r="H2571"/>
    </row>
    <row r="2572" spans="3:8" x14ac:dyDescent="0.25">
      <c r="C2572"/>
      <c r="H2572"/>
    </row>
    <row r="2573" spans="3:8" x14ac:dyDescent="0.25">
      <c r="C2573"/>
      <c r="H2573"/>
    </row>
    <row r="2574" spans="3:8" x14ac:dyDescent="0.25">
      <c r="C2574"/>
      <c r="H2574"/>
    </row>
    <row r="2575" spans="3:8" x14ac:dyDescent="0.25">
      <c r="C2575"/>
      <c r="H2575"/>
    </row>
    <row r="2576" spans="3:8" x14ac:dyDescent="0.25">
      <c r="C2576"/>
      <c r="H2576"/>
    </row>
    <row r="2577" spans="3:8" x14ac:dyDescent="0.25">
      <c r="C2577"/>
      <c r="H2577"/>
    </row>
    <row r="2578" spans="3:8" x14ac:dyDescent="0.25">
      <c r="C2578"/>
      <c r="H2578"/>
    </row>
    <row r="2579" spans="3:8" x14ac:dyDescent="0.25">
      <c r="C2579"/>
      <c r="H2579"/>
    </row>
    <row r="2580" spans="3:8" x14ac:dyDescent="0.25">
      <c r="C2580"/>
      <c r="H2580"/>
    </row>
    <row r="2581" spans="3:8" x14ac:dyDescent="0.25">
      <c r="C2581"/>
      <c r="H2581"/>
    </row>
    <row r="2582" spans="3:8" x14ac:dyDescent="0.25">
      <c r="C2582"/>
      <c r="H2582"/>
    </row>
    <row r="2583" spans="3:8" x14ac:dyDescent="0.25">
      <c r="C2583"/>
      <c r="H2583"/>
    </row>
    <row r="2584" spans="3:8" x14ac:dyDescent="0.25">
      <c r="C2584"/>
      <c r="H2584"/>
    </row>
    <row r="2585" spans="3:8" x14ac:dyDescent="0.25">
      <c r="C2585"/>
      <c r="H2585"/>
    </row>
    <row r="2586" spans="3:8" x14ac:dyDescent="0.25">
      <c r="C2586"/>
      <c r="H2586"/>
    </row>
    <row r="2587" spans="3:8" x14ac:dyDescent="0.25">
      <c r="C2587"/>
      <c r="H2587"/>
    </row>
    <row r="2588" spans="3:8" x14ac:dyDescent="0.25">
      <c r="C2588"/>
      <c r="H2588"/>
    </row>
    <row r="2589" spans="3:8" x14ac:dyDescent="0.25">
      <c r="C2589"/>
      <c r="H2589"/>
    </row>
    <row r="2590" spans="3:8" x14ac:dyDescent="0.25">
      <c r="C2590"/>
      <c r="H2590"/>
    </row>
    <row r="2591" spans="3:8" x14ac:dyDescent="0.25">
      <c r="C2591"/>
      <c r="H2591"/>
    </row>
    <row r="2592" spans="3:8" x14ac:dyDescent="0.25">
      <c r="C2592"/>
      <c r="H2592"/>
    </row>
    <row r="2593" spans="3:8" x14ac:dyDescent="0.25">
      <c r="C2593"/>
      <c r="H2593"/>
    </row>
    <row r="2594" spans="3:8" x14ac:dyDescent="0.25">
      <c r="C2594"/>
      <c r="H2594"/>
    </row>
    <row r="2595" spans="3:8" x14ac:dyDescent="0.25">
      <c r="C2595"/>
      <c r="H2595"/>
    </row>
    <row r="2596" spans="3:8" x14ac:dyDescent="0.25">
      <c r="C2596"/>
      <c r="H2596"/>
    </row>
    <row r="2597" spans="3:8" x14ac:dyDescent="0.25">
      <c r="C2597"/>
      <c r="H2597"/>
    </row>
    <row r="2598" spans="3:8" x14ac:dyDescent="0.25">
      <c r="C2598"/>
      <c r="H2598"/>
    </row>
    <row r="2599" spans="3:8" x14ac:dyDescent="0.25">
      <c r="C2599"/>
      <c r="H2599"/>
    </row>
    <row r="2600" spans="3:8" x14ac:dyDescent="0.25">
      <c r="C2600"/>
      <c r="H2600"/>
    </row>
    <row r="2601" spans="3:8" x14ac:dyDescent="0.25">
      <c r="C2601"/>
      <c r="H2601"/>
    </row>
    <row r="2602" spans="3:8" x14ac:dyDescent="0.25">
      <c r="C2602"/>
      <c r="H2602"/>
    </row>
    <row r="2603" spans="3:8" x14ac:dyDescent="0.25">
      <c r="C2603"/>
      <c r="H2603"/>
    </row>
    <row r="2604" spans="3:8" x14ac:dyDescent="0.25">
      <c r="C2604"/>
      <c r="H2604"/>
    </row>
    <row r="2605" spans="3:8" x14ac:dyDescent="0.25">
      <c r="C2605"/>
      <c r="H2605"/>
    </row>
    <row r="2606" spans="3:8" x14ac:dyDescent="0.25">
      <c r="C2606"/>
      <c r="H2606"/>
    </row>
    <row r="2607" spans="3:8" x14ac:dyDescent="0.25">
      <c r="C2607"/>
      <c r="H2607"/>
    </row>
    <row r="2608" spans="3:8" x14ac:dyDescent="0.25">
      <c r="C2608"/>
      <c r="H2608"/>
    </row>
    <row r="2609" spans="3:8" x14ac:dyDescent="0.25">
      <c r="C2609"/>
      <c r="H2609"/>
    </row>
    <row r="2610" spans="3:8" x14ac:dyDescent="0.25">
      <c r="C2610"/>
      <c r="H2610"/>
    </row>
    <row r="2611" spans="3:8" x14ac:dyDescent="0.25">
      <c r="C2611"/>
      <c r="H2611"/>
    </row>
    <row r="2612" spans="3:8" x14ac:dyDescent="0.25">
      <c r="C2612"/>
      <c r="H2612"/>
    </row>
    <row r="2613" spans="3:8" x14ac:dyDescent="0.25">
      <c r="C2613"/>
      <c r="H2613"/>
    </row>
    <row r="2614" spans="3:8" x14ac:dyDescent="0.25">
      <c r="C2614"/>
      <c r="H2614"/>
    </row>
    <row r="2615" spans="3:8" x14ac:dyDescent="0.25">
      <c r="C2615"/>
      <c r="H2615"/>
    </row>
    <row r="2616" spans="3:8" x14ac:dyDescent="0.25">
      <c r="C2616"/>
      <c r="H2616"/>
    </row>
    <row r="2617" spans="3:8" x14ac:dyDescent="0.25">
      <c r="C2617"/>
      <c r="H2617"/>
    </row>
    <row r="2618" spans="3:8" x14ac:dyDescent="0.25">
      <c r="C2618"/>
      <c r="H2618"/>
    </row>
    <row r="2619" spans="3:8" x14ac:dyDescent="0.25">
      <c r="C2619"/>
      <c r="H2619"/>
    </row>
    <row r="2620" spans="3:8" x14ac:dyDescent="0.25">
      <c r="C2620"/>
      <c r="H2620"/>
    </row>
    <row r="2621" spans="3:8" x14ac:dyDescent="0.25">
      <c r="C2621"/>
      <c r="H2621"/>
    </row>
    <row r="2622" spans="3:8" x14ac:dyDescent="0.25">
      <c r="C2622"/>
      <c r="H2622"/>
    </row>
    <row r="2623" spans="3:8" x14ac:dyDescent="0.25">
      <c r="C2623"/>
      <c r="H2623"/>
    </row>
    <row r="2624" spans="3:8" x14ac:dyDescent="0.25">
      <c r="C2624"/>
      <c r="H2624"/>
    </row>
    <row r="2625" spans="3:8" x14ac:dyDescent="0.25">
      <c r="C2625"/>
      <c r="H2625"/>
    </row>
    <row r="2626" spans="3:8" x14ac:dyDescent="0.25">
      <c r="C2626"/>
      <c r="H2626"/>
    </row>
    <row r="2627" spans="3:8" x14ac:dyDescent="0.25">
      <c r="C2627"/>
      <c r="H2627"/>
    </row>
    <row r="2628" spans="3:8" x14ac:dyDescent="0.25">
      <c r="C2628"/>
      <c r="H2628"/>
    </row>
    <row r="2629" spans="3:8" x14ac:dyDescent="0.25">
      <c r="C2629"/>
      <c r="H2629"/>
    </row>
    <row r="2630" spans="3:8" x14ac:dyDescent="0.25">
      <c r="C2630"/>
      <c r="H2630"/>
    </row>
    <row r="2631" spans="3:8" x14ac:dyDescent="0.25">
      <c r="C2631"/>
      <c r="H2631"/>
    </row>
    <row r="2632" spans="3:8" x14ac:dyDescent="0.25">
      <c r="C2632"/>
      <c r="H2632"/>
    </row>
    <row r="2633" spans="3:8" x14ac:dyDescent="0.25">
      <c r="C2633"/>
      <c r="H2633"/>
    </row>
    <row r="2634" spans="3:8" x14ac:dyDescent="0.25">
      <c r="C2634"/>
      <c r="H2634"/>
    </row>
    <row r="2635" spans="3:8" x14ac:dyDescent="0.25">
      <c r="C2635"/>
      <c r="H2635"/>
    </row>
    <row r="2636" spans="3:8" x14ac:dyDescent="0.25">
      <c r="C2636"/>
      <c r="H2636"/>
    </row>
    <row r="2637" spans="3:8" x14ac:dyDescent="0.25">
      <c r="C2637"/>
      <c r="H2637"/>
    </row>
    <row r="2638" spans="3:8" x14ac:dyDescent="0.25">
      <c r="C2638"/>
      <c r="H2638"/>
    </row>
    <row r="2639" spans="3:8" x14ac:dyDescent="0.25">
      <c r="C2639"/>
      <c r="H2639"/>
    </row>
    <row r="2640" spans="3:8" x14ac:dyDescent="0.25">
      <c r="C2640"/>
      <c r="H2640"/>
    </row>
    <row r="2641" spans="3:8" x14ac:dyDescent="0.25">
      <c r="C2641"/>
      <c r="H2641"/>
    </row>
    <row r="2642" spans="3:8" x14ac:dyDescent="0.25">
      <c r="C2642"/>
      <c r="H2642"/>
    </row>
    <row r="2643" spans="3:8" x14ac:dyDescent="0.25">
      <c r="C2643"/>
      <c r="H2643"/>
    </row>
    <row r="2644" spans="3:8" x14ac:dyDescent="0.25">
      <c r="C2644"/>
      <c r="H2644"/>
    </row>
    <row r="2645" spans="3:8" x14ac:dyDescent="0.25">
      <c r="C2645"/>
      <c r="H2645"/>
    </row>
    <row r="2646" spans="3:8" x14ac:dyDescent="0.25">
      <c r="C2646"/>
      <c r="H2646"/>
    </row>
    <row r="2647" spans="3:8" x14ac:dyDescent="0.25">
      <c r="C2647"/>
      <c r="H2647"/>
    </row>
    <row r="2648" spans="3:8" x14ac:dyDescent="0.25">
      <c r="C2648"/>
      <c r="H2648"/>
    </row>
    <row r="2649" spans="3:8" x14ac:dyDescent="0.25">
      <c r="C2649"/>
      <c r="H2649"/>
    </row>
    <row r="2650" spans="3:8" x14ac:dyDescent="0.25">
      <c r="C2650"/>
      <c r="H2650"/>
    </row>
    <row r="2651" spans="3:8" x14ac:dyDescent="0.25">
      <c r="C2651"/>
      <c r="H2651"/>
    </row>
    <row r="2652" spans="3:8" x14ac:dyDescent="0.25">
      <c r="C2652"/>
      <c r="H2652"/>
    </row>
    <row r="2653" spans="3:8" x14ac:dyDescent="0.25">
      <c r="C2653"/>
      <c r="H2653"/>
    </row>
    <row r="2654" spans="3:8" x14ac:dyDescent="0.25">
      <c r="C2654"/>
      <c r="H2654"/>
    </row>
    <row r="2655" spans="3:8" x14ac:dyDescent="0.25">
      <c r="C2655"/>
      <c r="H2655"/>
    </row>
    <row r="2656" spans="3:8" x14ac:dyDescent="0.25">
      <c r="C2656"/>
      <c r="H2656"/>
    </row>
    <row r="2657" spans="3:8" x14ac:dyDescent="0.25">
      <c r="C2657"/>
      <c r="H2657"/>
    </row>
    <row r="2658" spans="3:8" x14ac:dyDescent="0.25">
      <c r="C2658"/>
      <c r="H2658"/>
    </row>
    <row r="2659" spans="3:8" x14ac:dyDescent="0.25">
      <c r="C2659"/>
      <c r="H2659"/>
    </row>
    <row r="2660" spans="3:8" x14ac:dyDescent="0.25">
      <c r="C2660"/>
      <c r="H2660"/>
    </row>
    <row r="2661" spans="3:8" x14ac:dyDescent="0.25">
      <c r="C2661"/>
      <c r="H2661"/>
    </row>
    <row r="2662" spans="3:8" x14ac:dyDescent="0.25">
      <c r="C2662"/>
      <c r="H2662"/>
    </row>
    <row r="2663" spans="3:8" x14ac:dyDescent="0.25">
      <c r="C2663"/>
      <c r="H2663"/>
    </row>
    <row r="2664" spans="3:8" x14ac:dyDescent="0.25">
      <c r="C2664"/>
      <c r="H2664"/>
    </row>
    <row r="2665" spans="3:8" x14ac:dyDescent="0.25">
      <c r="C2665"/>
      <c r="H2665"/>
    </row>
    <row r="2666" spans="3:8" x14ac:dyDescent="0.25">
      <c r="C2666"/>
      <c r="H2666"/>
    </row>
    <row r="2667" spans="3:8" x14ac:dyDescent="0.25">
      <c r="C2667"/>
      <c r="H2667"/>
    </row>
    <row r="2668" spans="3:8" x14ac:dyDescent="0.25">
      <c r="C2668"/>
      <c r="H2668"/>
    </row>
    <row r="2669" spans="3:8" x14ac:dyDescent="0.25">
      <c r="C2669"/>
      <c r="H2669"/>
    </row>
    <row r="2670" spans="3:8" x14ac:dyDescent="0.25">
      <c r="C2670"/>
      <c r="H2670"/>
    </row>
    <row r="2671" spans="3:8" x14ac:dyDescent="0.25">
      <c r="C2671"/>
      <c r="H2671"/>
    </row>
    <row r="2672" spans="3:8" x14ac:dyDescent="0.25">
      <c r="C2672"/>
      <c r="H2672"/>
    </row>
    <row r="2673" spans="3:8" x14ac:dyDescent="0.25">
      <c r="C2673"/>
      <c r="H2673"/>
    </row>
    <row r="2674" spans="3:8" x14ac:dyDescent="0.25">
      <c r="C2674"/>
      <c r="H2674"/>
    </row>
    <row r="2675" spans="3:8" x14ac:dyDescent="0.25">
      <c r="C2675"/>
      <c r="H2675"/>
    </row>
    <row r="2676" spans="3:8" x14ac:dyDescent="0.25">
      <c r="C2676"/>
      <c r="H2676"/>
    </row>
    <row r="2677" spans="3:8" x14ac:dyDescent="0.25">
      <c r="C2677"/>
      <c r="H2677"/>
    </row>
    <row r="2678" spans="3:8" x14ac:dyDescent="0.25">
      <c r="C2678"/>
      <c r="H2678"/>
    </row>
    <row r="2679" spans="3:8" x14ac:dyDescent="0.25">
      <c r="C2679"/>
      <c r="H2679"/>
    </row>
    <row r="2680" spans="3:8" x14ac:dyDescent="0.25">
      <c r="C2680"/>
      <c r="H2680"/>
    </row>
    <row r="2681" spans="3:8" x14ac:dyDescent="0.25">
      <c r="C2681"/>
      <c r="H2681"/>
    </row>
    <row r="2682" spans="3:8" x14ac:dyDescent="0.25">
      <c r="C2682"/>
      <c r="H2682"/>
    </row>
    <row r="2683" spans="3:8" x14ac:dyDescent="0.25">
      <c r="C2683"/>
      <c r="H2683"/>
    </row>
    <row r="2684" spans="3:8" x14ac:dyDescent="0.25">
      <c r="C2684"/>
      <c r="H2684"/>
    </row>
    <row r="2685" spans="3:8" x14ac:dyDescent="0.25">
      <c r="C2685"/>
      <c r="H2685"/>
    </row>
    <row r="2686" spans="3:8" x14ac:dyDescent="0.25">
      <c r="C2686"/>
      <c r="H2686"/>
    </row>
    <row r="2687" spans="3:8" x14ac:dyDescent="0.25">
      <c r="C2687"/>
      <c r="H2687"/>
    </row>
    <row r="2688" spans="3:8" x14ac:dyDescent="0.25">
      <c r="C2688"/>
      <c r="H2688"/>
    </row>
    <row r="2689" spans="3:8" x14ac:dyDescent="0.25">
      <c r="C2689"/>
      <c r="H2689"/>
    </row>
    <row r="2690" spans="3:8" x14ac:dyDescent="0.25">
      <c r="C2690"/>
      <c r="H2690"/>
    </row>
    <row r="2691" spans="3:8" x14ac:dyDescent="0.25">
      <c r="C2691"/>
      <c r="H2691"/>
    </row>
    <row r="2692" spans="3:8" x14ac:dyDescent="0.25">
      <c r="C2692"/>
      <c r="H2692"/>
    </row>
    <row r="2693" spans="3:8" x14ac:dyDescent="0.25">
      <c r="C2693"/>
      <c r="H2693"/>
    </row>
    <row r="2694" spans="3:8" x14ac:dyDescent="0.25">
      <c r="C2694"/>
      <c r="H2694"/>
    </row>
    <row r="2695" spans="3:8" x14ac:dyDescent="0.25">
      <c r="C2695"/>
      <c r="H2695"/>
    </row>
    <row r="2696" spans="3:8" x14ac:dyDescent="0.25">
      <c r="C2696"/>
      <c r="H2696"/>
    </row>
    <row r="2697" spans="3:8" x14ac:dyDescent="0.25">
      <c r="C2697"/>
      <c r="H2697"/>
    </row>
    <row r="2698" spans="3:8" x14ac:dyDescent="0.25">
      <c r="C2698"/>
      <c r="H2698"/>
    </row>
    <row r="2699" spans="3:8" x14ac:dyDescent="0.25">
      <c r="C2699"/>
      <c r="H2699"/>
    </row>
    <row r="2700" spans="3:8" x14ac:dyDescent="0.25">
      <c r="C2700"/>
      <c r="H2700"/>
    </row>
    <row r="2701" spans="3:8" x14ac:dyDescent="0.25">
      <c r="C2701"/>
      <c r="H2701"/>
    </row>
    <row r="2702" spans="3:8" x14ac:dyDescent="0.25">
      <c r="C2702"/>
      <c r="H2702"/>
    </row>
    <row r="2703" spans="3:8" x14ac:dyDescent="0.25">
      <c r="C2703"/>
      <c r="H2703"/>
    </row>
    <row r="2704" spans="3:8" x14ac:dyDescent="0.25">
      <c r="C2704"/>
      <c r="H2704"/>
    </row>
    <row r="2705" spans="3:8" x14ac:dyDescent="0.25">
      <c r="C2705"/>
      <c r="H2705"/>
    </row>
    <row r="2706" spans="3:8" x14ac:dyDescent="0.25">
      <c r="C2706"/>
      <c r="H2706"/>
    </row>
    <row r="2707" spans="3:8" x14ac:dyDescent="0.25">
      <c r="C2707"/>
      <c r="H2707"/>
    </row>
    <row r="2708" spans="3:8" x14ac:dyDescent="0.25">
      <c r="C2708"/>
      <c r="H2708"/>
    </row>
    <row r="2709" spans="3:8" x14ac:dyDescent="0.25">
      <c r="C2709"/>
      <c r="H2709"/>
    </row>
    <row r="2710" spans="3:8" x14ac:dyDescent="0.25">
      <c r="C2710"/>
      <c r="H2710"/>
    </row>
    <row r="2711" spans="3:8" x14ac:dyDescent="0.25">
      <c r="C2711"/>
      <c r="H2711"/>
    </row>
    <row r="2712" spans="3:8" x14ac:dyDescent="0.25">
      <c r="C2712"/>
      <c r="H2712"/>
    </row>
    <row r="2713" spans="3:8" x14ac:dyDescent="0.25">
      <c r="C2713"/>
      <c r="H2713"/>
    </row>
    <row r="2714" spans="3:8" x14ac:dyDescent="0.25">
      <c r="C2714"/>
      <c r="H2714"/>
    </row>
    <row r="2715" spans="3:8" x14ac:dyDescent="0.25">
      <c r="C2715"/>
      <c r="H2715"/>
    </row>
    <row r="2716" spans="3:8" x14ac:dyDescent="0.25">
      <c r="C2716"/>
      <c r="H2716"/>
    </row>
    <row r="2717" spans="3:8" x14ac:dyDescent="0.25">
      <c r="C2717"/>
      <c r="H2717"/>
    </row>
    <row r="2718" spans="3:8" x14ac:dyDescent="0.25">
      <c r="C2718"/>
      <c r="H2718"/>
    </row>
    <row r="2719" spans="3:8" x14ac:dyDescent="0.25">
      <c r="C2719"/>
      <c r="H2719"/>
    </row>
    <row r="2720" spans="3:8" x14ac:dyDescent="0.25">
      <c r="C2720"/>
      <c r="H2720"/>
    </row>
    <row r="2721" spans="3:8" x14ac:dyDescent="0.25">
      <c r="C2721"/>
      <c r="H2721"/>
    </row>
    <row r="2722" spans="3:8" x14ac:dyDescent="0.25">
      <c r="C2722"/>
      <c r="H2722"/>
    </row>
    <row r="2723" spans="3:8" x14ac:dyDescent="0.25">
      <c r="C2723"/>
      <c r="H2723"/>
    </row>
    <row r="2724" spans="3:8" x14ac:dyDescent="0.25">
      <c r="C2724"/>
      <c r="H2724"/>
    </row>
    <row r="2725" spans="3:8" x14ac:dyDescent="0.25">
      <c r="C2725"/>
      <c r="H2725"/>
    </row>
    <row r="2726" spans="3:8" x14ac:dyDescent="0.25">
      <c r="C2726"/>
      <c r="H2726"/>
    </row>
    <row r="2727" spans="3:8" x14ac:dyDescent="0.25">
      <c r="C2727"/>
      <c r="H2727"/>
    </row>
    <row r="2728" spans="3:8" x14ac:dyDescent="0.25">
      <c r="C2728"/>
      <c r="H2728"/>
    </row>
    <row r="2729" spans="3:8" x14ac:dyDescent="0.25">
      <c r="C2729"/>
      <c r="H2729"/>
    </row>
    <row r="2730" spans="3:8" x14ac:dyDescent="0.25">
      <c r="C2730"/>
      <c r="H2730"/>
    </row>
    <row r="2731" spans="3:8" x14ac:dyDescent="0.25">
      <c r="C2731"/>
      <c r="H2731"/>
    </row>
    <row r="2732" spans="3:8" x14ac:dyDescent="0.25">
      <c r="C2732"/>
      <c r="H2732"/>
    </row>
    <row r="2733" spans="3:8" x14ac:dyDescent="0.25">
      <c r="C2733"/>
      <c r="H2733"/>
    </row>
    <row r="2734" spans="3:8" x14ac:dyDescent="0.25">
      <c r="C2734"/>
      <c r="H2734"/>
    </row>
    <row r="2735" spans="3:8" x14ac:dyDescent="0.25">
      <c r="C2735"/>
      <c r="H2735"/>
    </row>
    <row r="2736" spans="3:8" x14ac:dyDescent="0.25">
      <c r="C2736"/>
      <c r="H2736"/>
    </row>
    <row r="2737" spans="3:8" x14ac:dyDescent="0.25">
      <c r="C2737"/>
      <c r="H2737"/>
    </row>
    <row r="2738" spans="3:8" x14ac:dyDescent="0.25">
      <c r="C2738"/>
      <c r="H2738"/>
    </row>
    <row r="2739" spans="3:8" x14ac:dyDescent="0.25">
      <c r="C2739"/>
      <c r="H2739"/>
    </row>
    <row r="2740" spans="3:8" x14ac:dyDescent="0.25">
      <c r="C2740"/>
      <c r="H2740"/>
    </row>
    <row r="2741" spans="3:8" x14ac:dyDescent="0.25">
      <c r="C2741"/>
      <c r="H2741"/>
    </row>
    <row r="2742" spans="3:8" x14ac:dyDescent="0.25">
      <c r="C2742"/>
      <c r="H2742"/>
    </row>
    <row r="2743" spans="3:8" x14ac:dyDescent="0.25">
      <c r="C2743"/>
      <c r="H2743"/>
    </row>
    <row r="2744" spans="3:8" x14ac:dyDescent="0.25">
      <c r="C2744"/>
      <c r="H2744"/>
    </row>
    <row r="2745" spans="3:8" x14ac:dyDescent="0.25">
      <c r="C2745"/>
      <c r="H2745"/>
    </row>
    <row r="2746" spans="3:8" x14ac:dyDescent="0.25">
      <c r="C2746"/>
      <c r="H2746"/>
    </row>
    <row r="2747" spans="3:8" x14ac:dyDescent="0.25">
      <c r="C2747"/>
      <c r="H2747"/>
    </row>
    <row r="2748" spans="3:8" x14ac:dyDescent="0.25">
      <c r="C2748"/>
      <c r="H2748"/>
    </row>
    <row r="2749" spans="3:8" x14ac:dyDescent="0.25">
      <c r="C2749"/>
      <c r="H2749"/>
    </row>
    <row r="2750" spans="3:8" x14ac:dyDescent="0.25">
      <c r="C2750"/>
      <c r="H2750"/>
    </row>
    <row r="2751" spans="3:8" x14ac:dyDescent="0.25">
      <c r="C2751"/>
      <c r="H2751"/>
    </row>
    <row r="2752" spans="3:8" x14ac:dyDescent="0.25">
      <c r="C2752"/>
      <c r="H2752"/>
    </row>
    <row r="2753" spans="3:8" x14ac:dyDescent="0.25">
      <c r="C2753"/>
      <c r="H2753"/>
    </row>
    <row r="2754" spans="3:8" x14ac:dyDescent="0.25">
      <c r="C2754"/>
      <c r="H2754"/>
    </row>
    <row r="2755" spans="3:8" x14ac:dyDescent="0.25">
      <c r="C2755"/>
      <c r="H2755"/>
    </row>
    <row r="2756" spans="3:8" x14ac:dyDescent="0.25">
      <c r="C2756"/>
      <c r="H2756"/>
    </row>
    <row r="2757" spans="3:8" x14ac:dyDescent="0.25">
      <c r="C2757"/>
      <c r="H2757"/>
    </row>
    <row r="2758" spans="3:8" x14ac:dyDescent="0.25">
      <c r="C2758"/>
      <c r="H2758"/>
    </row>
    <row r="2759" spans="3:8" x14ac:dyDescent="0.25">
      <c r="C2759"/>
      <c r="H2759"/>
    </row>
    <row r="2760" spans="3:8" x14ac:dyDescent="0.25">
      <c r="C2760"/>
      <c r="H2760"/>
    </row>
    <row r="2761" spans="3:8" x14ac:dyDescent="0.25">
      <c r="C2761"/>
      <c r="H2761"/>
    </row>
    <row r="2762" spans="3:8" x14ac:dyDescent="0.25">
      <c r="C2762"/>
      <c r="H2762"/>
    </row>
    <row r="2763" spans="3:8" x14ac:dyDescent="0.25">
      <c r="C2763"/>
      <c r="H2763"/>
    </row>
    <row r="2764" spans="3:8" x14ac:dyDescent="0.25">
      <c r="C2764"/>
      <c r="H2764"/>
    </row>
    <row r="2765" spans="3:8" x14ac:dyDescent="0.25">
      <c r="C2765"/>
      <c r="H2765"/>
    </row>
    <row r="2766" spans="3:8" x14ac:dyDescent="0.25">
      <c r="C2766"/>
      <c r="H2766"/>
    </row>
    <row r="2767" spans="3:8" x14ac:dyDescent="0.25">
      <c r="C2767"/>
      <c r="H2767"/>
    </row>
    <row r="2768" spans="3:8" x14ac:dyDescent="0.25">
      <c r="C2768"/>
      <c r="H2768"/>
    </row>
    <row r="2769" spans="3:8" x14ac:dyDescent="0.25">
      <c r="C2769"/>
      <c r="H2769"/>
    </row>
    <row r="2770" spans="3:8" x14ac:dyDescent="0.25">
      <c r="C2770"/>
      <c r="H2770"/>
    </row>
    <row r="2771" spans="3:8" x14ac:dyDescent="0.25">
      <c r="C2771"/>
      <c r="H2771"/>
    </row>
    <row r="2772" spans="3:8" x14ac:dyDescent="0.25">
      <c r="C2772"/>
      <c r="H2772"/>
    </row>
    <row r="2773" spans="3:8" x14ac:dyDescent="0.25">
      <c r="C2773"/>
      <c r="H2773"/>
    </row>
    <row r="2774" spans="3:8" x14ac:dyDescent="0.25">
      <c r="C2774"/>
      <c r="H2774"/>
    </row>
    <row r="2775" spans="3:8" x14ac:dyDescent="0.25">
      <c r="C2775"/>
      <c r="H2775"/>
    </row>
    <row r="2776" spans="3:8" x14ac:dyDescent="0.25">
      <c r="C2776"/>
      <c r="H2776"/>
    </row>
    <row r="2777" spans="3:8" x14ac:dyDescent="0.25">
      <c r="C2777"/>
      <c r="H2777"/>
    </row>
    <row r="2778" spans="3:8" x14ac:dyDescent="0.25">
      <c r="C2778"/>
      <c r="H2778"/>
    </row>
    <row r="2779" spans="3:8" x14ac:dyDescent="0.25">
      <c r="C2779"/>
      <c r="H2779"/>
    </row>
    <row r="2780" spans="3:8" x14ac:dyDescent="0.25">
      <c r="C2780"/>
      <c r="H2780"/>
    </row>
    <row r="2781" spans="3:8" x14ac:dyDescent="0.25">
      <c r="C2781"/>
      <c r="H2781"/>
    </row>
    <row r="2782" spans="3:8" x14ac:dyDescent="0.25">
      <c r="C2782"/>
      <c r="H2782"/>
    </row>
    <row r="2783" spans="3:8" x14ac:dyDescent="0.25">
      <c r="C2783"/>
      <c r="H2783"/>
    </row>
    <row r="2784" spans="3:8" x14ac:dyDescent="0.25">
      <c r="C2784"/>
      <c r="H2784"/>
    </row>
    <row r="2785" spans="3:8" x14ac:dyDescent="0.25">
      <c r="C2785"/>
      <c r="H2785"/>
    </row>
    <row r="2786" spans="3:8" x14ac:dyDescent="0.25">
      <c r="C2786"/>
      <c r="H2786"/>
    </row>
    <row r="2787" spans="3:8" x14ac:dyDescent="0.25">
      <c r="C2787"/>
      <c r="H2787"/>
    </row>
    <row r="2788" spans="3:8" x14ac:dyDescent="0.25">
      <c r="C2788"/>
      <c r="H2788"/>
    </row>
    <row r="2789" spans="3:8" x14ac:dyDescent="0.25">
      <c r="C2789"/>
      <c r="H2789"/>
    </row>
    <row r="2790" spans="3:8" x14ac:dyDescent="0.25">
      <c r="C2790"/>
      <c r="H2790"/>
    </row>
    <row r="2791" spans="3:8" x14ac:dyDescent="0.25">
      <c r="C2791"/>
      <c r="H2791"/>
    </row>
    <row r="2792" spans="3:8" x14ac:dyDescent="0.25">
      <c r="C2792"/>
      <c r="H2792"/>
    </row>
    <row r="2793" spans="3:8" x14ac:dyDescent="0.25">
      <c r="C2793"/>
      <c r="H2793"/>
    </row>
    <row r="2794" spans="3:8" x14ac:dyDescent="0.25">
      <c r="C2794"/>
      <c r="H2794"/>
    </row>
    <row r="2795" spans="3:8" x14ac:dyDescent="0.25">
      <c r="C2795"/>
      <c r="H2795"/>
    </row>
    <row r="2796" spans="3:8" x14ac:dyDescent="0.25">
      <c r="C2796"/>
      <c r="H2796"/>
    </row>
    <row r="2797" spans="3:8" x14ac:dyDescent="0.25">
      <c r="C2797"/>
      <c r="H2797"/>
    </row>
    <row r="2798" spans="3:8" x14ac:dyDescent="0.25">
      <c r="C2798"/>
      <c r="H2798"/>
    </row>
    <row r="2799" spans="3:8" x14ac:dyDescent="0.25">
      <c r="C2799"/>
      <c r="H2799"/>
    </row>
    <row r="2800" spans="3:8" x14ac:dyDescent="0.25">
      <c r="C2800"/>
      <c r="H2800"/>
    </row>
    <row r="2801" spans="3:8" x14ac:dyDescent="0.25">
      <c r="C2801"/>
      <c r="H2801"/>
    </row>
    <row r="2802" spans="3:8" x14ac:dyDescent="0.25">
      <c r="C2802"/>
      <c r="H2802"/>
    </row>
    <row r="2803" spans="3:8" x14ac:dyDescent="0.25">
      <c r="C2803"/>
      <c r="H2803"/>
    </row>
    <row r="2804" spans="3:8" x14ac:dyDescent="0.25">
      <c r="C2804"/>
      <c r="H2804"/>
    </row>
    <row r="2805" spans="3:8" x14ac:dyDescent="0.25">
      <c r="C2805"/>
      <c r="H2805"/>
    </row>
    <row r="2806" spans="3:8" x14ac:dyDescent="0.25">
      <c r="C2806"/>
      <c r="H2806"/>
    </row>
    <row r="2807" spans="3:8" x14ac:dyDescent="0.25">
      <c r="C2807"/>
      <c r="H2807"/>
    </row>
    <row r="2808" spans="3:8" x14ac:dyDescent="0.25">
      <c r="C2808"/>
      <c r="H2808"/>
    </row>
    <row r="2809" spans="3:8" x14ac:dyDescent="0.25">
      <c r="C2809"/>
      <c r="H2809"/>
    </row>
    <row r="2810" spans="3:8" x14ac:dyDescent="0.25">
      <c r="C2810"/>
      <c r="H2810"/>
    </row>
    <row r="2811" spans="3:8" x14ac:dyDescent="0.25">
      <c r="C2811"/>
      <c r="H2811"/>
    </row>
    <row r="2812" spans="3:8" x14ac:dyDescent="0.25">
      <c r="C2812"/>
      <c r="H2812"/>
    </row>
    <row r="2813" spans="3:8" x14ac:dyDescent="0.25">
      <c r="C2813"/>
      <c r="H2813"/>
    </row>
    <row r="2814" spans="3:8" x14ac:dyDescent="0.25">
      <c r="C2814"/>
      <c r="H2814"/>
    </row>
    <row r="2815" spans="3:8" x14ac:dyDescent="0.25">
      <c r="C2815"/>
      <c r="H2815"/>
    </row>
    <row r="2816" spans="3:8" x14ac:dyDescent="0.25">
      <c r="C2816"/>
      <c r="H2816"/>
    </row>
    <row r="2817" spans="3:8" x14ac:dyDescent="0.25">
      <c r="C2817"/>
      <c r="H2817"/>
    </row>
    <row r="2818" spans="3:8" x14ac:dyDescent="0.25">
      <c r="C2818"/>
      <c r="H2818"/>
    </row>
    <row r="2819" spans="3:8" x14ac:dyDescent="0.25">
      <c r="C2819"/>
      <c r="H2819"/>
    </row>
    <row r="2820" spans="3:8" x14ac:dyDescent="0.25">
      <c r="C2820"/>
      <c r="H2820"/>
    </row>
    <row r="2821" spans="3:8" x14ac:dyDescent="0.25">
      <c r="C2821"/>
      <c r="H2821"/>
    </row>
    <row r="2822" spans="3:8" x14ac:dyDescent="0.25">
      <c r="C2822"/>
      <c r="H2822"/>
    </row>
    <row r="2823" spans="3:8" x14ac:dyDescent="0.25">
      <c r="C2823"/>
      <c r="H2823"/>
    </row>
    <row r="2824" spans="3:8" x14ac:dyDescent="0.25">
      <c r="C2824"/>
      <c r="H2824"/>
    </row>
    <row r="2825" spans="3:8" x14ac:dyDescent="0.25">
      <c r="C2825"/>
      <c r="H2825"/>
    </row>
    <row r="2826" spans="3:8" x14ac:dyDescent="0.25">
      <c r="C2826"/>
      <c r="H2826"/>
    </row>
    <row r="2827" spans="3:8" x14ac:dyDescent="0.25">
      <c r="C2827"/>
      <c r="H2827"/>
    </row>
    <row r="2828" spans="3:8" x14ac:dyDescent="0.25">
      <c r="C2828"/>
      <c r="H2828"/>
    </row>
    <row r="2829" spans="3:8" x14ac:dyDescent="0.25">
      <c r="C2829"/>
      <c r="H2829"/>
    </row>
    <row r="2830" spans="3:8" x14ac:dyDescent="0.25">
      <c r="C2830"/>
      <c r="H2830"/>
    </row>
    <row r="2831" spans="3:8" x14ac:dyDescent="0.25">
      <c r="C2831"/>
      <c r="H2831"/>
    </row>
    <row r="2832" spans="3:8" x14ac:dyDescent="0.25">
      <c r="C2832"/>
      <c r="H2832"/>
    </row>
    <row r="2833" spans="3:8" x14ac:dyDescent="0.25">
      <c r="C2833"/>
      <c r="H2833"/>
    </row>
    <row r="2834" spans="3:8" x14ac:dyDescent="0.25">
      <c r="C2834"/>
      <c r="H2834"/>
    </row>
    <row r="2835" spans="3:8" x14ac:dyDescent="0.25">
      <c r="C2835"/>
      <c r="H2835"/>
    </row>
    <row r="2836" spans="3:8" x14ac:dyDescent="0.25">
      <c r="C2836"/>
      <c r="H2836"/>
    </row>
    <row r="2837" spans="3:8" x14ac:dyDescent="0.25">
      <c r="C2837"/>
      <c r="H2837"/>
    </row>
    <row r="2838" spans="3:8" x14ac:dyDescent="0.25">
      <c r="C2838"/>
      <c r="H2838"/>
    </row>
    <row r="2839" spans="3:8" x14ac:dyDescent="0.25">
      <c r="C2839"/>
      <c r="H2839"/>
    </row>
    <row r="2840" spans="3:8" x14ac:dyDescent="0.25">
      <c r="C2840"/>
      <c r="H2840"/>
    </row>
    <row r="2841" spans="3:8" x14ac:dyDescent="0.25">
      <c r="C2841"/>
      <c r="H2841"/>
    </row>
    <row r="2842" spans="3:8" x14ac:dyDescent="0.25">
      <c r="C2842"/>
      <c r="H2842"/>
    </row>
    <row r="2843" spans="3:8" x14ac:dyDescent="0.25">
      <c r="C2843"/>
      <c r="H2843"/>
    </row>
    <row r="2844" spans="3:8" x14ac:dyDescent="0.25">
      <c r="C2844"/>
      <c r="H2844"/>
    </row>
    <row r="2845" spans="3:8" x14ac:dyDescent="0.25">
      <c r="C2845"/>
      <c r="H2845"/>
    </row>
    <row r="2846" spans="3:8" x14ac:dyDescent="0.25">
      <c r="C2846"/>
      <c r="H2846"/>
    </row>
    <row r="2847" spans="3:8" x14ac:dyDescent="0.25">
      <c r="C2847"/>
      <c r="H2847"/>
    </row>
    <row r="2848" spans="3:8" x14ac:dyDescent="0.25">
      <c r="C2848"/>
      <c r="H2848"/>
    </row>
    <row r="2849" spans="3:8" x14ac:dyDescent="0.25">
      <c r="C2849"/>
      <c r="H2849"/>
    </row>
    <row r="2850" spans="3:8" x14ac:dyDescent="0.25">
      <c r="C2850"/>
      <c r="H2850"/>
    </row>
    <row r="2851" spans="3:8" x14ac:dyDescent="0.25">
      <c r="C2851"/>
      <c r="H2851"/>
    </row>
    <row r="2852" spans="3:8" x14ac:dyDescent="0.25">
      <c r="C2852"/>
      <c r="H2852"/>
    </row>
    <row r="2853" spans="3:8" x14ac:dyDescent="0.25">
      <c r="C2853"/>
      <c r="H2853"/>
    </row>
    <row r="2854" spans="3:8" x14ac:dyDescent="0.25">
      <c r="C2854"/>
      <c r="H2854"/>
    </row>
    <row r="2855" spans="3:8" x14ac:dyDescent="0.25">
      <c r="C2855"/>
      <c r="H2855"/>
    </row>
    <row r="2856" spans="3:8" x14ac:dyDescent="0.25">
      <c r="C2856"/>
      <c r="H2856"/>
    </row>
    <row r="2857" spans="3:8" x14ac:dyDescent="0.25">
      <c r="C2857"/>
      <c r="H2857"/>
    </row>
    <row r="2858" spans="3:8" x14ac:dyDescent="0.25">
      <c r="C2858"/>
      <c r="H2858"/>
    </row>
    <row r="2859" spans="3:8" x14ac:dyDescent="0.25">
      <c r="C2859"/>
      <c r="H2859"/>
    </row>
    <row r="2860" spans="3:8" x14ac:dyDescent="0.25">
      <c r="C2860"/>
      <c r="H2860"/>
    </row>
    <row r="2861" spans="3:8" x14ac:dyDescent="0.25">
      <c r="C2861"/>
      <c r="H2861"/>
    </row>
    <row r="2862" spans="3:8" x14ac:dyDescent="0.25">
      <c r="C2862"/>
      <c r="H2862"/>
    </row>
    <row r="2863" spans="3:8" x14ac:dyDescent="0.25">
      <c r="C2863"/>
      <c r="H2863"/>
    </row>
    <row r="2864" spans="3:8" x14ac:dyDescent="0.25">
      <c r="C2864"/>
      <c r="H2864"/>
    </row>
    <row r="2865" spans="3:8" x14ac:dyDescent="0.25">
      <c r="C2865"/>
      <c r="H2865"/>
    </row>
    <row r="2866" spans="3:8" x14ac:dyDescent="0.25">
      <c r="C2866"/>
      <c r="H2866"/>
    </row>
    <row r="2867" spans="3:8" x14ac:dyDescent="0.25">
      <c r="C2867"/>
      <c r="H2867"/>
    </row>
    <row r="2868" spans="3:8" x14ac:dyDescent="0.25">
      <c r="C2868"/>
      <c r="H2868"/>
    </row>
    <row r="2869" spans="3:8" x14ac:dyDescent="0.25">
      <c r="C2869"/>
      <c r="H2869"/>
    </row>
    <row r="2870" spans="3:8" x14ac:dyDescent="0.25">
      <c r="C2870"/>
      <c r="H2870"/>
    </row>
    <row r="2871" spans="3:8" x14ac:dyDescent="0.25">
      <c r="C2871"/>
      <c r="H2871"/>
    </row>
    <row r="2872" spans="3:8" x14ac:dyDescent="0.25">
      <c r="C2872"/>
      <c r="H2872"/>
    </row>
    <row r="2873" spans="3:8" x14ac:dyDescent="0.25">
      <c r="C2873"/>
      <c r="H2873"/>
    </row>
    <row r="2874" spans="3:8" x14ac:dyDescent="0.25">
      <c r="C2874"/>
      <c r="H2874"/>
    </row>
    <row r="2875" spans="3:8" x14ac:dyDescent="0.25">
      <c r="C2875"/>
      <c r="H2875"/>
    </row>
    <row r="2876" spans="3:8" x14ac:dyDescent="0.25">
      <c r="C2876"/>
      <c r="H2876"/>
    </row>
    <row r="2877" spans="3:8" x14ac:dyDescent="0.25">
      <c r="C2877"/>
      <c r="H2877"/>
    </row>
    <row r="2878" spans="3:8" x14ac:dyDescent="0.25">
      <c r="C2878"/>
      <c r="H2878"/>
    </row>
    <row r="2879" spans="3:8" x14ac:dyDescent="0.25">
      <c r="C2879"/>
      <c r="H2879"/>
    </row>
    <row r="2880" spans="3:8" x14ac:dyDescent="0.25">
      <c r="C2880"/>
      <c r="H2880"/>
    </row>
    <row r="2881" spans="3:8" x14ac:dyDescent="0.25">
      <c r="C2881"/>
      <c r="H2881"/>
    </row>
    <row r="2882" spans="3:8" x14ac:dyDescent="0.25">
      <c r="C2882"/>
      <c r="H2882"/>
    </row>
    <row r="2883" spans="3:8" x14ac:dyDescent="0.25">
      <c r="C2883"/>
      <c r="H2883"/>
    </row>
    <row r="2884" spans="3:8" x14ac:dyDescent="0.25">
      <c r="C2884"/>
      <c r="H2884"/>
    </row>
    <row r="2885" spans="3:8" x14ac:dyDescent="0.25">
      <c r="C2885"/>
      <c r="H2885"/>
    </row>
    <row r="2886" spans="3:8" x14ac:dyDescent="0.25">
      <c r="C2886"/>
      <c r="H2886"/>
    </row>
    <row r="2887" spans="3:8" x14ac:dyDescent="0.25">
      <c r="C2887"/>
      <c r="H2887"/>
    </row>
    <row r="2888" spans="3:8" x14ac:dyDescent="0.25">
      <c r="C2888"/>
      <c r="H2888"/>
    </row>
    <row r="2889" spans="3:8" x14ac:dyDescent="0.25">
      <c r="C2889"/>
      <c r="H2889"/>
    </row>
    <row r="2890" spans="3:8" x14ac:dyDescent="0.25">
      <c r="C2890"/>
      <c r="H2890"/>
    </row>
    <row r="2891" spans="3:8" x14ac:dyDescent="0.25">
      <c r="C2891"/>
      <c r="H2891"/>
    </row>
    <row r="2892" spans="3:8" x14ac:dyDescent="0.25">
      <c r="C2892"/>
      <c r="H2892"/>
    </row>
    <row r="2893" spans="3:8" x14ac:dyDescent="0.25">
      <c r="C2893"/>
      <c r="H2893"/>
    </row>
    <row r="2894" spans="3:8" x14ac:dyDescent="0.25">
      <c r="C2894"/>
      <c r="H2894"/>
    </row>
    <row r="2895" spans="3:8" x14ac:dyDescent="0.25">
      <c r="C2895"/>
      <c r="H2895"/>
    </row>
    <row r="2896" spans="3:8" x14ac:dyDescent="0.25">
      <c r="C2896"/>
      <c r="H2896"/>
    </row>
    <row r="2897" spans="3:8" x14ac:dyDescent="0.25">
      <c r="C2897"/>
      <c r="H2897"/>
    </row>
    <row r="2898" spans="3:8" x14ac:dyDescent="0.25">
      <c r="C2898"/>
      <c r="H2898"/>
    </row>
    <row r="2899" spans="3:8" x14ac:dyDescent="0.25">
      <c r="C2899"/>
      <c r="H2899"/>
    </row>
    <row r="2900" spans="3:8" x14ac:dyDescent="0.25">
      <c r="C2900"/>
      <c r="H2900"/>
    </row>
    <row r="2901" spans="3:8" x14ac:dyDescent="0.25">
      <c r="C2901"/>
      <c r="H2901"/>
    </row>
    <row r="2902" spans="3:8" x14ac:dyDescent="0.25">
      <c r="C2902"/>
      <c r="H2902"/>
    </row>
    <row r="2903" spans="3:8" x14ac:dyDescent="0.25">
      <c r="C2903"/>
      <c r="H2903"/>
    </row>
    <row r="2904" spans="3:8" x14ac:dyDescent="0.25">
      <c r="C2904"/>
      <c r="H2904"/>
    </row>
    <row r="2905" spans="3:8" x14ac:dyDescent="0.25">
      <c r="C2905"/>
      <c r="H2905"/>
    </row>
    <row r="2906" spans="3:8" x14ac:dyDescent="0.25">
      <c r="C2906"/>
      <c r="H2906"/>
    </row>
    <row r="2907" spans="3:8" x14ac:dyDescent="0.25">
      <c r="C2907"/>
      <c r="H2907"/>
    </row>
    <row r="2908" spans="3:8" x14ac:dyDescent="0.25">
      <c r="C2908"/>
      <c r="H2908"/>
    </row>
    <row r="2909" spans="3:8" x14ac:dyDescent="0.25">
      <c r="C2909"/>
      <c r="H2909"/>
    </row>
    <row r="2910" spans="3:8" x14ac:dyDescent="0.25">
      <c r="C2910"/>
      <c r="H2910"/>
    </row>
    <row r="2911" spans="3:8" x14ac:dyDescent="0.25">
      <c r="C2911"/>
      <c r="H2911"/>
    </row>
    <row r="2912" spans="3:8" x14ac:dyDescent="0.25">
      <c r="C2912"/>
      <c r="H2912"/>
    </row>
    <row r="2913" spans="3:8" x14ac:dyDescent="0.25">
      <c r="C2913"/>
      <c r="H2913"/>
    </row>
    <row r="2914" spans="3:8" x14ac:dyDescent="0.25">
      <c r="C2914"/>
      <c r="H2914"/>
    </row>
    <row r="2915" spans="3:8" x14ac:dyDescent="0.25">
      <c r="C2915"/>
      <c r="H2915"/>
    </row>
    <row r="2916" spans="3:8" x14ac:dyDescent="0.25">
      <c r="C2916"/>
      <c r="H2916"/>
    </row>
    <row r="2917" spans="3:8" x14ac:dyDescent="0.25">
      <c r="C2917"/>
      <c r="H2917"/>
    </row>
    <row r="2918" spans="3:8" x14ac:dyDescent="0.25">
      <c r="C2918"/>
      <c r="H2918"/>
    </row>
    <row r="2919" spans="3:8" x14ac:dyDescent="0.25">
      <c r="C2919"/>
      <c r="H2919"/>
    </row>
    <row r="2920" spans="3:8" x14ac:dyDescent="0.25">
      <c r="C2920"/>
      <c r="H2920"/>
    </row>
    <row r="2921" spans="3:8" x14ac:dyDescent="0.25">
      <c r="C2921"/>
      <c r="H2921"/>
    </row>
    <row r="2922" spans="3:8" x14ac:dyDescent="0.25">
      <c r="C2922"/>
      <c r="H2922"/>
    </row>
    <row r="2923" spans="3:8" x14ac:dyDescent="0.25">
      <c r="C2923"/>
      <c r="H2923"/>
    </row>
    <row r="2924" spans="3:8" x14ac:dyDescent="0.25">
      <c r="C2924"/>
      <c r="H2924"/>
    </row>
    <row r="2925" spans="3:8" x14ac:dyDescent="0.25">
      <c r="C2925"/>
      <c r="H2925"/>
    </row>
    <row r="2926" spans="3:8" x14ac:dyDescent="0.25">
      <c r="C2926"/>
      <c r="H2926"/>
    </row>
    <row r="2927" spans="3:8" x14ac:dyDescent="0.25">
      <c r="C2927"/>
      <c r="H2927"/>
    </row>
    <row r="2928" spans="3:8" x14ac:dyDescent="0.25">
      <c r="C2928"/>
      <c r="H2928"/>
    </row>
    <row r="2929" spans="3:8" x14ac:dyDescent="0.25">
      <c r="C2929"/>
      <c r="H2929"/>
    </row>
    <row r="2930" spans="3:8" x14ac:dyDescent="0.25">
      <c r="C2930"/>
      <c r="H2930"/>
    </row>
    <row r="2931" spans="3:8" x14ac:dyDescent="0.25">
      <c r="C2931"/>
      <c r="H2931"/>
    </row>
    <row r="2932" spans="3:8" x14ac:dyDescent="0.25">
      <c r="C2932"/>
      <c r="H2932"/>
    </row>
    <row r="2933" spans="3:8" x14ac:dyDescent="0.25">
      <c r="C2933"/>
      <c r="H2933"/>
    </row>
    <row r="2934" spans="3:8" x14ac:dyDescent="0.25">
      <c r="C2934"/>
      <c r="H2934"/>
    </row>
    <row r="2935" spans="3:8" x14ac:dyDescent="0.25">
      <c r="C2935"/>
      <c r="H2935"/>
    </row>
    <row r="2936" spans="3:8" x14ac:dyDescent="0.25">
      <c r="C2936"/>
      <c r="H2936"/>
    </row>
    <row r="2937" spans="3:8" x14ac:dyDescent="0.25">
      <c r="C2937"/>
      <c r="H2937"/>
    </row>
    <row r="2938" spans="3:8" x14ac:dyDescent="0.25">
      <c r="C2938"/>
      <c r="H2938"/>
    </row>
    <row r="2939" spans="3:8" x14ac:dyDescent="0.25">
      <c r="C2939"/>
      <c r="H2939"/>
    </row>
    <row r="2940" spans="3:8" x14ac:dyDescent="0.25">
      <c r="C2940"/>
      <c r="H2940"/>
    </row>
    <row r="2941" spans="3:8" x14ac:dyDescent="0.25">
      <c r="C2941"/>
      <c r="H2941"/>
    </row>
    <row r="2942" spans="3:8" x14ac:dyDescent="0.25">
      <c r="C2942"/>
      <c r="H2942"/>
    </row>
    <row r="2943" spans="3:8" x14ac:dyDescent="0.25">
      <c r="C2943"/>
      <c r="H2943"/>
    </row>
    <row r="2944" spans="3:8" x14ac:dyDescent="0.25">
      <c r="C2944"/>
      <c r="H2944"/>
    </row>
    <row r="2945" spans="3:8" x14ac:dyDescent="0.25">
      <c r="C2945"/>
      <c r="H2945"/>
    </row>
    <row r="2946" spans="3:8" x14ac:dyDescent="0.25">
      <c r="C2946"/>
      <c r="H2946"/>
    </row>
    <row r="2947" spans="3:8" x14ac:dyDescent="0.25">
      <c r="C2947"/>
      <c r="H2947"/>
    </row>
    <row r="2948" spans="3:8" x14ac:dyDescent="0.25">
      <c r="C2948"/>
      <c r="H2948"/>
    </row>
    <row r="2949" spans="3:8" x14ac:dyDescent="0.25">
      <c r="C2949"/>
      <c r="H2949"/>
    </row>
    <row r="2950" spans="3:8" x14ac:dyDescent="0.25">
      <c r="C2950"/>
      <c r="H2950"/>
    </row>
    <row r="2951" spans="3:8" x14ac:dyDescent="0.25">
      <c r="C2951"/>
      <c r="H2951"/>
    </row>
    <row r="2952" spans="3:8" x14ac:dyDescent="0.25">
      <c r="C2952"/>
      <c r="H2952"/>
    </row>
    <row r="2953" spans="3:8" x14ac:dyDescent="0.25">
      <c r="C2953"/>
      <c r="H2953"/>
    </row>
    <row r="2954" spans="3:8" x14ac:dyDescent="0.25">
      <c r="C2954"/>
      <c r="H2954"/>
    </row>
    <row r="2955" spans="3:8" x14ac:dyDescent="0.25">
      <c r="C2955"/>
      <c r="H2955"/>
    </row>
    <row r="2956" spans="3:8" x14ac:dyDescent="0.25">
      <c r="C2956"/>
      <c r="H2956"/>
    </row>
    <row r="2957" spans="3:8" x14ac:dyDescent="0.25">
      <c r="C2957"/>
      <c r="H2957"/>
    </row>
    <row r="2958" spans="3:8" x14ac:dyDescent="0.25">
      <c r="C2958"/>
      <c r="H2958"/>
    </row>
    <row r="2959" spans="3:8" x14ac:dyDescent="0.25">
      <c r="C2959"/>
      <c r="H2959"/>
    </row>
    <row r="2960" spans="3:8" x14ac:dyDescent="0.25">
      <c r="C2960"/>
      <c r="H2960"/>
    </row>
    <row r="2961" spans="3:8" x14ac:dyDescent="0.25">
      <c r="C2961"/>
      <c r="H2961"/>
    </row>
    <row r="2962" spans="3:8" x14ac:dyDescent="0.25">
      <c r="C2962"/>
      <c r="H2962"/>
    </row>
    <row r="2963" spans="3:8" x14ac:dyDescent="0.25">
      <c r="C2963"/>
      <c r="H2963"/>
    </row>
    <row r="2964" spans="3:8" x14ac:dyDescent="0.25">
      <c r="C2964"/>
      <c r="H2964"/>
    </row>
    <row r="2965" spans="3:8" x14ac:dyDescent="0.25">
      <c r="C2965"/>
      <c r="H2965"/>
    </row>
    <row r="2966" spans="3:8" x14ac:dyDescent="0.25">
      <c r="C2966"/>
      <c r="H2966"/>
    </row>
    <row r="2967" spans="3:8" x14ac:dyDescent="0.25">
      <c r="C2967"/>
      <c r="H2967"/>
    </row>
    <row r="2968" spans="3:8" x14ac:dyDescent="0.25">
      <c r="C2968"/>
      <c r="H2968"/>
    </row>
    <row r="2969" spans="3:8" x14ac:dyDescent="0.25">
      <c r="C2969"/>
      <c r="H2969"/>
    </row>
    <row r="2970" spans="3:8" x14ac:dyDescent="0.25">
      <c r="C2970"/>
      <c r="H2970"/>
    </row>
    <row r="2971" spans="3:8" x14ac:dyDescent="0.25">
      <c r="C2971"/>
      <c r="H2971"/>
    </row>
    <row r="2972" spans="3:8" x14ac:dyDescent="0.25">
      <c r="C2972"/>
      <c r="H2972"/>
    </row>
    <row r="2973" spans="3:8" x14ac:dyDescent="0.25">
      <c r="C2973"/>
      <c r="H2973"/>
    </row>
    <row r="2974" spans="3:8" x14ac:dyDescent="0.25">
      <c r="C2974"/>
      <c r="H2974"/>
    </row>
    <row r="2975" spans="3:8" x14ac:dyDescent="0.25">
      <c r="C2975"/>
      <c r="H2975"/>
    </row>
    <row r="2976" spans="3:8" x14ac:dyDescent="0.25">
      <c r="C2976"/>
      <c r="H2976"/>
    </row>
    <row r="2977" spans="3:8" x14ac:dyDescent="0.25">
      <c r="C2977"/>
      <c r="H2977"/>
    </row>
    <row r="2978" spans="3:8" x14ac:dyDescent="0.25">
      <c r="C2978"/>
      <c r="H2978"/>
    </row>
    <row r="2979" spans="3:8" x14ac:dyDescent="0.25">
      <c r="C2979"/>
      <c r="H2979"/>
    </row>
    <row r="2980" spans="3:8" x14ac:dyDescent="0.25">
      <c r="C2980"/>
      <c r="H2980"/>
    </row>
    <row r="2981" spans="3:8" x14ac:dyDescent="0.25">
      <c r="C2981"/>
      <c r="H2981"/>
    </row>
    <row r="2982" spans="3:8" x14ac:dyDescent="0.25">
      <c r="C2982"/>
      <c r="H2982"/>
    </row>
    <row r="2983" spans="3:8" x14ac:dyDescent="0.25">
      <c r="C2983"/>
      <c r="H2983"/>
    </row>
    <row r="2984" spans="3:8" x14ac:dyDescent="0.25">
      <c r="C2984"/>
      <c r="H2984"/>
    </row>
    <row r="2985" spans="3:8" x14ac:dyDescent="0.25">
      <c r="C2985"/>
      <c r="H2985"/>
    </row>
    <row r="2986" spans="3:8" x14ac:dyDescent="0.25">
      <c r="C2986"/>
      <c r="H2986"/>
    </row>
    <row r="2987" spans="3:8" x14ac:dyDescent="0.25">
      <c r="C2987"/>
      <c r="H2987"/>
    </row>
    <row r="2988" spans="3:8" x14ac:dyDescent="0.25">
      <c r="C2988"/>
      <c r="H2988"/>
    </row>
    <row r="2989" spans="3:8" x14ac:dyDescent="0.25">
      <c r="C2989"/>
      <c r="H2989"/>
    </row>
    <row r="2990" spans="3:8" x14ac:dyDescent="0.25">
      <c r="C2990"/>
      <c r="H2990"/>
    </row>
    <row r="2991" spans="3:8" x14ac:dyDescent="0.25">
      <c r="C2991"/>
      <c r="H2991"/>
    </row>
    <row r="2992" spans="3:8" x14ac:dyDescent="0.25">
      <c r="C2992"/>
      <c r="H2992"/>
    </row>
    <row r="2993" spans="3:8" x14ac:dyDescent="0.25">
      <c r="C2993"/>
      <c r="H2993"/>
    </row>
    <row r="2994" spans="3:8" x14ac:dyDescent="0.25">
      <c r="C2994"/>
      <c r="H2994"/>
    </row>
    <row r="2995" spans="3:8" x14ac:dyDescent="0.25">
      <c r="C2995"/>
      <c r="H2995"/>
    </row>
    <row r="2996" spans="3:8" x14ac:dyDescent="0.25">
      <c r="C2996"/>
      <c r="H2996"/>
    </row>
    <row r="2997" spans="3:8" x14ac:dyDescent="0.25">
      <c r="C2997"/>
      <c r="H2997"/>
    </row>
    <row r="2998" spans="3:8" x14ac:dyDescent="0.25">
      <c r="C2998"/>
      <c r="H2998"/>
    </row>
    <row r="2999" spans="3:8" x14ac:dyDescent="0.25">
      <c r="C2999"/>
      <c r="H2999"/>
    </row>
    <row r="3000" spans="3:8" x14ac:dyDescent="0.25">
      <c r="C3000"/>
      <c r="H3000"/>
    </row>
    <row r="3001" spans="3:8" x14ac:dyDescent="0.25">
      <c r="C3001"/>
      <c r="H3001"/>
    </row>
    <row r="3002" spans="3:8" x14ac:dyDescent="0.25">
      <c r="C3002"/>
      <c r="H3002"/>
    </row>
    <row r="3003" spans="3:8" x14ac:dyDescent="0.25">
      <c r="C3003"/>
      <c r="H3003"/>
    </row>
    <row r="3004" spans="3:8" x14ac:dyDescent="0.25">
      <c r="C3004"/>
      <c r="H3004"/>
    </row>
    <row r="3005" spans="3:8" x14ac:dyDescent="0.25">
      <c r="C3005"/>
      <c r="H3005"/>
    </row>
    <row r="3006" spans="3:8" x14ac:dyDescent="0.25">
      <c r="C3006"/>
      <c r="H3006"/>
    </row>
    <row r="3007" spans="3:8" x14ac:dyDescent="0.25">
      <c r="C3007"/>
      <c r="H3007"/>
    </row>
    <row r="3008" spans="3:8" x14ac:dyDescent="0.25">
      <c r="C3008"/>
      <c r="H3008"/>
    </row>
    <row r="3009" spans="3:8" x14ac:dyDescent="0.25">
      <c r="C3009"/>
      <c r="H3009"/>
    </row>
    <row r="3010" spans="3:8" x14ac:dyDescent="0.25">
      <c r="C3010"/>
      <c r="H3010"/>
    </row>
    <row r="3011" spans="3:8" x14ac:dyDescent="0.25">
      <c r="C3011"/>
      <c r="H3011"/>
    </row>
    <row r="3012" spans="3:8" x14ac:dyDescent="0.25">
      <c r="C3012"/>
      <c r="H3012"/>
    </row>
    <row r="3013" spans="3:8" x14ac:dyDescent="0.25">
      <c r="C3013"/>
      <c r="H3013"/>
    </row>
    <row r="3014" spans="3:8" x14ac:dyDescent="0.25">
      <c r="C3014"/>
      <c r="H3014"/>
    </row>
    <row r="3015" spans="3:8" x14ac:dyDescent="0.25">
      <c r="C3015"/>
      <c r="H3015"/>
    </row>
    <row r="3016" spans="3:8" x14ac:dyDescent="0.25">
      <c r="C3016"/>
      <c r="H3016"/>
    </row>
    <row r="3017" spans="3:8" x14ac:dyDescent="0.25">
      <c r="C3017"/>
      <c r="H3017"/>
    </row>
    <row r="3018" spans="3:8" x14ac:dyDescent="0.25">
      <c r="C3018"/>
      <c r="H3018"/>
    </row>
    <row r="3019" spans="3:8" x14ac:dyDescent="0.25">
      <c r="C3019"/>
      <c r="H3019"/>
    </row>
    <row r="3020" spans="3:8" x14ac:dyDescent="0.25">
      <c r="C3020"/>
      <c r="H3020"/>
    </row>
    <row r="3021" spans="3:8" x14ac:dyDescent="0.25">
      <c r="C3021"/>
      <c r="H3021"/>
    </row>
    <row r="3022" spans="3:8" x14ac:dyDescent="0.25">
      <c r="C3022"/>
      <c r="H3022"/>
    </row>
    <row r="3023" spans="3:8" x14ac:dyDescent="0.25">
      <c r="C3023"/>
      <c r="H3023"/>
    </row>
    <row r="3024" spans="3:8" x14ac:dyDescent="0.25">
      <c r="C3024"/>
      <c r="H3024"/>
    </row>
    <row r="3025" spans="3:8" x14ac:dyDescent="0.25">
      <c r="C3025"/>
      <c r="H3025"/>
    </row>
    <row r="3026" spans="3:8" x14ac:dyDescent="0.25">
      <c r="C3026"/>
      <c r="H3026"/>
    </row>
    <row r="3027" spans="3:8" x14ac:dyDescent="0.25">
      <c r="C3027"/>
      <c r="H3027"/>
    </row>
    <row r="3028" spans="3:8" x14ac:dyDescent="0.25">
      <c r="C3028"/>
      <c r="H3028"/>
    </row>
    <row r="3029" spans="3:8" x14ac:dyDescent="0.25">
      <c r="C3029"/>
      <c r="H3029"/>
    </row>
    <row r="3030" spans="3:8" x14ac:dyDescent="0.25">
      <c r="C3030"/>
      <c r="H3030"/>
    </row>
    <row r="3031" spans="3:8" x14ac:dyDescent="0.25">
      <c r="C3031"/>
      <c r="H3031"/>
    </row>
    <row r="3032" spans="3:8" x14ac:dyDescent="0.25">
      <c r="C3032"/>
      <c r="H3032"/>
    </row>
    <row r="3033" spans="3:8" x14ac:dyDescent="0.25">
      <c r="C3033"/>
      <c r="H3033"/>
    </row>
    <row r="3034" spans="3:8" x14ac:dyDescent="0.25">
      <c r="C3034"/>
      <c r="H3034"/>
    </row>
    <row r="3035" spans="3:8" x14ac:dyDescent="0.25">
      <c r="C3035"/>
      <c r="H3035"/>
    </row>
    <row r="3036" spans="3:8" x14ac:dyDescent="0.25">
      <c r="C3036"/>
      <c r="H3036"/>
    </row>
    <row r="3037" spans="3:8" x14ac:dyDescent="0.25">
      <c r="C3037"/>
      <c r="H3037"/>
    </row>
    <row r="3038" spans="3:8" x14ac:dyDescent="0.25">
      <c r="C3038"/>
      <c r="H3038"/>
    </row>
    <row r="3039" spans="3:8" x14ac:dyDescent="0.25">
      <c r="C3039"/>
      <c r="H3039"/>
    </row>
    <row r="3040" spans="3:8" x14ac:dyDescent="0.25">
      <c r="C3040"/>
      <c r="H3040"/>
    </row>
    <row r="3041" spans="3:8" x14ac:dyDescent="0.25">
      <c r="C3041"/>
      <c r="H3041"/>
    </row>
    <row r="3042" spans="3:8" x14ac:dyDescent="0.25">
      <c r="C3042"/>
      <c r="H3042"/>
    </row>
    <row r="3043" spans="3:8" x14ac:dyDescent="0.25">
      <c r="C3043"/>
      <c r="H3043"/>
    </row>
    <row r="3044" spans="3:8" x14ac:dyDescent="0.25">
      <c r="C3044"/>
      <c r="H3044"/>
    </row>
    <row r="3045" spans="3:8" x14ac:dyDescent="0.25">
      <c r="C3045"/>
      <c r="H3045"/>
    </row>
    <row r="3046" spans="3:8" x14ac:dyDescent="0.25">
      <c r="C3046"/>
      <c r="H3046"/>
    </row>
    <row r="3047" spans="3:8" x14ac:dyDescent="0.25">
      <c r="C3047"/>
      <c r="H3047"/>
    </row>
    <row r="3048" spans="3:8" x14ac:dyDescent="0.25">
      <c r="C3048"/>
      <c r="H3048"/>
    </row>
    <row r="3049" spans="3:8" x14ac:dyDescent="0.25">
      <c r="C3049"/>
      <c r="H3049"/>
    </row>
    <row r="3050" spans="3:8" x14ac:dyDescent="0.25">
      <c r="C3050"/>
      <c r="H3050"/>
    </row>
    <row r="3051" spans="3:8" x14ac:dyDescent="0.25">
      <c r="C3051"/>
      <c r="H3051"/>
    </row>
    <row r="3052" spans="3:8" x14ac:dyDescent="0.25">
      <c r="C3052"/>
      <c r="H3052"/>
    </row>
    <row r="3053" spans="3:8" x14ac:dyDescent="0.25">
      <c r="C3053"/>
      <c r="H3053"/>
    </row>
    <row r="3054" spans="3:8" x14ac:dyDescent="0.25">
      <c r="C3054"/>
      <c r="H3054"/>
    </row>
    <row r="3055" spans="3:8" x14ac:dyDescent="0.25">
      <c r="C3055"/>
      <c r="H3055"/>
    </row>
    <row r="3056" spans="3:8" x14ac:dyDescent="0.25">
      <c r="C3056"/>
      <c r="H3056"/>
    </row>
    <row r="3057" spans="3:8" x14ac:dyDescent="0.25">
      <c r="C3057"/>
      <c r="H3057"/>
    </row>
    <row r="3058" spans="3:8" x14ac:dyDescent="0.25">
      <c r="C3058"/>
      <c r="H3058"/>
    </row>
    <row r="3059" spans="3:8" x14ac:dyDescent="0.25">
      <c r="C3059"/>
      <c r="H3059"/>
    </row>
    <row r="3060" spans="3:8" x14ac:dyDescent="0.25">
      <c r="C3060"/>
      <c r="H3060"/>
    </row>
    <row r="3061" spans="3:8" x14ac:dyDescent="0.25">
      <c r="C3061"/>
      <c r="H3061"/>
    </row>
    <row r="3062" spans="3:8" x14ac:dyDescent="0.25">
      <c r="C3062"/>
      <c r="H3062"/>
    </row>
    <row r="3063" spans="3:8" x14ac:dyDescent="0.25">
      <c r="C3063"/>
      <c r="H3063"/>
    </row>
    <row r="3064" spans="3:8" x14ac:dyDescent="0.25">
      <c r="C3064"/>
      <c r="H3064"/>
    </row>
    <row r="3065" spans="3:8" x14ac:dyDescent="0.25">
      <c r="C3065"/>
      <c r="H3065"/>
    </row>
    <row r="3066" spans="3:8" x14ac:dyDescent="0.25">
      <c r="C3066"/>
      <c r="H3066"/>
    </row>
    <row r="3067" spans="3:8" x14ac:dyDescent="0.25">
      <c r="C3067"/>
      <c r="H3067"/>
    </row>
    <row r="3068" spans="3:8" x14ac:dyDescent="0.25">
      <c r="C3068"/>
      <c r="H3068"/>
    </row>
    <row r="3069" spans="3:8" x14ac:dyDescent="0.25">
      <c r="C3069"/>
      <c r="H3069"/>
    </row>
    <row r="3070" spans="3:8" x14ac:dyDescent="0.25">
      <c r="C3070"/>
      <c r="H3070"/>
    </row>
    <row r="3071" spans="3:8" x14ac:dyDescent="0.25">
      <c r="C3071"/>
      <c r="H3071"/>
    </row>
    <row r="3072" spans="3:8" x14ac:dyDescent="0.25">
      <c r="C3072"/>
      <c r="H3072"/>
    </row>
    <row r="3073" spans="3:8" x14ac:dyDescent="0.25">
      <c r="C3073"/>
      <c r="H3073"/>
    </row>
    <row r="3074" spans="3:8" x14ac:dyDescent="0.25">
      <c r="C3074"/>
      <c r="H3074"/>
    </row>
    <row r="3075" spans="3:8" x14ac:dyDescent="0.25">
      <c r="C3075"/>
      <c r="H3075"/>
    </row>
    <row r="3076" spans="3:8" x14ac:dyDescent="0.25">
      <c r="C3076"/>
      <c r="H3076"/>
    </row>
    <row r="3077" spans="3:8" x14ac:dyDescent="0.25">
      <c r="C3077"/>
      <c r="H3077"/>
    </row>
    <row r="3078" spans="3:8" x14ac:dyDescent="0.25">
      <c r="C3078"/>
      <c r="H3078"/>
    </row>
    <row r="3079" spans="3:8" x14ac:dyDescent="0.25">
      <c r="C3079"/>
      <c r="H3079"/>
    </row>
    <row r="3080" spans="3:8" x14ac:dyDescent="0.25">
      <c r="C3080"/>
      <c r="H3080"/>
    </row>
    <row r="3081" spans="3:8" x14ac:dyDescent="0.25">
      <c r="C3081"/>
      <c r="H3081"/>
    </row>
    <row r="3082" spans="3:8" x14ac:dyDescent="0.25">
      <c r="C3082"/>
      <c r="H3082"/>
    </row>
    <row r="3083" spans="3:8" x14ac:dyDescent="0.25">
      <c r="C3083"/>
      <c r="H3083"/>
    </row>
    <row r="3084" spans="3:8" x14ac:dyDescent="0.25">
      <c r="C3084"/>
      <c r="H3084"/>
    </row>
    <row r="3085" spans="3:8" x14ac:dyDescent="0.25">
      <c r="C3085"/>
      <c r="H3085"/>
    </row>
    <row r="3086" spans="3:8" x14ac:dyDescent="0.25">
      <c r="C3086"/>
      <c r="H3086"/>
    </row>
    <row r="3087" spans="3:8" x14ac:dyDescent="0.25">
      <c r="C3087"/>
      <c r="H3087"/>
    </row>
    <row r="3088" spans="3:8" x14ac:dyDescent="0.25">
      <c r="C3088"/>
      <c r="H3088"/>
    </row>
    <row r="3089" spans="3:8" x14ac:dyDescent="0.25">
      <c r="C3089"/>
      <c r="H3089"/>
    </row>
    <row r="3090" spans="3:8" x14ac:dyDescent="0.25">
      <c r="C3090"/>
      <c r="H3090"/>
    </row>
    <row r="3091" spans="3:8" x14ac:dyDescent="0.25">
      <c r="C3091"/>
      <c r="H3091"/>
    </row>
    <row r="3092" spans="3:8" x14ac:dyDescent="0.25">
      <c r="C3092"/>
      <c r="H3092"/>
    </row>
    <row r="3093" spans="3:8" x14ac:dyDescent="0.25">
      <c r="C3093"/>
      <c r="H3093"/>
    </row>
    <row r="3094" spans="3:8" x14ac:dyDescent="0.25">
      <c r="C3094"/>
      <c r="H3094"/>
    </row>
    <row r="3095" spans="3:8" x14ac:dyDescent="0.25">
      <c r="C3095"/>
      <c r="H3095"/>
    </row>
    <row r="3096" spans="3:8" x14ac:dyDescent="0.25">
      <c r="C3096"/>
      <c r="H3096"/>
    </row>
    <row r="3097" spans="3:8" x14ac:dyDescent="0.25">
      <c r="C3097"/>
      <c r="H3097"/>
    </row>
    <row r="3098" spans="3:8" x14ac:dyDescent="0.25">
      <c r="C3098"/>
      <c r="H3098"/>
    </row>
    <row r="3099" spans="3:8" x14ac:dyDescent="0.25">
      <c r="C3099"/>
      <c r="H3099"/>
    </row>
    <row r="3100" spans="3:8" x14ac:dyDescent="0.25">
      <c r="C3100"/>
      <c r="H3100"/>
    </row>
    <row r="3101" spans="3:8" x14ac:dyDescent="0.25">
      <c r="C3101"/>
      <c r="H3101"/>
    </row>
    <row r="3102" spans="3:8" x14ac:dyDescent="0.25">
      <c r="C3102"/>
      <c r="H3102"/>
    </row>
    <row r="3103" spans="3:8" x14ac:dyDescent="0.25">
      <c r="C3103"/>
      <c r="H3103"/>
    </row>
    <row r="3104" spans="3:8" x14ac:dyDescent="0.25">
      <c r="C3104"/>
      <c r="H3104"/>
    </row>
    <row r="3105" spans="3:8" x14ac:dyDescent="0.25">
      <c r="C3105"/>
      <c r="H3105"/>
    </row>
    <row r="3106" spans="3:8" x14ac:dyDescent="0.25">
      <c r="C3106"/>
      <c r="H3106"/>
    </row>
    <row r="3107" spans="3:8" x14ac:dyDescent="0.25">
      <c r="C3107"/>
      <c r="H3107"/>
    </row>
    <row r="3108" spans="3:8" x14ac:dyDescent="0.25">
      <c r="C3108"/>
      <c r="H3108"/>
    </row>
    <row r="3109" spans="3:8" x14ac:dyDescent="0.25">
      <c r="C3109"/>
      <c r="H3109"/>
    </row>
    <row r="3110" spans="3:8" x14ac:dyDescent="0.25">
      <c r="C3110"/>
      <c r="H3110"/>
    </row>
    <row r="3111" spans="3:8" x14ac:dyDescent="0.25">
      <c r="C3111"/>
      <c r="H3111"/>
    </row>
    <row r="3112" spans="3:8" x14ac:dyDescent="0.25">
      <c r="C3112"/>
      <c r="H3112"/>
    </row>
    <row r="3113" spans="3:8" x14ac:dyDescent="0.25">
      <c r="C3113"/>
      <c r="H3113"/>
    </row>
    <row r="3114" spans="3:8" x14ac:dyDescent="0.25">
      <c r="C3114"/>
      <c r="H3114"/>
    </row>
    <row r="3115" spans="3:8" x14ac:dyDescent="0.25">
      <c r="C3115"/>
      <c r="H3115"/>
    </row>
    <row r="3116" spans="3:8" x14ac:dyDescent="0.25">
      <c r="C3116"/>
      <c r="H3116"/>
    </row>
    <row r="3117" spans="3:8" x14ac:dyDescent="0.25">
      <c r="C3117"/>
      <c r="H3117"/>
    </row>
    <row r="3118" spans="3:8" x14ac:dyDescent="0.25">
      <c r="C3118"/>
      <c r="H3118"/>
    </row>
    <row r="3119" spans="3:8" x14ac:dyDescent="0.25">
      <c r="C3119"/>
      <c r="H3119"/>
    </row>
    <row r="3120" spans="3:8" x14ac:dyDescent="0.25">
      <c r="C3120"/>
      <c r="H3120"/>
    </row>
    <row r="3121" spans="3:8" x14ac:dyDescent="0.25">
      <c r="C3121"/>
      <c r="H3121"/>
    </row>
    <row r="3122" spans="3:8" x14ac:dyDescent="0.25">
      <c r="C3122"/>
      <c r="H3122"/>
    </row>
    <row r="3123" spans="3:8" x14ac:dyDescent="0.25">
      <c r="C3123"/>
      <c r="H3123"/>
    </row>
    <row r="3124" spans="3:8" x14ac:dyDescent="0.25">
      <c r="C3124"/>
      <c r="H3124"/>
    </row>
    <row r="3125" spans="3:8" x14ac:dyDescent="0.25">
      <c r="C3125"/>
      <c r="H3125"/>
    </row>
    <row r="3126" spans="3:8" x14ac:dyDescent="0.25">
      <c r="C3126"/>
      <c r="H3126"/>
    </row>
    <row r="3127" spans="3:8" x14ac:dyDescent="0.25">
      <c r="C3127"/>
      <c r="H3127"/>
    </row>
    <row r="3128" spans="3:8" x14ac:dyDescent="0.25">
      <c r="C3128"/>
      <c r="H3128"/>
    </row>
    <row r="3129" spans="3:8" x14ac:dyDescent="0.25">
      <c r="C3129"/>
      <c r="H3129"/>
    </row>
    <row r="3130" spans="3:8" x14ac:dyDescent="0.25">
      <c r="C3130"/>
      <c r="H3130"/>
    </row>
    <row r="3131" spans="3:8" x14ac:dyDescent="0.25">
      <c r="C3131"/>
      <c r="H3131"/>
    </row>
    <row r="3132" spans="3:8" x14ac:dyDescent="0.25">
      <c r="C3132"/>
      <c r="H3132"/>
    </row>
    <row r="3133" spans="3:8" x14ac:dyDescent="0.25">
      <c r="C3133"/>
      <c r="H3133"/>
    </row>
    <row r="3134" spans="3:8" x14ac:dyDescent="0.25">
      <c r="C3134"/>
      <c r="H3134"/>
    </row>
    <row r="3135" spans="3:8" x14ac:dyDescent="0.25">
      <c r="C3135"/>
      <c r="H3135"/>
    </row>
    <row r="3136" spans="3:8" x14ac:dyDescent="0.25">
      <c r="C3136"/>
      <c r="H3136"/>
    </row>
    <row r="3137" spans="3:8" x14ac:dyDescent="0.25">
      <c r="C3137"/>
      <c r="H3137"/>
    </row>
    <row r="3138" spans="3:8" x14ac:dyDescent="0.25">
      <c r="C3138"/>
      <c r="H3138"/>
    </row>
    <row r="3139" spans="3:8" x14ac:dyDescent="0.25">
      <c r="C3139"/>
      <c r="H3139"/>
    </row>
    <row r="3140" spans="3:8" x14ac:dyDescent="0.25">
      <c r="C3140"/>
      <c r="H3140"/>
    </row>
    <row r="3141" spans="3:8" x14ac:dyDescent="0.25">
      <c r="C3141"/>
      <c r="H3141"/>
    </row>
    <row r="3142" spans="3:8" x14ac:dyDescent="0.25">
      <c r="C3142"/>
      <c r="H3142"/>
    </row>
    <row r="3143" spans="3:8" x14ac:dyDescent="0.25">
      <c r="C3143"/>
      <c r="H3143"/>
    </row>
    <row r="3144" spans="3:8" x14ac:dyDescent="0.25">
      <c r="C3144"/>
      <c r="H3144"/>
    </row>
    <row r="3145" spans="3:8" x14ac:dyDescent="0.25">
      <c r="C3145"/>
      <c r="H3145"/>
    </row>
    <row r="3146" spans="3:8" x14ac:dyDescent="0.25">
      <c r="C3146"/>
      <c r="H3146"/>
    </row>
    <row r="3147" spans="3:8" x14ac:dyDescent="0.25">
      <c r="C3147"/>
      <c r="H3147"/>
    </row>
    <row r="3148" spans="3:8" x14ac:dyDescent="0.25">
      <c r="C3148"/>
      <c r="H3148"/>
    </row>
    <row r="3149" spans="3:8" x14ac:dyDescent="0.25">
      <c r="C3149"/>
      <c r="H3149"/>
    </row>
    <row r="3150" spans="3:8" x14ac:dyDescent="0.25">
      <c r="C3150"/>
      <c r="H3150"/>
    </row>
    <row r="3151" spans="3:8" x14ac:dyDescent="0.25">
      <c r="C3151"/>
      <c r="H3151"/>
    </row>
    <row r="3152" spans="3:8" x14ac:dyDescent="0.25">
      <c r="C3152"/>
      <c r="H3152"/>
    </row>
    <row r="3153" spans="3:8" x14ac:dyDescent="0.25">
      <c r="C3153"/>
      <c r="H3153"/>
    </row>
    <row r="3154" spans="3:8" x14ac:dyDescent="0.25">
      <c r="C3154"/>
      <c r="H3154"/>
    </row>
    <row r="3155" spans="3:8" x14ac:dyDescent="0.25">
      <c r="C3155"/>
      <c r="H3155"/>
    </row>
    <row r="3156" spans="3:8" x14ac:dyDescent="0.25">
      <c r="C3156"/>
      <c r="H3156"/>
    </row>
    <row r="3157" spans="3:8" x14ac:dyDescent="0.25">
      <c r="C3157"/>
      <c r="H3157"/>
    </row>
    <row r="3158" spans="3:8" x14ac:dyDescent="0.25">
      <c r="C3158"/>
      <c r="H3158"/>
    </row>
    <row r="3159" spans="3:8" x14ac:dyDescent="0.25">
      <c r="C3159"/>
      <c r="H3159"/>
    </row>
    <row r="3160" spans="3:8" x14ac:dyDescent="0.25">
      <c r="C3160"/>
      <c r="H3160"/>
    </row>
    <row r="3161" spans="3:8" x14ac:dyDescent="0.25">
      <c r="C3161"/>
      <c r="H3161"/>
    </row>
    <row r="3162" spans="3:8" x14ac:dyDescent="0.25">
      <c r="C3162"/>
      <c r="H3162"/>
    </row>
    <row r="3163" spans="3:8" x14ac:dyDescent="0.25">
      <c r="C3163"/>
      <c r="H3163"/>
    </row>
    <row r="3164" spans="3:8" x14ac:dyDescent="0.25">
      <c r="C3164"/>
      <c r="H3164"/>
    </row>
    <row r="3165" spans="3:8" x14ac:dyDescent="0.25">
      <c r="C3165"/>
      <c r="H3165"/>
    </row>
    <row r="3166" spans="3:8" x14ac:dyDescent="0.25">
      <c r="C3166"/>
      <c r="H3166"/>
    </row>
    <row r="3167" spans="3:8" x14ac:dyDescent="0.25">
      <c r="C3167"/>
      <c r="H3167"/>
    </row>
    <row r="3168" spans="3:8" x14ac:dyDescent="0.25">
      <c r="C3168"/>
      <c r="H3168"/>
    </row>
    <row r="3169" spans="3:8" x14ac:dyDescent="0.25">
      <c r="C3169"/>
      <c r="H3169"/>
    </row>
    <row r="3170" spans="3:8" x14ac:dyDescent="0.25">
      <c r="C3170"/>
      <c r="H3170"/>
    </row>
    <row r="3171" spans="3:8" x14ac:dyDescent="0.25">
      <c r="C3171"/>
      <c r="H3171"/>
    </row>
    <row r="3172" spans="3:8" x14ac:dyDescent="0.25">
      <c r="C3172"/>
      <c r="H3172"/>
    </row>
    <row r="3173" spans="3:8" x14ac:dyDescent="0.25">
      <c r="C3173"/>
      <c r="H3173"/>
    </row>
    <row r="3174" spans="3:8" x14ac:dyDescent="0.25">
      <c r="C3174"/>
      <c r="H3174"/>
    </row>
    <row r="3175" spans="3:8" x14ac:dyDescent="0.25">
      <c r="C3175"/>
      <c r="H3175"/>
    </row>
    <row r="3176" spans="3:8" x14ac:dyDescent="0.25">
      <c r="C3176"/>
      <c r="H3176"/>
    </row>
    <row r="3177" spans="3:8" x14ac:dyDescent="0.25">
      <c r="C3177"/>
      <c r="H3177"/>
    </row>
    <row r="3178" spans="3:8" x14ac:dyDescent="0.25">
      <c r="C3178"/>
      <c r="H3178"/>
    </row>
    <row r="3179" spans="3:8" x14ac:dyDescent="0.25">
      <c r="C3179"/>
      <c r="H3179"/>
    </row>
    <row r="3180" spans="3:8" x14ac:dyDescent="0.25">
      <c r="C3180"/>
      <c r="H3180"/>
    </row>
    <row r="3181" spans="3:8" x14ac:dyDescent="0.25">
      <c r="C3181"/>
      <c r="H3181"/>
    </row>
    <row r="3182" spans="3:8" x14ac:dyDescent="0.25">
      <c r="C3182"/>
      <c r="H3182"/>
    </row>
    <row r="3183" spans="3:8" x14ac:dyDescent="0.25">
      <c r="C3183"/>
      <c r="H3183"/>
    </row>
    <row r="3184" spans="3:8" x14ac:dyDescent="0.25">
      <c r="C3184"/>
      <c r="H3184"/>
    </row>
    <row r="3185" spans="3:8" x14ac:dyDescent="0.25">
      <c r="C3185"/>
      <c r="H3185"/>
    </row>
    <row r="3186" spans="3:8" x14ac:dyDescent="0.25">
      <c r="C3186"/>
      <c r="H3186"/>
    </row>
    <row r="3187" spans="3:8" x14ac:dyDescent="0.25">
      <c r="C3187"/>
      <c r="H3187"/>
    </row>
    <row r="3188" spans="3:8" x14ac:dyDescent="0.25">
      <c r="C3188"/>
      <c r="H3188"/>
    </row>
    <row r="3189" spans="3:8" x14ac:dyDescent="0.25">
      <c r="C3189"/>
      <c r="H3189"/>
    </row>
    <row r="3190" spans="3:8" x14ac:dyDescent="0.25">
      <c r="C3190"/>
      <c r="H3190"/>
    </row>
    <row r="3191" spans="3:8" x14ac:dyDescent="0.25">
      <c r="C3191"/>
      <c r="H3191"/>
    </row>
    <row r="3192" spans="3:8" x14ac:dyDescent="0.25">
      <c r="C3192"/>
      <c r="H3192"/>
    </row>
    <row r="3193" spans="3:8" x14ac:dyDescent="0.25">
      <c r="C3193"/>
      <c r="H3193"/>
    </row>
    <row r="3194" spans="3:8" x14ac:dyDescent="0.25">
      <c r="C3194"/>
      <c r="H3194"/>
    </row>
    <row r="3195" spans="3:8" x14ac:dyDescent="0.25">
      <c r="C3195"/>
      <c r="H3195"/>
    </row>
    <row r="3196" spans="3:8" x14ac:dyDescent="0.25">
      <c r="C3196"/>
      <c r="H3196"/>
    </row>
    <row r="3197" spans="3:8" x14ac:dyDescent="0.25">
      <c r="C3197"/>
      <c r="H3197"/>
    </row>
    <row r="3198" spans="3:8" x14ac:dyDescent="0.25">
      <c r="C3198"/>
      <c r="H3198"/>
    </row>
    <row r="3199" spans="3:8" x14ac:dyDescent="0.25">
      <c r="C3199"/>
      <c r="H3199"/>
    </row>
    <row r="3200" spans="3:8" x14ac:dyDescent="0.25">
      <c r="C3200"/>
      <c r="H3200"/>
    </row>
    <row r="3201" spans="3:8" x14ac:dyDescent="0.25">
      <c r="C3201"/>
      <c r="H3201"/>
    </row>
    <row r="3202" spans="3:8" x14ac:dyDescent="0.25">
      <c r="C3202"/>
      <c r="H3202"/>
    </row>
    <row r="3203" spans="3:8" x14ac:dyDescent="0.25">
      <c r="C3203"/>
      <c r="H3203"/>
    </row>
    <row r="3204" spans="3:8" x14ac:dyDescent="0.25">
      <c r="C3204"/>
      <c r="H3204"/>
    </row>
    <row r="3205" spans="3:8" x14ac:dyDescent="0.25">
      <c r="C3205"/>
      <c r="H3205"/>
    </row>
    <row r="3206" spans="3:8" x14ac:dyDescent="0.25">
      <c r="C3206"/>
      <c r="H3206"/>
    </row>
    <row r="3207" spans="3:8" x14ac:dyDescent="0.25">
      <c r="C3207"/>
      <c r="H3207"/>
    </row>
    <row r="3208" spans="3:8" x14ac:dyDescent="0.25">
      <c r="C3208"/>
      <c r="H3208"/>
    </row>
    <row r="3209" spans="3:8" x14ac:dyDescent="0.25">
      <c r="C3209"/>
      <c r="H3209"/>
    </row>
    <row r="3210" spans="3:8" x14ac:dyDescent="0.25">
      <c r="C3210"/>
      <c r="H3210"/>
    </row>
    <row r="3211" spans="3:8" x14ac:dyDescent="0.25">
      <c r="C3211"/>
      <c r="H3211"/>
    </row>
    <row r="3212" spans="3:8" x14ac:dyDescent="0.25">
      <c r="C3212"/>
      <c r="H3212"/>
    </row>
    <row r="3213" spans="3:8" x14ac:dyDescent="0.25">
      <c r="C3213"/>
      <c r="H3213"/>
    </row>
    <row r="3214" spans="3:8" x14ac:dyDescent="0.25">
      <c r="C3214"/>
      <c r="H3214"/>
    </row>
    <row r="3215" spans="3:8" x14ac:dyDescent="0.25">
      <c r="C3215"/>
      <c r="H3215"/>
    </row>
    <row r="3216" spans="3:8" x14ac:dyDescent="0.25">
      <c r="C3216"/>
      <c r="H3216"/>
    </row>
    <row r="3217" spans="3:8" x14ac:dyDescent="0.25">
      <c r="C3217"/>
      <c r="H3217"/>
    </row>
    <row r="3218" spans="3:8" x14ac:dyDescent="0.25">
      <c r="C3218"/>
      <c r="H3218"/>
    </row>
    <row r="3219" spans="3:8" x14ac:dyDescent="0.25">
      <c r="C3219"/>
      <c r="H3219"/>
    </row>
    <row r="3220" spans="3:8" x14ac:dyDescent="0.25">
      <c r="C3220"/>
      <c r="H3220"/>
    </row>
    <row r="3221" spans="3:8" x14ac:dyDescent="0.25">
      <c r="C3221"/>
      <c r="H3221"/>
    </row>
    <row r="3222" spans="3:8" x14ac:dyDescent="0.25">
      <c r="C3222"/>
      <c r="H3222"/>
    </row>
    <row r="3223" spans="3:8" x14ac:dyDescent="0.25">
      <c r="C3223"/>
      <c r="H3223"/>
    </row>
    <row r="3224" spans="3:8" x14ac:dyDescent="0.25">
      <c r="C3224"/>
      <c r="H3224"/>
    </row>
    <row r="3225" spans="3:8" x14ac:dyDescent="0.25">
      <c r="C3225"/>
      <c r="H3225"/>
    </row>
    <row r="3226" spans="3:8" x14ac:dyDescent="0.25">
      <c r="C3226"/>
      <c r="H3226"/>
    </row>
    <row r="3227" spans="3:8" x14ac:dyDescent="0.25">
      <c r="C3227"/>
      <c r="H3227"/>
    </row>
    <row r="3228" spans="3:8" x14ac:dyDescent="0.25">
      <c r="C3228"/>
      <c r="H3228"/>
    </row>
    <row r="3229" spans="3:8" x14ac:dyDescent="0.25">
      <c r="C3229"/>
      <c r="H3229"/>
    </row>
    <row r="3230" spans="3:8" x14ac:dyDescent="0.25">
      <c r="C3230"/>
      <c r="H3230"/>
    </row>
    <row r="3231" spans="3:8" x14ac:dyDescent="0.25">
      <c r="C3231"/>
      <c r="H3231"/>
    </row>
    <row r="3232" spans="3:8" x14ac:dyDescent="0.25">
      <c r="C3232"/>
      <c r="H3232"/>
    </row>
    <row r="3233" spans="3:8" x14ac:dyDescent="0.25">
      <c r="C3233"/>
      <c r="H3233"/>
    </row>
    <row r="3234" spans="3:8" x14ac:dyDescent="0.25">
      <c r="C3234"/>
      <c r="H3234"/>
    </row>
    <row r="3235" spans="3:8" x14ac:dyDescent="0.25">
      <c r="C3235"/>
      <c r="H3235"/>
    </row>
    <row r="3236" spans="3:8" x14ac:dyDescent="0.25">
      <c r="C3236"/>
      <c r="H3236"/>
    </row>
    <row r="3237" spans="3:8" x14ac:dyDescent="0.25">
      <c r="C3237"/>
      <c r="H3237"/>
    </row>
    <row r="3238" spans="3:8" x14ac:dyDescent="0.25">
      <c r="C3238"/>
      <c r="H3238"/>
    </row>
    <row r="3239" spans="3:8" x14ac:dyDescent="0.25">
      <c r="C3239"/>
      <c r="H3239"/>
    </row>
    <row r="3240" spans="3:8" x14ac:dyDescent="0.25">
      <c r="C3240"/>
      <c r="H3240"/>
    </row>
    <row r="3241" spans="3:8" x14ac:dyDescent="0.25">
      <c r="C3241"/>
      <c r="H3241"/>
    </row>
    <row r="3242" spans="3:8" x14ac:dyDescent="0.25">
      <c r="C3242"/>
      <c r="H3242"/>
    </row>
    <row r="3243" spans="3:8" x14ac:dyDescent="0.25">
      <c r="C3243"/>
      <c r="H3243"/>
    </row>
    <row r="3244" spans="3:8" x14ac:dyDescent="0.25">
      <c r="C3244"/>
      <c r="H3244"/>
    </row>
    <row r="3245" spans="3:8" x14ac:dyDescent="0.25">
      <c r="C3245"/>
      <c r="H3245"/>
    </row>
    <row r="3246" spans="3:8" x14ac:dyDescent="0.25">
      <c r="C3246"/>
      <c r="H3246"/>
    </row>
    <row r="3247" spans="3:8" x14ac:dyDescent="0.25">
      <c r="C3247"/>
      <c r="H3247"/>
    </row>
    <row r="3248" spans="3:8" x14ac:dyDescent="0.25">
      <c r="C3248"/>
      <c r="H3248"/>
    </row>
    <row r="3249" spans="3:8" x14ac:dyDescent="0.25">
      <c r="C3249"/>
      <c r="H3249"/>
    </row>
    <row r="3250" spans="3:8" x14ac:dyDescent="0.25">
      <c r="C3250"/>
      <c r="H3250"/>
    </row>
    <row r="3251" spans="3:8" x14ac:dyDescent="0.25">
      <c r="C3251"/>
      <c r="H3251"/>
    </row>
    <row r="3252" spans="3:8" x14ac:dyDescent="0.25">
      <c r="C3252"/>
      <c r="H3252"/>
    </row>
    <row r="3253" spans="3:8" x14ac:dyDescent="0.25">
      <c r="C3253"/>
      <c r="H3253"/>
    </row>
    <row r="3254" spans="3:8" x14ac:dyDescent="0.25">
      <c r="C3254"/>
      <c r="H3254"/>
    </row>
    <row r="3255" spans="3:8" x14ac:dyDescent="0.25">
      <c r="C3255"/>
      <c r="H3255"/>
    </row>
    <row r="3256" spans="3:8" x14ac:dyDescent="0.25">
      <c r="C3256"/>
      <c r="H3256"/>
    </row>
    <row r="3257" spans="3:8" x14ac:dyDescent="0.25">
      <c r="C3257"/>
      <c r="H3257"/>
    </row>
    <row r="3258" spans="3:8" x14ac:dyDescent="0.25">
      <c r="C3258"/>
      <c r="H3258"/>
    </row>
    <row r="3259" spans="3:8" x14ac:dyDescent="0.25">
      <c r="C3259"/>
      <c r="H3259"/>
    </row>
    <row r="3260" spans="3:8" x14ac:dyDescent="0.25">
      <c r="C3260"/>
      <c r="H3260"/>
    </row>
    <row r="3261" spans="3:8" x14ac:dyDescent="0.25">
      <c r="C3261"/>
      <c r="H3261"/>
    </row>
    <row r="3262" spans="3:8" x14ac:dyDescent="0.25">
      <c r="C3262"/>
      <c r="H3262"/>
    </row>
    <row r="3263" spans="3:8" x14ac:dyDescent="0.25">
      <c r="C3263"/>
      <c r="H3263"/>
    </row>
    <row r="3264" spans="3:8" x14ac:dyDescent="0.25">
      <c r="C3264"/>
      <c r="H3264"/>
    </row>
    <row r="3265" spans="3:8" x14ac:dyDescent="0.25">
      <c r="C3265"/>
      <c r="H3265"/>
    </row>
    <row r="3266" spans="3:8" x14ac:dyDescent="0.25">
      <c r="C3266"/>
      <c r="H3266"/>
    </row>
    <row r="3267" spans="3:8" x14ac:dyDescent="0.25">
      <c r="C3267"/>
      <c r="H3267"/>
    </row>
    <row r="3268" spans="3:8" x14ac:dyDescent="0.25">
      <c r="C3268"/>
      <c r="H3268"/>
    </row>
    <row r="3269" spans="3:8" x14ac:dyDescent="0.25">
      <c r="C3269"/>
      <c r="H3269"/>
    </row>
    <row r="3270" spans="3:8" x14ac:dyDescent="0.25">
      <c r="C3270"/>
      <c r="H3270"/>
    </row>
    <row r="3271" spans="3:8" x14ac:dyDescent="0.25">
      <c r="C3271"/>
      <c r="H3271"/>
    </row>
    <row r="3272" spans="3:8" x14ac:dyDescent="0.25">
      <c r="C3272"/>
      <c r="H3272"/>
    </row>
    <row r="3273" spans="3:8" x14ac:dyDescent="0.25">
      <c r="C3273"/>
      <c r="H3273"/>
    </row>
    <row r="3274" spans="3:8" x14ac:dyDescent="0.25">
      <c r="C3274"/>
      <c r="H3274"/>
    </row>
    <row r="3275" spans="3:8" x14ac:dyDescent="0.25">
      <c r="C3275"/>
      <c r="H3275"/>
    </row>
    <row r="3276" spans="3:8" x14ac:dyDescent="0.25">
      <c r="C3276"/>
      <c r="H3276"/>
    </row>
    <row r="3277" spans="3:8" x14ac:dyDescent="0.25">
      <c r="C3277"/>
      <c r="H3277"/>
    </row>
    <row r="3278" spans="3:8" x14ac:dyDescent="0.25">
      <c r="C3278"/>
      <c r="H3278"/>
    </row>
    <row r="3279" spans="3:8" x14ac:dyDescent="0.25">
      <c r="C3279"/>
      <c r="H3279"/>
    </row>
    <row r="3280" spans="3:8" x14ac:dyDescent="0.25">
      <c r="C3280"/>
      <c r="H3280"/>
    </row>
    <row r="3281" spans="3:8" x14ac:dyDescent="0.25">
      <c r="C3281"/>
      <c r="H3281"/>
    </row>
    <row r="3282" spans="3:8" x14ac:dyDescent="0.25">
      <c r="C3282"/>
      <c r="H3282"/>
    </row>
    <row r="3283" spans="3:8" x14ac:dyDescent="0.25">
      <c r="C3283"/>
      <c r="H3283"/>
    </row>
    <row r="3284" spans="3:8" x14ac:dyDescent="0.25">
      <c r="C3284"/>
      <c r="H3284"/>
    </row>
    <row r="3285" spans="3:8" x14ac:dyDescent="0.25">
      <c r="C3285"/>
      <c r="H3285"/>
    </row>
    <row r="3286" spans="3:8" x14ac:dyDescent="0.25">
      <c r="C3286"/>
      <c r="H3286"/>
    </row>
    <row r="3287" spans="3:8" x14ac:dyDescent="0.25">
      <c r="C3287"/>
      <c r="H3287"/>
    </row>
    <row r="3288" spans="3:8" x14ac:dyDescent="0.25">
      <c r="C3288"/>
      <c r="H3288"/>
    </row>
    <row r="3289" spans="3:8" x14ac:dyDescent="0.25">
      <c r="C3289"/>
      <c r="H3289"/>
    </row>
    <row r="3290" spans="3:8" x14ac:dyDescent="0.25">
      <c r="C3290"/>
      <c r="H3290"/>
    </row>
    <row r="3291" spans="3:8" x14ac:dyDescent="0.25">
      <c r="C3291"/>
      <c r="H3291"/>
    </row>
    <row r="3292" spans="3:8" x14ac:dyDescent="0.25">
      <c r="C3292"/>
      <c r="H3292"/>
    </row>
    <row r="3293" spans="3:8" x14ac:dyDescent="0.25">
      <c r="C3293"/>
      <c r="H3293"/>
    </row>
    <row r="3294" spans="3:8" x14ac:dyDescent="0.25">
      <c r="C3294"/>
      <c r="H3294"/>
    </row>
    <row r="3295" spans="3:8" x14ac:dyDescent="0.25">
      <c r="C3295"/>
      <c r="H3295"/>
    </row>
    <row r="3296" spans="3:8" x14ac:dyDescent="0.25">
      <c r="C3296"/>
      <c r="H3296"/>
    </row>
    <row r="3297" spans="3:8" x14ac:dyDescent="0.25">
      <c r="C3297"/>
      <c r="H3297"/>
    </row>
    <row r="3298" spans="3:8" x14ac:dyDescent="0.25">
      <c r="C3298"/>
      <c r="H3298"/>
    </row>
    <row r="3299" spans="3:8" x14ac:dyDescent="0.25">
      <c r="C3299"/>
      <c r="H3299"/>
    </row>
    <row r="3300" spans="3:8" x14ac:dyDescent="0.25">
      <c r="C3300"/>
      <c r="H3300"/>
    </row>
    <row r="3301" spans="3:8" x14ac:dyDescent="0.25">
      <c r="C3301"/>
      <c r="H3301"/>
    </row>
    <row r="3302" spans="3:8" x14ac:dyDescent="0.25">
      <c r="C3302"/>
      <c r="H3302"/>
    </row>
    <row r="3303" spans="3:8" x14ac:dyDescent="0.25">
      <c r="C3303"/>
      <c r="H3303"/>
    </row>
    <row r="3304" spans="3:8" x14ac:dyDescent="0.25">
      <c r="C3304"/>
      <c r="H3304"/>
    </row>
    <row r="3305" spans="3:8" x14ac:dyDescent="0.25">
      <c r="C3305"/>
      <c r="H3305"/>
    </row>
    <row r="3306" spans="3:8" x14ac:dyDescent="0.25">
      <c r="C3306"/>
      <c r="H3306"/>
    </row>
    <row r="3307" spans="3:8" x14ac:dyDescent="0.25">
      <c r="C3307"/>
      <c r="H3307"/>
    </row>
    <row r="3308" spans="3:8" x14ac:dyDescent="0.25">
      <c r="C3308"/>
      <c r="H3308"/>
    </row>
    <row r="3309" spans="3:8" x14ac:dyDescent="0.25">
      <c r="C3309"/>
      <c r="H3309"/>
    </row>
    <row r="3310" spans="3:8" x14ac:dyDescent="0.25">
      <c r="C3310"/>
      <c r="H3310"/>
    </row>
    <row r="3311" spans="3:8" x14ac:dyDescent="0.25">
      <c r="C3311"/>
      <c r="H3311"/>
    </row>
    <row r="3312" spans="3:8" x14ac:dyDescent="0.25">
      <c r="C3312"/>
      <c r="H3312"/>
    </row>
    <row r="3313" spans="3:8" x14ac:dyDescent="0.25">
      <c r="C3313"/>
      <c r="H3313"/>
    </row>
    <row r="3314" spans="3:8" x14ac:dyDescent="0.25">
      <c r="C3314"/>
      <c r="H3314"/>
    </row>
    <row r="3315" spans="3:8" x14ac:dyDescent="0.25">
      <c r="C3315"/>
      <c r="H3315"/>
    </row>
    <row r="3316" spans="3:8" x14ac:dyDescent="0.25">
      <c r="C3316"/>
      <c r="H3316"/>
    </row>
    <row r="3317" spans="3:8" x14ac:dyDescent="0.25">
      <c r="C3317"/>
      <c r="H3317"/>
    </row>
    <row r="3318" spans="3:8" x14ac:dyDescent="0.25">
      <c r="C3318"/>
      <c r="H3318"/>
    </row>
    <row r="3319" spans="3:8" x14ac:dyDescent="0.25">
      <c r="C3319"/>
      <c r="H3319"/>
    </row>
    <row r="3320" spans="3:8" x14ac:dyDescent="0.25">
      <c r="C3320"/>
      <c r="H3320"/>
    </row>
    <row r="3321" spans="3:8" x14ac:dyDescent="0.25">
      <c r="C3321"/>
      <c r="H3321"/>
    </row>
    <row r="3322" spans="3:8" x14ac:dyDescent="0.25">
      <c r="C3322"/>
      <c r="H3322"/>
    </row>
    <row r="3323" spans="3:8" x14ac:dyDescent="0.25">
      <c r="C3323"/>
      <c r="H3323"/>
    </row>
    <row r="3324" spans="3:8" x14ac:dyDescent="0.25">
      <c r="C3324"/>
      <c r="H3324"/>
    </row>
    <row r="3325" spans="3:8" x14ac:dyDescent="0.25">
      <c r="C3325"/>
      <c r="H3325"/>
    </row>
    <row r="3326" spans="3:8" x14ac:dyDescent="0.25">
      <c r="C3326"/>
      <c r="H3326"/>
    </row>
    <row r="3327" spans="3:8" x14ac:dyDescent="0.25">
      <c r="C3327"/>
      <c r="H3327"/>
    </row>
    <row r="3328" spans="3:8" x14ac:dyDescent="0.25">
      <c r="C3328"/>
      <c r="H3328"/>
    </row>
    <row r="3329" spans="3:8" x14ac:dyDescent="0.25">
      <c r="C3329"/>
      <c r="H3329"/>
    </row>
    <row r="3330" spans="3:8" x14ac:dyDescent="0.25">
      <c r="C3330"/>
      <c r="H3330"/>
    </row>
    <row r="3331" spans="3:8" x14ac:dyDescent="0.25">
      <c r="C3331"/>
      <c r="H3331"/>
    </row>
    <row r="3332" spans="3:8" x14ac:dyDescent="0.25">
      <c r="C3332"/>
      <c r="H3332"/>
    </row>
    <row r="3333" spans="3:8" x14ac:dyDescent="0.25">
      <c r="C3333"/>
      <c r="H3333"/>
    </row>
    <row r="3334" spans="3:8" x14ac:dyDescent="0.25">
      <c r="C3334"/>
      <c r="H3334"/>
    </row>
    <row r="3335" spans="3:8" x14ac:dyDescent="0.25">
      <c r="C3335"/>
      <c r="H3335"/>
    </row>
    <row r="3336" spans="3:8" x14ac:dyDescent="0.25">
      <c r="C3336"/>
      <c r="H3336"/>
    </row>
    <row r="3337" spans="3:8" x14ac:dyDescent="0.25">
      <c r="C3337"/>
      <c r="H3337"/>
    </row>
    <row r="3338" spans="3:8" x14ac:dyDescent="0.25">
      <c r="C3338"/>
      <c r="H3338"/>
    </row>
    <row r="3339" spans="3:8" x14ac:dyDescent="0.25">
      <c r="C3339"/>
      <c r="H3339"/>
    </row>
    <row r="3340" spans="3:8" x14ac:dyDescent="0.25">
      <c r="C3340"/>
      <c r="H3340"/>
    </row>
    <row r="3341" spans="3:8" x14ac:dyDescent="0.25">
      <c r="C3341"/>
      <c r="H3341"/>
    </row>
    <row r="3342" spans="3:8" x14ac:dyDescent="0.25">
      <c r="C3342"/>
      <c r="H3342"/>
    </row>
    <row r="3343" spans="3:8" x14ac:dyDescent="0.25">
      <c r="C3343"/>
      <c r="H3343"/>
    </row>
    <row r="3344" spans="3:8" x14ac:dyDescent="0.25">
      <c r="C3344"/>
      <c r="H3344"/>
    </row>
    <row r="3345" spans="3:8" x14ac:dyDescent="0.25">
      <c r="C3345"/>
      <c r="H3345"/>
    </row>
    <row r="3346" spans="3:8" x14ac:dyDescent="0.25">
      <c r="C3346"/>
      <c r="H3346"/>
    </row>
    <row r="3347" spans="3:8" x14ac:dyDescent="0.25">
      <c r="C3347"/>
      <c r="H3347"/>
    </row>
    <row r="3348" spans="3:8" x14ac:dyDescent="0.25">
      <c r="C3348"/>
      <c r="H3348"/>
    </row>
    <row r="3349" spans="3:8" x14ac:dyDescent="0.25">
      <c r="C3349"/>
      <c r="H3349"/>
    </row>
    <row r="3350" spans="3:8" x14ac:dyDescent="0.25">
      <c r="C3350"/>
      <c r="H3350"/>
    </row>
    <row r="3351" spans="3:8" x14ac:dyDescent="0.25">
      <c r="C3351"/>
      <c r="H3351"/>
    </row>
    <row r="3352" spans="3:8" x14ac:dyDescent="0.25">
      <c r="C3352"/>
      <c r="H3352"/>
    </row>
    <row r="3353" spans="3:8" x14ac:dyDescent="0.25">
      <c r="C3353"/>
      <c r="H3353"/>
    </row>
    <row r="3354" spans="3:8" x14ac:dyDescent="0.25">
      <c r="C3354"/>
      <c r="H3354"/>
    </row>
    <row r="3355" spans="3:8" x14ac:dyDescent="0.25">
      <c r="C3355"/>
      <c r="H3355"/>
    </row>
    <row r="3356" spans="3:8" x14ac:dyDescent="0.25">
      <c r="C3356"/>
      <c r="H3356"/>
    </row>
    <row r="3357" spans="3:8" x14ac:dyDescent="0.25">
      <c r="C3357"/>
      <c r="H3357"/>
    </row>
    <row r="3358" spans="3:8" x14ac:dyDescent="0.25">
      <c r="C3358"/>
      <c r="H3358"/>
    </row>
    <row r="3359" spans="3:8" x14ac:dyDescent="0.25">
      <c r="C3359"/>
      <c r="H3359"/>
    </row>
    <row r="3360" spans="3:8" x14ac:dyDescent="0.25">
      <c r="C3360"/>
      <c r="H3360"/>
    </row>
    <row r="3361" spans="3:8" x14ac:dyDescent="0.25">
      <c r="C3361"/>
      <c r="H3361"/>
    </row>
    <row r="3362" spans="3:8" x14ac:dyDescent="0.25">
      <c r="C3362"/>
      <c r="H3362"/>
    </row>
    <row r="3363" spans="3:8" x14ac:dyDescent="0.25">
      <c r="C3363"/>
      <c r="H3363"/>
    </row>
    <row r="3364" spans="3:8" x14ac:dyDescent="0.25">
      <c r="C3364"/>
      <c r="H3364"/>
    </row>
    <row r="3365" spans="3:8" x14ac:dyDescent="0.25">
      <c r="C3365"/>
      <c r="H3365"/>
    </row>
    <row r="3366" spans="3:8" x14ac:dyDescent="0.25">
      <c r="C3366"/>
      <c r="H3366"/>
    </row>
    <row r="3367" spans="3:8" x14ac:dyDescent="0.25">
      <c r="C3367"/>
      <c r="H3367"/>
    </row>
    <row r="3368" spans="3:8" x14ac:dyDescent="0.25">
      <c r="C3368"/>
      <c r="H3368"/>
    </row>
    <row r="3369" spans="3:8" x14ac:dyDescent="0.25">
      <c r="C3369"/>
      <c r="H3369"/>
    </row>
    <row r="3370" spans="3:8" x14ac:dyDescent="0.25">
      <c r="C3370"/>
      <c r="H3370"/>
    </row>
    <row r="3371" spans="3:8" x14ac:dyDescent="0.25">
      <c r="C3371"/>
      <c r="H3371"/>
    </row>
    <row r="3372" spans="3:8" x14ac:dyDescent="0.25">
      <c r="C3372"/>
      <c r="H3372"/>
    </row>
    <row r="3373" spans="3:8" x14ac:dyDescent="0.25">
      <c r="C3373"/>
      <c r="H3373"/>
    </row>
    <row r="3374" spans="3:8" x14ac:dyDescent="0.25">
      <c r="C3374"/>
      <c r="H3374"/>
    </row>
    <row r="3375" spans="3:8" x14ac:dyDescent="0.25">
      <c r="C3375"/>
      <c r="H3375"/>
    </row>
    <row r="3376" spans="3:8" x14ac:dyDescent="0.25">
      <c r="C3376"/>
      <c r="H3376"/>
    </row>
    <row r="3377" spans="3:8" x14ac:dyDescent="0.25">
      <c r="C3377"/>
      <c r="H3377"/>
    </row>
    <row r="3378" spans="3:8" x14ac:dyDescent="0.25">
      <c r="C3378"/>
      <c r="H3378"/>
    </row>
    <row r="3379" spans="3:8" x14ac:dyDescent="0.25">
      <c r="C3379"/>
      <c r="H3379"/>
    </row>
    <row r="3380" spans="3:8" x14ac:dyDescent="0.25">
      <c r="C3380"/>
      <c r="H3380"/>
    </row>
    <row r="3381" spans="3:8" x14ac:dyDescent="0.25">
      <c r="C3381"/>
      <c r="H3381"/>
    </row>
    <row r="3382" spans="3:8" x14ac:dyDescent="0.25">
      <c r="C3382"/>
      <c r="H3382"/>
    </row>
    <row r="3383" spans="3:8" x14ac:dyDescent="0.25">
      <c r="C3383"/>
      <c r="H3383"/>
    </row>
    <row r="3384" spans="3:8" x14ac:dyDescent="0.25">
      <c r="C3384"/>
      <c r="H3384"/>
    </row>
    <row r="3385" spans="3:8" x14ac:dyDescent="0.25">
      <c r="C3385"/>
      <c r="H3385"/>
    </row>
    <row r="3386" spans="3:8" x14ac:dyDescent="0.25">
      <c r="C3386"/>
      <c r="H3386"/>
    </row>
    <row r="3387" spans="3:8" x14ac:dyDescent="0.25">
      <c r="C3387"/>
      <c r="H3387"/>
    </row>
    <row r="3388" spans="3:8" x14ac:dyDescent="0.25">
      <c r="C3388"/>
      <c r="H3388"/>
    </row>
    <row r="3389" spans="3:8" x14ac:dyDescent="0.25">
      <c r="C3389"/>
      <c r="H3389"/>
    </row>
    <row r="3390" spans="3:8" x14ac:dyDescent="0.25">
      <c r="C3390"/>
      <c r="H3390"/>
    </row>
    <row r="3391" spans="3:8" x14ac:dyDescent="0.25">
      <c r="C3391"/>
      <c r="H3391"/>
    </row>
    <row r="3392" spans="3:8" x14ac:dyDescent="0.25">
      <c r="C3392"/>
      <c r="H3392"/>
    </row>
    <row r="3393" spans="3:8" x14ac:dyDescent="0.25">
      <c r="C3393"/>
      <c r="H3393"/>
    </row>
    <row r="3394" spans="3:8" x14ac:dyDescent="0.25">
      <c r="C3394"/>
      <c r="H3394"/>
    </row>
    <row r="3395" spans="3:8" x14ac:dyDescent="0.25">
      <c r="C3395"/>
      <c r="H3395"/>
    </row>
    <row r="3396" spans="3:8" x14ac:dyDescent="0.25">
      <c r="C3396"/>
      <c r="H3396"/>
    </row>
    <row r="3397" spans="3:8" x14ac:dyDescent="0.25">
      <c r="C3397"/>
      <c r="H3397"/>
    </row>
    <row r="3398" spans="3:8" x14ac:dyDescent="0.25">
      <c r="C3398"/>
      <c r="H3398"/>
    </row>
    <row r="3399" spans="3:8" x14ac:dyDescent="0.25">
      <c r="C3399"/>
      <c r="H3399"/>
    </row>
    <row r="3400" spans="3:8" x14ac:dyDescent="0.25">
      <c r="C3400"/>
      <c r="H3400"/>
    </row>
    <row r="3401" spans="3:8" x14ac:dyDescent="0.25">
      <c r="C3401"/>
      <c r="H3401"/>
    </row>
    <row r="3402" spans="3:8" x14ac:dyDescent="0.25">
      <c r="C3402"/>
      <c r="H3402"/>
    </row>
    <row r="3403" spans="3:8" x14ac:dyDescent="0.25">
      <c r="C3403"/>
      <c r="H3403"/>
    </row>
    <row r="3404" spans="3:8" x14ac:dyDescent="0.25">
      <c r="C3404"/>
      <c r="H3404"/>
    </row>
    <row r="3405" spans="3:8" x14ac:dyDescent="0.25">
      <c r="C3405"/>
      <c r="H3405"/>
    </row>
    <row r="3406" spans="3:8" x14ac:dyDescent="0.25">
      <c r="C3406"/>
      <c r="H3406"/>
    </row>
    <row r="3407" spans="3:8" x14ac:dyDescent="0.25">
      <c r="C3407"/>
      <c r="H3407"/>
    </row>
    <row r="3408" spans="3:8" x14ac:dyDescent="0.25">
      <c r="C3408"/>
      <c r="H3408"/>
    </row>
    <row r="3409" spans="3:8" x14ac:dyDescent="0.25">
      <c r="C3409"/>
      <c r="H3409"/>
    </row>
    <row r="3410" spans="3:8" x14ac:dyDescent="0.25">
      <c r="C3410"/>
      <c r="H3410"/>
    </row>
    <row r="3411" spans="3:8" x14ac:dyDescent="0.25">
      <c r="C3411"/>
      <c r="H3411"/>
    </row>
    <row r="3412" spans="3:8" x14ac:dyDescent="0.25">
      <c r="C3412"/>
      <c r="H3412"/>
    </row>
    <row r="3413" spans="3:8" x14ac:dyDescent="0.25">
      <c r="C3413"/>
      <c r="H3413"/>
    </row>
    <row r="3414" spans="3:8" x14ac:dyDescent="0.25">
      <c r="C3414"/>
      <c r="H3414"/>
    </row>
    <row r="3415" spans="3:8" x14ac:dyDescent="0.25">
      <c r="C3415"/>
      <c r="H3415"/>
    </row>
    <row r="3416" spans="3:8" x14ac:dyDescent="0.25">
      <c r="C3416"/>
      <c r="H3416"/>
    </row>
    <row r="3417" spans="3:8" x14ac:dyDescent="0.25">
      <c r="C3417"/>
      <c r="H3417"/>
    </row>
    <row r="3418" spans="3:8" x14ac:dyDescent="0.25">
      <c r="C3418"/>
      <c r="H3418"/>
    </row>
    <row r="3419" spans="3:8" x14ac:dyDescent="0.25">
      <c r="C3419"/>
      <c r="H3419"/>
    </row>
    <row r="3420" spans="3:8" x14ac:dyDescent="0.25">
      <c r="C3420"/>
      <c r="H3420"/>
    </row>
    <row r="3421" spans="3:8" x14ac:dyDescent="0.25">
      <c r="C3421"/>
      <c r="H3421"/>
    </row>
    <row r="3422" spans="3:8" x14ac:dyDescent="0.25">
      <c r="C3422"/>
      <c r="H3422"/>
    </row>
    <row r="3423" spans="3:8" x14ac:dyDescent="0.25">
      <c r="C3423"/>
      <c r="H3423"/>
    </row>
    <row r="3424" spans="3:8" x14ac:dyDescent="0.25">
      <c r="C3424"/>
      <c r="H3424"/>
    </row>
    <row r="3425" spans="3:8" x14ac:dyDescent="0.25">
      <c r="C3425"/>
      <c r="H3425"/>
    </row>
    <row r="3426" spans="3:8" x14ac:dyDescent="0.25">
      <c r="C3426"/>
      <c r="H3426"/>
    </row>
    <row r="3427" spans="3:8" x14ac:dyDescent="0.25">
      <c r="C3427"/>
      <c r="H3427"/>
    </row>
    <row r="3428" spans="3:8" x14ac:dyDescent="0.25">
      <c r="C3428"/>
      <c r="H3428"/>
    </row>
    <row r="3429" spans="3:8" x14ac:dyDescent="0.25">
      <c r="C3429"/>
      <c r="H3429"/>
    </row>
    <row r="3430" spans="3:8" x14ac:dyDescent="0.25">
      <c r="C3430"/>
      <c r="H3430"/>
    </row>
    <row r="3431" spans="3:8" x14ac:dyDescent="0.25">
      <c r="C3431"/>
      <c r="H3431"/>
    </row>
    <row r="3432" spans="3:8" x14ac:dyDescent="0.25">
      <c r="C3432"/>
      <c r="H3432"/>
    </row>
    <row r="3433" spans="3:8" x14ac:dyDescent="0.25">
      <c r="C3433"/>
      <c r="H3433"/>
    </row>
    <row r="3434" spans="3:8" x14ac:dyDescent="0.25">
      <c r="C3434"/>
      <c r="H3434"/>
    </row>
    <row r="3435" spans="3:8" x14ac:dyDescent="0.25">
      <c r="C3435"/>
      <c r="H3435"/>
    </row>
    <row r="3436" spans="3:8" x14ac:dyDescent="0.25">
      <c r="C3436"/>
      <c r="H3436"/>
    </row>
    <row r="3437" spans="3:8" x14ac:dyDescent="0.25">
      <c r="C3437"/>
      <c r="H3437"/>
    </row>
    <row r="3438" spans="3:8" x14ac:dyDescent="0.25">
      <c r="C3438"/>
      <c r="H3438"/>
    </row>
    <row r="3439" spans="3:8" x14ac:dyDescent="0.25">
      <c r="C3439"/>
      <c r="H3439"/>
    </row>
    <row r="3440" spans="3:8" x14ac:dyDescent="0.25">
      <c r="C3440"/>
      <c r="H3440"/>
    </row>
    <row r="3441" spans="3:8" x14ac:dyDescent="0.25">
      <c r="C3441"/>
      <c r="H3441"/>
    </row>
    <row r="3442" spans="3:8" x14ac:dyDescent="0.25">
      <c r="C3442"/>
      <c r="H3442"/>
    </row>
    <row r="3443" spans="3:8" x14ac:dyDescent="0.25">
      <c r="C3443"/>
      <c r="H3443"/>
    </row>
    <row r="3444" spans="3:8" x14ac:dyDescent="0.25">
      <c r="C3444"/>
      <c r="H3444"/>
    </row>
    <row r="3445" spans="3:8" x14ac:dyDescent="0.25">
      <c r="C3445"/>
      <c r="H3445"/>
    </row>
    <row r="3446" spans="3:8" x14ac:dyDescent="0.25">
      <c r="C3446"/>
      <c r="H3446"/>
    </row>
    <row r="3447" spans="3:8" x14ac:dyDescent="0.25">
      <c r="C3447"/>
      <c r="H3447"/>
    </row>
    <row r="3448" spans="3:8" x14ac:dyDescent="0.25">
      <c r="C3448"/>
      <c r="H3448"/>
    </row>
    <row r="3449" spans="3:8" x14ac:dyDescent="0.25">
      <c r="C3449"/>
      <c r="H3449"/>
    </row>
    <row r="3450" spans="3:8" x14ac:dyDescent="0.25">
      <c r="C3450"/>
      <c r="H3450"/>
    </row>
    <row r="3451" spans="3:8" x14ac:dyDescent="0.25">
      <c r="C3451"/>
      <c r="H3451"/>
    </row>
    <row r="3452" spans="3:8" x14ac:dyDescent="0.25">
      <c r="C3452"/>
      <c r="H3452"/>
    </row>
    <row r="3453" spans="3:8" x14ac:dyDescent="0.25">
      <c r="C3453"/>
      <c r="H3453"/>
    </row>
    <row r="3454" spans="3:8" x14ac:dyDescent="0.25">
      <c r="C3454"/>
      <c r="H3454"/>
    </row>
    <row r="3455" spans="3:8" x14ac:dyDescent="0.25">
      <c r="C3455"/>
      <c r="H3455"/>
    </row>
    <row r="3456" spans="3:8" x14ac:dyDescent="0.25">
      <c r="C3456"/>
      <c r="H3456"/>
    </row>
    <row r="3457" spans="3:8" x14ac:dyDescent="0.25">
      <c r="C3457"/>
      <c r="H3457"/>
    </row>
    <row r="3458" spans="3:8" x14ac:dyDescent="0.25">
      <c r="C3458"/>
      <c r="H3458"/>
    </row>
    <row r="3459" spans="3:8" x14ac:dyDescent="0.25">
      <c r="C3459"/>
      <c r="H3459"/>
    </row>
    <row r="3460" spans="3:8" x14ac:dyDescent="0.25">
      <c r="C3460"/>
      <c r="H3460"/>
    </row>
    <row r="3461" spans="3:8" x14ac:dyDescent="0.25">
      <c r="C3461"/>
      <c r="H3461"/>
    </row>
    <row r="3462" spans="3:8" x14ac:dyDescent="0.25">
      <c r="C3462"/>
      <c r="H3462"/>
    </row>
    <row r="3463" spans="3:8" x14ac:dyDescent="0.25">
      <c r="C3463"/>
      <c r="H3463"/>
    </row>
    <row r="3464" spans="3:8" x14ac:dyDescent="0.25">
      <c r="C3464"/>
      <c r="H3464"/>
    </row>
    <row r="3465" spans="3:8" x14ac:dyDescent="0.25">
      <c r="C3465"/>
      <c r="H3465"/>
    </row>
    <row r="3466" spans="3:8" x14ac:dyDescent="0.25">
      <c r="C3466"/>
      <c r="H3466"/>
    </row>
    <row r="3467" spans="3:8" x14ac:dyDescent="0.25">
      <c r="C3467"/>
      <c r="H3467"/>
    </row>
    <row r="3468" spans="3:8" x14ac:dyDescent="0.25">
      <c r="C3468"/>
      <c r="H3468"/>
    </row>
    <row r="3469" spans="3:8" x14ac:dyDescent="0.25">
      <c r="C3469"/>
      <c r="H3469"/>
    </row>
    <row r="3470" spans="3:8" x14ac:dyDescent="0.25">
      <c r="C3470"/>
      <c r="H3470"/>
    </row>
    <row r="3471" spans="3:8" x14ac:dyDescent="0.25">
      <c r="C3471"/>
      <c r="H3471"/>
    </row>
    <row r="3472" spans="3:8" x14ac:dyDescent="0.25">
      <c r="C3472"/>
      <c r="H3472"/>
    </row>
    <row r="3473" spans="3:8" x14ac:dyDescent="0.25">
      <c r="C3473"/>
      <c r="H3473"/>
    </row>
    <row r="3474" spans="3:8" x14ac:dyDescent="0.25">
      <c r="C3474"/>
      <c r="H3474"/>
    </row>
    <row r="3475" spans="3:8" x14ac:dyDescent="0.25">
      <c r="C3475"/>
      <c r="H3475"/>
    </row>
    <row r="3476" spans="3:8" x14ac:dyDescent="0.25">
      <c r="C3476"/>
      <c r="H3476"/>
    </row>
    <row r="3477" spans="3:8" x14ac:dyDescent="0.25">
      <c r="C3477"/>
      <c r="H3477"/>
    </row>
    <row r="3478" spans="3:8" x14ac:dyDescent="0.25">
      <c r="C3478"/>
      <c r="H3478"/>
    </row>
    <row r="3479" spans="3:8" x14ac:dyDescent="0.25">
      <c r="C3479"/>
      <c r="H3479"/>
    </row>
    <row r="3480" spans="3:8" x14ac:dyDescent="0.25">
      <c r="C3480"/>
      <c r="H3480"/>
    </row>
    <row r="3481" spans="3:8" x14ac:dyDescent="0.25">
      <c r="C3481"/>
      <c r="H3481"/>
    </row>
    <row r="3482" spans="3:8" x14ac:dyDescent="0.25">
      <c r="C3482"/>
      <c r="H3482"/>
    </row>
    <row r="3483" spans="3:8" x14ac:dyDescent="0.25">
      <c r="C3483"/>
      <c r="H3483"/>
    </row>
    <row r="3484" spans="3:8" x14ac:dyDescent="0.25">
      <c r="C3484"/>
      <c r="H3484"/>
    </row>
    <row r="3485" spans="3:8" x14ac:dyDescent="0.25">
      <c r="C3485"/>
      <c r="H3485"/>
    </row>
    <row r="3486" spans="3:8" x14ac:dyDescent="0.25">
      <c r="C3486"/>
      <c r="H3486"/>
    </row>
    <row r="3487" spans="3:8" x14ac:dyDescent="0.25">
      <c r="C3487"/>
      <c r="H3487"/>
    </row>
    <row r="3488" spans="3:8" x14ac:dyDescent="0.25">
      <c r="C3488"/>
      <c r="H3488"/>
    </row>
    <row r="3489" spans="3:8" x14ac:dyDescent="0.25">
      <c r="C3489"/>
      <c r="H3489"/>
    </row>
    <row r="3490" spans="3:8" x14ac:dyDescent="0.25">
      <c r="C3490"/>
      <c r="H3490"/>
    </row>
    <row r="3491" spans="3:8" x14ac:dyDescent="0.25">
      <c r="C3491"/>
      <c r="H3491"/>
    </row>
    <row r="3492" spans="3:8" x14ac:dyDescent="0.25">
      <c r="C3492"/>
      <c r="H3492"/>
    </row>
    <row r="3493" spans="3:8" x14ac:dyDescent="0.25">
      <c r="C3493"/>
      <c r="H3493"/>
    </row>
    <row r="3494" spans="3:8" x14ac:dyDescent="0.25">
      <c r="C3494"/>
      <c r="H3494"/>
    </row>
    <row r="3495" spans="3:8" x14ac:dyDescent="0.25">
      <c r="C3495"/>
      <c r="H3495"/>
    </row>
    <row r="3496" spans="3:8" x14ac:dyDescent="0.25">
      <c r="C3496"/>
      <c r="H3496"/>
    </row>
    <row r="3497" spans="3:8" x14ac:dyDescent="0.25">
      <c r="C3497"/>
      <c r="H3497"/>
    </row>
    <row r="3498" spans="3:8" x14ac:dyDescent="0.25">
      <c r="C3498"/>
      <c r="H3498"/>
    </row>
    <row r="3499" spans="3:8" x14ac:dyDescent="0.25">
      <c r="C3499"/>
      <c r="H3499"/>
    </row>
    <row r="3500" spans="3:8" x14ac:dyDescent="0.25">
      <c r="C3500"/>
      <c r="H3500"/>
    </row>
    <row r="3501" spans="3:8" x14ac:dyDescent="0.25">
      <c r="C3501"/>
      <c r="H3501"/>
    </row>
    <row r="3502" spans="3:8" x14ac:dyDescent="0.25">
      <c r="C3502"/>
      <c r="H3502"/>
    </row>
    <row r="3503" spans="3:8" x14ac:dyDescent="0.25">
      <c r="C3503"/>
      <c r="H3503"/>
    </row>
    <row r="3504" spans="3:8" x14ac:dyDescent="0.25">
      <c r="C3504"/>
      <c r="H3504"/>
    </row>
    <row r="3505" spans="3:8" x14ac:dyDescent="0.25">
      <c r="C3505"/>
      <c r="H3505"/>
    </row>
    <row r="3506" spans="3:8" x14ac:dyDescent="0.25">
      <c r="C3506"/>
      <c r="H3506"/>
    </row>
    <row r="3507" spans="3:8" x14ac:dyDescent="0.25">
      <c r="C3507"/>
      <c r="H3507"/>
    </row>
    <row r="3508" spans="3:8" x14ac:dyDescent="0.25">
      <c r="C3508"/>
      <c r="H3508"/>
    </row>
    <row r="3509" spans="3:8" x14ac:dyDescent="0.25">
      <c r="C3509"/>
      <c r="H3509"/>
    </row>
    <row r="3510" spans="3:8" x14ac:dyDescent="0.25">
      <c r="C3510"/>
      <c r="H3510"/>
    </row>
    <row r="3511" spans="3:8" x14ac:dyDescent="0.25">
      <c r="C3511"/>
      <c r="H3511"/>
    </row>
    <row r="3512" spans="3:8" x14ac:dyDescent="0.25">
      <c r="C3512"/>
      <c r="H3512"/>
    </row>
    <row r="3513" spans="3:8" x14ac:dyDescent="0.25">
      <c r="C3513"/>
      <c r="H3513"/>
    </row>
    <row r="3514" spans="3:8" x14ac:dyDescent="0.25">
      <c r="C3514"/>
      <c r="H3514"/>
    </row>
    <row r="3515" spans="3:8" x14ac:dyDescent="0.25">
      <c r="C3515"/>
      <c r="H3515"/>
    </row>
    <row r="3516" spans="3:8" x14ac:dyDescent="0.25">
      <c r="C3516"/>
      <c r="H3516"/>
    </row>
    <row r="3517" spans="3:8" x14ac:dyDescent="0.25">
      <c r="C3517"/>
      <c r="H3517"/>
    </row>
    <row r="3518" spans="3:8" x14ac:dyDescent="0.25">
      <c r="C3518"/>
      <c r="H3518"/>
    </row>
    <row r="3519" spans="3:8" x14ac:dyDescent="0.25">
      <c r="C3519"/>
      <c r="H3519"/>
    </row>
    <row r="3520" spans="3:8" x14ac:dyDescent="0.25">
      <c r="C3520"/>
      <c r="H3520"/>
    </row>
    <row r="3521" spans="3:8" x14ac:dyDescent="0.25">
      <c r="C3521"/>
      <c r="H3521"/>
    </row>
    <row r="3522" spans="3:8" x14ac:dyDescent="0.25">
      <c r="C3522"/>
      <c r="H3522"/>
    </row>
    <row r="3523" spans="3:8" x14ac:dyDescent="0.25">
      <c r="C3523"/>
      <c r="H3523"/>
    </row>
    <row r="3524" spans="3:8" x14ac:dyDescent="0.25">
      <c r="C3524"/>
      <c r="H3524"/>
    </row>
    <row r="3525" spans="3:8" x14ac:dyDescent="0.25">
      <c r="C3525"/>
      <c r="H3525"/>
    </row>
    <row r="3526" spans="3:8" x14ac:dyDescent="0.25">
      <c r="C3526"/>
      <c r="H3526"/>
    </row>
    <row r="3527" spans="3:8" x14ac:dyDescent="0.25">
      <c r="C3527"/>
      <c r="H3527"/>
    </row>
    <row r="3528" spans="3:8" x14ac:dyDescent="0.25">
      <c r="C3528"/>
      <c r="H3528"/>
    </row>
    <row r="3529" spans="3:8" x14ac:dyDescent="0.25">
      <c r="C3529"/>
      <c r="H3529"/>
    </row>
    <row r="3530" spans="3:8" x14ac:dyDescent="0.25">
      <c r="C3530"/>
      <c r="H3530"/>
    </row>
    <row r="3531" spans="3:8" x14ac:dyDescent="0.25">
      <c r="C3531"/>
      <c r="H3531"/>
    </row>
    <row r="3532" spans="3:8" x14ac:dyDescent="0.25">
      <c r="C3532"/>
      <c r="H3532"/>
    </row>
    <row r="3533" spans="3:8" x14ac:dyDescent="0.25">
      <c r="C3533"/>
      <c r="H3533"/>
    </row>
    <row r="3534" spans="3:8" x14ac:dyDescent="0.25">
      <c r="C3534"/>
      <c r="H3534"/>
    </row>
    <row r="3535" spans="3:8" x14ac:dyDescent="0.25">
      <c r="C3535"/>
      <c r="H3535"/>
    </row>
    <row r="3536" spans="3:8" x14ac:dyDescent="0.25">
      <c r="C3536"/>
      <c r="H3536"/>
    </row>
    <row r="3537" spans="3:8" x14ac:dyDescent="0.25">
      <c r="C3537"/>
      <c r="H3537"/>
    </row>
    <row r="3538" spans="3:8" x14ac:dyDescent="0.25">
      <c r="C3538"/>
      <c r="H3538"/>
    </row>
    <row r="3539" spans="3:8" x14ac:dyDescent="0.25">
      <c r="C3539"/>
      <c r="H3539"/>
    </row>
    <row r="3540" spans="3:8" x14ac:dyDescent="0.25">
      <c r="C3540"/>
      <c r="H3540"/>
    </row>
    <row r="3541" spans="3:8" x14ac:dyDescent="0.25">
      <c r="C3541"/>
      <c r="H3541"/>
    </row>
    <row r="3542" spans="3:8" x14ac:dyDescent="0.25">
      <c r="C3542"/>
      <c r="H3542"/>
    </row>
    <row r="3543" spans="3:8" x14ac:dyDescent="0.25">
      <c r="C3543"/>
      <c r="H3543"/>
    </row>
    <row r="3544" spans="3:8" x14ac:dyDescent="0.25">
      <c r="C3544"/>
      <c r="H3544"/>
    </row>
    <row r="3545" spans="3:8" x14ac:dyDescent="0.25">
      <c r="C3545"/>
      <c r="H3545"/>
    </row>
    <row r="3546" spans="3:8" x14ac:dyDescent="0.25">
      <c r="C3546"/>
      <c r="H3546"/>
    </row>
    <row r="3547" spans="3:8" x14ac:dyDescent="0.25">
      <c r="C3547"/>
      <c r="H3547"/>
    </row>
    <row r="3548" spans="3:8" x14ac:dyDescent="0.25">
      <c r="C3548"/>
      <c r="H3548"/>
    </row>
    <row r="3549" spans="3:8" x14ac:dyDescent="0.25">
      <c r="C3549"/>
      <c r="H3549"/>
    </row>
    <row r="3550" spans="3:8" x14ac:dyDescent="0.25">
      <c r="C3550"/>
      <c r="H3550"/>
    </row>
    <row r="3551" spans="3:8" x14ac:dyDescent="0.25">
      <c r="C3551"/>
      <c r="H3551"/>
    </row>
    <row r="3552" spans="3:8" x14ac:dyDescent="0.25">
      <c r="C3552"/>
      <c r="H3552"/>
    </row>
    <row r="3553" spans="3:8" x14ac:dyDescent="0.25">
      <c r="C3553"/>
      <c r="H3553"/>
    </row>
    <row r="3554" spans="3:8" x14ac:dyDescent="0.25">
      <c r="C3554"/>
      <c r="H3554"/>
    </row>
    <row r="3555" spans="3:8" x14ac:dyDescent="0.25">
      <c r="C3555"/>
      <c r="H3555"/>
    </row>
    <row r="3556" spans="3:8" x14ac:dyDescent="0.25">
      <c r="C3556"/>
      <c r="H3556"/>
    </row>
    <row r="3557" spans="3:8" x14ac:dyDescent="0.25">
      <c r="C3557"/>
      <c r="H3557"/>
    </row>
    <row r="3558" spans="3:8" x14ac:dyDescent="0.25">
      <c r="C3558"/>
      <c r="H3558"/>
    </row>
    <row r="3559" spans="3:8" x14ac:dyDescent="0.25">
      <c r="C3559"/>
      <c r="H3559"/>
    </row>
    <row r="3560" spans="3:8" x14ac:dyDescent="0.25">
      <c r="C3560"/>
      <c r="H3560"/>
    </row>
    <row r="3561" spans="3:8" x14ac:dyDescent="0.25">
      <c r="C3561"/>
      <c r="H3561"/>
    </row>
    <row r="3562" spans="3:8" x14ac:dyDescent="0.25">
      <c r="C3562"/>
      <c r="H3562"/>
    </row>
    <row r="3563" spans="3:8" x14ac:dyDescent="0.25">
      <c r="C3563"/>
      <c r="H3563"/>
    </row>
    <row r="3564" spans="3:8" x14ac:dyDescent="0.25">
      <c r="C3564"/>
      <c r="H3564"/>
    </row>
    <row r="3565" spans="3:8" x14ac:dyDescent="0.25">
      <c r="C3565"/>
      <c r="H3565"/>
    </row>
    <row r="3566" spans="3:8" x14ac:dyDescent="0.25">
      <c r="C3566"/>
      <c r="H3566"/>
    </row>
    <row r="3567" spans="3:8" x14ac:dyDescent="0.25">
      <c r="C3567"/>
      <c r="H3567"/>
    </row>
    <row r="3568" spans="3:8" x14ac:dyDescent="0.25">
      <c r="C3568"/>
      <c r="H3568"/>
    </row>
    <row r="3569" spans="3:8" x14ac:dyDescent="0.25">
      <c r="C3569"/>
      <c r="H3569"/>
    </row>
    <row r="3570" spans="3:8" x14ac:dyDescent="0.25">
      <c r="C3570"/>
      <c r="H3570"/>
    </row>
    <row r="3571" spans="3:8" x14ac:dyDescent="0.25">
      <c r="C3571"/>
      <c r="H3571"/>
    </row>
    <row r="3572" spans="3:8" x14ac:dyDescent="0.25">
      <c r="C3572"/>
      <c r="H3572"/>
    </row>
    <row r="3573" spans="3:8" x14ac:dyDescent="0.25">
      <c r="C3573"/>
      <c r="H3573"/>
    </row>
    <row r="3574" spans="3:8" x14ac:dyDescent="0.25">
      <c r="C3574"/>
      <c r="H3574"/>
    </row>
    <row r="3575" spans="3:8" x14ac:dyDescent="0.25">
      <c r="C3575"/>
      <c r="H3575"/>
    </row>
    <row r="3576" spans="3:8" x14ac:dyDescent="0.25">
      <c r="C3576"/>
      <c r="H3576"/>
    </row>
    <row r="3577" spans="3:8" x14ac:dyDescent="0.25">
      <c r="C3577"/>
      <c r="H3577"/>
    </row>
    <row r="3578" spans="3:8" x14ac:dyDescent="0.25">
      <c r="C3578"/>
      <c r="H3578"/>
    </row>
    <row r="3579" spans="3:8" x14ac:dyDescent="0.25">
      <c r="C3579"/>
      <c r="H3579"/>
    </row>
    <row r="3580" spans="3:8" x14ac:dyDescent="0.25">
      <c r="C3580"/>
      <c r="H3580"/>
    </row>
    <row r="3581" spans="3:8" x14ac:dyDescent="0.25">
      <c r="C3581"/>
      <c r="H3581"/>
    </row>
    <row r="3582" spans="3:8" x14ac:dyDescent="0.25">
      <c r="C3582"/>
      <c r="H3582"/>
    </row>
    <row r="3583" spans="3:8" x14ac:dyDescent="0.25">
      <c r="C3583"/>
      <c r="H3583"/>
    </row>
    <row r="3584" spans="3:8" x14ac:dyDescent="0.25">
      <c r="C3584"/>
      <c r="H3584"/>
    </row>
    <row r="3585" spans="3:8" x14ac:dyDescent="0.25">
      <c r="C3585"/>
      <c r="H3585"/>
    </row>
    <row r="3586" spans="3:8" x14ac:dyDescent="0.25">
      <c r="C3586"/>
      <c r="H3586"/>
    </row>
    <row r="3587" spans="3:8" x14ac:dyDescent="0.25">
      <c r="C3587"/>
      <c r="H3587"/>
    </row>
    <row r="3588" spans="3:8" x14ac:dyDescent="0.25">
      <c r="C3588"/>
      <c r="H3588"/>
    </row>
    <row r="3589" spans="3:8" x14ac:dyDescent="0.25">
      <c r="C3589"/>
      <c r="H3589"/>
    </row>
    <row r="3590" spans="3:8" x14ac:dyDescent="0.25">
      <c r="C3590"/>
      <c r="H3590"/>
    </row>
    <row r="3591" spans="3:8" x14ac:dyDescent="0.25">
      <c r="C3591"/>
      <c r="H3591"/>
    </row>
    <row r="3592" spans="3:8" x14ac:dyDescent="0.25">
      <c r="C3592"/>
      <c r="H3592"/>
    </row>
    <row r="3593" spans="3:8" x14ac:dyDescent="0.25">
      <c r="C3593"/>
      <c r="H3593"/>
    </row>
    <row r="3594" spans="3:8" x14ac:dyDescent="0.25">
      <c r="C3594"/>
      <c r="H3594"/>
    </row>
    <row r="3595" spans="3:8" x14ac:dyDescent="0.25">
      <c r="C3595"/>
      <c r="H3595"/>
    </row>
    <row r="3596" spans="3:8" x14ac:dyDescent="0.25">
      <c r="C3596"/>
      <c r="H3596"/>
    </row>
    <row r="3597" spans="3:8" x14ac:dyDescent="0.25">
      <c r="C3597"/>
      <c r="H3597"/>
    </row>
    <row r="3598" spans="3:8" x14ac:dyDescent="0.25">
      <c r="C3598"/>
      <c r="H3598"/>
    </row>
    <row r="3599" spans="3:8" x14ac:dyDescent="0.25">
      <c r="C3599"/>
      <c r="H3599"/>
    </row>
    <row r="3600" spans="3:8" x14ac:dyDescent="0.25">
      <c r="C3600"/>
      <c r="H3600"/>
    </row>
    <row r="3601" spans="3:8" x14ac:dyDescent="0.25">
      <c r="C3601"/>
      <c r="H3601"/>
    </row>
    <row r="3602" spans="3:8" x14ac:dyDescent="0.25">
      <c r="C3602"/>
      <c r="H3602"/>
    </row>
    <row r="3603" spans="3:8" x14ac:dyDescent="0.25">
      <c r="C3603"/>
      <c r="H3603"/>
    </row>
    <row r="3604" spans="3:8" x14ac:dyDescent="0.25">
      <c r="C3604"/>
      <c r="H3604"/>
    </row>
    <row r="3605" spans="3:8" x14ac:dyDescent="0.25">
      <c r="C3605"/>
      <c r="H3605"/>
    </row>
    <row r="3606" spans="3:8" x14ac:dyDescent="0.25">
      <c r="C3606"/>
      <c r="H3606"/>
    </row>
    <row r="3607" spans="3:8" x14ac:dyDescent="0.25">
      <c r="C3607"/>
      <c r="H3607"/>
    </row>
    <row r="3608" spans="3:8" x14ac:dyDescent="0.25">
      <c r="C3608"/>
      <c r="H3608"/>
    </row>
    <row r="3609" spans="3:8" x14ac:dyDescent="0.25">
      <c r="C3609"/>
      <c r="H3609"/>
    </row>
    <row r="3610" spans="3:8" x14ac:dyDescent="0.25">
      <c r="C3610"/>
      <c r="H3610"/>
    </row>
    <row r="3611" spans="3:8" x14ac:dyDescent="0.25">
      <c r="C3611"/>
      <c r="H3611"/>
    </row>
    <row r="3612" spans="3:8" x14ac:dyDescent="0.25">
      <c r="C3612"/>
      <c r="H3612"/>
    </row>
    <row r="3613" spans="3:8" x14ac:dyDescent="0.25">
      <c r="C3613"/>
      <c r="H3613"/>
    </row>
    <row r="3614" spans="3:8" x14ac:dyDescent="0.25">
      <c r="C3614"/>
      <c r="H3614"/>
    </row>
    <row r="3615" spans="3:8" x14ac:dyDescent="0.25">
      <c r="C3615"/>
      <c r="H3615"/>
    </row>
    <row r="3616" spans="3:8" x14ac:dyDescent="0.25">
      <c r="C3616"/>
      <c r="H3616"/>
    </row>
    <row r="3617" spans="3:8" x14ac:dyDescent="0.25">
      <c r="C3617"/>
      <c r="H3617"/>
    </row>
    <row r="3618" spans="3:8" x14ac:dyDescent="0.25">
      <c r="C3618"/>
      <c r="H3618"/>
    </row>
    <row r="3619" spans="3:8" x14ac:dyDescent="0.25">
      <c r="C3619"/>
      <c r="H3619"/>
    </row>
    <row r="3620" spans="3:8" x14ac:dyDescent="0.25">
      <c r="C3620"/>
      <c r="H3620"/>
    </row>
    <row r="3621" spans="3:8" x14ac:dyDescent="0.25">
      <c r="C3621"/>
      <c r="H3621"/>
    </row>
    <row r="3622" spans="3:8" x14ac:dyDescent="0.25">
      <c r="C3622"/>
      <c r="H3622"/>
    </row>
    <row r="3623" spans="3:8" x14ac:dyDescent="0.25">
      <c r="C3623"/>
      <c r="H3623"/>
    </row>
    <row r="3624" spans="3:8" x14ac:dyDescent="0.25">
      <c r="C3624"/>
      <c r="H3624"/>
    </row>
    <row r="3625" spans="3:8" x14ac:dyDescent="0.25">
      <c r="C3625"/>
      <c r="H3625"/>
    </row>
    <row r="3626" spans="3:8" x14ac:dyDescent="0.25">
      <c r="C3626"/>
      <c r="H3626"/>
    </row>
    <row r="3627" spans="3:8" x14ac:dyDescent="0.25">
      <c r="C3627"/>
      <c r="H3627"/>
    </row>
    <row r="3628" spans="3:8" x14ac:dyDescent="0.25">
      <c r="C3628"/>
      <c r="H3628"/>
    </row>
    <row r="3629" spans="3:8" x14ac:dyDescent="0.25">
      <c r="C3629"/>
      <c r="H3629"/>
    </row>
    <row r="3630" spans="3:8" x14ac:dyDescent="0.25">
      <c r="C3630"/>
      <c r="H3630"/>
    </row>
    <row r="3631" spans="3:8" x14ac:dyDescent="0.25">
      <c r="C3631"/>
      <c r="H3631"/>
    </row>
    <row r="3632" spans="3:8" x14ac:dyDescent="0.25">
      <c r="C3632"/>
      <c r="H3632"/>
    </row>
    <row r="3633" spans="3:8" x14ac:dyDescent="0.25">
      <c r="C3633"/>
      <c r="H3633"/>
    </row>
    <row r="3634" spans="3:8" x14ac:dyDescent="0.25">
      <c r="C3634"/>
      <c r="H3634"/>
    </row>
    <row r="3635" spans="3:8" x14ac:dyDescent="0.25">
      <c r="C3635"/>
      <c r="H3635"/>
    </row>
    <row r="3636" spans="3:8" x14ac:dyDescent="0.25">
      <c r="C3636"/>
      <c r="H3636"/>
    </row>
    <row r="3637" spans="3:8" x14ac:dyDescent="0.25">
      <c r="C3637"/>
      <c r="H3637"/>
    </row>
    <row r="3638" spans="3:8" x14ac:dyDescent="0.25">
      <c r="C3638"/>
      <c r="H3638"/>
    </row>
    <row r="3639" spans="3:8" x14ac:dyDescent="0.25">
      <c r="C3639"/>
      <c r="H3639"/>
    </row>
    <row r="3640" spans="3:8" x14ac:dyDescent="0.25">
      <c r="C3640"/>
      <c r="H3640"/>
    </row>
    <row r="3641" spans="3:8" x14ac:dyDescent="0.25">
      <c r="C3641"/>
      <c r="H3641"/>
    </row>
    <row r="3642" spans="3:8" x14ac:dyDescent="0.25">
      <c r="C3642"/>
      <c r="H3642"/>
    </row>
    <row r="3643" spans="3:8" x14ac:dyDescent="0.25">
      <c r="C3643"/>
      <c r="H3643"/>
    </row>
    <row r="3644" spans="3:8" x14ac:dyDescent="0.25">
      <c r="C3644"/>
      <c r="H3644"/>
    </row>
    <row r="3645" spans="3:8" x14ac:dyDescent="0.25">
      <c r="C3645"/>
      <c r="H3645"/>
    </row>
    <row r="3646" spans="3:8" x14ac:dyDescent="0.25">
      <c r="C3646"/>
      <c r="H3646"/>
    </row>
    <row r="3647" spans="3:8" x14ac:dyDescent="0.25">
      <c r="C3647"/>
      <c r="H3647"/>
    </row>
    <row r="3648" spans="3:8" x14ac:dyDescent="0.25">
      <c r="C3648"/>
      <c r="H3648"/>
    </row>
    <row r="3649" spans="3:8" x14ac:dyDescent="0.25">
      <c r="C3649"/>
      <c r="H3649"/>
    </row>
    <row r="3650" spans="3:8" x14ac:dyDescent="0.25">
      <c r="C3650"/>
      <c r="H3650"/>
    </row>
    <row r="3651" spans="3:8" x14ac:dyDescent="0.25">
      <c r="C3651"/>
      <c r="H3651"/>
    </row>
    <row r="3652" spans="3:8" x14ac:dyDescent="0.25">
      <c r="C3652"/>
      <c r="H3652"/>
    </row>
    <row r="3653" spans="3:8" x14ac:dyDescent="0.25">
      <c r="C3653"/>
      <c r="H3653"/>
    </row>
    <row r="3654" spans="3:8" x14ac:dyDescent="0.25">
      <c r="C3654"/>
      <c r="H3654"/>
    </row>
    <row r="3655" spans="3:8" x14ac:dyDescent="0.25">
      <c r="C3655"/>
      <c r="H3655"/>
    </row>
    <row r="3656" spans="3:8" x14ac:dyDescent="0.25">
      <c r="C3656"/>
      <c r="H3656"/>
    </row>
    <row r="3657" spans="3:8" x14ac:dyDescent="0.25">
      <c r="C3657"/>
      <c r="H3657"/>
    </row>
    <row r="3658" spans="3:8" x14ac:dyDescent="0.25">
      <c r="C3658"/>
      <c r="H3658"/>
    </row>
    <row r="3659" spans="3:8" x14ac:dyDescent="0.25">
      <c r="C3659"/>
      <c r="H3659"/>
    </row>
    <row r="3660" spans="3:8" x14ac:dyDescent="0.25">
      <c r="C3660"/>
      <c r="H3660"/>
    </row>
    <row r="3661" spans="3:8" x14ac:dyDescent="0.25">
      <c r="C3661"/>
      <c r="H3661"/>
    </row>
    <row r="3662" spans="3:8" x14ac:dyDescent="0.25">
      <c r="C3662"/>
      <c r="H3662"/>
    </row>
    <row r="3663" spans="3:8" x14ac:dyDescent="0.25">
      <c r="C3663"/>
      <c r="H3663"/>
    </row>
    <row r="3664" spans="3:8" x14ac:dyDescent="0.25">
      <c r="C3664"/>
      <c r="H3664"/>
    </row>
    <row r="3665" spans="3:8" x14ac:dyDescent="0.25">
      <c r="C3665"/>
      <c r="H3665"/>
    </row>
    <row r="3666" spans="3:8" x14ac:dyDescent="0.25">
      <c r="C3666"/>
      <c r="H3666"/>
    </row>
    <row r="3667" spans="3:8" x14ac:dyDescent="0.25">
      <c r="C3667"/>
      <c r="H3667"/>
    </row>
    <row r="3668" spans="3:8" x14ac:dyDescent="0.25">
      <c r="C3668"/>
      <c r="H3668"/>
    </row>
    <row r="3669" spans="3:8" x14ac:dyDescent="0.25">
      <c r="C3669"/>
      <c r="H3669"/>
    </row>
    <row r="3670" spans="3:8" x14ac:dyDescent="0.25">
      <c r="C3670"/>
      <c r="H3670"/>
    </row>
    <row r="3671" spans="3:8" x14ac:dyDescent="0.25">
      <c r="C3671"/>
      <c r="H3671"/>
    </row>
    <row r="3672" spans="3:8" x14ac:dyDescent="0.25">
      <c r="C3672"/>
      <c r="H3672"/>
    </row>
    <row r="3673" spans="3:8" x14ac:dyDescent="0.25">
      <c r="C3673"/>
      <c r="H3673"/>
    </row>
    <row r="3674" spans="3:8" x14ac:dyDescent="0.25">
      <c r="C3674"/>
      <c r="H3674"/>
    </row>
    <row r="3675" spans="3:8" x14ac:dyDescent="0.25">
      <c r="C3675"/>
      <c r="H3675"/>
    </row>
    <row r="3676" spans="3:8" x14ac:dyDescent="0.25">
      <c r="C3676"/>
      <c r="H3676"/>
    </row>
    <row r="3677" spans="3:8" x14ac:dyDescent="0.25">
      <c r="C3677"/>
      <c r="H3677"/>
    </row>
    <row r="3678" spans="3:8" x14ac:dyDescent="0.25">
      <c r="C3678"/>
      <c r="H3678"/>
    </row>
    <row r="3679" spans="3:8" x14ac:dyDescent="0.25">
      <c r="C3679"/>
      <c r="H3679"/>
    </row>
    <row r="3680" spans="3:8" x14ac:dyDescent="0.25">
      <c r="C3680"/>
      <c r="H3680"/>
    </row>
    <row r="3681" spans="3:8" x14ac:dyDescent="0.25">
      <c r="C3681"/>
      <c r="H3681"/>
    </row>
    <row r="3682" spans="3:8" x14ac:dyDescent="0.25">
      <c r="C3682"/>
      <c r="H3682"/>
    </row>
    <row r="3683" spans="3:8" x14ac:dyDescent="0.25">
      <c r="C3683"/>
      <c r="H3683"/>
    </row>
    <row r="3684" spans="3:8" x14ac:dyDescent="0.25">
      <c r="C3684"/>
      <c r="H3684"/>
    </row>
    <row r="3685" spans="3:8" x14ac:dyDescent="0.25">
      <c r="C3685"/>
      <c r="H3685"/>
    </row>
    <row r="3686" spans="3:8" x14ac:dyDescent="0.25">
      <c r="C3686"/>
      <c r="H3686"/>
    </row>
    <row r="3687" spans="3:8" x14ac:dyDescent="0.25">
      <c r="C3687"/>
      <c r="H3687"/>
    </row>
    <row r="3688" spans="3:8" x14ac:dyDescent="0.25">
      <c r="C3688"/>
      <c r="H3688"/>
    </row>
    <row r="3689" spans="3:8" x14ac:dyDescent="0.25">
      <c r="C3689"/>
      <c r="H3689"/>
    </row>
    <row r="3690" spans="3:8" x14ac:dyDescent="0.25">
      <c r="C3690"/>
      <c r="H3690"/>
    </row>
    <row r="3691" spans="3:8" x14ac:dyDescent="0.25">
      <c r="C3691"/>
      <c r="H3691"/>
    </row>
    <row r="3692" spans="3:8" x14ac:dyDescent="0.25">
      <c r="C3692"/>
      <c r="H3692"/>
    </row>
    <row r="3693" spans="3:8" x14ac:dyDescent="0.25">
      <c r="C3693"/>
      <c r="H3693"/>
    </row>
    <row r="3694" spans="3:8" x14ac:dyDescent="0.25">
      <c r="C3694"/>
      <c r="H3694"/>
    </row>
    <row r="3695" spans="3:8" x14ac:dyDescent="0.25">
      <c r="C3695"/>
      <c r="H3695"/>
    </row>
    <row r="3696" spans="3:8" x14ac:dyDescent="0.25">
      <c r="C3696"/>
      <c r="H3696"/>
    </row>
    <row r="3697" spans="3:8" x14ac:dyDescent="0.25">
      <c r="C3697"/>
      <c r="H3697"/>
    </row>
    <row r="3698" spans="3:8" x14ac:dyDescent="0.25">
      <c r="C3698"/>
      <c r="H3698"/>
    </row>
    <row r="3699" spans="3:8" x14ac:dyDescent="0.25">
      <c r="C3699"/>
      <c r="H3699"/>
    </row>
    <row r="3700" spans="3:8" x14ac:dyDescent="0.25">
      <c r="C3700"/>
      <c r="H3700"/>
    </row>
    <row r="3701" spans="3:8" x14ac:dyDescent="0.25">
      <c r="C3701"/>
      <c r="H3701"/>
    </row>
    <row r="3702" spans="3:8" x14ac:dyDescent="0.25">
      <c r="C3702"/>
      <c r="H3702"/>
    </row>
    <row r="3703" spans="3:8" x14ac:dyDescent="0.25">
      <c r="C3703"/>
      <c r="H3703"/>
    </row>
    <row r="3704" spans="3:8" x14ac:dyDescent="0.25">
      <c r="C3704"/>
      <c r="H3704"/>
    </row>
    <row r="3705" spans="3:8" x14ac:dyDescent="0.25">
      <c r="C3705"/>
      <c r="H3705"/>
    </row>
    <row r="3706" spans="3:8" x14ac:dyDescent="0.25">
      <c r="C3706"/>
      <c r="H3706"/>
    </row>
    <row r="3707" spans="3:8" x14ac:dyDescent="0.25">
      <c r="C3707"/>
      <c r="H3707"/>
    </row>
    <row r="3708" spans="3:8" x14ac:dyDescent="0.25">
      <c r="C3708"/>
      <c r="H3708"/>
    </row>
    <row r="3709" spans="3:8" x14ac:dyDescent="0.25">
      <c r="C3709"/>
      <c r="H3709"/>
    </row>
    <row r="3710" spans="3:8" x14ac:dyDescent="0.25">
      <c r="C3710"/>
      <c r="H3710"/>
    </row>
    <row r="3711" spans="3:8" x14ac:dyDescent="0.25">
      <c r="C3711"/>
      <c r="H3711"/>
    </row>
    <row r="3712" spans="3:8" x14ac:dyDescent="0.25">
      <c r="C3712"/>
      <c r="H3712"/>
    </row>
    <row r="3713" spans="3:8" x14ac:dyDescent="0.25">
      <c r="C3713"/>
      <c r="H3713"/>
    </row>
    <row r="3714" spans="3:8" x14ac:dyDescent="0.25">
      <c r="C3714"/>
      <c r="H3714"/>
    </row>
    <row r="3715" spans="3:8" x14ac:dyDescent="0.25">
      <c r="C3715"/>
      <c r="H3715"/>
    </row>
    <row r="3716" spans="3:8" x14ac:dyDescent="0.25">
      <c r="C3716"/>
      <c r="H3716"/>
    </row>
    <row r="3717" spans="3:8" x14ac:dyDescent="0.25">
      <c r="C3717"/>
      <c r="H3717"/>
    </row>
    <row r="3718" spans="3:8" x14ac:dyDescent="0.25">
      <c r="C3718"/>
      <c r="H3718"/>
    </row>
    <row r="3719" spans="3:8" x14ac:dyDescent="0.25">
      <c r="C3719"/>
      <c r="H3719"/>
    </row>
    <row r="3720" spans="3:8" x14ac:dyDescent="0.25">
      <c r="C3720"/>
      <c r="H3720"/>
    </row>
    <row r="3721" spans="3:8" x14ac:dyDescent="0.25">
      <c r="C3721"/>
      <c r="H3721"/>
    </row>
    <row r="3722" spans="3:8" x14ac:dyDescent="0.25">
      <c r="C3722"/>
      <c r="H3722"/>
    </row>
    <row r="3723" spans="3:8" x14ac:dyDescent="0.25">
      <c r="C3723"/>
      <c r="H3723"/>
    </row>
    <row r="3724" spans="3:8" x14ac:dyDescent="0.25">
      <c r="C3724"/>
      <c r="H3724"/>
    </row>
    <row r="3725" spans="3:8" x14ac:dyDescent="0.25">
      <c r="C3725"/>
      <c r="H3725"/>
    </row>
    <row r="3726" spans="3:8" x14ac:dyDescent="0.25">
      <c r="C3726"/>
      <c r="H3726"/>
    </row>
    <row r="3727" spans="3:8" x14ac:dyDescent="0.25">
      <c r="C3727"/>
      <c r="H3727"/>
    </row>
    <row r="3728" spans="3:8" x14ac:dyDescent="0.25">
      <c r="C3728"/>
      <c r="H3728"/>
    </row>
    <row r="3729" spans="3:8" x14ac:dyDescent="0.25">
      <c r="C3729"/>
      <c r="H3729"/>
    </row>
    <row r="3730" spans="3:8" x14ac:dyDescent="0.25">
      <c r="C3730"/>
      <c r="H3730"/>
    </row>
    <row r="3731" spans="3:8" x14ac:dyDescent="0.25">
      <c r="C3731"/>
      <c r="H3731"/>
    </row>
    <row r="3732" spans="3:8" x14ac:dyDescent="0.25">
      <c r="C3732"/>
      <c r="H3732"/>
    </row>
    <row r="3733" spans="3:8" x14ac:dyDescent="0.25">
      <c r="C3733"/>
      <c r="H3733"/>
    </row>
    <row r="3734" spans="3:8" x14ac:dyDescent="0.25">
      <c r="C3734"/>
      <c r="H3734"/>
    </row>
    <row r="3735" spans="3:8" x14ac:dyDescent="0.25">
      <c r="C3735"/>
      <c r="H3735"/>
    </row>
    <row r="3736" spans="3:8" x14ac:dyDescent="0.25">
      <c r="C3736"/>
      <c r="H3736"/>
    </row>
    <row r="3737" spans="3:8" x14ac:dyDescent="0.25">
      <c r="C3737"/>
      <c r="H3737"/>
    </row>
    <row r="3738" spans="3:8" x14ac:dyDescent="0.25">
      <c r="C3738"/>
      <c r="H3738"/>
    </row>
    <row r="3739" spans="3:8" x14ac:dyDescent="0.25">
      <c r="C3739"/>
      <c r="H3739"/>
    </row>
    <row r="3740" spans="3:8" x14ac:dyDescent="0.25">
      <c r="C3740"/>
      <c r="H3740"/>
    </row>
    <row r="3741" spans="3:8" x14ac:dyDescent="0.25">
      <c r="C3741"/>
      <c r="H3741"/>
    </row>
    <row r="3742" spans="3:8" x14ac:dyDescent="0.25">
      <c r="C3742"/>
      <c r="H3742"/>
    </row>
    <row r="3743" spans="3:8" x14ac:dyDescent="0.25">
      <c r="C3743"/>
      <c r="H3743"/>
    </row>
    <row r="3744" spans="3:8" x14ac:dyDescent="0.25">
      <c r="C3744"/>
      <c r="H3744"/>
    </row>
    <row r="3745" spans="3:8" x14ac:dyDescent="0.25">
      <c r="C3745"/>
      <c r="H3745"/>
    </row>
    <row r="3746" spans="3:8" x14ac:dyDescent="0.25">
      <c r="C3746"/>
      <c r="H3746"/>
    </row>
    <row r="3747" spans="3:8" x14ac:dyDescent="0.25">
      <c r="C3747"/>
      <c r="H3747"/>
    </row>
    <row r="3748" spans="3:8" x14ac:dyDescent="0.25">
      <c r="C3748"/>
      <c r="H3748"/>
    </row>
    <row r="3749" spans="3:8" x14ac:dyDescent="0.25">
      <c r="C3749"/>
      <c r="H3749"/>
    </row>
    <row r="3750" spans="3:8" x14ac:dyDescent="0.25">
      <c r="C3750"/>
      <c r="H3750"/>
    </row>
    <row r="3751" spans="3:8" x14ac:dyDescent="0.25">
      <c r="C3751"/>
      <c r="H3751"/>
    </row>
    <row r="3752" spans="3:8" x14ac:dyDescent="0.25">
      <c r="C3752"/>
      <c r="H3752"/>
    </row>
    <row r="3753" spans="3:8" x14ac:dyDescent="0.25">
      <c r="C3753"/>
      <c r="H3753"/>
    </row>
    <row r="3754" spans="3:8" x14ac:dyDescent="0.25">
      <c r="C3754"/>
      <c r="H3754"/>
    </row>
    <row r="3755" spans="3:8" x14ac:dyDescent="0.25">
      <c r="C3755"/>
      <c r="H3755"/>
    </row>
    <row r="3756" spans="3:8" x14ac:dyDescent="0.25">
      <c r="C3756"/>
      <c r="H3756"/>
    </row>
    <row r="3757" spans="3:8" x14ac:dyDescent="0.25">
      <c r="C3757"/>
      <c r="H3757"/>
    </row>
    <row r="3758" spans="3:8" x14ac:dyDescent="0.25">
      <c r="C3758"/>
      <c r="H3758"/>
    </row>
    <row r="3759" spans="3:8" x14ac:dyDescent="0.25">
      <c r="C3759"/>
      <c r="H3759"/>
    </row>
    <row r="3760" spans="3:8" x14ac:dyDescent="0.25">
      <c r="C3760"/>
      <c r="H3760"/>
    </row>
    <row r="3761" spans="3:8" x14ac:dyDescent="0.25">
      <c r="C3761"/>
      <c r="H3761"/>
    </row>
    <row r="3762" spans="3:8" x14ac:dyDescent="0.25">
      <c r="C3762"/>
      <c r="H3762"/>
    </row>
    <row r="3763" spans="3:8" x14ac:dyDescent="0.25">
      <c r="C3763"/>
      <c r="H3763"/>
    </row>
    <row r="3764" spans="3:8" x14ac:dyDescent="0.25">
      <c r="C3764"/>
      <c r="H3764"/>
    </row>
    <row r="3765" spans="3:8" x14ac:dyDescent="0.25">
      <c r="C3765"/>
      <c r="H3765"/>
    </row>
    <row r="3766" spans="3:8" x14ac:dyDescent="0.25">
      <c r="C3766"/>
      <c r="H3766"/>
    </row>
    <row r="3767" spans="3:8" x14ac:dyDescent="0.25">
      <c r="C3767"/>
      <c r="H3767"/>
    </row>
    <row r="3768" spans="3:8" x14ac:dyDescent="0.25">
      <c r="C3768"/>
      <c r="H3768"/>
    </row>
    <row r="3769" spans="3:8" x14ac:dyDescent="0.25">
      <c r="C3769"/>
      <c r="H3769"/>
    </row>
    <row r="3770" spans="3:8" x14ac:dyDescent="0.25">
      <c r="C3770"/>
      <c r="H3770"/>
    </row>
    <row r="3771" spans="3:8" x14ac:dyDescent="0.25">
      <c r="C3771"/>
      <c r="H3771"/>
    </row>
    <row r="3772" spans="3:8" x14ac:dyDescent="0.25">
      <c r="C3772"/>
      <c r="H3772"/>
    </row>
    <row r="3773" spans="3:8" x14ac:dyDescent="0.25">
      <c r="C3773"/>
      <c r="H3773"/>
    </row>
    <row r="3774" spans="3:8" x14ac:dyDescent="0.25">
      <c r="C3774"/>
      <c r="H3774"/>
    </row>
    <row r="3775" spans="3:8" x14ac:dyDescent="0.25">
      <c r="C3775"/>
      <c r="H3775"/>
    </row>
    <row r="3776" spans="3:8" x14ac:dyDescent="0.25">
      <c r="C3776"/>
      <c r="H3776"/>
    </row>
    <row r="3777" spans="3:8" x14ac:dyDescent="0.25">
      <c r="C3777"/>
      <c r="H3777"/>
    </row>
    <row r="3778" spans="3:8" x14ac:dyDescent="0.25">
      <c r="C3778"/>
      <c r="H3778"/>
    </row>
    <row r="3779" spans="3:8" x14ac:dyDescent="0.25">
      <c r="C3779"/>
      <c r="H3779"/>
    </row>
    <row r="3780" spans="3:8" x14ac:dyDescent="0.25">
      <c r="C3780"/>
      <c r="H3780"/>
    </row>
    <row r="3781" spans="3:8" x14ac:dyDescent="0.25">
      <c r="C3781"/>
      <c r="H3781"/>
    </row>
    <row r="3782" spans="3:8" x14ac:dyDescent="0.25">
      <c r="C3782"/>
      <c r="H3782"/>
    </row>
    <row r="3783" spans="3:8" x14ac:dyDescent="0.25">
      <c r="C3783"/>
      <c r="H3783"/>
    </row>
    <row r="3784" spans="3:8" x14ac:dyDescent="0.25">
      <c r="C3784"/>
      <c r="H3784"/>
    </row>
    <row r="3785" spans="3:8" x14ac:dyDescent="0.25">
      <c r="C3785"/>
      <c r="H3785"/>
    </row>
    <row r="3786" spans="3:8" x14ac:dyDescent="0.25">
      <c r="C3786"/>
      <c r="H3786"/>
    </row>
    <row r="3787" spans="3:8" x14ac:dyDescent="0.25">
      <c r="C3787"/>
      <c r="H3787"/>
    </row>
    <row r="3788" spans="3:8" x14ac:dyDescent="0.25">
      <c r="C3788"/>
      <c r="H3788"/>
    </row>
    <row r="3789" spans="3:8" x14ac:dyDescent="0.25">
      <c r="C3789"/>
      <c r="H3789"/>
    </row>
    <row r="3790" spans="3:8" x14ac:dyDescent="0.25">
      <c r="C3790"/>
      <c r="H3790"/>
    </row>
    <row r="3791" spans="3:8" x14ac:dyDescent="0.25">
      <c r="C3791"/>
      <c r="H3791"/>
    </row>
    <row r="3792" spans="3:8" x14ac:dyDescent="0.25">
      <c r="C3792"/>
      <c r="H3792"/>
    </row>
    <row r="3793" spans="3:8" x14ac:dyDescent="0.25">
      <c r="C3793"/>
      <c r="H3793"/>
    </row>
    <row r="3794" spans="3:8" x14ac:dyDescent="0.25">
      <c r="C3794"/>
      <c r="H3794"/>
    </row>
    <row r="3795" spans="3:8" x14ac:dyDescent="0.25">
      <c r="C3795"/>
      <c r="H3795"/>
    </row>
    <row r="3796" spans="3:8" x14ac:dyDescent="0.25">
      <c r="C3796"/>
      <c r="H3796"/>
    </row>
    <row r="3797" spans="3:8" x14ac:dyDescent="0.25">
      <c r="C3797"/>
      <c r="H3797"/>
    </row>
    <row r="3798" spans="3:8" x14ac:dyDescent="0.25">
      <c r="C3798"/>
      <c r="H3798"/>
    </row>
    <row r="3799" spans="3:8" x14ac:dyDescent="0.25">
      <c r="C3799"/>
      <c r="H3799"/>
    </row>
    <row r="3800" spans="3:8" x14ac:dyDescent="0.25">
      <c r="C3800"/>
      <c r="H3800"/>
    </row>
    <row r="3801" spans="3:8" x14ac:dyDescent="0.25">
      <c r="C3801"/>
      <c r="H3801"/>
    </row>
    <row r="3802" spans="3:8" x14ac:dyDescent="0.25">
      <c r="C3802"/>
      <c r="H3802"/>
    </row>
    <row r="3803" spans="3:8" x14ac:dyDescent="0.25">
      <c r="C3803"/>
      <c r="H3803"/>
    </row>
    <row r="3804" spans="3:8" x14ac:dyDescent="0.25">
      <c r="C3804"/>
      <c r="H3804"/>
    </row>
    <row r="3805" spans="3:8" x14ac:dyDescent="0.25">
      <c r="C3805"/>
      <c r="H3805"/>
    </row>
    <row r="3806" spans="3:8" x14ac:dyDescent="0.25">
      <c r="C3806"/>
      <c r="H3806"/>
    </row>
    <row r="3807" spans="3:8" x14ac:dyDescent="0.25">
      <c r="C3807"/>
      <c r="H3807"/>
    </row>
    <row r="3808" spans="3:8" x14ac:dyDescent="0.25">
      <c r="C3808"/>
      <c r="H3808"/>
    </row>
    <row r="3809" spans="3:8" x14ac:dyDescent="0.25">
      <c r="C3809"/>
      <c r="H3809"/>
    </row>
    <row r="3810" spans="3:8" x14ac:dyDescent="0.25">
      <c r="C3810"/>
      <c r="H3810"/>
    </row>
    <row r="3811" spans="3:8" x14ac:dyDescent="0.25">
      <c r="C3811"/>
      <c r="H3811"/>
    </row>
    <row r="3812" spans="3:8" x14ac:dyDescent="0.25">
      <c r="C3812"/>
      <c r="H3812"/>
    </row>
    <row r="3813" spans="3:8" x14ac:dyDescent="0.25">
      <c r="C3813"/>
      <c r="H3813"/>
    </row>
    <row r="3814" spans="3:8" x14ac:dyDescent="0.25">
      <c r="C3814"/>
      <c r="H3814"/>
    </row>
    <row r="3815" spans="3:8" x14ac:dyDescent="0.25">
      <c r="C3815"/>
      <c r="H3815"/>
    </row>
    <row r="3816" spans="3:8" x14ac:dyDescent="0.25">
      <c r="C3816"/>
      <c r="H3816"/>
    </row>
    <row r="3817" spans="3:8" x14ac:dyDescent="0.25">
      <c r="C3817"/>
      <c r="H3817"/>
    </row>
    <row r="3818" spans="3:8" x14ac:dyDescent="0.25">
      <c r="C3818"/>
      <c r="H3818"/>
    </row>
    <row r="3819" spans="3:8" x14ac:dyDescent="0.25">
      <c r="C3819"/>
      <c r="H3819"/>
    </row>
    <row r="3820" spans="3:8" x14ac:dyDescent="0.25">
      <c r="C3820"/>
      <c r="H3820"/>
    </row>
    <row r="3821" spans="3:8" x14ac:dyDescent="0.25">
      <c r="C3821"/>
      <c r="H3821"/>
    </row>
    <row r="3822" spans="3:8" x14ac:dyDescent="0.25">
      <c r="C3822"/>
      <c r="H3822"/>
    </row>
    <row r="3823" spans="3:8" x14ac:dyDescent="0.25">
      <c r="C3823"/>
      <c r="H3823"/>
    </row>
    <row r="3824" spans="3:8" x14ac:dyDescent="0.25">
      <c r="C3824"/>
      <c r="H3824"/>
    </row>
    <row r="3825" spans="3:8" x14ac:dyDescent="0.25">
      <c r="C3825"/>
      <c r="H3825"/>
    </row>
    <row r="3826" spans="3:8" x14ac:dyDescent="0.25">
      <c r="C3826"/>
      <c r="H3826"/>
    </row>
    <row r="3827" spans="3:8" x14ac:dyDescent="0.25">
      <c r="C3827"/>
      <c r="H3827"/>
    </row>
    <row r="3828" spans="3:8" x14ac:dyDescent="0.25">
      <c r="C3828"/>
      <c r="H3828"/>
    </row>
    <row r="3829" spans="3:8" x14ac:dyDescent="0.25">
      <c r="C3829"/>
      <c r="H3829"/>
    </row>
    <row r="3830" spans="3:8" x14ac:dyDescent="0.25">
      <c r="C3830"/>
      <c r="H3830"/>
    </row>
    <row r="3831" spans="3:8" x14ac:dyDescent="0.25">
      <c r="C3831"/>
      <c r="H3831"/>
    </row>
    <row r="3832" spans="3:8" x14ac:dyDescent="0.25">
      <c r="C3832"/>
      <c r="H3832"/>
    </row>
    <row r="3833" spans="3:8" x14ac:dyDescent="0.25">
      <c r="C3833"/>
      <c r="H3833"/>
    </row>
    <row r="3834" spans="3:8" x14ac:dyDescent="0.25">
      <c r="C3834"/>
      <c r="H3834"/>
    </row>
    <row r="3835" spans="3:8" x14ac:dyDescent="0.25">
      <c r="C3835"/>
      <c r="H3835"/>
    </row>
    <row r="3836" spans="3:8" x14ac:dyDescent="0.25">
      <c r="C3836"/>
      <c r="H3836"/>
    </row>
    <row r="3837" spans="3:8" x14ac:dyDescent="0.25">
      <c r="C3837"/>
      <c r="H3837"/>
    </row>
    <row r="3838" spans="3:8" x14ac:dyDescent="0.25">
      <c r="C3838"/>
      <c r="H3838"/>
    </row>
    <row r="3839" spans="3:8" x14ac:dyDescent="0.25">
      <c r="C3839"/>
      <c r="H3839"/>
    </row>
    <row r="3840" spans="3:8" x14ac:dyDescent="0.25">
      <c r="C3840"/>
      <c r="H3840"/>
    </row>
    <row r="3841" spans="3:8" x14ac:dyDescent="0.25">
      <c r="C3841"/>
      <c r="H3841"/>
    </row>
    <row r="3842" spans="3:8" x14ac:dyDescent="0.25">
      <c r="C3842"/>
      <c r="H3842"/>
    </row>
    <row r="3843" spans="3:8" x14ac:dyDescent="0.25">
      <c r="C3843"/>
      <c r="H3843"/>
    </row>
    <row r="3844" spans="3:8" x14ac:dyDescent="0.25">
      <c r="C3844"/>
      <c r="H3844"/>
    </row>
    <row r="3845" spans="3:8" x14ac:dyDescent="0.25">
      <c r="C3845"/>
      <c r="H3845"/>
    </row>
    <row r="3846" spans="3:8" x14ac:dyDescent="0.25">
      <c r="C3846"/>
      <c r="H3846"/>
    </row>
    <row r="3847" spans="3:8" x14ac:dyDescent="0.25">
      <c r="C3847"/>
      <c r="H3847"/>
    </row>
    <row r="3848" spans="3:8" x14ac:dyDescent="0.25">
      <c r="C3848"/>
      <c r="H3848"/>
    </row>
    <row r="3849" spans="3:8" x14ac:dyDescent="0.25">
      <c r="C3849"/>
      <c r="H3849"/>
    </row>
    <row r="3850" spans="3:8" x14ac:dyDescent="0.25">
      <c r="C3850"/>
      <c r="H3850"/>
    </row>
    <row r="3851" spans="3:8" x14ac:dyDescent="0.25">
      <c r="C3851"/>
      <c r="H3851"/>
    </row>
    <row r="3852" spans="3:8" x14ac:dyDescent="0.25">
      <c r="C3852"/>
      <c r="H3852"/>
    </row>
    <row r="3853" spans="3:8" x14ac:dyDescent="0.25">
      <c r="C3853"/>
      <c r="H3853"/>
    </row>
    <row r="3854" spans="3:8" x14ac:dyDescent="0.25">
      <c r="C3854"/>
      <c r="H3854"/>
    </row>
    <row r="3855" spans="3:8" x14ac:dyDescent="0.25">
      <c r="C3855"/>
      <c r="H3855"/>
    </row>
    <row r="3856" spans="3:8" x14ac:dyDescent="0.25">
      <c r="C3856"/>
      <c r="H3856"/>
    </row>
    <row r="3857" spans="3:8" x14ac:dyDescent="0.25">
      <c r="C3857"/>
      <c r="H3857"/>
    </row>
    <row r="3858" spans="3:8" x14ac:dyDescent="0.25">
      <c r="C3858"/>
      <c r="H3858"/>
    </row>
    <row r="3859" spans="3:8" x14ac:dyDescent="0.25">
      <c r="C3859"/>
      <c r="H3859"/>
    </row>
    <row r="3860" spans="3:8" x14ac:dyDescent="0.25">
      <c r="C3860"/>
      <c r="H3860"/>
    </row>
    <row r="3861" spans="3:8" x14ac:dyDescent="0.25">
      <c r="C3861"/>
      <c r="H3861"/>
    </row>
    <row r="3862" spans="3:8" x14ac:dyDescent="0.25">
      <c r="C3862"/>
      <c r="H3862"/>
    </row>
    <row r="3863" spans="3:8" x14ac:dyDescent="0.25">
      <c r="C3863"/>
      <c r="H3863"/>
    </row>
    <row r="3864" spans="3:8" x14ac:dyDescent="0.25">
      <c r="C3864"/>
      <c r="H3864"/>
    </row>
    <row r="3865" spans="3:8" x14ac:dyDescent="0.25">
      <c r="C3865"/>
      <c r="H3865"/>
    </row>
    <row r="3866" spans="3:8" x14ac:dyDescent="0.25">
      <c r="C3866"/>
      <c r="H3866"/>
    </row>
    <row r="3867" spans="3:8" x14ac:dyDescent="0.25">
      <c r="C3867"/>
      <c r="H3867"/>
    </row>
    <row r="3868" spans="3:8" x14ac:dyDescent="0.25">
      <c r="C3868"/>
      <c r="H3868"/>
    </row>
    <row r="3869" spans="3:8" x14ac:dyDescent="0.25">
      <c r="C3869"/>
      <c r="H3869"/>
    </row>
    <row r="3870" spans="3:8" x14ac:dyDescent="0.25">
      <c r="C3870"/>
      <c r="H3870"/>
    </row>
    <row r="3871" spans="3:8" x14ac:dyDescent="0.25">
      <c r="C3871"/>
      <c r="H3871"/>
    </row>
    <row r="3872" spans="3:8" x14ac:dyDescent="0.25">
      <c r="C3872"/>
      <c r="H3872"/>
    </row>
    <row r="3873" spans="3:8" x14ac:dyDescent="0.25">
      <c r="C3873"/>
      <c r="H3873"/>
    </row>
    <row r="3874" spans="3:8" x14ac:dyDescent="0.25">
      <c r="C3874"/>
      <c r="H3874"/>
    </row>
    <row r="3875" spans="3:8" x14ac:dyDescent="0.25">
      <c r="C3875"/>
      <c r="H3875"/>
    </row>
    <row r="3876" spans="3:8" x14ac:dyDescent="0.25">
      <c r="C3876"/>
      <c r="H3876"/>
    </row>
    <row r="3877" spans="3:8" x14ac:dyDescent="0.25">
      <c r="C3877"/>
      <c r="H3877"/>
    </row>
    <row r="3878" spans="3:8" x14ac:dyDescent="0.25">
      <c r="C3878"/>
      <c r="H3878"/>
    </row>
    <row r="3879" spans="3:8" x14ac:dyDescent="0.25">
      <c r="C3879"/>
      <c r="H3879"/>
    </row>
    <row r="3880" spans="3:8" x14ac:dyDescent="0.25">
      <c r="C3880"/>
      <c r="H3880"/>
    </row>
    <row r="3881" spans="3:8" x14ac:dyDescent="0.25">
      <c r="C3881"/>
      <c r="H3881"/>
    </row>
    <row r="3882" spans="3:8" x14ac:dyDescent="0.25">
      <c r="C3882"/>
      <c r="H3882"/>
    </row>
    <row r="3883" spans="3:8" x14ac:dyDescent="0.25">
      <c r="C3883"/>
      <c r="H3883"/>
    </row>
    <row r="3884" spans="3:8" x14ac:dyDescent="0.25">
      <c r="C3884"/>
      <c r="H3884"/>
    </row>
    <row r="3885" spans="3:8" x14ac:dyDescent="0.25">
      <c r="C3885"/>
      <c r="H3885"/>
    </row>
    <row r="3886" spans="3:8" x14ac:dyDescent="0.25">
      <c r="C3886"/>
      <c r="H3886"/>
    </row>
    <row r="3887" spans="3:8" x14ac:dyDescent="0.25">
      <c r="C3887"/>
      <c r="H3887"/>
    </row>
    <row r="3888" spans="3:8" x14ac:dyDescent="0.25">
      <c r="C3888"/>
      <c r="H3888"/>
    </row>
    <row r="3889" spans="3:8" x14ac:dyDescent="0.25">
      <c r="C3889"/>
      <c r="H3889"/>
    </row>
    <row r="3890" spans="3:8" x14ac:dyDescent="0.25">
      <c r="C3890"/>
      <c r="H3890"/>
    </row>
    <row r="3891" spans="3:8" x14ac:dyDescent="0.25">
      <c r="C3891"/>
      <c r="H3891"/>
    </row>
    <row r="3892" spans="3:8" x14ac:dyDescent="0.25">
      <c r="C3892"/>
      <c r="H3892"/>
    </row>
    <row r="3893" spans="3:8" x14ac:dyDescent="0.25">
      <c r="C3893"/>
      <c r="H3893"/>
    </row>
    <row r="3894" spans="3:8" x14ac:dyDescent="0.25">
      <c r="C3894"/>
      <c r="H3894"/>
    </row>
    <row r="3895" spans="3:8" x14ac:dyDescent="0.25">
      <c r="C3895"/>
      <c r="H3895"/>
    </row>
    <row r="3896" spans="3:8" x14ac:dyDescent="0.25">
      <c r="C3896"/>
      <c r="H3896"/>
    </row>
    <row r="3897" spans="3:8" x14ac:dyDescent="0.25">
      <c r="C3897"/>
      <c r="H3897"/>
    </row>
    <row r="3898" spans="3:8" x14ac:dyDescent="0.25">
      <c r="C3898"/>
      <c r="H3898"/>
    </row>
    <row r="3899" spans="3:8" x14ac:dyDescent="0.25">
      <c r="C3899"/>
      <c r="H3899"/>
    </row>
    <row r="3900" spans="3:8" x14ac:dyDescent="0.25">
      <c r="C3900"/>
      <c r="H3900"/>
    </row>
    <row r="3901" spans="3:8" x14ac:dyDescent="0.25">
      <c r="C3901"/>
      <c r="H3901"/>
    </row>
    <row r="3902" spans="3:8" x14ac:dyDescent="0.25">
      <c r="C3902"/>
      <c r="H3902"/>
    </row>
    <row r="3903" spans="3:8" x14ac:dyDescent="0.25">
      <c r="C3903"/>
      <c r="H3903"/>
    </row>
    <row r="3904" spans="3:8" x14ac:dyDescent="0.25">
      <c r="C3904"/>
      <c r="H3904"/>
    </row>
    <row r="3905" spans="3:8" x14ac:dyDescent="0.25">
      <c r="C3905"/>
      <c r="H3905"/>
    </row>
    <row r="3906" spans="3:8" x14ac:dyDescent="0.25">
      <c r="C3906"/>
      <c r="H3906"/>
    </row>
    <row r="3907" spans="3:8" x14ac:dyDescent="0.25">
      <c r="C3907"/>
      <c r="H3907"/>
    </row>
    <row r="3908" spans="3:8" x14ac:dyDescent="0.25">
      <c r="C3908"/>
      <c r="H3908"/>
    </row>
    <row r="3909" spans="3:8" x14ac:dyDescent="0.25">
      <c r="C3909"/>
      <c r="H3909"/>
    </row>
    <row r="3910" spans="3:8" x14ac:dyDescent="0.25">
      <c r="C3910"/>
      <c r="H3910"/>
    </row>
    <row r="3911" spans="3:8" x14ac:dyDescent="0.25">
      <c r="C3911"/>
      <c r="H3911"/>
    </row>
    <row r="3912" spans="3:8" x14ac:dyDescent="0.25">
      <c r="C3912"/>
      <c r="H3912"/>
    </row>
    <row r="3913" spans="3:8" x14ac:dyDescent="0.25">
      <c r="C3913"/>
      <c r="H3913"/>
    </row>
    <row r="3914" spans="3:8" x14ac:dyDescent="0.25">
      <c r="C3914"/>
      <c r="H3914"/>
    </row>
    <row r="3915" spans="3:8" x14ac:dyDescent="0.25">
      <c r="C3915"/>
      <c r="H3915"/>
    </row>
    <row r="3916" spans="3:8" x14ac:dyDescent="0.25">
      <c r="C3916"/>
      <c r="H3916"/>
    </row>
    <row r="3917" spans="3:8" x14ac:dyDescent="0.25">
      <c r="C3917"/>
      <c r="H3917"/>
    </row>
    <row r="3918" spans="3:8" x14ac:dyDescent="0.25">
      <c r="C3918"/>
      <c r="H3918"/>
    </row>
    <row r="3919" spans="3:8" x14ac:dyDescent="0.25">
      <c r="C3919"/>
      <c r="H3919"/>
    </row>
    <row r="3920" spans="3:8" x14ac:dyDescent="0.25">
      <c r="C3920"/>
      <c r="H3920"/>
    </row>
    <row r="3921" spans="3:8" x14ac:dyDescent="0.25">
      <c r="C3921"/>
      <c r="H3921"/>
    </row>
    <row r="3922" spans="3:8" x14ac:dyDescent="0.25">
      <c r="C3922"/>
      <c r="H3922"/>
    </row>
    <row r="3923" spans="3:8" x14ac:dyDescent="0.25">
      <c r="C3923"/>
      <c r="H3923"/>
    </row>
    <row r="3924" spans="3:8" x14ac:dyDescent="0.25">
      <c r="C3924"/>
      <c r="H3924"/>
    </row>
    <row r="3925" spans="3:8" x14ac:dyDescent="0.25">
      <c r="C3925"/>
      <c r="H3925"/>
    </row>
    <row r="3926" spans="3:8" x14ac:dyDescent="0.25">
      <c r="C3926"/>
      <c r="H3926"/>
    </row>
    <row r="3927" spans="3:8" x14ac:dyDescent="0.25">
      <c r="C3927"/>
      <c r="H3927"/>
    </row>
    <row r="3928" spans="3:8" x14ac:dyDescent="0.25">
      <c r="C3928"/>
      <c r="H3928"/>
    </row>
    <row r="3929" spans="3:8" x14ac:dyDescent="0.25">
      <c r="C3929"/>
      <c r="H3929"/>
    </row>
    <row r="3930" spans="3:8" x14ac:dyDescent="0.25">
      <c r="C3930"/>
      <c r="H3930"/>
    </row>
    <row r="3931" spans="3:8" x14ac:dyDescent="0.25">
      <c r="C3931"/>
      <c r="H3931"/>
    </row>
    <row r="3932" spans="3:8" x14ac:dyDescent="0.25">
      <c r="C3932"/>
      <c r="H3932"/>
    </row>
    <row r="3933" spans="3:8" x14ac:dyDescent="0.25">
      <c r="C3933"/>
      <c r="H3933"/>
    </row>
    <row r="3934" spans="3:8" x14ac:dyDescent="0.25">
      <c r="C3934"/>
      <c r="H3934"/>
    </row>
    <row r="3935" spans="3:8" x14ac:dyDescent="0.25">
      <c r="C3935"/>
      <c r="H3935"/>
    </row>
    <row r="3936" spans="3:8" x14ac:dyDescent="0.25">
      <c r="C3936"/>
      <c r="H3936"/>
    </row>
    <row r="3937" spans="3:8" x14ac:dyDescent="0.25">
      <c r="C3937"/>
      <c r="H3937"/>
    </row>
    <row r="3938" spans="3:8" x14ac:dyDescent="0.25">
      <c r="C3938"/>
      <c r="H3938"/>
    </row>
    <row r="3939" spans="3:8" x14ac:dyDescent="0.25">
      <c r="C3939"/>
      <c r="H3939"/>
    </row>
    <row r="3940" spans="3:8" x14ac:dyDescent="0.25">
      <c r="C3940"/>
      <c r="H3940"/>
    </row>
    <row r="3941" spans="3:8" x14ac:dyDescent="0.25">
      <c r="C3941"/>
      <c r="H3941"/>
    </row>
    <row r="3942" spans="3:8" x14ac:dyDescent="0.25">
      <c r="C3942"/>
      <c r="H3942"/>
    </row>
    <row r="3943" spans="3:8" x14ac:dyDescent="0.25">
      <c r="C3943"/>
      <c r="H3943"/>
    </row>
    <row r="3944" spans="3:8" x14ac:dyDescent="0.25">
      <c r="C3944"/>
      <c r="H3944"/>
    </row>
    <row r="3945" spans="3:8" x14ac:dyDescent="0.25">
      <c r="C3945"/>
      <c r="H3945"/>
    </row>
    <row r="3946" spans="3:8" x14ac:dyDescent="0.25">
      <c r="C3946"/>
      <c r="H3946"/>
    </row>
    <row r="3947" spans="3:8" x14ac:dyDescent="0.25">
      <c r="C3947"/>
      <c r="H3947"/>
    </row>
    <row r="3948" spans="3:8" x14ac:dyDescent="0.25">
      <c r="C3948"/>
      <c r="H3948"/>
    </row>
    <row r="3949" spans="3:8" x14ac:dyDescent="0.25">
      <c r="C3949"/>
      <c r="H3949"/>
    </row>
    <row r="3950" spans="3:8" x14ac:dyDescent="0.25">
      <c r="C3950"/>
      <c r="H3950"/>
    </row>
    <row r="3951" spans="3:8" x14ac:dyDescent="0.25">
      <c r="C3951"/>
      <c r="H3951"/>
    </row>
    <row r="3952" spans="3:8" x14ac:dyDescent="0.25">
      <c r="C3952"/>
      <c r="H3952"/>
    </row>
    <row r="3953" spans="3:8" x14ac:dyDescent="0.25">
      <c r="C3953"/>
      <c r="H3953"/>
    </row>
    <row r="3954" spans="3:8" x14ac:dyDescent="0.25">
      <c r="C3954"/>
      <c r="H3954"/>
    </row>
    <row r="3955" spans="3:8" x14ac:dyDescent="0.25">
      <c r="C3955"/>
      <c r="H3955"/>
    </row>
    <row r="3956" spans="3:8" x14ac:dyDescent="0.25">
      <c r="C3956"/>
      <c r="H3956"/>
    </row>
    <row r="3957" spans="3:8" x14ac:dyDescent="0.25">
      <c r="C3957"/>
      <c r="H3957"/>
    </row>
    <row r="3958" spans="3:8" x14ac:dyDescent="0.25">
      <c r="C3958"/>
      <c r="H3958"/>
    </row>
    <row r="3959" spans="3:8" x14ac:dyDescent="0.25">
      <c r="C3959"/>
      <c r="H3959"/>
    </row>
    <row r="3960" spans="3:8" x14ac:dyDescent="0.25">
      <c r="C3960"/>
      <c r="H3960"/>
    </row>
    <row r="3961" spans="3:8" x14ac:dyDescent="0.25">
      <c r="C3961"/>
      <c r="H3961"/>
    </row>
    <row r="3962" spans="3:8" x14ac:dyDescent="0.25">
      <c r="C3962"/>
      <c r="H3962"/>
    </row>
    <row r="3963" spans="3:8" x14ac:dyDescent="0.25">
      <c r="C3963"/>
      <c r="H3963"/>
    </row>
    <row r="3964" spans="3:8" x14ac:dyDescent="0.25">
      <c r="C3964"/>
      <c r="H3964"/>
    </row>
    <row r="3965" spans="3:8" x14ac:dyDescent="0.25">
      <c r="C3965"/>
      <c r="H3965"/>
    </row>
    <row r="3966" spans="3:8" x14ac:dyDescent="0.25">
      <c r="C3966"/>
      <c r="H3966"/>
    </row>
    <row r="3967" spans="3:8" x14ac:dyDescent="0.25">
      <c r="C3967"/>
      <c r="H3967"/>
    </row>
    <row r="3968" spans="3:8" x14ac:dyDescent="0.25">
      <c r="C3968"/>
      <c r="H3968"/>
    </row>
    <row r="3969" spans="3:8" x14ac:dyDescent="0.25">
      <c r="C3969"/>
      <c r="H3969"/>
    </row>
    <row r="3970" spans="3:8" x14ac:dyDescent="0.25">
      <c r="C3970"/>
      <c r="H3970"/>
    </row>
    <row r="3971" spans="3:8" x14ac:dyDescent="0.25">
      <c r="C3971"/>
      <c r="H3971"/>
    </row>
    <row r="3972" spans="3:8" x14ac:dyDescent="0.25">
      <c r="C3972"/>
      <c r="H3972"/>
    </row>
    <row r="3973" spans="3:8" x14ac:dyDescent="0.25">
      <c r="C3973"/>
      <c r="H3973"/>
    </row>
    <row r="3974" spans="3:8" x14ac:dyDescent="0.25">
      <c r="C3974"/>
      <c r="H3974"/>
    </row>
    <row r="3975" spans="3:8" x14ac:dyDescent="0.25">
      <c r="C3975"/>
      <c r="H3975"/>
    </row>
    <row r="3976" spans="3:8" x14ac:dyDescent="0.25">
      <c r="C3976"/>
      <c r="H3976"/>
    </row>
    <row r="3977" spans="3:8" x14ac:dyDescent="0.25">
      <c r="C3977"/>
      <c r="H3977"/>
    </row>
    <row r="3978" spans="3:8" x14ac:dyDescent="0.25">
      <c r="C3978"/>
      <c r="H3978"/>
    </row>
    <row r="3979" spans="3:8" x14ac:dyDescent="0.25">
      <c r="C3979"/>
      <c r="H3979"/>
    </row>
    <row r="3980" spans="3:8" x14ac:dyDescent="0.25">
      <c r="C3980"/>
      <c r="H3980"/>
    </row>
    <row r="3981" spans="3:8" x14ac:dyDescent="0.25">
      <c r="C3981"/>
      <c r="H3981"/>
    </row>
    <row r="3982" spans="3:8" x14ac:dyDescent="0.25">
      <c r="C3982"/>
      <c r="H3982"/>
    </row>
    <row r="3983" spans="3:8" x14ac:dyDescent="0.25">
      <c r="C3983"/>
      <c r="H3983"/>
    </row>
    <row r="3984" spans="3:8" x14ac:dyDescent="0.25">
      <c r="C3984"/>
      <c r="H3984"/>
    </row>
    <row r="3985" spans="3:8" x14ac:dyDescent="0.25">
      <c r="C3985"/>
      <c r="H3985"/>
    </row>
    <row r="3986" spans="3:8" x14ac:dyDescent="0.25">
      <c r="C3986"/>
      <c r="H3986"/>
    </row>
    <row r="3987" spans="3:8" x14ac:dyDescent="0.25">
      <c r="C3987"/>
      <c r="H3987"/>
    </row>
    <row r="3988" spans="3:8" x14ac:dyDescent="0.25">
      <c r="C3988"/>
      <c r="H3988"/>
    </row>
    <row r="3989" spans="3:8" x14ac:dyDescent="0.25">
      <c r="C3989"/>
      <c r="H3989"/>
    </row>
    <row r="3990" spans="3:8" x14ac:dyDescent="0.25">
      <c r="C3990"/>
      <c r="H3990"/>
    </row>
    <row r="3991" spans="3:8" x14ac:dyDescent="0.25">
      <c r="C3991"/>
      <c r="H3991"/>
    </row>
    <row r="3992" spans="3:8" x14ac:dyDescent="0.25">
      <c r="C3992"/>
      <c r="H3992"/>
    </row>
    <row r="3993" spans="3:8" x14ac:dyDescent="0.25">
      <c r="C3993"/>
      <c r="H3993"/>
    </row>
    <row r="3994" spans="3:8" x14ac:dyDescent="0.25">
      <c r="C3994"/>
      <c r="H3994"/>
    </row>
    <row r="3995" spans="3:8" x14ac:dyDescent="0.25">
      <c r="C3995"/>
      <c r="H3995"/>
    </row>
    <row r="3996" spans="3:8" x14ac:dyDescent="0.25">
      <c r="C3996"/>
      <c r="H3996"/>
    </row>
    <row r="3997" spans="3:8" x14ac:dyDescent="0.25">
      <c r="C3997"/>
      <c r="H3997"/>
    </row>
    <row r="3998" spans="3:8" x14ac:dyDescent="0.25">
      <c r="C3998"/>
      <c r="H3998"/>
    </row>
    <row r="3999" spans="3:8" x14ac:dyDescent="0.25">
      <c r="C3999"/>
      <c r="H3999"/>
    </row>
    <row r="4000" spans="3:8" x14ac:dyDescent="0.25">
      <c r="C4000"/>
      <c r="H4000"/>
    </row>
    <row r="4001" spans="3:8" x14ac:dyDescent="0.25">
      <c r="C4001"/>
      <c r="H4001"/>
    </row>
    <row r="4002" spans="3:8" x14ac:dyDescent="0.25">
      <c r="C4002"/>
      <c r="H4002"/>
    </row>
    <row r="4003" spans="3:8" x14ac:dyDescent="0.25">
      <c r="C4003"/>
      <c r="H4003"/>
    </row>
    <row r="4004" spans="3:8" x14ac:dyDescent="0.25">
      <c r="C4004"/>
      <c r="H4004"/>
    </row>
    <row r="4005" spans="3:8" x14ac:dyDescent="0.25">
      <c r="C4005"/>
      <c r="H4005"/>
    </row>
    <row r="4006" spans="3:8" x14ac:dyDescent="0.25">
      <c r="C4006"/>
      <c r="H4006"/>
    </row>
    <row r="4007" spans="3:8" x14ac:dyDescent="0.25">
      <c r="C4007"/>
      <c r="H4007"/>
    </row>
    <row r="4008" spans="3:8" x14ac:dyDescent="0.25">
      <c r="C4008"/>
      <c r="H4008"/>
    </row>
    <row r="4009" spans="3:8" x14ac:dyDescent="0.25">
      <c r="C4009"/>
      <c r="H4009"/>
    </row>
    <row r="4010" spans="3:8" x14ac:dyDescent="0.25">
      <c r="C4010"/>
      <c r="H4010"/>
    </row>
    <row r="4011" spans="3:8" x14ac:dyDescent="0.25">
      <c r="C4011"/>
      <c r="H4011"/>
    </row>
    <row r="4012" spans="3:8" x14ac:dyDescent="0.25">
      <c r="C4012"/>
      <c r="H4012"/>
    </row>
    <row r="4013" spans="3:8" x14ac:dyDescent="0.25">
      <c r="C4013"/>
      <c r="H4013"/>
    </row>
    <row r="4014" spans="3:8" x14ac:dyDescent="0.25">
      <c r="C4014"/>
      <c r="H4014"/>
    </row>
    <row r="4015" spans="3:8" x14ac:dyDescent="0.25">
      <c r="C4015"/>
      <c r="H4015"/>
    </row>
    <row r="4016" spans="3:8" x14ac:dyDescent="0.25">
      <c r="C4016"/>
      <c r="H4016"/>
    </row>
    <row r="4017" spans="3:8" x14ac:dyDescent="0.25">
      <c r="C4017"/>
      <c r="H4017"/>
    </row>
    <row r="4018" spans="3:8" x14ac:dyDescent="0.25">
      <c r="C4018"/>
      <c r="H4018"/>
    </row>
    <row r="4019" spans="3:8" x14ac:dyDescent="0.25">
      <c r="C4019"/>
      <c r="H4019"/>
    </row>
    <row r="4020" spans="3:8" x14ac:dyDescent="0.25">
      <c r="C4020"/>
      <c r="H4020"/>
    </row>
    <row r="4021" spans="3:8" x14ac:dyDescent="0.25">
      <c r="C4021"/>
      <c r="H4021"/>
    </row>
    <row r="4022" spans="3:8" x14ac:dyDescent="0.25">
      <c r="C4022"/>
      <c r="H4022"/>
    </row>
    <row r="4023" spans="3:8" x14ac:dyDescent="0.25">
      <c r="C4023"/>
      <c r="H4023"/>
    </row>
    <row r="4024" spans="3:8" x14ac:dyDescent="0.25">
      <c r="C4024"/>
      <c r="H4024"/>
    </row>
    <row r="4025" spans="3:8" x14ac:dyDescent="0.25">
      <c r="C4025"/>
      <c r="H4025"/>
    </row>
    <row r="4026" spans="3:8" x14ac:dyDescent="0.25">
      <c r="C4026"/>
      <c r="H4026"/>
    </row>
    <row r="4027" spans="3:8" x14ac:dyDescent="0.25">
      <c r="C4027"/>
      <c r="H4027"/>
    </row>
    <row r="4028" spans="3:8" x14ac:dyDescent="0.25">
      <c r="C4028"/>
      <c r="H4028"/>
    </row>
    <row r="4029" spans="3:8" x14ac:dyDescent="0.25">
      <c r="C4029"/>
      <c r="H4029"/>
    </row>
    <row r="4030" spans="3:8" x14ac:dyDescent="0.25">
      <c r="C4030"/>
      <c r="H4030"/>
    </row>
    <row r="4031" spans="3:8" x14ac:dyDescent="0.25">
      <c r="C4031"/>
      <c r="H4031"/>
    </row>
    <row r="4032" spans="3:8" x14ac:dyDescent="0.25">
      <c r="C4032"/>
      <c r="H4032"/>
    </row>
    <row r="4033" spans="3:8" x14ac:dyDescent="0.25">
      <c r="C4033"/>
      <c r="H4033"/>
    </row>
    <row r="4034" spans="3:8" x14ac:dyDescent="0.25">
      <c r="C4034"/>
      <c r="H4034"/>
    </row>
    <row r="4035" spans="3:8" x14ac:dyDescent="0.25">
      <c r="C4035"/>
      <c r="H4035"/>
    </row>
    <row r="4036" spans="3:8" x14ac:dyDescent="0.25">
      <c r="C4036"/>
      <c r="H4036"/>
    </row>
    <row r="4037" spans="3:8" x14ac:dyDescent="0.25">
      <c r="C4037"/>
      <c r="H4037"/>
    </row>
    <row r="4038" spans="3:8" x14ac:dyDescent="0.25">
      <c r="C4038"/>
      <c r="H4038"/>
    </row>
    <row r="4039" spans="3:8" x14ac:dyDescent="0.25">
      <c r="C4039"/>
      <c r="H4039"/>
    </row>
    <row r="4040" spans="3:8" x14ac:dyDescent="0.25">
      <c r="C4040"/>
      <c r="H4040"/>
    </row>
    <row r="4041" spans="3:8" x14ac:dyDescent="0.25">
      <c r="C4041"/>
      <c r="H4041"/>
    </row>
    <row r="4042" spans="3:8" x14ac:dyDescent="0.25">
      <c r="C4042"/>
      <c r="H4042"/>
    </row>
    <row r="4043" spans="3:8" x14ac:dyDescent="0.25">
      <c r="C4043"/>
      <c r="H4043"/>
    </row>
    <row r="4044" spans="3:8" x14ac:dyDescent="0.25">
      <c r="C4044"/>
      <c r="H4044"/>
    </row>
    <row r="4045" spans="3:8" x14ac:dyDescent="0.25">
      <c r="C4045"/>
      <c r="H4045"/>
    </row>
    <row r="4046" spans="3:8" x14ac:dyDescent="0.25">
      <c r="C4046"/>
      <c r="H4046"/>
    </row>
    <row r="4047" spans="3:8" x14ac:dyDescent="0.25">
      <c r="C4047"/>
      <c r="H4047"/>
    </row>
    <row r="4048" spans="3:8" x14ac:dyDescent="0.25">
      <c r="C4048"/>
      <c r="H4048"/>
    </row>
    <row r="4049" spans="3:8" x14ac:dyDescent="0.25">
      <c r="C4049"/>
      <c r="H4049"/>
    </row>
    <row r="4050" spans="3:8" x14ac:dyDescent="0.25">
      <c r="C4050"/>
      <c r="H4050"/>
    </row>
    <row r="4051" spans="3:8" x14ac:dyDescent="0.25">
      <c r="C4051"/>
      <c r="H4051"/>
    </row>
    <row r="4052" spans="3:8" x14ac:dyDescent="0.25">
      <c r="C4052"/>
      <c r="H4052"/>
    </row>
    <row r="4053" spans="3:8" x14ac:dyDescent="0.25">
      <c r="C4053"/>
      <c r="H4053"/>
    </row>
    <row r="4054" spans="3:8" x14ac:dyDescent="0.25">
      <c r="C4054"/>
      <c r="H4054"/>
    </row>
    <row r="4055" spans="3:8" x14ac:dyDescent="0.25">
      <c r="C4055"/>
      <c r="H4055"/>
    </row>
    <row r="4056" spans="3:8" x14ac:dyDescent="0.25">
      <c r="C4056"/>
      <c r="H4056"/>
    </row>
    <row r="4057" spans="3:8" x14ac:dyDescent="0.25">
      <c r="C4057"/>
      <c r="H4057"/>
    </row>
    <row r="4058" spans="3:8" x14ac:dyDescent="0.25">
      <c r="C4058"/>
      <c r="H4058"/>
    </row>
    <row r="4059" spans="3:8" x14ac:dyDescent="0.25">
      <c r="C4059"/>
      <c r="H4059"/>
    </row>
    <row r="4060" spans="3:8" x14ac:dyDescent="0.25">
      <c r="C4060"/>
      <c r="H4060"/>
    </row>
    <row r="4061" spans="3:8" x14ac:dyDescent="0.25">
      <c r="C4061"/>
      <c r="H4061"/>
    </row>
    <row r="4062" spans="3:8" x14ac:dyDescent="0.25">
      <c r="C4062"/>
      <c r="H4062"/>
    </row>
    <row r="4063" spans="3:8" x14ac:dyDescent="0.25">
      <c r="C4063"/>
      <c r="H4063"/>
    </row>
    <row r="4064" spans="3:8" x14ac:dyDescent="0.25">
      <c r="C4064"/>
      <c r="H4064"/>
    </row>
    <row r="4065" spans="3:8" x14ac:dyDescent="0.25">
      <c r="C4065"/>
      <c r="H4065"/>
    </row>
    <row r="4066" spans="3:8" x14ac:dyDescent="0.25">
      <c r="C4066"/>
      <c r="H4066"/>
    </row>
    <row r="4067" spans="3:8" x14ac:dyDescent="0.25">
      <c r="C4067"/>
      <c r="H4067"/>
    </row>
    <row r="4068" spans="3:8" x14ac:dyDescent="0.25">
      <c r="C4068"/>
      <c r="H4068"/>
    </row>
    <row r="4069" spans="3:8" x14ac:dyDescent="0.25">
      <c r="C4069"/>
      <c r="H4069"/>
    </row>
    <row r="4070" spans="3:8" x14ac:dyDescent="0.25">
      <c r="C4070"/>
      <c r="H4070"/>
    </row>
    <row r="4071" spans="3:8" x14ac:dyDescent="0.25">
      <c r="C4071"/>
      <c r="H4071"/>
    </row>
    <row r="4072" spans="3:8" x14ac:dyDescent="0.25">
      <c r="C4072"/>
      <c r="H4072"/>
    </row>
    <row r="4073" spans="3:8" x14ac:dyDescent="0.25">
      <c r="C4073"/>
      <c r="H4073"/>
    </row>
    <row r="4074" spans="3:8" x14ac:dyDescent="0.25">
      <c r="C4074"/>
      <c r="H4074"/>
    </row>
    <row r="4075" spans="3:8" x14ac:dyDescent="0.25">
      <c r="C4075"/>
      <c r="H4075"/>
    </row>
    <row r="4076" spans="3:8" x14ac:dyDescent="0.25">
      <c r="C4076"/>
      <c r="H4076"/>
    </row>
    <row r="4077" spans="3:8" x14ac:dyDescent="0.25">
      <c r="C4077"/>
      <c r="H4077"/>
    </row>
    <row r="4078" spans="3:8" x14ac:dyDescent="0.25">
      <c r="C4078"/>
      <c r="H4078"/>
    </row>
    <row r="4079" spans="3:8" x14ac:dyDescent="0.25">
      <c r="C4079"/>
      <c r="H4079"/>
    </row>
    <row r="4080" spans="3:8" x14ac:dyDescent="0.25">
      <c r="C4080"/>
      <c r="H4080"/>
    </row>
    <row r="4081" spans="3:8" x14ac:dyDescent="0.25">
      <c r="C4081"/>
      <c r="H4081"/>
    </row>
    <row r="4082" spans="3:8" x14ac:dyDescent="0.25">
      <c r="C4082"/>
      <c r="H4082"/>
    </row>
    <row r="4083" spans="3:8" x14ac:dyDescent="0.25">
      <c r="C4083"/>
      <c r="H4083"/>
    </row>
    <row r="4084" spans="3:8" x14ac:dyDescent="0.25">
      <c r="C4084"/>
      <c r="H4084"/>
    </row>
    <row r="4085" spans="3:8" x14ac:dyDescent="0.25">
      <c r="C4085"/>
      <c r="H4085"/>
    </row>
    <row r="4086" spans="3:8" x14ac:dyDescent="0.25">
      <c r="C4086"/>
      <c r="H4086"/>
    </row>
    <row r="4087" spans="3:8" x14ac:dyDescent="0.25">
      <c r="C4087"/>
      <c r="H4087"/>
    </row>
    <row r="4088" spans="3:8" x14ac:dyDescent="0.25">
      <c r="C4088"/>
      <c r="H4088"/>
    </row>
    <row r="4089" spans="3:8" x14ac:dyDescent="0.25">
      <c r="C4089"/>
      <c r="H4089"/>
    </row>
    <row r="4090" spans="3:8" x14ac:dyDescent="0.25">
      <c r="C4090"/>
      <c r="H4090"/>
    </row>
    <row r="4091" spans="3:8" x14ac:dyDescent="0.25">
      <c r="C4091"/>
      <c r="H4091"/>
    </row>
    <row r="4092" spans="3:8" x14ac:dyDescent="0.25">
      <c r="C4092"/>
      <c r="H4092"/>
    </row>
    <row r="4093" spans="3:8" x14ac:dyDescent="0.25">
      <c r="C4093"/>
      <c r="H4093"/>
    </row>
    <row r="4094" spans="3:8" x14ac:dyDescent="0.25">
      <c r="C4094"/>
      <c r="H4094"/>
    </row>
    <row r="4095" spans="3:8" x14ac:dyDescent="0.25">
      <c r="C4095"/>
      <c r="H4095"/>
    </row>
    <row r="4096" spans="3:8" x14ac:dyDescent="0.25">
      <c r="C4096"/>
      <c r="H4096"/>
    </row>
    <row r="4097" spans="3:8" x14ac:dyDescent="0.25">
      <c r="C4097"/>
      <c r="H4097"/>
    </row>
    <row r="4098" spans="3:8" x14ac:dyDescent="0.25">
      <c r="C4098"/>
      <c r="H4098"/>
    </row>
    <row r="4099" spans="3:8" x14ac:dyDescent="0.25">
      <c r="C4099"/>
      <c r="H4099"/>
    </row>
    <row r="4100" spans="3:8" x14ac:dyDescent="0.25">
      <c r="C4100"/>
      <c r="H4100"/>
    </row>
    <row r="4101" spans="3:8" x14ac:dyDescent="0.25">
      <c r="C4101"/>
      <c r="H4101"/>
    </row>
    <row r="4102" spans="3:8" x14ac:dyDescent="0.25">
      <c r="C4102"/>
      <c r="H4102"/>
    </row>
    <row r="4103" spans="3:8" x14ac:dyDescent="0.25">
      <c r="C4103"/>
      <c r="H4103"/>
    </row>
    <row r="4104" spans="3:8" x14ac:dyDescent="0.25">
      <c r="C4104"/>
      <c r="H4104"/>
    </row>
    <row r="4105" spans="3:8" x14ac:dyDescent="0.25">
      <c r="C4105"/>
      <c r="H4105"/>
    </row>
    <row r="4106" spans="3:8" x14ac:dyDescent="0.25">
      <c r="C4106"/>
      <c r="H4106"/>
    </row>
    <row r="4107" spans="3:8" x14ac:dyDescent="0.25">
      <c r="C4107"/>
      <c r="H4107"/>
    </row>
    <row r="4108" spans="3:8" x14ac:dyDescent="0.25">
      <c r="C4108"/>
      <c r="H4108"/>
    </row>
    <row r="4109" spans="3:8" x14ac:dyDescent="0.25">
      <c r="C4109"/>
      <c r="H4109"/>
    </row>
    <row r="4110" spans="3:8" x14ac:dyDescent="0.25">
      <c r="C4110"/>
      <c r="H4110"/>
    </row>
    <row r="4111" spans="3:8" x14ac:dyDescent="0.25">
      <c r="C4111"/>
      <c r="H4111"/>
    </row>
    <row r="4112" spans="3:8" x14ac:dyDescent="0.25">
      <c r="C4112"/>
      <c r="H4112"/>
    </row>
    <row r="4113" spans="3:8" x14ac:dyDescent="0.25">
      <c r="C4113"/>
      <c r="H4113"/>
    </row>
    <row r="4114" spans="3:8" x14ac:dyDescent="0.25">
      <c r="C4114"/>
      <c r="H4114"/>
    </row>
    <row r="4115" spans="3:8" x14ac:dyDescent="0.25">
      <c r="C4115"/>
      <c r="H4115"/>
    </row>
    <row r="4116" spans="3:8" x14ac:dyDescent="0.25">
      <c r="C4116"/>
      <c r="H4116"/>
    </row>
    <row r="4117" spans="3:8" x14ac:dyDescent="0.25">
      <c r="C4117"/>
      <c r="H4117"/>
    </row>
    <row r="4118" spans="3:8" x14ac:dyDescent="0.25">
      <c r="C4118"/>
      <c r="H4118"/>
    </row>
    <row r="4119" spans="3:8" x14ac:dyDescent="0.25">
      <c r="C4119"/>
      <c r="H4119"/>
    </row>
    <row r="4120" spans="3:8" x14ac:dyDescent="0.25">
      <c r="C4120"/>
      <c r="H4120"/>
    </row>
    <row r="4121" spans="3:8" x14ac:dyDescent="0.25">
      <c r="C4121"/>
      <c r="H4121"/>
    </row>
    <row r="4122" spans="3:8" x14ac:dyDescent="0.25">
      <c r="C4122"/>
      <c r="H4122"/>
    </row>
    <row r="4123" spans="3:8" x14ac:dyDescent="0.25">
      <c r="C4123"/>
      <c r="H4123"/>
    </row>
    <row r="4124" spans="3:8" x14ac:dyDescent="0.25">
      <c r="C4124"/>
      <c r="H4124"/>
    </row>
    <row r="4125" spans="3:8" x14ac:dyDescent="0.25">
      <c r="C4125"/>
      <c r="H4125"/>
    </row>
    <row r="4126" spans="3:8" x14ac:dyDescent="0.25">
      <c r="C4126"/>
      <c r="H4126"/>
    </row>
    <row r="4127" spans="3:8" x14ac:dyDescent="0.25">
      <c r="C4127"/>
      <c r="H4127"/>
    </row>
    <row r="4128" spans="3:8" x14ac:dyDescent="0.25">
      <c r="C4128"/>
      <c r="H4128"/>
    </row>
    <row r="4129" spans="3:8" x14ac:dyDescent="0.25">
      <c r="C4129"/>
      <c r="H4129"/>
    </row>
    <row r="4130" spans="3:8" x14ac:dyDescent="0.25">
      <c r="C4130"/>
      <c r="H4130"/>
    </row>
    <row r="4131" spans="3:8" x14ac:dyDescent="0.25">
      <c r="C4131"/>
      <c r="H4131"/>
    </row>
    <row r="4132" spans="3:8" x14ac:dyDescent="0.25">
      <c r="C4132"/>
      <c r="H4132"/>
    </row>
    <row r="4133" spans="3:8" x14ac:dyDescent="0.25">
      <c r="C4133"/>
      <c r="H4133"/>
    </row>
    <row r="4134" spans="3:8" x14ac:dyDescent="0.25">
      <c r="C4134"/>
      <c r="H4134"/>
    </row>
    <row r="4135" spans="3:8" x14ac:dyDescent="0.25">
      <c r="C4135"/>
      <c r="H4135"/>
    </row>
    <row r="4136" spans="3:8" x14ac:dyDescent="0.25">
      <c r="C4136"/>
      <c r="H4136"/>
    </row>
    <row r="4137" spans="3:8" x14ac:dyDescent="0.25">
      <c r="C4137"/>
      <c r="H4137"/>
    </row>
    <row r="4138" spans="3:8" x14ac:dyDescent="0.25">
      <c r="C4138"/>
      <c r="H4138"/>
    </row>
    <row r="4139" spans="3:8" x14ac:dyDescent="0.25">
      <c r="C4139"/>
      <c r="H4139"/>
    </row>
    <row r="4140" spans="3:8" x14ac:dyDescent="0.25">
      <c r="C4140"/>
      <c r="H4140"/>
    </row>
    <row r="4141" spans="3:8" x14ac:dyDescent="0.25">
      <c r="C4141"/>
      <c r="H4141"/>
    </row>
    <row r="4142" spans="3:8" x14ac:dyDescent="0.25">
      <c r="C4142"/>
      <c r="H4142"/>
    </row>
    <row r="4143" spans="3:8" x14ac:dyDescent="0.25">
      <c r="C4143"/>
      <c r="H4143"/>
    </row>
    <row r="4144" spans="3:8" x14ac:dyDescent="0.25">
      <c r="C4144"/>
      <c r="H4144"/>
    </row>
    <row r="4145" spans="3:8" x14ac:dyDescent="0.25">
      <c r="C4145"/>
      <c r="H4145"/>
    </row>
    <row r="4146" spans="3:8" x14ac:dyDescent="0.25">
      <c r="C4146"/>
      <c r="H4146"/>
    </row>
    <row r="4147" spans="3:8" x14ac:dyDescent="0.25">
      <c r="C4147"/>
      <c r="H4147"/>
    </row>
    <row r="4148" spans="3:8" x14ac:dyDescent="0.25">
      <c r="C4148"/>
      <c r="H4148"/>
    </row>
    <row r="4149" spans="3:8" x14ac:dyDescent="0.25">
      <c r="C4149"/>
      <c r="H4149"/>
    </row>
    <row r="4150" spans="3:8" x14ac:dyDescent="0.25">
      <c r="C4150"/>
      <c r="H4150"/>
    </row>
    <row r="4151" spans="3:8" x14ac:dyDescent="0.25">
      <c r="C4151"/>
      <c r="H4151"/>
    </row>
    <row r="4152" spans="3:8" x14ac:dyDescent="0.25">
      <c r="C4152"/>
      <c r="H4152"/>
    </row>
    <row r="4153" spans="3:8" x14ac:dyDescent="0.25">
      <c r="C4153"/>
      <c r="H4153"/>
    </row>
    <row r="4154" spans="3:8" x14ac:dyDescent="0.25">
      <c r="C4154"/>
      <c r="H4154"/>
    </row>
    <row r="4155" spans="3:8" x14ac:dyDescent="0.25">
      <c r="C4155"/>
      <c r="H4155"/>
    </row>
    <row r="4156" spans="3:8" x14ac:dyDescent="0.25">
      <c r="C4156"/>
      <c r="H4156"/>
    </row>
    <row r="4157" spans="3:8" x14ac:dyDescent="0.25">
      <c r="C4157"/>
      <c r="H4157"/>
    </row>
    <row r="4158" spans="3:8" x14ac:dyDescent="0.25">
      <c r="C4158"/>
      <c r="H4158"/>
    </row>
    <row r="4159" spans="3:8" x14ac:dyDescent="0.25">
      <c r="C4159"/>
      <c r="H4159"/>
    </row>
    <row r="4160" spans="3:8" x14ac:dyDescent="0.25">
      <c r="C4160"/>
      <c r="H4160"/>
    </row>
    <row r="4161" spans="3:8" x14ac:dyDescent="0.25">
      <c r="C4161"/>
      <c r="H4161"/>
    </row>
    <row r="4162" spans="3:8" x14ac:dyDescent="0.25">
      <c r="C4162"/>
      <c r="H4162"/>
    </row>
    <row r="4163" spans="3:8" x14ac:dyDescent="0.25">
      <c r="C4163"/>
      <c r="H4163"/>
    </row>
    <row r="4164" spans="3:8" x14ac:dyDescent="0.25">
      <c r="C4164"/>
      <c r="H4164"/>
    </row>
    <row r="4165" spans="3:8" x14ac:dyDescent="0.25">
      <c r="C4165"/>
      <c r="H4165"/>
    </row>
    <row r="4166" spans="3:8" x14ac:dyDescent="0.25">
      <c r="C4166"/>
      <c r="H4166"/>
    </row>
    <row r="4167" spans="3:8" x14ac:dyDescent="0.25">
      <c r="C4167"/>
      <c r="H4167"/>
    </row>
    <row r="4168" spans="3:8" x14ac:dyDescent="0.25">
      <c r="C4168"/>
      <c r="H4168"/>
    </row>
    <row r="4169" spans="3:8" x14ac:dyDescent="0.25">
      <c r="C4169"/>
      <c r="H4169"/>
    </row>
    <row r="4170" spans="3:8" x14ac:dyDescent="0.25">
      <c r="C4170"/>
      <c r="H4170"/>
    </row>
    <row r="4171" spans="3:8" x14ac:dyDescent="0.25">
      <c r="C4171"/>
      <c r="H4171"/>
    </row>
    <row r="4172" spans="3:8" x14ac:dyDescent="0.25">
      <c r="C4172"/>
      <c r="H4172"/>
    </row>
    <row r="4173" spans="3:8" x14ac:dyDescent="0.25">
      <c r="C4173"/>
      <c r="H4173"/>
    </row>
    <row r="4174" spans="3:8" x14ac:dyDescent="0.25">
      <c r="C4174"/>
      <c r="H4174"/>
    </row>
    <row r="4175" spans="3:8" x14ac:dyDescent="0.25">
      <c r="C4175"/>
      <c r="H4175"/>
    </row>
    <row r="4176" spans="3:8" x14ac:dyDescent="0.25">
      <c r="C4176"/>
      <c r="H4176"/>
    </row>
    <row r="4177" spans="3:8" x14ac:dyDescent="0.25">
      <c r="C4177"/>
      <c r="H4177"/>
    </row>
    <row r="4178" spans="3:8" x14ac:dyDescent="0.25">
      <c r="C4178"/>
      <c r="H4178"/>
    </row>
    <row r="4179" spans="3:8" x14ac:dyDescent="0.25">
      <c r="C4179"/>
      <c r="H4179"/>
    </row>
    <row r="4180" spans="3:8" x14ac:dyDescent="0.25">
      <c r="C4180"/>
      <c r="H4180"/>
    </row>
    <row r="4181" spans="3:8" x14ac:dyDescent="0.25">
      <c r="C4181"/>
      <c r="H4181"/>
    </row>
    <row r="4182" spans="3:8" x14ac:dyDescent="0.25">
      <c r="C4182"/>
      <c r="H4182"/>
    </row>
    <row r="4183" spans="3:8" x14ac:dyDescent="0.25">
      <c r="C4183"/>
      <c r="H4183"/>
    </row>
    <row r="4184" spans="3:8" x14ac:dyDescent="0.25">
      <c r="C4184"/>
      <c r="H4184"/>
    </row>
    <row r="4185" spans="3:8" x14ac:dyDescent="0.25">
      <c r="C4185"/>
      <c r="H4185"/>
    </row>
    <row r="4186" spans="3:8" x14ac:dyDescent="0.25">
      <c r="C4186"/>
      <c r="H4186"/>
    </row>
    <row r="4187" spans="3:8" x14ac:dyDescent="0.25">
      <c r="C4187"/>
      <c r="H4187"/>
    </row>
    <row r="4188" spans="3:8" x14ac:dyDescent="0.25">
      <c r="C4188"/>
      <c r="H4188"/>
    </row>
    <row r="4189" spans="3:8" x14ac:dyDescent="0.25">
      <c r="C4189"/>
      <c r="H4189"/>
    </row>
    <row r="4190" spans="3:8" x14ac:dyDescent="0.25">
      <c r="C4190"/>
      <c r="H4190"/>
    </row>
    <row r="4191" spans="3:8" x14ac:dyDescent="0.25">
      <c r="C4191"/>
      <c r="H4191"/>
    </row>
    <row r="4192" spans="3:8" x14ac:dyDescent="0.25">
      <c r="C4192"/>
      <c r="H4192"/>
    </row>
    <row r="4193" spans="3:8" x14ac:dyDescent="0.25">
      <c r="C4193"/>
      <c r="H4193"/>
    </row>
    <row r="4194" spans="3:8" x14ac:dyDescent="0.25">
      <c r="C4194"/>
      <c r="H4194"/>
    </row>
    <row r="4195" spans="3:8" x14ac:dyDescent="0.25">
      <c r="C4195"/>
      <c r="H4195"/>
    </row>
    <row r="4196" spans="3:8" x14ac:dyDescent="0.25">
      <c r="C4196"/>
      <c r="H4196"/>
    </row>
    <row r="4197" spans="3:8" x14ac:dyDescent="0.25">
      <c r="C4197"/>
      <c r="H4197"/>
    </row>
    <row r="4198" spans="3:8" x14ac:dyDescent="0.25">
      <c r="C4198"/>
      <c r="H4198"/>
    </row>
    <row r="4199" spans="3:8" x14ac:dyDescent="0.25">
      <c r="C4199"/>
      <c r="H4199"/>
    </row>
    <row r="4200" spans="3:8" x14ac:dyDescent="0.25">
      <c r="C4200"/>
      <c r="H4200"/>
    </row>
    <row r="4201" spans="3:8" x14ac:dyDescent="0.25">
      <c r="C4201"/>
      <c r="H4201"/>
    </row>
    <row r="4202" spans="3:8" x14ac:dyDescent="0.25">
      <c r="C4202"/>
      <c r="H4202"/>
    </row>
    <row r="4203" spans="3:8" x14ac:dyDescent="0.25">
      <c r="C4203"/>
      <c r="H4203"/>
    </row>
    <row r="4204" spans="3:8" x14ac:dyDescent="0.25">
      <c r="C4204"/>
      <c r="H4204"/>
    </row>
    <row r="4205" spans="3:8" x14ac:dyDescent="0.25">
      <c r="C4205"/>
      <c r="H4205"/>
    </row>
    <row r="4206" spans="3:8" x14ac:dyDescent="0.25">
      <c r="C4206"/>
      <c r="H4206"/>
    </row>
    <row r="4207" spans="3:8" x14ac:dyDescent="0.25">
      <c r="C4207"/>
      <c r="H4207"/>
    </row>
    <row r="4208" spans="3:8" x14ac:dyDescent="0.25">
      <c r="C4208"/>
      <c r="H4208"/>
    </row>
    <row r="4209" spans="3:8" x14ac:dyDescent="0.25">
      <c r="C4209"/>
      <c r="H4209"/>
    </row>
    <row r="4210" spans="3:8" x14ac:dyDescent="0.25">
      <c r="C4210"/>
      <c r="H4210"/>
    </row>
    <row r="4211" spans="3:8" x14ac:dyDescent="0.25">
      <c r="C4211"/>
      <c r="H4211"/>
    </row>
    <row r="4212" spans="3:8" x14ac:dyDescent="0.25">
      <c r="C4212"/>
      <c r="H4212"/>
    </row>
    <row r="4213" spans="3:8" x14ac:dyDescent="0.25">
      <c r="C4213"/>
      <c r="H4213"/>
    </row>
    <row r="4214" spans="3:8" x14ac:dyDescent="0.25">
      <c r="C4214"/>
      <c r="H4214"/>
    </row>
    <row r="4215" spans="3:8" x14ac:dyDescent="0.25">
      <c r="C4215"/>
      <c r="H4215"/>
    </row>
    <row r="4216" spans="3:8" x14ac:dyDescent="0.25">
      <c r="C4216"/>
      <c r="H4216"/>
    </row>
    <row r="4217" spans="3:8" x14ac:dyDescent="0.25">
      <c r="C4217"/>
      <c r="H4217"/>
    </row>
    <row r="4218" spans="3:8" x14ac:dyDescent="0.25">
      <c r="C4218"/>
      <c r="H4218"/>
    </row>
    <row r="4219" spans="3:8" x14ac:dyDescent="0.25">
      <c r="C4219"/>
      <c r="H4219"/>
    </row>
    <row r="4220" spans="3:8" x14ac:dyDescent="0.25">
      <c r="C4220"/>
      <c r="H4220"/>
    </row>
    <row r="4221" spans="3:8" x14ac:dyDescent="0.25">
      <c r="C4221"/>
      <c r="H4221"/>
    </row>
    <row r="4222" spans="3:8" x14ac:dyDescent="0.25">
      <c r="C4222"/>
      <c r="H4222"/>
    </row>
    <row r="4223" spans="3:8" x14ac:dyDescent="0.25">
      <c r="C4223"/>
      <c r="H4223"/>
    </row>
    <row r="4224" spans="3:8" x14ac:dyDescent="0.25">
      <c r="C4224"/>
      <c r="H4224"/>
    </row>
    <row r="4225" spans="3:8" x14ac:dyDescent="0.25">
      <c r="C4225"/>
      <c r="H4225"/>
    </row>
    <row r="4226" spans="3:8" x14ac:dyDescent="0.25">
      <c r="C4226"/>
      <c r="H4226"/>
    </row>
    <row r="4227" spans="3:8" x14ac:dyDescent="0.25">
      <c r="C4227"/>
      <c r="H4227"/>
    </row>
    <row r="4228" spans="3:8" x14ac:dyDescent="0.25">
      <c r="C4228"/>
      <c r="H4228"/>
    </row>
    <row r="4229" spans="3:8" x14ac:dyDescent="0.25">
      <c r="C4229"/>
      <c r="H4229"/>
    </row>
    <row r="4230" spans="3:8" x14ac:dyDescent="0.25">
      <c r="C4230"/>
      <c r="H4230"/>
    </row>
    <row r="4231" spans="3:8" x14ac:dyDescent="0.25">
      <c r="C4231"/>
      <c r="H4231"/>
    </row>
    <row r="4232" spans="3:8" x14ac:dyDescent="0.25">
      <c r="C4232"/>
      <c r="H4232"/>
    </row>
    <row r="4233" spans="3:8" x14ac:dyDescent="0.25">
      <c r="C4233"/>
      <c r="H4233"/>
    </row>
    <row r="4234" spans="3:8" x14ac:dyDescent="0.25">
      <c r="C4234"/>
      <c r="H4234"/>
    </row>
    <row r="4235" spans="3:8" x14ac:dyDescent="0.25">
      <c r="C4235"/>
      <c r="H4235"/>
    </row>
    <row r="4236" spans="3:8" x14ac:dyDescent="0.25">
      <c r="C4236"/>
      <c r="H4236"/>
    </row>
    <row r="4237" spans="3:8" x14ac:dyDescent="0.25">
      <c r="C4237"/>
      <c r="H4237"/>
    </row>
    <row r="4238" spans="3:8" x14ac:dyDescent="0.25">
      <c r="C4238"/>
      <c r="H4238"/>
    </row>
    <row r="4239" spans="3:8" x14ac:dyDescent="0.25">
      <c r="C4239"/>
      <c r="H4239"/>
    </row>
    <row r="4240" spans="3:8" x14ac:dyDescent="0.25">
      <c r="C4240"/>
      <c r="H4240"/>
    </row>
    <row r="4241" spans="3:8" x14ac:dyDescent="0.25">
      <c r="C4241"/>
      <c r="H4241"/>
    </row>
    <row r="4242" spans="3:8" x14ac:dyDescent="0.25">
      <c r="C4242"/>
      <c r="H4242"/>
    </row>
    <row r="4243" spans="3:8" x14ac:dyDescent="0.25">
      <c r="C4243"/>
      <c r="H4243"/>
    </row>
    <row r="4244" spans="3:8" x14ac:dyDescent="0.25">
      <c r="C4244"/>
      <c r="H4244"/>
    </row>
    <row r="4245" spans="3:8" x14ac:dyDescent="0.25">
      <c r="C4245"/>
      <c r="H4245"/>
    </row>
    <row r="4246" spans="3:8" x14ac:dyDescent="0.25">
      <c r="C4246"/>
      <c r="H4246"/>
    </row>
    <row r="4247" spans="3:8" x14ac:dyDescent="0.25">
      <c r="C4247"/>
      <c r="H4247"/>
    </row>
    <row r="4248" spans="3:8" x14ac:dyDescent="0.25">
      <c r="C4248"/>
      <c r="H4248"/>
    </row>
    <row r="4249" spans="3:8" x14ac:dyDescent="0.25">
      <c r="C4249"/>
      <c r="H4249"/>
    </row>
    <row r="4250" spans="3:8" x14ac:dyDescent="0.25">
      <c r="C4250"/>
      <c r="H4250"/>
    </row>
    <row r="4251" spans="3:8" x14ac:dyDescent="0.25">
      <c r="C4251"/>
      <c r="H4251"/>
    </row>
    <row r="4252" spans="3:8" x14ac:dyDescent="0.25">
      <c r="C4252"/>
      <c r="H4252"/>
    </row>
    <row r="4253" spans="3:8" x14ac:dyDescent="0.25">
      <c r="C4253"/>
      <c r="H4253"/>
    </row>
    <row r="4254" spans="3:8" x14ac:dyDescent="0.25">
      <c r="C4254"/>
      <c r="H4254"/>
    </row>
    <row r="4255" spans="3:8" x14ac:dyDescent="0.25">
      <c r="C4255"/>
      <c r="H4255"/>
    </row>
    <row r="4256" spans="3:8" x14ac:dyDescent="0.25">
      <c r="C4256"/>
      <c r="H4256"/>
    </row>
    <row r="4257" spans="3:8" x14ac:dyDescent="0.25">
      <c r="C4257"/>
      <c r="H4257"/>
    </row>
    <row r="4258" spans="3:8" x14ac:dyDescent="0.25">
      <c r="C4258"/>
      <c r="H4258"/>
    </row>
    <row r="4259" spans="3:8" x14ac:dyDescent="0.25">
      <c r="C4259"/>
      <c r="H4259"/>
    </row>
    <row r="4260" spans="3:8" x14ac:dyDescent="0.25">
      <c r="C4260"/>
      <c r="H4260"/>
    </row>
    <row r="4261" spans="3:8" x14ac:dyDescent="0.25">
      <c r="C4261"/>
      <c r="H4261"/>
    </row>
    <row r="4262" spans="3:8" x14ac:dyDescent="0.25">
      <c r="C4262"/>
      <c r="H4262"/>
    </row>
    <row r="4263" spans="3:8" x14ac:dyDescent="0.25">
      <c r="C4263"/>
      <c r="H4263"/>
    </row>
    <row r="4264" spans="3:8" x14ac:dyDescent="0.25">
      <c r="C4264"/>
      <c r="H4264"/>
    </row>
    <row r="4265" spans="3:8" x14ac:dyDescent="0.25">
      <c r="C4265"/>
      <c r="H4265"/>
    </row>
    <row r="4266" spans="3:8" x14ac:dyDescent="0.25">
      <c r="C4266"/>
      <c r="H4266"/>
    </row>
    <row r="4267" spans="3:8" x14ac:dyDescent="0.25">
      <c r="C4267"/>
      <c r="H4267"/>
    </row>
    <row r="4268" spans="3:8" x14ac:dyDescent="0.25">
      <c r="C4268"/>
      <c r="H4268"/>
    </row>
    <row r="4269" spans="3:8" x14ac:dyDescent="0.25">
      <c r="C4269"/>
      <c r="H4269"/>
    </row>
    <row r="4270" spans="3:8" x14ac:dyDescent="0.25">
      <c r="C4270"/>
      <c r="H4270"/>
    </row>
    <row r="4271" spans="3:8" x14ac:dyDescent="0.25">
      <c r="C4271"/>
      <c r="H4271"/>
    </row>
    <row r="4272" spans="3:8" x14ac:dyDescent="0.25">
      <c r="C4272"/>
      <c r="H4272"/>
    </row>
    <row r="4273" spans="3:8" x14ac:dyDescent="0.25">
      <c r="C4273"/>
      <c r="H4273"/>
    </row>
    <row r="4274" spans="3:8" x14ac:dyDescent="0.25">
      <c r="C4274"/>
      <c r="H4274"/>
    </row>
    <row r="4275" spans="3:8" x14ac:dyDescent="0.25">
      <c r="C4275"/>
      <c r="H4275"/>
    </row>
    <row r="4276" spans="3:8" x14ac:dyDescent="0.25">
      <c r="C4276"/>
      <c r="H4276"/>
    </row>
    <row r="4277" spans="3:8" x14ac:dyDescent="0.25">
      <c r="C4277"/>
      <c r="H4277"/>
    </row>
    <row r="4278" spans="3:8" x14ac:dyDescent="0.25">
      <c r="C4278"/>
      <c r="H4278"/>
    </row>
    <row r="4279" spans="3:8" x14ac:dyDescent="0.25">
      <c r="C4279"/>
      <c r="H4279"/>
    </row>
    <row r="4280" spans="3:8" x14ac:dyDescent="0.25">
      <c r="C4280"/>
      <c r="H4280"/>
    </row>
    <row r="4281" spans="3:8" x14ac:dyDescent="0.25">
      <c r="C4281"/>
      <c r="H4281"/>
    </row>
    <row r="4282" spans="3:8" x14ac:dyDescent="0.25">
      <c r="C4282"/>
      <c r="H4282"/>
    </row>
    <row r="4283" spans="3:8" x14ac:dyDescent="0.25">
      <c r="C4283"/>
      <c r="H4283"/>
    </row>
    <row r="4284" spans="3:8" x14ac:dyDescent="0.25">
      <c r="C4284"/>
      <c r="H4284"/>
    </row>
    <row r="4285" spans="3:8" x14ac:dyDescent="0.25">
      <c r="C4285"/>
      <c r="H4285"/>
    </row>
    <row r="4286" spans="3:8" x14ac:dyDescent="0.25">
      <c r="C4286"/>
      <c r="H4286"/>
    </row>
    <row r="4287" spans="3:8" x14ac:dyDescent="0.25">
      <c r="C4287"/>
      <c r="H4287"/>
    </row>
    <row r="4288" spans="3:8" x14ac:dyDescent="0.25">
      <c r="C4288"/>
      <c r="H4288"/>
    </row>
    <row r="4289" spans="3:8" x14ac:dyDescent="0.25">
      <c r="C4289"/>
      <c r="H4289"/>
    </row>
    <row r="4290" spans="3:8" x14ac:dyDescent="0.25">
      <c r="C4290"/>
      <c r="H4290"/>
    </row>
    <row r="4291" spans="3:8" x14ac:dyDescent="0.25">
      <c r="C4291"/>
      <c r="H4291"/>
    </row>
    <row r="4292" spans="3:8" x14ac:dyDescent="0.25">
      <c r="C4292"/>
      <c r="H4292"/>
    </row>
    <row r="4293" spans="3:8" x14ac:dyDescent="0.25">
      <c r="C4293"/>
      <c r="H4293"/>
    </row>
    <row r="4294" spans="3:8" x14ac:dyDescent="0.25">
      <c r="C4294"/>
      <c r="H4294"/>
    </row>
    <row r="4295" spans="3:8" x14ac:dyDescent="0.25">
      <c r="C4295"/>
      <c r="H4295"/>
    </row>
    <row r="4296" spans="3:8" x14ac:dyDescent="0.25">
      <c r="C4296"/>
      <c r="H4296"/>
    </row>
    <row r="4297" spans="3:8" x14ac:dyDescent="0.25">
      <c r="C4297"/>
      <c r="H4297"/>
    </row>
    <row r="4298" spans="3:8" x14ac:dyDescent="0.25">
      <c r="C4298"/>
      <c r="H4298"/>
    </row>
    <row r="4299" spans="3:8" x14ac:dyDescent="0.25">
      <c r="C4299"/>
      <c r="H4299"/>
    </row>
    <row r="4300" spans="3:8" x14ac:dyDescent="0.25">
      <c r="C4300"/>
      <c r="H4300"/>
    </row>
    <row r="4301" spans="3:8" x14ac:dyDescent="0.25">
      <c r="C4301"/>
      <c r="H4301"/>
    </row>
    <row r="4302" spans="3:8" x14ac:dyDescent="0.25">
      <c r="C4302"/>
      <c r="H4302"/>
    </row>
    <row r="4303" spans="3:8" x14ac:dyDescent="0.25">
      <c r="C4303"/>
      <c r="H4303"/>
    </row>
    <row r="4304" spans="3:8" x14ac:dyDescent="0.25">
      <c r="C4304"/>
      <c r="H4304"/>
    </row>
    <row r="4305" spans="3:8" x14ac:dyDescent="0.25">
      <c r="C4305"/>
      <c r="H4305"/>
    </row>
    <row r="4306" spans="3:8" x14ac:dyDescent="0.25">
      <c r="C4306"/>
      <c r="H4306"/>
    </row>
    <row r="4307" spans="3:8" x14ac:dyDescent="0.25">
      <c r="C4307"/>
      <c r="H4307"/>
    </row>
    <row r="4308" spans="3:8" x14ac:dyDescent="0.25">
      <c r="C4308"/>
      <c r="H4308"/>
    </row>
    <row r="4309" spans="3:8" x14ac:dyDescent="0.25">
      <c r="C4309"/>
      <c r="H4309"/>
    </row>
    <row r="4310" spans="3:8" x14ac:dyDescent="0.25">
      <c r="C4310"/>
      <c r="H4310"/>
    </row>
    <row r="4311" spans="3:8" x14ac:dyDescent="0.25">
      <c r="C4311"/>
      <c r="H4311"/>
    </row>
    <row r="4312" spans="3:8" x14ac:dyDescent="0.25">
      <c r="C4312"/>
      <c r="H4312"/>
    </row>
    <row r="4313" spans="3:8" x14ac:dyDescent="0.25">
      <c r="C4313"/>
      <c r="H4313"/>
    </row>
    <row r="4314" spans="3:8" x14ac:dyDescent="0.25">
      <c r="C4314"/>
      <c r="H4314"/>
    </row>
    <row r="4315" spans="3:8" x14ac:dyDescent="0.25">
      <c r="C4315"/>
      <c r="H4315"/>
    </row>
    <row r="4316" spans="3:8" x14ac:dyDescent="0.25">
      <c r="C4316"/>
      <c r="H4316"/>
    </row>
    <row r="4317" spans="3:8" x14ac:dyDescent="0.25">
      <c r="C4317"/>
      <c r="H4317"/>
    </row>
    <row r="4318" spans="3:8" x14ac:dyDescent="0.25">
      <c r="C4318"/>
      <c r="H4318"/>
    </row>
    <row r="4319" spans="3:8" x14ac:dyDescent="0.25">
      <c r="C4319"/>
      <c r="H4319"/>
    </row>
    <row r="4320" spans="3:8" x14ac:dyDescent="0.25">
      <c r="C4320"/>
      <c r="H4320"/>
    </row>
    <row r="4321" spans="3:8" x14ac:dyDescent="0.25">
      <c r="C4321"/>
      <c r="H4321"/>
    </row>
    <row r="4322" spans="3:8" x14ac:dyDescent="0.25">
      <c r="C4322"/>
      <c r="H4322"/>
    </row>
    <row r="4323" spans="3:8" x14ac:dyDescent="0.25">
      <c r="C4323"/>
      <c r="H4323"/>
    </row>
    <row r="4324" spans="3:8" x14ac:dyDescent="0.25">
      <c r="C4324"/>
      <c r="H4324"/>
    </row>
    <row r="4325" spans="3:8" x14ac:dyDescent="0.25">
      <c r="C4325"/>
      <c r="H4325"/>
    </row>
    <row r="4326" spans="3:8" x14ac:dyDescent="0.25">
      <c r="C4326"/>
      <c r="H4326"/>
    </row>
    <row r="4327" spans="3:8" x14ac:dyDescent="0.25">
      <c r="C4327"/>
      <c r="H4327"/>
    </row>
    <row r="4328" spans="3:8" x14ac:dyDescent="0.25">
      <c r="C4328"/>
      <c r="H4328"/>
    </row>
    <row r="4329" spans="3:8" x14ac:dyDescent="0.25">
      <c r="C4329"/>
      <c r="H4329"/>
    </row>
    <row r="4330" spans="3:8" x14ac:dyDescent="0.25">
      <c r="C4330"/>
      <c r="H4330"/>
    </row>
    <row r="4331" spans="3:8" x14ac:dyDescent="0.25">
      <c r="C4331"/>
      <c r="H4331"/>
    </row>
    <row r="4332" spans="3:8" x14ac:dyDescent="0.25">
      <c r="C4332"/>
      <c r="H4332"/>
    </row>
    <row r="4333" spans="3:8" x14ac:dyDescent="0.25">
      <c r="C4333"/>
      <c r="H4333"/>
    </row>
    <row r="4334" spans="3:8" x14ac:dyDescent="0.25">
      <c r="C4334"/>
      <c r="H4334"/>
    </row>
    <row r="4335" spans="3:8" x14ac:dyDescent="0.25">
      <c r="C4335"/>
      <c r="H4335"/>
    </row>
    <row r="4336" spans="3:8" x14ac:dyDescent="0.25">
      <c r="C4336"/>
      <c r="H4336"/>
    </row>
    <row r="4337" spans="3:8" x14ac:dyDescent="0.25">
      <c r="C4337"/>
      <c r="H4337"/>
    </row>
    <row r="4338" spans="3:8" x14ac:dyDescent="0.25">
      <c r="C4338"/>
      <c r="H4338"/>
    </row>
    <row r="4339" spans="3:8" x14ac:dyDescent="0.25">
      <c r="C4339"/>
      <c r="H4339"/>
    </row>
    <row r="4340" spans="3:8" x14ac:dyDescent="0.25">
      <c r="C4340"/>
      <c r="H4340"/>
    </row>
    <row r="4341" spans="3:8" x14ac:dyDescent="0.25">
      <c r="C4341"/>
      <c r="H4341"/>
    </row>
    <row r="4342" spans="3:8" x14ac:dyDescent="0.25">
      <c r="C4342"/>
      <c r="H4342"/>
    </row>
    <row r="4343" spans="3:8" x14ac:dyDescent="0.25">
      <c r="C4343"/>
      <c r="H4343"/>
    </row>
    <row r="4344" spans="3:8" x14ac:dyDescent="0.25">
      <c r="C4344"/>
      <c r="H4344"/>
    </row>
    <row r="4345" spans="3:8" x14ac:dyDescent="0.25">
      <c r="C4345"/>
      <c r="H4345"/>
    </row>
    <row r="4346" spans="3:8" x14ac:dyDescent="0.25">
      <c r="C4346"/>
      <c r="H4346"/>
    </row>
    <row r="4347" spans="3:8" x14ac:dyDescent="0.25">
      <c r="C4347"/>
      <c r="H4347"/>
    </row>
    <row r="4348" spans="3:8" x14ac:dyDescent="0.25">
      <c r="C4348"/>
      <c r="H4348"/>
    </row>
    <row r="4349" spans="3:8" x14ac:dyDescent="0.25">
      <c r="C4349"/>
      <c r="H4349"/>
    </row>
    <row r="4350" spans="3:8" x14ac:dyDescent="0.25">
      <c r="C4350"/>
      <c r="H4350"/>
    </row>
    <row r="4351" spans="3:8" x14ac:dyDescent="0.25">
      <c r="C4351"/>
      <c r="H4351"/>
    </row>
    <row r="4352" spans="3:8" x14ac:dyDescent="0.25">
      <c r="C4352"/>
      <c r="H4352"/>
    </row>
    <row r="4353" spans="3:8" x14ac:dyDescent="0.25">
      <c r="C4353"/>
      <c r="H4353"/>
    </row>
    <row r="4354" spans="3:8" x14ac:dyDescent="0.25">
      <c r="C4354"/>
      <c r="H4354"/>
    </row>
    <row r="4355" spans="3:8" x14ac:dyDescent="0.25">
      <c r="C4355"/>
      <c r="H4355"/>
    </row>
    <row r="4356" spans="3:8" x14ac:dyDescent="0.25">
      <c r="C4356"/>
      <c r="H4356"/>
    </row>
    <row r="4357" spans="3:8" x14ac:dyDescent="0.25">
      <c r="C4357"/>
      <c r="H4357"/>
    </row>
    <row r="4358" spans="3:8" x14ac:dyDescent="0.25">
      <c r="C4358"/>
      <c r="H4358"/>
    </row>
    <row r="4359" spans="3:8" x14ac:dyDescent="0.25">
      <c r="C4359"/>
      <c r="H4359"/>
    </row>
    <row r="4360" spans="3:8" x14ac:dyDescent="0.25">
      <c r="C4360"/>
      <c r="H4360"/>
    </row>
    <row r="4361" spans="3:8" x14ac:dyDescent="0.25">
      <c r="C4361"/>
      <c r="H4361"/>
    </row>
    <row r="4362" spans="3:8" x14ac:dyDescent="0.25">
      <c r="C4362"/>
      <c r="H4362"/>
    </row>
    <row r="4363" spans="3:8" x14ac:dyDescent="0.25">
      <c r="C4363"/>
      <c r="H4363"/>
    </row>
    <row r="4364" spans="3:8" x14ac:dyDescent="0.25">
      <c r="C4364"/>
      <c r="H4364"/>
    </row>
    <row r="4365" spans="3:8" x14ac:dyDescent="0.25">
      <c r="C4365"/>
      <c r="H4365"/>
    </row>
    <row r="4366" spans="3:8" x14ac:dyDescent="0.25">
      <c r="C4366"/>
      <c r="H4366"/>
    </row>
    <row r="4367" spans="3:8" x14ac:dyDescent="0.25">
      <c r="C4367"/>
      <c r="H4367"/>
    </row>
    <row r="4368" spans="3:8" x14ac:dyDescent="0.25">
      <c r="C4368"/>
      <c r="H4368"/>
    </row>
    <row r="4369" spans="3:8" x14ac:dyDescent="0.25">
      <c r="C4369"/>
      <c r="H4369"/>
    </row>
    <row r="4370" spans="3:8" x14ac:dyDescent="0.25">
      <c r="C4370"/>
      <c r="H4370"/>
    </row>
    <row r="4371" spans="3:8" x14ac:dyDescent="0.25">
      <c r="C4371"/>
      <c r="H4371"/>
    </row>
    <row r="4372" spans="3:8" x14ac:dyDescent="0.25">
      <c r="C4372"/>
      <c r="H4372"/>
    </row>
    <row r="4373" spans="3:8" x14ac:dyDescent="0.25">
      <c r="C4373"/>
      <c r="H4373"/>
    </row>
    <row r="4374" spans="3:8" x14ac:dyDescent="0.25">
      <c r="C4374"/>
      <c r="H4374"/>
    </row>
    <row r="4375" spans="3:8" x14ac:dyDescent="0.25">
      <c r="C4375"/>
      <c r="H4375"/>
    </row>
    <row r="4376" spans="3:8" x14ac:dyDescent="0.25">
      <c r="C4376"/>
      <c r="H4376"/>
    </row>
    <row r="4377" spans="3:8" x14ac:dyDescent="0.25">
      <c r="C4377"/>
      <c r="H4377"/>
    </row>
    <row r="4378" spans="3:8" x14ac:dyDescent="0.25">
      <c r="C4378"/>
      <c r="H4378"/>
    </row>
    <row r="4379" spans="3:8" x14ac:dyDescent="0.25">
      <c r="C4379"/>
      <c r="H4379"/>
    </row>
    <row r="4380" spans="3:8" x14ac:dyDescent="0.25">
      <c r="C4380"/>
      <c r="H4380"/>
    </row>
    <row r="4381" spans="3:8" x14ac:dyDescent="0.25">
      <c r="C4381"/>
      <c r="H4381"/>
    </row>
    <row r="4382" spans="3:8" x14ac:dyDescent="0.25">
      <c r="C4382"/>
      <c r="H4382"/>
    </row>
    <row r="4383" spans="3:8" x14ac:dyDescent="0.25">
      <c r="C4383"/>
      <c r="H4383"/>
    </row>
    <row r="4384" spans="3:8" x14ac:dyDescent="0.25">
      <c r="C4384"/>
      <c r="H4384"/>
    </row>
    <row r="4385" spans="3:8" x14ac:dyDescent="0.25">
      <c r="C4385"/>
      <c r="H4385"/>
    </row>
    <row r="4386" spans="3:8" x14ac:dyDescent="0.25">
      <c r="C4386"/>
      <c r="H4386"/>
    </row>
    <row r="4387" spans="3:8" x14ac:dyDescent="0.25">
      <c r="C4387"/>
      <c r="H4387"/>
    </row>
    <row r="4388" spans="3:8" x14ac:dyDescent="0.25">
      <c r="C4388"/>
      <c r="H4388"/>
    </row>
    <row r="4389" spans="3:8" x14ac:dyDescent="0.25">
      <c r="C4389"/>
      <c r="H4389"/>
    </row>
    <row r="4390" spans="3:8" x14ac:dyDescent="0.25">
      <c r="C4390"/>
      <c r="H4390"/>
    </row>
    <row r="4391" spans="3:8" x14ac:dyDescent="0.25">
      <c r="C4391"/>
      <c r="H4391"/>
    </row>
    <row r="4392" spans="3:8" x14ac:dyDescent="0.25">
      <c r="C4392"/>
      <c r="H4392"/>
    </row>
    <row r="4393" spans="3:8" x14ac:dyDescent="0.25">
      <c r="C4393"/>
      <c r="H4393"/>
    </row>
    <row r="4394" spans="3:8" x14ac:dyDescent="0.25">
      <c r="C4394"/>
      <c r="H4394"/>
    </row>
    <row r="4395" spans="3:8" x14ac:dyDescent="0.25">
      <c r="C4395"/>
      <c r="H4395"/>
    </row>
    <row r="4396" spans="3:8" x14ac:dyDescent="0.25">
      <c r="C4396"/>
      <c r="H4396"/>
    </row>
    <row r="4397" spans="3:8" x14ac:dyDescent="0.25">
      <c r="C4397"/>
      <c r="H4397"/>
    </row>
    <row r="4398" spans="3:8" x14ac:dyDescent="0.25">
      <c r="C4398"/>
      <c r="H4398"/>
    </row>
    <row r="4399" spans="3:8" x14ac:dyDescent="0.25">
      <c r="C4399"/>
      <c r="H4399"/>
    </row>
    <row r="4400" spans="3:8" x14ac:dyDescent="0.25">
      <c r="C4400"/>
      <c r="H4400"/>
    </row>
    <row r="4401" spans="3:8" x14ac:dyDescent="0.25">
      <c r="C4401"/>
      <c r="H4401"/>
    </row>
    <row r="4402" spans="3:8" x14ac:dyDescent="0.25">
      <c r="C4402"/>
      <c r="H4402"/>
    </row>
    <row r="4403" spans="3:8" x14ac:dyDescent="0.25">
      <c r="C4403"/>
      <c r="H4403"/>
    </row>
    <row r="4404" spans="3:8" x14ac:dyDescent="0.25">
      <c r="C4404"/>
      <c r="H4404"/>
    </row>
    <row r="4405" spans="3:8" x14ac:dyDescent="0.25">
      <c r="C4405"/>
      <c r="H4405"/>
    </row>
    <row r="4406" spans="3:8" x14ac:dyDescent="0.25">
      <c r="C4406"/>
      <c r="H4406"/>
    </row>
    <row r="4407" spans="3:8" x14ac:dyDescent="0.25">
      <c r="C4407"/>
      <c r="H4407"/>
    </row>
    <row r="4408" spans="3:8" x14ac:dyDescent="0.25">
      <c r="C4408"/>
      <c r="H4408"/>
    </row>
    <row r="4409" spans="3:8" x14ac:dyDescent="0.25">
      <c r="C4409"/>
      <c r="H4409"/>
    </row>
    <row r="4410" spans="3:8" x14ac:dyDescent="0.25">
      <c r="C4410"/>
      <c r="H4410"/>
    </row>
    <row r="4411" spans="3:8" x14ac:dyDescent="0.25">
      <c r="C4411"/>
      <c r="H4411"/>
    </row>
    <row r="4412" spans="3:8" x14ac:dyDescent="0.25">
      <c r="C4412"/>
      <c r="H4412"/>
    </row>
    <row r="4413" spans="3:8" x14ac:dyDescent="0.25">
      <c r="C4413"/>
      <c r="H4413"/>
    </row>
    <row r="4414" spans="3:8" x14ac:dyDescent="0.25">
      <c r="C4414"/>
      <c r="H4414"/>
    </row>
    <row r="4415" spans="3:8" x14ac:dyDescent="0.25">
      <c r="C4415"/>
      <c r="H4415"/>
    </row>
    <row r="4416" spans="3:8" x14ac:dyDescent="0.25">
      <c r="C4416"/>
      <c r="H4416"/>
    </row>
    <row r="4417" spans="3:8" x14ac:dyDescent="0.25">
      <c r="C4417"/>
      <c r="H4417"/>
    </row>
    <row r="4418" spans="3:8" x14ac:dyDescent="0.25">
      <c r="C4418"/>
      <c r="H4418"/>
    </row>
    <row r="4419" spans="3:8" x14ac:dyDescent="0.25">
      <c r="C4419"/>
      <c r="H4419"/>
    </row>
    <row r="4420" spans="3:8" x14ac:dyDescent="0.25">
      <c r="C4420"/>
      <c r="H4420"/>
    </row>
    <row r="4421" spans="3:8" x14ac:dyDescent="0.25">
      <c r="C4421"/>
      <c r="H4421"/>
    </row>
    <row r="4422" spans="3:8" x14ac:dyDescent="0.25">
      <c r="C4422"/>
      <c r="H4422"/>
    </row>
    <row r="4423" spans="3:8" x14ac:dyDescent="0.25">
      <c r="C4423"/>
      <c r="H4423"/>
    </row>
    <row r="4424" spans="3:8" x14ac:dyDescent="0.25">
      <c r="C4424"/>
      <c r="H4424"/>
    </row>
    <row r="4425" spans="3:8" x14ac:dyDescent="0.25">
      <c r="C4425"/>
      <c r="H4425"/>
    </row>
    <row r="4426" spans="3:8" x14ac:dyDescent="0.25">
      <c r="C4426"/>
      <c r="H4426"/>
    </row>
    <row r="4427" spans="3:8" x14ac:dyDescent="0.25">
      <c r="C4427"/>
      <c r="H4427"/>
    </row>
    <row r="4428" spans="3:8" x14ac:dyDescent="0.25">
      <c r="C4428"/>
      <c r="H4428"/>
    </row>
    <row r="4429" spans="3:8" x14ac:dyDescent="0.25">
      <c r="C4429"/>
      <c r="H4429"/>
    </row>
    <row r="4430" spans="3:8" x14ac:dyDescent="0.25">
      <c r="C4430"/>
      <c r="H4430"/>
    </row>
    <row r="4431" spans="3:8" x14ac:dyDescent="0.25">
      <c r="C4431"/>
      <c r="H4431"/>
    </row>
    <row r="4432" spans="3:8" x14ac:dyDescent="0.25">
      <c r="C4432"/>
      <c r="H4432"/>
    </row>
    <row r="4433" spans="3:8" x14ac:dyDescent="0.25">
      <c r="C4433"/>
      <c r="H4433"/>
    </row>
    <row r="4434" spans="3:8" x14ac:dyDescent="0.25">
      <c r="C4434"/>
      <c r="H4434"/>
    </row>
    <row r="4435" spans="3:8" x14ac:dyDescent="0.25">
      <c r="C4435"/>
      <c r="H4435"/>
    </row>
    <row r="4436" spans="3:8" x14ac:dyDescent="0.25">
      <c r="C4436"/>
      <c r="H4436"/>
    </row>
    <row r="4437" spans="3:8" x14ac:dyDescent="0.25">
      <c r="C4437"/>
      <c r="H4437"/>
    </row>
    <row r="4438" spans="3:8" x14ac:dyDescent="0.25">
      <c r="C4438"/>
      <c r="H4438"/>
    </row>
    <row r="4439" spans="3:8" x14ac:dyDescent="0.25">
      <c r="C4439"/>
      <c r="H4439"/>
    </row>
    <row r="4440" spans="3:8" x14ac:dyDescent="0.25">
      <c r="C4440"/>
      <c r="H4440"/>
    </row>
    <row r="4441" spans="3:8" x14ac:dyDescent="0.25">
      <c r="C4441"/>
      <c r="H4441"/>
    </row>
    <row r="4442" spans="3:8" x14ac:dyDescent="0.25">
      <c r="C4442"/>
      <c r="H4442"/>
    </row>
    <row r="4443" spans="3:8" x14ac:dyDescent="0.25">
      <c r="C4443"/>
      <c r="H4443"/>
    </row>
    <row r="4444" spans="3:8" x14ac:dyDescent="0.25">
      <c r="C4444"/>
      <c r="H4444"/>
    </row>
    <row r="4445" spans="3:8" x14ac:dyDescent="0.25">
      <c r="C4445"/>
      <c r="H4445"/>
    </row>
    <row r="4446" spans="3:8" x14ac:dyDescent="0.25">
      <c r="C4446"/>
      <c r="H4446"/>
    </row>
    <row r="4447" spans="3:8" x14ac:dyDescent="0.25">
      <c r="C4447"/>
      <c r="H4447"/>
    </row>
    <row r="4448" spans="3:8" x14ac:dyDescent="0.25">
      <c r="C4448"/>
      <c r="H4448"/>
    </row>
    <row r="4449" spans="3:8" x14ac:dyDescent="0.25">
      <c r="C4449"/>
      <c r="H4449"/>
    </row>
    <row r="4450" spans="3:8" x14ac:dyDescent="0.25">
      <c r="C4450"/>
      <c r="H4450"/>
    </row>
    <row r="4451" spans="3:8" x14ac:dyDescent="0.25">
      <c r="C4451"/>
      <c r="H4451"/>
    </row>
    <row r="4452" spans="3:8" x14ac:dyDescent="0.25">
      <c r="C4452"/>
      <c r="H4452"/>
    </row>
    <row r="4453" spans="3:8" x14ac:dyDescent="0.25">
      <c r="C4453"/>
      <c r="H4453"/>
    </row>
    <row r="4454" spans="3:8" x14ac:dyDescent="0.25">
      <c r="C4454"/>
      <c r="H4454"/>
    </row>
    <row r="4455" spans="3:8" x14ac:dyDescent="0.25">
      <c r="C4455"/>
      <c r="H4455"/>
    </row>
    <row r="4456" spans="3:8" x14ac:dyDescent="0.25">
      <c r="C4456"/>
      <c r="H4456"/>
    </row>
    <row r="4457" spans="3:8" x14ac:dyDescent="0.25">
      <c r="C4457"/>
      <c r="H4457"/>
    </row>
    <row r="4458" spans="3:8" x14ac:dyDescent="0.25">
      <c r="C4458"/>
      <c r="H4458"/>
    </row>
    <row r="4459" spans="3:8" x14ac:dyDescent="0.25">
      <c r="C4459"/>
      <c r="H4459"/>
    </row>
    <row r="4460" spans="3:8" x14ac:dyDescent="0.25">
      <c r="C4460"/>
      <c r="H4460"/>
    </row>
    <row r="4461" spans="3:8" x14ac:dyDescent="0.25">
      <c r="C4461"/>
      <c r="H4461"/>
    </row>
    <row r="4462" spans="3:8" x14ac:dyDescent="0.25">
      <c r="C4462"/>
      <c r="H4462"/>
    </row>
    <row r="4463" spans="3:8" x14ac:dyDescent="0.25">
      <c r="C4463"/>
      <c r="H4463"/>
    </row>
    <row r="4464" spans="3:8" x14ac:dyDescent="0.25">
      <c r="C4464"/>
      <c r="H4464"/>
    </row>
    <row r="4465" spans="3:8" x14ac:dyDescent="0.25">
      <c r="C4465"/>
      <c r="H4465"/>
    </row>
    <row r="4466" spans="3:8" x14ac:dyDescent="0.25">
      <c r="C4466"/>
      <c r="H4466"/>
    </row>
    <row r="4467" spans="3:8" x14ac:dyDescent="0.25">
      <c r="C4467"/>
      <c r="H4467"/>
    </row>
    <row r="4468" spans="3:8" x14ac:dyDescent="0.25">
      <c r="C4468"/>
      <c r="H4468"/>
    </row>
    <row r="4469" spans="3:8" x14ac:dyDescent="0.25">
      <c r="C4469"/>
      <c r="H4469"/>
    </row>
    <row r="4470" spans="3:8" x14ac:dyDescent="0.25">
      <c r="C4470"/>
      <c r="H4470"/>
    </row>
    <row r="4471" spans="3:8" x14ac:dyDescent="0.25">
      <c r="C4471"/>
      <c r="H4471"/>
    </row>
    <row r="4472" spans="3:8" x14ac:dyDescent="0.25">
      <c r="C4472"/>
      <c r="H4472"/>
    </row>
    <row r="4473" spans="3:8" x14ac:dyDescent="0.25">
      <c r="C4473"/>
      <c r="H4473"/>
    </row>
    <row r="4474" spans="3:8" x14ac:dyDescent="0.25">
      <c r="C4474"/>
      <c r="H4474"/>
    </row>
    <row r="4475" spans="3:8" x14ac:dyDescent="0.25">
      <c r="C4475"/>
      <c r="H4475"/>
    </row>
    <row r="4476" spans="3:8" x14ac:dyDescent="0.25">
      <c r="C4476"/>
      <c r="H4476"/>
    </row>
    <row r="4477" spans="3:8" x14ac:dyDescent="0.25">
      <c r="C4477"/>
      <c r="H4477"/>
    </row>
    <row r="4478" spans="3:8" x14ac:dyDescent="0.25">
      <c r="C4478"/>
      <c r="H4478"/>
    </row>
    <row r="4479" spans="3:8" x14ac:dyDescent="0.25">
      <c r="C4479"/>
      <c r="H4479"/>
    </row>
    <row r="4480" spans="3:8" x14ac:dyDescent="0.25">
      <c r="C4480"/>
      <c r="H4480"/>
    </row>
    <row r="4481" spans="3:8" x14ac:dyDescent="0.25">
      <c r="C4481"/>
      <c r="H4481"/>
    </row>
    <row r="4482" spans="3:8" x14ac:dyDescent="0.25">
      <c r="C4482"/>
      <c r="H4482"/>
    </row>
    <row r="4483" spans="3:8" x14ac:dyDescent="0.25">
      <c r="C4483"/>
      <c r="H4483"/>
    </row>
    <row r="4484" spans="3:8" x14ac:dyDescent="0.25">
      <c r="C4484"/>
      <c r="H4484"/>
    </row>
    <row r="4485" spans="3:8" x14ac:dyDescent="0.25">
      <c r="C4485"/>
      <c r="H4485"/>
    </row>
    <row r="4486" spans="3:8" x14ac:dyDescent="0.25">
      <c r="C4486"/>
      <c r="H4486"/>
    </row>
    <row r="4487" spans="3:8" x14ac:dyDescent="0.25">
      <c r="C4487"/>
      <c r="H4487"/>
    </row>
    <row r="4488" spans="3:8" x14ac:dyDescent="0.25">
      <c r="C4488"/>
      <c r="H4488"/>
    </row>
    <row r="4489" spans="3:8" x14ac:dyDescent="0.25">
      <c r="C4489"/>
      <c r="H4489"/>
    </row>
    <row r="4490" spans="3:8" x14ac:dyDescent="0.25">
      <c r="C4490"/>
      <c r="H4490"/>
    </row>
    <row r="4491" spans="3:8" x14ac:dyDescent="0.25">
      <c r="C4491"/>
      <c r="H4491"/>
    </row>
    <row r="4492" spans="3:8" x14ac:dyDescent="0.25">
      <c r="C4492"/>
      <c r="H4492"/>
    </row>
    <row r="4493" spans="3:8" x14ac:dyDescent="0.25">
      <c r="C4493"/>
      <c r="H4493"/>
    </row>
    <row r="4494" spans="3:8" x14ac:dyDescent="0.25">
      <c r="C4494"/>
      <c r="H4494"/>
    </row>
    <row r="4495" spans="3:8" x14ac:dyDescent="0.25">
      <c r="C4495"/>
      <c r="H4495"/>
    </row>
    <row r="4496" spans="3:8" x14ac:dyDescent="0.25">
      <c r="C4496"/>
      <c r="H4496"/>
    </row>
    <row r="4497" spans="3:8" x14ac:dyDescent="0.25">
      <c r="C4497"/>
      <c r="H4497"/>
    </row>
    <row r="4498" spans="3:8" x14ac:dyDescent="0.25">
      <c r="C4498"/>
      <c r="H4498"/>
    </row>
    <row r="4499" spans="3:8" x14ac:dyDescent="0.25">
      <c r="C4499"/>
      <c r="H4499"/>
    </row>
    <row r="4500" spans="3:8" x14ac:dyDescent="0.25">
      <c r="C4500"/>
      <c r="H4500"/>
    </row>
    <row r="4501" spans="3:8" x14ac:dyDescent="0.25">
      <c r="C4501"/>
      <c r="H4501"/>
    </row>
    <row r="4502" spans="3:8" x14ac:dyDescent="0.25">
      <c r="C4502"/>
      <c r="H4502"/>
    </row>
    <row r="4503" spans="3:8" x14ac:dyDescent="0.25">
      <c r="C4503"/>
      <c r="H4503"/>
    </row>
    <row r="4504" spans="3:8" x14ac:dyDescent="0.25">
      <c r="C4504"/>
      <c r="H4504"/>
    </row>
    <row r="4505" spans="3:8" x14ac:dyDescent="0.25">
      <c r="C4505"/>
      <c r="H4505"/>
    </row>
    <row r="4506" spans="3:8" x14ac:dyDescent="0.25">
      <c r="C4506"/>
      <c r="H4506"/>
    </row>
    <row r="4507" spans="3:8" x14ac:dyDescent="0.25">
      <c r="C4507"/>
      <c r="H4507"/>
    </row>
    <row r="4508" spans="3:8" x14ac:dyDescent="0.25">
      <c r="C4508"/>
      <c r="H4508"/>
    </row>
    <row r="4509" spans="3:8" x14ac:dyDescent="0.25">
      <c r="C4509"/>
      <c r="H4509"/>
    </row>
    <row r="4510" spans="3:8" x14ac:dyDescent="0.25">
      <c r="C4510"/>
      <c r="H4510"/>
    </row>
    <row r="4511" spans="3:8" x14ac:dyDescent="0.25">
      <c r="C4511"/>
      <c r="H4511"/>
    </row>
    <row r="4512" spans="3:8" x14ac:dyDescent="0.25">
      <c r="C4512"/>
      <c r="H4512"/>
    </row>
    <row r="4513" spans="3:8" x14ac:dyDescent="0.25">
      <c r="C4513"/>
      <c r="H4513"/>
    </row>
    <row r="4514" spans="3:8" x14ac:dyDescent="0.25">
      <c r="C4514"/>
      <c r="H4514"/>
    </row>
    <row r="4515" spans="3:8" x14ac:dyDescent="0.25">
      <c r="C4515"/>
      <c r="H4515"/>
    </row>
    <row r="4516" spans="3:8" x14ac:dyDescent="0.25">
      <c r="C4516"/>
      <c r="H4516"/>
    </row>
    <row r="4517" spans="3:8" x14ac:dyDescent="0.25">
      <c r="C4517"/>
      <c r="H4517"/>
    </row>
    <row r="4518" spans="3:8" x14ac:dyDescent="0.25">
      <c r="C4518"/>
      <c r="H4518"/>
    </row>
    <row r="4519" spans="3:8" x14ac:dyDescent="0.25">
      <c r="C4519"/>
      <c r="H4519"/>
    </row>
    <row r="4520" spans="3:8" x14ac:dyDescent="0.25">
      <c r="C4520"/>
      <c r="H4520"/>
    </row>
    <row r="4521" spans="3:8" x14ac:dyDescent="0.25">
      <c r="C4521"/>
      <c r="H4521"/>
    </row>
    <row r="4522" spans="3:8" x14ac:dyDescent="0.25">
      <c r="C4522"/>
      <c r="H4522"/>
    </row>
    <row r="4523" spans="3:8" x14ac:dyDescent="0.25">
      <c r="C4523"/>
      <c r="H4523"/>
    </row>
    <row r="4524" spans="3:8" x14ac:dyDescent="0.25">
      <c r="C4524"/>
      <c r="H4524"/>
    </row>
    <row r="4525" spans="3:8" x14ac:dyDescent="0.25">
      <c r="C4525"/>
      <c r="H4525"/>
    </row>
    <row r="4526" spans="3:8" x14ac:dyDescent="0.25">
      <c r="C4526"/>
      <c r="H4526"/>
    </row>
    <row r="4527" spans="3:8" x14ac:dyDescent="0.25">
      <c r="C4527"/>
      <c r="H4527"/>
    </row>
    <row r="4528" spans="3:8" x14ac:dyDescent="0.25">
      <c r="C4528"/>
      <c r="H4528"/>
    </row>
    <row r="4529" spans="3:8" x14ac:dyDescent="0.25">
      <c r="C4529"/>
      <c r="H4529"/>
    </row>
    <row r="4530" spans="3:8" x14ac:dyDescent="0.25">
      <c r="C4530"/>
      <c r="H4530"/>
    </row>
    <row r="4531" spans="3:8" x14ac:dyDescent="0.25">
      <c r="C4531"/>
      <c r="H4531"/>
    </row>
    <row r="4532" spans="3:8" x14ac:dyDescent="0.25">
      <c r="C4532"/>
      <c r="H4532"/>
    </row>
    <row r="4533" spans="3:8" x14ac:dyDescent="0.25">
      <c r="C4533"/>
      <c r="H4533"/>
    </row>
    <row r="4534" spans="3:8" x14ac:dyDescent="0.25">
      <c r="C4534"/>
      <c r="H4534"/>
    </row>
    <row r="4535" spans="3:8" x14ac:dyDescent="0.25">
      <c r="C4535"/>
      <c r="H4535"/>
    </row>
    <row r="4536" spans="3:8" x14ac:dyDescent="0.25">
      <c r="C4536"/>
      <c r="H4536"/>
    </row>
    <row r="4537" spans="3:8" x14ac:dyDescent="0.25">
      <c r="C4537"/>
      <c r="H4537"/>
    </row>
    <row r="4538" spans="3:8" x14ac:dyDescent="0.25">
      <c r="C4538"/>
      <c r="H4538"/>
    </row>
    <row r="4539" spans="3:8" x14ac:dyDescent="0.25">
      <c r="C4539"/>
      <c r="H4539"/>
    </row>
    <row r="4540" spans="3:8" x14ac:dyDescent="0.25">
      <c r="C4540"/>
      <c r="H4540"/>
    </row>
    <row r="4541" spans="3:8" x14ac:dyDescent="0.25">
      <c r="C4541"/>
      <c r="H4541"/>
    </row>
    <row r="4542" spans="3:8" x14ac:dyDescent="0.25">
      <c r="C4542"/>
      <c r="H4542"/>
    </row>
    <row r="4543" spans="3:8" x14ac:dyDescent="0.25">
      <c r="C4543"/>
      <c r="H4543"/>
    </row>
    <row r="4544" spans="3:8" x14ac:dyDescent="0.25">
      <c r="C4544"/>
      <c r="H4544"/>
    </row>
    <row r="4545" spans="3:8" x14ac:dyDescent="0.25">
      <c r="C4545"/>
      <c r="H4545"/>
    </row>
    <row r="4546" spans="3:8" x14ac:dyDescent="0.25">
      <c r="C4546"/>
      <c r="H4546"/>
    </row>
    <row r="4547" spans="3:8" x14ac:dyDescent="0.25">
      <c r="C4547"/>
      <c r="H4547"/>
    </row>
    <row r="4548" spans="3:8" x14ac:dyDescent="0.25">
      <c r="C4548"/>
      <c r="H4548"/>
    </row>
    <row r="4549" spans="3:8" x14ac:dyDescent="0.25">
      <c r="C4549"/>
      <c r="H4549"/>
    </row>
    <row r="4550" spans="3:8" x14ac:dyDescent="0.25">
      <c r="C4550"/>
      <c r="H4550"/>
    </row>
    <row r="4551" spans="3:8" x14ac:dyDescent="0.25">
      <c r="C4551"/>
      <c r="H4551"/>
    </row>
    <row r="4552" spans="3:8" x14ac:dyDescent="0.25">
      <c r="C4552"/>
      <c r="H4552"/>
    </row>
    <row r="4553" spans="3:8" x14ac:dyDescent="0.25">
      <c r="C4553"/>
      <c r="H4553"/>
    </row>
    <row r="4554" spans="3:8" x14ac:dyDescent="0.25">
      <c r="C4554"/>
      <c r="H4554"/>
    </row>
    <row r="4555" spans="3:8" x14ac:dyDescent="0.25">
      <c r="C4555"/>
      <c r="H4555"/>
    </row>
    <row r="4556" spans="3:8" x14ac:dyDescent="0.25">
      <c r="C4556"/>
      <c r="H4556"/>
    </row>
    <row r="4557" spans="3:8" x14ac:dyDescent="0.25">
      <c r="C4557"/>
      <c r="H4557"/>
    </row>
    <row r="4558" spans="3:8" x14ac:dyDescent="0.25">
      <c r="C4558"/>
      <c r="H4558"/>
    </row>
    <row r="4559" spans="3:8" x14ac:dyDescent="0.25">
      <c r="C4559"/>
      <c r="H4559"/>
    </row>
    <row r="4560" spans="3:8" x14ac:dyDescent="0.25">
      <c r="C4560"/>
      <c r="H4560"/>
    </row>
    <row r="4561" spans="3:8" x14ac:dyDescent="0.25">
      <c r="C4561"/>
      <c r="H4561"/>
    </row>
    <row r="4562" spans="3:8" x14ac:dyDescent="0.25">
      <c r="C4562"/>
      <c r="H4562"/>
    </row>
    <row r="4563" spans="3:8" x14ac:dyDescent="0.25">
      <c r="C4563"/>
      <c r="H4563"/>
    </row>
    <row r="4564" spans="3:8" x14ac:dyDescent="0.25">
      <c r="C4564"/>
      <c r="H4564"/>
    </row>
    <row r="4565" spans="3:8" x14ac:dyDescent="0.25">
      <c r="C4565"/>
      <c r="H4565"/>
    </row>
    <row r="4566" spans="3:8" x14ac:dyDescent="0.25">
      <c r="C4566"/>
      <c r="H4566"/>
    </row>
    <row r="4567" spans="3:8" x14ac:dyDescent="0.25">
      <c r="C4567"/>
      <c r="H4567"/>
    </row>
    <row r="4568" spans="3:8" x14ac:dyDescent="0.25">
      <c r="C4568"/>
      <c r="H4568"/>
    </row>
    <row r="4569" spans="3:8" x14ac:dyDescent="0.25">
      <c r="C4569"/>
      <c r="H4569"/>
    </row>
    <row r="4570" spans="3:8" x14ac:dyDescent="0.25">
      <c r="C4570"/>
      <c r="H4570"/>
    </row>
    <row r="4571" spans="3:8" x14ac:dyDescent="0.25">
      <c r="C4571"/>
      <c r="H4571"/>
    </row>
    <row r="4572" spans="3:8" x14ac:dyDescent="0.25">
      <c r="C4572"/>
      <c r="H4572"/>
    </row>
    <row r="4573" spans="3:8" x14ac:dyDescent="0.25">
      <c r="C4573"/>
      <c r="H4573"/>
    </row>
    <row r="4574" spans="3:8" x14ac:dyDescent="0.25">
      <c r="C4574"/>
      <c r="H4574"/>
    </row>
    <row r="4575" spans="3:8" x14ac:dyDescent="0.25">
      <c r="C4575"/>
      <c r="H4575"/>
    </row>
    <row r="4576" spans="3:8" x14ac:dyDescent="0.25">
      <c r="C4576"/>
      <c r="H4576"/>
    </row>
    <row r="4577" spans="3:8" x14ac:dyDescent="0.25">
      <c r="C4577"/>
      <c r="H4577"/>
    </row>
    <row r="4578" spans="3:8" x14ac:dyDescent="0.25">
      <c r="C4578"/>
      <c r="H4578"/>
    </row>
    <row r="4579" spans="3:8" x14ac:dyDescent="0.25">
      <c r="C4579"/>
      <c r="H4579"/>
    </row>
    <row r="4580" spans="3:8" x14ac:dyDescent="0.25">
      <c r="C4580"/>
      <c r="H4580"/>
    </row>
    <row r="4581" spans="3:8" x14ac:dyDescent="0.25">
      <c r="C4581"/>
      <c r="H4581"/>
    </row>
    <row r="4582" spans="3:8" x14ac:dyDescent="0.25">
      <c r="C4582"/>
      <c r="H4582"/>
    </row>
    <row r="4583" spans="3:8" x14ac:dyDescent="0.25">
      <c r="C4583"/>
      <c r="H4583"/>
    </row>
    <row r="4584" spans="3:8" x14ac:dyDescent="0.25">
      <c r="C4584"/>
      <c r="H4584"/>
    </row>
    <row r="4585" spans="3:8" x14ac:dyDescent="0.25">
      <c r="C4585"/>
      <c r="H4585"/>
    </row>
    <row r="4586" spans="3:8" x14ac:dyDescent="0.25">
      <c r="C4586"/>
      <c r="H4586"/>
    </row>
    <row r="4587" spans="3:8" x14ac:dyDescent="0.25">
      <c r="C4587"/>
      <c r="H4587"/>
    </row>
    <row r="4588" spans="3:8" x14ac:dyDescent="0.25">
      <c r="C4588"/>
      <c r="H4588"/>
    </row>
    <row r="4589" spans="3:8" x14ac:dyDescent="0.25">
      <c r="C4589"/>
      <c r="H4589"/>
    </row>
    <row r="4590" spans="3:8" x14ac:dyDescent="0.25">
      <c r="C4590"/>
      <c r="H4590"/>
    </row>
    <row r="4591" spans="3:8" x14ac:dyDescent="0.25">
      <c r="C4591"/>
      <c r="H4591"/>
    </row>
    <row r="4592" spans="3:8" x14ac:dyDescent="0.25">
      <c r="C4592"/>
      <c r="H4592"/>
    </row>
    <row r="4593" spans="3:8" x14ac:dyDescent="0.25">
      <c r="C4593"/>
      <c r="H4593"/>
    </row>
    <row r="4594" spans="3:8" x14ac:dyDescent="0.25">
      <c r="C4594"/>
      <c r="H4594"/>
    </row>
    <row r="4595" spans="3:8" x14ac:dyDescent="0.25">
      <c r="C4595"/>
      <c r="H4595"/>
    </row>
    <row r="4596" spans="3:8" x14ac:dyDescent="0.25">
      <c r="C4596"/>
      <c r="H4596"/>
    </row>
    <row r="4597" spans="3:8" x14ac:dyDescent="0.25">
      <c r="C4597"/>
      <c r="H4597"/>
    </row>
    <row r="4598" spans="3:8" x14ac:dyDescent="0.25">
      <c r="C4598"/>
      <c r="H4598"/>
    </row>
    <row r="4599" spans="3:8" x14ac:dyDescent="0.25">
      <c r="C4599"/>
      <c r="H4599"/>
    </row>
    <row r="4600" spans="3:8" x14ac:dyDescent="0.25">
      <c r="C4600"/>
      <c r="H4600"/>
    </row>
    <row r="4601" spans="3:8" x14ac:dyDescent="0.25">
      <c r="C4601"/>
      <c r="H4601"/>
    </row>
    <row r="4602" spans="3:8" x14ac:dyDescent="0.25">
      <c r="C4602"/>
      <c r="H4602"/>
    </row>
    <row r="4603" spans="3:8" x14ac:dyDescent="0.25">
      <c r="C4603"/>
      <c r="H4603"/>
    </row>
    <row r="4604" spans="3:8" x14ac:dyDescent="0.25">
      <c r="C4604"/>
      <c r="H4604"/>
    </row>
    <row r="4605" spans="3:8" x14ac:dyDescent="0.25">
      <c r="C4605"/>
      <c r="H4605"/>
    </row>
    <row r="4606" spans="3:8" x14ac:dyDescent="0.25">
      <c r="C4606"/>
      <c r="H4606"/>
    </row>
    <row r="4607" spans="3:8" x14ac:dyDescent="0.25">
      <c r="C4607"/>
      <c r="H4607"/>
    </row>
    <row r="4608" spans="3:8" x14ac:dyDescent="0.25">
      <c r="C4608"/>
      <c r="H4608"/>
    </row>
    <row r="4609" spans="3:8" x14ac:dyDescent="0.25">
      <c r="C4609"/>
      <c r="H4609"/>
    </row>
    <row r="4610" spans="3:8" x14ac:dyDescent="0.25">
      <c r="C4610"/>
      <c r="H4610"/>
    </row>
    <row r="4611" spans="3:8" x14ac:dyDescent="0.25">
      <c r="C4611"/>
      <c r="H4611"/>
    </row>
    <row r="4612" spans="3:8" x14ac:dyDescent="0.25">
      <c r="C4612"/>
      <c r="H4612"/>
    </row>
    <row r="4613" spans="3:8" x14ac:dyDescent="0.25">
      <c r="C4613"/>
      <c r="H4613"/>
    </row>
    <row r="4614" spans="3:8" x14ac:dyDescent="0.25">
      <c r="C4614"/>
      <c r="H4614"/>
    </row>
    <row r="4615" spans="3:8" x14ac:dyDescent="0.25">
      <c r="C4615"/>
      <c r="H4615"/>
    </row>
    <row r="4616" spans="3:8" x14ac:dyDescent="0.25">
      <c r="C4616"/>
      <c r="H4616"/>
    </row>
    <row r="4617" spans="3:8" x14ac:dyDescent="0.25">
      <c r="C4617"/>
      <c r="H4617"/>
    </row>
    <row r="4618" spans="3:8" x14ac:dyDescent="0.25">
      <c r="C4618"/>
      <c r="H4618"/>
    </row>
    <row r="4619" spans="3:8" x14ac:dyDescent="0.25">
      <c r="C4619"/>
      <c r="H4619"/>
    </row>
    <row r="4620" spans="3:8" x14ac:dyDescent="0.25">
      <c r="C4620"/>
      <c r="H4620"/>
    </row>
    <row r="4621" spans="3:8" x14ac:dyDescent="0.25">
      <c r="C4621"/>
      <c r="H4621"/>
    </row>
    <row r="4622" spans="3:8" x14ac:dyDescent="0.25">
      <c r="C4622"/>
      <c r="H4622"/>
    </row>
    <row r="4623" spans="3:8" x14ac:dyDescent="0.25">
      <c r="C4623"/>
      <c r="H4623"/>
    </row>
    <row r="4624" spans="3:8" x14ac:dyDescent="0.25">
      <c r="C4624"/>
      <c r="H4624"/>
    </row>
    <row r="4625" spans="3:8" x14ac:dyDescent="0.25">
      <c r="C4625"/>
      <c r="H4625"/>
    </row>
    <row r="4626" spans="3:8" x14ac:dyDescent="0.25">
      <c r="C4626"/>
      <c r="H4626"/>
    </row>
    <row r="4627" spans="3:8" x14ac:dyDescent="0.25">
      <c r="C4627"/>
      <c r="H4627"/>
    </row>
    <row r="4628" spans="3:8" x14ac:dyDescent="0.25">
      <c r="C4628"/>
      <c r="H4628"/>
    </row>
    <row r="4629" spans="3:8" x14ac:dyDescent="0.25">
      <c r="C4629"/>
      <c r="H4629"/>
    </row>
    <row r="4630" spans="3:8" x14ac:dyDescent="0.25">
      <c r="C4630"/>
      <c r="H4630"/>
    </row>
    <row r="4631" spans="3:8" x14ac:dyDescent="0.25">
      <c r="C4631"/>
      <c r="H4631"/>
    </row>
    <row r="4632" spans="3:8" x14ac:dyDescent="0.25">
      <c r="C4632"/>
      <c r="H4632"/>
    </row>
    <row r="4633" spans="3:8" x14ac:dyDescent="0.25">
      <c r="C4633"/>
      <c r="H4633"/>
    </row>
    <row r="4634" spans="3:8" x14ac:dyDescent="0.25">
      <c r="C4634"/>
      <c r="H4634"/>
    </row>
    <row r="4635" spans="3:8" x14ac:dyDescent="0.25">
      <c r="C4635"/>
      <c r="H4635"/>
    </row>
    <row r="4636" spans="3:8" x14ac:dyDescent="0.25">
      <c r="C4636"/>
      <c r="H4636"/>
    </row>
    <row r="4637" spans="3:8" x14ac:dyDescent="0.25">
      <c r="C4637"/>
      <c r="H4637"/>
    </row>
    <row r="4638" spans="3:8" x14ac:dyDescent="0.25">
      <c r="C4638"/>
      <c r="H4638"/>
    </row>
    <row r="4639" spans="3:8" x14ac:dyDescent="0.25">
      <c r="C4639"/>
      <c r="H4639"/>
    </row>
    <row r="4640" spans="3:8" x14ac:dyDescent="0.25">
      <c r="C4640"/>
      <c r="H4640"/>
    </row>
    <row r="4641" spans="3:8" x14ac:dyDescent="0.25">
      <c r="C4641"/>
      <c r="H4641"/>
    </row>
    <row r="4642" spans="3:8" x14ac:dyDescent="0.25">
      <c r="C4642"/>
      <c r="H4642"/>
    </row>
    <row r="4643" spans="3:8" x14ac:dyDescent="0.25">
      <c r="C4643"/>
      <c r="H4643"/>
    </row>
    <row r="4644" spans="3:8" x14ac:dyDescent="0.25">
      <c r="C4644"/>
      <c r="H4644"/>
    </row>
    <row r="4645" spans="3:8" x14ac:dyDescent="0.25">
      <c r="C4645"/>
      <c r="H4645"/>
    </row>
    <row r="4646" spans="3:8" x14ac:dyDescent="0.25">
      <c r="C4646"/>
      <c r="H4646"/>
    </row>
    <row r="4647" spans="3:8" x14ac:dyDescent="0.25">
      <c r="C4647"/>
      <c r="H4647"/>
    </row>
    <row r="4648" spans="3:8" x14ac:dyDescent="0.25">
      <c r="C4648"/>
      <c r="H4648"/>
    </row>
    <row r="4649" spans="3:8" x14ac:dyDescent="0.25">
      <c r="C4649"/>
      <c r="H4649"/>
    </row>
    <row r="4650" spans="3:8" x14ac:dyDescent="0.25">
      <c r="C4650"/>
      <c r="H4650"/>
    </row>
    <row r="4651" spans="3:8" x14ac:dyDescent="0.25">
      <c r="C4651"/>
      <c r="H4651"/>
    </row>
    <row r="4652" spans="3:8" x14ac:dyDescent="0.25">
      <c r="C4652"/>
      <c r="H4652"/>
    </row>
    <row r="4653" spans="3:8" x14ac:dyDescent="0.25">
      <c r="C4653"/>
      <c r="H4653"/>
    </row>
    <row r="4654" spans="3:8" x14ac:dyDescent="0.25">
      <c r="C4654"/>
      <c r="H4654"/>
    </row>
    <row r="4655" spans="3:8" x14ac:dyDescent="0.25">
      <c r="C4655"/>
      <c r="H4655"/>
    </row>
    <row r="4656" spans="3:8" x14ac:dyDescent="0.25">
      <c r="C4656"/>
      <c r="H4656"/>
    </row>
    <row r="4657" spans="3:8" x14ac:dyDescent="0.25">
      <c r="C4657"/>
      <c r="H4657"/>
    </row>
    <row r="4658" spans="3:8" x14ac:dyDescent="0.25">
      <c r="C4658"/>
      <c r="H4658"/>
    </row>
    <row r="4659" spans="3:8" x14ac:dyDescent="0.25">
      <c r="C4659"/>
      <c r="H4659"/>
    </row>
    <row r="4660" spans="3:8" x14ac:dyDescent="0.25">
      <c r="C4660"/>
      <c r="H4660"/>
    </row>
    <row r="4661" spans="3:8" x14ac:dyDescent="0.25">
      <c r="C4661"/>
      <c r="H4661"/>
    </row>
    <row r="4662" spans="3:8" x14ac:dyDescent="0.25">
      <c r="C4662"/>
      <c r="H4662"/>
    </row>
    <row r="4663" spans="3:8" x14ac:dyDescent="0.25">
      <c r="C4663"/>
      <c r="H4663"/>
    </row>
    <row r="4664" spans="3:8" x14ac:dyDescent="0.25">
      <c r="C4664"/>
      <c r="H4664"/>
    </row>
    <row r="4665" spans="3:8" x14ac:dyDescent="0.25">
      <c r="C4665"/>
      <c r="H4665"/>
    </row>
    <row r="4666" spans="3:8" x14ac:dyDescent="0.25">
      <c r="C4666"/>
      <c r="H4666"/>
    </row>
    <row r="4667" spans="3:8" x14ac:dyDescent="0.25">
      <c r="C4667"/>
      <c r="H4667"/>
    </row>
    <row r="4668" spans="3:8" x14ac:dyDescent="0.25">
      <c r="C4668"/>
      <c r="H4668"/>
    </row>
    <row r="4669" spans="3:8" x14ac:dyDescent="0.25">
      <c r="C4669"/>
      <c r="H4669"/>
    </row>
    <row r="4670" spans="3:8" x14ac:dyDescent="0.25">
      <c r="C4670"/>
      <c r="H4670"/>
    </row>
    <row r="4671" spans="3:8" x14ac:dyDescent="0.25">
      <c r="C4671"/>
      <c r="H4671"/>
    </row>
    <row r="4672" spans="3:8" x14ac:dyDescent="0.25">
      <c r="C4672"/>
      <c r="H4672"/>
    </row>
    <row r="4673" spans="3:8" x14ac:dyDescent="0.25">
      <c r="C4673"/>
      <c r="H4673"/>
    </row>
    <row r="4674" spans="3:8" x14ac:dyDescent="0.25">
      <c r="C4674"/>
      <c r="H4674"/>
    </row>
    <row r="4675" spans="3:8" x14ac:dyDescent="0.25">
      <c r="C4675"/>
      <c r="H4675"/>
    </row>
    <row r="4676" spans="3:8" x14ac:dyDescent="0.25">
      <c r="C4676"/>
      <c r="H4676"/>
    </row>
    <row r="4677" spans="3:8" x14ac:dyDescent="0.25">
      <c r="C4677"/>
      <c r="H4677"/>
    </row>
    <row r="4678" spans="3:8" x14ac:dyDescent="0.25">
      <c r="C4678"/>
      <c r="H4678"/>
    </row>
    <row r="4679" spans="3:8" x14ac:dyDescent="0.25">
      <c r="C4679"/>
      <c r="H4679"/>
    </row>
    <row r="4680" spans="3:8" x14ac:dyDescent="0.25">
      <c r="C4680"/>
      <c r="H4680"/>
    </row>
    <row r="4681" spans="3:8" x14ac:dyDescent="0.25">
      <c r="C4681"/>
      <c r="H4681"/>
    </row>
    <row r="4682" spans="3:8" x14ac:dyDescent="0.25">
      <c r="C4682"/>
      <c r="H4682"/>
    </row>
    <row r="4683" spans="3:8" x14ac:dyDescent="0.25">
      <c r="C4683"/>
      <c r="H4683"/>
    </row>
    <row r="4684" spans="3:8" x14ac:dyDescent="0.25">
      <c r="C4684"/>
      <c r="H4684"/>
    </row>
    <row r="4685" spans="3:8" x14ac:dyDescent="0.25">
      <c r="C4685"/>
      <c r="H4685"/>
    </row>
    <row r="4686" spans="3:8" x14ac:dyDescent="0.25">
      <c r="C4686"/>
      <c r="H4686"/>
    </row>
    <row r="4687" spans="3:8" x14ac:dyDescent="0.25">
      <c r="C4687"/>
      <c r="H4687"/>
    </row>
    <row r="4688" spans="3:8" x14ac:dyDescent="0.25">
      <c r="C4688"/>
      <c r="H4688"/>
    </row>
    <row r="4689" spans="3:8" x14ac:dyDescent="0.25">
      <c r="C4689"/>
      <c r="H4689"/>
    </row>
    <row r="4690" spans="3:8" x14ac:dyDescent="0.25">
      <c r="C4690"/>
      <c r="H4690"/>
    </row>
    <row r="4691" spans="3:8" x14ac:dyDescent="0.25">
      <c r="C4691"/>
      <c r="H4691"/>
    </row>
    <row r="4692" spans="3:8" x14ac:dyDescent="0.25">
      <c r="C4692"/>
      <c r="H4692"/>
    </row>
    <row r="4693" spans="3:8" x14ac:dyDescent="0.25">
      <c r="C4693"/>
      <c r="H4693"/>
    </row>
    <row r="4694" spans="3:8" x14ac:dyDescent="0.25">
      <c r="C4694"/>
      <c r="H4694"/>
    </row>
    <row r="4695" spans="3:8" x14ac:dyDescent="0.25">
      <c r="C4695"/>
      <c r="H4695"/>
    </row>
    <row r="4696" spans="3:8" x14ac:dyDescent="0.25">
      <c r="C4696"/>
      <c r="H4696"/>
    </row>
    <row r="4697" spans="3:8" x14ac:dyDescent="0.25">
      <c r="C4697"/>
      <c r="H4697"/>
    </row>
    <row r="4698" spans="3:8" x14ac:dyDescent="0.25">
      <c r="C4698"/>
      <c r="H4698"/>
    </row>
    <row r="4699" spans="3:8" x14ac:dyDescent="0.25">
      <c r="C4699"/>
      <c r="H4699"/>
    </row>
    <row r="4700" spans="3:8" x14ac:dyDescent="0.25">
      <c r="C4700"/>
      <c r="H4700"/>
    </row>
    <row r="4701" spans="3:8" x14ac:dyDescent="0.25">
      <c r="C4701"/>
      <c r="H4701"/>
    </row>
    <row r="4702" spans="3:8" x14ac:dyDescent="0.25">
      <c r="C4702"/>
      <c r="H4702"/>
    </row>
    <row r="4703" spans="3:8" x14ac:dyDescent="0.25">
      <c r="C4703"/>
      <c r="H4703"/>
    </row>
    <row r="4704" spans="3:8" x14ac:dyDescent="0.25">
      <c r="C4704"/>
      <c r="H4704"/>
    </row>
    <row r="4705" spans="3:8" x14ac:dyDescent="0.25">
      <c r="C4705"/>
      <c r="H4705"/>
    </row>
    <row r="4706" spans="3:8" x14ac:dyDescent="0.25">
      <c r="C4706"/>
      <c r="H4706"/>
    </row>
    <row r="4707" spans="3:8" x14ac:dyDescent="0.25">
      <c r="C4707"/>
      <c r="H4707"/>
    </row>
    <row r="4708" spans="3:8" x14ac:dyDescent="0.25">
      <c r="C4708"/>
      <c r="H4708"/>
    </row>
    <row r="4709" spans="3:8" x14ac:dyDescent="0.25">
      <c r="C4709"/>
      <c r="H4709"/>
    </row>
    <row r="4710" spans="3:8" x14ac:dyDescent="0.25">
      <c r="C4710"/>
      <c r="H4710"/>
    </row>
    <row r="4711" spans="3:8" x14ac:dyDescent="0.25">
      <c r="C4711"/>
      <c r="H4711"/>
    </row>
    <row r="4712" spans="3:8" x14ac:dyDescent="0.25">
      <c r="C4712"/>
      <c r="H4712"/>
    </row>
    <row r="4713" spans="3:8" x14ac:dyDescent="0.25">
      <c r="C4713"/>
      <c r="H4713"/>
    </row>
    <row r="4714" spans="3:8" x14ac:dyDescent="0.25">
      <c r="C4714"/>
      <c r="H4714"/>
    </row>
    <row r="4715" spans="3:8" x14ac:dyDescent="0.25">
      <c r="C4715"/>
      <c r="H4715"/>
    </row>
    <row r="4716" spans="3:8" x14ac:dyDescent="0.25">
      <c r="C4716"/>
      <c r="H4716"/>
    </row>
    <row r="4717" spans="3:8" x14ac:dyDescent="0.25">
      <c r="C4717"/>
      <c r="H4717"/>
    </row>
    <row r="4718" spans="3:8" x14ac:dyDescent="0.25">
      <c r="C4718"/>
      <c r="H4718"/>
    </row>
    <row r="4719" spans="3:8" x14ac:dyDescent="0.25">
      <c r="C4719"/>
      <c r="H4719"/>
    </row>
    <row r="4720" spans="3:8" x14ac:dyDescent="0.25">
      <c r="C4720"/>
      <c r="H4720"/>
    </row>
    <row r="4721" spans="3:8" x14ac:dyDescent="0.25">
      <c r="C4721"/>
      <c r="H4721"/>
    </row>
    <row r="4722" spans="3:8" x14ac:dyDescent="0.25">
      <c r="C4722"/>
      <c r="H4722"/>
    </row>
    <row r="4723" spans="3:8" x14ac:dyDescent="0.25">
      <c r="C4723"/>
      <c r="H4723"/>
    </row>
    <row r="4724" spans="3:8" x14ac:dyDescent="0.25">
      <c r="C4724"/>
      <c r="H4724"/>
    </row>
    <row r="4725" spans="3:8" x14ac:dyDescent="0.25">
      <c r="C4725"/>
      <c r="H4725"/>
    </row>
    <row r="4726" spans="3:8" x14ac:dyDescent="0.25">
      <c r="C4726"/>
      <c r="H4726"/>
    </row>
    <row r="4727" spans="3:8" x14ac:dyDescent="0.25">
      <c r="C4727"/>
      <c r="H4727"/>
    </row>
    <row r="4728" spans="3:8" x14ac:dyDescent="0.25">
      <c r="C4728"/>
      <c r="H4728"/>
    </row>
    <row r="4729" spans="3:8" x14ac:dyDescent="0.25">
      <c r="C4729"/>
      <c r="H4729"/>
    </row>
    <row r="4730" spans="3:8" x14ac:dyDescent="0.25">
      <c r="C4730"/>
      <c r="H4730"/>
    </row>
    <row r="4731" spans="3:8" x14ac:dyDescent="0.25">
      <c r="C4731"/>
      <c r="H4731"/>
    </row>
    <row r="4732" spans="3:8" x14ac:dyDescent="0.25">
      <c r="C4732"/>
      <c r="H4732"/>
    </row>
    <row r="4733" spans="3:8" x14ac:dyDescent="0.25">
      <c r="C4733"/>
      <c r="H4733"/>
    </row>
    <row r="4734" spans="3:8" x14ac:dyDescent="0.25">
      <c r="C4734"/>
      <c r="H4734"/>
    </row>
    <row r="4735" spans="3:8" x14ac:dyDescent="0.25">
      <c r="C4735"/>
      <c r="H4735"/>
    </row>
    <row r="4736" spans="3:8" x14ac:dyDescent="0.25">
      <c r="C4736"/>
      <c r="H4736"/>
    </row>
    <row r="4737" spans="3:8" x14ac:dyDescent="0.25">
      <c r="C4737"/>
      <c r="H4737"/>
    </row>
    <row r="4738" spans="3:8" x14ac:dyDescent="0.25">
      <c r="C4738"/>
      <c r="H4738"/>
    </row>
    <row r="4739" spans="3:8" x14ac:dyDescent="0.25">
      <c r="C4739"/>
      <c r="H4739"/>
    </row>
    <row r="4740" spans="3:8" x14ac:dyDescent="0.25">
      <c r="C4740"/>
      <c r="H4740"/>
    </row>
    <row r="4741" spans="3:8" x14ac:dyDescent="0.25">
      <c r="C4741"/>
      <c r="H4741"/>
    </row>
    <row r="4742" spans="3:8" x14ac:dyDescent="0.25">
      <c r="C4742"/>
      <c r="H4742"/>
    </row>
    <row r="4743" spans="3:8" x14ac:dyDescent="0.25">
      <c r="C4743"/>
      <c r="H4743"/>
    </row>
    <row r="4744" spans="3:8" x14ac:dyDescent="0.25">
      <c r="C4744"/>
      <c r="H4744"/>
    </row>
    <row r="4745" spans="3:8" x14ac:dyDescent="0.25">
      <c r="C4745"/>
      <c r="H4745"/>
    </row>
    <row r="4746" spans="3:8" x14ac:dyDescent="0.25">
      <c r="C4746"/>
      <c r="H4746"/>
    </row>
    <row r="4747" spans="3:8" x14ac:dyDescent="0.25">
      <c r="C4747"/>
      <c r="H4747"/>
    </row>
    <row r="4748" spans="3:8" x14ac:dyDescent="0.25">
      <c r="C4748"/>
      <c r="H4748"/>
    </row>
    <row r="4749" spans="3:8" x14ac:dyDescent="0.25">
      <c r="C4749"/>
      <c r="H4749"/>
    </row>
    <row r="4750" spans="3:8" x14ac:dyDescent="0.25">
      <c r="C4750"/>
      <c r="H4750"/>
    </row>
    <row r="4751" spans="3:8" x14ac:dyDescent="0.25">
      <c r="C4751"/>
      <c r="H4751"/>
    </row>
    <row r="4752" spans="3:8" x14ac:dyDescent="0.25">
      <c r="C4752"/>
      <c r="H4752"/>
    </row>
    <row r="4753" spans="3:8" x14ac:dyDescent="0.25">
      <c r="C4753"/>
      <c r="H4753"/>
    </row>
    <row r="4754" spans="3:8" x14ac:dyDescent="0.25">
      <c r="C4754"/>
      <c r="H4754"/>
    </row>
    <row r="4755" spans="3:8" x14ac:dyDescent="0.25">
      <c r="C4755"/>
      <c r="H4755"/>
    </row>
    <row r="4756" spans="3:8" x14ac:dyDescent="0.25">
      <c r="C4756"/>
      <c r="H4756"/>
    </row>
    <row r="4757" spans="3:8" x14ac:dyDescent="0.25">
      <c r="C4757"/>
      <c r="H4757"/>
    </row>
    <row r="4758" spans="3:8" x14ac:dyDescent="0.25">
      <c r="C4758"/>
      <c r="H4758"/>
    </row>
    <row r="4759" spans="3:8" x14ac:dyDescent="0.25">
      <c r="C4759"/>
      <c r="H4759"/>
    </row>
    <row r="4760" spans="3:8" x14ac:dyDescent="0.25">
      <c r="C4760"/>
      <c r="H4760"/>
    </row>
    <row r="4761" spans="3:8" x14ac:dyDescent="0.25">
      <c r="C4761"/>
      <c r="H4761"/>
    </row>
    <row r="4762" spans="3:8" x14ac:dyDescent="0.25">
      <c r="C4762"/>
      <c r="H4762"/>
    </row>
    <row r="4763" spans="3:8" x14ac:dyDescent="0.25">
      <c r="C4763"/>
      <c r="H4763"/>
    </row>
    <row r="4764" spans="3:8" x14ac:dyDescent="0.25">
      <c r="C4764"/>
      <c r="H4764"/>
    </row>
    <row r="4765" spans="3:8" x14ac:dyDescent="0.25">
      <c r="C4765"/>
      <c r="H4765"/>
    </row>
    <row r="4766" spans="3:8" x14ac:dyDescent="0.25">
      <c r="C4766"/>
      <c r="H4766"/>
    </row>
    <row r="4767" spans="3:8" x14ac:dyDescent="0.25">
      <c r="C4767"/>
      <c r="H4767"/>
    </row>
    <row r="4768" spans="3:8" x14ac:dyDescent="0.25">
      <c r="C4768"/>
      <c r="H4768"/>
    </row>
    <row r="4769" spans="3:8" x14ac:dyDescent="0.25">
      <c r="C4769"/>
      <c r="H4769"/>
    </row>
    <row r="4770" spans="3:8" x14ac:dyDescent="0.25">
      <c r="C4770"/>
      <c r="H4770"/>
    </row>
    <row r="4771" spans="3:8" x14ac:dyDescent="0.25">
      <c r="C4771"/>
      <c r="H4771"/>
    </row>
    <row r="4772" spans="3:8" x14ac:dyDescent="0.25">
      <c r="C4772"/>
      <c r="H4772"/>
    </row>
    <row r="4773" spans="3:8" x14ac:dyDescent="0.25">
      <c r="C4773"/>
      <c r="H4773"/>
    </row>
    <row r="4774" spans="3:8" x14ac:dyDescent="0.25">
      <c r="C4774"/>
      <c r="H4774"/>
    </row>
    <row r="4775" spans="3:8" x14ac:dyDescent="0.25">
      <c r="C4775"/>
      <c r="H4775"/>
    </row>
    <row r="4776" spans="3:8" x14ac:dyDescent="0.25">
      <c r="C4776"/>
      <c r="H4776"/>
    </row>
    <row r="4777" spans="3:8" x14ac:dyDescent="0.25">
      <c r="C4777"/>
      <c r="H4777"/>
    </row>
    <row r="4778" spans="3:8" x14ac:dyDescent="0.25">
      <c r="C4778"/>
      <c r="H4778"/>
    </row>
    <row r="4779" spans="3:8" x14ac:dyDescent="0.25">
      <c r="C4779"/>
      <c r="H4779"/>
    </row>
    <row r="4780" spans="3:8" x14ac:dyDescent="0.25">
      <c r="C4780"/>
      <c r="H4780"/>
    </row>
    <row r="4781" spans="3:8" x14ac:dyDescent="0.25">
      <c r="C4781"/>
      <c r="H4781"/>
    </row>
    <row r="4782" spans="3:8" x14ac:dyDescent="0.25">
      <c r="C4782"/>
      <c r="H4782"/>
    </row>
    <row r="4783" spans="3:8" x14ac:dyDescent="0.25">
      <c r="C4783"/>
      <c r="H4783"/>
    </row>
    <row r="4784" spans="3:8" x14ac:dyDescent="0.25">
      <c r="C4784"/>
      <c r="H4784"/>
    </row>
    <row r="4785" spans="3:8" x14ac:dyDescent="0.25">
      <c r="C4785"/>
      <c r="H4785"/>
    </row>
    <row r="4786" spans="3:8" x14ac:dyDescent="0.25">
      <c r="C4786"/>
      <c r="H4786"/>
    </row>
    <row r="4787" spans="3:8" x14ac:dyDescent="0.25">
      <c r="C4787"/>
      <c r="H4787"/>
    </row>
    <row r="4788" spans="3:8" x14ac:dyDescent="0.25">
      <c r="C4788"/>
      <c r="H4788"/>
    </row>
    <row r="4789" spans="3:8" x14ac:dyDescent="0.25">
      <c r="C4789"/>
      <c r="H4789"/>
    </row>
    <row r="4790" spans="3:8" x14ac:dyDescent="0.25">
      <c r="C4790"/>
      <c r="H4790"/>
    </row>
    <row r="4791" spans="3:8" x14ac:dyDescent="0.25">
      <c r="C4791"/>
      <c r="H4791"/>
    </row>
    <row r="4792" spans="3:8" x14ac:dyDescent="0.25">
      <c r="C4792"/>
      <c r="H4792"/>
    </row>
    <row r="4793" spans="3:8" x14ac:dyDescent="0.25">
      <c r="C4793"/>
      <c r="H4793"/>
    </row>
    <row r="4794" spans="3:8" x14ac:dyDescent="0.25">
      <c r="C4794"/>
      <c r="H4794"/>
    </row>
    <row r="4795" spans="3:8" x14ac:dyDescent="0.25">
      <c r="C4795"/>
      <c r="H4795"/>
    </row>
    <row r="4796" spans="3:8" x14ac:dyDescent="0.25">
      <c r="C4796"/>
      <c r="H4796"/>
    </row>
    <row r="4797" spans="3:8" x14ac:dyDescent="0.25">
      <c r="C4797"/>
      <c r="H4797"/>
    </row>
    <row r="4798" spans="3:8" x14ac:dyDescent="0.25">
      <c r="C4798"/>
      <c r="H4798"/>
    </row>
    <row r="4799" spans="3:8" x14ac:dyDescent="0.25">
      <c r="C4799"/>
      <c r="H4799"/>
    </row>
    <row r="4800" spans="3:8" x14ac:dyDescent="0.25">
      <c r="C4800"/>
      <c r="H4800"/>
    </row>
    <row r="4801" spans="3:8" x14ac:dyDescent="0.25">
      <c r="C4801"/>
      <c r="H4801"/>
    </row>
    <row r="4802" spans="3:8" x14ac:dyDescent="0.25">
      <c r="C4802"/>
      <c r="H4802"/>
    </row>
    <row r="4803" spans="3:8" x14ac:dyDescent="0.25">
      <c r="C4803"/>
      <c r="H4803"/>
    </row>
    <row r="4804" spans="3:8" x14ac:dyDescent="0.25">
      <c r="C4804"/>
      <c r="H4804"/>
    </row>
    <row r="4805" spans="3:8" x14ac:dyDescent="0.25">
      <c r="C4805"/>
      <c r="H4805"/>
    </row>
    <row r="4806" spans="3:8" x14ac:dyDescent="0.25">
      <c r="C4806"/>
      <c r="H4806"/>
    </row>
    <row r="4807" spans="3:8" x14ac:dyDescent="0.25">
      <c r="C4807"/>
      <c r="H4807"/>
    </row>
    <row r="4808" spans="3:8" x14ac:dyDescent="0.25">
      <c r="C4808"/>
      <c r="H4808"/>
    </row>
    <row r="4809" spans="3:8" x14ac:dyDescent="0.25">
      <c r="C4809"/>
      <c r="H4809"/>
    </row>
    <row r="4810" spans="3:8" x14ac:dyDescent="0.25">
      <c r="C4810"/>
      <c r="H4810"/>
    </row>
    <row r="4811" spans="3:8" x14ac:dyDescent="0.25">
      <c r="C4811"/>
      <c r="H4811"/>
    </row>
    <row r="4812" spans="3:8" x14ac:dyDescent="0.25">
      <c r="C4812"/>
      <c r="H4812"/>
    </row>
    <row r="4813" spans="3:8" x14ac:dyDescent="0.25">
      <c r="C4813"/>
      <c r="H4813"/>
    </row>
    <row r="4814" spans="3:8" x14ac:dyDescent="0.25">
      <c r="C4814"/>
      <c r="H4814"/>
    </row>
    <row r="4815" spans="3:8" x14ac:dyDescent="0.25">
      <c r="C4815"/>
      <c r="H4815"/>
    </row>
    <row r="4816" spans="3:8" x14ac:dyDescent="0.25">
      <c r="C4816"/>
      <c r="H4816"/>
    </row>
    <row r="4817" spans="3:8" x14ac:dyDescent="0.25">
      <c r="C4817"/>
      <c r="H4817"/>
    </row>
    <row r="4818" spans="3:8" x14ac:dyDescent="0.25">
      <c r="C4818"/>
      <c r="H4818"/>
    </row>
    <row r="4819" spans="3:8" x14ac:dyDescent="0.25">
      <c r="C4819"/>
      <c r="H4819"/>
    </row>
    <row r="4820" spans="3:8" x14ac:dyDescent="0.25">
      <c r="C4820"/>
      <c r="H4820"/>
    </row>
    <row r="4821" spans="3:8" x14ac:dyDescent="0.25">
      <c r="C4821"/>
      <c r="H4821"/>
    </row>
    <row r="4822" spans="3:8" x14ac:dyDescent="0.25">
      <c r="C4822"/>
      <c r="H4822"/>
    </row>
    <row r="4823" spans="3:8" x14ac:dyDescent="0.25">
      <c r="C4823"/>
      <c r="H4823"/>
    </row>
    <row r="4824" spans="3:8" x14ac:dyDescent="0.25">
      <c r="C4824"/>
      <c r="H4824"/>
    </row>
    <row r="4825" spans="3:8" x14ac:dyDescent="0.25">
      <c r="C4825"/>
      <c r="H4825"/>
    </row>
    <row r="4826" spans="3:8" x14ac:dyDescent="0.25">
      <c r="C4826"/>
      <c r="H4826"/>
    </row>
    <row r="4827" spans="3:8" x14ac:dyDescent="0.25">
      <c r="C4827"/>
      <c r="H4827"/>
    </row>
    <row r="4828" spans="3:8" x14ac:dyDescent="0.25">
      <c r="C4828"/>
      <c r="H4828"/>
    </row>
    <row r="4829" spans="3:8" x14ac:dyDescent="0.25">
      <c r="C4829"/>
      <c r="H4829"/>
    </row>
    <row r="4830" spans="3:8" x14ac:dyDescent="0.25">
      <c r="C4830"/>
      <c r="H4830"/>
    </row>
    <row r="4831" spans="3:8" x14ac:dyDescent="0.25">
      <c r="C4831"/>
      <c r="H4831"/>
    </row>
    <row r="4832" spans="3:8" x14ac:dyDescent="0.25">
      <c r="C4832"/>
      <c r="H4832"/>
    </row>
    <row r="4833" spans="3:8" x14ac:dyDescent="0.25">
      <c r="C4833"/>
      <c r="H4833"/>
    </row>
    <row r="4834" spans="3:8" x14ac:dyDescent="0.25">
      <c r="C4834"/>
      <c r="H4834"/>
    </row>
    <row r="4835" spans="3:8" x14ac:dyDescent="0.25">
      <c r="C4835"/>
      <c r="H4835"/>
    </row>
    <row r="4836" spans="3:8" x14ac:dyDescent="0.25">
      <c r="C4836"/>
      <c r="H4836"/>
    </row>
    <row r="4837" spans="3:8" x14ac:dyDescent="0.25">
      <c r="C4837"/>
      <c r="H4837"/>
    </row>
    <row r="4838" spans="3:8" x14ac:dyDescent="0.25">
      <c r="C4838"/>
      <c r="H4838"/>
    </row>
    <row r="4839" spans="3:8" x14ac:dyDescent="0.25">
      <c r="C4839"/>
      <c r="H4839"/>
    </row>
    <row r="4840" spans="3:8" x14ac:dyDescent="0.25">
      <c r="C4840"/>
      <c r="H4840"/>
    </row>
    <row r="4841" spans="3:8" x14ac:dyDescent="0.25">
      <c r="C4841"/>
      <c r="H4841"/>
    </row>
    <row r="4842" spans="3:8" x14ac:dyDescent="0.25">
      <c r="C4842"/>
      <c r="H4842"/>
    </row>
    <row r="4843" spans="3:8" x14ac:dyDescent="0.25">
      <c r="C4843"/>
      <c r="H4843"/>
    </row>
    <row r="4844" spans="3:8" x14ac:dyDescent="0.25">
      <c r="C4844"/>
      <c r="H4844"/>
    </row>
    <row r="4845" spans="3:8" x14ac:dyDescent="0.25">
      <c r="C4845"/>
      <c r="H4845"/>
    </row>
    <row r="4846" spans="3:8" x14ac:dyDescent="0.25">
      <c r="C4846"/>
      <c r="H4846"/>
    </row>
    <row r="4847" spans="3:8" x14ac:dyDescent="0.25">
      <c r="C4847"/>
      <c r="H4847"/>
    </row>
    <row r="4848" spans="3:8" x14ac:dyDescent="0.25">
      <c r="C4848"/>
      <c r="H4848"/>
    </row>
    <row r="4849" spans="3:8" x14ac:dyDescent="0.25">
      <c r="C4849"/>
      <c r="H4849"/>
    </row>
    <row r="4850" spans="3:8" x14ac:dyDescent="0.25">
      <c r="C4850"/>
      <c r="H4850"/>
    </row>
    <row r="4851" spans="3:8" x14ac:dyDescent="0.25">
      <c r="C4851"/>
      <c r="H4851"/>
    </row>
    <row r="4852" spans="3:8" x14ac:dyDescent="0.25">
      <c r="C4852"/>
      <c r="H4852"/>
    </row>
    <row r="4853" spans="3:8" x14ac:dyDescent="0.25">
      <c r="C4853"/>
      <c r="H4853"/>
    </row>
    <row r="4854" spans="3:8" x14ac:dyDescent="0.25">
      <c r="C4854"/>
      <c r="H4854"/>
    </row>
    <row r="4855" spans="3:8" x14ac:dyDescent="0.25">
      <c r="C4855"/>
      <c r="H4855"/>
    </row>
    <row r="4856" spans="3:8" x14ac:dyDescent="0.25">
      <c r="C4856"/>
      <c r="H4856"/>
    </row>
    <row r="4857" spans="3:8" x14ac:dyDescent="0.25">
      <c r="C4857"/>
      <c r="H4857"/>
    </row>
    <row r="4858" spans="3:8" x14ac:dyDescent="0.25">
      <c r="C4858"/>
      <c r="H4858"/>
    </row>
    <row r="4859" spans="3:8" x14ac:dyDescent="0.25">
      <c r="C4859"/>
      <c r="H4859"/>
    </row>
    <row r="4860" spans="3:8" x14ac:dyDescent="0.25">
      <c r="C4860"/>
      <c r="H4860"/>
    </row>
    <row r="4861" spans="3:8" x14ac:dyDescent="0.25">
      <c r="C4861"/>
      <c r="H4861"/>
    </row>
    <row r="4862" spans="3:8" x14ac:dyDescent="0.25">
      <c r="C4862"/>
      <c r="H4862"/>
    </row>
    <row r="4863" spans="3:8" x14ac:dyDescent="0.25">
      <c r="C4863"/>
      <c r="H4863"/>
    </row>
    <row r="4864" spans="3:8" x14ac:dyDescent="0.25">
      <c r="C4864"/>
      <c r="H4864"/>
    </row>
    <row r="4865" spans="3:8" x14ac:dyDescent="0.25">
      <c r="C4865"/>
      <c r="H4865"/>
    </row>
    <row r="4866" spans="3:8" x14ac:dyDescent="0.25">
      <c r="C4866"/>
      <c r="H4866"/>
    </row>
    <row r="4867" spans="3:8" x14ac:dyDescent="0.25">
      <c r="C4867"/>
      <c r="H4867"/>
    </row>
    <row r="4868" spans="3:8" x14ac:dyDescent="0.25">
      <c r="C4868"/>
      <c r="H4868"/>
    </row>
    <row r="4869" spans="3:8" x14ac:dyDescent="0.25">
      <c r="C4869"/>
      <c r="H4869"/>
    </row>
    <row r="4870" spans="3:8" x14ac:dyDescent="0.25">
      <c r="C4870"/>
      <c r="H4870"/>
    </row>
    <row r="4871" spans="3:8" x14ac:dyDescent="0.25">
      <c r="C4871"/>
      <c r="H4871"/>
    </row>
    <row r="4872" spans="3:8" x14ac:dyDescent="0.25">
      <c r="C4872"/>
      <c r="H4872"/>
    </row>
    <row r="4873" spans="3:8" x14ac:dyDescent="0.25">
      <c r="C4873"/>
      <c r="H4873"/>
    </row>
    <row r="4874" spans="3:8" x14ac:dyDescent="0.25">
      <c r="C4874"/>
      <c r="H4874"/>
    </row>
    <row r="4875" spans="3:8" x14ac:dyDescent="0.25">
      <c r="C4875"/>
      <c r="H4875"/>
    </row>
    <row r="4876" spans="3:8" x14ac:dyDescent="0.25">
      <c r="C4876"/>
      <c r="H4876"/>
    </row>
    <row r="4877" spans="3:8" x14ac:dyDescent="0.25">
      <c r="C4877"/>
      <c r="H4877"/>
    </row>
    <row r="4878" spans="3:8" x14ac:dyDescent="0.25">
      <c r="C4878"/>
      <c r="H4878"/>
    </row>
    <row r="4879" spans="3:8" x14ac:dyDescent="0.25">
      <c r="C4879"/>
      <c r="H4879"/>
    </row>
    <row r="4880" spans="3:8" x14ac:dyDescent="0.25">
      <c r="C4880"/>
      <c r="H4880"/>
    </row>
    <row r="4881" spans="3:8" x14ac:dyDescent="0.25">
      <c r="C4881"/>
      <c r="H4881"/>
    </row>
    <row r="4882" spans="3:8" x14ac:dyDescent="0.25">
      <c r="C4882"/>
      <c r="H4882"/>
    </row>
    <row r="4883" spans="3:8" x14ac:dyDescent="0.25">
      <c r="C4883"/>
      <c r="H4883"/>
    </row>
    <row r="4884" spans="3:8" x14ac:dyDescent="0.25">
      <c r="C4884"/>
      <c r="H4884"/>
    </row>
    <row r="4885" spans="3:8" x14ac:dyDescent="0.25">
      <c r="C4885"/>
      <c r="H4885"/>
    </row>
    <row r="4886" spans="3:8" x14ac:dyDescent="0.25">
      <c r="C4886"/>
      <c r="H4886"/>
    </row>
    <row r="4887" spans="3:8" x14ac:dyDescent="0.25">
      <c r="C4887"/>
      <c r="H4887"/>
    </row>
    <row r="4888" spans="3:8" x14ac:dyDescent="0.25">
      <c r="C4888"/>
      <c r="H4888"/>
    </row>
    <row r="4889" spans="3:8" x14ac:dyDescent="0.25">
      <c r="C4889"/>
      <c r="H4889"/>
    </row>
    <row r="4890" spans="3:8" x14ac:dyDescent="0.25">
      <c r="C4890"/>
      <c r="H4890"/>
    </row>
    <row r="4891" spans="3:8" x14ac:dyDescent="0.25">
      <c r="C4891"/>
      <c r="H4891"/>
    </row>
    <row r="4892" spans="3:8" x14ac:dyDescent="0.25">
      <c r="C4892"/>
      <c r="H4892"/>
    </row>
    <row r="4893" spans="3:8" x14ac:dyDescent="0.25">
      <c r="C4893"/>
      <c r="H4893"/>
    </row>
    <row r="4894" spans="3:8" x14ac:dyDescent="0.25">
      <c r="C4894"/>
      <c r="H4894"/>
    </row>
    <row r="4895" spans="3:8" x14ac:dyDescent="0.25">
      <c r="C4895"/>
      <c r="H4895"/>
    </row>
    <row r="4896" spans="3:8" x14ac:dyDescent="0.25">
      <c r="C4896"/>
      <c r="H4896"/>
    </row>
    <row r="4897" spans="3:8" x14ac:dyDescent="0.25">
      <c r="C4897"/>
      <c r="H4897"/>
    </row>
    <row r="4898" spans="3:8" x14ac:dyDescent="0.25">
      <c r="C4898"/>
      <c r="H4898"/>
    </row>
    <row r="4899" spans="3:8" x14ac:dyDescent="0.25">
      <c r="C4899"/>
      <c r="H4899"/>
    </row>
    <row r="4900" spans="3:8" x14ac:dyDescent="0.25">
      <c r="C4900"/>
      <c r="H4900"/>
    </row>
    <row r="4901" spans="3:8" x14ac:dyDescent="0.25">
      <c r="C4901"/>
      <c r="H4901"/>
    </row>
    <row r="4902" spans="3:8" x14ac:dyDescent="0.25">
      <c r="C4902"/>
      <c r="H4902"/>
    </row>
    <row r="4903" spans="3:8" x14ac:dyDescent="0.25">
      <c r="C4903"/>
      <c r="H4903"/>
    </row>
    <row r="4904" spans="3:8" x14ac:dyDescent="0.25">
      <c r="C4904"/>
      <c r="H4904"/>
    </row>
    <row r="4905" spans="3:8" x14ac:dyDescent="0.25">
      <c r="C4905"/>
      <c r="H4905"/>
    </row>
    <row r="4906" spans="3:8" x14ac:dyDescent="0.25">
      <c r="C4906"/>
      <c r="H4906"/>
    </row>
    <row r="4907" spans="3:8" x14ac:dyDescent="0.25">
      <c r="C4907"/>
      <c r="H4907"/>
    </row>
    <row r="4908" spans="3:8" x14ac:dyDescent="0.25">
      <c r="C4908"/>
      <c r="H4908"/>
    </row>
    <row r="4909" spans="3:8" x14ac:dyDescent="0.25">
      <c r="C4909"/>
      <c r="H4909"/>
    </row>
    <row r="4910" spans="3:8" x14ac:dyDescent="0.25">
      <c r="C4910"/>
      <c r="H4910"/>
    </row>
    <row r="4911" spans="3:8" x14ac:dyDescent="0.25">
      <c r="C4911"/>
      <c r="H4911"/>
    </row>
    <row r="4912" spans="3:8" x14ac:dyDescent="0.25">
      <c r="C4912"/>
      <c r="H4912"/>
    </row>
    <row r="4913" spans="3:8" x14ac:dyDescent="0.25">
      <c r="C4913"/>
      <c r="H4913"/>
    </row>
    <row r="4914" spans="3:8" x14ac:dyDescent="0.25">
      <c r="C4914"/>
      <c r="H4914"/>
    </row>
    <row r="4915" spans="3:8" x14ac:dyDescent="0.25">
      <c r="C4915"/>
      <c r="H4915"/>
    </row>
    <row r="4916" spans="3:8" x14ac:dyDescent="0.25">
      <c r="C4916"/>
      <c r="H4916"/>
    </row>
    <row r="4917" spans="3:8" x14ac:dyDescent="0.25">
      <c r="C4917"/>
      <c r="H4917"/>
    </row>
    <row r="4918" spans="3:8" x14ac:dyDescent="0.25">
      <c r="C4918"/>
      <c r="H4918"/>
    </row>
    <row r="4919" spans="3:8" x14ac:dyDescent="0.25">
      <c r="C4919"/>
      <c r="H4919"/>
    </row>
    <row r="4920" spans="3:8" x14ac:dyDescent="0.25">
      <c r="C4920"/>
      <c r="H4920"/>
    </row>
    <row r="4921" spans="3:8" x14ac:dyDescent="0.25">
      <c r="C4921"/>
      <c r="H4921"/>
    </row>
    <row r="4922" spans="3:8" x14ac:dyDescent="0.25">
      <c r="C4922"/>
      <c r="H4922"/>
    </row>
    <row r="4923" spans="3:8" x14ac:dyDescent="0.25">
      <c r="C4923"/>
      <c r="H4923"/>
    </row>
    <row r="4924" spans="3:8" x14ac:dyDescent="0.25">
      <c r="C4924"/>
      <c r="H4924"/>
    </row>
    <row r="4925" spans="3:8" x14ac:dyDescent="0.25">
      <c r="C4925"/>
      <c r="H4925"/>
    </row>
    <row r="4926" spans="3:8" x14ac:dyDescent="0.25">
      <c r="C4926"/>
      <c r="H4926"/>
    </row>
    <row r="4927" spans="3:8" x14ac:dyDescent="0.25">
      <c r="C4927"/>
      <c r="H4927"/>
    </row>
    <row r="4928" spans="3:8" x14ac:dyDescent="0.25">
      <c r="C4928"/>
      <c r="H4928"/>
    </row>
    <row r="4929" spans="3:8" x14ac:dyDescent="0.25">
      <c r="C4929"/>
      <c r="H4929"/>
    </row>
    <row r="4930" spans="3:8" x14ac:dyDescent="0.25">
      <c r="C4930"/>
      <c r="H4930"/>
    </row>
    <row r="4931" spans="3:8" x14ac:dyDescent="0.25">
      <c r="C4931"/>
      <c r="H4931"/>
    </row>
    <row r="4932" spans="3:8" x14ac:dyDescent="0.25">
      <c r="C4932"/>
      <c r="H4932"/>
    </row>
    <row r="4933" spans="3:8" x14ac:dyDescent="0.25">
      <c r="C4933"/>
      <c r="H4933"/>
    </row>
    <row r="4934" spans="3:8" x14ac:dyDescent="0.25">
      <c r="C4934"/>
      <c r="H4934"/>
    </row>
    <row r="4935" spans="3:8" x14ac:dyDescent="0.25">
      <c r="C4935"/>
      <c r="H4935"/>
    </row>
    <row r="4936" spans="3:8" x14ac:dyDescent="0.25">
      <c r="C4936"/>
      <c r="H4936"/>
    </row>
    <row r="4937" spans="3:8" x14ac:dyDescent="0.25">
      <c r="C4937"/>
      <c r="H4937"/>
    </row>
    <row r="4938" spans="3:8" x14ac:dyDescent="0.25">
      <c r="C4938"/>
      <c r="H4938"/>
    </row>
    <row r="4939" spans="3:8" x14ac:dyDescent="0.25">
      <c r="C4939"/>
      <c r="H4939"/>
    </row>
    <row r="4940" spans="3:8" x14ac:dyDescent="0.25">
      <c r="C4940"/>
      <c r="H4940"/>
    </row>
    <row r="4941" spans="3:8" x14ac:dyDescent="0.25">
      <c r="C4941"/>
      <c r="H4941"/>
    </row>
    <row r="4942" spans="3:8" x14ac:dyDescent="0.25">
      <c r="C4942"/>
      <c r="H4942"/>
    </row>
    <row r="4943" spans="3:8" x14ac:dyDescent="0.25">
      <c r="C4943"/>
      <c r="H4943"/>
    </row>
    <row r="4944" spans="3:8" x14ac:dyDescent="0.25">
      <c r="C4944"/>
      <c r="H4944"/>
    </row>
    <row r="4945" spans="3:8" x14ac:dyDescent="0.25">
      <c r="C4945"/>
      <c r="H4945"/>
    </row>
    <row r="4946" spans="3:8" x14ac:dyDescent="0.25">
      <c r="C4946"/>
      <c r="H4946"/>
    </row>
    <row r="4947" spans="3:8" x14ac:dyDescent="0.25">
      <c r="C4947"/>
      <c r="H4947"/>
    </row>
    <row r="4948" spans="3:8" x14ac:dyDescent="0.25">
      <c r="C4948"/>
      <c r="H4948"/>
    </row>
    <row r="4949" spans="3:8" x14ac:dyDescent="0.25">
      <c r="C4949"/>
      <c r="H4949"/>
    </row>
    <row r="4950" spans="3:8" x14ac:dyDescent="0.25">
      <c r="C4950"/>
      <c r="H4950"/>
    </row>
    <row r="4951" spans="3:8" x14ac:dyDescent="0.25">
      <c r="C4951"/>
      <c r="H4951"/>
    </row>
    <row r="4952" spans="3:8" x14ac:dyDescent="0.25">
      <c r="C4952"/>
      <c r="H4952"/>
    </row>
    <row r="4953" spans="3:8" x14ac:dyDescent="0.25">
      <c r="C4953"/>
      <c r="H4953"/>
    </row>
    <row r="4954" spans="3:8" x14ac:dyDescent="0.25">
      <c r="C4954"/>
      <c r="H4954"/>
    </row>
    <row r="4955" spans="3:8" x14ac:dyDescent="0.25">
      <c r="C4955"/>
      <c r="H4955"/>
    </row>
    <row r="4956" spans="3:8" x14ac:dyDescent="0.25">
      <c r="C4956"/>
      <c r="H4956"/>
    </row>
    <row r="4957" spans="3:8" x14ac:dyDescent="0.25">
      <c r="C4957"/>
      <c r="H4957"/>
    </row>
    <row r="4958" spans="3:8" x14ac:dyDescent="0.25">
      <c r="C4958"/>
      <c r="H4958"/>
    </row>
    <row r="4959" spans="3:8" x14ac:dyDescent="0.25">
      <c r="C4959"/>
      <c r="H4959"/>
    </row>
    <row r="4960" spans="3:8" x14ac:dyDescent="0.25">
      <c r="C4960"/>
      <c r="H4960"/>
    </row>
    <row r="4961" spans="3:8" x14ac:dyDescent="0.25">
      <c r="C4961"/>
      <c r="H4961"/>
    </row>
    <row r="4962" spans="3:8" x14ac:dyDescent="0.25">
      <c r="C4962"/>
      <c r="H4962"/>
    </row>
    <row r="4963" spans="3:8" x14ac:dyDescent="0.25">
      <c r="C4963"/>
      <c r="H4963"/>
    </row>
    <row r="4964" spans="3:8" x14ac:dyDescent="0.25">
      <c r="C4964"/>
      <c r="H4964"/>
    </row>
    <row r="4965" spans="3:8" x14ac:dyDescent="0.25">
      <c r="C4965"/>
      <c r="H4965"/>
    </row>
    <row r="4966" spans="3:8" x14ac:dyDescent="0.25">
      <c r="C4966"/>
      <c r="H4966"/>
    </row>
    <row r="4967" spans="3:8" x14ac:dyDescent="0.25">
      <c r="C4967"/>
      <c r="H4967"/>
    </row>
    <row r="4968" spans="3:8" x14ac:dyDescent="0.25">
      <c r="C4968"/>
      <c r="H4968"/>
    </row>
    <row r="4969" spans="3:8" x14ac:dyDescent="0.25">
      <c r="C4969"/>
      <c r="H4969"/>
    </row>
    <row r="4970" spans="3:8" x14ac:dyDescent="0.25">
      <c r="C4970"/>
      <c r="H4970"/>
    </row>
    <row r="4971" spans="3:8" x14ac:dyDescent="0.25">
      <c r="C4971"/>
      <c r="H4971"/>
    </row>
    <row r="4972" spans="3:8" x14ac:dyDescent="0.25">
      <c r="C4972"/>
      <c r="H4972"/>
    </row>
    <row r="4973" spans="3:8" x14ac:dyDescent="0.25">
      <c r="C4973"/>
      <c r="H4973"/>
    </row>
    <row r="4974" spans="3:8" x14ac:dyDescent="0.25">
      <c r="C4974"/>
      <c r="H4974"/>
    </row>
    <row r="4975" spans="3:8" x14ac:dyDescent="0.25">
      <c r="C4975"/>
      <c r="H4975"/>
    </row>
    <row r="4976" spans="3:8" x14ac:dyDescent="0.25">
      <c r="C4976"/>
      <c r="H4976"/>
    </row>
    <row r="4977" spans="3:8" x14ac:dyDescent="0.25">
      <c r="C4977"/>
      <c r="H4977"/>
    </row>
    <row r="4978" spans="3:8" x14ac:dyDescent="0.25">
      <c r="C4978"/>
      <c r="H4978"/>
    </row>
    <row r="4979" spans="3:8" x14ac:dyDescent="0.25">
      <c r="C4979"/>
      <c r="H4979"/>
    </row>
    <row r="4980" spans="3:8" x14ac:dyDescent="0.25">
      <c r="C4980"/>
      <c r="H4980"/>
    </row>
    <row r="4981" spans="3:8" x14ac:dyDescent="0.25">
      <c r="C4981"/>
      <c r="H4981"/>
    </row>
    <row r="4982" spans="3:8" x14ac:dyDescent="0.25">
      <c r="C4982"/>
      <c r="H4982"/>
    </row>
    <row r="4983" spans="3:8" x14ac:dyDescent="0.25">
      <c r="C4983"/>
      <c r="H4983"/>
    </row>
    <row r="4984" spans="3:8" x14ac:dyDescent="0.25">
      <c r="C4984"/>
      <c r="H4984"/>
    </row>
    <row r="4985" spans="3:8" x14ac:dyDescent="0.25">
      <c r="C4985"/>
      <c r="H4985"/>
    </row>
    <row r="4986" spans="3:8" x14ac:dyDescent="0.25">
      <c r="C4986"/>
      <c r="H4986"/>
    </row>
    <row r="4987" spans="3:8" x14ac:dyDescent="0.25">
      <c r="C4987"/>
      <c r="H4987"/>
    </row>
    <row r="4988" spans="3:8" x14ac:dyDescent="0.25">
      <c r="C4988"/>
      <c r="H4988"/>
    </row>
    <row r="4989" spans="3:8" x14ac:dyDescent="0.25">
      <c r="C4989"/>
      <c r="H4989"/>
    </row>
    <row r="4990" spans="3:8" x14ac:dyDescent="0.25">
      <c r="C4990"/>
      <c r="H4990"/>
    </row>
    <row r="4991" spans="3:8" x14ac:dyDescent="0.25">
      <c r="C4991"/>
      <c r="H4991"/>
    </row>
    <row r="4992" spans="3:8" x14ac:dyDescent="0.25">
      <c r="C4992"/>
      <c r="H4992"/>
    </row>
    <row r="4993" spans="3:8" x14ac:dyDescent="0.25">
      <c r="C4993"/>
      <c r="H4993"/>
    </row>
    <row r="4994" spans="3:8" x14ac:dyDescent="0.25">
      <c r="C4994"/>
      <c r="H4994"/>
    </row>
    <row r="4995" spans="3:8" x14ac:dyDescent="0.25">
      <c r="C4995"/>
      <c r="H4995"/>
    </row>
    <row r="4996" spans="3:8" x14ac:dyDescent="0.25">
      <c r="C4996"/>
      <c r="H4996"/>
    </row>
    <row r="4997" spans="3:8" x14ac:dyDescent="0.25">
      <c r="C4997"/>
      <c r="H4997"/>
    </row>
    <row r="4998" spans="3:8" x14ac:dyDescent="0.25">
      <c r="C4998"/>
      <c r="H4998"/>
    </row>
    <row r="4999" spans="3:8" x14ac:dyDescent="0.25">
      <c r="C4999"/>
      <c r="H4999"/>
    </row>
    <row r="5000" spans="3:8" x14ac:dyDescent="0.25">
      <c r="C5000"/>
      <c r="H5000"/>
    </row>
    <row r="5001" spans="3:8" x14ac:dyDescent="0.25">
      <c r="C5001"/>
      <c r="H5001"/>
    </row>
    <row r="5002" spans="3:8" x14ac:dyDescent="0.25">
      <c r="C5002"/>
      <c r="H5002"/>
    </row>
    <row r="5003" spans="3:8" x14ac:dyDescent="0.25">
      <c r="C5003"/>
      <c r="H5003"/>
    </row>
    <row r="5004" spans="3:8" x14ac:dyDescent="0.25">
      <c r="C5004"/>
      <c r="H5004"/>
    </row>
    <row r="5005" spans="3:8" x14ac:dyDescent="0.25">
      <c r="C5005"/>
      <c r="H5005"/>
    </row>
    <row r="5006" spans="3:8" x14ac:dyDescent="0.25">
      <c r="C5006"/>
      <c r="H5006"/>
    </row>
    <row r="5007" spans="3:8" x14ac:dyDescent="0.25">
      <c r="C5007"/>
      <c r="H5007"/>
    </row>
    <row r="5008" spans="3:8" x14ac:dyDescent="0.25">
      <c r="C5008"/>
      <c r="H5008"/>
    </row>
    <row r="5009" spans="3:8" x14ac:dyDescent="0.25">
      <c r="C5009"/>
      <c r="H5009"/>
    </row>
    <row r="5010" spans="3:8" x14ac:dyDescent="0.25">
      <c r="C5010"/>
      <c r="H5010"/>
    </row>
    <row r="5011" spans="3:8" x14ac:dyDescent="0.25">
      <c r="C5011"/>
      <c r="H5011"/>
    </row>
    <row r="5012" spans="3:8" x14ac:dyDescent="0.25">
      <c r="C5012"/>
      <c r="H5012"/>
    </row>
    <row r="5013" spans="3:8" x14ac:dyDescent="0.25">
      <c r="C5013"/>
      <c r="H5013"/>
    </row>
    <row r="5014" spans="3:8" x14ac:dyDescent="0.25">
      <c r="C5014"/>
      <c r="H5014"/>
    </row>
    <row r="5015" spans="3:8" x14ac:dyDescent="0.25">
      <c r="C5015"/>
      <c r="H5015"/>
    </row>
    <row r="5016" spans="3:8" x14ac:dyDescent="0.25">
      <c r="C5016"/>
      <c r="H5016"/>
    </row>
    <row r="5017" spans="3:8" x14ac:dyDescent="0.25">
      <c r="C5017"/>
      <c r="H5017"/>
    </row>
    <row r="5018" spans="3:8" x14ac:dyDescent="0.25">
      <c r="C5018"/>
      <c r="H5018"/>
    </row>
    <row r="5019" spans="3:8" x14ac:dyDescent="0.25">
      <c r="C5019"/>
      <c r="H5019"/>
    </row>
    <row r="5020" spans="3:8" x14ac:dyDescent="0.25">
      <c r="C5020"/>
      <c r="H5020"/>
    </row>
    <row r="5021" spans="3:8" x14ac:dyDescent="0.25">
      <c r="C5021"/>
      <c r="H5021"/>
    </row>
    <row r="5022" spans="3:8" x14ac:dyDescent="0.25">
      <c r="C5022"/>
      <c r="H5022"/>
    </row>
    <row r="5023" spans="3:8" x14ac:dyDescent="0.25">
      <c r="C5023"/>
      <c r="H5023"/>
    </row>
    <row r="5024" spans="3:8" x14ac:dyDescent="0.25">
      <c r="C5024"/>
      <c r="H5024"/>
    </row>
    <row r="5025" spans="3:8" x14ac:dyDescent="0.25">
      <c r="C5025"/>
      <c r="H5025"/>
    </row>
    <row r="5026" spans="3:8" x14ac:dyDescent="0.25">
      <c r="C5026"/>
      <c r="H5026"/>
    </row>
    <row r="5027" spans="3:8" x14ac:dyDescent="0.25">
      <c r="C5027"/>
      <c r="H5027"/>
    </row>
    <row r="5028" spans="3:8" x14ac:dyDescent="0.25">
      <c r="C5028"/>
      <c r="H5028"/>
    </row>
    <row r="5029" spans="3:8" x14ac:dyDescent="0.25">
      <c r="C5029"/>
      <c r="H5029"/>
    </row>
    <row r="5030" spans="3:8" x14ac:dyDescent="0.25">
      <c r="C5030"/>
      <c r="H5030"/>
    </row>
    <row r="5031" spans="3:8" x14ac:dyDescent="0.25">
      <c r="C5031"/>
      <c r="H5031"/>
    </row>
    <row r="5032" spans="3:8" x14ac:dyDescent="0.25">
      <c r="C5032"/>
      <c r="H5032"/>
    </row>
    <row r="5033" spans="3:8" x14ac:dyDescent="0.25">
      <c r="C5033"/>
      <c r="H5033"/>
    </row>
    <row r="5034" spans="3:8" x14ac:dyDescent="0.25">
      <c r="C5034"/>
      <c r="H5034"/>
    </row>
    <row r="5035" spans="3:8" x14ac:dyDescent="0.25">
      <c r="C5035"/>
      <c r="H5035"/>
    </row>
    <row r="5036" spans="3:8" x14ac:dyDescent="0.25">
      <c r="C5036"/>
      <c r="H5036"/>
    </row>
    <row r="5037" spans="3:8" x14ac:dyDescent="0.25">
      <c r="C5037"/>
      <c r="H5037"/>
    </row>
    <row r="5038" spans="3:8" x14ac:dyDescent="0.25">
      <c r="C5038"/>
      <c r="H5038"/>
    </row>
    <row r="5039" spans="3:8" x14ac:dyDescent="0.25">
      <c r="C5039"/>
      <c r="H5039"/>
    </row>
    <row r="5040" spans="3:8" x14ac:dyDescent="0.25">
      <c r="C5040"/>
      <c r="H5040"/>
    </row>
    <row r="5041" spans="3:8" x14ac:dyDescent="0.25">
      <c r="C5041"/>
      <c r="H5041"/>
    </row>
    <row r="5042" spans="3:8" x14ac:dyDescent="0.25">
      <c r="C5042"/>
      <c r="H5042"/>
    </row>
    <row r="5043" spans="3:8" x14ac:dyDescent="0.25">
      <c r="C5043"/>
      <c r="H5043"/>
    </row>
    <row r="5044" spans="3:8" x14ac:dyDescent="0.25">
      <c r="C5044"/>
      <c r="H5044"/>
    </row>
    <row r="5045" spans="3:8" x14ac:dyDescent="0.25">
      <c r="C5045"/>
      <c r="H5045"/>
    </row>
    <row r="5046" spans="3:8" x14ac:dyDescent="0.25">
      <c r="C5046"/>
      <c r="H5046"/>
    </row>
    <row r="5047" spans="3:8" x14ac:dyDescent="0.25">
      <c r="C5047"/>
      <c r="H5047"/>
    </row>
    <row r="5048" spans="3:8" x14ac:dyDescent="0.25">
      <c r="C5048"/>
      <c r="H5048"/>
    </row>
    <row r="5049" spans="3:8" x14ac:dyDescent="0.25">
      <c r="C5049"/>
      <c r="H5049"/>
    </row>
    <row r="5050" spans="3:8" x14ac:dyDescent="0.25">
      <c r="C5050"/>
      <c r="H5050"/>
    </row>
    <row r="5051" spans="3:8" x14ac:dyDescent="0.25">
      <c r="C5051"/>
      <c r="H5051"/>
    </row>
    <row r="5052" spans="3:8" x14ac:dyDescent="0.25">
      <c r="C5052"/>
      <c r="H5052"/>
    </row>
    <row r="5053" spans="3:8" x14ac:dyDescent="0.25">
      <c r="C5053"/>
      <c r="H5053"/>
    </row>
    <row r="5054" spans="3:8" x14ac:dyDescent="0.25">
      <c r="C5054"/>
      <c r="H5054"/>
    </row>
    <row r="5055" spans="3:8" x14ac:dyDescent="0.25">
      <c r="C5055"/>
      <c r="H5055"/>
    </row>
    <row r="5056" spans="3:8" x14ac:dyDescent="0.25">
      <c r="C5056"/>
      <c r="H5056"/>
    </row>
    <row r="5057" spans="3:8" x14ac:dyDescent="0.25">
      <c r="C5057"/>
      <c r="H5057"/>
    </row>
    <row r="5058" spans="3:8" x14ac:dyDescent="0.25">
      <c r="C5058"/>
      <c r="H5058"/>
    </row>
    <row r="5059" spans="3:8" x14ac:dyDescent="0.25">
      <c r="C5059"/>
      <c r="H5059"/>
    </row>
    <row r="5060" spans="3:8" x14ac:dyDescent="0.25">
      <c r="C5060"/>
      <c r="H5060"/>
    </row>
    <row r="5061" spans="3:8" x14ac:dyDescent="0.25">
      <c r="C5061"/>
      <c r="H5061"/>
    </row>
    <row r="5062" spans="3:8" x14ac:dyDescent="0.25">
      <c r="C5062"/>
      <c r="H5062"/>
    </row>
    <row r="5063" spans="3:8" x14ac:dyDescent="0.25">
      <c r="C5063"/>
      <c r="H5063"/>
    </row>
    <row r="5064" spans="3:8" x14ac:dyDescent="0.25">
      <c r="C5064"/>
      <c r="H5064"/>
    </row>
    <row r="5065" spans="3:8" x14ac:dyDescent="0.25">
      <c r="C5065"/>
      <c r="H5065"/>
    </row>
    <row r="5066" spans="3:8" x14ac:dyDescent="0.25">
      <c r="C5066"/>
      <c r="H5066"/>
    </row>
    <row r="5067" spans="3:8" x14ac:dyDescent="0.25">
      <c r="C5067"/>
      <c r="H5067"/>
    </row>
    <row r="5068" spans="3:8" x14ac:dyDescent="0.25">
      <c r="C5068"/>
      <c r="H5068"/>
    </row>
    <row r="5069" spans="3:8" x14ac:dyDescent="0.25">
      <c r="C5069"/>
      <c r="H5069"/>
    </row>
    <row r="5070" spans="3:8" x14ac:dyDescent="0.25">
      <c r="C5070"/>
      <c r="H5070"/>
    </row>
    <row r="5071" spans="3:8" x14ac:dyDescent="0.25">
      <c r="C5071"/>
      <c r="H5071"/>
    </row>
    <row r="5072" spans="3:8" x14ac:dyDescent="0.25">
      <c r="C5072"/>
      <c r="H5072"/>
    </row>
    <row r="5073" spans="3:8" x14ac:dyDescent="0.25">
      <c r="C5073"/>
      <c r="H5073"/>
    </row>
    <row r="5074" spans="3:8" x14ac:dyDescent="0.25">
      <c r="C5074"/>
      <c r="H5074"/>
    </row>
    <row r="5075" spans="3:8" x14ac:dyDescent="0.25">
      <c r="C5075"/>
      <c r="H5075"/>
    </row>
    <row r="5076" spans="3:8" x14ac:dyDescent="0.25">
      <c r="C5076"/>
      <c r="H5076"/>
    </row>
    <row r="5077" spans="3:8" x14ac:dyDescent="0.25">
      <c r="C5077"/>
      <c r="H5077"/>
    </row>
    <row r="5078" spans="3:8" x14ac:dyDescent="0.25">
      <c r="C5078"/>
      <c r="H5078"/>
    </row>
    <row r="5079" spans="3:8" x14ac:dyDescent="0.25">
      <c r="C5079"/>
      <c r="H5079"/>
    </row>
    <row r="5080" spans="3:8" x14ac:dyDescent="0.25">
      <c r="C5080"/>
      <c r="H5080"/>
    </row>
    <row r="5081" spans="3:8" x14ac:dyDescent="0.25">
      <c r="C5081"/>
      <c r="H5081"/>
    </row>
    <row r="5082" spans="3:8" x14ac:dyDescent="0.25">
      <c r="C5082"/>
      <c r="H5082"/>
    </row>
    <row r="5083" spans="3:8" x14ac:dyDescent="0.25">
      <c r="C5083"/>
      <c r="H5083"/>
    </row>
    <row r="5084" spans="3:8" x14ac:dyDescent="0.25">
      <c r="C5084"/>
      <c r="H5084"/>
    </row>
    <row r="5085" spans="3:8" x14ac:dyDescent="0.25">
      <c r="C5085"/>
      <c r="H5085"/>
    </row>
    <row r="5086" spans="3:8" x14ac:dyDescent="0.25">
      <c r="C5086"/>
      <c r="H5086"/>
    </row>
    <row r="5087" spans="3:8" x14ac:dyDescent="0.25">
      <c r="C5087"/>
      <c r="H5087"/>
    </row>
    <row r="5088" spans="3:8" x14ac:dyDescent="0.25">
      <c r="C5088"/>
      <c r="H5088"/>
    </row>
    <row r="5089" spans="3:8" x14ac:dyDescent="0.25">
      <c r="C5089"/>
      <c r="H5089"/>
    </row>
    <row r="5090" spans="3:8" x14ac:dyDescent="0.25">
      <c r="C5090"/>
      <c r="H5090"/>
    </row>
    <row r="5091" spans="3:8" x14ac:dyDescent="0.25">
      <c r="C5091"/>
      <c r="H5091"/>
    </row>
    <row r="5092" spans="3:8" x14ac:dyDescent="0.25">
      <c r="C5092"/>
      <c r="H5092"/>
    </row>
    <row r="5093" spans="3:8" x14ac:dyDescent="0.25">
      <c r="C5093"/>
      <c r="H5093"/>
    </row>
    <row r="5094" spans="3:8" x14ac:dyDescent="0.25">
      <c r="C5094"/>
      <c r="H5094"/>
    </row>
    <row r="5095" spans="3:8" x14ac:dyDescent="0.25">
      <c r="C5095"/>
      <c r="H5095"/>
    </row>
    <row r="5096" spans="3:8" x14ac:dyDescent="0.25">
      <c r="C5096"/>
      <c r="H5096"/>
    </row>
    <row r="5097" spans="3:8" x14ac:dyDescent="0.25">
      <c r="C5097"/>
      <c r="H5097"/>
    </row>
    <row r="5098" spans="3:8" x14ac:dyDescent="0.25">
      <c r="C5098"/>
      <c r="H5098"/>
    </row>
    <row r="5099" spans="3:8" x14ac:dyDescent="0.25">
      <c r="C5099"/>
      <c r="H5099"/>
    </row>
    <row r="5100" spans="3:8" x14ac:dyDescent="0.25">
      <c r="C5100"/>
      <c r="H5100"/>
    </row>
    <row r="5101" spans="3:8" x14ac:dyDescent="0.25">
      <c r="C5101"/>
      <c r="H5101"/>
    </row>
    <row r="5102" spans="3:8" x14ac:dyDescent="0.25">
      <c r="C5102"/>
      <c r="H5102"/>
    </row>
    <row r="5103" spans="3:8" x14ac:dyDescent="0.25">
      <c r="C5103"/>
      <c r="H5103"/>
    </row>
    <row r="5104" spans="3:8" x14ac:dyDescent="0.25">
      <c r="C5104"/>
      <c r="H5104"/>
    </row>
    <row r="5105" spans="3:8" x14ac:dyDescent="0.25">
      <c r="C5105"/>
      <c r="H5105"/>
    </row>
    <row r="5106" spans="3:8" x14ac:dyDescent="0.25">
      <c r="C5106"/>
      <c r="H5106"/>
    </row>
    <row r="5107" spans="3:8" x14ac:dyDescent="0.25">
      <c r="C5107"/>
      <c r="H5107"/>
    </row>
    <row r="5108" spans="3:8" x14ac:dyDescent="0.25">
      <c r="C5108"/>
      <c r="H5108"/>
    </row>
    <row r="5109" spans="3:8" x14ac:dyDescent="0.25">
      <c r="C5109"/>
      <c r="H5109"/>
    </row>
    <row r="5110" spans="3:8" x14ac:dyDescent="0.25">
      <c r="C5110"/>
      <c r="H5110"/>
    </row>
    <row r="5111" spans="3:8" x14ac:dyDescent="0.25">
      <c r="C5111"/>
      <c r="H5111"/>
    </row>
    <row r="5112" spans="3:8" x14ac:dyDescent="0.25">
      <c r="C5112"/>
      <c r="H5112"/>
    </row>
    <row r="5113" spans="3:8" x14ac:dyDescent="0.25">
      <c r="C5113"/>
      <c r="H5113"/>
    </row>
    <row r="5114" spans="3:8" x14ac:dyDescent="0.25">
      <c r="C5114"/>
      <c r="H5114"/>
    </row>
    <row r="5115" spans="3:8" x14ac:dyDescent="0.25">
      <c r="C5115"/>
      <c r="H5115"/>
    </row>
    <row r="5116" spans="3:8" x14ac:dyDescent="0.25">
      <c r="C5116"/>
      <c r="H5116"/>
    </row>
    <row r="5117" spans="3:8" x14ac:dyDescent="0.25">
      <c r="C5117"/>
      <c r="H5117"/>
    </row>
    <row r="5118" spans="3:8" x14ac:dyDescent="0.25">
      <c r="C5118"/>
      <c r="H5118"/>
    </row>
    <row r="5119" spans="3:8" x14ac:dyDescent="0.25">
      <c r="C5119"/>
      <c r="H5119"/>
    </row>
    <row r="5120" spans="3:8" x14ac:dyDescent="0.25">
      <c r="C5120"/>
      <c r="H5120"/>
    </row>
    <row r="5121" spans="3:8" x14ac:dyDescent="0.25">
      <c r="C5121"/>
      <c r="H5121"/>
    </row>
    <row r="5122" spans="3:8" x14ac:dyDescent="0.25">
      <c r="C5122"/>
      <c r="H5122"/>
    </row>
    <row r="5123" spans="3:8" x14ac:dyDescent="0.25">
      <c r="C5123"/>
      <c r="H5123"/>
    </row>
    <row r="5124" spans="3:8" x14ac:dyDescent="0.25">
      <c r="C5124"/>
      <c r="H5124"/>
    </row>
    <row r="5125" spans="3:8" x14ac:dyDescent="0.25">
      <c r="C5125"/>
      <c r="H5125"/>
    </row>
    <row r="5126" spans="3:8" x14ac:dyDescent="0.25">
      <c r="C5126"/>
      <c r="H5126"/>
    </row>
    <row r="5127" spans="3:8" x14ac:dyDescent="0.25">
      <c r="C5127"/>
      <c r="H5127"/>
    </row>
    <row r="5128" spans="3:8" x14ac:dyDescent="0.25">
      <c r="C5128"/>
      <c r="H5128"/>
    </row>
    <row r="5129" spans="3:8" x14ac:dyDescent="0.25">
      <c r="C5129"/>
      <c r="H5129"/>
    </row>
    <row r="5130" spans="3:8" x14ac:dyDescent="0.25">
      <c r="C5130"/>
      <c r="H5130"/>
    </row>
    <row r="5131" spans="3:8" x14ac:dyDescent="0.25">
      <c r="C5131"/>
      <c r="H5131"/>
    </row>
    <row r="5132" spans="3:8" x14ac:dyDescent="0.25">
      <c r="C5132"/>
      <c r="H5132"/>
    </row>
    <row r="5133" spans="3:8" x14ac:dyDescent="0.25">
      <c r="C5133"/>
      <c r="H5133"/>
    </row>
    <row r="5134" spans="3:8" x14ac:dyDescent="0.25">
      <c r="C5134"/>
      <c r="H5134"/>
    </row>
    <row r="5135" spans="3:8" x14ac:dyDescent="0.25">
      <c r="C5135"/>
      <c r="H5135"/>
    </row>
    <row r="5136" spans="3:8" x14ac:dyDescent="0.25">
      <c r="C5136"/>
      <c r="H5136"/>
    </row>
    <row r="5137" spans="3:8" x14ac:dyDescent="0.25">
      <c r="C5137"/>
      <c r="H5137"/>
    </row>
    <row r="5138" spans="3:8" x14ac:dyDescent="0.25">
      <c r="C5138"/>
      <c r="H5138"/>
    </row>
    <row r="5139" spans="3:8" x14ac:dyDescent="0.25">
      <c r="C5139"/>
      <c r="H5139"/>
    </row>
    <row r="5140" spans="3:8" x14ac:dyDescent="0.25">
      <c r="C5140"/>
      <c r="H5140"/>
    </row>
    <row r="5141" spans="3:8" x14ac:dyDescent="0.25">
      <c r="C5141"/>
      <c r="H5141"/>
    </row>
    <row r="5142" spans="3:8" x14ac:dyDescent="0.25">
      <c r="C5142"/>
      <c r="H5142"/>
    </row>
    <row r="5143" spans="3:8" x14ac:dyDescent="0.25">
      <c r="C5143"/>
      <c r="H5143"/>
    </row>
    <row r="5144" spans="3:8" x14ac:dyDescent="0.25">
      <c r="C5144"/>
      <c r="H5144"/>
    </row>
    <row r="5145" spans="3:8" x14ac:dyDescent="0.25">
      <c r="C5145"/>
      <c r="H5145"/>
    </row>
    <row r="5146" spans="3:8" x14ac:dyDescent="0.25">
      <c r="C5146"/>
      <c r="H5146"/>
    </row>
    <row r="5147" spans="3:8" x14ac:dyDescent="0.25">
      <c r="C5147"/>
      <c r="H5147"/>
    </row>
    <row r="5148" spans="3:8" x14ac:dyDescent="0.25">
      <c r="C5148"/>
      <c r="H5148"/>
    </row>
    <row r="5149" spans="3:8" x14ac:dyDescent="0.25">
      <c r="C5149"/>
      <c r="H5149"/>
    </row>
    <row r="5150" spans="3:8" x14ac:dyDescent="0.25">
      <c r="C5150"/>
      <c r="H5150"/>
    </row>
    <row r="5151" spans="3:8" x14ac:dyDescent="0.25">
      <c r="C5151"/>
      <c r="H5151"/>
    </row>
    <row r="5152" spans="3:8" x14ac:dyDescent="0.25">
      <c r="C5152"/>
      <c r="H5152"/>
    </row>
    <row r="5153" spans="3:8" x14ac:dyDescent="0.25">
      <c r="C5153"/>
      <c r="H5153"/>
    </row>
    <row r="5154" spans="3:8" x14ac:dyDescent="0.25">
      <c r="C5154"/>
      <c r="H5154"/>
    </row>
    <row r="5155" spans="3:8" x14ac:dyDescent="0.25">
      <c r="C5155"/>
      <c r="H5155"/>
    </row>
    <row r="5156" spans="3:8" x14ac:dyDescent="0.25">
      <c r="C5156"/>
      <c r="H5156"/>
    </row>
    <row r="5157" spans="3:8" x14ac:dyDescent="0.25">
      <c r="C5157"/>
      <c r="H5157"/>
    </row>
    <row r="5158" spans="3:8" x14ac:dyDescent="0.25">
      <c r="C5158"/>
      <c r="H5158"/>
    </row>
    <row r="5159" spans="3:8" x14ac:dyDescent="0.25">
      <c r="C5159"/>
      <c r="H5159"/>
    </row>
    <row r="5160" spans="3:8" x14ac:dyDescent="0.25">
      <c r="C5160"/>
      <c r="H5160"/>
    </row>
    <row r="5161" spans="3:8" x14ac:dyDescent="0.25">
      <c r="C5161"/>
      <c r="H5161"/>
    </row>
    <row r="5162" spans="3:8" x14ac:dyDescent="0.25">
      <c r="C5162"/>
      <c r="H5162"/>
    </row>
    <row r="5163" spans="3:8" x14ac:dyDescent="0.25">
      <c r="C5163"/>
      <c r="H5163"/>
    </row>
    <row r="5164" spans="3:8" x14ac:dyDescent="0.25">
      <c r="C5164"/>
      <c r="H5164"/>
    </row>
    <row r="5165" spans="3:8" x14ac:dyDescent="0.25">
      <c r="C5165"/>
      <c r="H5165"/>
    </row>
    <row r="5166" spans="3:8" x14ac:dyDescent="0.25">
      <c r="C5166"/>
      <c r="H5166"/>
    </row>
    <row r="5167" spans="3:8" x14ac:dyDescent="0.25">
      <c r="C5167"/>
      <c r="H5167"/>
    </row>
    <row r="5168" spans="3:8" x14ac:dyDescent="0.25">
      <c r="C5168"/>
      <c r="H5168"/>
    </row>
    <row r="5169" spans="3:8" x14ac:dyDescent="0.25">
      <c r="C5169"/>
      <c r="H5169"/>
    </row>
    <row r="5170" spans="3:8" x14ac:dyDescent="0.25">
      <c r="C5170"/>
      <c r="H5170"/>
    </row>
    <row r="5171" spans="3:8" x14ac:dyDescent="0.25">
      <c r="C5171"/>
      <c r="H5171"/>
    </row>
    <row r="5172" spans="3:8" x14ac:dyDescent="0.25">
      <c r="C5172"/>
      <c r="H5172"/>
    </row>
    <row r="5173" spans="3:8" x14ac:dyDescent="0.25">
      <c r="C5173"/>
      <c r="H5173"/>
    </row>
    <row r="5174" spans="3:8" x14ac:dyDescent="0.25">
      <c r="C5174"/>
      <c r="H5174"/>
    </row>
    <row r="5175" spans="3:8" x14ac:dyDescent="0.25">
      <c r="C5175"/>
      <c r="H5175"/>
    </row>
    <row r="5176" spans="3:8" x14ac:dyDescent="0.25">
      <c r="C5176"/>
      <c r="H5176"/>
    </row>
    <row r="5177" spans="3:8" x14ac:dyDescent="0.25">
      <c r="C5177"/>
      <c r="H5177"/>
    </row>
    <row r="5178" spans="3:8" x14ac:dyDescent="0.25">
      <c r="C5178"/>
      <c r="H5178"/>
    </row>
    <row r="5179" spans="3:8" x14ac:dyDescent="0.25">
      <c r="C5179"/>
      <c r="H5179"/>
    </row>
    <row r="5180" spans="3:8" x14ac:dyDescent="0.25">
      <c r="C5180"/>
      <c r="H5180"/>
    </row>
    <row r="5181" spans="3:8" x14ac:dyDescent="0.25">
      <c r="C5181"/>
      <c r="H5181"/>
    </row>
    <row r="5182" spans="3:8" x14ac:dyDescent="0.25">
      <c r="C5182"/>
      <c r="H5182"/>
    </row>
    <row r="5183" spans="3:8" x14ac:dyDescent="0.25">
      <c r="C5183"/>
      <c r="H5183"/>
    </row>
    <row r="5184" spans="3:8" x14ac:dyDescent="0.25">
      <c r="C5184"/>
      <c r="H5184"/>
    </row>
    <row r="5185" spans="3:8" x14ac:dyDescent="0.25">
      <c r="C5185"/>
      <c r="H5185"/>
    </row>
    <row r="5186" spans="3:8" x14ac:dyDescent="0.25">
      <c r="C5186"/>
      <c r="H5186"/>
    </row>
    <row r="5187" spans="3:8" x14ac:dyDescent="0.25">
      <c r="C5187"/>
      <c r="H5187"/>
    </row>
    <row r="5188" spans="3:8" x14ac:dyDescent="0.25">
      <c r="C5188"/>
      <c r="H5188"/>
    </row>
    <row r="5189" spans="3:8" x14ac:dyDescent="0.25">
      <c r="C5189"/>
      <c r="H5189"/>
    </row>
    <row r="5190" spans="3:8" x14ac:dyDescent="0.25">
      <c r="C5190"/>
      <c r="H5190"/>
    </row>
    <row r="5191" spans="3:8" x14ac:dyDescent="0.25">
      <c r="C5191"/>
      <c r="H5191"/>
    </row>
    <row r="5192" spans="3:8" x14ac:dyDescent="0.25">
      <c r="C5192"/>
      <c r="H5192"/>
    </row>
    <row r="5193" spans="3:8" x14ac:dyDescent="0.25">
      <c r="C5193"/>
      <c r="H5193"/>
    </row>
    <row r="5194" spans="3:8" x14ac:dyDescent="0.25">
      <c r="C5194"/>
      <c r="H5194"/>
    </row>
    <row r="5195" spans="3:8" x14ac:dyDescent="0.25">
      <c r="C5195"/>
      <c r="H5195"/>
    </row>
    <row r="5196" spans="3:8" x14ac:dyDescent="0.25">
      <c r="C5196"/>
      <c r="H5196"/>
    </row>
    <row r="5197" spans="3:8" x14ac:dyDescent="0.25">
      <c r="C5197"/>
      <c r="H5197"/>
    </row>
    <row r="5198" spans="3:8" x14ac:dyDescent="0.25">
      <c r="C5198"/>
      <c r="H5198"/>
    </row>
    <row r="5199" spans="3:8" x14ac:dyDescent="0.25">
      <c r="C5199"/>
      <c r="H5199"/>
    </row>
    <row r="5200" spans="3:8" x14ac:dyDescent="0.25">
      <c r="C5200"/>
      <c r="H5200"/>
    </row>
    <row r="5201" spans="3:8" x14ac:dyDescent="0.25">
      <c r="C5201"/>
      <c r="H5201"/>
    </row>
    <row r="5202" spans="3:8" x14ac:dyDescent="0.25">
      <c r="C5202"/>
      <c r="H5202"/>
    </row>
    <row r="5203" spans="3:8" x14ac:dyDescent="0.25">
      <c r="C5203"/>
      <c r="H5203"/>
    </row>
    <row r="5204" spans="3:8" x14ac:dyDescent="0.25">
      <c r="C5204"/>
      <c r="H5204"/>
    </row>
    <row r="5205" spans="3:8" x14ac:dyDescent="0.25">
      <c r="C5205"/>
      <c r="H5205"/>
    </row>
    <row r="5206" spans="3:8" x14ac:dyDescent="0.25">
      <c r="C5206"/>
      <c r="H5206"/>
    </row>
    <row r="5207" spans="3:8" x14ac:dyDescent="0.25">
      <c r="C5207"/>
      <c r="H5207"/>
    </row>
    <row r="5208" spans="3:8" x14ac:dyDescent="0.25">
      <c r="C5208"/>
      <c r="H5208"/>
    </row>
    <row r="5209" spans="3:8" x14ac:dyDescent="0.25">
      <c r="C5209"/>
      <c r="H5209"/>
    </row>
    <row r="5210" spans="3:8" x14ac:dyDescent="0.25">
      <c r="C5210"/>
      <c r="H5210"/>
    </row>
    <row r="5211" spans="3:8" x14ac:dyDescent="0.25">
      <c r="C5211"/>
      <c r="H5211"/>
    </row>
    <row r="5212" spans="3:8" x14ac:dyDescent="0.25">
      <c r="C5212"/>
      <c r="H5212"/>
    </row>
    <row r="5213" spans="3:8" x14ac:dyDescent="0.25">
      <c r="C5213"/>
      <c r="H5213"/>
    </row>
    <row r="5214" spans="3:8" x14ac:dyDescent="0.25">
      <c r="C5214"/>
      <c r="H5214"/>
    </row>
    <row r="5215" spans="3:8" x14ac:dyDescent="0.25">
      <c r="C5215"/>
      <c r="H5215"/>
    </row>
    <row r="5216" spans="3:8" x14ac:dyDescent="0.25">
      <c r="C5216"/>
      <c r="H5216"/>
    </row>
    <row r="5217" spans="3:8" x14ac:dyDescent="0.25">
      <c r="C5217"/>
      <c r="H5217"/>
    </row>
    <row r="5218" spans="3:8" x14ac:dyDescent="0.25">
      <c r="C5218"/>
      <c r="H5218"/>
    </row>
    <row r="5219" spans="3:8" x14ac:dyDescent="0.25">
      <c r="C5219"/>
      <c r="H5219"/>
    </row>
    <row r="5220" spans="3:8" x14ac:dyDescent="0.25">
      <c r="C5220"/>
      <c r="H5220"/>
    </row>
    <row r="5221" spans="3:8" x14ac:dyDescent="0.25">
      <c r="C5221"/>
      <c r="H5221"/>
    </row>
    <row r="5222" spans="3:8" x14ac:dyDescent="0.25">
      <c r="C5222"/>
      <c r="H5222"/>
    </row>
    <row r="5223" spans="3:8" x14ac:dyDescent="0.25">
      <c r="C5223"/>
      <c r="H5223"/>
    </row>
    <row r="5224" spans="3:8" x14ac:dyDescent="0.25">
      <c r="C5224"/>
      <c r="H5224"/>
    </row>
    <row r="5225" spans="3:8" x14ac:dyDescent="0.25">
      <c r="C5225"/>
      <c r="H5225"/>
    </row>
    <row r="5226" spans="3:8" x14ac:dyDescent="0.25">
      <c r="C5226"/>
      <c r="H5226"/>
    </row>
    <row r="5227" spans="3:8" x14ac:dyDescent="0.25">
      <c r="C5227"/>
      <c r="H5227"/>
    </row>
    <row r="5228" spans="3:8" x14ac:dyDescent="0.25">
      <c r="C5228"/>
      <c r="H5228"/>
    </row>
    <row r="5229" spans="3:8" x14ac:dyDescent="0.25">
      <c r="C5229"/>
      <c r="H5229"/>
    </row>
    <row r="5230" spans="3:8" x14ac:dyDescent="0.25">
      <c r="C5230"/>
      <c r="H5230"/>
    </row>
    <row r="5231" spans="3:8" x14ac:dyDescent="0.25">
      <c r="C5231"/>
      <c r="H5231"/>
    </row>
    <row r="5232" spans="3:8" x14ac:dyDescent="0.25">
      <c r="C5232"/>
      <c r="H5232"/>
    </row>
    <row r="5233" spans="3:8" x14ac:dyDescent="0.25">
      <c r="C5233"/>
      <c r="H5233"/>
    </row>
    <row r="5234" spans="3:8" x14ac:dyDescent="0.25">
      <c r="C5234"/>
      <c r="H5234"/>
    </row>
    <row r="5235" spans="3:8" x14ac:dyDescent="0.25">
      <c r="C5235"/>
      <c r="H5235"/>
    </row>
    <row r="5236" spans="3:8" x14ac:dyDescent="0.25">
      <c r="C5236"/>
      <c r="H5236"/>
    </row>
    <row r="5237" spans="3:8" x14ac:dyDescent="0.25">
      <c r="C5237"/>
      <c r="H5237"/>
    </row>
    <row r="5238" spans="3:8" x14ac:dyDescent="0.25">
      <c r="C5238"/>
      <c r="H5238"/>
    </row>
    <row r="5239" spans="3:8" x14ac:dyDescent="0.25">
      <c r="C5239"/>
      <c r="H5239"/>
    </row>
    <row r="5240" spans="3:8" x14ac:dyDescent="0.25">
      <c r="C5240"/>
      <c r="H5240"/>
    </row>
    <row r="5241" spans="3:8" x14ac:dyDescent="0.25">
      <c r="C5241"/>
      <c r="H5241"/>
    </row>
    <row r="5242" spans="3:8" x14ac:dyDescent="0.25">
      <c r="C5242"/>
      <c r="H5242"/>
    </row>
    <row r="5243" spans="3:8" x14ac:dyDescent="0.25">
      <c r="C5243"/>
      <c r="H5243"/>
    </row>
    <row r="5244" spans="3:8" x14ac:dyDescent="0.25">
      <c r="C5244"/>
      <c r="H5244"/>
    </row>
    <row r="5245" spans="3:8" x14ac:dyDescent="0.25">
      <c r="C5245"/>
      <c r="H5245"/>
    </row>
    <row r="5246" spans="3:8" x14ac:dyDescent="0.25">
      <c r="C5246"/>
      <c r="H5246"/>
    </row>
    <row r="5247" spans="3:8" x14ac:dyDescent="0.25">
      <c r="C5247"/>
      <c r="H5247"/>
    </row>
    <row r="5248" spans="3:8" x14ac:dyDescent="0.25">
      <c r="C5248"/>
      <c r="H5248"/>
    </row>
    <row r="5249" spans="3:8" x14ac:dyDescent="0.25">
      <c r="C5249"/>
      <c r="H5249"/>
    </row>
    <row r="5250" spans="3:8" x14ac:dyDescent="0.25">
      <c r="C5250"/>
      <c r="H5250"/>
    </row>
    <row r="5251" spans="3:8" x14ac:dyDescent="0.25">
      <c r="C5251"/>
      <c r="H5251"/>
    </row>
    <row r="5252" spans="3:8" x14ac:dyDescent="0.25">
      <c r="C5252"/>
      <c r="H5252"/>
    </row>
    <row r="5253" spans="3:8" x14ac:dyDescent="0.25">
      <c r="C5253"/>
      <c r="H5253"/>
    </row>
    <row r="5254" spans="3:8" x14ac:dyDescent="0.25">
      <c r="C5254"/>
      <c r="H5254"/>
    </row>
    <row r="5255" spans="3:8" x14ac:dyDescent="0.25">
      <c r="C5255"/>
      <c r="H5255"/>
    </row>
    <row r="5256" spans="3:8" x14ac:dyDescent="0.25">
      <c r="C5256"/>
      <c r="H5256"/>
    </row>
    <row r="5257" spans="3:8" x14ac:dyDescent="0.25">
      <c r="C5257"/>
      <c r="H5257"/>
    </row>
    <row r="5258" spans="3:8" x14ac:dyDescent="0.25">
      <c r="C5258"/>
      <c r="H5258"/>
    </row>
    <row r="5259" spans="3:8" x14ac:dyDescent="0.25">
      <c r="C5259"/>
      <c r="H5259"/>
    </row>
    <row r="5260" spans="3:8" x14ac:dyDescent="0.25">
      <c r="C5260"/>
      <c r="H5260"/>
    </row>
    <row r="5261" spans="3:8" x14ac:dyDescent="0.25">
      <c r="C5261"/>
      <c r="H5261"/>
    </row>
    <row r="5262" spans="3:8" x14ac:dyDescent="0.25">
      <c r="C5262"/>
      <c r="H5262"/>
    </row>
    <row r="5263" spans="3:8" x14ac:dyDescent="0.25">
      <c r="C5263"/>
      <c r="H5263"/>
    </row>
    <row r="5264" spans="3:8" x14ac:dyDescent="0.25">
      <c r="C5264"/>
      <c r="H5264"/>
    </row>
    <row r="5265" spans="3:8" x14ac:dyDescent="0.25">
      <c r="C5265"/>
      <c r="H5265"/>
    </row>
    <row r="5266" spans="3:8" x14ac:dyDescent="0.25">
      <c r="C5266"/>
      <c r="H5266"/>
    </row>
    <row r="5267" spans="3:8" x14ac:dyDescent="0.25">
      <c r="C5267"/>
      <c r="H5267"/>
    </row>
    <row r="5268" spans="3:8" x14ac:dyDescent="0.25">
      <c r="C5268"/>
      <c r="H5268"/>
    </row>
    <row r="5269" spans="3:8" x14ac:dyDescent="0.25">
      <c r="C5269"/>
      <c r="H5269"/>
    </row>
    <row r="5270" spans="3:8" x14ac:dyDescent="0.25">
      <c r="C5270"/>
      <c r="H5270"/>
    </row>
    <row r="5271" spans="3:8" x14ac:dyDescent="0.25">
      <c r="C5271"/>
      <c r="H5271"/>
    </row>
    <row r="5272" spans="3:8" x14ac:dyDescent="0.25">
      <c r="C5272"/>
      <c r="H5272"/>
    </row>
    <row r="5273" spans="3:8" x14ac:dyDescent="0.25">
      <c r="C5273"/>
      <c r="H5273"/>
    </row>
    <row r="5274" spans="3:8" x14ac:dyDescent="0.25">
      <c r="C5274"/>
      <c r="H5274"/>
    </row>
    <row r="5275" spans="3:8" x14ac:dyDescent="0.25">
      <c r="C5275"/>
      <c r="H5275"/>
    </row>
    <row r="5276" spans="3:8" x14ac:dyDescent="0.25">
      <c r="C5276"/>
      <c r="H5276"/>
    </row>
    <row r="5277" spans="3:8" x14ac:dyDescent="0.25">
      <c r="C5277"/>
      <c r="H5277"/>
    </row>
    <row r="5278" spans="3:8" x14ac:dyDescent="0.25">
      <c r="C5278"/>
      <c r="H5278"/>
    </row>
    <row r="5279" spans="3:8" x14ac:dyDescent="0.25">
      <c r="C5279"/>
      <c r="H5279"/>
    </row>
    <row r="5280" spans="3:8" x14ac:dyDescent="0.25">
      <c r="C5280"/>
      <c r="H5280"/>
    </row>
    <row r="5281" spans="3:8" x14ac:dyDescent="0.25">
      <c r="C5281"/>
      <c r="H5281"/>
    </row>
    <row r="5282" spans="3:8" x14ac:dyDescent="0.25">
      <c r="C5282"/>
      <c r="H5282"/>
    </row>
    <row r="5283" spans="3:8" x14ac:dyDescent="0.25">
      <c r="C5283"/>
      <c r="H5283"/>
    </row>
    <row r="5284" spans="3:8" x14ac:dyDescent="0.25">
      <c r="C5284"/>
      <c r="H5284"/>
    </row>
    <row r="5285" spans="3:8" x14ac:dyDescent="0.25">
      <c r="C5285"/>
      <c r="H5285"/>
    </row>
    <row r="5286" spans="3:8" x14ac:dyDescent="0.25">
      <c r="C5286"/>
      <c r="H5286"/>
    </row>
    <row r="5287" spans="3:8" x14ac:dyDescent="0.25">
      <c r="C5287"/>
      <c r="H5287"/>
    </row>
    <row r="5288" spans="3:8" x14ac:dyDescent="0.25">
      <c r="C5288"/>
      <c r="H5288"/>
    </row>
    <row r="5289" spans="3:8" x14ac:dyDescent="0.25">
      <c r="C5289"/>
      <c r="H5289"/>
    </row>
    <row r="5290" spans="3:8" x14ac:dyDescent="0.25">
      <c r="C5290"/>
      <c r="H5290"/>
    </row>
    <row r="5291" spans="3:8" x14ac:dyDescent="0.25">
      <c r="C5291"/>
      <c r="H5291"/>
    </row>
    <row r="5292" spans="3:8" x14ac:dyDescent="0.25">
      <c r="C5292"/>
      <c r="H5292"/>
    </row>
    <row r="5293" spans="3:8" x14ac:dyDescent="0.25">
      <c r="C5293"/>
      <c r="H5293"/>
    </row>
    <row r="5294" spans="3:8" x14ac:dyDescent="0.25">
      <c r="C5294"/>
      <c r="H5294"/>
    </row>
    <row r="5295" spans="3:8" x14ac:dyDescent="0.25">
      <c r="C5295"/>
      <c r="H5295"/>
    </row>
    <row r="5296" spans="3:8" x14ac:dyDescent="0.25">
      <c r="C5296"/>
      <c r="H5296"/>
    </row>
    <row r="5297" spans="3:8" x14ac:dyDescent="0.25">
      <c r="C5297"/>
      <c r="H5297"/>
    </row>
    <row r="5298" spans="3:8" x14ac:dyDescent="0.25">
      <c r="C5298"/>
      <c r="H5298"/>
    </row>
    <row r="5299" spans="3:8" x14ac:dyDescent="0.25">
      <c r="C5299"/>
      <c r="H5299"/>
    </row>
    <row r="5300" spans="3:8" x14ac:dyDescent="0.25">
      <c r="C5300"/>
      <c r="H5300"/>
    </row>
    <row r="5301" spans="3:8" x14ac:dyDescent="0.25">
      <c r="C5301"/>
      <c r="H5301"/>
    </row>
    <row r="5302" spans="3:8" x14ac:dyDescent="0.25">
      <c r="C5302"/>
      <c r="H5302"/>
    </row>
    <row r="5303" spans="3:8" x14ac:dyDescent="0.25">
      <c r="C5303"/>
      <c r="H5303"/>
    </row>
    <row r="5304" spans="3:8" x14ac:dyDescent="0.25">
      <c r="C5304"/>
      <c r="H5304"/>
    </row>
    <row r="5305" spans="3:8" x14ac:dyDescent="0.25">
      <c r="C5305"/>
      <c r="H5305"/>
    </row>
    <row r="5306" spans="3:8" x14ac:dyDescent="0.25">
      <c r="C5306"/>
      <c r="H5306"/>
    </row>
    <row r="5307" spans="3:8" x14ac:dyDescent="0.25">
      <c r="C5307"/>
      <c r="H5307"/>
    </row>
    <row r="5308" spans="3:8" x14ac:dyDescent="0.25">
      <c r="C5308"/>
      <c r="H5308"/>
    </row>
    <row r="5309" spans="3:8" x14ac:dyDescent="0.25">
      <c r="C5309"/>
      <c r="H5309"/>
    </row>
    <row r="5310" spans="3:8" x14ac:dyDescent="0.25">
      <c r="C5310"/>
      <c r="H5310"/>
    </row>
    <row r="5311" spans="3:8" x14ac:dyDescent="0.25">
      <c r="C5311"/>
      <c r="H5311"/>
    </row>
    <row r="5312" spans="3:8" x14ac:dyDescent="0.25">
      <c r="C5312"/>
      <c r="H5312"/>
    </row>
    <row r="5313" spans="3:8" x14ac:dyDescent="0.25">
      <c r="C5313"/>
      <c r="H5313"/>
    </row>
    <row r="5314" spans="3:8" x14ac:dyDescent="0.25">
      <c r="C5314"/>
      <c r="H5314"/>
    </row>
    <row r="5315" spans="3:8" x14ac:dyDescent="0.25">
      <c r="C5315"/>
      <c r="H5315"/>
    </row>
    <row r="5316" spans="3:8" x14ac:dyDescent="0.25">
      <c r="C5316"/>
      <c r="H5316"/>
    </row>
    <row r="5317" spans="3:8" x14ac:dyDescent="0.25">
      <c r="C5317"/>
      <c r="H5317"/>
    </row>
    <row r="5318" spans="3:8" x14ac:dyDescent="0.25">
      <c r="C5318"/>
      <c r="H5318"/>
    </row>
    <row r="5319" spans="3:8" x14ac:dyDescent="0.25">
      <c r="C5319"/>
      <c r="H5319"/>
    </row>
    <row r="5320" spans="3:8" x14ac:dyDescent="0.25">
      <c r="C5320"/>
      <c r="H5320"/>
    </row>
    <row r="5321" spans="3:8" x14ac:dyDescent="0.25">
      <c r="C5321"/>
      <c r="H5321"/>
    </row>
    <row r="5322" spans="3:8" x14ac:dyDescent="0.25">
      <c r="C5322"/>
      <c r="H5322"/>
    </row>
    <row r="5323" spans="3:8" x14ac:dyDescent="0.25">
      <c r="C5323"/>
      <c r="H5323"/>
    </row>
    <row r="5324" spans="3:8" x14ac:dyDescent="0.25">
      <c r="C5324"/>
      <c r="H5324"/>
    </row>
    <row r="5325" spans="3:8" x14ac:dyDescent="0.25">
      <c r="C5325"/>
      <c r="H5325"/>
    </row>
    <row r="5326" spans="3:8" x14ac:dyDescent="0.25">
      <c r="C5326"/>
      <c r="H5326"/>
    </row>
    <row r="5327" spans="3:8" x14ac:dyDescent="0.25">
      <c r="C5327"/>
      <c r="H5327"/>
    </row>
    <row r="5328" spans="3:8" x14ac:dyDescent="0.25">
      <c r="C5328"/>
      <c r="H5328"/>
    </row>
    <row r="5329" spans="3:8" x14ac:dyDescent="0.25">
      <c r="C5329"/>
      <c r="H5329"/>
    </row>
    <row r="5330" spans="3:8" x14ac:dyDescent="0.25">
      <c r="C5330"/>
      <c r="H5330"/>
    </row>
    <row r="5331" spans="3:8" x14ac:dyDescent="0.25">
      <c r="C5331"/>
      <c r="H5331"/>
    </row>
    <row r="5332" spans="3:8" x14ac:dyDescent="0.25">
      <c r="C5332"/>
      <c r="H5332"/>
    </row>
    <row r="5333" spans="3:8" x14ac:dyDescent="0.25">
      <c r="C5333"/>
      <c r="H5333"/>
    </row>
    <row r="5334" spans="3:8" x14ac:dyDescent="0.25">
      <c r="C5334"/>
      <c r="H5334"/>
    </row>
    <row r="5335" spans="3:8" x14ac:dyDescent="0.25">
      <c r="C5335"/>
      <c r="H5335"/>
    </row>
    <row r="5336" spans="3:8" x14ac:dyDescent="0.25">
      <c r="C5336"/>
      <c r="H5336"/>
    </row>
    <row r="5337" spans="3:8" x14ac:dyDescent="0.25">
      <c r="C5337"/>
      <c r="H5337"/>
    </row>
    <row r="5338" spans="3:8" x14ac:dyDescent="0.25">
      <c r="C5338"/>
      <c r="H5338"/>
    </row>
    <row r="5339" spans="3:8" x14ac:dyDescent="0.25">
      <c r="C5339"/>
      <c r="H5339"/>
    </row>
    <row r="5340" spans="3:8" x14ac:dyDescent="0.25">
      <c r="C5340"/>
      <c r="H5340"/>
    </row>
    <row r="5341" spans="3:8" x14ac:dyDescent="0.25">
      <c r="C5341"/>
      <c r="H5341"/>
    </row>
    <row r="5342" spans="3:8" x14ac:dyDescent="0.25">
      <c r="C5342"/>
      <c r="H5342"/>
    </row>
    <row r="5343" spans="3:8" x14ac:dyDescent="0.25">
      <c r="C5343"/>
      <c r="H5343"/>
    </row>
    <row r="5344" spans="3:8" x14ac:dyDescent="0.25">
      <c r="C5344"/>
      <c r="H5344"/>
    </row>
    <row r="5345" spans="3:8" x14ac:dyDescent="0.25">
      <c r="C5345"/>
      <c r="H5345"/>
    </row>
    <row r="5346" spans="3:8" x14ac:dyDescent="0.25">
      <c r="C5346"/>
      <c r="H5346"/>
    </row>
    <row r="5347" spans="3:8" x14ac:dyDescent="0.25">
      <c r="C5347"/>
      <c r="H5347"/>
    </row>
    <row r="5348" spans="3:8" x14ac:dyDescent="0.25">
      <c r="C5348"/>
      <c r="H5348"/>
    </row>
    <row r="5349" spans="3:8" x14ac:dyDescent="0.25">
      <c r="C5349"/>
      <c r="H5349"/>
    </row>
    <row r="5350" spans="3:8" x14ac:dyDescent="0.25">
      <c r="C5350"/>
      <c r="H5350"/>
    </row>
    <row r="5351" spans="3:8" x14ac:dyDescent="0.25">
      <c r="C5351"/>
      <c r="H5351"/>
    </row>
    <row r="5352" spans="3:8" x14ac:dyDescent="0.25">
      <c r="C5352"/>
      <c r="H5352"/>
    </row>
    <row r="5353" spans="3:8" x14ac:dyDescent="0.25">
      <c r="C5353"/>
      <c r="H5353"/>
    </row>
    <row r="5354" spans="3:8" x14ac:dyDescent="0.25">
      <c r="C5354"/>
      <c r="H5354"/>
    </row>
    <row r="5355" spans="3:8" x14ac:dyDescent="0.25">
      <c r="C5355"/>
      <c r="H5355"/>
    </row>
    <row r="5356" spans="3:8" x14ac:dyDescent="0.25">
      <c r="C5356"/>
      <c r="H5356"/>
    </row>
    <row r="5357" spans="3:8" x14ac:dyDescent="0.25">
      <c r="C5357"/>
      <c r="H5357"/>
    </row>
    <row r="5358" spans="3:8" x14ac:dyDescent="0.25">
      <c r="C5358"/>
      <c r="H5358"/>
    </row>
    <row r="5359" spans="3:8" x14ac:dyDescent="0.25">
      <c r="C5359"/>
      <c r="H5359"/>
    </row>
    <row r="5360" spans="3:8" x14ac:dyDescent="0.25">
      <c r="C5360"/>
      <c r="H5360"/>
    </row>
    <row r="5361" spans="3:8" x14ac:dyDescent="0.25">
      <c r="C5361"/>
      <c r="H5361"/>
    </row>
    <row r="5362" spans="3:8" x14ac:dyDescent="0.25">
      <c r="C5362"/>
      <c r="H5362"/>
    </row>
    <row r="5363" spans="3:8" x14ac:dyDescent="0.25">
      <c r="C5363"/>
      <c r="H5363"/>
    </row>
    <row r="5364" spans="3:8" x14ac:dyDescent="0.25">
      <c r="C5364"/>
      <c r="H5364"/>
    </row>
    <row r="5365" spans="3:8" x14ac:dyDescent="0.25">
      <c r="C5365"/>
      <c r="H5365"/>
    </row>
    <row r="5366" spans="3:8" x14ac:dyDescent="0.25">
      <c r="C5366"/>
      <c r="H5366"/>
    </row>
    <row r="5367" spans="3:8" x14ac:dyDescent="0.25">
      <c r="C5367"/>
      <c r="H5367"/>
    </row>
    <row r="5368" spans="3:8" x14ac:dyDescent="0.25">
      <c r="C5368"/>
      <c r="H5368"/>
    </row>
    <row r="5369" spans="3:8" x14ac:dyDescent="0.25">
      <c r="C5369"/>
      <c r="H5369"/>
    </row>
    <row r="5370" spans="3:8" x14ac:dyDescent="0.25">
      <c r="C5370"/>
      <c r="H5370"/>
    </row>
    <row r="5371" spans="3:8" x14ac:dyDescent="0.25">
      <c r="C5371"/>
      <c r="H5371"/>
    </row>
    <row r="5372" spans="3:8" x14ac:dyDescent="0.25">
      <c r="C5372"/>
      <c r="H5372"/>
    </row>
    <row r="5373" spans="3:8" x14ac:dyDescent="0.25">
      <c r="C5373"/>
      <c r="H5373"/>
    </row>
    <row r="5374" spans="3:8" x14ac:dyDescent="0.25">
      <c r="C5374"/>
      <c r="H5374"/>
    </row>
    <row r="5375" spans="3:8" x14ac:dyDescent="0.25">
      <c r="C5375"/>
      <c r="H5375"/>
    </row>
    <row r="5376" spans="3:8" x14ac:dyDescent="0.25">
      <c r="C5376"/>
      <c r="H5376"/>
    </row>
    <row r="5377" spans="3:8" x14ac:dyDescent="0.25">
      <c r="C5377"/>
      <c r="H5377"/>
    </row>
    <row r="5378" spans="3:8" x14ac:dyDescent="0.25">
      <c r="C5378"/>
      <c r="H5378"/>
    </row>
    <row r="5379" spans="3:8" x14ac:dyDescent="0.25">
      <c r="C5379"/>
      <c r="H5379"/>
    </row>
    <row r="5380" spans="3:8" x14ac:dyDescent="0.25">
      <c r="C5380"/>
      <c r="H5380"/>
    </row>
    <row r="5381" spans="3:8" x14ac:dyDescent="0.25">
      <c r="C5381"/>
      <c r="H5381"/>
    </row>
    <row r="5382" spans="3:8" x14ac:dyDescent="0.25">
      <c r="C5382"/>
      <c r="H5382"/>
    </row>
    <row r="5383" spans="3:8" x14ac:dyDescent="0.25">
      <c r="C5383"/>
      <c r="H5383"/>
    </row>
    <row r="5384" spans="3:8" x14ac:dyDescent="0.25">
      <c r="C5384"/>
      <c r="H5384"/>
    </row>
    <row r="5385" spans="3:8" x14ac:dyDescent="0.25">
      <c r="C5385"/>
      <c r="H5385"/>
    </row>
    <row r="5386" spans="3:8" x14ac:dyDescent="0.25">
      <c r="C5386"/>
      <c r="H5386"/>
    </row>
    <row r="5387" spans="3:8" x14ac:dyDescent="0.25">
      <c r="C5387"/>
      <c r="H5387"/>
    </row>
    <row r="5388" spans="3:8" x14ac:dyDescent="0.25">
      <c r="C5388"/>
      <c r="H5388"/>
    </row>
    <row r="5389" spans="3:8" x14ac:dyDescent="0.25">
      <c r="C5389"/>
      <c r="H5389"/>
    </row>
    <row r="5390" spans="3:8" x14ac:dyDescent="0.25">
      <c r="C5390"/>
      <c r="H5390"/>
    </row>
    <row r="5391" spans="3:8" x14ac:dyDescent="0.25">
      <c r="C5391"/>
      <c r="H5391"/>
    </row>
    <row r="5392" spans="3:8" x14ac:dyDescent="0.25">
      <c r="C5392"/>
      <c r="H5392"/>
    </row>
    <row r="5393" spans="3:8" x14ac:dyDescent="0.25">
      <c r="C5393"/>
      <c r="H5393"/>
    </row>
    <row r="5394" spans="3:8" x14ac:dyDescent="0.25">
      <c r="C5394"/>
      <c r="H5394"/>
    </row>
    <row r="5395" spans="3:8" x14ac:dyDescent="0.25">
      <c r="C5395"/>
      <c r="H5395"/>
    </row>
    <row r="5396" spans="3:8" x14ac:dyDescent="0.25">
      <c r="C5396"/>
      <c r="H5396"/>
    </row>
    <row r="5397" spans="3:8" x14ac:dyDescent="0.25">
      <c r="C5397"/>
      <c r="H5397"/>
    </row>
    <row r="5398" spans="3:8" x14ac:dyDescent="0.25">
      <c r="C5398"/>
      <c r="H5398"/>
    </row>
    <row r="5399" spans="3:8" x14ac:dyDescent="0.25">
      <c r="C5399"/>
      <c r="H5399"/>
    </row>
    <row r="5400" spans="3:8" x14ac:dyDescent="0.25">
      <c r="C5400"/>
      <c r="H5400"/>
    </row>
    <row r="5401" spans="3:8" x14ac:dyDescent="0.25">
      <c r="C5401"/>
      <c r="H5401"/>
    </row>
    <row r="5402" spans="3:8" x14ac:dyDescent="0.25">
      <c r="C5402"/>
      <c r="H5402"/>
    </row>
    <row r="5403" spans="3:8" x14ac:dyDescent="0.25">
      <c r="C5403"/>
      <c r="H5403"/>
    </row>
    <row r="5404" spans="3:8" x14ac:dyDescent="0.25">
      <c r="C5404"/>
      <c r="H5404"/>
    </row>
    <row r="5405" spans="3:8" x14ac:dyDescent="0.25">
      <c r="C5405"/>
      <c r="H5405"/>
    </row>
    <row r="5406" spans="3:8" x14ac:dyDescent="0.25">
      <c r="C5406"/>
      <c r="H5406"/>
    </row>
    <row r="5407" spans="3:8" x14ac:dyDescent="0.25">
      <c r="C5407"/>
      <c r="H5407"/>
    </row>
    <row r="5408" spans="3:8" x14ac:dyDescent="0.25">
      <c r="C5408"/>
      <c r="H5408"/>
    </row>
    <row r="5409" spans="3:8" x14ac:dyDescent="0.25">
      <c r="C5409"/>
      <c r="H5409"/>
    </row>
    <row r="5410" spans="3:8" x14ac:dyDescent="0.25">
      <c r="C5410"/>
      <c r="H5410"/>
    </row>
    <row r="5411" spans="3:8" x14ac:dyDescent="0.25">
      <c r="C5411"/>
      <c r="H5411"/>
    </row>
    <row r="5412" spans="3:8" x14ac:dyDescent="0.25">
      <c r="C5412"/>
      <c r="H5412"/>
    </row>
    <row r="5413" spans="3:8" x14ac:dyDescent="0.25">
      <c r="C5413"/>
      <c r="H5413"/>
    </row>
    <row r="5414" spans="3:8" x14ac:dyDescent="0.25">
      <c r="C5414"/>
      <c r="H5414"/>
    </row>
    <row r="5415" spans="3:8" x14ac:dyDescent="0.25">
      <c r="C5415"/>
      <c r="H5415"/>
    </row>
    <row r="5416" spans="3:8" x14ac:dyDescent="0.25">
      <c r="C5416"/>
      <c r="H5416"/>
    </row>
    <row r="5417" spans="3:8" x14ac:dyDescent="0.25">
      <c r="C5417"/>
      <c r="H5417"/>
    </row>
    <row r="5418" spans="3:8" x14ac:dyDescent="0.25">
      <c r="C5418"/>
      <c r="H5418"/>
    </row>
    <row r="5419" spans="3:8" x14ac:dyDescent="0.25">
      <c r="C5419"/>
      <c r="H5419"/>
    </row>
    <row r="5420" spans="3:8" x14ac:dyDescent="0.25">
      <c r="C5420"/>
      <c r="H5420"/>
    </row>
    <row r="5421" spans="3:8" x14ac:dyDescent="0.25">
      <c r="C5421"/>
      <c r="H5421"/>
    </row>
    <row r="5422" spans="3:8" x14ac:dyDescent="0.25">
      <c r="C5422"/>
      <c r="H5422"/>
    </row>
    <row r="5423" spans="3:8" x14ac:dyDescent="0.25">
      <c r="C5423"/>
      <c r="H5423"/>
    </row>
    <row r="5424" spans="3:8" x14ac:dyDescent="0.25">
      <c r="C5424"/>
      <c r="H5424"/>
    </row>
    <row r="5425" spans="3:8" x14ac:dyDescent="0.25">
      <c r="C5425"/>
      <c r="H5425"/>
    </row>
    <row r="5426" spans="3:8" x14ac:dyDescent="0.25">
      <c r="C5426"/>
      <c r="H5426"/>
    </row>
    <row r="5427" spans="3:8" x14ac:dyDescent="0.25">
      <c r="C5427"/>
      <c r="H5427"/>
    </row>
    <row r="5428" spans="3:8" x14ac:dyDescent="0.25">
      <c r="C5428"/>
      <c r="H5428"/>
    </row>
    <row r="5429" spans="3:8" x14ac:dyDescent="0.25">
      <c r="C5429"/>
      <c r="H5429"/>
    </row>
    <row r="5430" spans="3:8" x14ac:dyDescent="0.25">
      <c r="C5430"/>
      <c r="H5430"/>
    </row>
    <row r="5431" spans="3:8" x14ac:dyDescent="0.25">
      <c r="C5431"/>
      <c r="H5431"/>
    </row>
    <row r="5432" spans="3:8" x14ac:dyDescent="0.25">
      <c r="C5432"/>
      <c r="H5432"/>
    </row>
    <row r="5433" spans="3:8" x14ac:dyDescent="0.25">
      <c r="C5433"/>
      <c r="H5433"/>
    </row>
    <row r="5434" spans="3:8" x14ac:dyDescent="0.25">
      <c r="C5434"/>
      <c r="H5434"/>
    </row>
    <row r="5435" spans="3:8" x14ac:dyDescent="0.25">
      <c r="C5435"/>
      <c r="H5435"/>
    </row>
    <row r="5436" spans="3:8" x14ac:dyDescent="0.25">
      <c r="C5436"/>
      <c r="H5436"/>
    </row>
    <row r="5437" spans="3:8" x14ac:dyDescent="0.25">
      <c r="C5437"/>
      <c r="H5437"/>
    </row>
    <row r="5438" spans="3:8" x14ac:dyDescent="0.25">
      <c r="C5438"/>
      <c r="H5438"/>
    </row>
    <row r="5439" spans="3:8" x14ac:dyDescent="0.25">
      <c r="C5439"/>
      <c r="H5439"/>
    </row>
    <row r="5440" spans="3:8" x14ac:dyDescent="0.25">
      <c r="C5440"/>
      <c r="H5440"/>
    </row>
    <row r="5441" spans="3:8" x14ac:dyDescent="0.25">
      <c r="C5441"/>
      <c r="H5441"/>
    </row>
    <row r="5442" spans="3:8" x14ac:dyDescent="0.25">
      <c r="C5442"/>
      <c r="H5442"/>
    </row>
    <row r="5443" spans="3:8" x14ac:dyDescent="0.25">
      <c r="C5443"/>
      <c r="H5443"/>
    </row>
    <row r="5444" spans="3:8" x14ac:dyDescent="0.25">
      <c r="C5444"/>
      <c r="H5444"/>
    </row>
    <row r="5445" spans="3:8" x14ac:dyDescent="0.25">
      <c r="C5445"/>
      <c r="H5445"/>
    </row>
    <row r="5446" spans="3:8" x14ac:dyDescent="0.25">
      <c r="C5446"/>
      <c r="H5446"/>
    </row>
    <row r="5447" spans="3:8" x14ac:dyDescent="0.25">
      <c r="C5447"/>
      <c r="H5447"/>
    </row>
    <row r="5448" spans="3:8" x14ac:dyDescent="0.25">
      <c r="C5448"/>
      <c r="H5448"/>
    </row>
    <row r="5449" spans="3:8" x14ac:dyDescent="0.25">
      <c r="C5449"/>
      <c r="H5449"/>
    </row>
    <row r="5450" spans="3:8" x14ac:dyDescent="0.25">
      <c r="C5450"/>
      <c r="H5450"/>
    </row>
    <row r="5451" spans="3:8" x14ac:dyDescent="0.25">
      <c r="C5451"/>
      <c r="H5451"/>
    </row>
    <row r="5452" spans="3:8" x14ac:dyDescent="0.25">
      <c r="C5452"/>
      <c r="H5452"/>
    </row>
    <row r="5453" spans="3:8" x14ac:dyDescent="0.25">
      <c r="C5453"/>
      <c r="H5453"/>
    </row>
    <row r="5454" spans="3:8" x14ac:dyDescent="0.25">
      <c r="C5454"/>
      <c r="H5454"/>
    </row>
    <row r="5455" spans="3:8" x14ac:dyDescent="0.25">
      <c r="C5455"/>
      <c r="H5455"/>
    </row>
    <row r="5456" spans="3:8" x14ac:dyDescent="0.25">
      <c r="C5456"/>
      <c r="H5456"/>
    </row>
    <row r="5457" spans="3:8" x14ac:dyDescent="0.25">
      <c r="C5457"/>
      <c r="H5457"/>
    </row>
    <row r="5458" spans="3:8" x14ac:dyDescent="0.25">
      <c r="C5458"/>
      <c r="H5458"/>
    </row>
    <row r="5459" spans="3:8" x14ac:dyDescent="0.25">
      <c r="C5459"/>
      <c r="H5459"/>
    </row>
    <row r="5460" spans="3:8" x14ac:dyDescent="0.25">
      <c r="C5460"/>
      <c r="H5460"/>
    </row>
    <row r="5461" spans="3:8" x14ac:dyDescent="0.25">
      <c r="C5461"/>
      <c r="H5461"/>
    </row>
    <row r="5462" spans="3:8" x14ac:dyDescent="0.25">
      <c r="C5462"/>
      <c r="H5462"/>
    </row>
    <row r="5463" spans="3:8" x14ac:dyDescent="0.25">
      <c r="C5463"/>
      <c r="H5463"/>
    </row>
    <row r="5464" spans="3:8" x14ac:dyDescent="0.25">
      <c r="C5464"/>
      <c r="H5464"/>
    </row>
    <row r="5465" spans="3:8" x14ac:dyDescent="0.25">
      <c r="C5465"/>
      <c r="H5465"/>
    </row>
    <row r="5466" spans="3:8" x14ac:dyDescent="0.25">
      <c r="C5466"/>
      <c r="H5466"/>
    </row>
    <row r="5467" spans="3:8" x14ac:dyDescent="0.25">
      <c r="C5467"/>
      <c r="H5467"/>
    </row>
    <row r="5468" spans="3:8" x14ac:dyDescent="0.25">
      <c r="C5468"/>
      <c r="H5468"/>
    </row>
    <row r="5469" spans="3:8" x14ac:dyDescent="0.25">
      <c r="C5469"/>
      <c r="H5469"/>
    </row>
    <row r="5470" spans="3:8" x14ac:dyDescent="0.25">
      <c r="C5470"/>
      <c r="H5470"/>
    </row>
    <row r="5471" spans="3:8" x14ac:dyDescent="0.25">
      <c r="C5471"/>
      <c r="H5471"/>
    </row>
    <row r="5472" spans="3:8" x14ac:dyDescent="0.25">
      <c r="C5472"/>
      <c r="H5472"/>
    </row>
    <row r="5473" spans="3:8" x14ac:dyDescent="0.25">
      <c r="C5473"/>
      <c r="H5473"/>
    </row>
    <row r="5474" spans="3:8" x14ac:dyDescent="0.25">
      <c r="C5474"/>
      <c r="H5474"/>
    </row>
    <row r="5475" spans="3:8" x14ac:dyDescent="0.25">
      <c r="C5475"/>
      <c r="H5475"/>
    </row>
    <row r="5476" spans="3:8" x14ac:dyDescent="0.25">
      <c r="C5476"/>
      <c r="H5476"/>
    </row>
    <row r="5477" spans="3:8" x14ac:dyDescent="0.25">
      <c r="C5477"/>
      <c r="H5477"/>
    </row>
    <row r="5478" spans="3:8" x14ac:dyDescent="0.25">
      <c r="C5478"/>
      <c r="H5478"/>
    </row>
    <row r="5479" spans="3:8" x14ac:dyDescent="0.25">
      <c r="C5479"/>
      <c r="H5479"/>
    </row>
    <row r="5480" spans="3:8" x14ac:dyDescent="0.25">
      <c r="C5480"/>
      <c r="H5480"/>
    </row>
    <row r="5481" spans="3:8" x14ac:dyDescent="0.25">
      <c r="C5481"/>
      <c r="H5481"/>
    </row>
    <row r="5482" spans="3:8" x14ac:dyDescent="0.25">
      <c r="C5482"/>
      <c r="H5482"/>
    </row>
    <row r="5483" spans="3:8" x14ac:dyDescent="0.25">
      <c r="C5483"/>
      <c r="H5483"/>
    </row>
    <row r="5484" spans="3:8" x14ac:dyDescent="0.25">
      <c r="C5484"/>
      <c r="H5484"/>
    </row>
    <row r="5485" spans="3:8" x14ac:dyDescent="0.25">
      <c r="C5485"/>
      <c r="H5485"/>
    </row>
    <row r="5486" spans="3:8" x14ac:dyDescent="0.25">
      <c r="C5486"/>
      <c r="H5486"/>
    </row>
    <row r="5487" spans="3:8" x14ac:dyDescent="0.25">
      <c r="C5487"/>
      <c r="H5487"/>
    </row>
    <row r="5488" spans="3:8" x14ac:dyDescent="0.25">
      <c r="C5488"/>
      <c r="H5488"/>
    </row>
    <row r="5489" spans="3:8" x14ac:dyDescent="0.25">
      <c r="C5489"/>
      <c r="H5489"/>
    </row>
    <row r="5490" spans="3:8" x14ac:dyDescent="0.25">
      <c r="C5490"/>
      <c r="H5490"/>
    </row>
    <row r="5491" spans="3:8" x14ac:dyDescent="0.25">
      <c r="C5491"/>
      <c r="H5491"/>
    </row>
    <row r="5492" spans="3:8" x14ac:dyDescent="0.25">
      <c r="C5492"/>
      <c r="H5492"/>
    </row>
    <row r="5493" spans="3:8" x14ac:dyDescent="0.25">
      <c r="C5493"/>
      <c r="H5493"/>
    </row>
    <row r="5494" spans="3:8" x14ac:dyDescent="0.25">
      <c r="C5494"/>
      <c r="H5494"/>
    </row>
    <row r="5495" spans="3:8" x14ac:dyDescent="0.25">
      <c r="C5495"/>
      <c r="H5495"/>
    </row>
    <row r="5496" spans="3:8" x14ac:dyDescent="0.25">
      <c r="C5496"/>
      <c r="H5496"/>
    </row>
    <row r="5497" spans="3:8" x14ac:dyDescent="0.25">
      <c r="C5497"/>
      <c r="H5497"/>
    </row>
    <row r="5498" spans="3:8" x14ac:dyDescent="0.25">
      <c r="C5498"/>
      <c r="H5498"/>
    </row>
    <row r="5499" spans="3:8" x14ac:dyDescent="0.25">
      <c r="C5499"/>
      <c r="H5499"/>
    </row>
    <row r="5500" spans="3:8" x14ac:dyDescent="0.25">
      <c r="C5500"/>
      <c r="H5500"/>
    </row>
    <row r="5501" spans="3:8" x14ac:dyDescent="0.25">
      <c r="C5501"/>
      <c r="H5501"/>
    </row>
    <row r="5502" spans="3:8" x14ac:dyDescent="0.25">
      <c r="C5502"/>
      <c r="H5502"/>
    </row>
    <row r="5503" spans="3:8" x14ac:dyDescent="0.25">
      <c r="C5503"/>
      <c r="H5503"/>
    </row>
    <row r="5504" spans="3:8" x14ac:dyDescent="0.25">
      <c r="C5504"/>
      <c r="H5504"/>
    </row>
    <row r="5505" spans="3:8" x14ac:dyDescent="0.25">
      <c r="C5505"/>
      <c r="H5505"/>
    </row>
    <row r="5506" spans="3:8" x14ac:dyDescent="0.25">
      <c r="C5506"/>
      <c r="H5506"/>
    </row>
    <row r="5507" spans="3:8" x14ac:dyDescent="0.25">
      <c r="C5507"/>
      <c r="H5507"/>
    </row>
    <row r="5508" spans="3:8" x14ac:dyDescent="0.25">
      <c r="C5508"/>
      <c r="H5508"/>
    </row>
    <row r="5509" spans="3:8" x14ac:dyDescent="0.25">
      <c r="C5509"/>
      <c r="H5509"/>
    </row>
    <row r="5510" spans="3:8" x14ac:dyDescent="0.25">
      <c r="C5510"/>
      <c r="H5510"/>
    </row>
    <row r="5511" spans="3:8" x14ac:dyDescent="0.25">
      <c r="C5511"/>
      <c r="H5511"/>
    </row>
    <row r="5512" spans="3:8" x14ac:dyDescent="0.25">
      <c r="C5512"/>
      <c r="H5512"/>
    </row>
    <row r="5513" spans="3:8" x14ac:dyDescent="0.25">
      <c r="C5513"/>
      <c r="H5513"/>
    </row>
    <row r="5514" spans="3:8" x14ac:dyDescent="0.25">
      <c r="C5514"/>
      <c r="H5514"/>
    </row>
    <row r="5515" spans="3:8" x14ac:dyDescent="0.25">
      <c r="C5515"/>
      <c r="H5515"/>
    </row>
    <row r="5516" spans="3:8" x14ac:dyDescent="0.25">
      <c r="C5516"/>
      <c r="H5516"/>
    </row>
    <row r="5517" spans="3:8" x14ac:dyDescent="0.25">
      <c r="C5517"/>
      <c r="H5517"/>
    </row>
    <row r="5518" spans="3:8" x14ac:dyDescent="0.25">
      <c r="C5518"/>
      <c r="H5518"/>
    </row>
    <row r="5519" spans="3:8" x14ac:dyDescent="0.25">
      <c r="C5519"/>
      <c r="H5519"/>
    </row>
    <row r="5520" spans="3:8" x14ac:dyDescent="0.25">
      <c r="C5520"/>
      <c r="H5520"/>
    </row>
    <row r="5521" spans="3:8" x14ac:dyDescent="0.25">
      <c r="C5521"/>
      <c r="H5521"/>
    </row>
    <row r="5522" spans="3:8" x14ac:dyDescent="0.25">
      <c r="C5522"/>
      <c r="H5522"/>
    </row>
    <row r="5523" spans="3:8" x14ac:dyDescent="0.25">
      <c r="C5523"/>
      <c r="H5523"/>
    </row>
    <row r="5524" spans="3:8" x14ac:dyDescent="0.25">
      <c r="C5524"/>
      <c r="H5524"/>
    </row>
    <row r="5525" spans="3:8" x14ac:dyDescent="0.25">
      <c r="C5525"/>
      <c r="H5525"/>
    </row>
    <row r="5526" spans="3:8" x14ac:dyDescent="0.25">
      <c r="C5526"/>
      <c r="H5526"/>
    </row>
    <row r="5527" spans="3:8" x14ac:dyDescent="0.25">
      <c r="C5527"/>
      <c r="H5527"/>
    </row>
    <row r="5528" spans="3:8" x14ac:dyDescent="0.25">
      <c r="C5528"/>
      <c r="H5528"/>
    </row>
    <row r="5529" spans="3:8" x14ac:dyDescent="0.25">
      <c r="C5529"/>
      <c r="H5529"/>
    </row>
    <row r="5530" spans="3:8" x14ac:dyDescent="0.25">
      <c r="C5530"/>
      <c r="H5530"/>
    </row>
    <row r="5531" spans="3:8" x14ac:dyDescent="0.25">
      <c r="C5531"/>
      <c r="H5531"/>
    </row>
    <row r="5532" spans="3:8" x14ac:dyDescent="0.25">
      <c r="C5532"/>
      <c r="H5532"/>
    </row>
    <row r="5533" spans="3:8" x14ac:dyDescent="0.25">
      <c r="C5533"/>
      <c r="H5533"/>
    </row>
    <row r="5534" spans="3:8" x14ac:dyDescent="0.25">
      <c r="C5534"/>
      <c r="H5534"/>
    </row>
    <row r="5535" spans="3:8" x14ac:dyDescent="0.25">
      <c r="C5535"/>
      <c r="H5535"/>
    </row>
    <row r="5536" spans="3:8" x14ac:dyDescent="0.25">
      <c r="C5536"/>
      <c r="H5536"/>
    </row>
    <row r="5537" spans="3:8" x14ac:dyDescent="0.25">
      <c r="C5537"/>
      <c r="H5537"/>
    </row>
    <row r="5538" spans="3:8" x14ac:dyDescent="0.25">
      <c r="C5538"/>
      <c r="H5538"/>
    </row>
    <row r="5539" spans="3:8" x14ac:dyDescent="0.25">
      <c r="C5539"/>
      <c r="H5539"/>
    </row>
    <row r="5540" spans="3:8" x14ac:dyDescent="0.25">
      <c r="C5540"/>
      <c r="H5540"/>
    </row>
    <row r="5541" spans="3:8" x14ac:dyDescent="0.25">
      <c r="C5541"/>
      <c r="H5541"/>
    </row>
    <row r="5542" spans="3:8" x14ac:dyDescent="0.25">
      <c r="C5542"/>
      <c r="H5542"/>
    </row>
    <row r="5543" spans="3:8" x14ac:dyDescent="0.25">
      <c r="C5543"/>
      <c r="H5543"/>
    </row>
    <row r="5544" spans="3:8" x14ac:dyDescent="0.25">
      <c r="C5544"/>
      <c r="H5544"/>
    </row>
    <row r="5545" spans="3:8" x14ac:dyDescent="0.25">
      <c r="C5545"/>
      <c r="H5545"/>
    </row>
    <row r="5546" spans="3:8" x14ac:dyDescent="0.25">
      <c r="C5546"/>
      <c r="H5546"/>
    </row>
    <row r="5547" spans="3:8" x14ac:dyDescent="0.25">
      <c r="C5547"/>
      <c r="H5547"/>
    </row>
    <row r="5548" spans="3:8" x14ac:dyDescent="0.25">
      <c r="C5548"/>
      <c r="H5548"/>
    </row>
    <row r="5549" spans="3:8" x14ac:dyDescent="0.25">
      <c r="C5549"/>
      <c r="H5549"/>
    </row>
    <row r="5550" spans="3:8" x14ac:dyDescent="0.25">
      <c r="C5550"/>
      <c r="H5550"/>
    </row>
    <row r="5551" spans="3:8" x14ac:dyDescent="0.25">
      <c r="C5551"/>
      <c r="H5551"/>
    </row>
    <row r="5552" spans="3:8" x14ac:dyDescent="0.25">
      <c r="C5552"/>
      <c r="H5552"/>
    </row>
    <row r="5553" spans="3:8" x14ac:dyDescent="0.25">
      <c r="C5553"/>
      <c r="H5553"/>
    </row>
    <row r="5554" spans="3:8" x14ac:dyDescent="0.25">
      <c r="C5554"/>
      <c r="H5554"/>
    </row>
    <row r="5555" spans="3:8" x14ac:dyDescent="0.25">
      <c r="C5555"/>
      <c r="H5555"/>
    </row>
    <row r="5556" spans="3:8" x14ac:dyDescent="0.25">
      <c r="C5556"/>
      <c r="H5556"/>
    </row>
    <row r="5557" spans="3:8" x14ac:dyDescent="0.25">
      <c r="C5557"/>
      <c r="H5557"/>
    </row>
    <row r="5558" spans="3:8" x14ac:dyDescent="0.25">
      <c r="C5558"/>
      <c r="H5558"/>
    </row>
    <row r="5559" spans="3:8" x14ac:dyDescent="0.25">
      <c r="C5559"/>
      <c r="H5559"/>
    </row>
    <row r="5560" spans="3:8" x14ac:dyDescent="0.25">
      <c r="C5560"/>
      <c r="H5560"/>
    </row>
    <row r="5561" spans="3:8" x14ac:dyDescent="0.25">
      <c r="C5561"/>
      <c r="H5561"/>
    </row>
    <row r="5562" spans="3:8" x14ac:dyDescent="0.25">
      <c r="C5562"/>
      <c r="H5562"/>
    </row>
    <row r="5563" spans="3:8" x14ac:dyDescent="0.25">
      <c r="C5563"/>
      <c r="H5563"/>
    </row>
    <row r="5564" spans="3:8" x14ac:dyDescent="0.25">
      <c r="C5564"/>
      <c r="H5564"/>
    </row>
    <row r="5565" spans="3:8" x14ac:dyDescent="0.25">
      <c r="C5565"/>
      <c r="H5565"/>
    </row>
    <row r="5566" spans="3:8" x14ac:dyDescent="0.25">
      <c r="C5566"/>
      <c r="H5566"/>
    </row>
    <row r="5567" spans="3:8" x14ac:dyDescent="0.25">
      <c r="C5567"/>
      <c r="H5567"/>
    </row>
    <row r="5568" spans="3:8" x14ac:dyDescent="0.25">
      <c r="C5568"/>
      <c r="H5568"/>
    </row>
    <row r="5569" spans="3:8" x14ac:dyDescent="0.25">
      <c r="C5569"/>
      <c r="H5569"/>
    </row>
    <row r="5570" spans="3:8" x14ac:dyDescent="0.25">
      <c r="C5570"/>
      <c r="H5570"/>
    </row>
    <row r="5571" spans="3:8" x14ac:dyDescent="0.25">
      <c r="C5571"/>
      <c r="H5571"/>
    </row>
    <row r="5572" spans="3:8" x14ac:dyDescent="0.25">
      <c r="C5572"/>
      <c r="H5572"/>
    </row>
    <row r="5573" spans="3:8" x14ac:dyDescent="0.25">
      <c r="C5573"/>
      <c r="H5573"/>
    </row>
    <row r="5574" spans="3:8" x14ac:dyDescent="0.25">
      <c r="C5574"/>
      <c r="H5574"/>
    </row>
    <row r="5575" spans="3:8" x14ac:dyDescent="0.25">
      <c r="C5575"/>
      <c r="H5575"/>
    </row>
    <row r="5576" spans="3:8" x14ac:dyDescent="0.25">
      <c r="C5576"/>
      <c r="H5576"/>
    </row>
    <row r="5577" spans="3:8" x14ac:dyDescent="0.25">
      <c r="C5577"/>
      <c r="H5577"/>
    </row>
    <row r="5578" spans="3:8" x14ac:dyDescent="0.25">
      <c r="C5578"/>
      <c r="H5578"/>
    </row>
    <row r="5579" spans="3:8" x14ac:dyDescent="0.25">
      <c r="C5579"/>
      <c r="H5579"/>
    </row>
    <row r="5580" spans="3:8" x14ac:dyDescent="0.25">
      <c r="C5580"/>
      <c r="H5580"/>
    </row>
    <row r="5581" spans="3:8" x14ac:dyDescent="0.25">
      <c r="C5581"/>
      <c r="H5581"/>
    </row>
    <row r="5582" spans="3:8" x14ac:dyDescent="0.25">
      <c r="C5582"/>
      <c r="H5582"/>
    </row>
    <row r="5583" spans="3:8" x14ac:dyDescent="0.25">
      <c r="C5583"/>
      <c r="H5583"/>
    </row>
    <row r="5584" spans="3:8" x14ac:dyDescent="0.25">
      <c r="C5584"/>
      <c r="H5584"/>
    </row>
    <row r="5585" spans="3:8" x14ac:dyDescent="0.25">
      <c r="C5585"/>
      <c r="H5585"/>
    </row>
    <row r="5586" spans="3:8" x14ac:dyDescent="0.25">
      <c r="C5586"/>
      <c r="H5586"/>
    </row>
    <row r="5587" spans="3:8" x14ac:dyDescent="0.25">
      <c r="C5587"/>
      <c r="H5587"/>
    </row>
    <row r="5588" spans="3:8" x14ac:dyDescent="0.25">
      <c r="C5588"/>
      <c r="H5588"/>
    </row>
    <row r="5589" spans="3:8" x14ac:dyDescent="0.25">
      <c r="C5589"/>
      <c r="H5589"/>
    </row>
    <row r="5590" spans="3:8" x14ac:dyDescent="0.25">
      <c r="C5590"/>
      <c r="H5590"/>
    </row>
    <row r="5591" spans="3:8" x14ac:dyDescent="0.25">
      <c r="C5591"/>
      <c r="H5591"/>
    </row>
    <row r="5592" spans="3:8" x14ac:dyDescent="0.25">
      <c r="C5592"/>
      <c r="H5592"/>
    </row>
    <row r="5593" spans="3:8" x14ac:dyDescent="0.25">
      <c r="C5593"/>
      <c r="H5593"/>
    </row>
    <row r="5594" spans="3:8" x14ac:dyDescent="0.25">
      <c r="C5594"/>
      <c r="H5594"/>
    </row>
    <row r="5595" spans="3:8" x14ac:dyDescent="0.25">
      <c r="C5595"/>
      <c r="H5595"/>
    </row>
    <row r="5596" spans="3:8" x14ac:dyDescent="0.25">
      <c r="C5596"/>
      <c r="H5596"/>
    </row>
    <row r="5597" spans="3:8" x14ac:dyDescent="0.25">
      <c r="C5597"/>
      <c r="H5597"/>
    </row>
    <row r="5598" spans="3:8" x14ac:dyDescent="0.25">
      <c r="C5598"/>
      <c r="H5598"/>
    </row>
    <row r="5599" spans="3:8" x14ac:dyDescent="0.25">
      <c r="C5599"/>
      <c r="H5599"/>
    </row>
    <row r="5600" spans="3:8" x14ac:dyDescent="0.25">
      <c r="C5600"/>
      <c r="H5600"/>
    </row>
    <row r="5601" spans="3:8" x14ac:dyDescent="0.25">
      <c r="C5601"/>
      <c r="H5601"/>
    </row>
    <row r="5602" spans="3:8" x14ac:dyDescent="0.25">
      <c r="C5602"/>
      <c r="H5602"/>
    </row>
    <row r="5603" spans="3:8" x14ac:dyDescent="0.25">
      <c r="C5603"/>
      <c r="H5603"/>
    </row>
    <row r="5604" spans="3:8" x14ac:dyDescent="0.25">
      <c r="C5604"/>
      <c r="H5604"/>
    </row>
    <row r="5605" spans="3:8" x14ac:dyDescent="0.25">
      <c r="C5605"/>
      <c r="H5605"/>
    </row>
    <row r="5606" spans="3:8" x14ac:dyDescent="0.25">
      <c r="C5606"/>
      <c r="H5606"/>
    </row>
    <row r="5607" spans="3:8" x14ac:dyDescent="0.25">
      <c r="C5607"/>
      <c r="H5607"/>
    </row>
    <row r="5608" spans="3:8" x14ac:dyDescent="0.25">
      <c r="C5608"/>
      <c r="H5608"/>
    </row>
    <row r="5609" spans="3:8" x14ac:dyDescent="0.25">
      <c r="C5609"/>
      <c r="H5609"/>
    </row>
    <row r="5610" spans="3:8" x14ac:dyDescent="0.25">
      <c r="C5610"/>
      <c r="H5610"/>
    </row>
    <row r="5611" spans="3:8" x14ac:dyDescent="0.25">
      <c r="C5611"/>
      <c r="H5611"/>
    </row>
    <row r="5612" spans="3:8" x14ac:dyDescent="0.25">
      <c r="C5612"/>
      <c r="H5612"/>
    </row>
    <row r="5613" spans="3:8" x14ac:dyDescent="0.25">
      <c r="C5613"/>
      <c r="H5613"/>
    </row>
    <row r="5614" spans="3:8" x14ac:dyDescent="0.25">
      <c r="C5614"/>
      <c r="H5614"/>
    </row>
    <row r="5615" spans="3:8" x14ac:dyDescent="0.25">
      <c r="C5615"/>
      <c r="H5615"/>
    </row>
    <row r="5616" spans="3:8" x14ac:dyDescent="0.25">
      <c r="C5616"/>
      <c r="H5616"/>
    </row>
    <row r="5617" spans="3:8" x14ac:dyDescent="0.25">
      <c r="C5617"/>
      <c r="H5617"/>
    </row>
    <row r="5618" spans="3:8" x14ac:dyDescent="0.25">
      <c r="C5618"/>
      <c r="H5618"/>
    </row>
    <row r="5619" spans="3:8" x14ac:dyDescent="0.25">
      <c r="C5619"/>
      <c r="H5619"/>
    </row>
    <row r="5620" spans="3:8" x14ac:dyDescent="0.25">
      <c r="C5620"/>
      <c r="H5620"/>
    </row>
    <row r="5621" spans="3:8" x14ac:dyDescent="0.25">
      <c r="C5621"/>
      <c r="H5621"/>
    </row>
    <row r="5622" spans="3:8" x14ac:dyDescent="0.25">
      <c r="C5622"/>
      <c r="H5622"/>
    </row>
    <row r="5623" spans="3:8" x14ac:dyDescent="0.25">
      <c r="C5623"/>
      <c r="H5623"/>
    </row>
    <row r="5624" spans="3:8" x14ac:dyDescent="0.25">
      <c r="C5624"/>
      <c r="H5624"/>
    </row>
    <row r="5625" spans="3:8" x14ac:dyDescent="0.25">
      <c r="C5625"/>
      <c r="H5625"/>
    </row>
    <row r="5626" spans="3:8" x14ac:dyDescent="0.25">
      <c r="C5626"/>
      <c r="H5626"/>
    </row>
    <row r="5627" spans="3:8" x14ac:dyDescent="0.25">
      <c r="C5627"/>
      <c r="H5627"/>
    </row>
    <row r="5628" spans="3:8" x14ac:dyDescent="0.25">
      <c r="C5628"/>
      <c r="H5628"/>
    </row>
    <row r="5629" spans="3:8" x14ac:dyDescent="0.25">
      <c r="C5629"/>
      <c r="H5629"/>
    </row>
    <row r="5630" spans="3:8" x14ac:dyDescent="0.25">
      <c r="C5630"/>
      <c r="H5630"/>
    </row>
    <row r="5631" spans="3:8" x14ac:dyDescent="0.25">
      <c r="C5631"/>
      <c r="H5631"/>
    </row>
    <row r="5632" spans="3:8" x14ac:dyDescent="0.25">
      <c r="C5632"/>
      <c r="H5632"/>
    </row>
    <row r="5633" spans="3:8" x14ac:dyDescent="0.25">
      <c r="C5633"/>
      <c r="H5633"/>
    </row>
    <row r="5634" spans="3:8" x14ac:dyDescent="0.25">
      <c r="C5634"/>
      <c r="H5634"/>
    </row>
    <row r="5635" spans="3:8" x14ac:dyDescent="0.25">
      <c r="C5635"/>
      <c r="H5635"/>
    </row>
    <row r="5636" spans="3:8" x14ac:dyDescent="0.25">
      <c r="C5636"/>
      <c r="H5636"/>
    </row>
    <row r="5637" spans="3:8" x14ac:dyDescent="0.25">
      <c r="C5637"/>
      <c r="H5637"/>
    </row>
    <row r="5638" spans="3:8" x14ac:dyDescent="0.25">
      <c r="C5638"/>
      <c r="H5638"/>
    </row>
    <row r="5639" spans="3:8" x14ac:dyDescent="0.25">
      <c r="C5639"/>
      <c r="H5639"/>
    </row>
    <row r="5640" spans="3:8" x14ac:dyDescent="0.25">
      <c r="C5640"/>
      <c r="H5640"/>
    </row>
    <row r="5641" spans="3:8" x14ac:dyDescent="0.25">
      <c r="C5641"/>
      <c r="H5641"/>
    </row>
    <row r="5642" spans="3:8" x14ac:dyDescent="0.25">
      <c r="C5642"/>
      <c r="H5642"/>
    </row>
    <row r="5643" spans="3:8" x14ac:dyDescent="0.25">
      <c r="C5643"/>
      <c r="H5643"/>
    </row>
    <row r="5644" spans="3:8" x14ac:dyDescent="0.25">
      <c r="C5644"/>
      <c r="H5644"/>
    </row>
    <row r="5645" spans="3:8" x14ac:dyDescent="0.25">
      <c r="C5645"/>
      <c r="H5645"/>
    </row>
    <row r="5646" spans="3:8" x14ac:dyDescent="0.25">
      <c r="C5646"/>
      <c r="H5646"/>
    </row>
    <row r="5647" spans="3:8" x14ac:dyDescent="0.25">
      <c r="C5647"/>
      <c r="H5647"/>
    </row>
    <row r="5648" spans="3:8" x14ac:dyDescent="0.25">
      <c r="C5648"/>
      <c r="H5648"/>
    </row>
    <row r="5649" spans="3:8" x14ac:dyDescent="0.25">
      <c r="C5649"/>
      <c r="H5649"/>
    </row>
    <row r="5650" spans="3:8" x14ac:dyDescent="0.25">
      <c r="C5650"/>
      <c r="H5650"/>
    </row>
    <row r="5651" spans="3:8" x14ac:dyDescent="0.25">
      <c r="C5651"/>
      <c r="H5651"/>
    </row>
    <row r="5652" spans="3:8" x14ac:dyDescent="0.25">
      <c r="C5652"/>
      <c r="H5652"/>
    </row>
    <row r="5653" spans="3:8" x14ac:dyDescent="0.25">
      <c r="C5653"/>
      <c r="H5653"/>
    </row>
    <row r="5654" spans="3:8" x14ac:dyDescent="0.25">
      <c r="C5654"/>
      <c r="H5654"/>
    </row>
    <row r="5655" spans="3:8" x14ac:dyDescent="0.25">
      <c r="C5655"/>
      <c r="H5655"/>
    </row>
    <row r="5656" spans="3:8" x14ac:dyDescent="0.25">
      <c r="C5656"/>
      <c r="H5656"/>
    </row>
    <row r="5657" spans="3:8" x14ac:dyDescent="0.25">
      <c r="C5657"/>
      <c r="H5657"/>
    </row>
    <row r="5658" spans="3:8" x14ac:dyDescent="0.25">
      <c r="C5658"/>
      <c r="H5658"/>
    </row>
    <row r="5659" spans="3:8" x14ac:dyDescent="0.25">
      <c r="C5659"/>
      <c r="H5659"/>
    </row>
    <row r="5660" spans="3:8" x14ac:dyDescent="0.25">
      <c r="C5660"/>
      <c r="H5660"/>
    </row>
    <row r="5661" spans="3:8" x14ac:dyDescent="0.25">
      <c r="C5661"/>
      <c r="H5661"/>
    </row>
    <row r="5662" spans="3:8" x14ac:dyDescent="0.25">
      <c r="C5662"/>
      <c r="H5662"/>
    </row>
    <row r="5663" spans="3:8" x14ac:dyDescent="0.25">
      <c r="C5663"/>
      <c r="H5663"/>
    </row>
    <row r="5664" spans="3:8" x14ac:dyDescent="0.25">
      <c r="C5664"/>
      <c r="H5664"/>
    </row>
    <row r="5665" spans="3:8" x14ac:dyDescent="0.25">
      <c r="C5665"/>
      <c r="H5665"/>
    </row>
    <row r="5666" spans="3:8" x14ac:dyDescent="0.25">
      <c r="C5666"/>
      <c r="H5666"/>
    </row>
    <row r="5667" spans="3:8" x14ac:dyDescent="0.25">
      <c r="C5667"/>
      <c r="H5667"/>
    </row>
    <row r="5668" spans="3:8" x14ac:dyDescent="0.25">
      <c r="C5668"/>
      <c r="H5668"/>
    </row>
    <row r="5669" spans="3:8" x14ac:dyDescent="0.25">
      <c r="C5669"/>
      <c r="H5669"/>
    </row>
    <row r="5670" spans="3:8" x14ac:dyDescent="0.25">
      <c r="C5670"/>
      <c r="H5670"/>
    </row>
    <row r="5671" spans="3:8" x14ac:dyDescent="0.25">
      <c r="C5671"/>
      <c r="H5671"/>
    </row>
    <row r="5672" spans="3:8" x14ac:dyDescent="0.25">
      <c r="C5672"/>
      <c r="H5672"/>
    </row>
    <row r="5673" spans="3:8" x14ac:dyDescent="0.25">
      <c r="C5673"/>
      <c r="H5673"/>
    </row>
    <row r="5674" spans="3:8" x14ac:dyDescent="0.25">
      <c r="C5674"/>
      <c r="H5674"/>
    </row>
    <row r="5675" spans="3:8" x14ac:dyDescent="0.25">
      <c r="C5675"/>
      <c r="H5675"/>
    </row>
    <row r="5676" spans="3:8" x14ac:dyDescent="0.25">
      <c r="C5676"/>
      <c r="H5676"/>
    </row>
    <row r="5677" spans="3:8" x14ac:dyDescent="0.25">
      <c r="C5677"/>
      <c r="H5677"/>
    </row>
    <row r="5678" spans="3:8" x14ac:dyDescent="0.25">
      <c r="C5678"/>
      <c r="H5678"/>
    </row>
    <row r="5679" spans="3:8" x14ac:dyDescent="0.25">
      <c r="C5679"/>
      <c r="H5679"/>
    </row>
    <row r="5680" spans="3:8" x14ac:dyDescent="0.25">
      <c r="C5680"/>
      <c r="H5680"/>
    </row>
    <row r="5681" spans="3:8" x14ac:dyDescent="0.25">
      <c r="C5681"/>
      <c r="H5681"/>
    </row>
    <row r="5682" spans="3:8" x14ac:dyDescent="0.25">
      <c r="C5682"/>
      <c r="H5682"/>
    </row>
    <row r="5683" spans="3:8" x14ac:dyDescent="0.25">
      <c r="C5683"/>
      <c r="H5683"/>
    </row>
    <row r="5684" spans="3:8" x14ac:dyDescent="0.25">
      <c r="C5684"/>
      <c r="H5684"/>
    </row>
    <row r="5685" spans="3:8" x14ac:dyDescent="0.25">
      <c r="C5685"/>
      <c r="H5685"/>
    </row>
    <row r="5686" spans="3:8" x14ac:dyDescent="0.25">
      <c r="C5686"/>
      <c r="H5686"/>
    </row>
    <row r="5687" spans="3:8" x14ac:dyDescent="0.25">
      <c r="C5687"/>
      <c r="H5687"/>
    </row>
    <row r="5688" spans="3:8" x14ac:dyDescent="0.25">
      <c r="C5688"/>
      <c r="H5688"/>
    </row>
    <row r="5689" spans="3:8" x14ac:dyDescent="0.25">
      <c r="C5689"/>
      <c r="H5689"/>
    </row>
    <row r="5690" spans="3:8" x14ac:dyDescent="0.25">
      <c r="C5690"/>
      <c r="H5690"/>
    </row>
    <row r="5691" spans="3:8" x14ac:dyDescent="0.25">
      <c r="C5691"/>
      <c r="H5691"/>
    </row>
    <row r="5692" spans="3:8" x14ac:dyDescent="0.25">
      <c r="C5692"/>
      <c r="H5692"/>
    </row>
    <row r="5693" spans="3:8" x14ac:dyDescent="0.25">
      <c r="C5693"/>
      <c r="H5693"/>
    </row>
    <row r="5694" spans="3:8" x14ac:dyDescent="0.25">
      <c r="C5694"/>
      <c r="H5694"/>
    </row>
    <row r="5695" spans="3:8" x14ac:dyDescent="0.25">
      <c r="C5695"/>
      <c r="H5695"/>
    </row>
    <row r="5696" spans="3:8" x14ac:dyDescent="0.25">
      <c r="C5696"/>
      <c r="H5696"/>
    </row>
    <row r="5697" spans="3:8" x14ac:dyDescent="0.25">
      <c r="C5697"/>
      <c r="H5697"/>
    </row>
    <row r="5698" spans="3:8" x14ac:dyDescent="0.25">
      <c r="C5698"/>
      <c r="H5698"/>
    </row>
    <row r="5699" spans="3:8" x14ac:dyDescent="0.25">
      <c r="C5699"/>
      <c r="H5699"/>
    </row>
    <row r="5700" spans="3:8" x14ac:dyDescent="0.25">
      <c r="C5700"/>
      <c r="H5700"/>
    </row>
    <row r="5701" spans="3:8" x14ac:dyDescent="0.25">
      <c r="C5701"/>
      <c r="H5701"/>
    </row>
    <row r="5702" spans="3:8" x14ac:dyDescent="0.25">
      <c r="C5702"/>
      <c r="H5702"/>
    </row>
    <row r="5703" spans="3:8" x14ac:dyDescent="0.25">
      <c r="C5703"/>
      <c r="H5703"/>
    </row>
    <row r="5704" spans="3:8" x14ac:dyDescent="0.25">
      <c r="C5704"/>
      <c r="H5704"/>
    </row>
    <row r="5705" spans="3:8" x14ac:dyDescent="0.25">
      <c r="C5705"/>
      <c r="H5705"/>
    </row>
    <row r="5706" spans="3:8" x14ac:dyDescent="0.25">
      <c r="C5706"/>
      <c r="H5706"/>
    </row>
    <row r="5707" spans="3:8" x14ac:dyDescent="0.25">
      <c r="C5707"/>
      <c r="H5707"/>
    </row>
    <row r="5708" spans="3:8" x14ac:dyDescent="0.25">
      <c r="C5708"/>
      <c r="H5708"/>
    </row>
    <row r="5709" spans="3:8" x14ac:dyDescent="0.25">
      <c r="C5709"/>
      <c r="H5709"/>
    </row>
    <row r="5710" spans="3:8" x14ac:dyDescent="0.25">
      <c r="C5710"/>
      <c r="H5710"/>
    </row>
    <row r="5711" spans="3:8" x14ac:dyDescent="0.25">
      <c r="C5711"/>
      <c r="H5711"/>
    </row>
    <row r="5712" spans="3:8" x14ac:dyDescent="0.25">
      <c r="C5712"/>
      <c r="H5712"/>
    </row>
    <row r="5713" spans="3:8" x14ac:dyDescent="0.25">
      <c r="C5713"/>
      <c r="H5713"/>
    </row>
    <row r="5714" spans="3:8" x14ac:dyDescent="0.25">
      <c r="C5714"/>
      <c r="H5714"/>
    </row>
    <row r="5715" spans="3:8" x14ac:dyDescent="0.25">
      <c r="C5715"/>
      <c r="H5715"/>
    </row>
    <row r="5716" spans="3:8" x14ac:dyDescent="0.25">
      <c r="C5716"/>
      <c r="H5716"/>
    </row>
    <row r="5717" spans="3:8" x14ac:dyDescent="0.25">
      <c r="C5717"/>
      <c r="H5717"/>
    </row>
    <row r="5718" spans="3:8" x14ac:dyDescent="0.25">
      <c r="C5718"/>
      <c r="H5718"/>
    </row>
    <row r="5719" spans="3:8" x14ac:dyDescent="0.25">
      <c r="C5719"/>
      <c r="H5719"/>
    </row>
    <row r="5720" spans="3:8" x14ac:dyDescent="0.25">
      <c r="C5720"/>
      <c r="H5720"/>
    </row>
    <row r="5721" spans="3:8" x14ac:dyDescent="0.25">
      <c r="C5721"/>
      <c r="H5721"/>
    </row>
    <row r="5722" spans="3:8" x14ac:dyDescent="0.25">
      <c r="C5722"/>
      <c r="H5722"/>
    </row>
    <row r="5723" spans="3:8" x14ac:dyDescent="0.25">
      <c r="C5723"/>
      <c r="H5723"/>
    </row>
    <row r="5724" spans="3:8" x14ac:dyDescent="0.25">
      <c r="C5724"/>
      <c r="H5724"/>
    </row>
    <row r="5725" spans="3:8" x14ac:dyDescent="0.25">
      <c r="C5725"/>
      <c r="H5725"/>
    </row>
    <row r="5726" spans="3:8" x14ac:dyDescent="0.25">
      <c r="C5726"/>
      <c r="H5726"/>
    </row>
    <row r="5727" spans="3:8" x14ac:dyDescent="0.25">
      <c r="C5727"/>
      <c r="H5727"/>
    </row>
    <row r="5728" spans="3:8" x14ac:dyDescent="0.25">
      <c r="C5728"/>
      <c r="H5728"/>
    </row>
    <row r="5729" spans="3:8" x14ac:dyDescent="0.25">
      <c r="C5729"/>
      <c r="H5729"/>
    </row>
    <row r="5730" spans="3:8" x14ac:dyDescent="0.25">
      <c r="C5730"/>
      <c r="H5730"/>
    </row>
    <row r="5731" spans="3:8" x14ac:dyDescent="0.25">
      <c r="C5731"/>
      <c r="H5731"/>
    </row>
    <row r="5732" spans="3:8" x14ac:dyDescent="0.25">
      <c r="C5732"/>
      <c r="H5732"/>
    </row>
    <row r="5733" spans="3:8" x14ac:dyDescent="0.25">
      <c r="C5733"/>
      <c r="H5733"/>
    </row>
    <row r="5734" spans="3:8" x14ac:dyDescent="0.25">
      <c r="C5734"/>
      <c r="H5734"/>
    </row>
    <row r="5735" spans="3:8" x14ac:dyDescent="0.25">
      <c r="C5735"/>
      <c r="H5735"/>
    </row>
    <row r="5736" spans="3:8" x14ac:dyDescent="0.25">
      <c r="C5736"/>
      <c r="H5736"/>
    </row>
    <row r="5737" spans="3:8" x14ac:dyDescent="0.25">
      <c r="C5737"/>
      <c r="H5737"/>
    </row>
    <row r="5738" spans="3:8" x14ac:dyDescent="0.25">
      <c r="C5738"/>
      <c r="H5738"/>
    </row>
    <row r="5739" spans="3:8" x14ac:dyDescent="0.25">
      <c r="C5739"/>
      <c r="H5739"/>
    </row>
    <row r="5740" spans="3:8" x14ac:dyDescent="0.25">
      <c r="C5740"/>
      <c r="H5740"/>
    </row>
    <row r="5741" spans="3:8" x14ac:dyDescent="0.25">
      <c r="C5741"/>
      <c r="H5741"/>
    </row>
    <row r="5742" spans="3:8" x14ac:dyDescent="0.25">
      <c r="C5742"/>
      <c r="H5742"/>
    </row>
    <row r="5743" spans="3:8" x14ac:dyDescent="0.25">
      <c r="C5743"/>
      <c r="H5743"/>
    </row>
    <row r="5744" spans="3:8" x14ac:dyDescent="0.25">
      <c r="C5744"/>
      <c r="H5744"/>
    </row>
    <row r="5745" spans="3:8" x14ac:dyDescent="0.25">
      <c r="C5745"/>
      <c r="H5745"/>
    </row>
    <row r="5746" spans="3:8" x14ac:dyDescent="0.25">
      <c r="C5746"/>
      <c r="H5746"/>
    </row>
    <row r="5747" spans="3:8" x14ac:dyDescent="0.25">
      <c r="C5747"/>
      <c r="H5747"/>
    </row>
    <row r="5748" spans="3:8" x14ac:dyDescent="0.25">
      <c r="C5748"/>
      <c r="H5748"/>
    </row>
    <row r="5749" spans="3:8" x14ac:dyDescent="0.25">
      <c r="C5749"/>
      <c r="H5749"/>
    </row>
    <row r="5750" spans="3:8" x14ac:dyDescent="0.25">
      <c r="C5750"/>
      <c r="H5750"/>
    </row>
    <row r="5751" spans="3:8" x14ac:dyDescent="0.25">
      <c r="C5751"/>
      <c r="H5751"/>
    </row>
    <row r="5752" spans="3:8" x14ac:dyDescent="0.25">
      <c r="C5752"/>
      <c r="H5752"/>
    </row>
    <row r="5753" spans="3:8" x14ac:dyDescent="0.25">
      <c r="C5753"/>
      <c r="H5753"/>
    </row>
    <row r="5754" spans="3:8" x14ac:dyDescent="0.25">
      <c r="C5754"/>
      <c r="H5754"/>
    </row>
    <row r="5755" spans="3:8" x14ac:dyDescent="0.25">
      <c r="C5755"/>
      <c r="H5755"/>
    </row>
    <row r="5756" spans="3:8" x14ac:dyDescent="0.25">
      <c r="C5756"/>
      <c r="H5756"/>
    </row>
    <row r="5757" spans="3:8" x14ac:dyDescent="0.25">
      <c r="C5757"/>
      <c r="H5757"/>
    </row>
    <row r="5758" spans="3:8" x14ac:dyDescent="0.25">
      <c r="C5758"/>
      <c r="H5758"/>
    </row>
    <row r="5759" spans="3:8" x14ac:dyDescent="0.25">
      <c r="C5759"/>
      <c r="H5759"/>
    </row>
    <row r="5760" spans="3:8" x14ac:dyDescent="0.25">
      <c r="C5760"/>
      <c r="H5760"/>
    </row>
    <row r="5761" spans="3:8" x14ac:dyDescent="0.25">
      <c r="C5761"/>
      <c r="H5761"/>
    </row>
    <row r="5762" spans="3:8" x14ac:dyDescent="0.25">
      <c r="C5762"/>
      <c r="H5762"/>
    </row>
    <row r="5763" spans="3:8" x14ac:dyDescent="0.25">
      <c r="C5763"/>
      <c r="H5763"/>
    </row>
    <row r="5764" spans="3:8" x14ac:dyDescent="0.25">
      <c r="C5764"/>
      <c r="H5764"/>
    </row>
    <row r="5765" spans="3:8" x14ac:dyDescent="0.25">
      <c r="C5765"/>
      <c r="H5765"/>
    </row>
    <row r="5766" spans="3:8" x14ac:dyDescent="0.25">
      <c r="C5766"/>
      <c r="H5766"/>
    </row>
    <row r="5767" spans="3:8" x14ac:dyDescent="0.25">
      <c r="C5767"/>
      <c r="H5767"/>
    </row>
    <row r="5768" spans="3:8" x14ac:dyDescent="0.25">
      <c r="C5768"/>
      <c r="H5768"/>
    </row>
    <row r="5769" spans="3:8" x14ac:dyDescent="0.25">
      <c r="C5769"/>
      <c r="H5769"/>
    </row>
    <row r="5770" spans="3:8" x14ac:dyDescent="0.25">
      <c r="C5770"/>
      <c r="H5770"/>
    </row>
    <row r="5771" spans="3:8" x14ac:dyDescent="0.25">
      <c r="C5771"/>
      <c r="H5771"/>
    </row>
    <row r="5772" spans="3:8" x14ac:dyDescent="0.25">
      <c r="C5772"/>
      <c r="H5772"/>
    </row>
    <row r="5773" spans="3:8" x14ac:dyDescent="0.25">
      <c r="C5773"/>
      <c r="H5773"/>
    </row>
    <row r="5774" spans="3:8" x14ac:dyDescent="0.25">
      <c r="C5774"/>
      <c r="H5774"/>
    </row>
    <row r="5775" spans="3:8" x14ac:dyDescent="0.25">
      <c r="C5775"/>
      <c r="H5775"/>
    </row>
    <row r="5776" spans="3:8" x14ac:dyDescent="0.25">
      <c r="C5776"/>
      <c r="H5776"/>
    </row>
    <row r="5777" spans="3:8" x14ac:dyDescent="0.25">
      <c r="C5777"/>
      <c r="H5777"/>
    </row>
    <row r="5778" spans="3:8" x14ac:dyDescent="0.25">
      <c r="C5778"/>
      <c r="H5778"/>
    </row>
    <row r="5779" spans="3:8" x14ac:dyDescent="0.25">
      <c r="C5779"/>
      <c r="H5779"/>
    </row>
    <row r="5780" spans="3:8" x14ac:dyDescent="0.25">
      <c r="C5780"/>
      <c r="H5780"/>
    </row>
    <row r="5781" spans="3:8" x14ac:dyDescent="0.25">
      <c r="C5781"/>
      <c r="H5781"/>
    </row>
    <row r="5782" spans="3:8" x14ac:dyDescent="0.25">
      <c r="C5782"/>
      <c r="H5782"/>
    </row>
    <row r="5783" spans="3:8" x14ac:dyDescent="0.25">
      <c r="C5783"/>
      <c r="H5783"/>
    </row>
    <row r="5784" spans="3:8" x14ac:dyDescent="0.25">
      <c r="C5784"/>
      <c r="H5784"/>
    </row>
    <row r="5785" spans="3:8" x14ac:dyDescent="0.25">
      <c r="C5785"/>
      <c r="H5785"/>
    </row>
    <row r="5786" spans="3:8" x14ac:dyDescent="0.25">
      <c r="C5786"/>
      <c r="H5786"/>
    </row>
    <row r="5787" spans="3:8" x14ac:dyDescent="0.25">
      <c r="C5787"/>
      <c r="H5787"/>
    </row>
    <row r="5788" spans="3:8" x14ac:dyDescent="0.25">
      <c r="C5788"/>
      <c r="H5788"/>
    </row>
    <row r="5789" spans="3:8" x14ac:dyDescent="0.25">
      <c r="C5789"/>
      <c r="H5789"/>
    </row>
    <row r="5790" spans="3:8" x14ac:dyDescent="0.25">
      <c r="C5790"/>
      <c r="H5790"/>
    </row>
    <row r="5791" spans="3:8" x14ac:dyDescent="0.25">
      <c r="C5791"/>
      <c r="H5791"/>
    </row>
    <row r="5792" spans="3:8" x14ac:dyDescent="0.25">
      <c r="C5792"/>
      <c r="H5792"/>
    </row>
    <row r="5793" spans="3:8" x14ac:dyDescent="0.25">
      <c r="C5793"/>
      <c r="H5793"/>
    </row>
    <row r="5794" spans="3:8" x14ac:dyDescent="0.25">
      <c r="C5794"/>
      <c r="H5794"/>
    </row>
    <row r="5795" spans="3:8" x14ac:dyDescent="0.25">
      <c r="C5795"/>
      <c r="H5795"/>
    </row>
    <row r="5796" spans="3:8" x14ac:dyDescent="0.25">
      <c r="C5796"/>
      <c r="H5796"/>
    </row>
    <row r="5797" spans="3:8" x14ac:dyDescent="0.25">
      <c r="C5797"/>
      <c r="H5797"/>
    </row>
    <row r="5798" spans="3:8" x14ac:dyDescent="0.25">
      <c r="C5798"/>
      <c r="H5798"/>
    </row>
    <row r="5799" spans="3:8" x14ac:dyDescent="0.25">
      <c r="C5799"/>
      <c r="H5799"/>
    </row>
    <row r="5800" spans="3:8" x14ac:dyDescent="0.25">
      <c r="C5800"/>
      <c r="H5800"/>
    </row>
    <row r="5801" spans="3:8" x14ac:dyDescent="0.25">
      <c r="C5801"/>
      <c r="H5801"/>
    </row>
    <row r="5802" spans="3:8" x14ac:dyDescent="0.25">
      <c r="C5802"/>
      <c r="H5802"/>
    </row>
    <row r="5803" spans="3:8" x14ac:dyDescent="0.25">
      <c r="C5803"/>
      <c r="H5803"/>
    </row>
    <row r="5804" spans="3:8" x14ac:dyDescent="0.25">
      <c r="C5804"/>
      <c r="H5804"/>
    </row>
    <row r="5805" spans="3:8" x14ac:dyDescent="0.25">
      <c r="C5805"/>
      <c r="H5805"/>
    </row>
    <row r="5806" spans="3:8" x14ac:dyDescent="0.25">
      <c r="C5806"/>
      <c r="H5806"/>
    </row>
    <row r="5807" spans="3:8" x14ac:dyDescent="0.25">
      <c r="C5807"/>
      <c r="H5807"/>
    </row>
    <row r="5808" spans="3:8" x14ac:dyDescent="0.25">
      <c r="C5808"/>
      <c r="H5808"/>
    </row>
    <row r="5809" spans="3:8" x14ac:dyDescent="0.25">
      <c r="C5809"/>
      <c r="H5809"/>
    </row>
    <row r="5810" spans="3:8" x14ac:dyDescent="0.25">
      <c r="C5810"/>
      <c r="H5810"/>
    </row>
    <row r="5811" spans="3:8" x14ac:dyDescent="0.25">
      <c r="C5811"/>
      <c r="H5811"/>
    </row>
    <row r="5812" spans="3:8" x14ac:dyDescent="0.25">
      <c r="C5812"/>
      <c r="H5812"/>
    </row>
    <row r="5813" spans="3:8" x14ac:dyDescent="0.25">
      <c r="C5813"/>
      <c r="H5813"/>
    </row>
    <row r="5814" spans="3:8" x14ac:dyDescent="0.25">
      <c r="C5814"/>
      <c r="H5814"/>
    </row>
    <row r="5815" spans="3:8" x14ac:dyDescent="0.25">
      <c r="C5815"/>
      <c r="H5815"/>
    </row>
    <row r="5816" spans="3:8" x14ac:dyDescent="0.25">
      <c r="C5816"/>
      <c r="H5816"/>
    </row>
    <row r="5817" spans="3:8" x14ac:dyDescent="0.25">
      <c r="C5817"/>
      <c r="H5817"/>
    </row>
    <row r="5818" spans="3:8" x14ac:dyDescent="0.25">
      <c r="C5818"/>
      <c r="H5818"/>
    </row>
    <row r="5819" spans="3:8" x14ac:dyDescent="0.25">
      <c r="C5819"/>
      <c r="H5819"/>
    </row>
    <row r="5820" spans="3:8" x14ac:dyDescent="0.25">
      <c r="C5820"/>
      <c r="H5820"/>
    </row>
    <row r="5821" spans="3:8" x14ac:dyDescent="0.25">
      <c r="C5821"/>
      <c r="H5821"/>
    </row>
    <row r="5822" spans="3:8" x14ac:dyDescent="0.25">
      <c r="C5822"/>
      <c r="H5822"/>
    </row>
    <row r="5823" spans="3:8" x14ac:dyDescent="0.25">
      <c r="C5823"/>
      <c r="H5823"/>
    </row>
    <row r="5824" spans="3:8" x14ac:dyDescent="0.25">
      <c r="C5824"/>
      <c r="H5824"/>
    </row>
    <row r="5825" spans="3:8" x14ac:dyDescent="0.25">
      <c r="C5825"/>
      <c r="H5825"/>
    </row>
    <row r="5826" spans="3:8" x14ac:dyDescent="0.25">
      <c r="C5826"/>
      <c r="H5826"/>
    </row>
    <row r="5827" spans="3:8" x14ac:dyDescent="0.25">
      <c r="C5827"/>
      <c r="H5827"/>
    </row>
    <row r="5828" spans="3:8" x14ac:dyDescent="0.25">
      <c r="C5828"/>
      <c r="H5828"/>
    </row>
    <row r="5829" spans="3:8" x14ac:dyDescent="0.25">
      <c r="C5829"/>
      <c r="H5829"/>
    </row>
    <row r="5830" spans="3:8" x14ac:dyDescent="0.25">
      <c r="C5830"/>
      <c r="H5830"/>
    </row>
    <row r="5831" spans="3:8" x14ac:dyDescent="0.25">
      <c r="C5831"/>
      <c r="H5831"/>
    </row>
    <row r="5832" spans="3:8" x14ac:dyDescent="0.25">
      <c r="C5832"/>
      <c r="H5832"/>
    </row>
    <row r="5833" spans="3:8" x14ac:dyDescent="0.25">
      <c r="C5833"/>
      <c r="H5833"/>
    </row>
    <row r="5834" spans="3:8" x14ac:dyDescent="0.25">
      <c r="C5834"/>
      <c r="H5834"/>
    </row>
    <row r="5835" spans="3:8" x14ac:dyDescent="0.25">
      <c r="C5835"/>
      <c r="H5835"/>
    </row>
    <row r="5836" spans="3:8" x14ac:dyDescent="0.25">
      <c r="C5836"/>
      <c r="H5836"/>
    </row>
    <row r="5837" spans="3:8" x14ac:dyDescent="0.25">
      <c r="C5837"/>
      <c r="H5837"/>
    </row>
    <row r="5838" spans="3:8" x14ac:dyDescent="0.25">
      <c r="C5838"/>
      <c r="H5838"/>
    </row>
    <row r="5839" spans="3:8" x14ac:dyDescent="0.25">
      <c r="C5839"/>
      <c r="H5839"/>
    </row>
    <row r="5840" spans="3:8" x14ac:dyDescent="0.25">
      <c r="C5840"/>
      <c r="H5840"/>
    </row>
    <row r="5841" spans="3:8" x14ac:dyDescent="0.25">
      <c r="C5841"/>
      <c r="H5841"/>
    </row>
    <row r="5842" spans="3:8" x14ac:dyDescent="0.25">
      <c r="C5842"/>
      <c r="H5842"/>
    </row>
    <row r="5843" spans="3:8" x14ac:dyDescent="0.25">
      <c r="C5843"/>
      <c r="H5843"/>
    </row>
    <row r="5844" spans="3:8" x14ac:dyDescent="0.25">
      <c r="C5844"/>
      <c r="H5844"/>
    </row>
    <row r="5845" spans="3:8" x14ac:dyDescent="0.25">
      <c r="C5845"/>
      <c r="H5845"/>
    </row>
    <row r="5846" spans="3:8" x14ac:dyDescent="0.25">
      <c r="C5846"/>
      <c r="H5846"/>
    </row>
    <row r="5847" spans="3:8" x14ac:dyDescent="0.25">
      <c r="C5847"/>
      <c r="H5847"/>
    </row>
    <row r="5848" spans="3:8" x14ac:dyDescent="0.25">
      <c r="C5848"/>
      <c r="H5848"/>
    </row>
    <row r="5849" spans="3:8" x14ac:dyDescent="0.25">
      <c r="C5849"/>
      <c r="H5849"/>
    </row>
    <row r="5850" spans="3:8" x14ac:dyDescent="0.25">
      <c r="C5850"/>
      <c r="H5850"/>
    </row>
    <row r="5851" spans="3:8" x14ac:dyDescent="0.25">
      <c r="C5851"/>
      <c r="H5851"/>
    </row>
    <row r="5852" spans="3:8" x14ac:dyDescent="0.25">
      <c r="C5852"/>
      <c r="H5852"/>
    </row>
    <row r="5853" spans="3:8" x14ac:dyDescent="0.25">
      <c r="C5853"/>
      <c r="H5853"/>
    </row>
    <row r="5854" spans="3:8" x14ac:dyDescent="0.25">
      <c r="C5854"/>
      <c r="H5854"/>
    </row>
    <row r="5855" spans="3:8" x14ac:dyDescent="0.25">
      <c r="C5855"/>
      <c r="H5855"/>
    </row>
    <row r="5856" spans="3:8" x14ac:dyDescent="0.25">
      <c r="C5856"/>
      <c r="H5856"/>
    </row>
    <row r="5857" spans="3:8" x14ac:dyDescent="0.25">
      <c r="C5857"/>
      <c r="H5857"/>
    </row>
    <row r="5858" spans="3:8" x14ac:dyDescent="0.25">
      <c r="C5858"/>
      <c r="H5858"/>
    </row>
    <row r="5859" spans="3:8" x14ac:dyDescent="0.25">
      <c r="C5859"/>
      <c r="H5859"/>
    </row>
    <row r="5860" spans="3:8" x14ac:dyDescent="0.25">
      <c r="C5860"/>
      <c r="H5860"/>
    </row>
    <row r="5861" spans="3:8" x14ac:dyDescent="0.25">
      <c r="C5861"/>
      <c r="H5861"/>
    </row>
    <row r="5862" spans="3:8" x14ac:dyDescent="0.25">
      <c r="C5862"/>
      <c r="H5862"/>
    </row>
    <row r="5863" spans="3:8" x14ac:dyDescent="0.25">
      <c r="C5863"/>
      <c r="H5863"/>
    </row>
    <row r="5864" spans="3:8" x14ac:dyDescent="0.25">
      <c r="C5864"/>
      <c r="H5864"/>
    </row>
    <row r="5865" spans="3:8" x14ac:dyDescent="0.25">
      <c r="C5865"/>
      <c r="H5865"/>
    </row>
    <row r="5866" spans="3:8" x14ac:dyDescent="0.25">
      <c r="C5866"/>
      <c r="H5866"/>
    </row>
    <row r="5867" spans="3:8" x14ac:dyDescent="0.25">
      <c r="C5867"/>
      <c r="H5867"/>
    </row>
    <row r="5868" spans="3:8" x14ac:dyDescent="0.25">
      <c r="C5868"/>
      <c r="H5868"/>
    </row>
    <row r="5869" spans="3:8" x14ac:dyDescent="0.25">
      <c r="C5869"/>
      <c r="H5869"/>
    </row>
    <row r="5870" spans="3:8" x14ac:dyDescent="0.25">
      <c r="C5870"/>
      <c r="H5870"/>
    </row>
    <row r="5871" spans="3:8" x14ac:dyDescent="0.25">
      <c r="C5871"/>
      <c r="H5871"/>
    </row>
    <row r="5872" spans="3:8" x14ac:dyDescent="0.25">
      <c r="C5872"/>
      <c r="H5872"/>
    </row>
    <row r="5873" spans="3:8" x14ac:dyDescent="0.25">
      <c r="C5873"/>
      <c r="H5873"/>
    </row>
    <row r="5874" spans="3:8" x14ac:dyDescent="0.25">
      <c r="C5874"/>
      <c r="H5874"/>
    </row>
    <row r="5875" spans="3:8" x14ac:dyDescent="0.25">
      <c r="C5875"/>
      <c r="H5875"/>
    </row>
    <row r="5876" spans="3:8" x14ac:dyDescent="0.25">
      <c r="C5876"/>
      <c r="H5876"/>
    </row>
    <row r="5877" spans="3:8" x14ac:dyDescent="0.25">
      <c r="C5877"/>
      <c r="H5877"/>
    </row>
    <row r="5878" spans="3:8" x14ac:dyDescent="0.25">
      <c r="C5878"/>
      <c r="H5878"/>
    </row>
    <row r="5879" spans="3:8" x14ac:dyDescent="0.25">
      <c r="C5879"/>
      <c r="H5879"/>
    </row>
    <row r="5880" spans="3:8" x14ac:dyDescent="0.25">
      <c r="C5880"/>
      <c r="H5880"/>
    </row>
    <row r="5881" spans="3:8" x14ac:dyDescent="0.25">
      <c r="C5881"/>
      <c r="H5881"/>
    </row>
    <row r="5882" spans="3:8" x14ac:dyDescent="0.25">
      <c r="C5882"/>
      <c r="H5882"/>
    </row>
    <row r="5883" spans="3:8" x14ac:dyDescent="0.25">
      <c r="C5883"/>
      <c r="H5883"/>
    </row>
    <row r="5884" spans="3:8" x14ac:dyDescent="0.25">
      <c r="C5884"/>
      <c r="H5884"/>
    </row>
    <row r="5885" spans="3:8" x14ac:dyDescent="0.25">
      <c r="C5885"/>
      <c r="H5885"/>
    </row>
    <row r="5886" spans="3:8" x14ac:dyDescent="0.25">
      <c r="C5886"/>
      <c r="H5886"/>
    </row>
    <row r="5887" spans="3:8" x14ac:dyDescent="0.25">
      <c r="C5887"/>
      <c r="H5887"/>
    </row>
    <row r="5888" spans="3:8" x14ac:dyDescent="0.25">
      <c r="C5888"/>
      <c r="H5888"/>
    </row>
    <row r="5889" spans="3:8" x14ac:dyDescent="0.25">
      <c r="C5889"/>
      <c r="H5889"/>
    </row>
    <row r="5890" spans="3:8" x14ac:dyDescent="0.25">
      <c r="C5890"/>
      <c r="H5890"/>
    </row>
    <row r="5891" spans="3:8" x14ac:dyDescent="0.25">
      <c r="C5891"/>
      <c r="H5891"/>
    </row>
    <row r="5892" spans="3:8" x14ac:dyDescent="0.25">
      <c r="C5892"/>
      <c r="H5892"/>
    </row>
    <row r="5893" spans="3:8" x14ac:dyDescent="0.25">
      <c r="C5893"/>
      <c r="H5893"/>
    </row>
    <row r="5894" spans="3:8" x14ac:dyDescent="0.25">
      <c r="C5894"/>
      <c r="H5894"/>
    </row>
    <row r="5895" spans="3:8" x14ac:dyDescent="0.25">
      <c r="C5895"/>
      <c r="H5895"/>
    </row>
    <row r="5896" spans="3:8" x14ac:dyDescent="0.25">
      <c r="C5896"/>
      <c r="H5896"/>
    </row>
    <row r="5897" spans="3:8" x14ac:dyDescent="0.25">
      <c r="C5897"/>
      <c r="H5897"/>
    </row>
    <row r="5898" spans="3:8" x14ac:dyDescent="0.25">
      <c r="C5898"/>
      <c r="H5898"/>
    </row>
    <row r="5899" spans="3:8" x14ac:dyDescent="0.25">
      <c r="C5899"/>
      <c r="H5899"/>
    </row>
    <row r="5900" spans="3:8" x14ac:dyDescent="0.25">
      <c r="C5900"/>
      <c r="H5900"/>
    </row>
    <row r="5901" spans="3:8" x14ac:dyDescent="0.25">
      <c r="C5901"/>
      <c r="H5901"/>
    </row>
    <row r="5902" spans="3:8" x14ac:dyDescent="0.25">
      <c r="C5902"/>
      <c r="H5902"/>
    </row>
    <row r="5903" spans="3:8" x14ac:dyDescent="0.25">
      <c r="C5903"/>
      <c r="H5903"/>
    </row>
    <row r="5904" spans="3:8" x14ac:dyDescent="0.25">
      <c r="C5904"/>
      <c r="H5904"/>
    </row>
    <row r="5905" spans="3:8" x14ac:dyDescent="0.25">
      <c r="C5905"/>
      <c r="H5905"/>
    </row>
    <row r="5906" spans="3:8" x14ac:dyDescent="0.25">
      <c r="C5906"/>
      <c r="H5906"/>
    </row>
    <row r="5907" spans="3:8" x14ac:dyDescent="0.25">
      <c r="C5907"/>
      <c r="H5907"/>
    </row>
    <row r="5908" spans="3:8" x14ac:dyDescent="0.25">
      <c r="C5908"/>
      <c r="H5908"/>
    </row>
    <row r="5909" spans="3:8" x14ac:dyDescent="0.25">
      <c r="C5909"/>
      <c r="H5909"/>
    </row>
    <row r="5910" spans="3:8" x14ac:dyDescent="0.25">
      <c r="C5910"/>
      <c r="H5910"/>
    </row>
    <row r="5911" spans="3:8" x14ac:dyDescent="0.25">
      <c r="C5911"/>
      <c r="H5911"/>
    </row>
    <row r="5912" spans="3:8" x14ac:dyDescent="0.25">
      <c r="C5912"/>
      <c r="H5912"/>
    </row>
    <row r="5913" spans="3:8" x14ac:dyDescent="0.25">
      <c r="C5913"/>
      <c r="H5913"/>
    </row>
    <row r="5914" spans="3:8" x14ac:dyDescent="0.25">
      <c r="C5914"/>
      <c r="H5914"/>
    </row>
    <row r="5915" spans="3:8" x14ac:dyDescent="0.25">
      <c r="C5915"/>
      <c r="H5915"/>
    </row>
    <row r="5916" spans="3:8" x14ac:dyDescent="0.25">
      <c r="C5916"/>
      <c r="H5916"/>
    </row>
    <row r="5917" spans="3:8" x14ac:dyDescent="0.25">
      <c r="C5917"/>
      <c r="H5917"/>
    </row>
    <row r="5918" spans="3:8" x14ac:dyDescent="0.25">
      <c r="C5918"/>
      <c r="H5918"/>
    </row>
    <row r="5919" spans="3:8" x14ac:dyDescent="0.25">
      <c r="C5919"/>
      <c r="H5919"/>
    </row>
    <row r="5920" spans="3:8" x14ac:dyDescent="0.25">
      <c r="C5920"/>
      <c r="H5920"/>
    </row>
    <row r="5921" spans="3:8" x14ac:dyDescent="0.25">
      <c r="C5921"/>
      <c r="H5921"/>
    </row>
    <row r="5922" spans="3:8" x14ac:dyDescent="0.25">
      <c r="C5922"/>
      <c r="H5922"/>
    </row>
    <row r="5923" spans="3:8" x14ac:dyDescent="0.25">
      <c r="C5923"/>
      <c r="H5923"/>
    </row>
    <row r="5924" spans="3:8" x14ac:dyDescent="0.25">
      <c r="C5924"/>
      <c r="H5924"/>
    </row>
    <row r="5925" spans="3:8" x14ac:dyDescent="0.25">
      <c r="C5925"/>
      <c r="H5925"/>
    </row>
    <row r="5926" spans="3:8" x14ac:dyDescent="0.25">
      <c r="C5926"/>
      <c r="H5926"/>
    </row>
    <row r="5927" spans="3:8" x14ac:dyDescent="0.25">
      <c r="C5927"/>
      <c r="H5927"/>
    </row>
    <row r="5928" spans="3:8" x14ac:dyDescent="0.25">
      <c r="C5928"/>
      <c r="H5928"/>
    </row>
    <row r="5929" spans="3:8" x14ac:dyDescent="0.25">
      <c r="C5929"/>
      <c r="H5929"/>
    </row>
    <row r="5930" spans="3:8" x14ac:dyDescent="0.25">
      <c r="C5930"/>
      <c r="H5930"/>
    </row>
    <row r="5931" spans="3:8" x14ac:dyDescent="0.25">
      <c r="C5931"/>
      <c r="H5931"/>
    </row>
    <row r="5932" spans="3:8" x14ac:dyDescent="0.25">
      <c r="C5932"/>
      <c r="H5932"/>
    </row>
    <row r="5933" spans="3:8" x14ac:dyDescent="0.25">
      <c r="C5933"/>
      <c r="H5933"/>
    </row>
    <row r="5934" spans="3:8" x14ac:dyDescent="0.25">
      <c r="C5934"/>
      <c r="H5934"/>
    </row>
    <row r="5935" spans="3:8" x14ac:dyDescent="0.25">
      <c r="C5935"/>
      <c r="H5935"/>
    </row>
    <row r="5936" spans="3:8" x14ac:dyDescent="0.25">
      <c r="C5936"/>
      <c r="H5936"/>
    </row>
    <row r="5937" spans="3:8" x14ac:dyDescent="0.25">
      <c r="C5937"/>
      <c r="H5937"/>
    </row>
    <row r="5938" spans="3:8" x14ac:dyDescent="0.25">
      <c r="C5938"/>
      <c r="H5938"/>
    </row>
    <row r="5939" spans="3:8" x14ac:dyDescent="0.25">
      <c r="C5939"/>
      <c r="H5939"/>
    </row>
    <row r="5940" spans="3:8" x14ac:dyDescent="0.25">
      <c r="C5940"/>
      <c r="H5940"/>
    </row>
    <row r="5941" spans="3:8" x14ac:dyDescent="0.25">
      <c r="C5941"/>
      <c r="H5941"/>
    </row>
    <row r="5942" spans="3:8" x14ac:dyDescent="0.25">
      <c r="C5942"/>
      <c r="H5942"/>
    </row>
    <row r="5943" spans="3:8" x14ac:dyDescent="0.25">
      <c r="C5943"/>
      <c r="H5943"/>
    </row>
    <row r="5944" spans="3:8" x14ac:dyDescent="0.25">
      <c r="C5944"/>
      <c r="H5944"/>
    </row>
    <row r="5945" spans="3:8" x14ac:dyDescent="0.25">
      <c r="C5945"/>
      <c r="H5945"/>
    </row>
    <row r="5946" spans="3:8" x14ac:dyDescent="0.25">
      <c r="C5946"/>
      <c r="H5946"/>
    </row>
    <row r="5947" spans="3:8" x14ac:dyDescent="0.25">
      <c r="C5947"/>
      <c r="H5947"/>
    </row>
    <row r="5948" spans="3:8" x14ac:dyDescent="0.25">
      <c r="C5948"/>
      <c r="H5948"/>
    </row>
    <row r="5949" spans="3:8" x14ac:dyDescent="0.25">
      <c r="C5949"/>
      <c r="H5949"/>
    </row>
    <row r="5950" spans="3:8" x14ac:dyDescent="0.25">
      <c r="C5950"/>
      <c r="H5950"/>
    </row>
    <row r="5951" spans="3:8" x14ac:dyDescent="0.25">
      <c r="C5951"/>
      <c r="H5951"/>
    </row>
    <row r="5952" spans="3:8" x14ac:dyDescent="0.25">
      <c r="C5952"/>
      <c r="H5952"/>
    </row>
    <row r="5953" spans="3:8" x14ac:dyDescent="0.25">
      <c r="C5953"/>
      <c r="H5953"/>
    </row>
    <row r="5954" spans="3:8" x14ac:dyDescent="0.25">
      <c r="C5954"/>
      <c r="H5954"/>
    </row>
    <row r="5955" spans="3:8" x14ac:dyDescent="0.25">
      <c r="C5955"/>
      <c r="H5955"/>
    </row>
    <row r="5956" spans="3:8" x14ac:dyDescent="0.25">
      <c r="C5956"/>
      <c r="H5956"/>
    </row>
    <row r="5957" spans="3:8" x14ac:dyDescent="0.25">
      <c r="C5957"/>
      <c r="H5957"/>
    </row>
    <row r="5958" spans="3:8" x14ac:dyDescent="0.25">
      <c r="C5958"/>
      <c r="H5958"/>
    </row>
    <row r="5959" spans="3:8" x14ac:dyDescent="0.25">
      <c r="C5959"/>
      <c r="H5959"/>
    </row>
    <row r="5960" spans="3:8" x14ac:dyDescent="0.25">
      <c r="C5960"/>
      <c r="H5960"/>
    </row>
    <row r="5961" spans="3:8" x14ac:dyDescent="0.25">
      <c r="C5961"/>
      <c r="H5961"/>
    </row>
    <row r="5962" spans="3:8" x14ac:dyDescent="0.25">
      <c r="C5962"/>
      <c r="H5962"/>
    </row>
    <row r="5963" spans="3:8" x14ac:dyDescent="0.25">
      <c r="C5963"/>
      <c r="H5963"/>
    </row>
    <row r="5964" spans="3:8" x14ac:dyDescent="0.25">
      <c r="C5964"/>
      <c r="H5964"/>
    </row>
    <row r="5965" spans="3:8" x14ac:dyDescent="0.25">
      <c r="C5965"/>
      <c r="H5965"/>
    </row>
    <row r="5966" spans="3:8" x14ac:dyDescent="0.25">
      <c r="C5966"/>
      <c r="H5966"/>
    </row>
    <row r="5967" spans="3:8" x14ac:dyDescent="0.25">
      <c r="C5967"/>
      <c r="H5967"/>
    </row>
    <row r="5968" spans="3:8" x14ac:dyDescent="0.25">
      <c r="C5968"/>
      <c r="H5968"/>
    </row>
    <row r="5969" spans="3:8" x14ac:dyDescent="0.25">
      <c r="C5969"/>
      <c r="H5969"/>
    </row>
    <row r="5970" spans="3:8" x14ac:dyDescent="0.25">
      <c r="C5970"/>
      <c r="H5970"/>
    </row>
    <row r="5971" spans="3:8" x14ac:dyDescent="0.25">
      <c r="C5971"/>
      <c r="H5971"/>
    </row>
    <row r="5972" spans="3:8" x14ac:dyDescent="0.25">
      <c r="C5972"/>
      <c r="H5972"/>
    </row>
    <row r="5973" spans="3:8" x14ac:dyDescent="0.25">
      <c r="C5973"/>
      <c r="H5973"/>
    </row>
    <row r="5974" spans="3:8" x14ac:dyDescent="0.25">
      <c r="C5974"/>
      <c r="H5974"/>
    </row>
    <row r="5975" spans="3:8" x14ac:dyDescent="0.25">
      <c r="C5975"/>
      <c r="H5975"/>
    </row>
    <row r="5976" spans="3:8" x14ac:dyDescent="0.25">
      <c r="C5976"/>
      <c r="H5976"/>
    </row>
    <row r="5977" spans="3:8" x14ac:dyDescent="0.25">
      <c r="C5977"/>
      <c r="H5977"/>
    </row>
    <row r="5978" spans="3:8" x14ac:dyDescent="0.25">
      <c r="C5978"/>
      <c r="H5978"/>
    </row>
    <row r="5979" spans="3:8" x14ac:dyDescent="0.25">
      <c r="C5979"/>
      <c r="H5979"/>
    </row>
    <row r="5980" spans="3:8" x14ac:dyDescent="0.25">
      <c r="C5980"/>
      <c r="H5980"/>
    </row>
    <row r="5981" spans="3:8" x14ac:dyDescent="0.25">
      <c r="C5981"/>
      <c r="H5981"/>
    </row>
    <row r="5982" spans="3:8" x14ac:dyDescent="0.25">
      <c r="C5982"/>
      <c r="H5982"/>
    </row>
    <row r="5983" spans="3:8" x14ac:dyDescent="0.25">
      <c r="C5983"/>
      <c r="H5983"/>
    </row>
    <row r="5984" spans="3:8" x14ac:dyDescent="0.25">
      <c r="C5984"/>
      <c r="H5984"/>
    </row>
    <row r="5985" spans="3:8" x14ac:dyDescent="0.25">
      <c r="C5985"/>
      <c r="H5985"/>
    </row>
    <row r="5986" spans="3:8" x14ac:dyDescent="0.25">
      <c r="C5986"/>
      <c r="H5986"/>
    </row>
    <row r="5987" spans="3:8" x14ac:dyDescent="0.25">
      <c r="C5987"/>
      <c r="H5987"/>
    </row>
    <row r="5988" spans="3:8" x14ac:dyDescent="0.25">
      <c r="C5988"/>
      <c r="H5988"/>
    </row>
    <row r="5989" spans="3:8" x14ac:dyDescent="0.25">
      <c r="C5989"/>
      <c r="H5989"/>
    </row>
    <row r="5990" spans="3:8" x14ac:dyDescent="0.25">
      <c r="C5990"/>
      <c r="H5990"/>
    </row>
    <row r="5991" spans="3:8" x14ac:dyDescent="0.25">
      <c r="C5991"/>
      <c r="H5991"/>
    </row>
    <row r="5992" spans="3:8" x14ac:dyDescent="0.25">
      <c r="C5992"/>
      <c r="H5992"/>
    </row>
    <row r="5993" spans="3:8" x14ac:dyDescent="0.25">
      <c r="C5993"/>
      <c r="H5993"/>
    </row>
    <row r="5994" spans="3:8" x14ac:dyDescent="0.25">
      <c r="C5994"/>
      <c r="H5994"/>
    </row>
    <row r="5995" spans="3:8" x14ac:dyDescent="0.25">
      <c r="C5995"/>
      <c r="H5995"/>
    </row>
    <row r="5996" spans="3:8" x14ac:dyDescent="0.25">
      <c r="C5996"/>
      <c r="H5996"/>
    </row>
    <row r="5997" spans="3:8" x14ac:dyDescent="0.25">
      <c r="C5997"/>
      <c r="H5997"/>
    </row>
    <row r="5998" spans="3:8" x14ac:dyDescent="0.25">
      <c r="C5998"/>
      <c r="H5998"/>
    </row>
    <row r="5999" spans="3:8" x14ac:dyDescent="0.25">
      <c r="C5999"/>
      <c r="H5999"/>
    </row>
    <row r="6000" spans="3:8" x14ac:dyDescent="0.25">
      <c r="C6000"/>
      <c r="H6000"/>
    </row>
    <row r="6001" spans="3:8" x14ac:dyDescent="0.25">
      <c r="C6001"/>
      <c r="H6001"/>
    </row>
    <row r="6002" spans="3:8" x14ac:dyDescent="0.25">
      <c r="C6002"/>
      <c r="H6002"/>
    </row>
    <row r="6003" spans="3:8" x14ac:dyDescent="0.25">
      <c r="C6003"/>
      <c r="H6003"/>
    </row>
    <row r="6004" spans="3:8" x14ac:dyDescent="0.25">
      <c r="C6004"/>
      <c r="H6004"/>
    </row>
    <row r="6005" spans="3:8" x14ac:dyDescent="0.25">
      <c r="C6005"/>
      <c r="H6005"/>
    </row>
    <row r="6006" spans="3:8" x14ac:dyDescent="0.25">
      <c r="C6006"/>
      <c r="H6006"/>
    </row>
    <row r="6007" spans="3:8" x14ac:dyDescent="0.25">
      <c r="C6007"/>
      <c r="H6007"/>
    </row>
    <row r="6008" spans="3:8" x14ac:dyDescent="0.25">
      <c r="C6008"/>
      <c r="H6008"/>
    </row>
    <row r="6009" spans="3:8" x14ac:dyDescent="0.25">
      <c r="C6009"/>
      <c r="H6009"/>
    </row>
    <row r="6010" spans="3:8" x14ac:dyDescent="0.25">
      <c r="C6010"/>
      <c r="H6010"/>
    </row>
    <row r="6011" spans="3:8" x14ac:dyDescent="0.25">
      <c r="C6011"/>
      <c r="H6011"/>
    </row>
    <row r="6012" spans="3:8" x14ac:dyDescent="0.25">
      <c r="C6012"/>
      <c r="H6012"/>
    </row>
    <row r="6013" spans="3:8" x14ac:dyDescent="0.25">
      <c r="C6013"/>
      <c r="H6013"/>
    </row>
    <row r="6014" spans="3:8" x14ac:dyDescent="0.25">
      <c r="C6014"/>
      <c r="H6014"/>
    </row>
    <row r="6015" spans="3:8" x14ac:dyDescent="0.25">
      <c r="C6015"/>
      <c r="H6015"/>
    </row>
    <row r="6016" spans="3:8" x14ac:dyDescent="0.25">
      <c r="C6016"/>
      <c r="H6016"/>
    </row>
    <row r="6017" spans="3:8" x14ac:dyDescent="0.25">
      <c r="C6017"/>
      <c r="H6017"/>
    </row>
    <row r="6018" spans="3:8" x14ac:dyDescent="0.25">
      <c r="C6018"/>
      <c r="H6018"/>
    </row>
    <row r="6019" spans="3:8" x14ac:dyDescent="0.25">
      <c r="C6019"/>
      <c r="H6019"/>
    </row>
    <row r="6020" spans="3:8" x14ac:dyDescent="0.25">
      <c r="C6020"/>
      <c r="H6020"/>
    </row>
    <row r="6021" spans="3:8" x14ac:dyDescent="0.25">
      <c r="C6021"/>
      <c r="H6021"/>
    </row>
    <row r="6022" spans="3:8" x14ac:dyDescent="0.25">
      <c r="C6022"/>
      <c r="H6022"/>
    </row>
    <row r="6023" spans="3:8" x14ac:dyDescent="0.25">
      <c r="C6023"/>
      <c r="H6023"/>
    </row>
    <row r="6024" spans="3:8" x14ac:dyDescent="0.25">
      <c r="C6024"/>
      <c r="H6024"/>
    </row>
    <row r="6025" spans="3:8" x14ac:dyDescent="0.25">
      <c r="C6025"/>
      <c r="H6025"/>
    </row>
    <row r="6026" spans="3:8" x14ac:dyDescent="0.25">
      <c r="C6026"/>
      <c r="H6026"/>
    </row>
    <row r="6027" spans="3:8" x14ac:dyDescent="0.25">
      <c r="C6027"/>
      <c r="H6027"/>
    </row>
    <row r="6028" spans="3:8" x14ac:dyDescent="0.25">
      <c r="C6028"/>
      <c r="H6028"/>
    </row>
    <row r="6029" spans="3:8" x14ac:dyDescent="0.25">
      <c r="C6029"/>
      <c r="H6029"/>
    </row>
    <row r="6030" spans="3:8" x14ac:dyDescent="0.25">
      <c r="C6030"/>
      <c r="H6030"/>
    </row>
    <row r="6031" spans="3:8" x14ac:dyDescent="0.25">
      <c r="C6031"/>
      <c r="H6031"/>
    </row>
    <row r="6032" spans="3:8" x14ac:dyDescent="0.25">
      <c r="C6032"/>
      <c r="H6032"/>
    </row>
    <row r="6033" spans="3:8" x14ac:dyDescent="0.25">
      <c r="C6033"/>
      <c r="H6033"/>
    </row>
    <row r="6034" spans="3:8" x14ac:dyDescent="0.25">
      <c r="C6034"/>
      <c r="H6034"/>
    </row>
    <row r="6035" spans="3:8" x14ac:dyDescent="0.25">
      <c r="C6035"/>
      <c r="H6035"/>
    </row>
    <row r="6036" spans="3:8" x14ac:dyDescent="0.25">
      <c r="C6036"/>
      <c r="H6036"/>
    </row>
    <row r="6037" spans="3:8" x14ac:dyDescent="0.25">
      <c r="C6037"/>
      <c r="H6037"/>
    </row>
    <row r="6038" spans="3:8" x14ac:dyDescent="0.25">
      <c r="C6038"/>
      <c r="H6038"/>
    </row>
    <row r="6039" spans="3:8" x14ac:dyDescent="0.25">
      <c r="C6039"/>
      <c r="H6039"/>
    </row>
    <row r="6040" spans="3:8" x14ac:dyDescent="0.25">
      <c r="C6040"/>
      <c r="H6040"/>
    </row>
    <row r="6041" spans="3:8" x14ac:dyDescent="0.25">
      <c r="C6041"/>
      <c r="H6041"/>
    </row>
    <row r="6042" spans="3:8" x14ac:dyDescent="0.25">
      <c r="C6042"/>
      <c r="H6042"/>
    </row>
    <row r="6043" spans="3:8" x14ac:dyDescent="0.25">
      <c r="C6043"/>
      <c r="H6043"/>
    </row>
    <row r="6044" spans="3:8" x14ac:dyDescent="0.25">
      <c r="C6044"/>
      <c r="H6044"/>
    </row>
    <row r="6045" spans="3:8" x14ac:dyDescent="0.25">
      <c r="C6045"/>
      <c r="H6045"/>
    </row>
    <row r="6046" spans="3:8" x14ac:dyDescent="0.25">
      <c r="C6046"/>
      <c r="H6046"/>
    </row>
    <row r="6047" spans="3:8" x14ac:dyDescent="0.25">
      <c r="C6047"/>
      <c r="H6047"/>
    </row>
    <row r="6048" spans="3:8" x14ac:dyDescent="0.25">
      <c r="C6048"/>
      <c r="H6048"/>
    </row>
    <row r="6049" spans="3:8" x14ac:dyDescent="0.25">
      <c r="C6049"/>
      <c r="H6049"/>
    </row>
    <row r="6050" spans="3:8" x14ac:dyDescent="0.25">
      <c r="C6050"/>
      <c r="H6050"/>
    </row>
    <row r="6051" spans="3:8" x14ac:dyDescent="0.25">
      <c r="C6051"/>
      <c r="H6051"/>
    </row>
    <row r="6052" spans="3:8" x14ac:dyDescent="0.25">
      <c r="C6052"/>
      <c r="H6052"/>
    </row>
    <row r="6053" spans="3:8" x14ac:dyDescent="0.25">
      <c r="C6053"/>
      <c r="H6053"/>
    </row>
    <row r="6054" spans="3:8" x14ac:dyDescent="0.25">
      <c r="C6054"/>
      <c r="H6054"/>
    </row>
    <row r="6055" spans="3:8" x14ac:dyDescent="0.25">
      <c r="C6055"/>
      <c r="H6055"/>
    </row>
    <row r="6056" spans="3:8" x14ac:dyDescent="0.25">
      <c r="C6056"/>
      <c r="H6056"/>
    </row>
    <row r="6057" spans="3:8" x14ac:dyDescent="0.25">
      <c r="C6057"/>
      <c r="H6057"/>
    </row>
    <row r="6058" spans="3:8" x14ac:dyDescent="0.25">
      <c r="C6058"/>
      <c r="H6058"/>
    </row>
    <row r="6059" spans="3:8" x14ac:dyDescent="0.25">
      <c r="C6059"/>
      <c r="H6059"/>
    </row>
    <row r="6060" spans="3:8" x14ac:dyDescent="0.25">
      <c r="C6060"/>
      <c r="H6060"/>
    </row>
    <row r="6061" spans="3:8" x14ac:dyDescent="0.25">
      <c r="C6061"/>
      <c r="H6061"/>
    </row>
    <row r="6062" spans="3:8" x14ac:dyDescent="0.25">
      <c r="C6062"/>
      <c r="H6062"/>
    </row>
    <row r="6063" spans="3:8" x14ac:dyDescent="0.25">
      <c r="C6063"/>
      <c r="H6063"/>
    </row>
    <row r="6064" spans="3:8" x14ac:dyDescent="0.25">
      <c r="C6064"/>
      <c r="H6064"/>
    </row>
    <row r="6065" spans="3:8" x14ac:dyDescent="0.25">
      <c r="C6065"/>
      <c r="H6065"/>
    </row>
    <row r="6066" spans="3:8" x14ac:dyDescent="0.25">
      <c r="C6066"/>
      <c r="H6066"/>
    </row>
    <row r="6067" spans="3:8" x14ac:dyDescent="0.25">
      <c r="C6067"/>
      <c r="H6067"/>
    </row>
    <row r="6068" spans="3:8" x14ac:dyDescent="0.25">
      <c r="C6068"/>
      <c r="H6068"/>
    </row>
    <row r="6069" spans="3:8" x14ac:dyDescent="0.25">
      <c r="C6069"/>
      <c r="H6069"/>
    </row>
    <row r="6070" spans="3:8" x14ac:dyDescent="0.25">
      <c r="C6070"/>
      <c r="H6070"/>
    </row>
    <row r="6071" spans="3:8" x14ac:dyDescent="0.25">
      <c r="C6071"/>
      <c r="H6071"/>
    </row>
    <row r="6072" spans="3:8" x14ac:dyDescent="0.25">
      <c r="C6072"/>
      <c r="H6072"/>
    </row>
    <row r="6073" spans="3:8" x14ac:dyDescent="0.25">
      <c r="C6073"/>
      <c r="H6073"/>
    </row>
    <row r="6074" spans="3:8" x14ac:dyDescent="0.25">
      <c r="C6074"/>
      <c r="H6074"/>
    </row>
    <row r="6075" spans="3:8" x14ac:dyDescent="0.25">
      <c r="C6075"/>
      <c r="H6075"/>
    </row>
    <row r="6076" spans="3:8" x14ac:dyDescent="0.25">
      <c r="C6076"/>
      <c r="H6076"/>
    </row>
    <row r="6077" spans="3:8" x14ac:dyDescent="0.25">
      <c r="C6077"/>
      <c r="H6077"/>
    </row>
    <row r="6078" spans="3:8" x14ac:dyDescent="0.25">
      <c r="C6078"/>
      <c r="H6078"/>
    </row>
    <row r="6079" spans="3:8" x14ac:dyDescent="0.25">
      <c r="C6079"/>
      <c r="H6079"/>
    </row>
    <row r="6080" spans="3:8" x14ac:dyDescent="0.25">
      <c r="C6080"/>
      <c r="H6080"/>
    </row>
    <row r="6081" spans="3:8" x14ac:dyDescent="0.25">
      <c r="C6081"/>
      <c r="H6081"/>
    </row>
    <row r="6082" spans="3:8" x14ac:dyDescent="0.25">
      <c r="C6082"/>
      <c r="H6082"/>
    </row>
    <row r="6083" spans="3:8" x14ac:dyDescent="0.25">
      <c r="C6083"/>
      <c r="H6083"/>
    </row>
    <row r="6084" spans="3:8" x14ac:dyDescent="0.25">
      <c r="C6084"/>
      <c r="H6084"/>
    </row>
    <row r="6085" spans="3:8" x14ac:dyDescent="0.25">
      <c r="C6085"/>
      <c r="H6085"/>
    </row>
    <row r="6086" spans="3:8" x14ac:dyDescent="0.25">
      <c r="C6086"/>
      <c r="H6086"/>
    </row>
    <row r="6087" spans="3:8" x14ac:dyDescent="0.25">
      <c r="C6087"/>
      <c r="H6087"/>
    </row>
    <row r="6088" spans="3:8" x14ac:dyDescent="0.25">
      <c r="C6088"/>
      <c r="H6088"/>
    </row>
    <row r="6089" spans="3:8" x14ac:dyDescent="0.25">
      <c r="C6089"/>
      <c r="H6089"/>
    </row>
    <row r="6090" spans="3:8" x14ac:dyDescent="0.25">
      <c r="C6090"/>
      <c r="H6090"/>
    </row>
    <row r="6091" spans="3:8" x14ac:dyDescent="0.25">
      <c r="C6091"/>
      <c r="H6091"/>
    </row>
    <row r="6092" spans="3:8" x14ac:dyDescent="0.25">
      <c r="C6092"/>
      <c r="H6092"/>
    </row>
    <row r="6093" spans="3:8" x14ac:dyDescent="0.25">
      <c r="C6093"/>
      <c r="H6093"/>
    </row>
    <row r="6094" spans="3:8" x14ac:dyDescent="0.25">
      <c r="C6094"/>
      <c r="H6094"/>
    </row>
    <row r="6095" spans="3:8" x14ac:dyDescent="0.25">
      <c r="C6095"/>
      <c r="H6095"/>
    </row>
    <row r="6096" spans="3:8" x14ac:dyDescent="0.25">
      <c r="C6096"/>
      <c r="H6096"/>
    </row>
    <row r="6097" spans="3:8" x14ac:dyDescent="0.25">
      <c r="C6097"/>
      <c r="H6097"/>
    </row>
    <row r="6098" spans="3:8" x14ac:dyDescent="0.25">
      <c r="C6098"/>
      <c r="H6098"/>
    </row>
    <row r="6099" spans="3:8" x14ac:dyDescent="0.25">
      <c r="C6099"/>
      <c r="H6099"/>
    </row>
    <row r="6100" spans="3:8" x14ac:dyDescent="0.25">
      <c r="C6100"/>
      <c r="H6100"/>
    </row>
    <row r="6101" spans="3:8" x14ac:dyDescent="0.25">
      <c r="C6101"/>
      <c r="H6101"/>
    </row>
    <row r="6102" spans="3:8" x14ac:dyDescent="0.25">
      <c r="C6102"/>
      <c r="H6102"/>
    </row>
    <row r="6103" spans="3:8" x14ac:dyDescent="0.25">
      <c r="C6103"/>
      <c r="H6103"/>
    </row>
    <row r="6104" spans="3:8" x14ac:dyDescent="0.25">
      <c r="C6104"/>
      <c r="H6104"/>
    </row>
    <row r="6105" spans="3:8" x14ac:dyDescent="0.25">
      <c r="C6105"/>
      <c r="H6105"/>
    </row>
    <row r="6106" spans="3:8" x14ac:dyDescent="0.25">
      <c r="C6106"/>
      <c r="H6106"/>
    </row>
    <row r="6107" spans="3:8" x14ac:dyDescent="0.25">
      <c r="C6107"/>
      <c r="H6107"/>
    </row>
    <row r="6108" spans="3:8" x14ac:dyDescent="0.25">
      <c r="C6108"/>
      <c r="H6108"/>
    </row>
    <row r="6109" spans="3:8" x14ac:dyDescent="0.25">
      <c r="C6109"/>
      <c r="H6109"/>
    </row>
    <row r="6110" spans="3:8" x14ac:dyDescent="0.25">
      <c r="C6110"/>
      <c r="H6110"/>
    </row>
    <row r="6111" spans="3:8" x14ac:dyDescent="0.25">
      <c r="C6111"/>
      <c r="H6111"/>
    </row>
    <row r="6112" spans="3:8" x14ac:dyDescent="0.25">
      <c r="C6112"/>
      <c r="H6112"/>
    </row>
    <row r="6113" spans="3:8" x14ac:dyDescent="0.25">
      <c r="C6113"/>
      <c r="H6113"/>
    </row>
    <row r="6114" spans="3:8" x14ac:dyDescent="0.25">
      <c r="C6114"/>
      <c r="H6114"/>
    </row>
    <row r="6115" spans="3:8" x14ac:dyDescent="0.25">
      <c r="C6115"/>
      <c r="H6115"/>
    </row>
    <row r="6116" spans="3:8" x14ac:dyDescent="0.25">
      <c r="C6116"/>
      <c r="H6116"/>
    </row>
    <row r="6117" spans="3:8" x14ac:dyDescent="0.25">
      <c r="C6117"/>
      <c r="H6117"/>
    </row>
    <row r="6118" spans="3:8" x14ac:dyDescent="0.25">
      <c r="C6118"/>
      <c r="H6118"/>
    </row>
    <row r="6119" spans="3:8" x14ac:dyDescent="0.25">
      <c r="C6119"/>
      <c r="H6119"/>
    </row>
    <row r="6120" spans="3:8" x14ac:dyDescent="0.25">
      <c r="C6120"/>
      <c r="H6120"/>
    </row>
    <row r="6121" spans="3:8" x14ac:dyDescent="0.25">
      <c r="C6121"/>
      <c r="H6121"/>
    </row>
    <row r="6122" spans="3:8" x14ac:dyDescent="0.25">
      <c r="C6122"/>
      <c r="H6122"/>
    </row>
    <row r="6123" spans="3:8" x14ac:dyDescent="0.25">
      <c r="C6123"/>
      <c r="H6123"/>
    </row>
    <row r="6124" spans="3:8" x14ac:dyDescent="0.25">
      <c r="C6124"/>
      <c r="H6124"/>
    </row>
    <row r="6125" spans="3:8" x14ac:dyDescent="0.25">
      <c r="C6125"/>
      <c r="H6125"/>
    </row>
    <row r="6126" spans="3:8" x14ac:dyDescent="0.25">
      <c r="C6126"/>
      <c r="H6126"/>
    </row>
    <row r="6127" spans="3:8" x14ac:dyDescent="0.25">
      <c r="C6127"/>
      <c r="H6127"/>
    </row>
    <row r="6128" spans="3:8" x14ac:dyDescent="0.25">
      <c r="C6128"/>
      <c r="H6128"/>
    </row>
    <row r="6129" spans="3:8" x14ac:dyDescent="0.25">
      <c r="C6129"/>
      <c r="H6129"/>
    </row>
    <row r="6130" spans="3:8" x14ac:dyDescent="0.25">
      <c r="C6130"/>
      <c r="H6130"/>
    </row>
    <row r="6131" spans="3:8" x14ac:dyDescent="0.25">
      <c r="C6131"/>
      <c r="H6131"/>
    </row>
    <row r="6132" spans="3:8" x14ac:dyDescent="0.25">
      <c r="C6132"/>
      <c r="H6132"/>
    </row>
    <row r="6133" spans="3:8" x14ac:dyDescent="0.25">
      <c r="C6133"/>
      <c r="H6133"/>
    </row>
    <row r="6134" spans="3:8" x14ac:dyDescent="0.25">
      <c r="C6134"/>
      <c r="H6134"/>
    </row>
    <row r="6135" spans="3:8" x14ac:dyDescent="0.25">
      <c r="C6135"/>
      <c r="H6135"/>
    </row>
    <row r="6136" spans="3:8" x14ac:dyDescent="0.25">
      <c r="C6136"/>
      <c r="H6136"/>
    </row>
    <row r="6137" spans="3:8" x14ac:dyDescent="0.25">
      <c r="C6137"/>
      <c r="H6137"/>
    </row>
    <row r="6138" spans="3:8" x14ac:dyDescent="0.25">
      <c r="C6138"/>
      <c r="H6138"/>
    </row>
    <row r="6139" spans="3:8" x14ac:dyDescent="0.25">
      <c r="C6139"/>
      <c r="H6139"/>
    </row>
    <row r="6140" spans="3:8" x14ac:dyDescent="0.25">
      <c r="C6140"/>
      <c r="H6140"/>
    </row>
    <row r="6141" spans="3:8" x14ac:dyDescent="0.25">
      <c r="C6141"/>
      <c r="H6141"/>
    </row>
    <row r="6142" spans="3:8" x14ac:dyDescent="0.25">
      <c r="C6142"/>
      <c r="H6142"/>
    </row>
    <row r="6143" spans="3:8" x14ac:dyDescent="0.25">
      <c r="C6143"/>
      <c r="H6143"/>
    </row>
    <row r="6144" spans="3:8" x14ac:dyDescent="0.25">
      <c r="C6144"/>
      <c r="H6144"/>
    </row>
    <row r="6145" spans="3:8" x14ac:dyDescent="0.25">
      <c r="C6145"/>
      <c r="H6145"/>
    </row>
    <row r="6146" spans="3:8" x14ac:dyDescent="0.25">
      <c r="C6146"/>
      <c r="H6146"/>
    </row>
    <row r="6147" spans="3:8" x14ac:dyDescent="0.25">
      <c r="C6147"/>
      <c r="H6147"/>
    </row>
    <row r="6148" spans="3:8" x14ac:dyDescent="0.25">
      <c r="C6148"/>
      <c r="H6148"/>
    </row>
    <row r="6149" spans="3:8" x14ac:dyDescent="0.25">
      <c r="C6149"/>
      <c r="H6149"/>
    </row>
    <row r="6150" spans="3:8" x14ac:dyDescent="0.25">
      <c r="C6150"/>
      <c r="H6150"/>
    </row>
    <row r="6151" spans="3:8" x14ac:dyDescent="0.25">
      <c r="C6151"/>
      <c r="H6151"/>
    </row>
    <row r="6152" spans="3:8" x14ac:dyDescent="0.25">
      <c r="C6152"/>
      <c r="H6152"/>
    </row>
    <row r="6153" spans="3:8" x14ac:dyDescent="0.25">
      <c r="C6153"/>
      <c r="H6153"/>
    </row>
    <row r="6154" spans="3:8" x14ac:dyDescent="0.25">
      <c r="C6154"/>
      <c r="H6154"/>
    </row>
    <row r="6155" spans="3:8" x14ac:dyDescent="0.25">
      <c r="C6155"/>
      <c r="H6155"/>
    </row>
    <row r="6156" spans="3:8" x14ac:dyDescent="0.25">
      <c r="C6156"/>
      <c r="H6156"/>
    </row>
    <row r="6157" spans="3:8" x14ac:dyDescent="0.25">
      <c r="C6157"/>
      <c r="H6157"/>
    </row>
    <row r="6158" spans="3:8" x14ac:dyDescent="0.25">
      <c r="C6158"/>
      <c r="H6158"/>
    </row>
    <row r="6159" spans="3:8" x14ac:dyDescent="0.25">
      <c r="C6159"/>
      <c r="H6159"/>
    </row>
    <row r="6160" spans="3:8" x14ac:dyDescent="0.25">
      <c r="C6160"/>
      <c r="H6160"/>
    </row>
    <row r="6161" spans="3:8" x14ac:dyDescent="0.25">
      <c r="C6161"/>
      <c r="H6161"/>
    </row>
    <row r="6162" spans="3:8" x14ac:dyDescent="0.25">
      <c r="C6162"/>
      <c r="H6162"/>
    </row>
    <row r="6163" spans="3:8" x14ac:dyDescent="0.25">
      <c r="C6163"/>
      <c r="H6163"/>
    </row>
    <row r="6164" spans="3:8" x14ac:dyDescent="0.25">
      <c r="C6164"/>
      <c r="H6164"/>
    </row>
    <row r="6165" spans="3:8" x14ac:dyDescent="0.25">
      <c r="C6165"/>
      <c r="H6165"/>
    </row>
    <row r="6166" spans="3:8" x14ac:dyDescent="0.25">
      <c r="C6166"/>
      <c r="H6166"/>
    </row>
    <row r="6167" spans="3:8" x14ac:dyDescent="0.25">
      <c r="C6167"/>
      <c r="H6167"/>
    </row>
    <row r="6168" spans="3:8" x14ac:dyDescent="0.25">
      <c r="C6168"/>
      <c r="H6168"/>
    </row>
    <row r="6169" spans="3:8" x14ac:dyDescent="0.25">
      <c r="C6169"/>
      <c r="H6169"/>
    </row>
    <row r="6170" spans="3:8" x14ac:dyDescent="0.25">
      <c r="C6170"/>
      <c r="H6170"/>
    </row>
    <row r="6171" spans="3:8" x14ac:dyDescent="0.25">
      <c r="C6171"/>
      <c r="H6171"/>
    </row>
    <row r="6172" spans="3:8" x14ac:dyDescent="0.25">
      <c r="C6172"/>
      <c r="H6172"/>
    </row>
    <row r="6173" spans="3:8" x14ac:dyDescent="0.25">
      <c r="C6173"/>
      <c r="H6173"/>
    </row>
    <row r="6174" spans="3:8" x14ac:dyDescent="0.25">
      <c r="C6174"/>
      <c r="H6174"/>
    </row>
    <row r="6175" spans="3:8" x14ac:dyDescent="0.25">
      <c r="C6175"/>
      <c r="H6175"/>
    </row>
    <row r="6176" spans="3:8" x14ac:dyDescent="0.25">
      <c r="C6176"/>
      <c r="H6176"/>
    </row>
    <row r="6177" spans="3:8" x14ac:dyDescent="0.25">
      <c r="C6177"/>
      <c r="H6177"/>
    </row>
    <row r="6178" spans="3:8" x14ac:dyDescent="0.25">
      <c r="C6178"/>
      <c r="H6178"/>
    </row>
    <row r="6179" spans="3:8" x14ac:dyDescent="0.25">
      <c r="C6179"/>
      <c r="H6179"/>
    </row>
    <row r="6180" spans="3:8" x14ac:dyDescent="0.25">
      <c r="C6180"/>
      <c r="H6180"/>
    </row>
    <row r="6181" spans="3:8" x14ac:dyDescent="0.25">
      <c r="C6181"/>
      <c r="H6181"/>
    </row>
    <row r="6182" spans="3:8" x14ac:dyDescent="0.25">
      <c r="C6182"/>
      <c r="H6182"/>
    </row>
    <row r="6183" spans="3:8" x14ac:dyDescent="0.25">
      <c r="C6183"/>
      <c r="H6183"/>
    </row>
    <row r="6184" spans="3:8" x14ac:dyDescent="0.25">
      <c r="C6184"/>
      <c r="H6184"/>
    </row>
    <row r="6185" spans="3:8" x14ac:dyDescent="0.25">
      <c r="C6185"/>
      <c r="H6185"/>
    </row>
    <row r="6186" spans="3:8" x14ac:dyDescent="0.25">
      <c r="C6186"/>
      <c r="H6186"/>
    </row>
    <row r="6187" spans="3:8" x14ac:dyDescent="0.25">
      <c r="C6187"/>
      <c r="H6187"/>
    </row>
    <row r="6188" spans="3:8" x14ac:dyDescent="0.25">
      <c r="C6188"/>
      <c r="H6188"/>
    </row>
    <row r="6189" spans="3:8" x14ac:dyDescent="0.25">
      <c r="C6189"/>
      <c r="H6189"/>
    </row>
    <row r="6190" spans="3:8" x14ac:dyDescent="0.25">
      <c r="C6190"/>
      <c r="H6190"/>
    </row>
    <row r="6191" spans="3:8" x14ac:dyDescent="0.25">
      <c r="C6191"/>
      <c r="H6191"/>
    </row>
    <row r="6192" spans="3:8" x14ac:dyDescent="0.25">
      <c r="C6192"/>
      <c r="H6192"/>
    </row>
    <row r="6193" spans="3:8" x14ac:dyDescent="0.25">
      <c r="C6193"/>
      <c r="H6193"/>
    </row>
    <row r="6194" spans="3:8" x14ac:dyDescent="0.25">
      <c r="C6194"/>
      <c r="H6194"/>
    </row>
    <row r="6195" spans="3:8" x14ac:dyDescent="0.25">
      <c r="C6195"/>
      <c r="H6195"/>
    </row>
    <row r="6196" spans="3:8" x14ac:dyDescent="0.25">
      <c r="C6196"/>
      <c r="H6196"/>
    </row>
    <row r="6197" spans="3:8" x14ac:dyDescent="0.25">
      <c r="C6197"/>
      <c r="H6197"/>
    </row>
    <row r="6198" spans="3:8" x14ac:dyDescent="0.25">
      <c r="C6198"/>
      <c r="H6198"/>
    </row>
    <row r="6199" spans="3:8" x14ac:dyDescent="0.25">
      <c r="C6199"/>
      <c r="H6199"/>
    </row>
    <row r="6200" spans="3:8" x14ac:dyDescent="0.25">
      <c r="C6200"/>
      <c r="H6200"/>
    </row>
    <row r="6201" spans="3:8" x14ac:dyDescent="0.25">
      <c r="C6201"/>
      <c r="H6201"/>
    </row>
    <row r="6202" spans="3:8" x14ac:dyDescent="0.25">
      <c r="C6202"/>
      <c r="H6202"/>
    </row>
    <row r="6203" spans="3:8" x14ac:dyDescent="0.25">
      <c r="C6203"/>
      <c r="H6203"/>
    </row>
    <row r="6204" spans="3:8" x14ac:dyDescent="0.25">
      <c r="C6204"/>
      <c r="H6204"/>
    </row>
    <row r="6205" spans="3:8" x14ac:dyDescent="0.25">
      <c r="C6205"/>
      <c r="H6205"/>
    </row>
    <row r="6206" spans="3:8" x14ac:dyDescent="0.25">
      <c r="C6206"/>
      <c r="H6206"/>
    </row>
    <row r="6207" spans="3:8" x14ac:dyDescent="0.25">
      <c r="C6207"/>
      <c r="H6207"/>
    </row>
    <row r="6208" spans="3:8" x14ac:dyDescent="0.25">
      <c r="C6208"/>
      <c r="H6208"/>
    </row>
    <row r="6209" spans="3:8" x14ac:dyDescent="0.25">
      <c r="C6209"/>
      <c r="H6209"/>
    </row>
    <row r="6210" spans="3:8" x14ac:dyDescent="0.25">
      <c r="C6210"/>
      <c r="H6210"/>
    </row>
    <row r="6211" spans="3:8" x14ac:dyDescent="0.25">
      <c r="C6211"/>
      <c r="H6211"/>
    </row>
    <row r="6212" spans="3:8" x14ac:dyDescent="0.25">
      <c r="C6212"/>
      <c r="H6212"/>
    </row>
    <row r="6213" spans="3:8" x14ac:dyDescent="0.25">
      <c r="C6213"/>
      <c r="H6213"/>
    </row>
    <row r="6214" spans="3:8" x14ac:dyDescent="0.25">
      <c r="C6214"/>
      <c r="H6214"/>
    </row>
    <row r="6215" spans="3:8" x14ac:dyDescent="0.25">
      <c r="C6215"/>
      <c r="H6215"/>
    </row>
    <row r="6216" spans="3:8" x14ac:dyDescent="0.25">
      <c r="C6216"/>
      <c r="H6216"/>
    </row>
    <row r="6217" spans="3:8" x14ac:dyDescent="0.25">
      <c r="C6217"/>
      <c r="H6217"/>
    </row>
    <row r="6218" spans="3:8" x14ac:dyDescent="0.25">
      <c r="C6218"/>
      <c r="H6218"/>
    </row>
    <row r="6219" spans="3:8" x14ac:dyDescent="0.25">
      <c r="C6219"/>
      <c r="H6219"/>
    </row>
    <row r="6220" spans="3:8" x14ac:dyDescent="0.25">
      <c r="C6220"/>
      <c r="H6220"/>
    </row>
    <row r="6221" spans="3:8" x14ac:dyDescent="0.25">
      <c r="C6221"/>
      <c r="H6221"/>
    </row>
    <row r="6222" spans="3:8" x14ac:dyDescent="0.25">
      <c r="C6222"/>
      <c r="H6222"/>
    </row>
    <row r="6223" spans="3:8" x14ac:dyDescent="0.25">
      <c r="C6223"/>
      <c r="H6223"/>
    </row>
    <row r="6224" spans="3:8" x14ac:dyDescent="0.25">
      <c r="C6224"/>
      <c r="H6224"/>
    </row>
    <row r="6225" spans="3:8" x14ac:dyDescent="0.25">
      <c r="C6225"/>
      <c r="H6225"/>
    </row>
    <row r="6226" spans="3:8" x14ac:dyDescent="0.25">
      <c r="C6226"/>
      <c r="H6226"/>
    </row>
    <row r="6227" spans="3:8" x14ac:dyDescent="0.25">
      <c r="C6227"/>
      <c r="H6227"/>
    </row>
    <row r="6228" spans="3:8" x14ac:dyDescent="0.25">
      <c r="C6228"/>
      <c r="H6228"/>
    </row>
    <row r="6229" spans="3:8" x14ac:dyDescent="0.25">
      <c r="C6229"/>
      <c r="H6229"/>
    </row>
    <row r="6230" spans="3:8" x14ac:dyDescent="0.25">
      <c r="C6230"/>
      <c r="H6230"/>
    </row>
    <row r="6231" spans="3:8" x14ac:dyDescent="0.25">
      <c r="C6231"/>
      <c r="H6231"/>
    </row>
    <row r="6232" spans="3:8" x14ac:dyDescent="0.25">
      <c r="C6232"/>
      <c r="H6232"/>
    </row>
    <row r="6233" spans="3:8" x14ac:dyDescent="0.25">
      <c r="C6233"/>
      <c r="H6233"/>
    </row>
    <row r="6234" spans="3:8" x14ac:dyDescent="0.25">
      <c r="C6234"/>
      <c r="H6234"/>
    </row>
    <row r="6235" spans="3:8" x14ac:dyDescent="0.25">
      <c r="C6235"/>
      <c r="H6235"/>
    </row>
    <row r="6236" spans="3:8" x14ac:dyDescent="0.25">
      <c r="C6236"/>
      <c r="H6236"/>
    </row>
    <row r="6237" spans="3:8" x14ac:dyDescent="0.25">
      <c r="C6237"/>
      <c r="H6237"/>
    </row>
    <row r="6238" spans="3:8" x14ac:dyDescent="0.25">
      <c r="C6238"/>
      <c r="H6238"/>
    </row>
    <row r="6239" spans="3:8" x14ac:dyDescent="0.25">
      <c r="C6239"/>
      <c r="H6239"/>
    </row>
    <row r="6240" spans="3:8" x14ac:dyDescent="0.25">
      <c r="C6240"/>
      <c r="H6240"/>
    </row>
    <row r="6241" spans="3:8" x14ac:dyDescent="0.25">
      <c r="C6241"/>
      <c r="H6241"/>
    </row>
    <row r="6242" spans="3:8" x14ac:dyDescent="0.25">
      <c r="C6242"/>
      <c r="H6242"/>
    </row>
    <row r="6243" spans="3:8" x14ac:dyDescent="0.25">
      <c r="C6243"/>
      <c r="H6243"/>
    </row>
    <row r="6244" spans="3:8" x14ac:dyDescent="0.25">
      <c r="C6244"/>
      <c r="H6244"/>
    </row>
    <row r="6245" spans="3:8" x14ac:dyDescent="0.25">
      <c r="C6245"/>
      <c r="H6245"/>
    </row>
    <row r="6246" spans="3:8" x14ac:dyDescent="0.25">
      <c r="C6246"/>
      <c r="H6246"/>
    </row>
    <row r="6247" spans="3:8" x14ac:dyDescent="0.25">
      <c r="C6247"/>
      <c r="H6247"/>
    </row>
    <row r="6248" spans="3:8" x14ac:dyDescent="0.25">
      <c r="C6248"/>
      <c r="H6248"/>
    </row>
    <row r="6249" spans="3:8" x14ac:dyDescent="0.25">
      <c r="C6249"/>
      <c r="H6249"/>
    </row>
    <row r="6250" spans="3:8" x14ac:dyDescent="0.25">
      <c r="C6250"/>
      <c r="H6250"/>
    </row>
    <row r="6251" spans="3:8" x14ac:dyDescent="0.25">
      <c r="C6251"/>
      <c r="H6251"/>
    </row>
    <row r="6252" spans="3:8" x14ac:dyDescent="0.25">
      <c r="C6252"/>
      <c r="H6252"/>
    </row>
    <row r="6253" spans="3:8" x14ac:dyDescent="0.25">
      <c r="C6253"/>
      <c r="H6253"/>
    </row>
    <row r="6254" spans="3:8" x14ac:dyDescent="0.25">
      <c r="C6254"/>
      <c r="H6254"/>
    </row>
    <row r="6255" spans="3:8" x14ac:dyDescent="0.25">
      <c r="C6255"/>
      <c r="H6255"/>
    </row>
    <row r="6256" spans="3:8" x14ac:dyDescent="0.25">
      <c r="C6256"/>
      <c r="H6256"/>
    </row>
    <row r="6257" spans="3:8" x14ac:dyDescent="0.25">
      <c r="C6257"/>
      <c r="H6257"/>
    </row>
    <row r="6258" spans="3:8" x14ac:dyDescent="0.25">
      <c r="C6258"/>
      <c r="H6258"/>
    </row>
    <row r="6259" spans="3:8" x14ac:dyDescent="0.25">
      <c r="C6259"/>
      <c r="H6259"/>
    </row>
    <row r="6260" spans="3:8" x14ac:dyDescent="0.25">
      <c r="C6260"/>
      <c r="H6260"/>
    </row>
    <row r="6261" spans="3:8" x14ac:dyDescent="0.25">
      <c r="C6261"/>
      <c r="H6261"/>
    </row>
    <row r="6262" spans="3:8" x14ac:dyDescent="0.25">
      <c r="C6262"/>
      <c r="H6262"/>
    </row>
    <row r="6263" spans="3:8" x14ac:dyDescent="0.25">
      <c r="C6263"/>
      <c r="H6263"/>
    </row>
    <row r="6264" spans="3:8" x14ac:dyDescent="0.25">
      <c r="C6264"/>
      <c r="H6264"/>
    </row>
    <row r="6265" spans="3:8" x14ac:dyDescent="0.25">
      <c r="C6265"/>
      <c r="H6265"/>
    </row>
    <row r="6266" spans="3:8" x14ac:dyDescent="0.25">
      <c r="C6266"/>
      <c r="H6266"/>
    </row>
    <row r="6267" spans="3:8" x14ac:dyDescent="0.25">
      <c r="C6267"/>
      <c r="H6267"/>
    </row>
    <row r="6268" spans="3:8" x14ac:dyDescent="0.25">
      <c r="C6268"/>
      <c r="H6268"/>
    </row>
    <row r="6269" spans="3:8" x14ac:dyDescent="0.25">
      <c r="C6269"/>
      <c r="H6269"/>
    </row>
    <row r="6270" spans="3:8" x14ac:dyDescent="0.25">
      <c r="C6270"/>
      <c r="H6270"/>
    </row>
    <row r="6271" spans="3:8" x14ac:dyDescent="0.25">
      <c r="C6271"/>
      <c r="H6271"/>
    </row>
    <row r="6272" spans="3:8" x14ac:dyDescent="0.25">
      <c r="C6272"/>
      <c r="H6272"/>
    </row>
    <row r="6273" spans="3:8" x14ac:dyDescent="0.25">
      <c r="C6273"/>
      <c r="H6273"/>
    </row>
    <row r="6274" spans="3:8" x14ac:dyDescent="0.25">
      <c r="C6274"/>
      <c r="H6274"/>
    </row>
    <row r="6275" spans="3:8" x14ac:dyDescent="0.25">
      <c r="C6275"/>
      <c r="H6275"/>
    </row>
    <row r="6276" spans="3:8" x14ac:dyDescent="0.25">
      <c r="C6276"/>
      <c r="H6276"/>
    </row>
    <row r="6277" spans="3:8" x14ac:dyDescent="0.25">
      <c r="C6277"/>
      <c r="H6277"/>
    </row>
    <row r="6278" spans="3:8" x14ac:dyDescent="0.25">
      <c r="C6278"/>
      <c r="H6278"/>
    </row>
    <row r="6279" spans="3:8" x14ac:dyDescent="0.25">
      <c r="C6279"/>
      <c r="H6279"/>
    </row>
    <row r="6280" spans="3:8" x14ac:dyDescent="0.25">
      <c r="C6280"/>
      <c r="H6280"/>
    </row>
    <row r="6281" spans="3:8" x14ac:dyDescent="0.25">
      <c r="C6281"/>
      <c r="H6281"/>
    </row>
    <row r="6282" spans="3:8" x14ac:dyDescent="0.25">
      <c r="C6282"/>
      <c r="H6282"/>
    </row>
    <row r="6283" spans="3:8" x14ac:dyDescent="0.25">
      <c r="C6283"/>
      <c r="H6283"/>
    </row>
    <row r="6284" spans="3:8" x14ac:dyDescent="0.25">
      <c r="C6284"/>
      <c r="H6284"/>
    </row>
    <row r="6285" spans="3:8" x14ac:dyDescent="0.25">
      <c r="C6285"/>
      <c r="H6285"/>
    </row>
    <row r="6286" spans="3:8" x14ac:dyDescent="0.25">
      <c r="C6286"/>
      <c r="H6286"/>
    </row>
    <row r="6287" spans="3:8" x14ac:dyDescent="0.25">
      <c r="C6287"/>
      <c r="H6287"/>
    </row>
    <row r="6288" spans="3:8" x14ac:dyDescent="0.25">
      <c r="C6288"/>
      <c r="H6288"/>
    </row>
    <row r="6289" spans="3:8" x14ac:dyDescent="0.25">
      <c r="C6289"/>
      <c r="H6289"/>
    </row>
    <row r="6290" spans="3:8" x14ac:dyDescent="0.25">
      <c r="C6290"/>
      <c r="H6290"/>
    </row>
    <row r="6291" spans="3:8" x14ac:dyDescent="0.25">
      <c r="C6291"/>
      <c r="H6291"/>
    </row>
    <row r="6292" spans="3:8" x14ac:dyDescent="0.25">
      <c r="C6292"/>
      <c r="H6292"/>
    </row>
    <row r="6293" spans="3:8" x14ac:dyDescent="0.25">
      <c r="C6293"/>
      <c r="H6293"/>
    </row>
    <row r="6294" spans="3:8" x14ac:dyDescent="0.25">
      <c r="C6294"/>
      <c r="H6294"/>
    </row>
    <row r="6295" spans="3:8" x14ac:dyDescent="0.25">
      <c r="C6295"/>
      <c r="H6295"/>
    </row>
    <row r="6296" spans="3:8" x14ac:dyDescent="0.25">
      <c r="C6296"/>
      <c r="H6296"/>
    </row>
    <row r="6297" spans="3:8" x14ac:dyDescent="0.25">
      <c r="C6297"/>
      <c r="H6297"/>
    </row>
    <row r="6298" spans="3:8" x14ac:dyDescent="0.25">
      <c r="C6298"/>
      <c r="H6298"/>
    </row>
    <row r="6299" spans="3:8" x14ac:dyDescent="0.25">
      <c r="C6299"/>
      <c r="H6299"/>
    </row>
    <row r="6300" spans="3:8" x14ac:dyDescent="0.25">
      <c r="C6300"/>
      <c r="H6300"/>
    </row>
    <row r="6301" spans="3:8" x14ac:dyDescent="0.25">
      <c r="C6301"/>
      <c r="H6301"/>
    </row>
    <row r="6302" spans="3:8" x14ac:dyDescent="0.25">
      <c r="C6302"/>
      <c r="H6302"/>
    </row>
    <row r="6303" spans="3:8" x14ac:dyDescent="0.25">
      <c r="C6303"/>
      <c r="H6303"/>
    </row>
    <row r="6304" spans="3:8" x14ac:dyDescent="0.25">
      <c r="C6304"/>
      <c r="H6304"/>
    </row>
    <row r="6305" spans="3:8" x14ac:dyDescent="0.25">
      <c r="C6305"/>
      <c r="H6305"/>
    </row>
    <row r="6306" spans="3:8" x14ac:dyDescent="0.25">
      <c r="C6306"/>
      <c r="H6306"/>
    </row>
    <row r="6307" spans="3:8" x14ac:dyDescent="0.25">
      <c r="C6307"/>
      <c r="H6307"/>
    </row>
    <row r="6308" spans="3:8" x14ac:dyDescent="0.25">
      <c r="C6308"/>
      <c r="H6308"/>
    </row>
    <row r="6309" spans="3:8" x14ac:dyDescent="0.25">
      <c r="C6309"/>
      <c r="H6309"/>
    </row>
    <row r="6310" spans="3:8" x14ac:dyDescent="0.25">
      <c r="C6310"/>
      <c r="H6310"/>
    </row>
    <row r="6311" spans="3:8" x14ac:dyDescent="0.25">
      <c r="C6311"/>
      <c r="H6311"/>
    </row>
    <row r="6312" spans="3:8" x14ac:dyDescent="0.25">
      <c r="C6312"/>
      <c r="H6312"/>
    </row>
    <row r="6313" spans="3:8" x14ac:dyDescent="0.25">
      <c r="C6313"/>
      <c r="H6313"/>
    </row>
    <row r="6314" spans="3:8" x14ac:dyDescent="0.25">
      <c r="C6314"/>
      <c r="H6314"/>
    </row>
    <row r="6315" spans="3:8" x14ac:dyDescent="0.25">
      <c r="C6315"/>
      <c r="H6315"/>
    </row>
    <row r="6316" spans="3:8" x14ac:dyDescent="0.25">
      <c r="C6316"/>
      <c r="H6316"/>
    </row>
    <row r="6317" spans="3:8" x14ac:dyDescent="0.25">
      <c r="C6317"/>
      <c r="H6317"/>
    </row>
    <row r="6318" spans="3:8" x14ac:dyDescent="0.25">
      <c r="C6318"/>
      <c r="H6318"/>
    </row>
    <row r="6319" spans="3:8" x14ac:dyDescent="0.25">
      <c r="C6319"/>
      <c r="H6319"/>
    </row>
    <row r="6320" spans="3:8" x14ac:dyDescent="0.25">
      <c r="C6320"/>
      <c r="H6320"/>
    </row>
    <row r="6321" spans="3:8" x14ac:dyDescent="0.25">
      <c r="C6321"/>
      <c r="H6321"/>
    </row>
    <row r="6322" spans="3:8" x14ac:dyDescent="0.25">
      <c r="C6322"/>
      <c r="H6322"/>
    </row>
    <row r="6323" spans="3:8" x14ac:dyDescent="0.25">
      <c r="C6323"/>
      <c r="H6323"/>
    </row>
    <row r="6324" spans="3:8" x14ac:dyDescent="0.25">
      <c r="C6324"/>
      <c r="H6324"/>
    </row>
    <row r="6325" spans="3:8" x14ac:dyDescent="0.25">
      <c r="C6325"/>
      <c r="H6325"/>
    </row>
    <row r="6326" spans="3:8" x14ac:dyDescent="0.25">
      <c r="C6326"/>
      <c r="H6326"/>
    </row>
    <row r="6327" spans="3:8" x14ac:dyDescent="0.25">
      <c r="C6327"/>
      <c r="H6327"/>
    </row>
    <row r="6328" spans="3:8" x14ac:dyDescent="0.25">
      <c r="C6328"/>
      <c r="H6328"/>
    </row>
    <row r="6329" spans="3:8" x14ac:dyDescent="0.25">
      <c r="C6329"/>
      <c r="H6329"/>
    </row>
    <row r="6330" spans="3:8" x14ac:dyDescent="0.25">
      <c r="C6330"/>
      <c r="H6330"/>
    </row>
    <row r="6331" spans="3:8" x14ac:dyDescent="0.25">
      <c r="C6331"/>
      <c r="H6331"/>
    </row>
    <row r="6332" spans="3:8" x14ac:dyDescent="0.25">
      <c r="C6332"/>
      <c r="H6332"/>
    </row>
    <row r="6333" spans="3:8" x14ac:dyDescent="0.25">
      <c r="C6333"/>
      <c r="H6333"/>
    </row>
    <row r="6334" spans="3:8" x14ac:dyDescent="0.25">
      <c r="C6334"/>
      <c r="H6334"/>
    </row>
    <row r="6335" spans="3:8" x14ac:dyDescent="0.25">
      <c r="C6335"/>
      <c r="H6335"/>
    </row>
    <row r="6336" spans="3:8" x14ac:dyDescent="0.25">
      <c r="C6336"/>
      <c r="H6336"/>
    </row>
    <row r="6337" spans="3:8" x14ac:dyDescent="0.25">
      <c r="C6337"/>
      <c r="H6337"/>
    </row>
    <row r="6338" spans="3:8" x14ac:dyDescent="0.25">
      <c r="C6338"/>
      <c r="H6338"/>
    </row>
    <row r="6339" spans="3:8" x14ac:dyDescent="0.25">
      <c r="C6339"/>
      <c r="H6339"/>
    </row>
    <row r="6340" spans="3:8" x14ac:dyDescent="0.25">
      <c r="C6340"/>
      <c r="H6340"/>
    </row>
    <row r="6341" spans="3:8" x14ac:dyDescent="0.25">
      <c r="C6341"/>
      <c r="H6341"/>
    </row>
    <row r="6342" spans="3:8" x14ac:dyDescent="0.25">
      <c r="C6342"/>
      <c r="H6342"/>
    </row>
    <row r="6343" spans="3:8" x14ac:dyDescent="0.25">
      <c r="C6343"/>
      <c r="H6343"/>
    </row>
    <row r="6344" spans="3:8" x14ac:dyDescent="0.25">
      <c r="C6344"/>
      <c r="H6344"/>
    </row>
    <row r="6345" spans="3:8" x14ac:dyDescent="0.25">
      <c r="C6345"/>
      <c r="H6345"/>
    </row>
    <row r="6346" spans="3:8" x14ac:dyDescent="0.25">
      <c r="C6346"/>
      <c r="H6346"/>
    </row>
    <row r="6347" spans="3:8" x14ac:dyDescent="0.25">
      <c r="C6347"/>
      <c r="H6347"/>
    </row>
    <row r="6348" spans="3:8" x14ac:dyDescent="0.25">
      <c r="C6348"/>
      <c r="H6348"/>
    </row>
    <row r="6349" spans="3:8" x14ac:dyDescent="0.25">
      <c r="C6349"/>
      <c r="H6349"/>
    </row>
    <row r="6350" spans="3:8" x14ac:dyDescent="0.25">
      <c r="C6350"/>
      <c r="H6350"/>
    </row>
    <row r="6351" spans="3:8" x14ac:dyDescent="0.25">
      <c r="C6351"/>
      <c r="H6351"/>
    </row>
    <row r="6352" spans="3:8" x14ac:dyDescent="0.25">
      <c r="C6352"/>
      <c r="H6352"/>
    </row>
    <row r="6353" spans="3:8" x14ac:dyDescent="0.25">
      <c r="C6353"/>
      <c r="H6353"/>
    </row>
    <row r="6354" spans="3:8" x14ac:dyDescent="0.25">
      <c r="C6354"/>
      <c r="H6354"/>
    </row>
    <row r="6355" spans="3:8" x14ac:dyDescent="0.25">
      <c r="C6355"/>
      <c r="H6355"/>
    </row>
    <row r="6356" spans="3:8" x14ac:dyDescent="0.25">
      <c r="C6356"/>
      <c r="H6356"/>
    </row>
    <row r="6357" spans="3:8" x14ac:dyDescent="0.25">
      <c r="C6357"/>
      <c r="H6357"/>
    </row>
    <row r="6358" spans="3:8" x14ac:dyDescent="0.25">
      <c r="C6358"/>
      <c r="H6358"/>
    </row>
    <row r="6359" spans="3:8" x14ac:dyDescent="0.25">
      <c r="C6359"/>
      <c r="H6359"/>
    </row>
    <row r="6360" spans="3:8" x14ac:dyDescent="0.25">
      <c r="C6360"/>
      <c r="H6360"/>
    </row>
    <row r="6361" spans="3:8" x14ac:dyDescent="0.25">
      <c r="C6361"/>
      <c r="H6361"/>
    </row>
    <row r="6362" spans="3:8" x14ac:dyDescent="0.25">
      <c r="C6362"/>
      <c r="H6362"/>
    </row>
    <row r="6363" spans="3:8" x14ac:dyDescent="0.25">
      <c r="C6363"/>
      <c r="H6363"/>
    </row>
    <row r="6364" spans="3:8" x14ac:dyDescent="0.25">
      <c r="C6364"/>
      <c r="H6364"/>
    </row>
    <row r="6365" spans="3:8" x14ac:dyDescent="0.25">
      <c r="C6365"/>
      <c r="H6365"/>
    </row>
    <row r="6366" spans="3:8" x14ac:dyDescent="0.25">
      <c r="C6366"/>
      <c r="H6366"/>
    </row>
    <row r="6367" spans="3:8" x14ac:dyDescent="0.25">
      <c r="C6367"/>
      <c r="H6367"/>
    </row>
    <row r="6368" spans="3:8" x14ac:dyDescent="0.25">
      <c r="C6368"/>
      <c r="H6368"/>
    </row>
    <row r="6369" spans="3:8" x14ac:dyDescent="0.25">
      <c r="C6369"/>
      <c r="H6369"/>
    </row>
    <row r="6370" spans="3:8" x14ac:dyDescent="0.25">
      <c r="C6370"/>
      <c r="H6370"/>
    </row>
    <row r="6371" spans="3:8" x14ac:dyDescent="0.25">
      <c r="C6371"/>
      <c r="H6371"/>
    </row>
    <row r="6372" spans="3:8" x14ac:dyDescent="0.25">
      <c r="C6372"/>
      <c r="H6372"/>
    </row>
    <row r="6373" spans="3:8" x14ac:dyDescent="0.25">
      <c r="C6373"/>
      <c r="H6373"/>
    </row>
    <row r="6374" spans="3:8" x14ac:dyDescent="0.25">
      <c r="C6374"/>
      <c r="H6374"/>
    </row>
    <row r="6375" spans="3:8" x14ac:dyDescent="0.25">
      <c r="C6375"/>
      <c r="H6375"/>
    </row>
    <row r="6376" spans="3:8" x14ac:dyDescent="0.25">
      <c r="C6376"/>
      <c r="H6376"/>
    </row>
    <row r="6377" spans="3:8" x14ac:dyDescent="0.25">
      <c r="C6377"/>
      <c r="H6377"/>
    </row>
    <row r="6378" spans="3:8" x14ac:dyDescent="0.25">
      <c r="C6378"/>
      <c r="H6378"/>
    </row>
    <row r="6379" spans="3:8" x14ac:dyDescent="0.25">
      <c r="C6379"/>
      <c r="H6379"/>
    </row>
    <row r="6380" spans="3:8" x14ac:dyDescent="0.25">
      <c r="C6380"/>
      <c r="H6380"/>
    </row>
    <row r="6381" spans="3:8" x14ac:dyDescent="0.25">
      <c r="C6381"/>
      <c r="H6381"/>
    </row>
    <row r="6382" spans="3:8" x14ac:dyDescent="0.25">
      <c r="C6382"/>
      <c r="H6382"/>
    </row>
    <row r="6383" spans="3:8" x14ac:dyDescent="0.25">
      <c r="C6383"/>
      <c r="H6383"/>
    </row>
    <row r="6384" spans="3:8" x14ac:dyDescent="0.25">
      <c r="C6384"/>
      <c r="H6384"/>
    </row>
    <row r="6385" spans="3:8" x14ac:dyDescent="0.25">
      <c r="C6385"/>
      <c r="H6385"/>
    </row>
    <row r="6386" spans="3:8" x14ac:dyDescent="0.25">
      <c r="C6386"/>
      <c r="H6386"/>
    </row>
    <row r="6387" spans="3:8" x14ac:dyDescent="0.25">
      <c r="C6387"/>
      <c r="H6387"/>
    </row>
    <row r="6388" spans="3:8" x14ac:dyDescent="0.25">
      <c r="C6388"/>
      <c r="H6388"/>
    </row>
    <row r="6389" spans="3:8" x14ac:dyDescent="0.25">
      <c r="C6389"/>
      <c r="H6389"/>
    </row>
    <row r="6390" spans="3:8" x14ac:dyDescent="0.25">
      <c r="C6390"/>
      <c r="H6390"/>
    </row>
    <row r="6391" spans="3:8" x14ac:dyDescent="0.25">
      <c r="C6391"/>
      <c r="H6391"/>
    </row>
    <row r="6392" spans="3:8" x14ac:dyDescent="0.25">
      <c r="C6392"/>
      <c r="H6392"/>
    </row>
    <row r="6393" spans="3:8" x14ac:dyDescent="0.25">
      <c r="C6393"/>
      <c r="H6393"/>
    </row>
    <row r="6394" spans="3:8" x14ac:dyDescent="0.25">
      <c r="C6394"/>
      <c r="H6394"/>
    </row>
    <row r="6395" spans="3:8" x14ac:dyDescent="0.25">
      <c r="C6395"/>
      <c r="H6395"/>
    </row>
    <row r="6396" spans="3:8" x14ac:dyDescent="0.25">
      <c r="C6396"/>
      <c r="H6396"/>
    </row>
    <row r="6397" spans="3:8" x14ac:dyDescent="0.25">
      <c r="C6397"/>
      <c r="H6397"/>
    </row>
    <row r="6398" spans="3:8" x14ac:dyDescent="0.25">
      <c r="C6398"/>
      <c r="H6398"/>
    </row>
    <row r="6399" spans="3:8" x14ac:dyDescent="0.25">
      <c r="C6399"/>
      <c r="H6399"/>
    </row>
    <row r="6400" spans="3:8" x14ac:dyDescent="0.25">
      <c r="C6400"/>
      <c r="H6400"/>
    </row>
    <row r="6401" spans="3:8" x14ac:dyDescent="0.25">
      <c r="C6401"/>
      <c r="H6401"/>
    </row>
    <row r="6402" spans="3:8" x14ac:dyDescent="0.25">
      <c r="C6402"/>
      <c r="H6402"/>
    </row>
    <row r="6403" spans="3:8" x14ac:dyDescent="0.25">
      <c r="C6403"/>
      <c r="H6403"/>
    </row>
    <row r="6404" spans="3:8" x14ac:dyDescent="0.25">
      <c r="C6404"/>
      <c r="H6404"/>
    </row>
    <row r="6405" spans="3:8" x14ac:dyDescent="0.25">
      <c r="C6405"/>
      <c r="H6405"/>
    </row>
    <row r="6406" spans="3:8" x14ac:dyDescent="0.25">
      <c r="C6406"/>
      <c r="H6406"/>
    </row>
    <row r="6407" spans="3:8" x14ac:dyDescent="0.25">
      <c r="C6407"/>
      <c r="H6407"/>
    </row>
    <row r="6408" spans="3:8" x14ac:dyDescent="0.25">
      <c r="C6408"/>
      <c r="H6408"/>
    </row>
    <row r="6409" spans="3:8" x14ac:dyDescent="0.25">
      <c r="C6409"/>
      <c r="H6409"/>
    </row>
    <row r="6410" spans="3:8" x14ac:dyDescent="0.25">
      <c r="C6410"/>
      <c r="H6410"/>
    </row>
    <row r="6411" spans="3:8" x14ac:dyDescent="0.25">
      <c r="C6411"/>
      <c r="H6411"/>
    </row>
    <row r="6412" spans="3:8" x14ac:dyDescent="0.25">
      <c r="C6412"/>
      <c r="H6412"/>
    </row>
    <row r="6413" spans="3:8" x14ac:dyDescent="0.25">
      <c r="C6413"/>
      <c r="H6413"/>
    </row>
    <row r="6414" spans="3:8" x14ac:dyDescent="0.25">
      <c r="C6414"/>
      <c r="H6414"/>
    </row>
    <row r="6415" spans="3:8" x14ac:dyDescent="0.25">
      <c r="C6415"/>
      <c r="H6415"/>
    </row>
    <row r="6416" spans="3:8" x14ac:dyDescent="0.25">
      <c r="C6416"/>
      <c r="H6416"/>
    </row>
    <row r="6417" spans="3:8" x14ac:dyDescent="0.25">
      <c r="C6417"/>
      <c r="H6417"/>
    </row>
    <row r="6418" spans="3:8" x14ac:dyDescent="0.25">
      <c r="C6418"/>
      <c r="H6418"/>
    </row>
    <row r="6419" spans="3:8" x14ac:dyDescent="0.25">
      <c r="C6419"/>
      <c r="H6419"/>
    </row>
    <row r="6420" spans="3:8" x14ac:dyDescent="0.25">
      <c r="C6420"/>
      <c r="H6420"/>
    </row>
    <row r="6421" spans="3:8" x14ac:dyDescent="0.25">
      <c r="C6421"/>
      <c r="H6421"/>
    </row>
    <row r="6422" spans="3:8" x14ac:dyDescent="0.25">
      <c r="C6422"/>
      <c r="H6422"/>
    </row>
    <row r="6423" spans="3:8" x14ac:dyDescent="0.25">
      <c r="C6423"/>
      <c r="H6423"/>
    </row>
    <row r="6424" spans="3:8" x14ac:dyDescent="0.25">
      <c r="C6424"/>
      <c r="H6424"/>
    </row>
    <row r="6425" spans="3:8" x14ac:dyDescent="0.25">
      <c r="C6425"/>
      <c r="H6425"/>
    </row>
    <row r="6426" spans="3:8" x14ac:dyDescent="0.25">
      <c r="C6426"/>
      <c r="H6426"/>
    </row>
    <row r="6427" spans="3:8" x14ac:dyDescent="0.25">
      <c r="C6427"/>
      <c r="H6427"/>
    </row>
    <row r="6428" spans="3:8" x14ac:dyDescent="0.25">
      <c r="C6428"/>
      <c r="H6428"/>
    </row>
    <row r="6429" spans="3:8" x14ac:dyDescent="0.25">
      <c r="C6429"/>
      <c r="H6429"/>
    </row>
    <row r="6430" spans="3:8" x14ac:dyDescent="0.25">
      <c r="C6430"/>
      <c r="H6430"/>
    </row>
    <row r="6431" spans="3:8" x14ac:dyDescent="0.25">
      <c r="C6431"/>
      <c r="H6431"/>
    </row>
    <row r="6432" spans="3:8" x14ac:dyDescent="0.25">
      <c r="C6432"/>
      <c r="H6432"/>
    </row>
    <row r="6433" spans="3:8" x14ac:dyDescent="0.25">
      <c r="C6433"/>
      <c r="H6433"/>
    </row>
    <row r="6434" spans="3:8" x14ac:dyDescent="0.25">
      <c r="C6434"/>
      <c r="H6434"/>
    </row>
    <row r="6435" spans="3:8" x14ac:dyDescent="0.25">
      <c r="C6435"/>
      <c r="H6435"/>
    </row>
    <row r="6436" spans="3:8" x14ac:dyDescent="0.25">
      <c r="C6436"/>
      <c r="H6436"/>
    </row>
    <row r="6437" spans="3:8" x14ac:dyDescent="0.25">
      <c r="C6437"/>
      <c r="H6437"/>
    </row>
    <row r="6438" spans="3:8" x14ac:dyDescent="0.25">
      <c r="C6438"/>
      <c r="H6438"/>
    </row>
    <row r="6439" spans="3:8" x14ac:dyDescent="0.25">
      <c r="C6439"/>
      <c r="H6439"/>
    </row>
    <row r="6440" spans="3:8" x14ac:dyDescent="0.25">
      <c r="C6440"/>
      <c r="H6440"/>
    </row>
    <row r="6441" spans="3:8" x14ac:dyDescent="0.25">
      <c r="C6441"/>
      <c r="H6441"/>
    </row>
    <row r="6442" spans="3:8" x14ac:dyDescent="0.25">
      <c r="C6442"/>
      <c r="H6442"/>
    </row>
    <row r="6443" spans="3:8" x14ac:dyDescent="0.25">
      <c r="C6443"/>
      <c r="H6443"/>
    </row>
    <row r="6444" spans="3:8" x14ac:dyDescent="0.25">
      <c r="C6444"/>
      <c r="H6444"/>
    </row>
    <row r="6445" spans="3:8" x14ac:dyDescent="0.25">
      <c r="C6445"/>
      <c r="H6445"/>
    </row>
    <row r="6446" spans="3:8" x14ac:dyDescent="0.25">
      <c r="C6446"/>
      <c r="H6446"/>
    </row>
    <row r="6447" spans="3:8" x14ac:dyDescent="0.25">
      <c r="C6447"/>
      <c r="H6447"/>
    </row>
    <row r="6448" spans="3:8" x14ac:dyDescent="0.25">
      <c r="C6448"/>
      <c r="H6448"/>
    </row>
    <row r="6449" spans="3:8" x14ac:dyDescent="0.25">
      <c r="C6449"/>
      <c r="H6449"/>
    </row>
    <row r="6450" spans="3:8" x14ac:dyDescent="0.25">
      <c r="C6450"/>
      <c r="H6450"/>
    </row>
    <row r="6451" spans="3:8" x14ac:dyDescent="0.25">
      <c r="C6451"/>
      <c r="H6451"/>
    </row>
    <row r="6452" spans="3:8" x14ac:dyDescent="0.25">
      <c r="C6452"/>
      <c r="H6452"/>
    </row>
    <row r="6453" spans="3:8" x14ac:dyDescent="0.25">
      <c r="C6453"/>
      <c r="H6453"/>
    </row>
    <row r="6454" spans="3:8" x14ac:dyDescent="0.25">
      <c r="C6454"/>
      <c r="H6454"/>
    </row>
    <row r="6455" spans="3:8" x14ac:dyDescent="0.25">
      <c r="C6455"/>
      <c r="H6455"/>
    </row>
    <row r="6456" spans="3:8" x14ac:dyDescent="0.25">
      <c r="C6456"/>
      <c r="H6456"/>
    </row>
    <row r="6457" spans="3:8" x14ac:dyDescent="0.25">
      <c r="C6457"/>
      <c r="H6457"/>
    </row>
    <row r="6458" spans="3:8" x14ac:dyDescent="0.25">
      <c r="C6458"/>
      <c r="H6458"/>
    </row>
    <row r="6459" spans="3:8" x14ac:dyDescent="0.25">
      <c r="C6459"/>
      <c r="H6459"/>
    </row>
    <row r="6460" spans="3:8" x14ac:dyDescent="0.25">
      <c r="C6460"/>
      <c r="H6460"/>
    </row>
    <row r="6461" spans="3:8" x14ac:dyDescent="0.25">
      <c r="C6461"/>
      <c r="H6461"/>
    </row>
    <row r="6462" spans="3:8" x14ac:dyDescent="0.25">
      <c r="C6462"/>
      <c r="H6462"/>
    </row>
    <row r="6463" spans="3:8" x14ac:dyDescent="0.25">
      <c r="C6463"/>
      <c r="H6463"/>
    </row>
    <row r="6464" spans="3:8" x14ac:dyDescent="0.25">
      <c r="C6464"/>
      <c r="H6464"/>
    </row>
    <row r="6465" spans="3:8" x14ac:dyDescent="0.25">
      <c r="C6465"/>
      <c r="H6465"/>
    </row>
    <row r="6466" spans="3:8" x14ac:dyDescent="0.25">
      <c r="C6466"/>
      <c r="H6466"/>
    </row>
    <row r="6467" spans="3:8" x14ac:dyDescent="0.25">
      <c r="C6467"/>
      <c r="H6467"/>
    </row>
    <row r="6468" spans="3:8" x14ac:dyDescent="0.25">
      <c r="C6468"/>
      <c r="H6468"/>
    </row>
    <row r="6469" spans="3:8" x14ac:dyDescent="0.25">
      <c r="C6469"/>
      <c r="H6469"/>
    </row>
    <row r="6470" spans="3:8" x14ac:dyDescent="0.25">
      <c r="C6470"/>
      <c r="H6470"/>
    </row>
    <row r="6471" spans="3:8" x14ac:dyDescent="0.25">
      <c r="C6471"/>
      <c r="H6471"/>
    </row>
    <row r="6472" spans="3:8" x14ac:dyDescent="0.25">
      <c r="C6472"/>
      <c r="H6472"/>
    </row>
    <row r="6473" spans="3:8" x14ac:dyDescent="0.25">
      <c r="C6473"/>
      <c r="H6473"/>
    </row>
    <row r="6474" spans="3:8" x14ac:dyDescent="0.25">
      <c r="C6474"/>
      <c r="H6474"/>
    </row>
    <row r="6475" spans="3:8" x14ac:dyDescent="0.25">
      <c r="C6475"/>
      <c r="H6475"/>
    </row>
    <row r="6476" spans="3:8" x14ac:dyDescent="0.25">
      <c r="C6476"/>
      <c r="H6476"/>
    </row>
    <row r="6477" spans="3:8" x14ac:dyDescent="0.25">
      <c r="C6477"/>
      <c r="H6477"/>
    </row>
    <row r="6478" spans="3:8" x14ac:dyDescent="0.25">
      <c r="C6478"/>
      <c r="H6478"/>
    </row>
    <row r="6479" spans="3:8" x14ac:dyDescent="0.25">
      <c r="C6479"/>
      <c r="H6479"/>
    </row>
    <row r="6480" spans="3:8" x14ac:dyDescent="0.25">
      <c r="C6480"/>
      <c r="H6480"/>
    </row>
    <row r="6481" spans="3:8" x14ac:dyDescent="0.25">
      <c r="C6481"/>
      <c r="H6481"/>
    </row>
    <row r="6482" spans="3:8" x14ac:dyDescent="0.25">
      <c r="C6482"/>
      <c r="H6482"/>
    </row>
    <row r="6483" spans="3:8" x14ac:dyDescent="0.25">
      <c r="C6483"/>
      <c r="H6483"/>
    </row>
    <row r="6484" spans="3:8" x14ac:dyDescent="0.25">
      <c r="C6484"/>
      <c r="H6484"/>
    </row>
    <row r="6485" spans="3:8" x14ac:dyDescent="0.25">
      <c r="C6485"/>
      <c r="H6485"/>
    </row>
    <row r="6486" spans="3:8" x14ac:dyDescent="0.25">
      <c r="C6486"/>
      <c r="H6486"/>
    </row>
    <row r="6487" spans="3:8" x14ac:dyDescent="0.25">
      <c r="C6487"/>
      <c r="H6487"/>
    </row>
    <row r="6488" spans="3:8" x14ac:dyDescent="0.25">
      <c r="C6488"/>
      <c r="H6488"/>
    </row>
    <row r="6489" spans="3:8" x14ac:dyDescent="0.25">
      <c r="C6489"/>
      <c r="H6489"/>
    </row>
    <row r="6490" spans="3:8" x14ac:dyDescent="0.25">
      <c r="C6490"/>
      <c r="H6490"/>
    </row>
    <row r="6491" spans="3:8" x14ac:dyDescent="0.25">
      <c r="C6491"/>
      <c r="H6491"/>
    </row>
    <row r="6492" spans="3:8" x14ac:dyDescent="0.25">
      <c r="C6492"/>
      <c r="H6492"/>
    </row>
    <row r="6493" spans="3:8" x14ac:dyDescent="0.25">
      <c r="C6493"/>
      <c r="H6493"/>
    </row>
    <row r="6494" spans="3:8" x14ac:dyDescent="0.25">
      <c r="C6494"/>
      <c r="H6494"/>
    </row>
    <row r="6495" spans="3:8" x14ac:dyDescent="0.25">
      <c r="C6495"/>
      <c r="H6495"/>
    </row>
    <row r="6496" spans="3:8" x14ac:dyDescent="0.25">
      <c r="C6496"/>
      <c r="H6496"/>
    </row>
    <row r="6497" spans="3:8" x14ac:dyDescent="0.25">
      <c r="C6497"/>
      <c r="H6497"/>
    </row>
    <row r="6498" spans="3:8" x14ac:dyDescent="0.25">
      <c r="C6498"/>
      <c r="H6498"/>
    </row>
    <row r="6499" spans="3:8" x14ac:dyDescent="0.25">
      <c r="C6499"/>
      <c r="H6499"/>
    </row>
    <row r="6500" spans="3:8" x14ac:dyDescent="0.25">
      <c r="C6500"/>
      <c r="H6500"/>
    </row>
    <row r="6501" spans="3:8" x14ac:dyDescent="0.25">
      <c r="C6501"/>
      <c r="H6501"/>
    </row>
    <row r="6502" spans="3:8" x14ac:dyDescent="0.25">
      <c r="C6502"/>
      <c r="H6502"/>
    </row>
    <row r="6503" spans="3:8" x14ac:dyDescent="0.25">
      <c r="C6503"/>
      <c r="H6503"/>
    </row>
    <row r="6504" spans="3:8" x14ac:dyDescent="0.25">
      <c r="C6504"/>
      <c r="H6504"/>
    </row>
    <row r="6505" spans="3:8" x14ac:dyDescent="0.25">
      <c r="C6505"/>
      <c r="H6505"/>
    </row>
    <row r="6506" spans="3:8" x14ac:dyDescent="0.25">
      <c r="C6506"/>
      <c r="H6506"/>
    </row>
    <row r="6507" spans="3:8" x14ac:dyDescent="0.25">
      <c r="C6507"/>
      <c r="H6507"/>
    </row>
    <row r="6508" spans="3:8" x14ac:dyDescent="0.25">
      <c r="C6508"/>
      <c r="H6508"/>
    </row>
    <row r="6509" spans="3:8" x14ac:dyDescent="0.25">
      <c r="C6509"/>
      <c r="H6509"/>
    </row>
    <row r="6510" spans="3:8" x14ac:dyDescent="0.25">
      <c r="C6510"/>
      <c r="H6510"/>
    </row>
    <row r="6511" spans="3:8" x14ac:dyDescent="0.25">
      <c r="C6511"/>
      <c r="H6511"/>
    </row>
    <row r="6512" spans="3:8" x14ac:dyDescent="0.25">
      <c r="C6512"/>
      <c r="H6512"/>
    </row>
    <row r="6513" spans="3:8" x14ac:dyDescent="0.25">
      <c r="C6513"/>
      <c r="H6513"/>
    </row>
    <row r="6514" spans="3:8" x14ac:dyDescent="0.25">
      <c r="C6514"/>
      <c r="H6514"/>
    </row>
    <row r="6515" spans="3:8" x14ac:dyDescent="0.25">
      <c r="C6515"/>
      <c r="H6515"/>
    </row>
    <row r="6516" spans="3:8" x14ac:dyDescent="0.25">
      <c r="C6516"/>
      <c r="H6516"/>
    </row>
    <row r="6517" spans="3:8" x14ac:dyDescent="0.25">
      <c r="C6517"/>
      <c r="H6517"/>
    </row>
    <row r="6518" spans="3:8" x14ac:dyDescent="0.25">
      <c r="C6518"/>
      <c r="H6518"/>
    </row>
    <row r="6519" spans="3:8" x14ac:dyDescent="0.25">
      <c r="C6519"/>
      <c r="H6519"/>
    </row>
    <row r="6520" spans="3:8" x14ac:dyDescent="0.25">
      <c r="C6520"/>
      <c r="H6520"/>
    </row>
    <row r="6521" spans="3:8" x14ac:dyDescent="0.25">
      <c r="C6521"/>
      <c r="H6521"/>
    </row>
    <row r="6522" spans="3:8" x14ac:dyDescent="0.25">
      <c r="C6522"/>
      <c r="H6522"/>
    </row>
    <row r="6523" spans="3:8" x14ac:dyDescent="0.25">
      <c r="C6523"/>
      <c r="H6523"/>
    </row>
    <row r="6524" spans="3:8" x14ac:dyDescent="0.25">
      <c r="C6524"/>
      <c r="H6524"/>
    </row>
    <row r="6525" spans="3:8" x14ac:dyDescent="0.25">
      <c r="C6525"/>
      <c r="H6525"/>
    </row>
    <row r="6526" spans="3:8" x14ac:dyDescent="0.25">
      <c r="C6526"/>
      <c r="H6526"/>
    </row>
    <row r="6527" spans="3:8" x14ac:dyDescent="0.25">
      <c r="C6527"/>
      <c r="H6527"/>
    </row>
    <row r="6528" spans="3:8" x14ac:dyDescent="0.25">
      <c r="C6528"/>
      <c r="H6528"/>
    </row>
    <row r="6529" spans="3:8" x14ac:dyDescent="0.25">
      <c r="C6529"/>
      <c r="H6529"/>
    </row>
    <row r="6530" spans="3:8" x14ac:dyDescent="0.25">
      <c r="C6530"/>
      <c r="H6530"/>
    </row>
    <row r="6531" spans="3:8" x14ac:dyDescent="0.25">
      <c r="C6531"/>
      <c r="H6531"/>
    </row>
    <row r="6532" spans="3:8" x14ac:dyDescent="0.25">
      <c r="C6532"/>
      <c r="H6532"/>
    </row>
    <row r="6533" spans="3:8" x14ac:dyDescent="0.25">
      <c r="C6533"/>
      <c r="H6533"/>
    </row>
    <row r="6534" spans="3:8" x14ac:dyDescent="0.25">
      <c r="C6534"/>
      <c r="H6534"/>
    </row>
    <row r="6535" spans="3:8" x14ac:dyDescent="0.25">
      <c r="C6535"/>
      <c r="H6535"/>
    </row>
    <row r="6536" spans="3:8" x14ac:dyDescent="0.25">
      <c r="C6536"/>
      <c r="H6536"/>
    </row>
    <row r="6537" spans="3:8" x14ac:dyDescent="0.25">
      <c r="C6537"/>
      <c r="H6537"/>
    </row>
    <row r="6538" spans="3:8" x14ac:dyDescent="0.25">
      <c r="C6538"/>
      <c r="H6538"/>
    </row>
    <row r="6539" spans="3:8" x14ac:dyDescent="0.25">
      <c r="C6539"/>
      <c r="H6539"/>
    </row>
    <row r="6540" spans="3:8" x14ac:dyDescent="0.25">
      <c r="C6540"/>
      <c r="H6540"/>
    </row>
    <row r="6541" spans="3:8" x14ac:dyDescent="0.25">
      <c r="C6541"/>
      <c r="H6541"/>
    </row>
    <row r="6542" spans="3:8" x14ac:dyDescent="0.25">
      <c r="C6542"/>
      <c r="H6542"/>
    </row>
    <row r="6543" spans="3:8" x14ac:dyDescent="0.25">
      <c r="C6543"/>
      <c r="H6543"/>
    </row>
    <row r="6544" spans="3:8" x14ac:dyDescent="0.25">
      <c r="C6544"/>
      <c r="H6544"/>
    </row>
    <row r="6545" spans="3:8" x14ac:dyDescent="0.25">
      <c r="C6545"/>
      <c r="H6545"/>
    </row>
    <row r="6546" spans="3:8" x14ac:dyDescent="0.25">
      <c r="C6546"/>
      <c r="H6546"/>
    </row>
    <row r="6547" spans="3:8" x14ac:dyDescent="0.25">
      <c r="C6547"/>
      <c r="H6547"/>
    </row>
    <row r="6548" spans="3:8" x14ac:dyDescent="0.25">
      <c r="C6548"/>
      <c r="H6548"/>
    </row>
    <row r="6549" spans="3:8" x14ac:dyDescent="0.25">
      <c r="C6549"/>
      <c r="H6549"/>
    </row>
    <row r="6550" spans="3:8" x14ac:dyDescent="0.25">
      <c r="C6550"/>
      <c r="H6550"/>
    </row>
    <row r="6551" spans="3:8" x14ac:dyDescent="0.25">
      <c r="C6551"/>
      <c r="H6551"/>
    </row>
    <row r="6552" spans="3:8" x14ac:dyDescent="0.25">
      <c r="C6552"/>
      <c r="H6552"/>
    </row>
    <row r="6553" spans="3:8" x14ac:dyDescent="0.25">
      <c r="C6553"/>
      <c r="H6553"/>
    </row>
    <row r="6554" spans="3:8" x14ac:dyDescent="0.25">
      <c r="C6554"/>
      <c r="H6554"/>
    </row>
    <row r="6555" spans="3:8" x14ac:dyDescent="0.25">
      <c r="C6555"/>
      <c r="H6555"/>
    </row>
    <row r="6556" spans="3:8" x14ac:dyDescent="0.25">
      <c r="C6556"/>
      <c r="H6556"/>
    </row>
    <row r="6557" spans="3:8" x14ac:dyDescent="0.25">
      <c r="C6557"/>
      <c r="H6557"/>
    </row>
    <row r="6558" spans="3:8" x14ac:dyDescent="0.25">
      <c r="C6558"/>
      <c r="H6558"/>
    </row>
    <row r="6559" spans="3:8" x14ac:dyDescent="0.25">
      <c r="C6559"/>
      <c r="H6559"/>
    </row>
    <row r="6560" spans="3:8" x14ac:dyDescent="0.25">
      <c r="C6560"/>
      <c r="H6560"/>
    </row>
    <row r="6561" spans="3:8" x14ac:dyDescent="0.25">
      <c r="C6561"/>
      <c r="H6561"/>
    </row>
    <row r="6562" spans="3:8" x14ac:dyDescent="0.25">
      <c r="C6562"/>
      <c r="H6562"/>
    </row>
    <row r="6563" spans="3:8" x14ac:dyDescent="0.25">
      <c r="C6563"/>
      <c r="H6563"/>
    </row>
    <row r="6564" spans="3:8" x14ac:dyDescent="0.25">
      <c r="C6564"/>
      <c r="H6564"/>
    </row>
    <row r="6565" spans="3:8" x14ac:dyDescent="0.25">
      <c r="C6565"/>
      <c r="H6565"/>
    </row>
    <row r="6566" spans="3:8" x14ac:dyDescent="0.25">
      <c r="C6566"/>
      <c r="H6566"/>
    </row>
    <row r="6567" spans="3:8" x14ac:dyDescent="0.25">
      <c r="C6567"/>
      <c r="H6567"/>
    </row>
    <row r="6568" spans="3:8" x14ac:dyDescent="0.25">
      <c r="C6568"/>
      <c r="H6568"/>
    </row>
    <row r="6569" spans="3:8" x14ac:dyDescent="0.25">
      <c r="C6569"/>
      <c r="H6569"/>
    </row>
    <row r="6570" spans="3:8" x14ac:dyDescent="0.25">
      <c r="C6570"/>
      <c r="H6570"/>
    </row>
    <row r="6571" spans="3:8" x14ac:dyDescent="0.25">
      <c r="C6571"/>
      <c r="H6571"/>
    </row>
    <row r="6572" spans="3:8" x14ac:dyDescent="0.25">
      <c r="C6572"/>
      <c r="H6572"/>
    </row>
    <row r="6573" spans="3:8" x14ac:dyDescent="0.25">
      <c r="C6573"/>
      <c r="H6573"/>
    </row>
    <row r="6574" spans="3:8" x14ac:dyDescent="0.25">
      <c r="C6574"/>
      <c r="H6574"/>
    </row>
    <row r="6575" spans="3:8" x14ac:dyDescent="0.25">
      <c r="C6575"/>
      <c r="H6575"/>
    </row>
    <row r="6576" spans="3:8" x14ac:dyDescent="0.25">
      <c r="C6576"/>
      <c r="H6576"/>
    </row>
    <row r="6577" spans="3:8" x14ac:dyDescent="0.25">
      <c r="C6577"/>
      <c r="H6577"/>
    </row>
    <row r="6578" spans="3:8" x14ac:dyDescent="0.25">
      <c r="C6578"/>
      <c r="H6578"/>
    </row>
    <row r="6579" spans="3:8" x14ac:dyDescent="0.25">
      <c r="C6579"/>
      <c r="H6579"/>
    </row>
    <row r="6580" spans="3:8" x14ac:dyDescent="0.25">
      <c r="C6580"/>
      <c r="H6580"/>
    </row>
    <row r="6581" spans="3:8" x14ac:dyDescent="0.25">
      <c r="C6581"/>
      <c r="H6581"/>
    </row>
    <row r="6582" spans="3:8" x14ac:dyDescent="0.25">
      <c r="C6582"/>
      <c r="H6582"/>
    </row>
    <row r="6583" spans="3:8" x14ac:dyDescent="0.25">
      <c r="C6583"/>
      <c r="H6583"/>
    </row>
    <row r="6584" spans="3:8" x14ac:dyDescent="0.25">
      <c r="C6584"/>
      <c r="H6584"/>
    </row>
    <row r="6585" spans="3:8" x14ac:dyDescent="0.25">
      <c r="C6585"/>
      <c r="H6585"/>
    </row>
    <row r="6586" spans="3:8" x14ac:dyDescent="0.25">
      <c r="C6586"/>
      <c r="H6586"/>
    </row>
    <row r="6587" spans="3:8" x14ac:dyDescent="0.25">
      <c r="C6587"/>
      <c r="H6587"/>
    </row>
    <row r="6588" spans="3:8" x14ac:dyDescent="0.25">
      <c r="C6588"/>
      <c r="H6588"/>
    </row>
    <row r="6589" spans="3:8" x14ac:dyDescent="0.25">
      <c r="C6589"/>
      <c r="H6589"/>
    </row>
    <row r="6590" spans="3:8" x14ac:dyDescent="0.25">
      <c r="C6590"/>
      <c r="H6590"/>
    </row>
    <row r="6591" spans="3:8" x14ac:dyDescent="0.25">
      <c r="C6591"/>
      <c r="H6591"/>
    </row>
    <row r="6592" spans="3:8" x14ac:dyDescent="0.25">
      <c r="C6592"/>
      <c r="H6592"/>
    </row>
    <row r="6593" spans="3:8" x14ac:dyDescent="0.25">
      <c r="C6593"/>
      <c r="H6593"/>
    </row>
    <row r="6594" spans="3:8" x14ac:dyDescent="0.25">
      <c r="C6594"/>
      <c r="H6594"/>
    </row>
    <row r="6595" spans="3:8" x14ac:dyDescent="0.25">
      <c r="C6595"/>
      <c r="H6595"/>
    </row>
    <row r="6596" spans="3:8" x14ac:dyDescent="0.25">
      <c r="C6596"/>
      <c r="H6596"/>
    </row>
    <row r="6597" spans="3:8" x14ac:dyDescent="0.25">
      <c r="C6597"/>
      <c r="H6597"/>
    </row>
    <row r="6598" spans="3:8" x14ac:dyDescent="0.25">
      <c r="C6598"/>
      <c r="H6598"/>
    </row>
    <row r="6599" spans="3:8" x14ac:dyDescent="0.25">
      <c r="C6599"/>
      <c r="H6599"/>
    </row>
    <row r="6600" spans="3:8" x14ac:dyDescent="0.25">
      <c r="C6600"/>
      <c r="H6600"/>
    </row>
    <row r="6601" spans="3:8" x14ac:dyDescent="0.25">
      <c r="C6601"/>
      <c r="H6601"/>
    </row>
    <row r="6602" spans="3:8" x14ac:dyDescent="0.25">
      <c r="C6602"/>
      <c r="H6602"/>
    </row>
    <row r="6603" spans="3:8" x14ac:dyDescent="0.25">
      <c r="C6603"/>
      <c r="H6603"/>
    </row>
    <row r="6604" spans="3:8" x14ac:dyDescent="0.25">
      <c r="C6604"/>
      <c r="H6604"/>
    </row>
    <row r="6605" spans="3:8" x14ac:dyDescent="0.25">
      <c r="C6605"/>
      <c r="H6605"/>
    </row>
    <row r="6606" spans="3:8" x14ac:dyDescent="0.25">
      <c r="C6606"/>
      <c r="H6606"/>
    </row>
    <row r="6607" spans="3:8" x14ac:dyDescent="0.25">
      <c r="C6607"/>
      <c r="H6607"/>
    </row>
    <row r="6608" spans="3:8" x14ac:dyDescent="0.25">
      <c r="C6608"/>
      <c r="H6608"/>
    </row>
    <row r="6609" spans="3:8" x14ac:dyDescent="0.25">
      <c r="C6609"/>
      <c r="H6609"/>
    </row>
    <row r="6610" spans="3:8" x14ac:dyDescent="0.25">
      <c r="C6610"/>
      <c r="H6610"/>
    </row>
    <row r="6611" spans="3:8" x14ac:dyDescent="0.25">
      <c r="C6611"/>
      <c r="H6611"/>
    </row>
    <row r="6612" spans="3:8" x14ac:dyDescent="0.25">
      <c r="C6612"/>
      <c r="H6612"/>
    </row>
    <row r="6613" spans="3:8" x14ac:dyDescent="0.25">
      <c r="C6613"/>
      <c r="H6613"/>
    </row>
    <row r="6614" spans="3:8" x14ac:dyDescent="0.25">
      <c r="C6614"/>
      <c r="H6614"/>
    </row>
    <row r="6615" spans="3:8" x14ac:dyDescent="0.25">
      <c r="C6615"/>
      <c r="H6615"/>
    </row>
    <row r="6616" spans="3:8" x14ac:dyDescent="0.25">
      <c r="C6616"/>
      <c r="H6616"/>
    </row>
    <row r="6617" spans="3:8" x14ac:dyDescent="0.25">
      <c r="C6617"/>
      <c r="H6617"/>
    </row>
    <row r="6618" spans="3:8" x14ac:dyDescent="0.25">
      <c r="C6618"/>
      <c r="H6618"/>
    </row>
    <row r="6619" spans="3:8" x14ac:dyDescent="0.25">
      <c r="C6619"/>
      <c r="H6619"/>
    </row>
    <row r="6620" spans="3:8" x14ac:dyDescent="0.25">
      <c r="C6620"/>
      <c r="H6620"/>
    </row>
    <row r="6621" spans="3:8" x14ac:dyDescent="0.25">
      <c r="C6621"/>
      <c r="H6621"/>
    </row>
    <row r="6622" spans="3:8" x14ac:dyDescent="0.25">
      <c r="C6622"/>
      <c r="H6622"/>
    </row>
    <row r="6623" spans="3:8" x14ac:dyDescent="0.25">
      <c r="C6623"/>
      <c r="H6623"/>
    </row>
    <row r="6624" spans="3:8" x14ac:dyDescent="0.25">
      <c r="C6624"/>
      <c r="H6624"/>
    </row>
    <row r="6625" spans="3:8" x14ac:dyDescent="0.25">
      <c r="C6625"/>
      <c r="H6625"/>
    </row>
    <row r="6626" spans="3:8" x14ac:dyDescent="0.25">
      <c r="C6626"/>
      <c r="H6626"/>
    </row>
    <row r="6627" spans="3:8" x14ac:dyDescent="0.25">
      <c r="C6627"/>
      <c r="H6627"/>
    </row>
    <row r="6628" spans="3:8" x14ac:dyDescent="0.25">
      <c r="C6628"/>
      <c r="H6628"/>
    </row>
    <row r="6629" spans="3:8" x14ac:dyDescent="0.25">
      <c r="C6629"/>
      <c r="H6629"/>
    </row>
    <row r="6630" spans="3:8" x14ac:dyDescent="0.25">
      <c r="C6630"/>
      <c r="H6630"/>
    </row>
    <row r="6631" spans="3:8" x14ac:dyDescent="0.25">
      <c r="C6631"/>
      <c r="H6631"/>
    </row>
    <row r="6632" spans="3:8" x14ac:dyDescent="0.25">
      <c r="C6632"/>
      <c r="H6632"/>
    </row>
    <row r="6633" spans="3:8" x14ac:dyDescent="0.25">
      <c r="C6633"/>
      <c r="H6633"/>
    </row>
    <row r="6634" spans="3:8" x14ac:dyDescent="0.25">
      <c r="C6634"/>
      <c r="H6634"/>
    </row>
    <row r="6635" spans="3:8" x14ac:dyDescent="0.25">
      <c r="C6635"/>
      <c r="H6635"/>
    </row>
    <row r="6636" spans="3:8" x14ac:dyDescent="0.25">
      <c r="C6636"/>
      <c r="H6636"/>
    </row>
    <row r="6637" spans="3:8" x14ac:dyDescent="0.25">
      <c r="C6637"/>
      <c r="H6637"/>
    </row>
    <row r="6638" spans="3:8" x14ac:dyDescent="0.25">
      <c r="C6638"/>
      <c r="H6638"/>
    </row>
    <row r="6639" spans="3:8" x14ac:dyDescent="0.25">
      <c r="C6639"/>
      <c r="H6639"/>
    </row>
    <row r="6640" spans="3:8" x14ac:dyDescent="0.25">
      <c r="C6640"/>
      <c r="H6640"/>
    </row>
    <row r="6641" spans="3:8" x14ac:dyDescent="0.25">
      <c r="C6641"/>
      <c r="H6641"/>
    </row>
    <row r="6642" spans="3:8" x14ac:dyDescent="0.25">
      <c r="C6642"/>
      <c r="H6642"/>
    </row>
    <row r="6643" spans="3:8" x14ac:dyDescent="0.25">
      <c r="C6643"/>
      <c r="H6643"/>
    </row>
    <row r="6644" spans="3:8" x14ac:dyDescent="0.25">
      <c r="C6644"/>
      <c r="H6644"/>
    </row>
    <row r="6645" spans="3:8" x14ac:dyDescent="0.25">
      <c r="C6645"/>
      <c r="H6645"/>
    </row>
    <row r="6646" spans="3:8" x14ac:dyDescent="0.25">
      <c r="C6646"/>
      <c r="H6646"/>
    </row>
    <row r="6647" spans="3:8" x14ac:dyDescent="0.25">
      <c r="C6647"/>
      <c r="H6647"/>
    </row>
    <row r="6648" spans="3:8" x14ac:dyDescent="0.25">
      <c r="C6648"/>
      <c r="H6648"/>
    </row>
    <row r="6649" spans="3:8" x14ac:dyDescent="0.25">
      <c r="C6649"/>
      <c r="H6649"/>
    </row>
    <row r="6650" spans="3:8" x14ac:dyDescent="0.25">
      <c r="C6650"/>
      <c r="H6650"/>
    </row>
    <row r="6651" spans="3:8" x14ac:dyDescent="0.25">
      <c r="C6651"/>
      <c r="H6651"/>
    </row>
    <row r="6652" spans="3:8" x14ac:dyDescent="0.25">
      <c r="C6652"/>
      <c r="H6652"/>
    </row>
    <row r="6653" spans="3:8" x14ac:dyDescent="0.25">
      <c r="C6653"/>
      <c r="H6653"/>
    </row>
    <row r="6654" spans="3:8" x14ac:dyDescent="0.25">
      <c r="C6654"/>
      <c r="H6654"/>
    </row>
    <row r="6655" spans="3:8" x14ac:dyDescent="0.25">
      <c r="C6655"/>
      <c r="H6655"/>
    </row>
    <row r="6656" spans="3:8" x14ac:dyDescent="0.25">
      <c r="C6656"/>
      <c r="H6656"/>
    </row>
    <row r="6657" spans="3:8" x14ac:dyDescent="0.25">
      <c r="C6657"/>
      <c r="H6657"/>
    </row>
    <row r="6658" spans="3:8" x14ac:dyDescent="0.25">
      <c r="C6658"/>
      <c r="H6658"/>
    </row>
    <row r="6659" spans="3:8" x14ac:dyDescent="0.25">
      <c r="C6659"/>
      <c r="H6659"/>
    </row>
    <row r="6660" spans="3:8" x14ac:dyDescent="0.25">
      <c r="C6660"/>
      <c r="H6660"/>
    </row>
    <row r="6661" spans="3:8" x14ac:dyDescent="0.25">
      <c r="C6661"/>
      <c r="H6661"/>
    </row>
    <row r="6662" spans="3:8" x14ac:dyDescent="0.25">
      <c r="C6662"/>
      <c r="H6662"/>
    </row>
    <row r="6663" spans="3:8" x14ac:dyDescent="0.25">
      <c r="C6663"/>
      <c r="H6663"/>
    </row>
    <row r="6664" spans="3:8" x14ac:dyDescent="0.25">
      <c r="C6664"/>
      <c r="H6664"/>
    </row>
    <row r="6665" spans="3:8" x14ac:dyDescent="0.25">
      <c r="C6665"/>
      <c r="H6665"/>
    </row>
    <row r="6666" spans="3:8" x14ac:dyDescent="0.25">
      <c r="C6666"/>
      <c r="H6666"/>
    </row>
    <row r="6667" spans="3:8" x14ac:dyDescent="0.25">
      <c r="C6667"/>
      <c r="H6667"/>
    </row>
    <row r="6668" spans="3:8" x14ac:dyDescent="0.25">
      <c r="C6668"/>
      <c r="H6668"/>
    </row>
    <row r="6669" spans="3:8" x14ac:dyDescent="0.25">
      <c r="C6669"/>
      <c r="H6669"/>
    </row>
    <row r="6670" spans="3:8" x14ac:dyDescent="0.25">
      <c r="C6670"/>
      <c r="H6670"/>
    </row>
    <row r="6671" spans="3:8" x14ac:dyDescent="0.25">
      <c r="C6671"/>
      <c r="H6671"/>
    </row>
    <row r="6672" spans="3:8" x14ac:dyDescent="0.25">
      <c r="C6672"/>
      <c r="H6672"/>
    </row>
    <row r="6673" spans="3:8" x14ac:dyDescent="0.25">
      <c r="C6673"/>
      <c r="H6673"/>
    </row>
    <row r="6674" spans="3:8" x14ac:dyDescent="0.25">
      <c r="C6674"/>
      <c r="H6674"/>
    </row>
    <row r="6675" spans="3:8" x14ac:dyDescent="0.25">
      <c r="C6675"/>
      <c r="H6675"/>
    </row>
    <row r="6676" spans="3:8" x14ac:dyDescent="0.25">
      <c r="C6676"/>
      <c r="H6676"/>
    </row>
    <row r="6677" spans="3:8" x14ac:dyDescent="0.25">
      <c r="C6677"/>
      <c r="H6677"/>
    </row>
    <row r="6678" spans="3:8" x14ac:dyDescent="0.25">
      <c r="C6678"/>
      <c r="H6678"/>
    </row>
    <row r="6679" spans="3:8" x14ac:dyDescent="0.25">
      <c r="C6679"/>
      <c r="H6679"/>
    </row>
    <row r="6680" spans="3:8" x14ac:dyDescent="0.25">
      <c r="C6680"/>
      <c r="H6680"/>
    </row>
    <row r="6681" spans="3:8" x14ac:dyDescent="0.25">
      <c r="C6681"/>
      <c r="H6681"/>
    </row>
    <row r="6682" spans="3:8" x14ac:dyDescent="0.25">
      <c r="C6682"/>
      <c r="H6682"/>
    </row>
    <row r="6683" spans="3:8" x14ac:dyDescent="0.25">
      <c r="C6683"/>
      <c r="H6683"/>
    </row>
    <row r="6684" spans="3:8" x14ac:dyDescent="0.25">
      <c r="C6684"/>
      <c r="H6684"/>
    </row>
    <row r="6685" spans="3:8" x14ac:dyDescent="0.25">
      <c r="C6685"/>
      <c r="H6685"/>
    </row>
    <row r="6686" spans="3:8" x14ac:dyDescent="0.25">
      <c r="C6686"/>
      <c r="H6686"/>
    </row>
    <row r="6687" spans="3:8" x14ac:dyDescent="0.25">
      <c r="C6687"/>
      <c r="H6687"/>
    </row>
    <row r="6688" spans="3:8" x14ac:dyDescent="0.25">
      <c r="C6688"/>
      <c r="H6688"/>
    </row>
    <row r="6689" spans="3:8" x14ac:dyDescent="0.25">
      <c r="C6689"/>
      <c r="H6689"/>
    </row>
    <row r="6690" spans="3:8" x14ac:dyDescent="0.25">
      <c r="C6690"/>
      <c r="H6690"/>
    </row>
    <row r="6691" spans="3:8" x14ac:dyDescent="0.25">
      <c r="C6691"/>
      <c r="H6691"/>
    </row>
    <row r="6692" spans="3:8" x14ac:dyDescent="0.25">
      <c r="C6692"/>
      <c r="H6692"/>
    </row>
    <row r="6693" spans="3:8" x14ac:dyDescent="0.25">
      <c r="C6693"/>
      <c r="H6693"/>
    </row>
    <row r="6694" spans="3:8" x14ac:dyDescent="0.25">
      <c r="C6694"/>
      <c r="H6694"/>
    </row>
    <row r="6695" spans="3:8" x14ac:dyDescent="0.25">
      <c r="C6695"/>
      <c r="H6695"/>
    </row>
    <row r="6696" spans="3:8" x14ac:dyDescent="0.25">
      <c r="C6696"/>
      <c r="H6696"/>
    </row>
    <row r="6697" spans="3:8" x14ac:dyDescent="0.25">
      <c r="C6697"/>
      <c r="H6697"/>
    </row>
    <row r="6698" spans="3:8" x14ac:dyDescent="0.25">
      <c r="C6698"/>
      <c r="H6698"/>
    </row>
    <row r="6699" spans="3:8" x14ac:dyDescent="0.25">
      <c r="C6699"/>
      <c r="H6699"/>
    </row>
    <row r="6700" spans="3:8" x14ac:dyDescent="0.25">
      <c r="C6700"/>
      <c r="H6700"/>
    </row>
    <row r="6701" spans="3:8" x14ac:dyDescent="0.25">
      <c r="C6701"/>
      <c r="H6701"/>
    </row>
    <row r="6702" spans="3:8" x14ac:dyDescent="0.25">
      <c r="C6702"/>
      <c r="H6702"/>
    </row>
    <row r="6703" spans="3:8" x14ac:dyDescent="0.25">
      <c r="C6703"/>
      <c r="H6703"/>
    </row>
    <row r="6704" spans="3:8" x14ac:dyDescent="0.25">
      <c r="C6704"/>
      <c r="H6704"/>
    </row>
    <row r="6705" spans="3:8" x14ac:dyDescent="0.25">
      <c r="C6705"/>
      <c r="H6705"/>
    </row>
    <row r="6706" spans="3:8" x14ac:dyDescent="0.25">
      <c r="C6706"/>
      <c r="H6706"/>
    </row>
    <row r="6707" spans="3:8" x14ac:dyDescent="0.25">
      <c r="C6707"/>
      <c r="H6707"/>
    </row>
    <row r="6708" spans="3:8" x14ac:dyDescent="0.25">
      <c r="C6708"/>
      <c r="H6708"/>
    </row>
    <row r="6709" spans="3:8" x14ac:dyDescent="0.25">
      <c r="C6709"/>
      <c r="H6709"/>
    </row>
    <row r="6710" spans="3:8" x14ac:dyDescent="0.25">
      <c r="C6710"/>
      <c r="H6710"/>
    </row>
    <row r="6711" spans="3:8" x14ac:dyDescent="0.25">
      <c r="C6711"/>
      <c r="H6711"/>
    </row>
    <row r="6712" spans="3:8" x14ac:dyDescent="0.25">
      <c r="C6712"/>
      <c r="H6712"/>
    </row>
    <row r="6713" spans="3:8" x14ac:dyDescent="0.25">
      <c r="C6713"/>
      <c r="H6713"/>
    </row>
    <row r="6714" spans="3:8" x14ac:dyDescent="0.25">
      <c r="C6714"/>
      <c r="H6714"/>
    </row>
    <row r="6715" spans="3:8" x14ac:dyDescent="0.25">
      <c r="C6715"/>
      <c r="H6715"/>
    </row>
    <row r="6716" spans="3:8" x14ac:dyDescent="0.25">
      <c r="C6716"/>
      <c r="H6716"/>
    </row>
    <row r="6717" spans="3:8" x14ac:dyDescent="0.25">
      <c r="C6717"/>
      <c r="H6717"/>
    </row>
    <row r="6718" spans="3:8" x14ac:dyDescent="0.25">
      <c r="C6718"/>
      <c r="H6718"/>
    </row>
    <row r="6719" spans="3:8" x14ac:dyDescent="0.25">
      <c r="C6719"/>
      <c r="H6719"/>
    </row>
    <row r="6720" spans="3:8" x14ac:dyDescent="0.25">
      <c r="C6720"/>
      <c r="H6720"/>
    </row>
    <row r="6721" spans="3:8" x14ac:dyDescent="0.25">
      <c r="C6721"/>
      <c r="H6721"/>
    </row>
    <row r="6722" spans="3:8" x14ac:dyDescent="0.25">
      <c r="C6722"/>
      <c r="H6722"/>
    </row>
    <row r="6723" spans="3:8" x14ac:dyDescent="0.25">
      <c r="C6723"/>
      <c r="H6723"/>
    </row>
    <row r="6724" spans="3:8" x14ac:dyDescent="0.25">
      <c r="C6724"/>
      <c r="H6724"/>
    </row>
    <row r="6725" spans="3:8" x14ac:dyDescent="0.25">
      <c r="C6725"/>
      <c r="H6725"/>
    </row>
    <row r="6726" spans="3:8" x14ac:dyDescent="0.25">
      <c r="C6726"/>
      <c r="H6726"/>
    </row>
    <row r="6727" spans="3:8" x14ac:dyDescent="0.25">
      <c r="C6727"/>
      <c r="H6727"/>
    </row>
    <row r="6728" spans="3:8" x14ac:dyDescent="0.25">
      <c r="C6728"/>
      <c r="H6728"/>
    </row>
    <row r="6729" spans="3:8" x14ac:dyDescent="0.25">
      <c r="C6729"/>
      <c r="H6729"/>
    </row>
    <row r="6730" spans="3:8" x14ac:dyDescent="0.25">
      <c r="C6730"/>
      <c r="H6730"/>
    </row>
    <row r="6731" spans="3:8" x14ac:dyDescent="0.25">
      <c r="C6731"/>
      <c r="H6731"/>
    </row>
    <row r="6732" spans="3:8" x14ac:dyDescent="0.25">
      <c r="C6732"/>
      <c r="H6732"/>
    </row>
    <row r="6733" spans="3:8" x14ac:dyDescent="0.25">
      <c r="C6733"/>
      <c r="H6733"/>
    </row>
    <row r="6734" spans="3:8" x14ac:dyDescent="0.25">
      <c r="C6734"/>
      <c r="H6734"/>
    </row>
    <row r="6735" spans="3:8" x14ac:dyDescent="0.25">
      <c r="C6735"/>
      <c r="H6735"/>
    </row>
    <row r="6736" spans="3:8" x14ac:dyDescent="0.25">
      <c r="C6736"/>
      <c r="H6736"/>
    </row>
    <row r="6737" spans="3:8" x14ac:dyDescent="0.25">
      <c r="C6737"/>
      <c r="H6737"/>
    </row>
    <row r="6738" spans="3:8" x14ac:dyDescent="0.25">
      <c r="C6738"/>
      <c r="H6738"/>
    </row>
    <row r="6739" spans="3:8" x14ac:dyDescent="0.25">
      <c r="C6739"/>
      <c r="H6739"/>
    </row>
    <row r="6740" spans="3:8" x14ac:dyDescent="0.25">
      <c r="C6740"/>
      <c r="H6740"/>
    </row>
    <row r="6741" spans="3:8" x14ac:dyDescent="0.25">
      <c r="C6741"/>
      <c r="H6741"/>
    </row>
    <row r="6742" spans="3:8" x14ac:dyDescent="0.25">
      <c r="C6742"/>
      <c r="H6742"/>
    </row>
    <row r="6743" spans="3:8" x14ac:dyDescent="0.25">
      <c r="C6743"/>
      <c r="H6743"/>
    </row>
    <row r="6744" spans="3:8" x14ac:dyDescent="0.25">
      <c r="C6744"/>
      <c r="H6744"/>
    </row>
    <row r="6745" spans="3:8" x14ac:dyDescent="0.25">
      <c r="C6745"/>
      <c r="H6745"/>
    </row>
    <row r="6746" spans="3:8" x14ac:dyDescent="0.25">
      <c r="C6746"/>
      <c r="H6746"/>
    </row>
    <row r="6747" spans="3:8" x14ac:dyDescent="0.25">
      <c r="C6747"/>
      <c r="H6747"/>
    </row>
    <row r="6748" spans="3:8" x14ac:dyDescent="0.25">
      <c r="C6748"/>
      <c r="H6748"/>
    </row>
    <row r="6749" spans="3:8" x14ac:dyDescent="0.25">
      <c r="C6749"/>
      <c r="H6749"/>
    </row>
    <row r="6750" spans="3:8" x14ac:dyDescent="0.25">
      <c r="C6750"/>
      <c r="H6750"/>
    </row>
    <row r="6751" spans="3:8" x14ac:dyDescent="0.25">
      <c r="C6751"/>
      <c r="H6751"/>
    </row>
    <row r="6752" spans="3:8" x14ac:dyDescent="0.25">
      <c r="C6752"/>
      <c r="H6752"/>
    </row>
    <row r="6753" spans="3:8" x14ac:dyDescent="0.25">
      <c r="C6753"/>
      <c r="H6753"/>
    </row>
    <row r="6754" spans="3:8" x14ac:dyDescent="0.25">
      <c r="C6754"/>
      <c r="H6754"/>
    </row>
    <row r="6755" spans="3:8" x14ac:dyDescent="0.25">
      <c r="C6755"/>
      <c r="H6755"/>
    </row>
    <row r="6756" spans="3:8" x14ac:dyDescent="0.25">
      <c r="C6756"/>
      <c r="H6756"/>
    </row>
    <row r="6757" spans="3:8" x14ac:dyDescent="0.25">
      <c r="C6757"/>
      <c r="H6757"/>
    </row>
    <row r="6758" spans="3:8" x14ac:dyDescent="0.25">
      <c r="C6758"/>
      <c r="H6758"/>
    </row>
    <row r="6759" spans="3:8" x14ac:dyDescent="0.25">
      <c r="C6759"/>
      <c r="H6759"/>
    </row>
    <row r="6760" spans="3:8" x14ac:dyDescent="0.25">
      <c r="C6760"/>
      <c r="H6760"/>
    </row>
    <row r="6761" spans="3:8" x14ac:dyDescent="0.25">
      <c r="C6761"/>
      <c r="H6761"/>
    </row>
    <row r="6762" spans="3:8" x14ac:dyDescent="0.25">
      <c r="C6762"/>
      <c r="H6762"/>
    </row>
    <row r="6763" spans="3:8" x14ac:dyDescent="0.25">
      <c r="C6763"/>
      <c r="H6763"/>
    </row>
    <row r="6764" spans="3:8" x14ac:dyDescent="0.25">
      <c r="C6764"/>
      <c r="H6764"/>
    </row>
    <row r="6765" spans="3:8" x14ac:dyDescent="0.25">
      <c r="C6765"/>
      <c r="H6765"/>
    </row>
    <row r="6766" spans="3:8" x14ac:dyDescent="0.25">
      <c r="C6766"/>
      <c r="H6766"/>
    </row>
    <row r="6767" spans="3:8" x14ac:dyDescent="0.25">
      <c r="C6767"/>
      <c r="H6767"/>
    </row>
    <row r="6768" spans="3:8" x14ac:dyDescent="0.25">
      <c r="C6768"/>
      <c r="H6768"/>
    </row>
    <row r="6769" spans="3:8" x14ac:dyDescent="0.25">
      <c r="C6769"/>
      <c r="H6769"/>
    </row>
    <row r="6770" spans="3:8" x14ac:dyDescent="0.25">
      <c r="C6770"/>
      <c r="H6770"/>
    </row>
    <row r="6771" spans="3:8" x14ac:dyDescent="0.25">
      <c r="C6771"/>
      <c r="H6771"/>
    </row>
    <row r="6772" spans="3:8" x14ac:dyDescent="0.25">
      <c r="C6772"/>
      <c r="H6772"/>
    </row>
    <row r="6773" spans="3:8" x14ac:dyDescent="0.25">
      <c r="C6773"/>
      <c r="H6773"/>
    </row>
    <row r="6774" spans="3:8" x14ac:dyDescent="0.25">
      <c r="C6774"/>
      <c r="H6774"/>
    </row>
    <row r="6775" spans="3:8" x14ac:dyDescent="0.25">
      <c r="C6775"/>
      <c r="H6775"/>
    </row>
    <row r="6776" spans="3:8" x14ac:dyDescent="0.25">
      <c r="C6776"/>
      <c r="H6776"/>
    </row>
    <row r="6777" spans="3:8" x14ac:dyDescent="0.25">
      <c r="C6777"/>
      <c r="H6777"/>
    </row>
    <row r="6778" spans="3:8" x14ac:dyDescent="0.25">
      <c r="C6778"/>
      <c r="H6778"/>
    </row>
    <row r="6779" spans="3:8" x14ac:dyDescent="0.25">
      <c r="C6779"/>
      <c r="H6779"/>
    </row>
    <row r="6780" spans="3:8" x14ac:dyDescent="0.25">
      <c r="C6780"/>
      <c r="H6780"/>
    </row>
    <row r="6781" spans="3:8" x14ac:dyDescent="0.25">
      <c r="C6781"/>
      <c r="H6781"/>
    </row>
    <row r="6782" spans="3:8" x14ac:dyDescent="0.25">
      <c r="C6782"/>
      <c r="H6782"/>
    </row>
    <row r="6783" spans="3:8" x14ac:dyDescent="0.25">
      <c r="C6783"/>
      <c r="H6783"/>
    </row>
    <row r="6784" spans="3:8" x14ac:dyDescent="0.25">
      <c r="C6784"/>
      <c r="H6784"/>
    </row>
    <row r="6785" spans="3:8" x14ac:dyDescent="0.25">
      <c r="C6785"/>
      <c r="H6785"/>
    </row>
    <row r="6786" spans="3:8" x14ac:dyDescent="0.25">
      <c r="C6786"/>
      <c r="H6786"/>
    </row>
    <row r="6787" spans="3:8" x14ac:dyDescent="0.25">
      <c r="C6787"/>
      <c r="H6787"/>
    </row>
    <row r="6788" spans="3:8" x14ac:dyDescent="0.25">
      <c r="C6788"/>
      <c r="H6788"/>
    </row>
    <row r="6789" spans="3:8" x14ac:dyDescent="0.25">
      <c r="C6789"/>
      <c r="H6789"/>
    </row>
    <row r="6790" spans="3:8" x14ac:dyDescent="0.25">
      <c r="C6790"/>
      <c r="H6790"/>
    </row>
    <row r="6791" spans="3:8" x14ac:dyDescent="0.25">
      <c r="C6791"/>
      <c r="H6791"/>
    </row>
    <row r="6792" spans="3:8" x14ac:dyDescent="0.25">
      <c r="C6792"/>
      <c r="H6792"/>
    </row>
    <row r="6793" spans="3:8" x14ac:dyDescent="0.25">
      <c r="C6793"/>
      <c r="H6793"/>
    </row>
    <row r="6794" spans="3:8" x14ac:dyDescent="0.25">
      <c r="C6794"/>
      <c r="H6794"/>
    </row>
    <row r="6795" spans="3:8" x14ac:dyDescent="0.25">
      <c r="C6795"/>
      <c r="H6795"/>
    </row>
    <row r="6796" spans="3:8" x14ac:dyDescent="0.25">
      <c r="C6796"/>
      <c r="H6796"/>
    </row>
    <row r="6797" spans="3:8" x14ac:dyDescent="0.25">
      <c r="C6797"/>
      <c r="H6797"/>
    </row>
    <row r="6798" spans="3:8" x14ac:dyDescent="0.25">
      <c r="C6798"/>
      <c r="H6798"/>
    </row>
    <row r="6799" spans="3:8" x14ac:dyDescent="0.25">
      <c r="C6799"/>
      <c r="H6799"/>
    </row>
    <row r="6800" spans="3:8" x14ac:dyDescent="0.25">
      <c r="C6800"/>
      <c r="H6800"/>
    </row>
    <row r="6801" spans="3:8" x14ac:dyDescent="0.25">
      <c r="C6801"/>
      <c r="H6801"/>
    </row>
    <row r="6802" spans="3:8" x14ac:dyDescent="0.25">
      <c r="C6802"/>
      <c r="H6802"/>
    </row>
    <row r="6803" spans="3:8" x14ac:dyDescent="0.25">
      <c r="C6803"/>
      <c r="H6803"/>
    </row>
    <row r="6804" spans="3:8" x14ac:dyDescent="0.25">
      <c r="C6804"/>
      <c r="H6804"/>
    </row>
    <row r="6805" spans="3:8" x14ac:dyDescent="0.25">
      <c r="C6805"/>
      <c r="H6805"/>
    </row>
    <row r="6806" spans="3:8" x14ac:dyDescent="0.25">
      <c r="C6806"/>
      <c r="H6806"/>
    </row>
    <row r="6807" spans="3:8" x14ac:dyDescent="0.25">
      <c r="C6807"/>
      <c r="H6807"/>
    </row>
    <row r="6808" spans="3:8" x14ac:dyDescent="0.25">
      <c r="C6808"/>
      <c r="H6808"/>
    </row>
    <row r="6809" spans="3:8" x14ac:dyDescent="0.25">
      <c r="C6809"/>
      <c r="H6809"/>
    </row>
    <row r="6810" spans="3:8" x14ac:dyDescent="0.25">
      <c r="C6810"/>
      <c r="H6810"/>
    </row>
    <row r="6811" spans="3:8" x14ac:dyDescent="0.25">
      <c r="C6811"/>
      <c r="H6811"/>
    </row>
    <row r="6812" spans="3:8" x14ac:dyDescent="0.25">
      <c r="C6812"/>
      <c r="H6812"/>
    </row>
    <row r="6813" spans="3:8" x14ac:dyDescent="0.25">
      <c r="C6813"/>
      <c r="H6813"/>
    </row>
    <row r="6814" spans="3:8" x14ac:dyDescent="0.25">
      <c r="C6814"/>
      <c r="H6814"/>
    </row>
    <row r="6815" spans="3:8" x14ac:dyDescent="0.25">
      <c r="C6815"/>
      <c r="H6815"/>
    </row>
    <row r="6816" spans="3:8" x14ac:dyDescent="0.25">
      <c r="C6816"/>
      <c r="H6816"/>
    </row>
    <row r="6817" spans="3:8" x14ac:dyDescent="0.25">
      <c r="C6817"/>
      <c r="H6817"/>
    </row>
    <row r="6818" spans="3:8" x14ac:dyDescent="0.25">
      <c r="C6818"/>
      <c r="H6818"/>
    </row>
    <row r="6819" spans="3:8" x14ac:dyDescent="0.25">
      <c r="C6819"/>
      <c r="H6819"/>
    </row>
    <row r="6820" spans="3:8" x14ac:dyDescent="0.25">
      <c r="C6820"/>
      <c r="H6820"/>
    </row>
    <row r="6821" spans="3:8" x14ac:dyDescent="0.25">
      <c r="C6821"/>
      <c r="H6821"/>
    </row>
    <row r="6822" spans="3:8" x14ac:dyDescent="0.25">
      <c r="C6822"/>
      <c r="H6822"/>
    </row>
    <row r="6823" spans="3:8" x14ac:dyDescent="0.25">
      <c r="C6823"/>
      <c r="H6823"/>
    </row>
    <row r="6824" spans="3:8" x14ac:dyDescent="0.25">
      <c r="C6824"/>
      <c r="H6824"/>
    </row>
    <row r="6825" spans="3:8" x14ac:dyDescent="0.25">
      <c r="C6825"/>
      <c r="H6825"/>
    </row>
    <row r="6826" spans="3:8" x14ac:dyDescent="0.25">
      <c r="C6826"/>
      <c r="H6826"/>
    </row>
    <row r="6827" spans="3:8" x14ac:dyDescent="0.25">
      <c r="C6827"/>
      <c r="H6827"/>
    </row>
    <row r="6828" spans="3:8" x14ac:dyDescent="0.25">
      <c r="C6828"/>
      <c r="H6828"/>
    </row>
    <row r="6829" spans="3:8" x14ac:dyDescent="0.25">
      <c r="C6829"/>
      <c r="H6829"/>
    </row>
    <row r="6830" spans="3:8" x14ac:dyDescent="0.25">
      <c r="C6830"/>
      <c r="H6830"/>
    </row>
    <row r="6831" spans="3:8" x14ac:dyDescent="0.25">
      <c r="C6831"/>
      <c r="H6831"/>
    </row>
    <row r="6832" spans="3:8" x14ac:dyDescent="0.25">
      <c r="C6832"/>
      <c r="H6832"/>
    </row>
    <row r="6833" spans="3:8" x14ac:dyDescent="0.25">
      <c r="C6833"/>
      <c r="H6833"/>
    </row>
    <row r="6834" spans="3:8" x14ac:dyDescent="0.25">
      <c r="C6834"/>
      <c r="H6834"/>
    </row>
    <row r="6835" spans="3:8" x14ac:dyDescent="0.25">
      <c r="C6835"/>
      <c r="H6835"/>
    </row>
    <row r="6836" spans="3:8" x14ac:dyDescent="0.25">
      <c r="C6836"/>
      <c r="H6836"/>
    </row>
    <row r="6837" spans="3:8" x14ac:dyDescent="0.25">
      <c r="C6837"/>
      <c r="H6837"/>
    </row>
    <row r="6838" spans="3:8" x14ac:dyDescent="0.25">
      <c r="C6838"/>
      <c r="H6838"/>
    </row>
    <row r="6839" spans="3:8" x14ac:dyDescent="0.25">
      <c r="C6839"/>
      <c r="H6839"/>
    </row>
    <row r="6840" spans="3:8" x14ac:dyDescent="0.25">
      <c r="C6840"/>
      <c r="H6840"/>
    </row>
    <row r="6841" spans="3:8" x14ac:dyDescent="0.25">
      <c r="C6841"/>
      <c r="H6841"/>
    </row>
    <row r="6842" spans="3:8" x14ac:dyDescent="0.25">
      <c r="C6842"/>
      <c r="H6842"/>
    </row>
    <row r="6843" spans="3:8" x14ac:dyDescent="0.25">
      <c r="C6843"/>
      <c r="H6843"/>
    </row>
    <row r="6844" spans="3:8" x14ac:dyDescent="0.25">
      <c r="C6844"/>
      <c r="H6844"/>
    </row>
    <row r="6845" spans="3:8" x14ac:dyDescent="0.25">
      <c r="C6845"/>
      <c r="H6845"/>
    </row>
    <row r="6846" spans="3:8" x14ac:dyDescent="0.25">
      <c r="C6846"/>
      <c r="H6846"/>
    </row>
    <row r="6847" spans="3:8" x14ac:dyDescent="0.25">
      <c r="C6847"/>
      <c r="H6847"/>
    </row>
    <row r="6848" spans="3:8" x14ac:dyDescent="0.25">
      <c r="C6848"/>
      <c r="H6848"/>
    </row>
    <row r="6849" spans="3:8" x14ac:dyDescent="0.25">
      <c r="C6849"/>
      <c r="H6849"/>
    </row>
    <row r="6850" spans="3:8" x14ac:dyDescent="0.25">
      <c r="C6850"/>
      <c r="H6850"/>
    </row>
    <row r="6851" spans="3:8" x14ac:dyDescent="0.25">
      <c r="C6851"/>
      <c r="H6851"/>
    </row>
    <row r="6852" spans="3:8" x14ac:dyDescent="0.25">
      <c r="C6852"/>
      <c r="H6852"/>
    </row>
    <row r="6853" spans="3:8" x14ac:dyDescent="0.25">
      <c r="C6853"/>
      <c r="H6853"/>
    </row>
    <row r="6854" spans="3:8" x14ac:dyDescent="0.25">
      <c r="C6854"/>
      <c r="H6854"/>
    </row>
    <row r="6855" spans="3:8" x14ac:dyDescent="0.25">
      <c r="C6855"/>
      <c r="H6855"/>
    </row>
    <row r="6856" spans="3:8" x14ac:dyDescent="0.25">
      <c r="C6856"/>
      <c r="H6856"/>
    </row>
    <row r="6857" spans="3:8" x14ac:dyDescent="0.25">
      <c r="C6857"/>
      <c r="H6857"/>
    </row>
    <row r="6858" spans="3:8" x14ac:dyDescent="0.25">
      <c r="C6858"/>
      <c r="H6858"/>
    </row>
    <row r="6859" spans="3:8" x14ac:dyDescent="0.25">
      <c r="C6859"/>
      <c r="H6859"/>
    </row>
    <row r="6860" spans="3:8" x14ac:dyDescent="0.25">
      <c r="C6860"/>
      <c r="H6860"/>
    </row>
    <row r="6861" spans="3:8" x14ac:dyDescent="0.25">
      <c r="C6861"/>
      <c r="H6861"/>
    </row>
    <row r="6862" spans="3:8" x14ac:dyDescent="0.25">
      <c r="C6862"/>
      <c r="H6862"/>
    </row>
    <row r="6863" spans="3:8" x14ac:dyDescent="0.25">
      <c r="C6863"/>
      <c r="H6863"/>
    </row>
    <row r="6864" spans="3:8" x14ac:dyDescent="0.25">
      <c r="C6864"/>
      <c r="H6864"/>
    </row>
    <row r="6865" spans="3:8" x14ac:dyDescent="0.25">
      <c r="C6865"/>
      <c r="H6865"/>
    </row>
    <row r="6866" spans="3:8" x14ac:dyDescent="0.25">
      <c r="C6866"/>
      <c r="H6866"/>
    </row>
    <row r="6867" spans="3:8" x14ac:dyDescent="0.25">
      <c r="C6867"/>
      <c r="H6867"/>
    </row>
    <row r="6868" spans="3:8" x14ac:dyDescent="0.25">
      <c r="C6868"/>
      <c r="H6868"/>
    </row>
    <row r="6869" spans="3:8" x14ac:dyDescent="0.25">
      <c r="C6869"/>
      <c r="H6869"/>
    </row>
    <row r="6870" spans="3:8" x14ac:dyDescent="0.25">
      <c r="C6870"/>
      <c r="H6870"/>
    </row>
    <row r="6871" spans="3:8" x14ac:dyDescent="0.25">
      <c r="C6871"/>
      <c r="H6871"/>
    </row>
    <row r="6872" spans="3:8" x14ac:dyDescent="0.25">
      <c r="C6872"/>
      <c r="H6872"/>
    </row>
    <row r="6873" spans="3:8" x14ac:dyDescent="0.25">
      <c r="C6873"/>
      <c r="H6873"/>
    </row>
    <row r="6874" spans="3:8" x14ac:dyDescent="0.25">
      <c r="C6874"/>
      <c r="H6874"/>
    </row>
    <row r="6875" spans="3:8" x14ac:dyDescent="0.25">
      <c r="C6875"/>
      <c r="H6875"/>
    </row>
    <row r="6876" spans="3:8" x14ac:dyDescent="0.25">
      <c r="C6876"/>
      <c r="H6876"/>
    </row>
    <row r="6877" spans="3:8" x14ac:dyDescent="0.25">
      <c r="C6877"/>
      <c r="H6877"/>
    </row>
    <row r="6878" spans="3:8" x14ac:dyDescent="0.25">
      <c r="C6878"/>
      <c r="H6878"/>
    </row>
    <row r="6879" spans="3:8" x14ac:dyDescent="0.25">
      <c r="C6879"/>
      <c r="H6879"/>
    </row>
    <row r="6880" spans="3:8" x14ac:dyDescent="0.25">
      <c r="C6880"/>
      <c r="H6880"/>
    </row>
    <row r="6881" spans="3:8" x14ac:dyDescent="0.25">
      <c r="C6881"/>
      <c r="H6881"/>
    </row>
    <row r="6882" spans="3:8" x14ac:dyDescent="0.25">
      <c r="C6882"/>
      <c r="H6882"/>
    </row>
    <row r="6883" spans="3:8" x14ac:dyDescent="0.25">
      <c r="C6883"/>
      <c r="H6883"/>
    </row>
    <row r="6884" spans="3:8" x14ac:dyDescent="0.25">
      <c r="C6884"/>
      <c r="H6884"/>
    </row>
    <row r="6885" spans="3:8" x14ac:dyDescent="0.25">
      <c r="C6885"/>
      <c r="H6885"/>
    </row>
    <row r="6886" spans="3:8" x14ac:dyDescent="0.25">
      <c r="C6886"/>
      <c r="H6886"/>
    </row>
    <row r="6887" spans="3:8" x14ac:dyDescent="0.25">
      <c r="C6887"/>
      <c r="H6887"/>
    </row>
    <row r="6888" spans="3:8" x14ac:dyDescent="0.25">
      <c r="C6888"/>
      <c r="H6888"/>
    </row>
    <row r="6889" spans="3:8" x14ac:dyDescent="0.25">
      <c r="C6889"/>
      <c r="H6889"/>
    </row>
    <row r="6890" spans="3:8" x14ac:dyDescent="0.25">
      <c r="C6890"/>
      <c r="H6890"/>
    </row>
    <row r="6891" spans="3:8" x14ac:dyDescent="0.25">
      <c r="C6891"/>
      <c r="H6891"/>
    </row>
    <row r="6892" spans="3:8" x14ac:dyDescent="0.25">
      <c r="C6892"/>
      <c r="H6892"/>
    </row>
    <row r="6893" spans="3:8" x14ac:dyDescent="0.25">
      <c r="C6893"/>
      <c r="H6893"/>
    </row>
    <row r="6894" spans="3:8" x14ac:dyDescent="0.25">
      <c r="C6894"/>
      <c r="H6894"/>
    </row>
    <row r="6895" spans="3:8" x14ac:dyDescent="0.25">
      <c r="C6895"/>
      <c r="H6895"/>
    </row>
    <row r="6896" spans="3:8" x14ac:dyDescent="0.25">
      <c r="C6896"/>
      <c r="H6896"/>
    </row>
    <row r="6897" spans="3:8" x14ac:dyDescent="0.25">
      <c r="C6897"/>
      <c r="H6897"/>
    </row>
    <row r="6898" spans="3:8" x14ac:dyDescent="0.25">
      <c r="C6898"/>
      <c r="H6898"/>
    </row>
    <row r="6899" spans="3:8" x14ac:dyDescent="0.25">
      <c r="C6899"/>
      <c r="H6899"/>
    </row>
    <row r="6900" spans="3:8" x14ac:dyDescent="0.25">
      <c r="C6900"/>
      <c r="H6900"/>
    </row>
    <row r="6901" spans="3:8" x14ac:dyDescent="0.25">
      <c r="C6901"/>
      <c r="H6901"/>
    </row>
    <row r="6902" spans="3:8" x14ac:dyDescent="0.25">
      <c r="C6902"/>
      <c r="H6902"/>
    </row>
    <row r="6903" spans="3:8" x14ac:dyDescent="0.25">
      <c r="C6903"/>
      <c r="H6903"/>
    </row>
    <row r="6904" spans="3:8" x14ac:dyDescent="0.25">
      <c r="C6904"/>
      <c r="H6904"/>
    </row>
    <row r="6905" spans="3:8" x14ac:dyDescent="0.25">
      <c r="C6905"/>
      <c r="H6905"/>
    </row>
    <row r="6906" spans="3:8" x14ac:dyDescent="0.25">
      <c r="C6906"/>
      <c r="H6906"/>
    </row>
    <row r="6907" spans="3:8" x14ac:dyDescent="0.25">
      <c r="C6907"/>
      <c r="H6907"/>
    </row>
    <row r="6908" spans="3:8" x14ac:dyDescent="0.25">
      <c r="C6908"/>
      <c r="H6908"/>
    </row>
    <row r="6909" spans="3:8" x14ac:dyDescent="0.25">
      <c r="C6909"/>
      <c r="H6909"/>
    </row>
    <row r="6910" spans="3:8" x14ac:dyDescent="0.25">
      <c r="C6910"/>
      <c r="H6910"/>
    </row>
    <row r="6911" spans="3:8" x14ac:dyDescent="0.25">
      <c r="C6911"/>
      <c r="H6911"/>
    </row>
    <row r="6912" spans="3:8" x14ac:dyDescent="0.25">
      <c r="C6912"/>
      <c r="H6912"/>
    </row>
    <row r="6913" spans="3:8" x14ac:dyDescent="0.25">
      <c r="C6913"/>
      <c r="H6913"/>
    </row>
    <row r="6914" spans="3:8" x14ac:dyDescent="0.25">
      <c r="C6914"/>
      <c r="H6914"/>
    </row>
    <row r="6915" spans="3:8" x14ac:dyDescent="0.25">
      <c r="C6915"/>
      <c r="H6915"/>
    </row>
    <row r="6916" spans="3:8" x14ac:dyDescent="0.25">
      <c r="C6916"/>
      <c r="H6916"/>
    </row>
    <row r="6917" spans="3:8" x14ac:dyDescent="0.25">
      <c r="C6917"/>
      <c r="H6917"/>
    </row>
    <row r="6918" spans="3:8" x14ac:dyDescent="0.25">
      <c r="C6918"/>
      <c r="H6918"/>
    </row>
    <row r="6919" spans="3:8" x14ac:dyDescent="0.25">
      <c r="C6919"/>
      <c r="H6919"/>
    </row>
    <row r="6920" spans="3:8" x14ac:dyDescent="0.25">
      <c r="C6920"/>
      <c r="H6920"/>
    </row>
    <row r="6921" spans="3:8" x14ac:dyDescent="0.25">
      <c r="C6921"/>
      <c r="H6921"/>
    </row>
    <row r="6922" spans="3:8" x14ac:dyDescent="0.25">
      <c r="C6922"/>
      <c r="H6922"/>
    </row>
    <row r="6923" spans="3:8" x14ac:dyDescent="0.25">
      <c r="C6923"/>
      <c r="H6923"/>
    </row>
    <row r="6924" spans="3:8" x14ac:dyDescent="0.25">
      <c r="C6924"/>
      <c r="H6924"/>
    </row>
    <row r="6925" spans="3:8" x14ac:dyDescent="0.25">
      <c r="C6925"/>
      <c r="H6925"/>
    </row>
    <row r="6926" spans="3:8" x14ac:dyDescent="0.25">
      <c r="C6926"/>
      <c r="H6926"/>
    </row>
    <row r="6927" spans="3:8" x14ac:dyDescent="0.25">
      <c r="C6927"/>
      <c r="H6927"/>
    </row>
    <row r="6928" spans="3:8" x14ac:dyDescent="0.25">
      <c r="C6928"/>
      <c r="H6928"/>
    </row>
    <row r="6929" spans="3:8" x14ac:dyDescent="0.25">
      <c r="C6929"/>
      <c r="H6929"/>
    </row>
    <row r="6930" spans="3:8" x14ac:dyDescent="0.25">
      <c r="C6930"/>
      <c r="H6930"/>
    </row>
    <row r="6931" spans="3:8" x14ac:dyDescent="0.25">
      <c r="C6931"/>
      <c r="H6931"/>
    </row>
    <row r="6932" spans="3:8" x14ac:dyDescent="0.25">
      <c r="C6932"/>
      <c r="H6932"/>
    </row>
    <row r="6933" spans="3:8" x14ac:dyDescent="0.25">
      <c r="C6933"/>
      <c r="H6933"/>
    </row>
    <row r="6934" spans="3:8" x14ac:dyDescent="0.25">
      <c r="C6934"/>
      <c r="H6934"/>
    </row>
    <row r="6935" spans="3:8" x14ac:dyDescent="0.25">
      <c r="C6935"/>
      <c r="H6935"/>
    </row>
    <row r="6936" spans="3:8" x14ac:dyDescent="0.25">
      <c r="C6936"/>
      <c r="H6936"/>
    </row>
    <row r="6937" spans="3:8" x14ac:dyDescent="0.25">
      <c r="C6937"/>
      <c r="H6937"/>
    </row>
    <row r="6938" spans="3:8" x14ac:dyDescent="0.25">
      <c r="C6938"/>
      <c r="H6938"/>
    </row>
    <row r="6939" spans="3:8" x14ac:dyDescent="0.25">
      <c r="C6939"/>
      <c r="H6939"/>
    </row>
    <row r="6940" spans="3:8" x14ac:dyDescent="0.25">
      <c r="C6940"/>
      <c r="H6940"/>
    </row>
    <row r="6941" spans="3:8" x14ac:dyDescent="0.25">
      <c r="C6941"/>
      <c r="H6941"/>
    </row>
    <row r="6942" spans="3:8" x14ac:dyDescent="0.25">
      <c r="C6942"/>
      <c r="H6942"/>
    </row>
    <row r="6943" spans="3:8" x14ac:dyDescent="0.25">
      <c r="C6943"/>
      <c r="H6943"/>
    </row>
    <row r="6944" spans="3:8" x14ac:dyDescent="0.25">
      <c r="C6944"/>
      <c r="H6944"/>
    </row>
    <row r="6945" spans="3:8" x14ac:dyDescent="0.25">
      <c r="C6945"/>
      <c r="H6945"/>
    </row>
    <row r="6946" spans="3:8" x14ac:dyDescent="0.25">
      <c r="C6946"/>
      <c r="H6946"/>
    </row>
    <row r="6947" spans="3:8" x14ac:dyDescent="0.25">
      <c r="C6947"/>
      <c r="H6947"/>
    </row>
    <row r="6948" spans="3:8" x14ac:dyDescent="0.25">
      <c r="C6948"/>
      <c r="H6948"/>
    </row>
    <row r="6949" spans="3:8" x14ac:dyDescent="0.25">
      <c r="C6949"/>
      <c r="H6949"/>
    </row>
    <row r="6950" spans="3:8" x14ac:dyDescent="0.25">
      <c r="C6950"/>
      <c r="H6950"/>
    </row>
    <row r="6951" spans="3:8" x14ac:dyDescent="0.25">
      <c r="C6951"/>
      <c r="H6951"/>
    </row>
    <row r="6952" spans="3:8" x14ac:dyDescent="0.25">
      <c r="C6952"/>
      <c r="H6952"/>
    </row>
    <row r="6953" spans="3:8" x14ac:dyDescent="0.25">
      <c r="C6953"/>
      <c r="H6953"/>
    </row>
    <row r="6954" spans="3:8" x14ac:dyDescent="0.25">
      <c r="C6954"/>
      <c r="H6954"/>
    </row>
    <row r="6955" spans="3:8" x14ac:dyDescent="0.25">
      <c r="C6955"/>
      <c r="H6955"/>
    </row>
    <row r="6956" spans="3:8" x14ac:dyDescent="0.25">
      <c r="C6956"/>
      <c r="H6956"/>
    </row>
    <row r="6957" spans="3:8" x14ac:dyDescent="0.25">
      <c r="C6957"/>
      <c r="H6957"/>
    </row>
    <row r="6958" spans="3:8" x14ac:dyDescent="0.25">
      <c r="C6958"/>
      <c r="H6958"/>
    </row>
    <row r="6959" spans="3:8" x14ac:dyDescent="0.25">
      <c r="C6959"/>
      <c r="H6959"/>
    </row>
    <row r="6960" spans="3:8" x14ac:dyDescent="0.25">
      <c r="C6960"/>
      <c r="H6960"/>
    </row>
    <row r="6961" spans="3:8" x14ac:dyDescent="0.25">
      <c r="C6961"/>
      <c r="H6961"/>
    </row>
    <row r="6962" spans="3:8" x14ac:dyDescent="0.25">
      <c r="C6962"/>
      <c r="H6962"/>
    </row>
    <row r="6963" spans="3:8" x14ac:dyDescent="0.25">
      <c r="C6963"/>
      <c r="H6963"/>
    </row>
    <row r="6964" spans="3:8" x14ac:dyDescent="0.25">
      <c r="C6964"/>
      <c r="H6964"/>
    </row>
    <row r="6965" spans="3:8" x14ac:dyDescent="0.25">
      <c r="C6965"/>
      <c r="H6965"/>
    </row>
    <row r="6966" spans="3:8" x14ac:dyDescent="0.25">
      <c r="C6966"/>
      <c r="H6966"/>
    </row>
    <row r="6967" spans="3:8" x14ac:dyDescent="0.25">
      <c r="C6967"/>
      <c r="H6967"/>
    </row>
    <row r="6968" spans="3:8" x14ac:dyDescent="0.25">
      <c r="C6968"/>
      <c r="H6968"/>
    </row>
    <row r="6969" spans="3:8" x14ac:dyDescent="0.25">
      <c r="C6969"/>
      <c r="H6969"/>
    </row>
    <row r="6970" spans="3:8" x14ac:dyDescent="0.25">
      <c r="C6970"/>
      <c r="H6970"/>
    </row>
    <row r="6971" spans="3:8" x14ac:dyDescent="0.25">
      <c r="C6971"/>
      <c r="H6971"/>
    </row>
    <row r="6972" spans="3:8" x14ac:dyDescent="0.25">
      <c r="C6972"/>
      <c r="H6972"/>
    </row>
    <row r="6973" spans="3:8" x14ac:dyDescent="0.25">
      <c r="C6973"/>
      <c r="H6973"/>
    </row>
    <row r="6974" spans="3:8" x14ac:dyDescent="0.25">
      <c r="C6974"/>
      <c r="H6974"/>
    </row>
    <row r="6975" spans="3:8" x14ac:dyDescent="0.25">
      <c r="C6975"/>
      <c r="H6975"/>
    </row>
    <row r="6976" spans="3:8" x14ac:dyDescent="0.25">
      <c r="C6976"/>
      <c r="H6976"/>
    </row>
    <row r="6977" spans="3:8" x14ac:dyDescent="0.25">
      <c r="C6977"/>
      <c r="H6977"/>
    </row>
    <row r="6978" spans="3:8" x14ac:dyDescent="0.25">
      <c r="C6978"/>
      <c r="H6978"/>
    </row>
    <row r="6979" spans="3:8" x14ac:dyDescent="0.25">
      <c r="C6979"/>
      <c r="H6979"/>
    </row>
    <row r="6980" spans="3:8" x14ac:dyDescent="0.25">
      <c r="C6980"/>
      <c r="H6980"/>
    </row>
    <row r="6981" spans="3:8" x14ac:dyDescent="0.25">
      <c r="C6981"/>
      <c r="H6981"/>
    </row>
    <row r="6982" spans="3:8" x14ac:dyDescent="0.25">
      <c r="C6982"/>
      <c r="H6982"/>
    </row>
    <row r="6983" spans="3:8" x14ac:dyDescent="0.25">
      <c r="C6983"/>
      <c r="H6983"/>
    </row>
    <row r="6984" spans="3:8" x14ac:dyDescent="0.25">
      <c r="C6984"/>
      <c r="H6984"/>
    </row>
    <row r="6985" spans="3:8" x14ac:dyDescent="0.25">
      <c r="C6985"/>
      <c r="H6985"/>
    </row>
    <row r="6986" spans="3:8" x14ac:dyDescent="0.25">
      <c r="C6986"/>
      <c r="H6986"/>
    </row>
    <row r="6987" spans="3:8" x14ac:dyDescent="0.25">
      <c r="C6987"/>
      <c r="H6987"/>
    </row>
    <row r="6988" spans="3:8" x14ac:dyDescent="0.25">
      <c r="C6988"/>
      <c r="H6988"/>
    </row>
    <row r="6989" spans="3:8" x14ac:dyDescent="0.25">
      <c r="C6989"/>
      <c r="H6989"/>
    </row>
    <row r="6990" spans="3:8" x14ac:dyDescent="0.25">
      <c r="C6990"/>
      <c r="H6990"/>
    </row>
    <row r="6991" spans="3:8" x14ac:dyDescent="0.25">
      <c r="C6991"/>
      <c r="H6991"/>
    </row>
    <row r="6992" spans="3:8" x14ac:dyDescent="0.25">
      <c r="C6992"/>
      <c r="H6992"/>
    </row>
    <row r="6993" spans="3:8" x14ac:dyDescent="0.25">
      <c r="C6993"/>
      <c r="H6993"/>
    </row>
    <row r="6994" spans="3:8" x14ac:dyDescent="0.25">
      <c r="C6994"/>
      <c r="H6994"/>
    </row>
    <row r="6995" spans="3:8" x14ac:dyDescent="0.25">
      <c r="C6995"/>
      <c r="H6995"/>
    </row>
    <row r="6996" spans="3:8" x14ac:dyDescent="0.25">
      <c r="C6996"/>
      <c r="H6996"/>
    </row>
    <row r="6997" spans="3:8" x14ac:dyDescent="0.25">
      <c r="C6997"/>
      <c r="H6997"/>
    </row>
    <row r="6998" spans="3:8" x14ac:dyDescent="0.25">
      <c r="C6998"/>
      <c r="H6998"/>
    </row>
    <row r="6999" spans="3:8" x14ac:dyDescent="0.25">
      <c r="C6999"/>
      <c r="H6999"/>
    </row>
    <row r="7000" spans="3:8" x14ac:dyDescent="0.25">
      <c r="C7000"/>
      <c r="H7000"/>
    </row>
    <row r="7001" spans="3:8" x14ac:dyDescent="0.25">
      <c r="C7001"/>
      <c r="H7001"/>
    </row>
    <row r="7002" spans="3:8" x14ac:dyDescent="0.25">
      <c r="C7002"/>
      <c r="H7002"/>
    </row>
    <row r="7003" spans="3:8" x14ac:dyDescent="0.25">
      <c r="C7003"/>
      <c r="H7003"/>
    </row>
    <row r="7004" spans="3:8" x14ac:dyDescent="0.25">
      <c r="C7004"/>
      <c r="H7004"/>
    </row>
    <row r="7005" spans="3:8" x14ac:dyDescent="0.25">
      <c r="C7005"/>
      <c r="H7005"/>
    </row>
    <row r="7006" spans="3:8" x14ac:dyDescent="0.25">
      <c r="C7006"/>
      <c r="H7006"/>
    </row>
    <row r="7007" spans="3:8" x14ac:dyDescent="0.25">
      <c r="C7007"/>
      <c r="H7007"/>
    </row>
    <row r="7008" spans="3:8" x14ac:dyDescent="0.25">
      <c r="C7008"/>
      <c r="H7008"/>
    </row>
    <row r="7009" spans="3:8" x14ac:dyDescent="0.25">
      <c r="C7009"/>
      <c r="H7009"/>
    </row>
    <row r="7010" spans="3:8" x14ac:dyDescent="0.25">
      <c r="C7010"/>
      <c r="H7010"/>
    </row>
    <row r="7011" spans="3:8" x14ac:dyDescent="0.25">
      <c r="C7011"/>
      <c r="H7011"/>
    </row>
    <row r="7012" spans="3:8" x14ac:dyDescent="0.25">
      <c r="C7012"/>
      <c r="H7012"/>
    </row>
    <row r="7013" spans="3:8" x14ac:dyDescent="0.25">
      <c r="C7013"/>
      <c r="H7013"/>
    </row>
    <row r="7014" spans="3:8" x14ac:dyDescent="0.25">
      <c r="C7014"/>
      <c r="H7014"/>
    </row>
    <row r="7015" spans="3:8" x14ac:dyDescent="0.25">
      <c r="C7015"/>
      <c r="H7015"/>
    </row>
    <row r="7016" spans="3:8" x14ac:dyDescent="0.25">
      <c r="C7016"/>
      <c r="H7016"/>
    </row>
    <row r="7017" spans="3:8" x14ac:dyDescent="0.25">
      <c r="C7017"/>
      <c r="H7017"/>
    </row>
    <row r="7018" spans="3:8" x14ac:dyDescent="0.25">
      <c r="C7018"/>
      <c r="H7018"/>
    </row>
    <row r="7019" spans="3:8" x14ac:dyDescent="0.25">
      <c r="C7019"/>
      <c r="H7019"/>
    </row>
    <row r="7020" spans="3:8" x14ac:dyDescent="0.25">
      <c r="C7020"/>
      <c r="H7020"/>
    </row>
    <row r="7021" spans="3:8" x14ac:dyDescent="0.25">
      <c r="C7021"/>
      <c r="H7021"/>
    </row>
    <row r="7022" spans="3:8" x14ac:dyDescent="0.25">
      <c r="C7022"/>
      <c r="H7022"/>
    </row>
    <row r="7023" spans="3:8" x14ac:dyDescent="0.25">
      <c r="C7023"/>
      <c r="H7023"/>
    </row>
    <row r="7024" spans="3:8" x14ac:dyDescent="0.25">
      <c r="C7024"/>
      <c r="H7024"/>
    </row>
    <row r="7025" spans="3:8" x14ac:dyDescent="0.25">
      <c r="C7025"/>
      <c r="H7025"/>
    </row>
    <row r="7026" spans="3:8" x14ac:dyDescent="0.25">
      <c r="C7026"/>
      <c r="H7026"/>
    </row>
    <row r="7027" spans="3:8" x14ac:dyDescent="0.25">
      <c r="C7027"/>
      <c r="H7027"/>
    </row>
    <row r="7028" spans="3:8" x14ac:dyDescent="0.25">
      <c r="C7028"/>
      <c r="H7028"/>
    </row>
    <row r="7029" spans="3:8" x14ac:dyDescent="0.25">
      <c r="C7029"/>
      <c r="H7029"/>
    </row>
    <row r="7030" spans="3:8" x14ac:dyDescent="0.25">
      <c r="C7030"/>
      <c r="H7030"/>
    </row>
    <row r="7031" spans="3:8" x14ac:dyDescent="0.25">
      <c r="C7031"/>
      <c r="H7031"/>
    </row>
    <row r="7032" spans="3:8" x14ac:dyDescent="0.25">
      <c r="C7032"/>
      <c r="H7032"/>
    </row>
    <row r="7033" spans="3:8" x14ac:dyDescent="0.25">
      <c r="C7033"/>
      <c r="H7033"/>
    </row>
    <row r="7034" spans="3:8" x14ac:dyDescent="0.25">
      <c r="C7034"/>
      <c r="H7034"/>
    </row>
    <row r="7035" spans="3:8" x14ac:dyDescent="0.25">
      <c r="C7035"/>
      <c r="H7035"/>
    </row>
    <row r="7036" spans="3:8" x14ac:dyDescent="0.25">
      <c r="C7036"/>
      <c r="H7036"/>
    </row>
    <row r="7037" spans="3:8" x14ac:dyDescent="0.25">
      <c r="C7037"/>
      <c r="H7037"/>
    </row>
    <row r="7038" spans="3:8" x14ac:dyDescent="0.25">
      <c r="C7038"/>
      <c r="H7038"/>
    </row>
    <row r="7039" spans="3:8" x14ac:dyDescent="0.25">
      <c r="C7039"/>
      <c r="H7039"/>
    </row>
    <row r="7040" spans="3:8" x14ac:dyDescent="0.25">
      <c r="C7040"/>
      <c r="H7040"/>
    </row>
    <row r="7041" spans="3:8" x14ac:dyDescent="0.25">
      <c r="C7041"/>
      <c r="H7041"/>
    </row>
    <row r="7042" spans="3:8" x14ac:dyDescent="0.25">
      <c r="C7042"/>
      <c r="H7042"/>
    </row>
    <row r="7043" spans="3:8" x14ac:dyDescent="0.25">
      <c r="C7043"/>
      <c r="H7043"/>
    </row>
    <row r="7044" spans="3:8" x14ac:dyDescent="0.25">
      <c r="C7044"/>
      <c r="H7044"/>
    </row>
    <row r="7045" spans="3:8" x14ac:dyDescent="0.25">
      <c r="C7045"/>
      <c r="H7045"/>
    </row>
    <row r="7046" spans="3:8" x14ac:dyDescent="0.25">
      <c r="C7046"/>
      <c r="H7046"/>
    </row>
    <row r="7047" spans="3:8" x14ac:dyDescent="0.25">
      <c r="C7047"/>
      <c r="H7047"/>
    </row>
    <row r="7048" spans="3:8" x14ac:dyDescent="0.25">
      <c r="C7048"/>
      <c r="H7048"/>
    </row>
    <row r="7049" spans="3:8" x14ac:dyDescent="0.25">
      <c r="C7049"/>
      <c r="H7049"/>
    </row>
    <row r="7050" spans="3:8" x14ac:dyDescent="0.25">
      <c r="C7050"/>
      <c r="H7050"/>
    </row>
    <row r="7051" spans="3:8" x14ac:dyDescent="0.25">
      <c r="C7051"/>
      <c r="H7051"/>
    </row>
    <row r="7052" spans="3:8" x14ac:dyDescent="0.25">
      <c r="C7052"/>
      <c r="H7052"/>
    </row>
    <row r="7053" spans="3:8" x14ac:dyDescent="0.25">
      <c r="C7053"/>
      <c r="H7053"/>
    </row>
    <row r="7054" spans="3:8" x14ac:dyDescent="0.25">
      <c r="C7054"/>
      <c r="H7054"/>
    </row>
    <row r="7055" spans="3:8" x14ac:dyDescent="0.25">
      <c r="C7055"/>
      <c r="H7055"/>
    </row>
    <row r="7056" spans="3:8" x14ac:dyDescent="0.25">
      <c r="C7056"/>
      <c r="H7056"/>
    </row>
    <row r="7057" spans="3:8" x14ac:dyDescent="0.25">
      <c r="C7057"/>
      <c r="H7057"/>
    </row>
    <row r="7058" spans="3:8" x14ac:dyDescent="0.25">
      <c r="C7058"/>
      <c r="H7058"/>
    </row>
    <row r="7059" spans="3:8" x14ac:dyDescent="0.25">
      <c r="C7059"/>
      <c r="H7059"/>
    </row>
    <row r="7060" spans="3:8" x14ac:dyDescent="0.25">
      <c r="C7060"/>
      <c r="H7060"/>
    </row>
    <row r="7061" spans="3:8" x14ac:dyDescent="0.25">
      <c r="C7061"/>
      <c r="H7061"/>
    </row>
    <row r="7062" spans="3:8" x14ac:dyDescent="0.25">
      <c r="C7062"/>
      <c r="H7062"/>
    </row>
    <row r="7063" spans="3:8" x14ac:dyDescent="0.25">
      <c r="C7063"/>
      <c r="H7063"/>
    </row>
    <row r="7064" spans="3:8" x14ac:dyDescent="0.25">
      <c r="C7064"/>
      <c r="H7064"/>
    </row>
    <row r="7065" spans="3:8" x14ac:dyDescent="0.25">
      <c r="C7065"/>
      <c r="H7065"/>
    </row>
    <row r="7066" spans="3:8" x14ac:dyDescent="0.25">
      <c r="C7066"/>
      <c r="H7066"/>
    </row>
    <row r="7067" spans="3:8" x14ac:dyDescent="0.25">
      <c r="C7067"/>
      <c r="H7067"/>
    </row>
    <row r="7068" spans="3:8" x14ac:dyDescent="0.25">
      <c r="C7068"/>
      <c r="H7068"/>
    </row>
    <row r="7069" spans="3:8" x14ac:dyDescent="0.25">
      <c r="C7069"/>
      <c r="H7069"/>
    </row>
    <row r="7070" spans="3:8" x14ac:dyDescent="0.25">
      <c r="C7070"/>
      <c r="H7070"/>
    </row>
    <row r="7071" spans="3:8" x14ac:dyDescent="0.25">
      <c r="C7071"/>
      <c r="H7071"/>
    </row>
    <row r="7072" spans="3:8" x14ac:dyDescent="0.25">
      <c r="C7072"/>
      <c r="H7072"/>
    </row>
    <row r="7073" spans="3:8" x14ac:dyDescent="0.25">
      <c r="C7073"/>
      <c r="H7073"/>
    </row>
    <row r="7074" spans="3:8" x14ac:dyDescent="0.25">
      <c r="C7074"/>
      <c r="H7074"/>
    </row>
    <row r="7075" spans="3:8" x14ac:dyDescent="0.25">
      <c r="C7075"/>
      <c r="H7075"/>
    </row>
    <row r="7076" spans="3:8" x14ac:dyDescent="0.25">
      <c r="C7076"/>
      <c r="H7076"/>
    </row>
    <row r="7077" spans="3:8" x14ac:dyDescent="0.25">
      <c r="C7077"/>
      <c r="H7077"/>
    </row>
    <row r="7078" spans="3:8" x14ac:dyDescent="0.25">
      <c r="C7078"/>
      <c r="H7078"/>
    </row>
    <row r="7079" spans="3:8" x14ac:dyDescent="0.25">
      <c r="C7079"/>
      <c r="H7079"/>
    </row>
    <row r="7080" spans="3:8" x14ac:dyDescent="0.25">
      <c r="C7080"/>
      <c r="H7080"/>
    </row>
    <row r="7081" spans="3:8" x14ac:dyDescent="0.25">
      <c r="C7081"/>
      <c r="H7081"/>
    </row>
    <row r="7082" spans="3:8" x14ac:dyDescent="0.25">
      <c r="C7082"/>
      <c r="H7082"/>
    </row>
    <row r="7083" spans="3:8" x14ac:dyDescent="0.25">
      <c r="C7083"/>
      <c r="H7083"/>
    </row>
    <row r="7084" spans="3:8" x14ac:dyDescent="0.25">
      <c r="C7084"/>
      <c r="H7084"/>
    </row>
    <row r="7085" spans="3:8" x14ac:dyDescent="0.25">
      <c r="C7085"/>
      <c r="H7085"/>
    </row>
    <row r="7086" spans="3:8" x14ac:dyDescent="0.25">
      <c r="C7086"/>
      <c r="H7086"/>
    </row>
    <row r="7087" spans="3:8" x14ac:dyDescent="0.25">
      <c r="C7087"/>
      <c r="H7087"/>
    </row>
    <row r="7088" spans="3:8" x14ac:dyDescent="0.25">
      <c r="C7088"/>
      <c r="H7088"/>
    </row>
    <row r="7089" spans="3:8" x14ac:dyDescent="0.25">
      <c r="C7089"/>
      <c r="H7089"/>
    </row>
    <row r="7090" spans="3:8" x14ac:dyDescent="0.25">
      <c r="C7090"/>
      <c r="H7090"/>
    </row>
    <row r="7091" spans="3:8" x14ac:dyDescent="0.25">
      <c r="C7091"/>
      <c r="H7091"/>
    </row>
    <row r="7092" spans="3:8" x14ac:dyDescent="0.25">
      <c r="C7092"/>
      <c r="H7092"/>
    </row>
    <row r="7093" spans="3:8" x14ac:dyDescent="0.25">
      <c r="C7093"/>
      <c r="H7093"/>
    </row>
    <row r="7094" spans="3:8" x14ac:dyDescent="0.25">
      <c r="C7094"/>
      <c r="H7094"/>
    </row>
    <row r="7095" spans="3:8" x14ac:dyDescent="0.25">
      <c r="C7095"/>
      <c r="H7095"/>
    </row>
    <row r="7096" spans="3:8" x14ac:dyDescent="0.25">
      <c r="C7096"/>
      <c r="H7096"/>
    </row>
    <row r="7097" spans="3:8" x14ac:dyDescent="0.25">
      <c r="C7097"/>
      <c r="H7097"/>
    </row>
    <row r="7098" spans="3:8" x14ac:dyDescent="0.25">
      <c r="C7098"/>
      <c r="H7098"/>
    </row>
    <row r="7099" spans="3:8" x14ac:dyDescent="0.25">
      <c r="C7099"/>
      <c r="H7099"/>
    </row>
    <row r="7100" spans="3:8" x14ac:dyDescent="0.25">
      <c r="C7100"/>
      <c r="H7100"/>
    </row>
    <row r="7101" spans="3:8" x14ac:dyDescent="0.25">
      <c r="C7101"/>
      <c r="H7101"/>
    </row>
    <row r="7102" spans="3:8" x14ac:dyDescent="0.25">
      <c r="C7102"/>
      <c r="H7102"/>
    </row>
    <row r="7103" spans="3:8" x14ac:dyDescent="0.25">
      <c r="C7103"/>
      <c r="H7103"/>
    </row>
    <row r="7104" spans="3:8" x14ac:dyDescent="0.25">
      <c r="C7104"/>
      <c r="H7104"/>
    </row>
    <row r="7105" spans="3:8" x14ac:dyDescent="0.25">
      <c r="C7105"/>
      <c r="H7105"/>
    </row>
    <row r="7106" spans="3:8" x14ac:dyDescent="0.25">
      <c r="C7106"/>
      <c r="H7106"/>
    </row>
    <row r="7107" spans="3:8" x14ac:dyDescent="0.25">
      <c r="C7107"/>
      <c r="H7107"/>
    </row>
    <row r="7108" spans="3:8" x14ac:dyDescent="0.25">
      <c r="C7108"/>
      <c r="H7108"/>
    </row>
    <row r="7109" spans="3:8" x14ac:dyDescent="0.25">
      <c r="C7109"/>
      <c r="H7109"/>
    </row>
    <row r="7110" spans="3:8" x14ac:dyDescent="0.25">
      <c r="C7110"/>
      <c r="H7110"/>
    </row>
    <row r="7111" spans="3:8" x14ac:dyDescent="0.25">
      <c r="C7111"/>
      <c r="H7111"/>
    </row>
    <row r="7112" spans="3:8" x14ac:dyDescent="0.25">
      <c r="C7112"/>
      <c r="H7112"/>
    </row>
    <row r="7113" spans="3:8" x14ac:dyDescent="0.25">
      <c r="C7113"/>
      <c r="H7113"/>
    </row>
    <row r="7114" spans="3:8" x14ac:dyDescent="0.25">
      <c r="C7114"/>
      <c r="H7114"/>
    </row>
    <row r="7115" spans="3:8" x14ac:dyDescent="0.25">
      <c r="C7115"/>
      <c r="H7115"/>
    </row>
    <row r="7116" spans="3:8" x14ac:dyDescent="0.25">
      <c r="C7116"/>
      <c r="H7116"/>
    </row>
    <row r="7117" spans="3:8" x14ac:dyDescent="0.25">
      <c r="C7117"/>
      <c r="H7117"/>
    </row>
    <row r="7118" spans="3:8" x14ac:dyDescent="0.25">
      <c r="C7118"/>
      <c r="H7118"/>
    </row>
    <row r="7119" spans="3:8" x14ac:dyDescent="0.25">
      <c r="C7119"/>
      <c r="H7119"/>
    </row>
    <row r="7120" spans="3:8" x14ac:dyDescent="0.25">
      <c r="C7120"/>
      <c r="H7120"/>
    </row>
    <row r="7121" spans="3:8" x14ac:dyDescent="0.25">
      <c r="C7121"/>
      <c r="H7121"/>
    </row>
    <row r="7122" spans="3:8" x14ac:dyDescent="0.25">
      <c r="C7122"/>
      <c r="H7122"/>
    </row>
    <row r="7123" spans="3:8" x14ac:dyDescent="0.25">
      <c r="C7123"/>
      <c r="H7123"/>
    </row>
    <row r="7124" spans="3:8" x14ac:dyDescent="0.25">
      <c r="C7124"/>
      <c r="H7124"/>
    </row>
    <row r="7125" spans="3:8" x14ac:dyDescent="0.25">
      <c r="C7125"/>
      <c r="H7125"/>
    </row>
    <row r="7126" spans="3:8" x14ac:dyDescent="0.25">
      <c r="C7126"/>
      <c r="H7126"/>
    </row>
    <row r="7127" spans="3:8" x14ac:dyDescent="0.25">
      <c r="C7127"/>
      <c r="H7127"/>
    </row>
    <row r="7128" spans="3:8" x14ac:dyDescent="0.25">
      <c r="C7128"/>
      <c r="H7128"/>
    </row>
    <row r="7129" spans="3:8" x14ac:dyDescent="0.25">
      <c r="C7129"/>
      <c r="H7129"/>
    </row>
    <row r="7130" spans="3:8" x14ac:dyDescent="0.25">
      <c r="C7130"/>
      <c r="H7130"/>
    </row>
    <row r="7131" spans="3:8" x14ac:dyDescent="0.25">
      <c r="C7131"/>
      <c r="H7131"/>
    </row>
    <row r="7132" spans="3:8" x14ac:dyDescent="0.25">
      <c r="C7132"/>
      <c r="H7132"/>
    </row>
    <row r="7133" spans="3:8" x14ac:dyDescent="0.25">
      <c r="C7133"/>
      <c r="H7133"/>
    </row>
    <row r="7134" spans="3:8" x14ac:dyDescent="0.25">
      <c r="C7134"/>
      <c r="H7134"/>
    </row>
    <row r="7135" spans="3:8" x14ac:dyDescent="0.25">
      <c r="C7135"/>
      <c r="H7135"/>
    </row>
    <row r="7136" spans="3:8" x14ac:dyDescent="0.25">
      <c r="C7136"/>
      <c r="H7136"/>
    </row>
    <row r="7137" spans="3:8" x14ac:dyDescent="0.25">
      <c r="C7137"/>
      <c r="H7137"/>
    </row>
    <row r="7138" spans="3:8" x14ac:dyDescent="0.25">
      <c r="C7138"/>
      <c r="H7138"/>
    </row>
    <row r="7139" spans="3:8" x14ac:dyDescent="0.25">
      <c r="C7139"/>
      <c r="H7139"/>
    </row>
    <row r="7140" spans="3:8" x14ac:dyDescent="0.25">
      <c r="C7140"/>
      <c r="H7140"/>
    </row>
    <row r="7141" spans="3:8" x14ac:dyDescent="0.25">
      <c r="C7141"/>
      <c r="H7141"/>
    </row>
    <row r="7142" spans="3:8" x14ac:dyDescent="0.25">
      <c r="C7142"/>
      <c r="H7142"/>
    </row>
    <row r="7143" spans="3:8" x14ac:dyDescent="0.25">
      <c r="C7143"/>
      <c r="H7143"/>
    </row>
    <row r="7144" spans="3:8" x14ac:dyDescent="0.25">
      <c r="C7144"/>
      <c r="H7144"/>
    </row>
    <row r="7145" spans="3:8" x14ac:dyDescent="0.25">
      <c r="C7145"/>
      <c r="H7145"/>
    </row>
    <row r="7146" spans="3:8" x14ac:dyDescent="0.25">
      <c r="C7146"/>
      <c r="H7146"/>
    </row>
    <row r="7147" spans="3:8" x14ac:dyDescent="0.25">
      <c r="C7147"/>
      <c r="H7147"/>
    </row>
    <row r="7148" spans="3:8" x14ac:dyDescent="0.25">
      <c r="C7148"/>
      <c r="H7148"/>
    </row>
    <row r="7149" spans="3:8" x14ac:dyDescent="0.25">
      <c r="C7149"/>
      <c r="H7149"/>
    </row>
    <row r="7150" spans="3:8" x14ac:dyDescent="0.25">
      <c r="C7150"/>
      <c r="H7150"/>
    </row>
    <row r="7151" spans="3:8" x14ac:dyDescent="0.25">
      <c r="C7151"/>
      <c r="H7151"/>
    </row>
    <row r="7152" spans="3:8" x14ac:dyDescent="0.25">
      <c r="C7152"/>
      <c r="H7152"/>
    </row>
    <row r="7153" spans="3:8" x14ac:dyDescent="0.25">
      <c r="C7153"/>
      <c r="H7153"/>
    </row>
    <row r="7154" spans="3:8" x14ac:dyDescent="0.25">
      <c r="C7154"/>
      <c r="H7154"/>
    </row>
    <row r="7155" spans="3:8" x14ac:dyDescent="0.25">
      <c r="C7155"/>
      <c r="H7155"/>
    </row>
    <row r="7156" spans="3:8" x14ac:dyDescent="0.25">
      <c r="C7156"/>
      <c r="H7156"/>
    </row>
    <row r="7157" spans="3:8" x14ac:dyDescent="0.25">
      <c r="C7157"/>
      <c r="H7157"/>
    </row>
    <row r="7158" spans="3:8" x14ac:dyDescent="0.25">
      <c r="C7158"/>
      <c r="H7158"/>
    </row>
    <row r="7159" spans="3:8" x14ac:dyDescent="0.25">
      <c r="C7159"/>
      <c r="H7159"/>
    </row>
    <row r="7160" spans="3:8" x14ac:dyDescent="0.25">
      <c r="C7160"/>
      <c r="H7160"/>
    </row>
    <row r="7161" spans="3:8" x14ac:dyDescent="0.25">
      <c r="C7161"/>
      <c r="H7161"/>
    </row>
    <row r="7162" spans="3:8" x14ac:dyDescent="0.25">
      <c r="C7162"/>
      <c r="H7162"/>
    </row>
    <row r="7163" spans="3:8" x14ac:dyDescent="0.25">
      <c r="C7163"/>
      <c r="H7163"/>
    </row>
    <row r="7164" spans="3:8" x14ac:dyDescent="0.25">
      <c r="C7164"/>
      <c r="H7164"/>
    </row>
    <row r="7165" spans="3:8" x14ac:dyDescent="0.25">
      <c r="C7165"/>
      <c r="H7165"/>
    </row>
    <row r="7166" spans="3:8" x14ac:dyDescent="0.25">
      <c r="C7166"/>
      <c r="H7166"/>
    </row>
    <row r="7167" spans="3:8" x14ac:dyDescent="0.25">
      <c r="C7167"/>
      <c r="H7167"/>
    </row>
    <row r="7168" spans="3:8" x14ac:dyDescent="0.25">
      <c r="C7168"/>
      <c r="H7168"/>
    </row>
    <row r="7169" spans="3:8" x14ac:dyDescent="0.25">
      <c r="C7169"/>
      <c r="H7169"/>
    </row>
    <row r="7170" spans="3:8" x14ac:dyDescent="0.25">
      <c r="C7170"/>
      <c r="H7170"/>
    </row>
    <row r="7171" spans="3:8" x14ac:dyDescent="0.25">
      <c r="C7171"/>
      <c r="H7171"/>
    </row>
    <row r="7172" spans="3:8" x14ac:dyDescent="0.25">
      <c r="C7172"/>
      <c r="H7172"/>
    </row>
    <row r="7173" spans="3:8" x14ac:dyDescent="0.25">
      <c r="C7173"/>
      <c r="H7173"/>
    </row>
    <row r="7174" spans="3:8" x14ac:dyDescent="0.25">
      <c r="C7174"/>
      <c r="H7174"/>
    </row>
    <row r="7175" spans="3:8" x14ac:dyDescent="0.25">
      <c r="C7175"/>
      <c r="H7175"/>
    </row>
    <row r="7176" spans="3:8" x14ac:dyDescent="0.25">
      <c r="C7176"/>
      <c r="H7176"/>
    </row>
    <row r="7177" spans="3:8" x14ac:dyDescent="0.25">
      <c r="C7177"/>
      <c r="H7177"/>
    </row>
    <row r="7178" spans="3:8" x14ac:dyDescent="0.25">
      <c r="C7178"/>
      <c r="H7178"/>
    </row>
    <row r="7179" spans="3:8" x14ac:dyDescent="0.25">
      <c r="C7179"/>
      <c r="H7179"/>
    </row>
    <row r="7180" spans="3:8" x14ac:dyDescent="0.25">
      <c r="C7180"/>
      <c r="H7180"/>
    </row>
    <row r="7181" spans="3:8" x14ac:dyDescent="0.25">
      <c r="C7181"/>
      <c r="H7181"/>
    </row>
    <row r="7182" spans="3:8" x14ac:dyDescent="0.25">
      <c r="C7182"/>
      <c r="H7182"/>
    </row>
    <row r="7183" spans="3:8" x14ac:dyDescent="0.25">
      <c r="C7183"/>
      <c r="H7183"/>
    </row>
    <row r="7184" spans="3:8" x14ac:dyDescent="0.25">
      <c r="C7184"/>
      <c r="H7184"/>
    </row>
    <row r="7185" spans="3:8" x14ac:dyDescent="0.25">
      <c r="C7185"/>
      <c r="H7185"/>
    </row>
    <row r="7186" spans="3:8" x14ac:dyDescent="0.25">
      <c r="C7186"/>
      <c r="H7186"/>
    </row>
    <row r="7187" spans="3:8" x14ac:dyDescent="0.25">
      <c r="C7187"/>
      <c r="H7187"/>
    </row>
    <row r="7188" spans="3:8" x14ac:dyDescent="0.25">
      <c r="C7188"/>
      <c r="H7188"/>
    </row>
    <row r="7189" spans="3:8" x14ac:dyDescent="0.25">
      <c r="C7189"/>
      <c r="H7189"/>
    </row>
    <row r="7190" spans="3:8" x14ac:dyDescent="0.25">
      <c r="C7190"/>
      <c r="H7190"/>
    </row>
    <row r="7191" spans="3:8" x14ac:dyDescent="0.25">
      <c r="C7191"/>
      <c r="H7191"/>
    </row>
    <row r="7192" spans="3:8" x14ac:dyDescent="0.25">
      <c r="C7192"/>
      <c r="H7192"/>
    </row>
    <row r="7193" spans="3:8" x14ac:dyDescent="0.25">
      <c r="C7193"/>
      <c r="H7193"/>
    </row>
    <row r="7194" spans="3:8" x14ac:dyDescent="0.25">
      <c r="C7194"/>
      <c r="H7194"/>
    </row>
    <row r="7195" spans="3:8" x14ac:dyDescent="0.25">
      <c r="C7195"/>
      <c r="H7195"/>
    </row>
    <row r="7196" spans="3:8" x14ac:dyDescent="0.25">
      <c r="C7196"/>
      <c r="H7196"/>
    </row>
    <row r="7197" spans="3:8" x14ac:dyDescent="0.25">
      <c r="C7197"/>
      <c r="H7197"/>
    </row>
    <row r="7198" spans="3:8" x14ac:dyDescent="0.25">
      <c r="C7198"/>
      <c r="H7198"/>
    </row>
    <row r="7199" spans="3:8" x14ac:dyDescent="0.25">
      <c r="C7199"/>
      <c r="H7199"/>
    </row>
    <row r="7200" spans="3:8" x14ac:dyDescent="0.25">
      <c r="C7200"/>
      <c r="H7200"/>
    </row>
    <row r="7201" spans="3:8" x14ac:dyDescent="0.25">
      <c r="C7201"/>
      <c r="H7201"/>
    </row>
    <row r="7202" spans="3:8" x14ac:dyDescent="0.25">
      <c r="C7202"/>
      <c r="H7202"/>
    </row>
    <row r="7203" spans="3:8" x14ac:dyDescent="0.25">
      <c r="C7203"/>
      <c r="H7203"/>
    </row>
    <row r="7204" spans="3:8" x14ac:dyDescent="0.25">
      <c r="C7204"/>
      <c r="H7204"/>
    </row>
    <row r="7205" spans="3:8" x14ac:dyDescent="0.25">
      <c r="C7205"/>
      <c r="H7205"/>
    </row>
    <row r="7206" spans="3:8" x14ac:dyDescent="0.25">
      <c r="C7206"/>
      <c r="H7206"/>
    </row>
    <row r="7207" spans="3:8" x14ac:dyDescent="0.25">
      <c r="C7207"/>
      <c r="H7207"/>
    </row>
    <row r="7208" spans="3:8" x14ac:dyDescent="0.25">
      <c r="C7208"/>
      <c r="H7208"/>
    </row>
    <row r="7209" spans="3:8" x14ac:dyDescent="0.25">
      <c r="C7209"/>
      <c r="H7209"/>
    </row>
    <row r="7210" spans="3:8" x14ac:dyDescent="0.25">
      <c r="C7210"/>
      <c r="H7210"/>
    </row>
    <row r="7211" spans="3:8" x14ac:dyDescent="0.25">
      <c r="C7211"/>
      <c r="H7211"/>
    </row>
    <row r="7212" spans="3:8" x14ac:dyDescent="0.25">
      <c r="C7212"/>
      <c r="H7212"/>
    </row>
    <row r="7213" spans="3:8" x14ac:dyDescent="0.25">
      <c r="C7213"/>
      <c r="H7213"/>
    </row>
    <row r="7214" spans="3:8" x14ac:dyDescent="0.25">
      <c r="C7214"/>
      <c r="H7214"/>
    </row>
    <row r="7215" spans="3:8" x14ac:dyDescent="0.25">
      <c r="C7215"/>
      <c r="H7215"/>
    </row>
    <row r="7216" spans="3:8" x14ac:dyDescent="0.25">
      <c r="C7216"/>
      <c r="H7216"/>
    </row>
    <row r="7217" spans="3:8" x14ac:dyDescent="0.25">
      <c r="C7217"/>
      <c r="H7217"/>
    </row>
    <row r="7218" spans="3:8" x14ac:dyDescent="0.25">
      <c r="C7218"/>
      <c r="H7218"/>
    </row>
    <row r="7219" spans="3:8" x14ac:dyDescent="0.25">
      <c r="C7219"/>
      <c r="H7219"/>
    </row>
    <row r="7220" spans="3:8" x14ac:dyDescent="0.25">
      <c r="C7220"/>
      <c r="H7220"/>
    </row>
    <row r="7221" spans="3:8" x14ac:dyDescent="0.25">
      <c r="C7221"/>
      <c r="H7221"/>
    </row>
    <row r="7222" spans="3:8" x14ac:dyDescent="0.25">
      <c r="C7222"/>
      <c r="H7222"/>
    </row>
    <row r="7223" spans="3:8" x14ac:dyDescent="0.25">
      <c r="C7223"/>
      <c r="H7223"/>
    </row>
    <row r="7224" spans="3:8" x14ac:dyDescent="0.25">
      <c r="C7224"/>
      <c r="H7224"/>
    </row>
    <row r="7225" spans="3:8" x14ac:dyDescent="0.25">
      <c r="C7225"/>
      <c r="H7225"/>
    </row>
    <row r="7226" spans="3:8" x14ac:dyDescent="0.25">
      <c r="C7226"/>
      <c r="H7226"/>
    </row>
    <row r="7227" spans="3:8" x14ac:dyDescent="0.25">
      <c r="C7227"/>
      <c r="H7227"/>
    </row>
    <row r="7228" spans="3:8" x14ac:dyDescent="0.25">
      <c r="C7228"/>
      <c r="H7228"/>
    </row>
    <row r="7229" spans="3:8" x14ac:dyDescent="0.25">
      <c r="C7229"/>
      <c r="H7229"/>
    </row>
    <row r="7230" spans="3:8" x14ac:dyDescent="0.25">
      <c r="C7230"/>
      <c r="H7230"/>
    </row>
    <row r="7231" spans="3:8" x14ac:dyDescent="0.25">
      <c r="C7231"/>
      <c r="H7231"/>
    </row>
    <row r="7232" spans="3:8" x14ac:dyDescent="0.25">
      <c r="C7232"/>
      <c r="H7232"/>
    </row>
    <row r="7233" spans="3:8" x14ac:dyDescent="0.25">
      <c r="C7233"/>
      <c r="H7233"/>
    </row>
    <row r="7234" spans="3:8" x14ac:dyDescent="0.25">
      <c r="C7234"/>
      <c r="H7234"/>
    </row>
    <row r="7235" spans="3:8" x14ac:dyDescent="0.25">
      <c r="C7235"/>
      <c r="H7235"/>
    </row>
    <row r="7236" spans="3:8" x14ac:dyDescent="0.25">
      <c r="C7236"/>
      <c r="H7236"/>
    </row>
    <row r="7237" spans="3:8" x14ac:dyDescent="0.25">
      <c r="C7237"/>
      <c r="H7237"/>
    </row>
    <row r="7238" spans="3:8" x14ac:dyDescent="0.25">
      <c r="C7238"/>
      <c r="H7238"/>
    </row>
    <row r="7239" spans="3:8" x14ac:dyDescent="0.25">
      <c r="C7239"/>
      <c r="H7239"/>
    </row>
    <row r="7240" spans="3:8" x14ac:dyDescent="0.25">
      <c r="C7240"/>
      <c r="H7240"/>
    </row>
    <row r="7241" spans="3:8" x14ac:dyDescent="0.25">
      <c r="C7241"/>
      <c r="H7241"/>
    </row>
    <row r="7242" spans="3:8" x14ac:dyDescent="0.25">
      <c r="C7242"/>
      <c r="H7242"/>
    </row>
    <row r="7243" spans="3:8" x14ac:dyDescent="0.25">
      <c r="C7243"/>
      <c r="H7243"/>
    </row>
    <row r="7244" spans="3:8" x14ac:dyDescent="0.25">
      <c r="C7244"/>
      <c r="H7244"/>
    </row>
    <row r="7245" spans="3:8" x14ac:dyDescent="0.25">
      <c r="C7245"/>
      <c r="H7245"/>
    </row>
    <row r="7246" spans="3:8" x14ac:dyDescent="0.25">
      <c r="C7246"/>
      <c r="H7246"/>
    </row>
    <row r="7247" spans="3:8" x14ac:dyDescent="0.25">
      <c r="C7247"/>
      <c r="H7247"/>
    </row>
    <row r="7248" spans="3:8" x14ac:dyDescent="0.25">
      <c r="C7248"/>
      <c r="H7248"/>
    </row>
    <row r="7249" spans="3:8" x14ac:dyDescent="0.25">
      <c r="C7249"/>
      <c r="H7249"/>
    </row>
    <row r="7250" spans="3:8" x14ac:dyDescent="0.25">
      <c r="C7250"/>
      <c r="H7250"/>
    </row>
    <row r="7251" spans="3:8" x14ac:dyDescent="0.25">
      <c r="C7251"/>
      <c r="H7251"/>
    </row>
    <row r="7252" spans="3:8" x14ac:dyDescent="0.25">
      <c r="C7252"/>
      <c r="H7252"/>
    </row>
    <row r="7253" spans="3:8" x14ac:dyDescent="0.25">
      <c r="C7253"/>
      <c r="H7253"/>
    </row>
    <row r="7254" spans="3:8" x14ac:dyDescent="0.25">
      <c r="C7254"/>
      <c r="H7254"/>
    </row>
    <row r="7255" spans="3:8" x14ac:dyDescent="0.25">
      <c r="C7255"/>
      <c r="H7255"/>
    </row>
    <row r="7256" spans="3:8" x14ac:dyDescent="0.25">
      <c r="C7256"/>
      <c r="H7256"/>
    </row>
    <row r="7257" spans="3:8" x14ac:dyDescent="0.25">
      <c r="C7257"/>
      <c r="H7257"/>
    </row>
    <row r="7258" spans="3:8" x14ac:dyDescent="0.25">
      <c r="C7258"/>
      <c r="H7258"/>
    </row>
    <row r="7259" spans="3:8" x14ac:dyDescent="0.25">
      <c r="C7259"/>
      <c r="H7259"/>
    </row>
    <row r="7260" spans="3:8" x14ac:dyDescent="0.25">
      <c r="C7260"/>
      <c r="H7260"/>
    </row>
    <row r="7261" spans="3:8" x14ac:dyDescent="0.25">
      <c r="C7261"/>
      <c r="H7261"/>
    </row>
    <row r="7262" spans="3:8" x14ac:dyDescent="0.25">
      <c r="C7262"/>
      <c r="H7262"/>
    </row>
    <row r="7263" spans="3:8" x14ac:dyDescent="0.25">
      <c r="C7263"/>
      <c r="H7263"/>
    </row>
    <row r="7264" spans="3:8" x14ac:dyDescent="0.25">
      <c r="C7264"/>
      <c r="H7264"/>
    </row>
    <row r="7265" spans="3:8" x14ac:dyDescent="0.25">
      <c r="C7265"/>
      <c r="H7265"/>
    </row>
    <row r="7266" spans="3:8" x14ac:dyDescent="0.25">
      <c r="C7266"/>
      <c r="H7266"/>
    </row>
    <row r="7267" spans="3:8" x14ac:dyDescent="0.25">
      <c r="C7267"/>
      <c r="H7267"/>
    </row>
    <row r="7268" spans="3:8" x14ac:dyDescent="0.25">
      <c r="C7268"/>
      <c r="H7268"/>
    </row>
    <row r="7269" spans="3:8" x14ac:dyDescent="0.25">
      <c r="C7269"/>
      <c r="H7269"/>
    </row>
    <row r="7270" spans="3:8" x14ac:dyDescent="0.25">
      <c r="C7270"/>
      <c r="H7270"/>
    </row>
    <row r="7271" spans="3:8" x14ac:dyDescent="0.25">
      <c r="C7271"/>
      <c r="H7271"/>
    </row>
    <row r="7272" spans="3:8" x14ac:dyDescent="0.25">
      <c r="C7272"/>
      <c r="H7272"/>
    </row>
    <row r="7273" spans="3:8" x14ac:dyDescent="0.25">
      <c r="C7273"/>
      <c r="H7273"/>
    </row>
    <row r="7274" spans="3:8" x14ac:dyDescent="0.25">
      <c r="C7274"/>
      <c r="H7274"/>
    </row>
    <row r="7275" spans="3:8" x14ac:dyDescent="0.25">
      <c r="C7275"/>
      <c r="H7275"/>
    </row>
    <row r="7276" spans="3:8" x14ac:dyDescent="0.25">
      <c r="C7276"/>
      <c r="H7276"/>
    </row>
    <row r="7277" spans="3:8" x14ac:dyDescent="0.25">
      <c r="C7277"/>
      <c r="H7277"/>
    </row>
    <row r="7278" spans="3:8" x14ac:dyDescent="0.25">
      <c r="C7278"/>
      <c r="H7278"/>
    </row>
    <row r="7279" spans="3:8" x14ac:dyDescent="0.25">
      <c r="C7279"/>
      <c r="H7279"/>
    </row>
    <row r="7280" spans="3:8" x14ac:dyDescent="0.25">
      <c r="C7280"/>
      <c r="H7280"/>
    </row>
    <row r="7281" spans="3:8" x14ac:dyDescent="0.25">
      <c r="C7281"/>
      <c r="H7281"/>
    </row>
    <row r="7282" spans="3:8" x14ac:dyDescent="0.25">
      <c r="C7282"/>
      <c r="H7282"/>
    </row>
    <row r="7283" spans="3:8" x14ac:dyDescent="0.25">
      <c r="C7283"/>
      <c r="H7283"/>
    </row>
    <row r="7284" spans="3:8" x14ac:dyDescent="0.25">
      <c r="C7284"/>
      <c r="H7284"/>
    </row>
    <row r="7285" spans="3:8" x14ac:dyDescent="0.25">
      <c r="C7285"/>
      <c r="H7285"/>
    </row>
    <row r="7286" spans="3:8" x14ac:dyDescent="0.25">
      <c r="C7286"/>
      <c r="H7286"/>
    </row>
    <row r="7287" spans="3:8" x14ac:dyDescent="0.25">
      <c r="C7287"/>
      <c r="H7287"/>
    </row>
    <row r="7288" spans="3:8" x14ac:dyDescent="0.25">
      <c r="C7288"/>
      <c r="H7288"/>
    </row>
    <row r="7289" spans="3:8" x14ac:dyDescent="0.25">
      <c r="C7289"/>
      <c r="H7289"/>
    </row>
    <row r="7290" spans="3:8" x14ac:dyDescent="0.25">
      <c r="C7290"/>
      <c r="H7290"/>
    </row>
    <row r="7291" spans="3:8" x14ac:dyDescent="0.25">
      <c r="C7291"/>
      <c r="H7291"/>
    </row>
    <row r="7292" spans="3:8" x14ac:dyDescent="0.25">
      <c r="C7292"/>
      <c r="H7292"/>
    </row>
    <row r="7293" spans="3:8" x14ac:dyDescent="0.25">
      <c r="C7293"/>
      <c r="H7293"/>
    </row>
    <row r="7294" spans="3:8" x14ac:dyDescent="0.25">
      <c r="C7294"/>
      <c r="H7294"/>
    </row>
    <row r="7295" spans="3:8" x14ac:dyDescent="0.25">
      <c r="C7295"/>
      <c r="H7295"/>
    </row>
    <row r="7296" spans="3:8" x14ac:dyDescent="0.25">
      <c r="C7296"/>
      <c r="H7296"/>
    </row>
    <row r="7297" spans="3:8" x14ac:dyDescent="0.25">
      <c r="C7297"/>
      <c r="H7297"/>
    </row>
    <row r="7298" spans="3:8" x14ac:dyDescent="0.25">
      <c r="C7298"/>
      <c r="H7298"/>
    </row>
    <row r="7299" spans="3:8" x14ac:dyDescent="0.25">
      <c r="C7299"/>
      <c r="H7299"/>
    </row>
    <row r="7300" spans="3:8" x14ac:dyDescent="0.25">
      <c r="C7300"/>
      <c r="H7300"/>
    </row>
    <row r="7301" spans="3:8" x14ac:dyDescent="0.25">
      <c r="C7301"/>
      <c r="H7301"/>
    </row>
    <row r="7302" spans="3:8" x14ac:dyDescent="0.25">
      <c r="C7302"/>
      <c r="H7302"/>
    </row>
    <row r="7303" spans="3:8" x14ac:dyDescent="0.25">
      <c r="C7303"/>
      <c r="H7303"/>
    </row>
    <row r="7304" spans="3:8" x14ac:dyDescent="0.25">
      <c r="C7304"/>
      <c r="H7304"/>
    </row>
    <row r="7305" spans="3:8" x14ac:dyDescent="0.25">
      <c r="C7305"/>
      <c r="H7305"/>
    </row>
    <row r="7306" spans="3:8" x14ac:dyDescent="0.25">
      <c r="C7306"/>
      <c r="H7306"/>
    </row>
    <row r="7307" spans="3:8" x14ac:dyDescent="0.25">
      <c r="C7307"/>
      <c r="H7307"/>
    </row>
    <row r="7308" spans="3:8" x14ac:dyDescent="0.25">
      <c r="C7308"/>
      <c r="H7308"/>
    </row>
    <row r="7309" spans="3:8" x14ac:dyDescent="0.25">
      <c r="C7309"/>
      <c r="H7309"/>
    </row>
    <row r="7310" spans="3:8" x14ac:dyDescent="0.25">
      <c r="C7310"/>
      <c r="H7310"/>
    </row>
    <row r="7311" spans="3:8" x14ac:dyDescent="0.25">
      <c r="C7311"/>
      <c r="H7311"/>
    </row>
    <row r="7312" spans="3:8" x14ac:dyDescent="0.25">
      <c r="C7312"/>
      <c r="H7312"/>
    </row>
    <row r="7313" spans="3:8" x14ac:dyDescent="0.25">
      <c r="C7313"/>
      <c r="H7313"/>
    </row>
    <row r="7314" spans="3:8" x14ac:dyDescent="0.25">
      <c r="C7314"/>
      <c r="H7314"/>
    </row>
    <row r="7315" spans="3:8" x14ac:dyDescent="0.25">
      <c r="C7315"/>
      <c r="H7315"/>
    </row>
    <row r="7316" spans="3:8" x14ac:dyDescent="0.25">
      <c r="C7316"/>
      <c r="H7316"/>
    </row>
    <row r="7317" spans="3:8" x14ac:dyDescent="0.25">
      <c r="C7317"/>
      <c r="H7317"/>
    </row>
    <row r="7318" spans="3:8" x14ac:dyDescent="0.25">
      <c r="C7318"/>
      <c r="H7318"/>
    </row>
    <row r="7319" spans="3:8" x14ac:dyDescent="0.25">
      <c r="C7319"/>
      <c r="H7319"/>
    </row>
    <row r="7320" spans="3:8" x14ac:dyDescent="0.25">
      <c r="C7320"/>
      <c r="H7320"/>
    </row>
    <row r="7321" spans="3:8" x14ac:dyDescent="0.25">
      <c r="C7321"/>
      <c r="H7321"/>
    </row>
    <row r="7322" spans="3:8" x14ac:dyDescent="0.25">
      <c r="C7322"/>
      <c r="H7322"/>
    </row>
    <row r="7323" spans="3:8" x14ac:dyDescent="0.25">
      <c r="C7323"/>
      <c r="H7323"/>
    </row>
    <row r="7324" spans="3:8" x14ac:dyDescent="0.25">
      <c r="C7324"/>
      <c r="H7324"/>
    </row>
    <row r="7325" spans="3:8" x14ac:dyDescent="0.25">
      <c r="C7325"/>
      <c r="H7325"/>
    </row>
    <row r="7326" spans="3:8" x14ac:dyDescent="0.25">
      <c r="C7326"/>
      <c r="H7326"/>
    </row>
    <row r="7327" spans="3:8" x14ac:dyDescent="0.25">
      <c r="C7327"/>
      <c r="H7327"/>
    </row>
    <row r="7328" spans="3:8" x14ac:dyDescent="0.25">
      <c r="C7328"/>
      <c r="H7328"/>
    </row>
    <row r="7329" spans="3:8" x14ac:dyDescent="0.25">
      <c r="C7329"/>
      <c r="H7329"/>
    </row>
    <row r="7330" spans="3:8" x14ac:dyDescent="0.25">
      <c r="C7330"/>
      <c r="H7330"/>
    </row>
    <row r="7331" spans="3:8" x14ac:dyDescent="0.25">
      <c r="C7331"/>
      <c r="H7331"/>
    </row>
    <row r="7332" spans="3:8" x14ac:dyDescent="0.25">
      <c r="C7332"/>
      <c r="H7332"/>
    </row>
    <row r="7333" spans="3:8" x14ac:dyDescent="0.25">
      <c r="C7333"/>
      <c r="H7333"/>
    </row>
    <row r="7334" spans="3:8" x14ac:dyDescent="0.25">
      <c r="C7334"/>
      <c r="H7334"/>
    </row>
    <row r="7335" spans="3:8" x14ac:dyDescent="0.25">
      <c r="C7335"/>
      <c r="H7335"/>
    </row>
    <row r="7336" spans="3:8" x14ac:dyDescent="0.25">
      <c r="C7336"/>
      <c r="H7336"/>
    </row>
    <row r="7337" spans="3:8" x14ac:dyDescent="0.25">
      <c r="C7337"/>
      <c r="H7337"/>
    </row>
    <row r="7338" spans="3:8" x14ac:dyDescent="0.25">
      <c r="C7338"/>
      <c r="H7338"/>
    </row>
    <row r="7339" spans="3:8" x14ac:dyDescent="0.25">
      <c r="C7339"/>
      <c r="H7339"/>
    </row>
    <row r="7340" spans="3:8" x14ac:dyDescent="0.25">
      <c r="C7340"/>
      <c r="H7340"/>
    </row>
    <row r="7341" spans="3:8" x14ac:dyDescent="0.25">
      <c r="C7341"/>
      <c r="H7341"/>
    </row>
    <row r="7342" spans="3:8" x14ac:dyDescent="0.25">
      <c r="C7342"/>
      <c r="H7342"/>
    </row>
    <row r="7343" spans="3:8" x14ac:dyDescent="0.25">
      <c r="C7343"/>
      <c r="H7343"/>
    </row>
    <row r="7344" spans="3:8" x14ac:dyDescent="0.25">
      <c r="C7344"/>
      <c r="H7344"/>
    </row>
    <row r="7345" spans="3:8" x14ac:dyDescent="0.25">
      <c r="C7345"/>
      <c r="H7345"/>
    </row>
    <row r="7346" spans="3:8" x14ac:dyDescent="0.25">
      <c r="C7346"/>
      <c r="H7346"/>
    </row>
    <row r="7347" spans="3:8" x14ac:dyDescent="0.25">
      <c r="C7347"/>
      <c r="H7347"/>
    </row>
    <row r="7348" spans="3:8" x14ac:dyDescent="0.25">
      <c r="C7348"/>
      <c r="H7348"/>
    </row>
    <row r="7349" spans="3:8" x14ac:dyDescent="0.25">
      <c r="C7349"/>
      <c r="H7349"/>
    </row>
    <row r="7350" spans="3:8" x14ac:dyDescent="0.25">
      <c r="C7350"/>
      <c r="H7350"/>
    </row>
    <row r="7351" spans="3:8" x14ac:dyDescent="0.25">
      <c r="C7351"/>
      <c r="H7351"/>
    </row>
    <row r="7352" spans="3:8" x14ac:dyDescent="0.25">
      <c r="C7352"/>
      <c r="H7352"/>
    </row>
    <row r="7353" spans="3:8" x14ac:dyDescent="0.25">
      <c r="C7353"/>
      <c r="H7353"/>
    </row>
    <row r="7354" spans="3:8" x14ac:dyDescent="0.25">
      <c r="C7354"/>
      <c r="H7354"/>
    </row>
    <row r="7355" spans="3:8" x14ac:dyDescent="0.25">
      <c r="C7355"/>
      <c r="H7355"/>
    </row>
    <row r="7356" spans="3:8" x14ac:dyDescent="0.25">
      <c r="C7356"/>
      <c r="H7356"/>
    </row>
    <row r="7357" spans="3:8" x14ac:dyDescent="0.25">
      <c r="C7357"/>
      <c r="H7357"/>
    </row>
    <row r="7358" spans="3:8" x14ac:dyDescent="0.25">
      <c r="C7358"/>
      <c r="H7358"/>
    </row>
    <row r="7359" spans="3:8" x14ac:dyDescent="0.25">
      <c r="C7359"/>
      <c r="H7359"/>
    </row>
    <row r="7360" spans="3:8" x14ac:dyDescent="0.25">
      <c r="C7360"/>
      <c r="H7360"/>
    </row>
    <row r="7361" spans="3:8" x14ac:dyDescent="0.25">
      <c r="C7361"/>
      <c r="H7361"/>
    </row>
    <row r="7362" spans="3:8" x14ac:dyDescent="0.25">
      <c r="C7362"/>
      <c r="H7362"/>
    </row>
    <row r="7363" spans="3:8" x14ac:dyDescent="0.25">
      <c r="C7363"/>
      <c r="H7363"/>
    </row>
    <row r="7364" spans="3:8" x14ac:dyDescent="0.25">
      <c r="C7364"/>
      <c r="H7364"/>
    </row>
    <row r="7365" spans="3:8" x14ac:dyDescent="0.25">
      <c r="C7365"/>
      <c r="H7365"/>
    </row>
    <row r="7366" spans="3:8" x14ac:dyDescent="0.25">
      <c r="C7366"/>
      <c r="H7366"/>
    </row>
    <row r="7367" spans="3:8" x14ac:dyDescent="0.25">
      <c r="C7367"/>
      <c r="H7367"/>
    </row>
    <row r="7368" spans="3:8" x14ac:dyDescent="0.25">
      <c r="C7368"/>
      <c r="H7368"/>
    </row>
    <row r="7369" spans="3:8" x14ac:dyDescent="0.25">
      <c r="C7369"/>
      <c r="H7369"/>
    </row>
    <row r="7370" spans="3:8" x14ac:dyDescent="0.25">
      <c r="C7370"/>
      <c r="H7370"/>
    </row>
    <row r="7371" spans="3:8" x14ac:dyDescent="0.25">
      <c r="C7371"/>
      <c r="H7371"/>
    </row>
    <row r="7372" spans="3:8" x14ac:dyDescent="0.25">
      <c r="C7372"/>
      <c r="H7372"/>
    </row>
    <row r="7373" spans="3:8" x14ac:dyDescent="0.25">
      <c r="C7373"/>
      <c r="H7373"/>
    </row>
    <row r="7374" spans="3:8" x14ac:dyDescent="0.25">
      <c r="C7374"/>
      <c r="H7374"/>
    </row>
    <row r="7375" spans="3:8" x14ac:dyDescent="0.25">
      <c r="C7375"/>
      <c r="H7375"/>
    </row>
    <row r="7376" spans="3:8" x14ac:dyDescent="0.25">
      <c r="C7376"/>
      <c r="H7376"/>
    </row>
    <row r="7377" spans="3:8" x14ac:dyDescent="0.25">
      <c r="C7377"/>
      <c r="H7377"/>
    </row>
    <row r="7378" spans="3:8" x14ac:dyDescent="0.25">
      <c r="C7378"/>
      <c r="H7378"/>
    </row>
    <row r="7379" spans="3:8" x14ac:dyDescent="0.25">
      <c r="C7379"/>
      <c r="H7379"/>
    </row>
    <row r="7380" spans="3:8" x14ac:dyDescent="0.25">
      <c r="C7380"/>
      <c r="H7380"/>
    </row>
    <row r="7381" spans="3:8" x14ac:dyDescent="0.25">
      <c r="C7381"/>
      <c r="H7381"/>
    </row>
    <row r="7382" spans="3:8" x14ac:dyDescent="0.25">
      <c r="C7382"/>
      <c r="H7382"/>
    </row>
    <row r="7383" spans="3:8" x14ac:dyDescent="0.25">
      <c r="C7383"/>
      <c r="H7383"/>
    </row>
    <row r="7384" spans="3:8" x14ac:dyDescent="0.25">
      <c r="C7384"/>
      <c r="H7384"/>
    </row>
    <row r="7385" spans="3:8" x14ac:dyDescent="0.25">
      <c r="C7385"/>
      <c r="H7385"/>
    </row>
    <row r="7386" spans="3:8" x14ac:dyDescent="0.25">
      <c r="C7386"/>
      <c r="H7386"/>
    </row>
    <row r="7387" spans="3:8" x14ac:dyDescent="0.25">
      <c r="C7387"/>
      <c r="H7387"/>
    </row>
    <row r="7388" spans="3:8" x14ac:dyDescent="0.25">
      <c r="C7388"/>
      <c r="H7388"/>
    </row>
    <row r="7389" spans="3:8" x14ac:dyDescent="0.25">
      <c r="C7389"/>
      <c r="H7389"/>
    </row>
    <row r="7390" spans="3:8" x14ac:dyDescent="0.25">
      <c r="C7390"/>
      <c r="H7390"/>
    </row>
    <row r="7391" spans="3:8" x14ac:dyDescent="0.25">
      <c r="C7391"/>
      <c r="H7391"/>
    </row>
    <row r="7392" spans="3:8" x14ac:dyDescent="0.25">
      <c r="C7392"/>
      <c r="H7392"/>
    </row>
    <row r="7393" spans="3:8" x14ac:dyDescent="0.25">
      <c r="C7393"/>
      <c r="H7393"/>
    </row>
    <row r="7394" spans="3:8" x14ac:dyDescent="0.25">
      <c r="C7394"/>
      <c r="H7394"/>
    </row>
    <row r="7395" spans="3:8" x14ac:dyDescent="0.25">
      <c r="C7395"/>
      <c r="H7395"/>
    </row>
    <row r="7396" spans="3:8" x14ac:dyDescent="0.25">
      <c r="C7396"/>
      <c r="H7396"/>
    </row>
    <row r="7397" spans="3:8" x14ac:dyDescent="0.25">
      <c r="C7397"/>
      <c r="H7397"/>
    </row>
    <row r="7398" spans="3:8" x14ac:dyDescent="0.25">
      <c r="C7398"/>
      <c r="H7398"/>
    </row>
    <row r="7399" spans="3:8" x14ac:dyDescent="0.25">
      <c r="C7399"/>
      <c r="H7399"/>
    </row>
    <row r="7400" spans="3:8" x14ac:dyDescent="0.25">
      <c r="C7400"/>
      <c r="H7400"/>
    </row>
    <row r="7401" spans="3:8" x14ac:dyDescent="0.25">
      <c r="C7401"/>
      <c r="H7401"/>
    </row>
    <row r="7402" spans="3:8" x14ac:dyDescent="0.25">
      <c r="C7402"/>
      <c r="H7402"/>
    </row>
    <row r="7403" spans="3:8" x14ac:dyDescent="0.25">
      <c r="C7403"/>
      <c r="H7403"/>
    </row>
    <row r="7404" spans="3:8" x14ac:dyDescent="0.25">
      <c r="C7404"/>
      <c r="H7404"/>
    </row>
    <row r="7405" spans="3:8" x14ac:dyDescent="0.25">
      <c r="C7405"/>
      <c r="H7405"/>
    </row>
    <row r="7406" spans="3:8" x14ac:dyDescent="0.25">
      <c r="C7406"/>
      <c r="H7406"/>
    </row>
    <row r="7407" spans="3:8" x14ac:dyDescent="0.25">
      <c r="C7407"/>
      <c r="H7407"/>
    </row>
    <row r="7408" spans="3:8" x14ac:dyDescent="0.25">
      <c r="C7408"/>
      <c r="H7408"/>
    </row>
    <row r="7409" spans="3:8" x14ac:dyDescent="0.25">
      <c r="C7409"/>
      <c r="H7409"/>
    </row>
    <row r="7410" spans="3:8" x14ac:dyDescent="0.25">
      <c r="C7410"/>
      <c r="H7410"/>
    </row>
    <row r="7411" spans="3:8" x14ac:dyDescent="0.25">
      <c r="C7411"/>
      <c r="H7411"/>
    </row>
    <row r="7412" spans="3:8" x14ac:dyDescent="0.25">
      <c r="C7412"/>
      <c r="H7412"/>
    </row>
    <row r="7413" spans="3:8" x14ac:dyDescent="0.25">
      <c r="C7413"/>
      <c r="H7413"/>
    </row>
    <row r="7414" spans="3:8" x14ac:dyDescent="0.25">
      <c r="C7414"/>
      <c r="H7414"/>
    </row>
    <row r="7415" spans="3:8" x14ac:dyDescent="0.25">
      <c r="C7415"/>
      <c r="H7415"/>
    </row>
    <row r="7416" spans="3:8" x14ac:dyDescent="0.25">
      <c r="C7416"/>
      <c r="H7416"/>
    </row>
    <row r="7417" spans="3:8" x14ac:dyDescent="0.25">
      <c r="C7417"/>
      <c r="H7417"/>
    </row>
    <row r="7418" spans="3:8" x14ac:dyDescent="0.25">
      <c r="C7418"/>
      <c r="H7418"/>
    </row>
    <row r="7419" spans="3:8" x14ac:dyDescent="0.25">
      <c r="C7419"/>
      <c r="H7419"/>
    </row>
    <row r="7420" spans="3:8" x14ac:dyDescent="0.25">
      <c r="C7420"/>
      <c r="H7420"/>
    </row>
    <row r="7421" spans="3:8" x14ac:dyDescent="0.25">
      <c r="C7421"/>
      <c r="H7421"/>
    </row>
    <row r="7422" spans="3:8" x14ac:dyDescent="0.25">
      <c r="C7422"/>
      <c r="H7422"/>
    </row>
    <row r="7423" spans="3:8" x14ac:dyDescent="0.25">
      <c r="C7423"/>
      <c r="H7423"/>
    </row>
    <row r="7424" spans="3:8" x14ac:dyDescent="0.25">
      <c r="C7424"/>
      <c r="H7424"/>
    </row>
    <row r="7425" spans="3:8" x14ac:dyDescent="0.25">
      <c r="C7425"/>
      <c r="H7425"/>
    </row>
    <row r="7426" spans="3:8" x14ac:dyDescent="0.25">
      <c r="C7426"/>
      <c r="H7426"/>
    </row>
    <row r="7427" spans="3:8" x14ac:dyDescent="0.25">
      <c r="C7427"/>
      <c r="H7427"/>
    </row>
    <row r="7428" spans="3:8" x14ac:dyDescent="0.25">
      <c r="C7428"/>
      <c r="H7428"/>
    </row>
    <row r="7429" spans="3:8" x14ac:dyDescent="0.25">
      <c r="C7429"/>
      <c r="H7429"/>
    </row>
    <row r="7430" spans="3:8" x14ac:dyDescent="0.25">
      <c r="C7430"/>
      <c r="H7430"/>
    </row>
    <row r="7431" spans="3:8" x14ac:dyDescent="0.25">
      <c r="C7431"/>
      <c r="H7431"/>
    </row>
    <row r="7432" spans="3:8" x14ac:dyDescent="0.25">
      <c r="C7432"/>
      <c r="H7432"/>
    </row>
    <row r="7433" spans="3:8" x14ac:dyDescent="0.25">
      <c r="C7433"/>
      <c r="H7433"/>
    </row>
    <row r="7434" spans="3:8" x14ac:dyDescent="0.25">
      <c r="C7434"/>
      <c r="H7434"/>
    </row>
    <row r="7435" spans="3:8" x14ac:dyDescent="0.25">
      <c r="C7435"/>
      <c r="H7435"/>
    </row>
    <row r="7436" spans="3:8" x14ac:dyDescent="0.25">
      <c r="C7436"/>
      <c r="H7436"/>
    </row>
    <row r="7437" spans="3:8" x14ac:dyDescent="0.25">
      <c r="C7437"/>
      <c r="H7437"/>
    </row>
    <row r="7438" spans="3:8" x14ac:dyDescent="0.25">
      <c r="C7438"/>
      <c r="H7438"/>
    </row>
    <row r="7439" spans="3:8" x14ac:dyDescent="0.25">
      <c r="C7439"/>
      <c r="H7439"/>
    </row>
    <row r="7440" spans="3:8" x14ac:dyDescent="0.25">
      <c r="C7440"/>
      <c r="H7440"/>
    </row>
    <row r="7441" spans="3:8" x14ac:dyDescent="0.25">
      <c r="C7441"/>
      <c r="H7441"/>
    </row>
    <row r="7442" spans="3:8" x14ac:dyDescent="0.25">
      <c r="C7442"/>
      <c r="H7442"/>
    </row>
    <row r="7443" spans="3:8" x14ac:dyDescent="0.25">
      <c r="C7443"/>
      <c r="H7443"/>
    </row>
    <row r="7444" spans="3:8" x14ac:dyDescent="0.25">
      <c r="C7444"/>
      <c r="H7444"/>
    </row>
    <row r="7445" spans="3:8" x14ac:dyDescent="0.25">
      <c r="C7445"/>
      <c r="H7445"/>
    </row>
    <row r="7446" spans="3:8" x14ac:dyDescent="0.25">
      <c r="C7446"/>
      <c r="H7446"/>
    </row>
    <row r="7447" spans="3:8" x14ac:dyDescent="0.25">
      <c r="C7447"/>
      <c r="H7447"/>
    </row>
    <row r="7448" spans="3:8" x14ac:dyDescent="0.25">
      <c r="C7448"/>
      <c r="H7448"/>
    </row>
    <row r="7449" spans="3:8" x14ac:dyDescent="0.25">
      <c r="C7449"/>
      <c r="H7449"/>
    </row>
    <row r="7450" spans="3:8" x14ac:dyDescent="0.25">
      <c r="C7450"/>
      <c r="H7450"/>
    </row>
    <row r="7451" spans="3:8" x14ac:dyDescent="0.25">
      <c r="C7451"/>
      <c r="H7451"/>
    </row>
    <row r="7452" spans="3:8" x14ac:dyDescent="0.25">
      <c r="C7452"/>
      <c r="H7452"/>
    </row>
    <row r="7453" spans="3:8" x14ac:dyDescent="0.25">
      <c r="C7453"/>
      <c r="H7453"/>
    </row>
    <row r="7454" spans="3:8" x14ac:dyDescent="0.25">
      <c r="C7454"/>
      <c r="H7454"/>
    </row>
    <row r="7455" spans="3:8" x14ac:dyDescent="0.25">
      <c r="C7455"/>
      <c r="H7455"/>
    </row>
    <row r="7456" spans="3:8" x14ac:dyDescent="0.25">
      <c r="C7456"/>
      <c r="H7456"/>
    </row>
    <row r="7457" spans="3:8" x14ac:dyDescent="0.25">
      <c r="C7457"/>
      <c r="H7457"/>
    </row>
    <row r="7458" spans="3:8" x14ac:dyDescent="0.25">
      <c r="C7458"/>
      <c r="H7458"/>
    </row>
    <row r="7459" spans="3:8" x14ac:dyDescent="0.25">
      <c r="C7459"/>
      <c r="H7459"/>
    </row>
    <row r="7460" spans="3:8" x14ac:dyDescent="0.25">
      <c r="C7460"/>
      <c r="H7460"/>
    </row>
    <row r="7461" spans="3:8" x14ac:dyDescent="0.25">
      <c r="C7461"/>
      <c r="H7461"/>
    </row>
    <row r="7462" spans="3:8" x14ac:dyDescent="0.25">
      <c r="C7462"/>
      <c r="H7462"/>
    </row>
    <row r="7463" spans="3:8" x14ac:dyDescent="0.25">
      <c r="C7463"/>
      <c r="H7463"/>
    </row>
    <row r="7464" spans="3:8" x14ac:dyDescent="0.25">
      <c r="C7464"/>
      <c r="H7464"/>
    </row>
    <row r="7465" spans="3:8" x14ac:dyDescent="0.25">
      <c r="C7465"/>
      <c r="H7465"/>
    </row>
    <row r="7466" spans="3:8" x14ac:dyDescent="0.25">
      <c r="C7466"/>
      <c r="H7466"/>
    </row>
    <row r="7467" spans="3:8" x14ac:dyDescent="0.25">
      <c r="C7467"/>
      <c r="H7467"/>
    </row>
    <row r="7468" spans="3:8" x14ac:dyDescent="0.25">
      <c r="C7468"/>
      <c r="H7468"/>
    </row>
    <row r="7469" spans="3:8" x14ac:dyDescent="0.25">
      <c r="C7469"/>
      <c r="H7469"/>
    </row>
    <row r="7470" spans="3:8" x14ac:dyDescent="0.25">
      <c r="C7470"/>
      <c r="H7470"/>
    </row>
    <row r="7471" spans="3:8" x14ac:dyDescent="0.25">
      <c r="C7471"/>
      <c r="H7471"/>
    </row>
    <row r="7472" spans="3:8" x14ac:dyDescent="0.25">
      <c r="C7472"/>
      <c r="H7472"/>
    </row>
    <row r="7473" spans="3:8" x14ac:dyDescent="0.25">
      <c r="C7473"/>
      <c r="H7473"/>
    </row>
    <row r="7474" spans="3:8" x14ac:dyDescent="0.25">
      <c r="C7474"/>
      <c r="H7474"/>
    </row>
    <row r="7475" spans="3:8" x14ac:dyDescent="0.25">
      <c r="C7475"/>
      <c r="H7475"/>
    </row>
    <row r="7476" spans="3:8" x14ac:dyDescent="0.25">
      <c r="C7476"/>
      <c r="H7476"/>
    </row>
    <row r="7477" spans="3:8" x14ac:dyDescent="0.25">
      <c r="C7477"/>
      <c r="H7477"/>
    </row>
    <row r="7478" spans="3:8" x14ac:dyDescent="0.25">
      <c r="C7478"/>
      <c r="H7478"/>
    </row>
    <row r="7479" spans="3:8" x14ac:dyDescent="0.25">
      <c r="C7479"/>
      <c r="H7479"/>
    </row>
    <row r="7480" spans="3:8" x14ac:dyDescent="0.25">
      <c r="C7480"/>
      <c r="H7480"/>
    </row>
    <row r="7481" spans="3:8" x14ac:dyDescent="0.25">
      <c r="C7481"/>
      <c r="H7481"/>
    </row>
    <row r="7482" spans="3:8" x14ac:dyDescent="0.25">
      <c r="C7482"/>
      <c r="H7482"/>
    </row>
    <row r="7483" spans="3:8" x14ac:dyDescent="0.25">
      <c r="C7483"/>
      <c r="H7483"/>
    </row>
    <row r="7484" spans="3:8" x14ac:dyDescent="0.25">
      <c r="C7484"/>
      <c r="H7484"/>
    </row>
    <row r="7485" spans="3:8" x14ac:dyDescent="0.25">
      <c r="C7485"/>
      <c r="H7485"/>
    </row>
    <row r="7486" spans="3:8" x14ac:dyDescent="0.25">
      <c r="C7486"/>
      <c r="H7486"/>
    </row>
    <row r="7487" spans="3:8" x14ac:dyDescent="0.25">
      <c r="C7487"/>
      <c r="H7487"/>
    </row>
    <row r="7488" spans="3:8" x14ac:dyDescent="0.25">
      <c r="C7488"/>
      <c r="H7488"/>
    </row>
    <row r="7489" spans="3:8" x14ac:dyDescent="0.25">
      <c r="C7489"/>
      <c r="H7489"/>
    </row>
    <row r="7490" spans="3:8" x14ac:dyDescent="0.25">
      <c r="C7490"/>
      <c r="H7490"/>
    </row>
    <row r="7491" spans="3:8" x14ac:dyDescent="0.25">
      <c r="C7491"/>
      <c r="H7491"/>
    </row>
    <row r="7492" spans="3:8" x14ac:dyDescent="0.25">
      <c r="C7492"/>
      <c r="H7492"/>
    </row>
    <row r="7493" spans="3:8" x14ac:dyDescent="0.25">
      <c r="C7493"/>
      <c r="H7493"/>
    </row>
    <row r="7494" spans="3:8" x14ac:dyDescent="0.25">
      <c r="C7494"/>
      <c r="H7494"/>
    </row>
    <row r="7495" spans="3:8" x14ac:dyDescent="0.25">
      <c r="C7495"/>
      <c r="H7495"/>
    </row>
    <row r="7496" spans="3:8" x14ac:dyDescent="0.25">
      <c r="C7496"/>
      <c r="H7496"/>
    </row>
    <row r="7497" spans="3:8" x14ac:dyDescent="0.25">
      <c r="C7497"/>
      <c r="H7497"/>
    </row>
    <row r="7498" spans="3:8" x14ac:dyDescent="0.25">
      <c r="C7498"/>
      <c r="H7498"/>
    </row>
    <row r="7499" spans="3:8" x14ac:dyDescent="0.25">
      <c r="C7499"/>
      <c r="H7499"/>
    </row>
    <row r="7500" spans="3:8" x14ac:dyDescent="0.25">
      <c r="C7500"/>
      <c r="H7500"/>
    </row>
    <row r="7501" spans="3:8" x14ac:dyDescent="0.25">
      <c r="C7501"/>
      <c r="H7501"/>
    </row>
    <row r="7502" spans="3:8" x14ac:dyDescent="0.25">
      <c r="C7502"/>
      <c r="H7502"/>
    </row>
    <row r="7503" spans="3:8" x14ac:dyDescent="0.25">
      <c r="C7503"/>
      <c r="H7503"/>
    </row>
    <row r="7504" spans="3:8" x14ac:dyDescent="0.25">
      <c r="C7504"/>
      <c r="H7504"/>
    </row>
    <row r="7505" spans="3:8" x14ac:dyDescent="0.25">
      <c r="C7505"/>
      <c r="H7505"/>
    </row>
    <row r="7506" spans="3:8" x14ac:dyDescent="0.25">
      <c r="C7506"/>
      <c r="H7506"/>
    </row>
    <row r="7507" spans="3:8" x14ac:dyDescent="0.25">
      <c r="C7507"/>
      <c r="H7507"/>
    </row>
    <row r="7508" spans="3:8" x14ac:dyDescent="0.25">
      <c r="C7508"/>
      <c r="H7508"/>
    </row>
    <row r="7509" spans="3:8" x14ac:dyDescent="0.25">
      <c r="C7509"/>
      <c r="H7509"/>
    </row>
    <row r="7510" spans="3:8" x14ac:dyDescent="0.25">
      <c r="C7510"/>
      <c r="H7510"/>
    </row>
    <row r="7511" spans="3:8" x14ac:dyDescent="0.25">
      <c r="C7511"/>
      <c r="H7511"/>
    </row>
    <row r="7512" spans="3:8" x14ac:dyDescent="0.25">
      <c r="C7512"/>
      <c r="H7512"/>
    </row>
    <row r="7513" spans="3:8" x14ac:dyDescent="0.25">
      <c r="C7513"/>
      <c r="H7513"/>
    </row>
    <row r="7514" spans="3:8" x14ac:dyDescent="0.25">
      <c r="C7514"/>
      <c r="H7514"/>
    </row>
    <row r="7515" spans="3:8" x14ac:dyDescent="0.25">
      <c r="C7515"/>
      <c r="H7515"/>
    </row>
    <row r="7516" spans="3:8" x14ac:dyDescent="0.25">
      <c r="C7516"/>
      <c r="H7516"/>
    </row>
    <row r="7517" spans="3:8" x14ac:dyDescent="0.25">
      <c r="C7517"/>
      <c r="H7517"/>
    </row>
    <row r="7518" spans="3:8" x14ac:dyDescent="0.25">
      <c r="C7518"/>
      <c r="H7518"/>
    </row>
    <row r="7519" spans="3:8" x14ac:dyDescent="0.25">
      <c r="C7519"/>
      <c r="H7519"/>
    </row>
    <row r="7520" spans="3:8" x14ac:dyDescent="0.25">
      <c r="C7520"/>
      <c r="H7520"/>
    </row>
    <row r="7521" spans="3:8" x14ac:dyDescent="0.25">
      <c r="C7521"/>
      <c r="H7521"/>
    </row>
    <row r="7522" spans="3:8" x14ac:dyDescent="0.25">
      <c r="C7522"/>
      <c r="H7522"/>
    </row>
    <row r="7523" spans="3:8" x14ac:dyDescent="0.25">
      <c r="C7523"/>
      <c r="H7523"/>
    </row>
    <row r="7524" spans="3:8" x14ac:dyDescent="0.25">
      <c r="C7524"/>
      <c r="H7524"/>
    </row>
    <row r="7525" spans="3:8" x14ac:dyDescent="0.25">
      <c r="C7525"/>
      <c r="H7525"/>
    </row>
    <row r="7526" spans="3:8" x14ac:dyDescent="0.25">
      <c r="C7526"/>
      <c r="H7526"/>
    </row>
    <row r="7527" spans="3:8" x14ac:dyDescent="0.25">
      <c r="C7527"/>
      <c r="H7527"/>
    </row>
    <row r="7528" spans="3:8" x14ac:dyDescent="0.25">
      <c r="C7528"/>
      <c r="H7528"/>
    </row>
    <row r="7529" spans="3:8" x14ac:dyDescent="0.25">
      <c r="C7529"/>
      <c r="H7529"/>
    </row>
    <row r="7530" spans="3:8" x14ac:dyDescent="0.25">
      <c r="C7530"/>
      <c r="H7530"/>
    </row>
    <row r="7531" spans="3:8" x14ac:dyDescent="0.25">
      <c r="C7531"/>
      <c r="H7531"/>
    </row>
    <row r="7532" spans="3:8" x14ac:dyDescent="0.25">
      <c r="C7532"/>
      <c r="H7532"/>
    </row>
    <row r="7533" spans="3:8" x14ac:dyDescent="0.25">
      <c r="C7533"/>
      <c r="H7533"/>
    </row>
    <row r="7534" spans="3:8" x14ac:dyDescent="0.25">
      <c r="C7534"/>
      <c r="H7534"/>
    </row>
    <row r="7535" spans="3:8" x14ac:dyDescent="0.25">
      <c r="C7535"/>
      <c r="H7535"/>
    </row>
    <row r="7536" spans="3:8" x14ac:dyDescent="0.25">
      <c r="C7536"/>
      <c r="H7536"/>
    </row>
    <row r="7537" spans="3:8" x14ac:dyDescent="0.25">
      <c r="C7537"/>
      <c r="H7537"/>
    </row>
    <row r="7538" spans="3:8" x14ac:dyDescent="0.25">
      <c r="C7538"/>
      <c r="H7538"/>
    </row>
    <row r="7539" spans="3:8" x14ac:dyDescent="0.25">
      <c r="C7539"/>
      <c r="H7539"/>
    </row>
    <row r="7540" spans="3:8" x14ac:dyDescent="0.25">
      <c r="C7540"/>
      <c r="H7540"/>
    </row>
    <row r="7541" spans="3:8" x14ac:dyDescent="0.25">
      <c r="C7541"/>
      <c r="H7541"/>
    </row>
    <row r="7542" spans="3:8" x14ac:dyDescent="0.25">
      <c r="C7542"/>
      <c r="H7542"/>
    </row>
    <row r="7543" spans="3:8" x14ac:dyDescent="0.25">
      <c r="C7543"/>
      <c r="H7543"/>
    </row>
    <row r="7544" spans="3:8" x14ac:dyDescent="0.25">
      <c r="C7544"/>
      <c r="H7544"/>
    </row>
    <row r="7545" spans="3:8" x14ac:dyDescent="0.25">
      <c r="C7545"/>
      <c r="H7545"/>
    </row>
    <row r="7546" spans="3:8" x14ac:dyDescent="0.25">
      <c r="C7546"/>
      <c r="H7546"/>
    </row>
    <row r="7547" spans="3:8" x14ac:dyDescent="0.25">
      <c r="C7547"/>
      <c r="H7547"/>
    </row>
    <row r="7548" spans="3:8" x14ac:dyDescent="0.25">
      <c r="C7548"/>
      <c r="H7548"/>
    </row>
    <row r="7549" spans="3:8" x14ac:dyDescent="0.25">
      <c r="C7549"/>
      <c r="H7549"/>
    </row>
    <row r="7550" spans="3:8" x14ac:dyDescent="0.25">
      <c r="C7550"/>
      <c r="H7550"/>
    </row>
    <row r="7551" spans="3:8" x14ac:dyDescent="0.25">
      <c r="C7551"/>
      <c r="H7551"/>
    </row>
    <row r="7552" spans="3:8" x14ac:dyDescent="0.25">
      <c r="C7552"/>
      <c r="H7552"/>
    </row>
    <row r="7553" spans="3:8" x14ac:dyDescent="0.25">
      <c r="C7553"/>
      <c r="H7553"/>
    </row>
    <row r="7554" spans="3:8" x14ac:dyDescent="0.25">
      <c r="C7554"/>
      <c r="H7554"/>
    </row>
    <row r="7555" spans="3:8" x14ac:dyDescent="0.25">
      <c r="C7555"/>
      <c r="H7555"/>
    </row>
    <row r="7556" spans="3:8" x14ac:dyDescent="0.25">
      <c r="C7556"/>
      <c r="H7556"/>
    </row>
    <row r="7557" spans="3:8" x14ac:dyDescent="0.25">
      <c r="C7557"/>
      <c r="H7557"/>
    </row>
    <row r="7558" spans="3:8" x14ac:dyDescent="0.25">
      <c r="C7558"/>
      <c r="H7558"/>
    </row>
    <row r="7559" spans="3:8" x14ac:dyDescent="0.25">
      <c r="C7559"/>
      <c r="H7559"/>
    </row>
    <row r="7560" spans="3:8" x14ac:dyDescent="0.25">
      <c r="C7560"/>
      <c r="H7560"/>
    </row>
    <row r="7561" spans="3:8" x14ac:dyDescent="0.25">
      <c r="C7561"/>
      <c r="H7561"/>
    </row>
    <row r="7562" spans="3:8" x14ac:dyDescent="0.25">
      <c r="C7562"/>
      <c r="H7562"/>
    </row>
    <row r="7563" spans="3:8" x14ac:dyDescent="0.25">
      <c r="C7563"/>
      <c r="H7563"/>
    </row>
    <row r="7564" spans="3:8" x14ac:dyDescent="0.25">
      <c r="C7564"/>
      <c r="H7564"/>
    </row>
    <row r="7565" spans="3:8" x14ac:dyDescent="0.25">
      <c r="C7565"/>
      <c r="H7565"/>
    </row>
    <row r="7566" spans="3:8" x14ac:dyDescent="0.25">
      <c r="C7566"/>
      <c r="H7566"/>
    </row>
    <row r="7567" spans="3:8" x14ac:dyDescent="0.25">
      <c r="C7567"/>
      <c r="H7567"/>
    </row>
    <row r="7568" spans="3:8" x14ac:dyDescent="0.25">
      <c r="C7568"/>
      <c r="H7568"/>
    </row>
    <row r="7569" spans="3:8" x14ac:dyDescent="0.25">
      <c r="C7569"/>
      <c r="H7569"/>
    </row>
    <row r="7570" spans="3:8" x14ac:dyDescent="0.25">
      <c r="C7570"/>
      <c r="H7570"/>
    </row>
    <row r="7571" spans="3:8" x14ac:dyDescent="0.25">
      <c r="C7571"/>
      <c r="H7571"/>
    </row>
    <row r="7572" spans="3:8" x14ac:dyDescent="0.25">
      <c r="C7572"/>
      <c r="H7572"/>
    </row>
    <row r="7573" spans="3:8" x14ac:dyDescent="0.25">
      <c r="C7573"/>
      <c r="H7573"/>
    </row>
    <row r="7574" spans="3:8" x14ac:dyDescent="0.25">
      <c r="C7574"/>
      <c r="H7574"/>
    </row>
    <row r="7575" spans="3:8" x14ac:dyDescent="0.25">
      <c r="C7575"/>
      <c r="H7575"/>
    </row>
    <row r="7576" spans="3:8" x14ac:dyDescent="0.25">
      <c r="C7576"/>
      <c r="H7576"/>
    </row>
    <row r="7577" spans="3:8" x14ac:dyDescent="0.25">
      <c r="C7577"/>
      <c r="H7577"/>
    </row>
    <row r="7578" spans="3:8" x14ac:dyDescent="0.25">
      <c r="C7578"/>
      <c r="H7578"/>
    </row>
    <row r="7579" spans="3:8" x14ac:dyDescent="0.25">
      <c r="C7579"/>
      <c r="H7579"/>
    </row>
    <row r="7580" spans="3:8" x14ac:dyDescent="0.25">
      <c r="C7580"/>
      <c r="H7580"/>
    </row>
    <row r="7581" spans="3:8" x14ac:dyDescent="0.25">
      <c r="C7581"/>
      <c r="H7581"/>
    </row>
    <row r="7582" spans="3:8" x14ac:dyDescent="0.25">
      <c r="C7582"/>
      <c r="H7582"/>
    </row>
    <row r="7583" spans="3:8" x14ac:dyDescent="0.25">
      <c r="C7583"/>
      <c r="H7583"/>
    </row>
    <row r="7584" spans="3:8" x14ac:dyDescent="0.25">
      <c r="C7584"/>
      <c r="H7584"/>
    </row>
    <row r="7585" spans="3:8" x14ac:dyDescent="0.25">
      <c r="C7585"/>
      <c r="H7585"/>
    </row>
    <row r="7586" spans="3:8" x14ac:dyDescent="0.25">
      <c r="C7586"/>
      <c r="H7586"/>
    </row>
    <row r="7587" spans="3:8" x14ac:dyDescent="0.25">
      <c r="C7587"/>
      <c r="H7587"/>
    </row>
    <row r="7588" spans="3:8" x14ac:dyDescent="0.25">
      <c r="C7588"/>
      <c r="H7588"/>
    </row>
    <row r="7589" spans="3:8" x14ac:dyDescent="0.25">
      <c r="C7589"/>
      <c r="H7589"/>
    </row>
    <row r="7590" spans="3:8" x14ac:dyDescent="0.25">
      <c r="C7590"/>
      <c r="H7590"/>
    </row>
    <row r="7591" spans="3:8" x14ac:dyDescent="0.25">
      <c r="C7591"/>
      <c r="H7591"/>
    </row>
    <row r="7592" spans="3:8" x14ac:dyDescent="0.25">
      <c r="C7592"/>
      <c r="H7592"/>
    </row>
    <row r="7593" spans="3:8" x14ac:dyDescent="0.25">
      <c r="C7593"/>
      <c r="H7593"/>
    </row>
    <row r="7594" spans="3:8" x14ac:dyDescent="0.25">
      <c r="C7594"/>
      <c r="H7594"/>
    </row>
    <row r="7595" spans="3:8" x14ac:dyDescent="0.25">
      <c r="C7595"/>
      <c r="H7595"/>
    </row>
    <row r="7596" spans="3:8" x14ac:dyDescent="0.25">
      <c r="C7596"/>
      <c r="H7596"/>
    </row>
    <row r="7597" spans="3:8" x14ac:dyDescent="0.25">
      <c r="C7597"/>
      <c r="H7597"/>
    </row>
    <row r="7598" spans="3:8" x14ac:dyDescent="0.25">
      <c r="C7598"/>
      <c r="H7598"/>
    </row>
    <row r="7599" spans="3:8" x14ac:dyDescent="0.25">
      <c r="C7599"/>
      <c r="H7599"/>
    </row>
    <row r="7600" spans="3:8" x14ac:dyDescent="0.25">
      <c r="C7600"/>
      <c r="H7600"/>
    </row>
    <row r="7601" spans="3:8" x14ac:dyDescent="0.25">
      <c r="C7601"/>
      <c r="H7601"/>
    </row>
    <row r="7602" spans="3:8" x14ac:dyDescent="0.25">
      <c r="C7602"/>
      <c r="H7602"/>
    </row>
    <row r="7603" spans="3:8" x14ac:dyDescent="0.25">
      <c r="C7603"/>
      <c r="H7603"/>
    </row>
    <row r="7604" spans="3:8" x14ac:dyDescent="0.25">
      <c r="C7604"/>
      <c r="H7604"/>
    </row>
    <row r="7605" spans="3:8" x14ac:dyDescent="0.25">
      <c r="C7605"/>
      <c r="H7605"/>
    </row>
    <row r="7606" spans="3:8" x14ac:dyDescent="0.25">
      <c r="C7606"/>
      <c r="H7606"/>
    </row>
    <row r="7607" spans="3:8" x14ac:dyDescent="0.25">
      <c r="C7607"/>
      <c r="H7607"/>
    </row>
    <row r="7608" spans="3:8" x14ac:dyDescent="0.25">
      <c r="C7608"/>
      <c r="H7608"/>
    </row>
    <row r="7609" spans="3:8" x14ac:dyDescent="0.25">
      <c r="C7609"/>
      <c r="H7609"/>
    </row>
    <row r="7610" spans="3:8" x14ac:dyDescent="0.25">
      <c r="C7610"/>
      <c r="H7610"/>
    </row>
    <row r="7611" spans="3:8" x14ac:dyDescent="0.25">
      <c r="C7611"/>
      <c r="H7611"/>
    </row>
    <row r="7612" spans="3:8" x14ac:dyDescent="0.25">
      <c r="C7612"/>
      <c r="H7612"/>
    </row>
    <row r="7613" spans="3:8" x14ac:dyDescent="0.25">
      <c r="C7613"/>
      <c r="H7613"/>
    </row>
    <row r="7614" spans="3:8" x14ac:dyDescent="0.25">
      <c r="C7614"/>
      <c r="H7614"/>
    </row>
    <row r="7615" spans="3:8" x14ac:dyDescent="0.25">
      <c r="C7615"/>
      <c r="H7615"/>
    </row>
    <row r="7616" spans="3:8" x14ac:dyDescent="0.25">
      <c r="C7616"/>
      <c r="H7616"/>
    </row>
    <row r="7617" spans="3:8" x14ac:dyDescent="0.25">
      <c r="C7617"/>
      <c r="H7617"/>
    </row>
    <row r="7618" spans="3:8" x14ac:dyDescent="0.25">
      <c r="C7618"/>
      <c r="H7618"/>
    </row>
    <row r="7619" spans="3:8" x14ac:dyDescent="0.25">
      <c r="C7619"/>
      <c r="H7619"/>
    </row>
    <row r="7620" spans="3:8" x14ac:dyDescent="0.25">
      <c r="C7620"/>
      <c r="H7620"/>
    </row>
    <row r="7621" spans="3:8" x14ac:dyDescent="0.25">
      <c r="C7621"/>
      <c r="H7621"/>
    </row>
    <row r="7622" spans="3:8" x14ac:dyDescent="0.25">
      <c r="C7622"/>
      <c r="H7622"/>
    </row>
    <row r="7623" spans="3:8" x14ac:dyDescent="0.25">
      <c r="C7623"/>
      <c r="H7623"/>
    </row>
    <row r="7624" spans="3:8" x14ac:dyDescent="0.25">
      <c r="C7624"/>
      <c r="H7624"/>
    </row>
    <row r="7625" spans="3:8" x14ac:dyDescent="0.25">
      <c r="C7625"/>
      <c r="H7625"/>
    </row>
    <row r="7626" spans="3:8" x14ac:dyDescent="0.25">
      <c r="C7626"/>
      <c r="H7626"/>
    </row>
    <row r="7627" spans="3:8" x14ac:dyDescent="0.25">
      <c r="C7627"/>
      <c r="H7627"/>
    </row>
    <row r="7628" spans="3:8" x14ac:dyDescent="0.25">
      <c r="C7628"/>
      <c r="H7628"/>
    </row>
    <row r="7629" spans="3:8" x14ac:dyDescent="0.25">
      <c r="C7629"/>
      <c r="H7629"/>
    </row>
    <row r="7630" spans="3:8" x14ac:dyDescent="0.25">
      <c r="C7630"/>
      <c r="H7630"/>
    </row>
    <row r="7631" spans="3:8" x14ac:dyDescent="0.25">
      <c r="C7631"/>
      <c r="H7631"/>
    </row>
    <row r="7632" spans="3:8" x14ac:dyDescent="0.25">
      <c r="C7632"/>
      <c r="H7632"/>
    </row>
    <row r="7633" spans="3:8" x14ac:dyDescent="0.25">
      <c r="C7633"/>
      <c r="H7633"/>
    </row>
    <row r="7634" spans="3:8" x14ac:dyDescent="0.25">
      <c r="C7634"/>
      <c r="H7634"/>
    </row>
    <row r="7635" spans="3:8" x14ac:dyDescent="0.25">
      <c r="C7635"/>
      <c r="H7635"/>
    </row>
    <row r="7636" spans="3:8" x14ac:dyDescent="0.25">
      <c r="C7636"/>
      <c r="H7636"/>
    </row>
    <row r="7637" spans="3:8" x14ac:dyDescent="0.25">
      <c r="C7637"/>
      <c r="H7637"/>
    </row>
    <row r="7638" spans="3:8" x14ac:dyDescent="0.25">
      <c r="C7638"/>
      <c r="H7638"/>
    </row>
    <row r="7639" spans="3:8" x14ac:dyDescent="0.25">
      <c r="C7639"/>
      <c r="H7639"/>
    </row>
    <row r="7640" spans="3:8" x14ac:dyDescent="0.25">
      <c r="C7640"/>
      <c r="H7640"/>
    </row>
    <row r="7641" spans="3:8" x14ac:dyDescent="0.25">
      <c r="C7641"/>
      <c r="H7641"/>
    </row>
    <row r="7642" spans="3:8" x14ac:dyDescent="0.25">
      <c r="C7642"/>
      <c r="H7642"/>
    </row>
    <row r="7643" spans="3:8" x14ac:dyDescent="0.25">
      <c r="C7643"/>
      <c r="H7643"/>
    </row>
    <row r="7644" spans="3:8" x14ac:dyDescent="0.25">
      <c r="C7644"/>
      <c r="H7644"/>
    </row>
    <row r="7645" spans="3:8" x14ac:dyDescent="0.25">
      <c r="C7645"/>
      <c r="H7645"/>
    </row>
    <row r="7646" spans="3:8" x14ac:dyDescent="0.25">
      <c r="C7646"/>
      <c r="H7646"/>
    </row>
    <row r="7647" spans="3:8" x14ac:dyDescent="0.25">
      <c r="C7647"/>
      <c r="H7647"/>
    </row>
    <row r="7648" spans="3:8" x14ac:dyDescent="0.25">
      <c r="C7648"/>
      <c r="H7648"/>
    </row>
    <row r="7649" spans="3:8" x14ac:dyDescent="0.25">
      <c r="C7649"/>
      <c r="H7649"/>
    </row>
    <row r="7650" spans="3:8" x14ac:dyDescent="0.25">
      <c r="C7650"/>
      <c r="H7650"/>
    </row>
    <row r="7651" spans="3:8" x14ac:dyDescent="0.25">
      <c r="C7651"/>
      <c r="H7651"/>
    </row>
    <row r="7652" spans="3:8" x14ac:dyDescent="0.25">
      <c r="C7652"/>
      <c r="H7652"/>
    </row>
    <row r="7653" spans="3:8" x14ac:dyDescent="0.25">
      <c r="C7653"/>
      <c r="H7653"/>
    </row>
    <row r="7654" spans="3:8" x14ac:dyDescent="0.25">
      <c r="C7654"/>
      <c r="H7654"/>
    </row>
    <row r="7655" spans="3:8" x14ac:dyDescent="0.25">
      <c r="C7655"/>
      <c r="H7655"/>
    </row>
    <row r="7656" spans="3:8" x14ac:dyDescent="0.25">
      <c r="C7656"/>
      <c r="H7656"/>
    </row>
    <row r="7657" spans="3:8" x14ac:dyDescent="0.25">
      <c r="C7657"/>
      <c r="H7657"/>
    </row>
    <row r="7658" spans="3:8" x14ac:dyDescent="0.25">
      <c r="C7658"/>
      <c r="H7658"/>
    </row>
    <row r="7659" spans="3:8" x14ac:dyDescent="0.25">
      <c r="C7659"/>
      <c r="H7659"/>
    </row>
    <row r="7660" spans="3:8" x14ac:dyDescent="0.25">
      <c r="C7660"/>
      <c r="H7660"/>
    </row>
    <row r="7661" spans="3:8" x14ac:dyDescent="0.25">
      <c r="C7661"/>
      <c r="H7661"/>
    </row>
    <row r="7662" spans="3:8" x14ac:dyDescent="0.25">
      <c r="C7662"/>
      <c r="H7662"/>
    </row>
    <row r="7663" spans="3:8" x14ac:dyDescent="0.25">
      <c r="C7663"/>
      <c r="H7663"/>
    </row>
    <row r="7664" spans="3:8" x14ac:dyDescent="0.25">
      <c r="C7664"/>
      <c r="H7664"/>
    </row>
    <row r="7665" spans="3:8" x14ac:dyDescent="0.25">
      <c r="C7665"/>
      <c r="H7665"/>
    </row>
    <row r="7666" spans="3:8" x14ac:dyDescent="0.25">
      <c r="C7666"/>
      <c r="H7666"/>
    </row>
    <row r="7667" spans="3:8" x14ac:dyDescent="0.25">
      <c r="C7667"/>
      <c r="H7667"/>
    </row>
    <row r="7668" spans="3:8" x14ac:dyDescent="0.25">
      <c r="C7668"/>
      <c r="H7668"/>
    </row>
    <row r="7669" spans="3:8" x14ac:dyDescent="0.25">
      <c r="C7669"/>
      <c r="H7669"/>
    </row>
    <row r="7670" spans="3:8" x14ac:dyDescent="0.25">
      <c r="C7670"/>
      <c r="H7670"/>
    </row>
    <row r="7671" spans="3:8" x14ac:dyDescent="0.25">
      <c r="C7671"/>
      <c r="H7671"/>
    </row>
    <row r="7672" spans="3:8" x14ac:dyDescent="0.25">
      <c r="C7672"/>
      <c r="H7672"/>
    </row>
    <row r="7673" spans="3:8" x14ac:dyDescent="0.25">
      <c r="C7673"/>
      <c r="H7673"/>
    </row>
    <row r="7674" spans="3:8" x14ac:dyDescent="0.25">
      <c r="C7674"/>
      <c r="H7674"/>
    </row>
    <row r="7675" spans="3:8" x14ac:dyDescent="0.25">
      <c r="C7675"/>
      <c r="H7675"/>
    </row>
    <row r="7676" spans="3:8" x14ac:dyDescent="0.25">
      <c r="C7676"/>
      <c r="H7676"/>
    </row>
    <row r="7677" spans="3:8" x14ac:dyDescent="0.25">
      <c r="C7677"/>
      <c r="H7677"/>
    </row>
    <row r="7678" spans="3:8" x14ac:dyDescent="0.25">
      <c r="C7678"/>
      <c r="H7678"/>
    </row>
    <row r="7679" spans="3:8" x14ac:dyDescent="0.25">
      <c r="C7679"/>
      <c r="H7679"/>
    </row>
    <row r="7680" spans="3:8" x14ac:dyDescent="0.25">
      <c r="C7680"/>
      <c r="H7680"/>
    </row>
    <row r="7681" spans="3:8" x14ac:dyDescent="0.25">
      <c r="C7681"/>
      <c r="H7681"/>
    </row>
    <row r="7682" spans="3:8" x14ac:dyDescent="0.25">
      <c r="C7682"/>
      <c r="H7682"/>
    </row>
    <row r="7683" spans="3:8" x14ac:dyDescent="0.25">
      <c r="C7683"/>
      <c r="H7683"/>
    </row>
    <row r="7684" spans="3:8" x14ac:dyDescent="0.25">
      <c r="C7684"/>
      <c r="H7684"/>
    </row>
    <row r="7685" spans="3:8" x14ac:dyDescent="0.25">
      <c r="C7685"/>
      <c r="H7685"/>
    </row>
    <row r="7686" spans="3:8" x14ac:dyDescent="0.25">
      <c r="C7686"/>
      <c r="H7686"/>
    </row>
    <row r="7687" spans="3:8" x14ac:dyDescent="0.25">
      <c r="C7687"/>
      <c r="H7687"/>
    </row>
    <row r="7688" spans="3:8" x14ac:dyDescent="0.25">
      <c r="C7688"/>
      <c r="H7688"/>
    </row>
    <row r="7689" spans="3:8" x14ac:dyDescent="0.25">
      <c r="C7689"/>
      <c r="H7689"/>
    </row>
    <row r="7690" spans="3:8" x14ac:dyDescent="0.25">
      <c r="C7690"/>
      <c r="H7690"/>
    </row>
    <row r="7691" spans="3:8" x14ac:dyDescent="0.25">
      <c r="C7691"/>
      <c r="H7691"/>
    </row>
    <row r="7692" spans="3:8" x14ac:dyDescent="0.25">
      <c r="C7692"/>
      <c r="H7692"/>
    </row>
    <row r="7693" spans="3:8" x14ac:dyDescent="0.25">
      <c r="C7693"/>
      <c r="H7693"/>
    </row>
    <row r="7694" spans="3:8" x14ac:dyDescent="0.25">
      <c r="C7694"/>
      <c r="H7694"/>
    </row>
    <row r="7695" spans="3:8" x14ac:dyDescent="0.25">
      <c r="C7695"/>
      <c r="H7695"/>
    </row>
    <row r="7696" spans="3:8" x14ac:dyDescent="0.25">
      <c r="C7696"/>
      <c r="H7696"/>
    </row>
    <row r="7697" spans="3:8" x14ac:dyDescent="0.25">
      <c r="C7697"/>
      <c r="H7697"/>
    </row>
    <row r="7698" spans="3:8" x14ac:dyDescent="0.25">
      <c r="C7698"/>
      <c r="H7698"/>
    </row>
    <row r="7699" spans="3:8" x14ac:dyDescent="0.25">
      <c r="C7699"/>
      <c r="H7699"/>
    </row>
    <row r="7700" spans="3:8" x14ac:dyDescent="0.25">
      <c r="C7700"/>
      <c r="H7700"/>
    </row>
    <row r="7701" spans="3:8" x14ac:dyDescent="0.25">
      <c r="C7701"/>
      <c r="H7701"/>
    </row>
    <row r="7702" spans="3:8" x14ac:dyDescent="0.25">
      <c r="C7702"/>
      <c r="H7702"/>
    </row>
    <row r="7703" spans="3:8" x14ac:dyDescent="0.25">
      <c r="C7703"/>
      <c r="H7703"/>
    </row>
    <row r="7704" spans="3:8" x14ac:dyDescent="0.25">
      <c r="C7704"/>
      <c r="H7704"/>
    </row>
    <row r="7705" spans="3:8" x14ac:dyDescent="0.25">
      <c r="C7705"/>
      <c r="H7705"/>
    </row>
    <row r="7706" spans="3:8" x14ac:dyDescent="0.25">
      <c r="C7706"/>
      <c r="H7706"/>
    </row>
    <row r="7707" spans="3:8" x14ac:dyDescent="0.25">
      <c r="C7707"/>
      <c r="H7707"/>
    </row>
    <row r="7708" spans="3:8" x14ac:dyDescent="0.25">
      <c r="C7708"/>
      <c r="H7708"/>
    </row>
    <row r="7709" spans="3:8" x14ac:dyDescent="0.25">
      <c r="C7709"/>
      <c r="H7709"/>
    </row>
    <row r="7710" spans="3:8" x14ac:dyDescent="0.25">
      <c r="C7710"/>
      <c r="H7710"/>
    </row>
    <row r="7711" spans="3:8" x14ac:dyDescent="0.25">
      <c r="C7711"/>
      <c r="H7711"/>
    </row>
    <row r="7712" spans="3:8" x14ac:dyDescent="0.25">
      <c r="C7712"/>
      <c r="H7712"/>
    </row>
    <row r="7713" spans="3:8" x14ac:dyDescent="0.25">
      <c r="C7713"/>
      <c r="H7713"/>
    </row>
    <row r="7714" spans="3:8" x14ac:dyDescent="0.25">
      <c r="C7714"/>
      <c r="H7714"/>
    </row>
    <row r="7715" spans="3:8" x14ac:dyDescent="0.25">
      <c r="C7715"/>
      <c r="H7715"/>
    </row>
    <row r="7716" spans="3:8" x14ac:dyDescent="0.25">
      <c r="C7716"/>
      <c r="H7716"/>
    </row>
    <row r="7717" spans="3:8" x14ac:dyDescent="0.25">
      <c r="C7717"/>
      <c r="H7717"/>
    </row>
    <row r="7718" spans="3:8" x14ac:dyDescent="0.25">
      <c r="C7718"/>
      <c r="H7718"/>
    </row>
    <row r="7719" spans="3:8" x14ac:dyDescent="0.25">
      <c r="C7719"/>
      <c r="H7719"/>
    </row>
    <row r="7720" spans="3:8" x14ac:dyDescent="0.25">
      <c r="C7720"/>
      <c r="H7720"/>
    </row>
    <row r="7721" spans="3:8" x14ac:dyDescent="0.25">
      <c r="C7721"/>
      <c r="H7721"/>
    </row>
    <row r="7722" spans="3:8" x14ac:dyDescent="0.25">
      <c r="C7722"/>
      <c r="H7722"/>
    </row>
    <row r="7723" spans="3:8" x14ac:dyDescent="0.25">
      <c r="C7723"/>
      <c r="H7723"/>
    </row>
    <row r="7724" spans="3:8" x14ac:dyDescent="0.25">
      <c r="C7724"/>
      <c r="H7724"/>
    </row>
    <row r="7725" spans="3:8" x14ac:dyDescent="0.25">
      <c r="C7725"/>
      <c r="H7725"/>
    </row>
    <row r="7726" spans="3:8" x14ac:dyDescent="0.25">
      <c r="C7726"/>
      <c r="H7726"/>
    </row>
    <row r="7727" spans="3:8" x14ac:dyDescent="0.25">
      <c r="C7727"/>
      <c r="H7727"/>
    </row>
    <row r="7728" spans="3:8" x14ac:dyDescent="0.25">
      <c r="C7728"/>
      <c r="H7728"/>
    </row>
    <row r="7729" spans="3:8" x14ac:dyDescent="0.25">
      <c r="C7729"/>
      <c r="H7729"/>
    </row>
    <row r="7730" spans="3:8" x14ac:dyDescent="0.25">
      <c r="C7730"/>
      <c r="H7730"/>
    </row>
    <row r="7731" spans="3:8" x14ac:dyDescent="0.25">
      <c r="C7731"/>
      <c r="H7731"/>
    </row>
    <row r="7732" spans="3:8" x14ac:dyDescent="0.25">
      <c r="C7732"/>
      <c r="H7732"/>
    </row>
    <row r="7733" spans="3:8" x14ac:dyDescent="0.25">
      <c r="C7733"/>
      <c r="H7733"/>
    </row>
    <row r="7734" spans="3:8" x14ac:dyDescent="0.25">
      <c r="C7734"/>
      <c r="H7734"/>
    </row>
    <row r="7735" spans="3:8" x14ac:dyDescent="0.25">
      <c r="C7735"/>
      <c r="H7735"/>
    </row>
    <row r="7736" spans="3:8" x14ac:dyDescent="0.25">
      <c r="C7736"/>
      <c r="H7736"/>
    </row>
    <row r="7737" spans="3:8" x14ac:dyDescent="0.25">
      <c r="C7737"/>
      <c r="H7737"/>
    </row>
    <row r="7738" spans="3:8" x14ac:dyDescent="0.25">
      <c r="C7738"/>
      <c r="H7738"/>
    </row>
    <row r="7739" spans="3:8" x14ac:dyDescent="0.25">
      <c r="C7739"/>
      <c r="H7739"/>
    </row>
    <row r="7740" spans="3:8" x14ac:dyDescent="0.25">
      <c r="C7740"/>
      <c r="H7740"/>
    </row>
    <row r="7741" spans="3:8" x14ac:dyDescent="0.25">
      <c r="C7741"/>
      <c r="H7741"/>
    </row>
    <row r="7742" spans="3:8" x14ac:dyDescent="0.25">
      <c r="C7742"/>
      <c r="H7742"/>
    </row>
    <row r="7743" spans="3:8" x14ac:dyDescent="0.25">
      <c r="C7743"/>
      <c r="H7743"/>
    </row>
    <row r="7744" spans="3:8" x14ac:dyDescent="0.25">
      <c r="C7744"/>
      <c r="H7744"/>
    </row>
    <row r="7745" spans="3:8" x14ac:dyDescent="0.25">
      <c r="C7745"/>
      <c r="H7745"/>
    </row>
    <row r="7746" spans="3:8" x14ac:dyDescent="0.25">
      <c r="C7746"/>
      <c r="H7746"/>
    </row>
    <row r="7747" spans="3:8" x14ac:dyDescent="0.25">
      <c r="C7747"/>
      <c r="H7747"/>
    </row>
    <row r="7748" spans="3:8" x14ac:dyDescent="0.25">
      <c r="C7748"/>
      <c r="H7748"/>
    </row>
    <row r="7749" spans="3:8" x14ac:dyDescent="0.25">
      <c r="C7749"/>
      <c r="H7749"/>
    </row>
    <row r="7750" spans="3:8" x14ac:dyDescent="0.25">
      <c r="C7750"/>
      <c r="H7750"/>
    </row>
    <row r="7751" spans="3:8" x14ac:dyDescent="0.25">
      <c r="C7751"/>
      <c r="H7751"/>
    </row>
    <row r="7752" spans="3:8" x14ac:dyDescent="0.25">
      <c r="C7752"/>
      <c r="H7752"/>
    </row>
    <row r="7753" spans="3:8" x14ac:dyDescent="0.25">
      <c r="C7753"/>
      <c r="H7753"/>
    </row>
    <row r="7754" spans="3:8" x14ac:dyDescent="0.25">
      <c r="C7754"/>
      <c r="H7754"/>
    </row>
    <row r="7755" spans="3:8" x14ac:dyDescent="0.25">
      <c r="C7755"/>
      <c r="H7755"/>
    </row>
    <row r="7756" spans="3:8" x14ac:dyDescent="0.25">
      <c r="C7756"/>
      <c r="H7756"/>
    </row>
    <row r="7757" spans="3:8" x14ac:dyDescent="0.25">
      <c r="C7757"/>
      <c r="H7757"/>
    </row>
    <row r="7758" spans="3:8" x14ac:dyDescent="0.25">
      <c r="C7758"/>
      <c r="H7758"/>
    </row>
    <row r="7759" spans="3:8" x14ac:dyDescent="0.25">
      <c r="C7759"/>
      <c r="H7759"/>
    </row>
    <row r="7760" spans="3:8" x14ac:dyDescent="0.25">
      <c r="C7760"/>
      <c r="H7760"/>
    </row>
    <row r="7761" spans="3:8" x14ac:dyDescent="0.25">
      <c r="C7761"/>
      <c r="H7761"/>
    </row>
    <row r="7762" spans="3:8" x14ac:dyDescent="0.25">
      <c r="C7762"/>
      <c r="H7762"/>
    </row>
    <row r="7763" spans="3:8" x14ac:dyDescent="0.25">
      <c r="C7763"/>
      <c r="H7763"/>
    </row>
    <row r="7764" spans="3:8" x14ac:dyDescent="0.25">
      <c r="C7764"/>
      <c r="H7764"/>
    </row>
    <row r="7765" spans="3:8" x14ac:dyDescent="0.25">
      <c r="C7765"/>
      <c r="H7765"/>
    </row>
    <row r="7766" spans="3:8" x14ac:dyDescent="0.25">
      <c r="C7766"/>
      <c r="H7766"/>
    </row>
    <row r="7767" spans="3:8" x14ac:dyDescent="0.25">
      <c r="C7767"/>
      <c r="H7767"/>
    </row>
    <row r="7768" spans="3:8" x14ac:dyDescent="0.25">
      <c r="C7768"/>
      <c r="H7768"/>
    </row>
    <row r="7769" spans="3:8" x14ac:dyDescent="0.25">
      <c r="C7769"/>
      <c r="H7769"/>
    </row>
    <row r="7770" spans="3:8" x14ac:dyDescent="0.25">
      <c r="C7770"/>
      <c r="H7770"/>
    </row>
    <row r="7771" spans="3:8" x14ac:dyDescent="0.25">
      <c r="C7771"/>
      <c r="H7771"/>
    </row>
    <row r="7772" spans="3:8" x14ac:dyDescent="0.25">
      <c r="C7772"/>
      <c r="H7772"/>
    </row>
    <row r="7773" spans="3:8" x14ac:dyDescent="0.25">
      <c r="C7773"/>
      <c r="H7773"/>
    </row>
    <row r="7774" spans="3:8" x14ac:dyDescent="0.25">
      <c r="C7774"/>
      <c r="H7774"/>
    </row>
    <row r="7775" spans="3:8" x14ac:dyDescent="0.25">
      <c r="C7775"/>
      <c r="H7775"/>
    </row>
    <row r="7776" spans="3:8" x14ac:dyDescent="0.25">
      <c r="C7776"/>
      <c r="H7776"/>
    </row>
    <row r="7777" spans="3:8" x14ac:dyDescent="0.25">
      <c r="C7777"/>
      <c r="H7777"/>
    </row>
    <row r="7778" spans="3:8" x14ac:dyDescent="0.25">
      <c r="C7778"/>
      <c r="H7778"/>
    </row>
    <row r="7779" spans="3:8" x14ac:dyDescent="0.25">
      <c r="C7779"/>
      <c r="H7779"/>
    </row>
    <row r="7780" spans="3:8" x14ac:dyDescent="0.25">
      <c r="C7780"/>
      <c r="H7780"/>
    </row>
    <row r="7781" spans="3:8" x14ac:dyDescent="0.25">
      <c r="C7781"/>
      <c r="H7781"/>
    </row>
    <row r="7782" spans="3:8" x14ac:dyDescent="0.25">
      <c r="C7782"/>
      <c r="H7782"/>
    </row>
    <row r="7783" spans="3:8" x14ac:dyDescent="0.25">
      <c r="C7783"/>
      <c r="H7783"/>
    </row>
    <row r="7784" spans="3:8" x14ac:dyDescent="0.25">
      <c r="C7784"/>
      <c r="H7784"/>
    </row>
    <row r="7785" spans="3:8" x14ac:dyDescent="0.25">
      <c r="C7785"/>
      <c r="H7785"/>
    </row>
    <row r="7786" spans="3:8" x14ac:dyDescent="0.25">
      <c r="C7786"/>
      <c r="H7786"/>
    </row>
    <row r="7787" spans="3:8" x14ac:dyDescent="0.25">
      <c r="C7787"/>
      <c r="H7787"/>
    </row>
    <row r="7788" spans="3:8" x14ac:dyDescent="0.25">
      <c r="C7788"/>
      <c r="H7788"/>
    </row>
    <row r="7789" spans="3:8" x14ac:dyDescent="0.25">
      <c r="C7789"/>
      <c r="H7789"/>
    </row>
    <row r="7790" spans="3:8" x14ac:dyDescent="0.25">
      <c r="C7790"/>
      <c r="H7790"/>
    </row>
    <row r="7791" spans="3:8" x14ac:dyDescent="0.25">
      <c r="C7791"/>
      <c r="H7791"/>
    </row>
    <row r="7792" spans="3:8" x14ac:dyDescent="0.25">
      <c r="C7792"/>
      <c r="H7792"/>
    </row>
    <row r="7793" spans="3:8" x14ac:dyDescent="0.25">
      <c r="C7793"/>
      <c r="H7793"/>
    </row>
    <row r="7794" spans="3:8" x14ac:dyDescent="0.25">
      <c r="C7794"/>
      <c r="H7794"/>
    </row>
    <row r="7795" spans="3:8" x14ac:dyDescent="0.25">
      <c r="C7795"/>
      <c r="H7795"/>
    </row>
    <row r="7796" spans="3:8" x14ac:dyDescent="0.25">
      <c r="C7796"/>
      <c r="H7796"/>
    </row>
    <row r="7797" spans="3:8" x14ac:dyDescent="0.25">
      <c r="C7797"/>
      <c r="H7797"/>
    </row>
    <row r="7798" spans="3:8" x14ac:dyDescent="0.25">
      <c r="C7798"/>
      <c r="H7798"/>
    </row>
    <row r="7799" spans="3:8" x14ac:dyDescent="0.25">
      <c r="C7799"/>
      <c r="H7799"/>
    </row>
    <row r="7800" spans="3:8" x14ac:dyDescent="0.25">
      <c r="C7800"/>
      <c r="H7800"/>
    </row>
    <row r="7801" spans="3:8" x14ac:dyDescent="0.25">
      <c r="C7801"/>
      <c r="H7801"/>
    </row>
    <row r="7802" spans="3:8" x14ac:dyDescent="0.25">
      <c r="C7802"/>
      <c r="H7802"/>
    </row>
    <row r="7803" spans="3:8" x14ac:dyDescent="0.25">
      <c r="C7803"/>
      <c r="H7803"/>
    </row>
    <row r="7804" spans="3:8" x14ac:dyDescent="0.25">
      <c r="C7804"/>
      <c r="H7804"/>
    </row>
    <row r="7805" spans="3:8" x14ac:dyDescent="0.25">
      <c r="C7805"/>
      <c r="H7805"/>
    </row>
    <row r="7806" spans="3:8" x14ac:dyDescent="0.25">
      <c r="C7806"/>
      <c r="H7806"/>
    </row>
    <row r="7807" spans="3:8" x14ac:dyDescent="0.25">
      <c r="C7807"/>
      <c r="H7807"/>
    </row>
    <row r="7808" spans="3:8" x14ac:dyDescent="0.25">
      <c r="C7808"/>
      <c r="H7808"/>
    </row>
    <row r="7809" spans="3:8" x14ac:dyDescent="0.25">
      <c r="C7809"/>
      <c r="H7809"/>
    </row>
    <row r="7810" spans="3:8" x14ac:dyDescent="0.25">
      <c r="C7810"/>
      <c r="H7810"/>
    </row>
    <row r="7811" spans="3:8" x14ac:dyDescent="0.25">
      <c r="C7811"/>
      <c r="H7811"/>
    </row>
    <row r="7812" spans="3:8" x14ac:dyDescent="0.25">
      <c r="C7812"/>
      <c r="H7812"/>
    </row>
    <row r="7813" spans="3:8" x14ac:dyDescent="0.25">
      <c r="C7813"/>
      <c r="H7813"/>
    </row>
    <row r="7814" spans="3:8" x14ac:dyDescent="0.25">
      <c r="C7814"/>
      <c r="H7814"/>
    </row>
    <row r="7815" spans="3:8" x14ac:dyDescent="0.25">
      <c r="C7815"/>
      <c r="H7815"/>
    </row>
    <row r="7816" spans="3:8" x14ac:dyDescent="0.25">
      <c r="C7816"/>
      <c r="H7816"/>
    </row>
    <row r="7817" spans="3:8" x14ac:dyDescent="0.25">
      <c r="C7817"/>
      <c r="H7817"/>
    </row>
    <row r="7818" spans="3:8" x14ac:dyDescent="0.25">
      <c r="C7818"/>
      <c r="H7818"/>
    </row>
    <row r="7819" spans="3:8" x14ac:dyDescent="0.25">
      <c r="C7819"/>
      <c r="H7819"/>
    </row>
    <row r="7820" spans="3:8" x14ac:dyDescent="0.25">
      <c r="C7820"/>
      <c r="H7820"/>
    </row>
    <row r="7821" spans="3:8" x14ac:dyDescent="0.25">
      <c r="C7821"/>
      <c r="H7821"/>
    </row>
    <row r="7822" spans="3:8" x14ac:dyDescent="0.25">
      <c r="C7822"/>
      <c r="H7822"/>
    </row>
    <row r="7823" spans="3:8" x14ac:dyDescent="0.25">
      <c r="C7823"/>
      <c r="H7823"/>
    </row>
    <row r="7824" spans="3:8" x14ac:dyDescent="0.25">
      <c r="C7824"/>
      <c r="H7824"/>
    </row>
    <row r="7825" spans="3:8" x14ac:dyDescent="0.25">
      <c r="C7825"/>
      <c r="H7825"/>
    </row>
    <row r="7826" spans="3:8" x14ac:dyDescent="0.25">
      <c r="C7826"/>
      <c r="H7826"/>
    </row>
    <row r="7827" spans="3:8" x14ac:dyDescent="0.25">
      <c r="C7827"/>
      <c r="H7827"/>
    </row>
    <row r="7828" spans="3:8" x14ac:dyDescent="0.25">
      <c r="C7828"/>
      <c r="H7828"/>
    </row>
    <row r="7829" spans="3:8" x14ac:dyDescent="0.25">
      <c r="C7829"/>
      <c r="H7829"/>
    </row>
    <row r="7830" spans="3:8" x14ac:dyDescent="0.25">
      <c r="C7830"/>
      <c r="H7830"/>
    </row>
    <row r="7831" spans="3:8" x14ac:dyDescent="0.25">
      <c r="C7831"/>
      <c r="H7831"/>
    </row>
    <row r="7832" spans="3:8" x14ac:dyDescent="0.25">
      <c r="C7832"/>
      <c r="H7832"/>
    </row>
    <row r="7833" spans="3:8" x14ac:dyDescent="0.25">
      <c r="C7833"/>
      <c r="H7833"/>
    </row>
    <row r="7834" spans="3:8" x14ac:dyDescent="0.25">
      <c r="C7834"/>
      <c r="H7834"/>
    </row>
    <row r="7835" spans="3:8" x14ac:dyDescent="0.25">
      <c r="C7835"/>
      <c r="H7835"/>
    </row>
    <row r="7836" spans="3:8" x14ac:dyDescent="0.25">
      <c r="C7836"/>
      <c r="H7836"/>
    </row>
    <row r="7837" spans="3:8" x14ac:dyDescent="0.25">
      <c r="C7837"/>
      <c r="H7837"/>
    </row>
    <row r="7838" spans="3:8" x14ac:dyDescent="0.25">
      <c r="C7838"/>
      <c r="H7838"/>
    </row>
    <row r="7839" spans="3:8" x14ac:dyDescent="0.25">
      <c r="C7839"/>
      <c r="H7839"/>
    </row>
    <row r="7840" spans="3:8" x14ac:dyDescent="0.25">
      <c r="C7840"/>
      <c r="H7840"/>
    </row>
    <row r="7841" spans="3:8" x14ac:dyDescent="0.25">
      <c r="C7841"/>
      <c r="H7841"/>
    </row>
    <row r="7842" spans="3:8" x14ac:dyDescent="0.25">
      <c r="C7842"/>
      <c r="H7842"/>
    </row>
    <row r="7843" spans="3:8" x14ac:dyDescent="0.25">
      <c r="C7843"/>
      <c r="H7843"/>
    </row>
    <row r="7844" spans="3:8" x14ac:dyDescent="0.25">
      <c r="C7844"/>
      <c r="H7844"/>
    </row>
    <row r="7845" spans="3:8" x14ac:dyDescent="0.25">
      <c r="C7845"/>
      <c r="H7845"/>
    </row>
    <row r="7846" spans="3:8" x14ac:dyDescent="0.25">
      <c r="C7846"/>
      <c r="H7846"/>
    </row>
    <row r="7847" spans="3:8" x14ac:dyDescent="0.25">
      <c r="C7847"/>
      <c r="H7847"/>
    </row>
    <row r="7848" spans="3:8" x14ac:dyDescent="0.25">
      <c r="C7848"/>
      <c r="H7848"/>
    </row>
    <row r="7849" spans="3:8" x14ac:dyDescent="0.25">
      <c r="C7849"/>
      <c r="H7849"/>
    </row>
    <row r="7850" spans="3:8" x14ac:dyDescent="0.25">
      <c r="C7850"/>
      <c r="H7850"/>
    </row>
    <row r="7851" spans="3:8" x14ac:dyDescent="0.25">
      <c r="C7851"/>
      <c r="H7851"/>
    </row>
    <row r="7852" spans="3:8" x14ac:dyDescent="0.25">
      <c r="C7852"/>
      <c r="H7852"/>
    </row>
    <row r="7853" spans="3:8" x14ac:dyDescent="0.25">
      <c r="C7853"/>
      <c r="H7853"/>
    </row>
    <row r="7854" spans="3:8" x14ac:dyDescent="0.25">
      <c r="C7854"/>
      <c r="H7854"/>
    </row>
    <row r="7855" spans="3:8" x14ac:dyDescent="0.25">
      <c r="C7855"/>
      <c r="H7855"/>
    </row>
    <row r="7856" spans="3:8" x14ac:dyDescent="0.25">
      <c r="C7856"/>
      <c r="H7856"/>
    </row>
    <row r="7857" spans="3:8" x14ac:dyDescent="0.25">
      <c r="C7857"/>
      <c r="H7857"/>
    </row>
    <row r="7858" spans="3:8" x14ac:dyDescent="0.25">
      <c r="C7858"/>
      <c r="H7858"/>
    </row>
    <row r="7859" spans="3:8" x14ac:dyDescent="0.25">
      <c r="C7859"/>
      <c r="H7859"/>
    </row>
    <row r="7860" spans="3:8" x14ac:dyDescent="0.25">
      <c r="C7860"/>
      <c r="H7860"/>
    </row>
    <row r="7861" spans="3:8" x14ac:dyDescent="0.25">
      <c r="C7861"/>
      <c r="H7861"/>
    </row>
    <row r="7862" spans="3:8" x14ac:dyDescent="0.25">
      <c r="C7862"/>
      <c r="H7862"/>
    </row>
    <row r="7863" spans="3:8" x14ac:dyDescent="0.25">
      <c r="C7863"/>
      <c r="H7863"/>
    </row>
    <row r="7864" spans="3:8" x14ac:dyDescent="0.25">
      <c r="C7864"/>
      <c r="H7864"/>
    </row>
    <row r="7865" spans="3:8" x14ac:dyDescent="0.25">
      <c r="C7865"/>
      <c r="H7865"/>
    </row>
    <row r="7866" spans="3:8" x14ac:dyDescent="0.25">
      <c r="C7866"/>
      <c r="H7866"/>
    </row>
    <row r="7867" spans="3:8" x14ac:dyDescent="0.25">
      <c r="C7867"/>
      <c r="H7867"/>
    </row>
    <row r="7868" spans="3:8" x14ac:dyDescent="0.25">
      <c r="C7868"/>
      <c r="H7868"/>
    </row>
    <row r="7869" spans="3:8" x14ac:dyDescent="0.25">
      <c r="C7869"/>
      <c r="H7869"/>
    </row>
    <row r="7870" spans="3:8" x14ac:dyDescent="0.25">
      <c r="C7870"/>
      <c r="H7870"/>
    </row>
    <row r="7871" spans="3:8" x14ac:dyDescent="0.25">
      <c r="C7871"/>
      <c r="H7871"/>
    </row>
    <row r="7872" spans="3:8" x14ac:dyDescent="0.25">
      <c r="C7872"/>
      <c r="H7872"/>
    </row>
    <row r="7873" spans="3:8" x14ac:dyDescent="0.25">
      <c r="C7873"/>
      <c r="H7873"/>
    </row>
    <row r="7874" spans="3:8" x14ac:dyDescent="0.25">
      <c r="C7874"/>
      <c r="H7874"/>
    </row>
    <row r="7875" spans="3:8" x14ac:dyDescent="0.25">
      <c r="C7875"/>
      <c r="H7875"/>
    </row>
    <row r="7876" spans="3:8" x14ac:dyDescent="0.25">
      <c r="C7876"/>
      <c r="H7876"/>
    </row>
    <row r="7877" spans="3:8" x14ac:dyDescent="0.25">
      <c r="C7877"/>
      <c r="H7877"/>
    </row>
    <row r="7878" spans="3:8" x14ac:dyDescent="0.25">
      <c r="C7878"/>
      <c r="H7878"/>
    </row>
    <row r="7879" spans="3:8" x14ac:dyDescent="0.25">
      <c r="C7879"/>
      <c r="H7879"/>
    </row>
    <row r="7880" spans="3:8" x14ac:dyDescent="0.25">
      <c r="C7880"/>
      <c r="H7880"/>
    </row>
    <row r="7881" spans="3:8" x14ac:dyDescent="0.25">
      <c r="C7881"/>
      <c r="H7881"/>
    </row>
    <row r="7882" spans="3:8" x14ac:dyDescent="0.25">
      <c r="C7882"/>
      <c r="H7882"/>
    </row>
    <row r="7883" spans="3:8" x14ac:dyDescent="0.25">
      <c r="C7883"/>
      <c r="H7883"/>
    </row>
    <row r="7884" spans="3:8" x14ac:dyDescent="0.25">
      <c r="C7884"/>
      <c r="H7884"/>
    </row>
    <row r="7885" spans="3:8" x14ac:dyDescent="0.25">
      <c r="C7885"/>
      <c r="H7885"/>
    </row>
    <row r="7886" spans="3:8" x14ac:dyDescent="0.25">
      <c r="C7886"/>
      <c r="H7886"/>
    </row>
    <row r="7887" spans="3:8" x14ac:dyDescent="0.25">
      <c r="C7887"/>
      <c r="H7887"/>
    </row>
    <row r="7888" spans="3:8" x14ac:dyDescent="0.25">
      <c r="C7888"/>
      <c r="H7888"/>
    </row>
    <row r="7889" spans="3:8" x14ac:dyDescent="0.25">
      <c r="C7889"/>
      <c r="H7889"/>
    </row>
    <row r="7890" spans="3:8" x14ac:dyDescent="0.25">
      <c r="C7890"/>
      <c r="H7890"/>
    </row>
    <row r="7891" spans="3:8" x14ac:dyDescent="0.25">
      <c r="C7891"/>
      <c r="H7891"/>
    </row>
    <row r="7892" spans="3:8" x14ac:dyDescent="0.25">
      <c r="C7892"/>
      <c r="H7892"/>
    </row>
    <row r="7893" spans="3:8" x14ac:dyDescent="0.25">
      <c r="C7893"/>
      <c r="H7893"/>
    </row>
    <row r="7894" spans="3:8" x14ac:dyDescent="0.25">
      <c r="C7894"/>
      <c r="H7894"/>
    </row>
    <row r="7895" spans="3:8" x14ac:dyDescent="0.25">
      <c r="C7895"/>
      <c r="H7895"/>
    </row>
    <row r="7896" spans="3:8" x14ac:dyDescent="0.25">
      <c r="C7896"/>
      <c r="H7896"/>
    </row>
    <row r="7897" spans="3:8" x14ac:dyDescent="0.25">
      <c r="C7897"/>
      <c r="H7897"/>
    </row>
    <row r="7898" spans="3:8" x14ac:dyDescent="0.25">
      <c r="C7898"/>
      <c r="H7898"/>
    </row>
    <row r="7899" spans="3:8" x14ac:dyDescent="0.25">
      <c r="C7899"/>
      <c r="H7899"/>
    </row>
    <row r="7900" spans="3:8" x14ac:dyDescent="0.25">
      <c r="C7900"/>
      <c r="H7900"/>
    </row>
    <row r="7901" spans="3:8" x14ac:dyDescent="0.25">
      <c r="C7901"/>
      <c r="H7901"/>
    </row>
    <row r="7902" spans="3:8" x14ac:dyDescent="0.25">
      <c r="C7902"/>
      <c r="H7902"/>
    </row>
    <row r="7903" spans="3:8" x14ac:dyDescent="0.25">
      <c r="C7903"/>
      <c r="H7903"/>
    </row>
    <row r="7904" spans="3:8" x14ac:dyDescent="0.25">
      <c r="C7904"/>
      <c r="H7904"/>
    </row>
    <row r="7905" spans="3:8" x14ac:dyDescent="0.25">
      <c r="C7905"/>
      <c r="H7905"/>
    </row>
    <row r="7906" spans="3:8" x14ac:dyDescent="0.25">
      <c r="C7906"/>
      <c r="H7906"/>
    </row>
    <row r="7907" spans="3:8" x14ac:dyDescent="0.25">
      <c r="C7907"/>
      <c r="H7907"/>
    </row>
    <row r="7908" spans="3:8" x14ac:dyDescent="0.25">
      <c r="C7908"/>
      <c r="H7908"/>
    </row>
    <row r="7909" spans="3:8" x14ac:dyDescent="0.25">
      <c r="C7909"/>
      <c r="H7909"/>
    </row>
    <row r="7910" spans="3:8" x14ac:dyDescent="0.25">
      <c r="C7910"/>
      <c r="H7910"/>
    </row>
    <row r="7911" spans="3:8" x14ac:dyDescent="0.25">
      <c r="C7911"/>
      <c r="H7911"/>
    </row>
    <row r="7912" spans="3:8" x14ac:dyDescent="0.25">
      <c r="C7912"/>
      <c r="H7912"/>
    </row>
    <row r="7913" spans="3:8" x14ac:dyDescent="0.25">
      <c r="C7913"/>
      <c r="H7913"/>
    </row>
    <row r="7914" spans="3:8" x14ac:dyDescent="0.25">
      <c r="C7914"/>
      <c r="H7914"/>
    </row>
    <row r="7915" spans="3:8" x14ac:dyDescent="0.25">
      <c r="C7915"/>
      <c r="H7915"/>
    </row>
    <row r="7916" spans="3:8" x14ac:dyDescent="0.25">
      <c r="C7916"/>
      <c r="H7916"/>
    </row>
    <row r="7917" spans="3:8" x14ac:dyDescent="0.25">
      <c r="C7917"/>
      <c r="H7917"/>
    </row>
    <row r="7918" spans="3:8" x14ac:dyDescent="0.25">
      <c r="C7918"/>
      <c r="H7918"/>
    </row>
    <row r="7919" spans="3:8" x14ac:dyDescent="0.25">
      <c r="C7919"/>
      <c r="H7919"/>
    </row>
    <row r="7920" spans="3:8" x14ac:dyDescent="0.25">
      <c r="C7920"/>
      <c r="H7920"/>
    </row>
    <row r="7921" spans="3:8" x14ac:dyDescent="0.25">
      <c r="C7921"/>
      <c r="H7921"/>
    </row>
    <row r="7922" spans="3:8" x14ac:dyDescent="0.25">
      <c r="C7922"/>
      <c r="H7922"/>
    </row>
    <row r="7923" spans="3:8" x14ac:dyDescent="0.25">
      <c r="C7923"/>
      <c r="H7923"/>
    </row>
    <row r="7924" spans="3:8" x14ac:dyDescent="0.25">
      <c r="C7924"/>
      <c r="H7924"/>
    </row>
    <row r="7925" spans="3:8" x14ac:dyDescent="0.25">
      <c r="C7925"/>
      <c r="H7925"/>
    </row>
    <row r="7926" spans="3:8" x14ac:dyDescent="0.25">
      <c r="C7926"/>
      <c r="H7926"/>
    </row>
    <row r="7927" spans="3:8" x14ac:dyDescent="0.25">
      <c r="C7927"/>
      <c r="H7927"/>
    </row>
    <row r="7928" spans="3:8" x14ac:dyDescent="0.25">
      <c r="C7928"/>
      <c r="H7928"/>
    </row>
    <row r="7929" spans="3:8" x14ac:dyDescent="0.25">
      <c r="C7929"/>
      <c r="H7929"/>
    </row>
    <row r="7930" spans="3:8" x14ac:dyDescent="0.25">
      <c r="C7930"/>
      <c r="H7930"/>
    </row>
    <row r="7931" spans="3:8" x14ac:dyDescent="0.25">
      <c r="C7931"/>
      <c r="H7931"/>
    </row>
    <row r="7932" spans="3:8" x14ac:dyDescent="0.25">
      <c r="C7932"/>
      <c r="H7932"/>
    </row>
    <row r="7933" spans="3:8" x14ac:dyDescent="0.25">
      <c r="C7933"/>
      <c r="H7933"/>
    </row>
    <row r="7934" spans="3:8" x14ac:dyDescent="0.25">
      <c r="C7934"/>
      <c r="H7934"/>
    </row>
    <row r="7935" spans="3:8" x14ac:dyDescent="0.25">
      <c r="C7935"/>
      <c r="H7935"/>
    </row>
    <row r="7936" spans="3:8" x14ac:dyDescent="0.25">
      <c r="C7936"/>
      <c r="H7936"/>
    </row>
    <row r="7937" spans="3:8" x14ac:dyDescent="0.25">
      <c r="C7937"/>
      <c r="H7937"/>
    </row>
    <row r="7938" spans="3:8" x14ac:dyDescent="0.25">
      <c r="C7938"/>
      <c r="H7938"/>
    </row>
    <row r="7939" spans="3:8" x14ac:dyDescent="0.25">
      <c r="C7939"/>
      <c r="H7939"/>
    </row>
    <row r="7940" spans="3:8" x14ac:dyDescent="0.25">
      <c r="C7940"/>
      <c r="H7940"/>
    </row>
    <row r="7941" spans="3:8" x14ac:dyDescent="0.25">
      <c r="C7941"/>
      <c r="H7941"/>
    </row>
    <row r="7942" spans="3:8" x14ac:dyDescent="0.25">
      <c r="C7942"/>
      <c r="H7942"/>
    </row>
    <row r="7943" spans="3:8" x14ac:dyDescent="0.25">
      <c r="C7943"/>
      <c r="H7943"/>
    </row>
    <row r="7944" spans="3:8" x14ac:dyDescent="0.25">
      <c r="C7944"/>
      <c r="H7944"/>
    </row>
    <row r="7945" spans="3:8" x14ac:dyDescent="0.25">
      <c r="C7945"/>
      <c r="H7945"/>
    </row>
    <row r="7946" spans="3:8" x14ac:dyDescent="0.25">
      <c r="C7946"/>
      <c r="H7946"/>
    </row>
    <row r="7947" spans="3:8" x14ac:dyDescent="0.25">
      <c r="C7947"/>
      <c r="H7947"/>
    </row>
    <row r="7948" spans="3:8" x14ac:dyDescent="0.25">
      <c r="C7948"/>
      <c r="H7948"/>
    </row>
    <row r="7949" spans="3:8" x14ac:dyDescent="0.25">
      <c r="C7949"/>
      <c r="H7949"/>
    </row>
    <row r="7950" spans="3:8" x14ac:dyDescent="0.25">
      <c r="C7950"/>
      <c r="H7950"/>
    </row>
    <row r="7951" spans="3:8" x14ac:dyDescent="0.25">
      <c r="C7951"/>
      <c r="H7951"/>
    </row>
    <row r="7952" spans="3:8" x14ac:dyDescent="0.25">
      <c r="C7952"/>
      <c r="H7952"/>
    </row>
    <row r="7953" spans="3:8" x14ac:dyDescent="0.25">
      <c r="C7953"/>
      <c r="H7953"/>
    </row>
    <row r="7954" spans="3:8" x14ac:dyDescent="0.25">
      <c r="C7954"/>
      <c r="H7954"/>
    </row>
    <row r="7955" spans="3:8" x14ac:dyDescent="0.25">
      <c r="C7955"/>
      <c r="H7955"/>
    </row>
    <row r="7956" spans="3:8" x14ac:dyDescent="0.25">
      <c r="C7956"/>
      <c r="H7956"/>
    </row>
    <row r="7957" spans="3:8" x14ac:dyDescent="0.25">
      <c r="C7957"/>
      <c r="H7957"/>
    </row>
    <row r="7958" spans="3:8" x14ac:dyDescent="0.25">
      <c r="C7958"/>
      <c r="H7958"/>
    </row>
    <row r="7959" spans="3:8" x14ac:dyDescent="0.25">
      <c r="C7959"/>
      <c r="H7959"/>
    </row>
    <row r="7960" spans="3:8" x14ac:dyDescent="0.25">
      <c r="C7960"/>
      <c r="H7960"/>
    </row>
    <row r="7961" spans="3:8" x14ac:dyDescent="0.25">
      <c r="C7961"/>
      <c r="H7961"/>
    </row>
    <row r="7962" spans="3:8" x14ac:dyDescent="0.25">
      <c r="C7962"/>
      <c r="H7962"/>
    </row>
    <row r="7963" spans="3:8" x14ac:dyDescent="0.25">
      <c r="C7963"/>
      <c r="H7963"/>
    </row>
    <row r="7964" spans="3:8" x14ac:dyDescent="0.25">
      <c r="C7964"/>
      <c r="H7964"/>
    </row>
    <row r="7965" spans="3:8" x14ac:dyDescent="0.25">
      <c r="C7965"/>
      <c r="H7965"/>
    </row>
    <row r="7966" spans="3:8" x14ac:dyDescent="0.25">
      <c r="C7966"/>
      <c r="H7966"/>
    </row>
    <row r="7967" spans="3:8" x14ac:dyDescent="0.25">
      <c r="C7967"/>
      <c r="H7967"/>
    </row>
    <row r="7968" spans="3:8" x14ac:dyDescent="0.25">
      <c r="C7968"/>
      <c r="H7968"/>
    </row>
    <row r="7969" spans="3:8" x14ac:dyDescent="0.25">
      <c r="C7969"/>
      <c r="H7969"/>
    </row>
    <row r="7970" spans="3:8" x14ac:dyDescent="0.25">
      <c r="C7970"/>
      <c r="H7970"/>
    </row>
    <row r="7971" spans="3:8" x14ac:dyDescent="0.25">
      <c r="C7971"/>
      <c r="H7971"/>
    </row>
    <row r="7972" spans="3:8" x14ac:dyDescent="0.25">
      <c r="C7972"/>
      <c r="H7972"/>
    </row>
    <row r="7973" spans="3:8" x14ac:dyDescent="0.25">
      <c r="C7973"/>
      <c r="H7973"/>
    </row>
    <row r="7974" spans="3:8" x14ac:dyDescent="0.25">
      <c r="C7974"/>
      <c r="H7974"/>
    </row>
    <row r="7975" spans="3:8" x14ac:dyDescent="0.25">
      <c r="C7975"/>
      <c r="H7975"/>
    </row>
    <row r="7976" spans="3:8" x14ac:dyDescent="0.25">
      <c r="C7976"/>
      <c r="H7976"/>
    </row>
    <row r="7977" spans="3:8" x14ac:dyDescent="0.25">
      <c r="C7977"/>
      <c r="H7977"/>
    </row>
    <row r="7978" spans="3:8" x14ac:dyDescent="0.25">
      <c r="C7978"/>
      <c r="H7978"/>
    </row>
    <row r="7979" spans="3:8" x14ac:dyDescent="0.25">
      <c r="C7979"/>
      <c r="H7979"/>
    </row>
    <row r="7980" spans="3:8" x14ac:dyDescent="0.25">
      <c r="C7980"/>
      <c r="H7980"/>
    </row>
    <row r="7981" spans="3:8" x14ac:dyDescent="0.25">
      <c r="C7981"/>
      <c r="H7981"/>
    </row>
    <row r="7982" spans="3:8" x14ac:dyDescent="0.25">
      <c r="C7982"/>
      <c r="H7982"/>
    </row>
    <row r="7983" spans="3:8" x14ac:dyDescent="0.25">
      <c r="C7983"/>
      <c r="H7983"/>
    </row>
    <row r="7984" spans="3:8" x14ac:dyDescent="0.25">
      <c r="C7984"/>
      <c r="H7984"/>
    </row>
    <row r="7985" spans="3:8" x14ac:dyDescent="0.25">
      <c r="C7985"/>
      <c r="H7985"/>
    </row>
    <row r="7986" spans="3:8" x14ac:dyDescent="0.25">
      <c r="C7986"/>
      <c r="H7986"/>
    </row>
    <row r="7987" spans="3:8" x14ac:dyDescent="0.25">
      <c r="C7987"/>
      <c r="H7987"/>
    </row>
    <row r="7988" spans="3:8" x14ac:dyDescent="0.25">
      <c r="C7988"/>
      <c r="H7988"/>
    </row>
    <row r="7989" spans="3:8" x14ac:dyDescent="0.25">
      <c r="C7989"/>
      <c r="H7989"/>
    </row>
    <row r="7990" spans="3:8" x14ac:dyDescent="0.25">
      <c r="C7990"/>
      <c r="H7990"/>
    </row>
    <row r="7991" spans="3:8" x14ac:dyDescent="0.25">
      <c r="C7991"/>
      <c r="H7991"/>
    </row>
    <row r="7992" spans="3:8" x14ac:dyDescent="0.25">
      <c r="C7992"/>
      <c r="H7992"/>
    </row>
    <row r="7993" spans="3:8" x14ac:dyDescent="0.25">
      <c r="C7993"/>
      <c r="H7993"/>
    </row>
    <row r="7994" spans="3:8" x14ac:dyDescent="0.25">
      <c r="C7994"/>
      <c r="H7994"/>
    </row>
    <row r="7995" spans="3:8" x14ac:dyDescent="0.25">
      <c r="C7995"/>
      <c r="H7995"/>
    </row>
    <row r="7996" spans="3:8" x14ac:dyDescent="0.25">
      <c r="C7996"/>
      <c r="H7996"/>
    </row>
    <row r="7997" spans="3:8" x14ac:dyDescent="0.25">
      <c r="C7997"/>
      <c r="H7997"/>
    </row>
    <row r="7998" spans="3:8" x14ac:dyDescent="0.25">
      <c r="C7998"/>
      <c r="H7998"/>
    </row>
    <row r="7999" spans="3:8" x14ac:dyDescent="0.25">
      <c r="C7999"/>
      <c r="H7999"/>
    </row>
    <row r="8000" spans="3:8" x14ac:dyDescent="0.25">
      <c r="C8000"/>
      <c r="H8000"/>
    </row>
    <row r="8001" spans="3:8" x14ac:dyDescent="0.25">
      <c r="C8001"/>
      <c r="H8001"/>
    </row>
    <row r="8002" spans="3:8" x14ac:dyDescent="0.25">
      <c r="C8002"/>
      <c r="H8002"/>
    </row>
    <row r="8003" spans="3:8" x14ac:dyDescent="0.25">
      <c r="C8003"/>
      <c r="H8003"/>
    </row>
    <row r="8004" spans="3:8" x14ac:dyDescent="0.25">
      <c r="C8004"/>
      <c r="H8004"/>
    </row>
    <row r="8005" spans="3:8" x14ac:dyDescent="0.25">
      <c r="C8005"/>
      <c r="H8005"/>
    </row>
    <row r="8006" spans="3:8" x14ac:dyDescent="0.25">
      <c r="C8006"/>
      <c r="H8006"/>
    </row>
    <row r="8007" spans="3:8" x14ac:dyDescent="0.25">
      <c r="C8007"/>
      <c r="H8007"/>
    </row>
    <row r="8008" spans="3:8" x14ac:dyDescent="0.25">
      <c r="C8008"/>
      <c r="H8008"/>
    </row>
    <row r="8009" spans="3:8" x14ac:dyDescent="0.25">
      <c r="C8009"/>
      <c r="H8009"/>
    </row>
    <row r="8010" spans="3:8" x14ac:dyDescent="0.25">
      <c r="C8010"/>
      <c r="H8010"/>
    </row>
    <row r="8011" spans="3:8" x14ac:dyDescent="0.25">
      <c r="C8011"/>
      <c r="H8011"/>
    </row>
    <row r="8012" spans="3:8" x14ac:dyDescent="0.25">
      <c r="C8012"/>
      <c r="H8012"/>
    </row>
    <row r="8013" spans="3:8" x14ac:dyDescent="0.25">
      <c r="C8013"/>
      <c r="H8013"/>
    </row>
    <row r="8014" spans="3:8" x14ac:dyDescent="0.25">
      <c r="C8014"/>
      <c r="H8014"/>
    </row>
    <row r="8015" spans="3:8" x14ac:dyDescent="0.25">
      <c r="C8015"/>
      <c r="H8015"/>
    </row>
    <row r="8016" spans="3:8" x14ac:dyDescent="0.25">
      <c r="C8016"/>
      <c r="H8016"/>
    </row>
    <row r="8017" spans="3:8" x14ac:dyDescent="0.25">
      <c r="C8017"/>
      <c r="H8017"/>
    </row>
    <row r="8018" spans="3:8" x14ac:dyDescent="0.25">
      <c r="C8018"/>
      <c r="H8018"/>
    </row>
    <row r="8019" spans="3:8" x14ac:dyDescent="0.25">
      <c r="C8019"/>
      <c r="H8019"/>
    </row>
    <row r="8020" spans="3:8" x14ac:dyDescent="0.25">
      <c r="C8020"/>
      <c r="H8020"/>
    </row>
    <row r="8021" spans="3:8" x14ac:dyDescent="0.25">
      <c r="C8021"/>
      <c r="H8021"/>
    </row>
    <row r="8022" spans="3:8" x14ac:dyDescent="0.25">
      <c r="C8022"/>
      <c r="H8022"/>
    </row>
    <row r="8023" spans="3:8" x14ac:dyDescent="0.25">
      <c r="C8023"/>
      <c r="H8023"/>
    </row>
    <row r="8024" spans="3:8" x14ac:dyDescent="0.25">
      <c r="C8024"/>
      <c r="H8024"/>
    </row>
    <row r="8025" spans="3:8" x14ac:dyDescent="0.25">
      <c r="C8025"/>
      <c r="H8025"/>
    </row>
    <row r="8026" spans="3:8" x14ac:dyDescent="0.25">
      <c r="C8026"/>
      <c r="H8026"/>
    </row>
    <row r="8027" spans="3:8" x14ac:dyDescent="0.25">
      <c r="C8027"/>
      <c r="H8027"/>
    </row>
    <row r="8028" spans="3:8" x14ac:dyDescent="0.25">
      <c r="C8028"/>
      <c r="H8028"/>
    </row>
    <row r="8029" spans="3:8" x14ac:dyDescent="0.25">
      <c r="C8029"/>
      <c r="H8029"/>
    </row>
    <row r="8030" spans="3:8" x14ac:dyDescent="0.25">
      <c r="C8030"/>
      <c r="H8030"/>
    </row>
    <row r="8031" spans="3:8" x14ac:dyDescent="0.25">
      <c r="C8031"/>
      <c r="H8031"/>
    </row>
    <row r="8032" spans="3:8" x14ac:dyDescent="0.25">
      <c r="C8032"/>
      <c r="H8032"/>
    </row>
    <row r="8033" spans="3:8" x14ac:dyDescent="0.25">
      <c r="C8033"/>
      <c r="H8033"/>
    </row>
    <row r="8034" spans="3:8" x14ac:dyDescent="0.25">
      <c r="C8034"/>
      <c r="H8034"/>
    </row>
    <row r="8035" spans="3:8" x14ac:dyDescent="0.25">
      <c r="C8035"/>
      <c r="H8035"/>
    </row>
    <row r="8036" spans="3:8" x14ac:dyDescent="0.25">
      <c r="C8036"/>
      <c r="H8036"/>
    </row>
    <row r="8037" spans="3:8" x14ac:dyDescent="0.25">
      <c r="C8037"/>
      <c r="H8037"/>
    </row>
    <row r="8038" spans="3:8" x14ac:dyDescent="0.25">
      <c r="C8038"/>
      <c r="H8038"/>
    </row>
    <row r="8039" spans="3:8" x14ac:dyDescent="0.25">
      <c r="C8039"/>
      <c r="H8039"/>
    </row>
    <row r="8040" spans="3:8" x14ac:dyDescent="0.25">
      <c r="C8040"/>
      <c r="H8040"/>
    </row>
    <row r="8041" spans="3:8" x14ac:dyDescent="0.25">
      <c r="C8041"/>
      <c r="H8041"/>
    </row>
    <row r="8042" spans="3:8" x14ac:dyDescent="0.25">
      <c r="C8042"/>
      <c r="H8042"/>
    </row>
    <row r="8043" spans="3:8" x14ac:dyDescent="0.25">
      <c r="C8043"/>
      <c r="H8043"/>
    </row>
    <row r="8044" spans="3:8" x14ac:dyDescent="0.25">
      <c r="C8044"/>
      <c r="H8044"/>
    </row>
    <row r="8045" spans="3:8" x14ac:dyDescent="0.25">
      <c r="C8045"/>
      <c r="H8045"/>
    </row>
    <row r="8046" spans="3:8" x14ac:dyDescent="0.25">
      <c r="C8046"/>
      <c r="H8046"/>
    </row>
    <row r="8047" spans="3:8" x14ac:dyDescent="0.25">
      <c r="C8047"/>
      <c r="H8047"/>
    </row>
    <row r="8048" spans="3:8" x14ac:dyDescent="0.25">
      <c r="C8048"/>
      <c r="H8048"/>
    </row>
    <row r="8049" spans="3:8" x14ac:dyDescent="0.25">
      <c r="C8049"/>
      <c r="H8049"/>
    </row>
    <row r="8050" spans="3:8" x14ac:dyDescent="0.25">
      <c r="C8050"/>
      <c r="H8050"/>
    </row>
    <row r="8051" spans="3:8" x14ac:dyDescent="0.25">
      <c r="C8051"/>
      <c r="H8051"/>
    </row>
    <row r="8052" spans="3:8" x14ac:dyDescent="0.25">
      <c r="C8052"/>
      <c r="H8052"/>
    </row>
    <row r="8053" spans="3:8" x14ac:dyDescent="0.25">
      <c r="C8053"/>
      <c r="H8053"/>
    </row>
    <row r="8054" spans="3:8" x14ac:dyDescent="0.25">
      <c r="C8054"/>
      <c r="H8054"/>
    </row>
    <row r="8055" spans="3:8" x14ac:dyDescent="0.25">
      <c r="C8055"/>
      <c r="H8055"/>
    </row>
    <row r="8056" spans="3:8" x14ac:dyDescent="0.25">
      <c r="C8056"/>
      <c r="H8056"/>
    </row>
    <row r="8057" spans="3:8" x14ac:dyDescent="0.25">
      <c r="C8057"/>
      <c r="H8057"/>
    </row>
    <row r="8058" spans="3:8" x14ac:dyDescent="0.25">
      <c r="C8058"/>
      <c r="H8058"/>
    </row>
    <row r="8059" spans="3:8" x14ac:dyDescent="0.25">
      <c r="C8059"/>
      <c r="H8059"/>
    </row>
    <row r="8060" spans="3:8" x14ac:dyDescent="0.25">
      <c r="C8060"/>
      <c r="H8060"/>
    </row>
    <row r="8061" spans="3:8" x14ac:dyDescent="0.25">
      <c r="C8061"/>
      <c r="H8061"/>
    </row>
    <row r="8062" spans="3:8" x14ac:dyDescent="0.25">
      <c r="C8062"/>
      <c r="H8062"/>
    </row>
    <row r="8063" spans="3:8" x14ac:dyDescent="0.25">
      <c r="C8063"/>
      <c r="H8063"/>
    </row>
    <row r="8064" spans="3:8" x14ac:dyDescent="0.25">
      <c r="C8064"/>
      <c r="H8064"/>
    </row>
    <row r="8065" spans="3:8" x14ac:dyDescent="0.25">
      <c r="C8065"/>
      <c r="H8065"/>
    </row>
    <row r="8066" spans="3:8" x14ac:dyDescent="0.25">
      <c r="C8066"/>
      <c r="H8066"/>
    </row>
    <row r="8067" spans="3:8" x14ac:dyDescent="0.25">
      <c r="C8067"/>
      <c r="H8067"/>
    </row>
    <row r="8068" spans="3:8" x14ac:dyDescent="0.25">
      <c r="C8068"/>
      <c r="H8068"/>
    </row>
    <row r="8069" spans="3:8" x14ac:dyDescent="0.25">
      <c r="C8069"/>
      <c r="H8069"/>
    </row>
    <row r="8070" spans="3:8" x14ac:dyDescent="0.25">
      <c r="C8070"/>
      <c r="H8070"/>
    </row>
    <row r="8071" spans="3:8" x14ac:dyDescent="0.25">
      <c r="C8071"/>
      <c r="H8071"/>
    </row>
    <row r="8072" spans="3:8" x14ac:dyDescent="0.25">
      <c r="C8072"/>
      <c r="H8072"/>
    </row>
    <row r="8073" spans="3:8" x14ac:dyDescent="0.25">
      <c r="C8073"/>
      <c r="H8073"/>
    </row>
    <row r="8074" spans="3:8" x14ac:dyDescent="0.25">
      <c r="C8074"/>
      <c r="H8074"/>
    </row>
    <row r="8075" spans="3:8" x14ac:dyDescent="0.25">
      <c r="C8075"/>
      <c r="H8075"/>
    </row>
    <row r="8076" spans="3:8" x14ac:dyDescent="0.25">
      <c r="C8076"/>
      <c r="H8076"/>
    </row>
    <row r="8077" spans="3:8" x14ac:dyDescent="0.25">
      <c r="C8077"/>
      <c r="H8077"/>
    </row>
    <row r="8078" spans="3:8" x14ac:dyDescent="0.25">
      <c r="C8078"/>
      <c r="H8078"/>
    </row>
    <row r="8079" spans="3:8" x14ac:dyDescent="0.25">
      <c r="C8079"/>
      <c r="H8079"/>
    </row>
    <row r="8080" spans="3:8" x14ac:dyDescent="0.25">
      <c r="C8080"/>
      <c r="H8080"/>
    </row>
    <row r="8081" spans="3:8" x14ac:dyDescent="0.25">
      <c r="C8081"/>
      <c r="H8081"/>
    </row>
    <row r="8082" spans="3:8" x14ac:dyDescent="0.25">
      <c r="C8082"/>
      <c r="H8082"/>
    </row>
    <row r="8083" spans="3:8" x14ac:dyDescent="0.25">
      <c r="C8083"/>
      <c r="H8083"/>
    </row>
    <row r="8084" spans="3:8" x14ac:dyDescent="0.25">
      <c r="C8084"/>
      <c r="H8084"/>
    </row>
    <row r="8085" spans="3:8" x14ac:dyDescent="0.25">
      <c r="C8085"/>
      <c r="H8085"/>
    </row>
    <row r="8086" spans="3:8" x14ac:dyDescent="0.25">
      <c r="C8086"/>
      <c r="H8086"/>
    </row>
    <row r="8087" spans="3:8" x14ac:dyDescent="0.25">
      <c r="C8087"/>
      <c r="H8087"/>
    </row>
    <row r="8088" spans="3:8" x14ac:dyDescent="0.25">
      <c r="C8088"/>
      <c r="H8088"/>
    </row>
    <row r="8089" spans="3:8" x14ac:dyDescent="0.25">
      <c r="C8089"/>
      <c r="H8089"/>
    </row>
    <row r="8090" spans="3:8" x14ac:dyDescent="0.25">
      <c r="C8090"/>
      <c r="H8090"/>
    </row>
    <row r="8091" spans="3:8" x14ac:dyDescent="0.25">
      <c r="C8091"/>
      <c r="H8091"/>
    </row>
    <row r="8092" spans="3:8" x14ac:dyDescent="0.25">
      <c r="C8092"/>
      <c r="H8092"/>
    </row>
    <row r="8093" spans="3:8" x14ac:dyDescent="0.25">
      <c r="C8093"/>
      <c r="H8093"/>
    </row>
    <row r="8094" spans="3:8" x14ac:dyDescent="0.25">
      <c r="C8094"/>
      <c r="H8094"/>
    </row>
    <row r="8095" spans="3:8" x14ac:dyDescent="0.25">
      <c r="C8095"/>
      <c r="H8095"/>
    </row>
    <row r="8096" spans="3:8" x14ac:dyDescent="0.25">
      <c r="C8096"/>
      <c r="H8096"/>
    </row>
    <row r="8097" spans="3:8" x14ac:dyDescent="0.25">
      <c r="C8097"/>
      <c r="H8097"/>
    </row>
    <row r="8098" spans="3:8" x14ac:dyDescent="0.25">
      <c r="C8098"/>
      <c r="H8098"/>
    </row>
    <row r="8099" spans="3:8" x14ac:dyDescent="0.25">
      <c r="C8099"/>
      <c r="H8099"/>
    </row>
    <row r="8100" spans="3:8" x14ac:dyDescent="0.25">
      <c r="C8100"/>
      <c r="H8100"/>
    </row>
    <row r="8101" spans="3:8" x14ac:dyDescent="0.25">
      <c r="C8101"/>
      <c r="H8101"/>
    </row>
    <row r="8102" spans="3:8" x14ac:dyDescent="0.25">
      <c r="C8102"/>
      <c r="H8102"/>
    </row>
    <row r="8103" spans="3:8" x14ac:dyDescent="0.25">
      <c r="C8103"/>
      <c r="H8103"/>
    </row>
    <row r="8104" spans="3:8" x14ac:dyDescent="0.25">
      <c r="C8104"/>
      <c r="H8104"/>
    </row>
    <row r="8105" spans="3:8" x14ac:dyDescent="0.25">
      <c r="C8105"/>
      <c r="H8105"/>
    </row>
    <row r="8106" spans="3:8" x14ac:dyDescent="0.25">
      <c r="C8106"/>
      <c r="H8106"/>
    </row>
    <row r="8107" spans="3:8" x14ac:dyDescent="0.25">
      <c r="C8107"/>
      <c r="H8107"/>
    </row>
    <row r="8108" spans="3:8" x14ac:dyDescent="0.25">
      <c r="C8108"/>
      <c r="H8108"/>
    </row>
    <row r="8109" spans="3:8" x14ac:dyDescent="0.25">
      <c r="C8109"/>
      <c r="H8109"/>
    </row>
    <row r="8110" spans="3:8" x14ac:dyDescent="0.25">
      <c r="C8110"/>
      <c r="H8110"/>
    </row>
    <row r="8111" spans="3:8" x14ac:dyDescent="0.25">
      <c r="C8111"/>
      <c r="H8111"/>
    </row>
    <row r="8112" spans="3:8" x14ac:dyDescent="0.25">
      <c r="C8112"/>
      <c r="H8112"/>
    </row>
    <row r="8113" spans="3:8" x14ac:dyDescent="0.25">
      <c r="C8113"/>
      <c r="H8113"/>
    </row>
    <row r="8114" spans="3:8" x14ac:dyDescent="0.25">
      <c r="C8114"/>
      <c r="H8114"/>
    </row>
    <row r="8115" spans="3:8" x14ac:dyDescent="0.25">
      <c r="C8115"/>
      <c r="H8115"/>
    </row>
    <row r="8116" spans="3:8" x14ac:dyDescent="0.25">
      <c r="C8116"/>
      <c r="H8116"/>
    </row>
    <row r="8117" spans="3:8" x14ac:dyDescent="0.25">
      <c r="C8117"/>
      <c r="H8117"/>
    </row>
    <row r="8118" spans="3:8" x14ac:dyDescent="0.25">
      <c r="C8118"/>
      <c r="H8118"/>
    </row>
    <row r="8119" spans="3:8" x14ac:dyDescent="0.25">
      <c r="C8119"/>
      <c r="H8119"/>
    </row>
    <row r="8120" spans="3:8" x14ac:dyDescent="0.25">
      <c r="C8120"/>
      <c r="H8120"/>
    </row>
    <row r="8121" spans="3:8" x14ac:dyDescent="0.25">
      <c r="C8121"/>
      <c r="H8121"/>
    </row>
    <row r="8122" spans="3:8" x14ac:dyDescent="0.25">
      <c r="C8122"/>
      <c r="H8122"/>
    </row>
    <row r="8123" spans="3:8" x14ac:dyDescent="0.25">
      <c r="C8123"/>
      <c r="H8123"/>
    </row>
    <row r="8124" spans="3:8" x14ac:dyDescent="0.25">
      <c r="C8124"/>
      <c r="H8124"/>
    </row>
    <row r="8125" spans="3:8" x14ac:dyDescent="0.25">
      <c r="C8125"/>
      <c r="H8125"/>
    </row>
    <row r="8126" spans="3:8" x14ac:dyDescent="0.25">
      <c r="C8126"/>
      <c r="H8126"/>
    </row>
    <row r="8127" spans="3:8" x14ac:dyDescent="0.25">
      <c r="C8127"/>
      <c r="H8127"/>
    </row>
    <row r="8128" spans="3:8" x14ac:dyDescent="0.25">
      <c r="C8128"/>
      <c r="H8128"/>
    </row>
    <row r="8129" spans="3:8" x14ac:dyDescent="0.25">
      <c r="C8129"/>
      <c r="H8129"/>
    </row>
    <row r="8130" spans="3:8" x14ac:dyDescent="0.25">
      <c r="C8130"/>
      <c r="H8130"/>
    </row>
    <row r="8131" spans="3:8" x14ac:dyDescent="0.25">
      <c r="C8131"/>
      <c r="H8131"/>
    </row>
    <row r="8132" spans="3:8" x14ac:dyDescent="0.25">
      <c r="C8132"/>
      <c r="H8132"/>
    </row>
    <row r="8133" spans="3:8" x14ac:dyDescent="0.25">
      <c r="C8133"/>
      <c r="H8133"/>
    </row>
    <row r="8134" spans="3:8" x14ac:dyDescent="0.25">
      <c r="C8134"/>
      <c r="H8134"/>
    </row>
    <row r="8135" spans="3:8" x14ac:dyDescent="0.25">
      <c r="C8135"/>
      <c r="H8135"/>
    </row>
    <row r="8136" spans="3:8" x14ac:dyDescent="0.25">
      <c r="C8136"/>
      <c r="H8136"/>
    </row>
    <row r="8137" spans="3:8" x14ac:dyDescent="0.25">
      <c r="C8137"/>
      <c r="H8137"/>
    </row>
    <row r="8138" spans="3:8" x14ac:dyDescent="0.25">
      <c r="C8138"/>
      <c r="H8138"/>
    </row>
    <row r="8139" spans="3:8" x14ac:dyDescent="0.25">
      <c r="C8139"/>
      <c r="H8139"/>
    </row>
    <row r="8140" spans="3:8" x14ac:dyDescent="0.25">
      <c r="C8140"/>
      <c r="H8140"/>
    </row>
    <row r="8141" spans="3:8" x14ac:dyDescent="0.25">
      <c r="C8141"/>
      <c r="H8141"/>
    </row>
    <row r="8142" spans="3:8" x14ac:dyDescent="0.25">
      <c r="C8142"/>
      <c r="H8142"/>
    </row>
    <row r="8143" spans="3:8" x14ac:dyDescent="0.25">
      <c r="C8143"/>
      <c r="H8143"/>
    </row>
    <row r="8144" spans="3:8" x14ac:dyDescent="0.25">
      <c r="C8144"/>
      <c r="H8144"/>
    </row>
    <row r="8145" spans="3:8" x14ac:dyDescent="0.25">
      <c r="C8145"/>
      <c r="H8145"/>
    </row>
    <row r="8146" spans="3:8" x14ac:dyDescent="0.25">
      <c r="C8146"/>
      <c r="H8146"/>
    </row>
    <row r="8147" spans="3:8" x14ac:dyDescent="0.25">
      <c r="C8147"/>
      <c r="H8147"/>
    </row>
    <row r="8148" spans="3:8" x14ac:dyDescent="0.25">
      <c r="C8148"/>
      <c r="H8148"/>
    </row>
    <row r="8149" spans="3:8" x14ac:dyDescent="0.25">
      <c r="C8149"/>
      <c r="H8149"/>
    </row>
    <row r="8150" spans="3:8" x14ac:dyDescent="0.25">
      <c r="C8150"/>
      <c r="H8150"/>
    </row>
    <row r="8151" spans="3:8" x14ac:dyDescent="0.25">
      <c r="C8151"/>
      <c r="H8151"/>
    </row>
    <row r="8152" spans="3:8" x14ac:dyDescent="0.25">
      <c r="C8152"/>
      <c r="H8152"/>
    </row>
    <row r="8153" spans="3:8" x14ac:dyDescent="0.25">
      <c r="C8153"/>
      <c r="H8153"/>
    </row>
    <row r="8154" spans="3:8" x14ac:dyDescent="0.25">
      <c r="C8154"/>
      <c r="H8154"/>
    </row>
    <row r="8155" spans="3:8" x14ac:dyDescent="0.25">
      <c r="C8155"/>
      <c r="H8155"/>
    </row>
    <row r="8156" spans="3:8" x14ac:dyDescent="0.25">
      <c r="C8156"/>
      <c r="H8156"/>
    </row>
    <row r="8157" spans="3:8" x14ac:dyDescent="0.25">
      <c r="C8157"/>
      <c r="H8157"/>
    </row>
    <row r="8158" spans="3:8" x14ac:dyDescent="0.25">
      <c r="C8158"/>
      <c r="H8158"/>
    </row>
    <row r="8159" spans="3:8" x14ac:dyDescent="0.25">
      <c r="C8159"/>
      <c r="H8159"/>
    </row>
    <row r="8160" spans="3:8" x14ac:dyDescent="0.25">
      <c r="C8160"/>
      <c r="H8160"/>
    </row>
    <row r="8161" spans="3:8" x14ac:dyDescent="0.25">
      <c r="C8161"/>
      <c r="H8161"/>
    </row>
    <row r="8162" spans="3:8" x14ac:dyDescent="0.25">
      <c r="C8162"/>
      <c r="H8162"/>
    </row>
    <row r="8163" spans="3:8" x14ac:dyDescent="0.25">
      <c r="C8163"/>
      <c r="H8163"/>
    </row>
    <row r="8164" spans="3:8" x14ac:dyDescent="0.25">
      <c r="C8164"/>
      <c r="H8164"/>
    </row>
    <row r="8165" spans="3:8" x14ac:dyDescent="0.25">
      <c r="C8165"/>
      <c r="H8165"/>
    </row>
    <row r="8166" spans="3:8" x14ac:dyDescent="0.25">
      <c r="C8166"/>
      <c r="H8166"/>
    </row>
    <row r="8167" spans="3:8" x14ac:dyDescent="0.25">
      <c r="C8167"/>
      <c r="H8167"/>
    </row>
    <row r="8168" spans="3:8" x14ac:dyDescent="0.25">
      <c r="C8168"/>
      <c r="H8168"/>
    </row>
    <row r="8169" spans="3:8" x14ac:dyDescent="0.25">
      <c r="C8169"/>
      <c r="H8169"/>
    </row>
    <row r="8170" spans="3:8" x14ac:dyDescent="0.25">
      <c r="C8170"/>
      <c r="H8170"/>
    </row>
    <row r="8171" spans="3:8" x14ac:dyDescent="0.25">
      <c r="C8171"/>
      <c r="H8171"/>
    </row>
    <row r="8172" spans="3:8" x14ac:dyDescent="0.25">
      <c r="C8172"/>
      <c r="H8172"/>
    </row>
    <row r="8173" spans="3:8" x14ac:dyDescent="0.25">
      <c r="C8173"/>
      <c r="H8173"/>
    </row>
    <row r="8174" spans="3:8" x14ac:dyDescent="0.25">
      <c r="C8174"/>
      <c r="H8174"/>
    </row>
    <row r="8175" spans="3:8" x14ac:dyDescent="0.25">
      <c r="C8175"/>
      <c r="H8175"/>
    </row>
    <row r="8176" spans="3:8" x14ac:dyDescent="0.25">
      <c r="C8176"/>
      <c r="H8176"/>
    </row>
    <row r="8177" spans="3:8" x14ac:dyDescent="0.25">
      <c r="C8177"/>
      <c r="H8177"/>
    </row>
    <row r="8178" spans="3:8" x14ac:dyDescent="0.25">
      <c r="C8178"/>
      <c r="H8178"/>
    </row>
    <row r="8179" spans="3:8" x14ac:dyDescent="0.25">
      <c r="C8179"/>
      <c r="H8179"/>
    </row>
    <row r="8180" spans="3:8" x14ac:dyDescent="0.25">
      <c r="C8180"/>
      <c r="H8180"/>
    </row>
    <row r="8181" spans="3:8" x14ac:dyDescent="0.25">
      <c r="C8181"/>
      <c r="H8181"/>
    </row>
    <row r="8182" spans="3:8" x14ac:dyDescent="0.25">
      <c r="C8182"/>
      <c r="H8182"/>
    </row>
    <row r="8183" spans="3:8" x14ac:dyDescent="0.25">
      <c r="C8183"/>
      <c r="H8183"/>
    </row>
    <row r="8184" spans="3:8" x14ac:dyDescent="0.25">
      <c r="C8184"/>
      <c r="H8184"/>
    </row>
    <row r="8185" spans="3:8" x14ac:dyDescent="0.25">
      <c r="C8185"/>
      <c r="H8185"/>
    </row>
    <row r="8186" spans="3:8" x14ac:dyDescent="0.25">
      <c r="C8186"/>
      <c r="H8186"/>
    </row>
    <row r="8187" spans="3:8" x14ac:dyDescent="0.25">
      <c r="C8187"/>
      <c r="H8187"/>
    </row>
    <row r="8188" spans="3:8" x14ac:dyDescent="0.25">
      <c r="C8188"/>
      <c r="H8188"/>
    </row>
    <row r="8189" spans="3:8" x14ac:dyDescent="0.25">
      <c r="C8189"/>
      <c r="H8189"/>
    </row>
    <row r="8190" spans="3:8" x14ac:dyDescent="0.25">
      <c r="C8190"/>
      <c r="H8190"/>
    </row>
    <row r="8191" spans="3:8" x14ac:dyDescent="0.25">
      <c r="C8191"/>
      <c r="H8191"/>
    </row>
    <row r="8192" spans="3:8" x14ac:dyDescent="0.25">
      <c r="C8192"/>
      <c r="H8192"/>
    </row>
    <row r="8193" spans="3:8" x14ac:dyDescent="0.25">
      <c r="C8193"/>
      <c r="H8193"/>
    </row>
    <row r="8194" spans="3:8" x14ac:dyDescent="0.25">
      <c r="C8194"/>
      <c r="H8194"/>
    </row>
    <row r="8195" spans="3:8" x14ac:dyDescent="0.25">
      <c r="C8195"/>
      <c r="H8195"/>
    </row>
    <row r="8196" spans="3:8" x14ac:dyDescent="0.25">
      <c r="C8196"/>
      <c r="H8196"/>
    </row>
    <row r="8197" spans="3:8" x14ac:dyDescent="0.25">
      <c r="C8197"/>
      <c r="H8197"/>
    </row>
    <row r="8198" spans="3:8" x14ac:dyDescent="0.25">
      <c r="C8198"/>
      <c r="H8198"/>
    </row>
    <row r="8199" spans="3:8" x14ac:dyDescent="0.25">
      <c r="C8199"/>
      <c r="H8199"/>
    </row>
    <row r="8200" spans="3:8" x14ac:dyDescent="0.25">
      <c r="C8200"/>
      <c r="H8200"/>
    </row>
    <row r="8201" spans="3:8" x14ac:dyDescent="0.25">
      <c r="C8201"/>
      <c r="H8201"/>
    </row>
    <row r="8202" spans="3:8" x14ac:dyDescent="0.25">
      <c r="C8202"/>
      <c r="H8202"/>
    </row>
    <row r="8203" spans="3:8" x14ac:dyDescent="0.25">
      <c r="C8203"/>
      <c r="H8203"/>
    </row>
    <row r="8204" spans="3:8" x14ac:dyDescent="0.25">
      <c r="C8204"/>
      <c r="H8204"/>
    </row>
    <row r="8205" spans="3:8" x14ac:dyDescent="0.25">
      <c r="C8205"/>
      <c r="H8205"/>
    </row>
    <row r="8206" spans="3:8" x14ac:dyDescent="0.25">
      <c r="C8206"/>
      <c r="H8206"/>
    </row>
    <row r="8207" spans="3:8" x14ac:dyDescent="0.25">
      <c r="C8207"/>
      <c r="H8207"/>
    </row>
    <row r="8208" spans="3:8" x14ac:dyDescent="0.25">
      <c r="C8208"/>
      <c r="H8208"/>
    </row>
    <row r="8209" spans="3:8" x14ac:dyDescent="0.25">
      <c r="C8209"/>
      <c r="H8209"/>
    </row>
    <row r="8210" spans="3:8" x14ac:dyDescent="0.25">
      <c r="C8210"/>
      <c r="H8210"/>
    </row>
    <row r="8211" spans="3:8" x14ac:dyDescent="0.25">
      <c r="C8211"/>
      <c r="H8211"/>
    </row>
    <row r="8212" spans="3:8" x14ac:dyDescent="0.25">
      <c r="C8212"/>
      <c r="H8212"/>
    </row>
    <row r="8213" spans="3:8" x14ac:dyDescent="0.25">
      <c r="C8213"/>
      <c r="H8213"/>
    </row>
    <row r="8214" spans="3:8" x14ac:dyDescent="0.25">
      <c r="C8214"/>
      <c r="H8214"/>
    </row>
    <row r="8215" spans="3:8" x14ac:dyDescent="0.25">
      <c r="C8215"/>
      <c r="H8215"/>
    </row>
    <row r="8216" spans="3:8" x14ac:dyDescent="0.25">
      <c r="C8216"/>
      <c r="H8216"/>
    </row>
    <row r="8217" spans="3:8" x14ac:dyDescent="0.25">
      <c r="C8217"/>
      <c r="H8217"/>
    </row>
    <row r="8218" spans="3:8" x14ac:dyDescent="0.25">
      <c r="C8218"/>
      <c r="H8218"/>
    </row>
    <row r="8219" spans="3:8" x14ac:dyDescent="0.25">
      <c r="C8219"/>
      <c r="H8219"/>
    </row>
    <row r="8220" spans="3:8" x14ac:dyDescent="0.25">
      <c r="C8220"/>
      <c r="H8220"/>
    </row>
    <row r="8221" spans="3:8" x14ac:dyDescent="0.25">
      <c r="C8221"/>
      <c r="H8221"/>
    </row>
    <row r="8222" spans="3:8" x14ac:dyDescent="0.25">
      <c r="C8222"/>
      <c r="H8222"/>
    </row>
    <row r="8223" spans="3:8" x14ac:dyDescent="0.25">
      <c r="C8223"/>
      <c r="H8223"/>
    </row>
    <row r="8224" spans="3:8" x14ac:dyDescent="0.25">
      <c r="C8224"/>
      <c r="H8224"/>
    </row>
    <row r="8225" spans="3:8" x14ac:dyDescent="0.25">
      <c r="C8225"/>
      <c r="H8225"/>
    </row>
    <row r="8226" spans="3:8" x14ac:dyDescent="0.25">
      <c r="C8226"/>
      <c r="H8226"/>
    </row>
    <row r="8227" spans="3:8" x14ac:dyDescent="0.25">
      <c r="C8227"/>
      <c r="H8227"/>
    </row>
    <row r="8228" spans="3:8" x14ac:dyDescent="0.25">
      <c r="C8228"/>
      <c r="H8228"/>
    </row>
    <row r="8229" spans="3:8" x14ac:dyDescent="0.25">
      <c r="C8229"/>
      <c r="H8229"/>
    </row>
    <row r="8230" spans="3:8" x14ac:dyDescent="0.25">
      <c r="C8230"/>
      <c r="H8230"/>
    </row>
    <row r="8231" spans="3:8" x14ac:dyDescent="0.25">
      <c r="C8231"/>
      <c r="H8231"/>
    </row>
    <row r="8232" spans="3:8" x14ac:dyDescent="0.25">
      <c r="C8232"/>
      <c r="H8232"/>
    </row>
    <row r="8233" spans="3:8" x14ac:dyDescent="0.25">
      <c r="C8233"/>
      <c r="H8233"/>
    </row>
    <row r="8234" spans="3:8" x14ac:dyDescent="0.25">
      <c r="C8234"/>
      <c r="H8234"/>
    </row>
    <row r="8235" spans="3:8" x14ac:dyDescent="0.25">
      <c r="C8235"/>
      <c r="H8235"/>
    </row>
    <row r="8236" spans="3:8" x14ac:dyDescent="0.25">
      <c r="C8236"/>
      <c r="H8236"/>
    </row>
    <row r="8237" spans="3:8" x14ac:dyDescent="0.25">
      <c r="C8237"/>
      <c r="H8237"/>
    </row>
    <row r="8238" spans="3:8" x14ac:dyDescent="0.25">
      <c r="C8238"/>
      <c r="H8238"/>
    </row>
    <row r="8239" spans="3:8" x14ac:dyDescent="0.25">
      <c r="C8239"/>
      <c r="H8239"/>
    </row>
    <row r="8240" spans="3:8" x14ac:dyDescent="0.25">
      <c r="C8240"/>
      <c r="H8240"/>
    </row>
    <row r="8241" spans="3:8" x14ac:dyDescent="0.25">
      <c r="C8241"/>
      <c r="H8241"/>
    </row>
    <row r="8242" spans="3:8" x14ac:dyDescent="0.25">
      <c r="C8242"/>
      <c r="H8242"/>
    </row>
    <row r="8243" spans="3:8" x14ac:dyDescent="0.25">
      <c r="C8243"/>
      <c r="H8243"/>
    </row>
    <row r="8244" spans="3:8" x14ac:dyDescent="0.25">
      <c r="C8244"/>
      <c r="H8244"/>
    </row>
    <row r="8245" spans="3:8" x14ac:dyDescent="0.25">
      <c r="C8245"/>
      <c r="H8245"/>
    </row>
    <row r="8246" spans="3:8" x14ac:dyDescent="0.25">
      <c r="C8246"/>
      <c r="H8246"/>
    </row>
    <row r="8247" spans="3:8" x14ac:dyDescent="0.25">
      <c r="C8247"/>
      <c r="H8247"/>
    </row>
    <row r="8248" spans="3:8" x14ac:dyDescent="0.25">
      <c r="C8248"/>
      <c r="H8248"/>
    </row>
    <row r="8249" spans="3:8" x14ac:dyDescent="0.25">
      <c r="C8249"/>
      <c r="H8249"/>
    </row>
    <row r="8250" spans="3:8" x14ac:dyDescent="0.25">
      <c r="C8250"/>
      <c r="H8250"/>
    </row>
    <row r="8251" spans="3:8" x14ac:dyDescent="0.25">
      <c r="C8251"/>
      <c r="H8251"/>
    </row>
    <row r="8252" spans="3:8" x14ac:dyDescent="0.25">
      <c r="C8252"/>
      <c r="H8252"/>
    </row>
    <row r="8253" spans="3:8" x14ac:dyDescent="0.25">
      <c r="C8253"/>
      <c r="H8253"/>
    </row>
    <row r="8254" spans="3:8" x14ac:dyDescent="0.25">
      <c r="C8254"/>
      <c r="H8254"/>
    </row>
    <row r="8255" spans="3:8" x14ac:dyDescent="0.25">
      <c r="C8255"/>
      <c r="H8255"/>
    </row>
    <row r="8256" spans="3:8" x14ac:dyDescent="0.25">
      <c r="C8256"/>
      <c r="H8256"/>
    </row>
    <row r="8257" spans="3:8" x14ac:dyDescent="0.25">
      <c r="C8257"/>
      <c r="H8257"/>
    </row>
    <row r="8258" spans="3:8" x14ac:dyDescent="0.25">
      <c r="C8258"/>
      <c r="H8258"/>
    </row>
    <row r="8259" spans="3:8" x14ac:dyDescent="0.25">
      <c r="C8259"/>
      <c r="H8259"/>
    </row>
    <row r="8260" spans="3:8" x14ac:dyDescent="0.25">
      <c r="C8260"/>
      <c r="H8260"/>
    </row>
    <row r="8261" spans="3:8" x14ac:dyDescent="0.25">
      <c r="C8261"/>
      <c r="H8261"/>
    </row>
    <row r="8262" spans="3:8" x14ac:dyDescent="0.25">
      <c r="C8262"/>
      <c r="H8262"/>
    </row>
    <row r="8263" spans="3:8" x14ac:dyDescent="0.25">
      <c r="C8263"/>
      <c r="H8263"/>
    </row>
    <row r="8264" spans="3:8" x14ac:dyDescent="0.25">
      <c r="C8264"/>
      <c r="H8264"/>
    </row>
    <row r="8265" spans="3:8" x14ac:dyDescent="0.25">
      <c r="C8265"/>
      <c r="H8265"/>
    </row>
    <row r="8266" spans="3:8" x14ac:dyDescent="0.25">
      <c r="C8266"/>
      <c r="H8266"/>
    </row>
    <row r="8267" spans="3:8" x14ac:dyDescent="0.25">
      <c r="C8267"/>
      <c r="H8267"/>
    </row>
    <row r="8268" spans="3:8" x14ac:dyDescent="0.25">
      <c r="C8268"/>
      <c r="H8268"/>
    </row>
    <row r="8269" spans="3:8" x14ac:dyDescent="0.25">
      <c r="C8269"/>
      <c r="H8269"/>
    </row>
    <row r="8270" spans="3:8" x14ac:dyDescent="0.25">
      <c r="C8270"/>
      <c r="H8270"/>
    </row>
    <row r="8271" spans="3:8" x14ac:dyDescent="0.25">
      <c r="C8271"/>
      <c r="H8271"/>
    </row>
    <row r="8272" spans="3:8" x14ac:dyDescent="0.25">
      <c r="C8272"/>
      <c r="H8272"/>
    </row>
    <row r="8273" spans="3:8" x14ac:dyDescent="0.25">
      <c r="C8273"/>
      <c r="H8273"/>
    </row>
    <row r="8274" spans="3:8" x14ac:dyDescent="0.25">
      <c r="C8274"/>
      <c r="H8274"/>
    </row>
    <row r="8275" spans="3:8" x14ac:dyDescent="0.25">
      <c r="C8275"/>
      <c r="H8275"/>
    </row>
    <row r="8276" spans="3:8" x14ac:dyDescent="0.25">
      <c r="C8276"/>
      <c r="H8276"/>
    </row>
    <row r="8277" spans="3:8" x14ac:dyDescent="0.25">
      <c r="C8277"/>
      <c r="H8277"/>
    </row>
    <row r="8278" spans="3:8" x14ac:dyDescent="0.25">
      <c r="C8278"/>
      <c r="H8278"/>
    </row>
    <row r="8279" spans="3:8" x14ac:dyDescent="0.25">
      <c r="C8279"/>
      <c r="H8279"/>
    </row>
    <row r="8280" spans="3:8" x14ac:dyDescent="0.25">
      <c r="C8280"/>
      <c r="H8280"/>
    </row>
    <row r="8281" spans="3:8" x14ac:dyDescent="0.25">
      <c r="C8281"/>
      <c r="H8281"/>
    </row>
    <row r="8282" spans="3:8" x14ac:dyDescent="0.25">
      <c r="C8282"/>
      <c r="H8282"/>
    </row>
    <row r="8283" spans="3:8" x14ac:dyDescent="0.25">
      <c r="C8283"/>
      <c r="H8283"/>
    </row>
    <row r="8284" spans="3:8" x14ac:dyDescent="0.25">
      <c r="C8284"/>
      <c r="H8284"/>
    </row>
    <row r="8285" spans="3:8" x14ac:dyDescent="0.25">
      <c r="C8285"/>
      <c r="H8285"/>
    </row>
    <row r="8286" spans="3:8" x14ac:dyDescent="0.25">
      <c r="C8286"/>
      <c r="H8286"/>
    </row>
    <row r="8287" spans="3:8" x14ac:dyDescent="0.25">
      <c r="C8287"/>
      <c r="H8287"/>
    </row>
    <row r="8288" spans="3:8" x14ac:dyDescent="0.25">
      <c r="C8288"/>
      <c r="H8288"/>
    </row>
    <row r="8289" spans="3:8" x14ac:dyDescent="0.25">
      <c r="C8289"/>
      <c r="H8289"/>
    </row>
    <row r="8290" spans="3:8" x14ac:dyDescent="0.25">
      <c r="C8290"/>
      <c r="H8290"/>
    </row>
    <row r="8291" spans="3:8" x14ac:dyDescent="0.25">
      <c r="C8291"/>
      <c r="H8291"/>
    </row>
    <row r="8292" spans="3:8" x14ac:dyDescent="0.25">
      <c r="C8292"/>
      <c r="H8292"/>
    </row>
    <row r="8293" spans="3:8" x14ac:dyDescent="0.25">
      <c r="C8293"/>
      <c r="H8293"/>
    </row>
    <row r="8294" spans="3:8" x14ac:dyDescent="0.25">
      <c r="C8294"/>
      <c r="H8294"/>
    </row>
    <row r="8295" spans="3:8" x14ac:dyDescent="0.25">
      <c r="C8295"/>
      <c r="H8295"/>
    </row>
    <row r="8296" spans="3:8" x14ac:dyDescent="0.25">
      <c r="C8296"/>
      <c r="H8296"/>
    </row>
    <row r="8297" spans="3:8" x14ac:dyDescent="0.25">
      <c r="C8297"/>
      <c r="H8297"/>
    </row>
    <row r="8298" spans="3:8" x14ac:dyDescent="0.25">
      <c r="C8298"/>
      <c r="H8298"/>
    </row>
    <row r="8299" spans="3:8" x14ac:dyDescent="0.25">
      <c r="C8299"/>
      <c r="H8299"/>
    </row>
    <row r="8300" spans="3:8" x14ac:dyDescent="0.25">
      <c r="C8300"/>
      <c r="H8300"/>
    </row>
    <row r="8301" spans="3:8" x14ac:dyDescent="0.25">
      <c r="C8301"/>
      <c r="H8301"/>
    </row>
    <row r="8302" spans="3:8" x14ac:dyDescent="0.25">
      <c r="C8302"/>
      <c r="H8302"/>
    </row>
    <row r="8303" spans="3:8" x14ac:dyDescent="0.25">
      <c r="C8303"/>
      <c r="H8303"/>
    </row>
    <row r="8304" spans="3:8" x14ac:dyDescent="0.25">
      <c r="C8304"/>
      <c r="H8304"/>
    </row>
    <row r="8305" spans="3:8" x14ac:dyDescent="0.25">
      <c r="C8305"/>
      <c r="H8305"/>
    </row>
    <row r="8306" spans="3:8" x14ac:dyDescent="0.25">
      <c r="C8306"/>
      <c r="H8306"/>
    </row>
    <row r="8307" spans="3:8" x14ac:dyDescent="0.25">
      <c r="C8307"/>
      <c r="H8307"/>
    </row>
    <row r="8308" spans="3:8" x14ac:dyDescent="0.25">
      <c r="C8308"/>
      <c r="H8308"/>
    </row>
    <row r="8309" spans="3:8" x14ac:dyDescent="0.25">
      <c r="C8309"/>
      <c r="H8309"/>
    </row>
    <row r="8310" spans="3:8" x14ac:dyDescent="0.25">
      <c r="C8310"/>
      <c r="H8310"/>
    </row>
    <row r="8311" spans="3:8" x14ac:dyDescent="0.25">
      <c r="C8311"/>
      <c r="H8311"/>
    </row>
    <row r="8312" spans="3:8" x14ac:dyDescent="0.25">
      <c r="C8312"/>
      <c r="H8312"/>
    </row>
    <row r="8313" spans="3:8" x14ac:dyDescent="0.25">
      <c r="C8313"/>
      <c r="H8313"/>
    </row>
    <row r="8314" spans="3:8" x14ac:dyDescent="0.25">
      <c r="C8314"/>
      <c r="H8314"/>
    </row>
    <row r="8315" spans="3:8" x14ac:dyDescent="0.25">
      <c r="C8315"/>
      <c r="H8315"/>
    </row>
    <row r="8316" spans="3:8" x14ac:dyDescent="0.25">
      <c r="C8316"/>
      <c r="H8316"/>
    </row>
    <row r="8317" spans="3:8" x14ac:dyDescent="0.25">
      <c r="C8317"/>
      <c r="H8317"/>
    </row>
    <row r="8318" spans="3:8" x14ac:dyDescent="0.25">
      <c r="C8318"/>
      <c r="H8318"/>
    </row>
    <row r="8319" spans="3:8" x14ac:dyDescent="0.25">
      <c r="C8319"/>
      <c r="H8319"/>
    </row>
    <row r="8320" spans="3:8" x14ac:dyDescent="0.25">
      <c r="C8320"/>
      <c r="H8320"/>
    </row>
    <row r="8321" spans="3:8" x14ac:dyDescent="0.25">
      <c r="C8321"/>
      <c r="H8321"/>
    </row>
    <row r="8322" spans="3:8" x14ac:dyDescent="0.25">
      <c r="C8322"/>
      <c r="H8322"/>
    </row>
    <row r="8323" spans="3:8" x14ac:dyDescent="0.25">
      <c r="C8323"/>
      <c r="H8323"/>
    </row>
    <row r="8324" spans="3:8" x14ac:dyDescent="0.25">
      <c r="C8324"/>
      <c r="H8324"/>
    </row>
    <row r="8325" spans="3:8" x14ac:dyDescent="0.25">
      <c r="C8325"/>
      <c r="H8325"/>
    </row>
    <row r="8326" spans="3:8" x14ac:dyDescent="0.25">
      <c r="C8326"/>
      <c r="H8326"/>
    </row>
    <row r="8327" spans="3:8" x14ac:dyDescent="0.25">
      <c r="C8327"/>
      <c r="H8327"/>
    </row>
    <row r="8328" spans="3:8" x14ac:dyDescent="0.25">
      <c r="C8328"/>
      <c r="H8328"/>
    </row>
    <row r="8329" spans="3:8" x14ac:dyDescent="0.25">
      <c r="C8329"/>
      <c r="H8329"/>
    </row>
    <row r="8330" spans="3:8" x14ac:dyDescent="0.25">
      <c r="C8330"/>
      <c r="H8330"/>
    </row>
    <row r="8331" spans="3:8" x14ac:dyDescent="0.25">
      <c r="C8331"/>
      <c r="H8331"/>
    </row>
    <row r="8332" spans="3:8" x14ac:dyDescent="0.25">
      <c r="C8332"/>
      <c r="H8332"/>
    </row>
    <row r="8333" spans="3:8" x14ac:dyDescent="0.25">
      <c r="C8333"/>
      <c r="H8333"/>
    </row>
    <row r="8334" spans="3:8" x14ac:dyDescent="0.25">
      <c r="C8334"/>
      <c r="H8334"/>
    </row>
    <row r="8335" spans="3:8" x14ac:dyDescent="0.25">
      <c r="C8335"/>
      <c r="H8335"/>
    </row>
    <row r="8336" spans="3:8" x14ac:dyDescent="0.25">
      <c r="C8336"/>
      <c r="H8336"/>
    </row>
    <row r="8337" spans="3:8" x14ac:dyDescent="0.25">
      <c r="C8337"/>
      <c r="H8337"/>
    </row>
    <row r="8338" spans="3:8" x14ac:dyDescent="0.25">
      <c r="C8338"/>
      <c r="H8338"/>
    </row>
    <row r="8339" spans="3:8" x14ac:dyDescent="0.25">
      <c r="C8339"/>
      <c r="H8339"/>
    </row>
    <row r="8340" spans="3:8" x14ac:dyDescent="0.25">
      <c r="C8340"/>
      <c r="H8340"/>
    </row>
    <row r="8341" spans="3:8" x14ac:dyDescent="0.25">
      <c r="C8341"/>
      <c r="H8341"/>
    </row>
    <row r="8342" spans="3:8" x14ac:dyDescent="0.25">
      <c r="C8342"/>
      <c r="H8342"/>
    </row>
    <row r="8343" spans="3:8" x14ac:dyDescent="0.25">
      <c r="C8343"/>
      <c r="H8343"/>
    </row>
    <row r="8344" spans="3:8" x14ac:dyDescent="0.25">
      <c r="C8344"/>
      <c r="H8344"/>
    </row>
    <row r="8345" spans="3:8" x14ac:dyDescent="0.25">
      <c r="C8345"/>
      <c r="H8345"/>
    </row>
    <row r="8346" spans="3:8" x14ac:dyDescent="0.25">
      <c r="C8346"/>
      <c r="H8346"/>
    </row>
    <row r="8347" spans="3:8" x14ac:dyDescent="0.25">
      <c r="C8347"/>
      <c r="H8347"/>
    </row>
    <row r="8348" spans="3:8" x14ac:dyDescent="0.25">
      <c r="C8348"/>
      <c r="H8348"/>
    </row>
    <row r="8349" spans="3:8" x14ac:dyDescent="0.25">
      <c r="C8349"/>
      <c r="H8349"/>
    </row>
    <row r="8350" spans="3:8" x14ac:dyDescent="0.25">
      <c r="C8350"/>
      <c r="H8350"/>
    </row>
    <row r="8351" spans="3:8" x14ac:dyDescent="0.25">
      <c r="C8351"/>
      <c r="H8351"/>
    </row>
    <row r="8352" spans="3:8" x14ac:dyDescent="0.25">
      <c r="C8352"/>
      <c r="H8352"/>
    </row>
    <row r="8353" spans="3:8" x14ac:dyDescent="0.25">
      <c r="C8353"/>
      <c r="H8353"/>
    </row>
    <row r="8354" spans="3:8" x14ac:dyDescent="0.25">
      <c r="C8354"/>
      <c r="H8354"/>
    </row>
    <row r="8355" spans="3:8" x14ac:dyDescent="0.25">
      <c r="C8355"/>
      <c r="H8355"/>
    </row>
    <row r="8356" spans="3:8" x14ac:dyDescent="0.25">
      <c r="C8356"/>
      <c r="H8356"/>
    </row>
    <row r="8357" spans="3:8" x14ac:dyDescent="0.25">
      <c r="C8357"/>
      <c r="H8357"/>
    </row>
    <row r="8358" spans="3:8" x14ac:dyDescent="0.25">
      <c r="C8358"/>
      <c r="H8358"/>
    </row>
    <row r="8359" spans="3:8" x14ac:dyDescent="0.25">
      <c r="C8359"/>
      <c r="H8359"/>
    </row>
    <row r="8360" spans="3:8" x14ac:dyDescent="0.25">
      <c r="C8360"/>
      <c r="H8360"/>
    </row>
    <row r="8361" spans="3:8" x14ac:dyDescent="0.25">
      <c r="C8361"/>
      <c r="H8361"/>
    </row>
    <row r="8362" spans="3:8" x14ac:dyDescent="0.25">
      <c r="C8362"/>
      <c r="H8362"/>
    </row>
    <row r="8363" spans="3:8" x14ac:dyDescent="0.25">
      <c r="C8363"/>
      <c r="H8363"/>
    </row>
    <row r="8364" spans="3:8" x14ac:dyDescent="0.25">
      <c r="C8364"/>
      <c r="H8364"/>
    </row>
    <row r="8365" spans="3:8" x14ac:dyDescent="0.25">
      <c r="C8365"/>
      <c r="H8365"/>
    </row>
    <row r="8366" spans="3:8" x14ac:dyDescent="0.25">
      <c r="C8366"/>
      <c r="H8366"/>
    </row>
    <row r="8367" spans="3:8" x14ac:dyDescent="0.25">
      <c r="C8367"/>
      <c r="H8367"/>
    </row>
    <row r="8368" spans="3:8" x14ac:dyDescent="0.25">
      <c r="C8368"/>
      <c r="H8368"/>
    </row>
    <row r="8369" spans="3:8" x14ac:dyDescent="0.25">
      <c r="C8369"/>
      <c r="H8369"/>
    </row>
    <row r="8370" spans="3:8" x14ac:dyDescent="0.25">
      <c r="C8370"/>
      <c r="H8370"/>
    </row>
    <row r="8371" spans="3:8" x14ac:dyDescent="0.25">
      <c r="C8371"/>
      <c r="H8371"/>
    </row>
    <row r="8372" spans="3:8" x14ac:dyDescent="0.25">
      <c r="C8372"/>
      <c r="H8372"/>
    </row>
    <row r="8373" spans="3:8" x14ac:dyDescent="0.25">
      <c r="C8373"/>
      <c r="H8373"/>
    </row>
    <row r="8374" spans="3:8" x14ac:dyDescent="0.25">
      <c r="C8374"/>
      <c r="H8374"/>
    </row>
    <row r="8375" spans="3:8" x14ac:dyDescent="0.25">
      <c r="C8375"/>
      <c r="H8375"/>
    </row>
    <row r="8376" spans="3:8" x14ac:dyDescent="0.25">
      <c r="C8376"/>
      <c r="H8376"/>
    </row>
    <row r="8377" spans="3:8" x14ac:dyDescent="0.25">
      <c r="C8377"/>
      <c r="H8377"/>
    </row>
    <row r="8378" spans="3:8" x14ac:dyDescent="0.25">
      <c r="C8378"/>
      <c r="H8378"/>
    </row>
    <row r="8379" spans="3:8" x14ac:dyDescent="0.25">
      <c r="C8379"/>
      <c r="H8379"/>
    </row>
    <row r="8380" spans="3:8" x14ac:dyDescent="0.25">
      <c r="C8380"/>
      <c r="H8380"/>
    </row>
    <row r="8381" spans="3:8" x14ac:dyDescent="0.25">
      <c r="C8381"/>
      <c r="H8381"/>
    </row>
    <row r="8382" spans="3:8" x14ac:dyDescent="0.25">
      <c r="C8382"/>
      <c r="H8382"/>
    </row>
    <row r="8383" spans="3:8" x14ac:dyDescent="0.25">
      <c r="C8383"/>
      <c r="H8383"/>
    </row>
    <row r="8384" spans="3:8" x14ac:dyDescent="0.25">
      <c r="C8384"/>
      <c r="H8384"/>
    </row>
    <row r="8385" spans="3:8" x14ac:dyDescent="0.25">
      <c r="C8385"/>
      <c r="H8385"/>
    </row>
    <row r="8386" spans="3:8" x14ac:dyDescent="0.25">
      <c r="C8386"/>
      <c r="H8386"/>
    </row>
    <row r="8387" spans="3:8" x14ac:dyDescent="0.25">
      <c r="C8387"/>
      <c r="H8387"/>
    </row>
    <row r="8388" spans="3:8" x14ac:dyDescent="0.25">
      <c r="C8388"/>
      <c r="H8388"/>
    </row>
    <row r="8389" spans="3:8" x14ac:dyDescent="0.25">
      <c r="C8389"/>
      <c r="H8389"/>
    </row>
    <row r="8390" spans="3:8" x14ac:dyDescent="0.25">
      <c r="C8390"/>
      <c r="H8390"/>
    </row>
    <row r="8391" spans="3:8" x14ac:dyDescent="0.25">
      <c r="C8391"/>
      <c r="H8391"/>
    </row>
    <row r="8392" spans="3:8" x14ac:dyDescent="0.25">
      <c r="C8392"/>
      <c r="H8392"/>
    </row>
    <row r="8393" spans="3:8" x14ac:dyDescent="0.25">
      <c r="C8393"/>
      <c r="H8393"/>
    </row>
    <row r="8394" spans="3:8" x14ac:dyDescent="0.25">
      <c r="C8394"/>
      <c r="H8394"/>
    </row>
    <row r="8395" spans="3:8" x14ac:dyDescent="0.25">
      <c r="C8395"/>
      <c r="H8395"/>
    </row>
    <row r="8396" spans="3:8" x14ac:dyDescent="0.25">
      <c r="C8396"/>
      <c r="H8396"/>
    </row>
    <row r="8397" spans="3:8" x14ac:dyDescent="0.25">
      <c r="C8397"/>
      <c r="H8397"/>
    </row>
    <row r="8398" spans="3:8" x14ac:dyDescent="0.25">
      <c r="C8398"/>
      <c r="H8398"/>
    </row>
    <row r="8399" spans="3:8" x14ac:dyDescent="0.25">
      <c r="C8399"/>
      <c r="H8399"/>
    </row>
    <row r="8400" spans="3:8" x14ac:dyDescent="0.25">
      <c r="C8400"/>
      <c r="H8400"/>
    </row>
    <row r="8401" spans="3:8" x14ac:dyDescent="0.25">
      <c r="C8401"/>
      <c r="H8401"/>
    </row>
    <row r="8402" spans="3:8" x14ac:dyDescent="0.25">
      <c r="C8402"/>
      <c r="H8402"/>
    </row>
    <row r="8403" spans="3:8" x14ac:dyDescent="0.25">
      <c r="C8403"/>
      <c r="H8403"/>
    </row>
    <row r="8404" spans="3:8" x14ac:dyDescent="0.25">
      <c r="C8404"/>
      <c r="H8404"/>
    </row>
    <row r="8405" spans="3:8" x14ac:dyDescent="0.25">
      <c r="C8405"/>
      <c r="H8405"/>
    </row>
    <row r="8406" spans="3:8" x14ac:dyDescent="0.25">
      <c r="C8406"/>
      <c r="H8406"/>
    </row>
    <row r="8407" spans="3:8" x14ac:dyDescent="0.25">
      <c r="C8407"/>
      <c r="H8407"/>
    </row>
    <row r="8408" spans="3:8" x14ac:dyDescent="0.25">
      <c r="C8408"/>
      <c r="H8408"/>
    </row>
    <row r="8409" spans="3:8" x14ac:dyDescent="0.25">
      <c r="C8409"/>
      <c r="H8409"/>
    </row>
    <row r="8410" spans="3:8" x14ac:dyDescent="0.25">
      <c r="C8410"/>
      <c r="H8410"/>
    </row>
    <row r="8411" spans="3:8" x14ac:dyDescent="0.25">
      <c r="C8411"/>
      <c r="H8411"/>
    </row>
    <row r="8412" spans="3:8" x14ac:dyDescent="0.25">
      <c r="C8412"/>
      <c r="H8412"/>
    </row>
    <row r="8413" spans="3:8" x14ac:dyDescent="0.25">
      <c r="C8413"/>
      <c r="H8413"/>
    </row>
    <row r="8414" spans="3:8" x14ac:dyDescent="0.25">
      <c r="C8414"/>
      <c r="H8414"/>
    </row>
    <row r="8415" spans="3:8" x14ac:dyDescent="0.25">
      <c r="C8415"/>
      <c r="H8415"/>
    </row>
    <row r="8416" spans="3:8" x14ac:dyDescent="0.25">
      <c r="C8416"/>
      <c r="H8416"/>
    </row>
    <row r="8417" spans="3:8" x14ac:dyDescent="0.25">
      <c r="C8417"/>
      <c r="H8417"/>
    </row>
    <row r="8418" spans="3:8" x14ac:dyDescent="0.25">
      <c r="C8418"/>
      <c r="H8418"/>
    </row>
    <row r="8419" spans="3:8" x14ac:dyDescent="0.25">
      <c r="C8419"/>
      <c r="H8419"/>
    </row>
    <row r="8420" spans="3:8" x14ac:dyDescent="0.25">
      <c r="C8420"/>
      <c r="H8420"/>
    </row>
    <row r="8421" spans="3:8" x14ac:dyDescent="0.25">
      <c r="C8421"/>
      <c r="H8421"/>
    </row>
    <row r="8422" spans="3:8" x14ac:dyDescent="0.25">
      <c r="C8422"/>
      <c r="H8422"/>
    </row>
    <row r="8423" spans="3:8" x14ac:dyDescent="0.25">
      <c r="C8423"/>
      <c r="H8423"/>
    </row>
    <row r="8424" spans="3:8" x14ac:dyDescent="0.25">
      <c r="C8424"/>
      <c r="H8424"/>
    </row>
    <row r="8425" spans="3:8" x14ac:dyDescent="0.25">
      <c r="C8425"/>
      <c r="H8425"/>
    </row>
    <row r="8426" spans="3:8" x14ac:dyDescent="0.25">
      <c r="C8426"/>
      <c r="H8426"/>
    </row>
    <row r="8427" spans="3:8" x14ac:dyDescent="0.25">
      <c r="C8427"/>
      <c r="H8427"/>
    </row>
    <row r="8428" spans="3:8" x14ac:dyDescent="0.25">
      <c r="C8428"/>
      <c r="H8428"/>
    </row>
    <row r="8429" spans="3:8" x14ac:dyDescent="0.25">
      <c r="C8429"/>
      <c r="H8429"/>
    </row>
    <row r="8430" spans="3:8" x14ac:dyDescent="0.25">
      <c r="C8430"/>
      <c r="H8430"/>
    </row>
    <row r="8431" spans="3:8" x14ac:dyDescent="0.25">
      <c r="C8431"/>
      <c r="H8431"/>
    </row>
    <row r="8432" spans="3:8" x14ac:dyDescent="0.25">
      <c r="C8432"/>
      <c r="H8432"/>
    </row>
    <row r="8433" spans="3:8" x14ac:dyDescent="0.25">
      <c r="C8433"/>
      <c r="H8433"/>
    </row>
    <row r="8434" spans="3:8" x14ac:dyDescent="0.25">
      <c r="C8434"/>
      <c r="H8434"/>
    </row>
    <row r="8435" spans="3:8" x14ac:dyDescent="0.25">
      <c r="C8435"/>
      <c r="H8435"/>
    </row>
    <row r="8436" spans="3:8" x14ac:dyDescent="0.25">
      <c r="C8436"/>
      <c r="H8436"/>
    </row>
    <row r="8437" spans="3:8" x14ac:dyDescent="0.25">
      <c r="C8437"/>
      <c r="H8437"/>
    </row>
    <row r="8438" spans="3:8" x14ac:dyDescent="0.25">
      <c r="C8438"/>
      <c r="H8438"/>
    </row>
    <row r="8439" spans="3:8" x14ac:dyDescent="0.25">
      <c r="C8439"/>
      <c r="H8439"/>
    </row>
    <row r="8440" spans="3:8" x14ac:dyDescent="0.25">
      <c r="C8440"/>
      <c r="H8440"/>
    </row>
    <row r="8441" spans="3:8" x14ac:dyDescent="0.25">
      <c r="C8441"/>
      <c r="H8441"/>
    </row>
    <row r="8442" spans="3:8" x14ac:dyDescent="0.25">
      <c r="C8442"/>
      <c r="H8442"/>
    </row>
    <row r="8443" spans="3:8" x14ac:dyDescent="0.25">
      <c r="C8443"/>
      <c r="H8443"/>
    </row>
    <row r="8444" spans="3:8" x14ac:dyDescent="0.25">
      <c r="C8444"/>
      <c r="H8444"/>
    </row>
    <row r="8445" spans="3:8" x14ac:dyDescent="0.25">
      <c r="C8445"/>
      <c r="H8445"/>
    </row>
    <row r="8446" spans="3:8" x14ac:dyDescent="0.25">
      <c r="C8446"/>
      <c r="H8446"/>
    </row>
    <row r="8447" spans="3:8" x14ac:dyDescent="0.25">
      <c r="C8447"/>
      <c r="H8447"/>
    </row>
    <row r="8448" spans="3:8" x14ac:dyDescent="0.25">
      <c r="C8448"/>
      <c r="H8448"/>
    </row>
    <row r="8449" spans="3:8" x14ac:dyDescent="0.25">
      <c r="C8449"/>
      <c r="H8449"/>
    </row>
    <row r="8450" spans="3:8" x14ac:dyDescent="0.25">
      <c r="C8450"/>
      <c r="H8450"/>
    </row>
    <row r="8451" spans="3:8" x14ac:dyDescent="0.25">
      <c r="C8451"/>
      <c r="H8451"/>
    </row>
    <row r="8452" spans="3:8" x14ac:dyDescent="0.25">
      <c r="C8452"/>
      <c r="H8452"/>
    </row>
    <row r="8453" spans="3:8" x14ac:dyDescent="0.25">
      <c r="C8453"/>
      <c r="H8453"/>
    </row>
    <row r="8454" spans="3:8" x14ac:dyDescent="0.25">
      <c r="C8454"/>
      <c r="H8454"/>
    </row>
    <row r="8455" spans="3:8" x14ac:dyDescent="0.25">
      <c r="C8455"/>
      <c r="H8455"/>
    </row>
    <row r="8456" spans="3:8" x14ac:dyDescent="0.25">
      <c r="C8456"/>
      <c r="H8456"/>
    </row>
    <row r="8457" spans="3:8" x14ac:dyDescent="0.25">
      <c r="C8457"/>
      <c r="H8457"/>
    </row>
    <row r="8458" spans="3:8" x14ac:dyDescent="0.25">
      <c r="C8458"/>
      <c r="H8458"/>
    </row>
    <row r="8459" spans="3:8" x14ac:dyDescent="0.25">
      <c r="C8459"/>
      <c r="H8459"/>
    </row>
    <row r="8460" spans="3:8" x14ac:dyDescent="0.25">
      <c r="C8460"/>
      <c r="H8460"/>
    </row>
    <row r="8461" spans="3:8" x14ac:dyDescent="0.25">
      <c r="C8461"/>
      <c r="H8461"/>
    </row>
    <row r="8462" spans="3:8" x14ac:dyDescent="0.25">
      <c r="C8462"/>
      <c r="H8462"/>
    </row>
    <row r="8463" spans="3:8" x14ac:dyDescent="0.25">
      <c r="C8463"/>
      <c r="H8463"/>
    </row>
    <row r="8464" spans="3:8" x14ac:dyDescent="0.25">
      <c r="C8464"/>
      <c r="H8464"/>
    </row>
    <row r="8465" spans="3:8" x14ac:dyDescent="0.25">
      <c r="C8465"/>
      <c r="H8465"/>
    </row>
    <row r="8466" spans="3:8" x14ac:dyDescent="0.25">
      <c r="C8466"/>
      <c r="H8466"/>
    </row>
    <row r="8467" spans="3:8" x14ac:dyDescent="0.25">
      <c r="C8467"/>
      <c r="H8467"/>
    </row>
    <row r="8468" spans="3:8" x14ac:dyDescent="0.25">
      <c r="C8468"/>
      <c r="H8468"/>
    </row>
    <row r="8469" spans="3:8" x14ac:dyDescent="0.25">
      <c r="C8469"/>
      <c r="H8469"/>
    </row>
    <row r="8470" spans="3:8" x14ac:dyDescent="0.25">
      <c r="C8470"/>
      <c r="H8470"/>
    </row>
    <row r="8471" spans="3:8" x14ac:dyDescent="0.25">
      <c r="C8471"/>
      <c r="H8471"/>
    </row>
    <row r="8472" spans="3:8" x14ac:dyDescent="0.25">
      <c r="C8472"/>
      <c r="H8472"/>
    </row>
    <row r="8473" spans="3:8" x14ac:dyDescent="0.25">
      <c r="C8473"/>
      <c r="H8473"/>
    </row>
    <row r="8474" spans="3:8" x14ac:dyDescent="0.25">
      <c r="C8474"/>
      <c r="H8474"/>
    </row>
    <row r="8475" spans="3:8" x14ac:dyDescent="0.25">
      <c r="C8475"/>
      <c r="H8475"/>
    </row>
    <row r="8476" spans="3:8" x14ac:dyDescent="0.25">
      <c r="C8476"/>
      <c r="H8476"/>
    </row>
    <row r="8477" spans="3:8" x14ac:dyDescent="0.25">
      <c r="C8477"/>
      <c r="H8477"/>
    </row>
    <row r="8478" spans="3:8" x14ac:dyDescent="0.25">
      <c r="C8478"/>
      <c r="H8478"/>
    </row>
    <row r="8479" spans="3:8" x14ac:dyDescent="0.25">
      <c r="C8479"/>
      <c r="H8479"/>
    </row>
    <row r="8480" spans="3:8" x14ac:dyDescent="0.25">
      <c r="C8480"/>
      <c r="H8480"/>
    </row>
    <row r="8481" spans="3:8" x14ac:dyDescent="0.25">
      <c r="C8481"/>
      <c r="H8481"/>
    </row>
    <row r="8482" spans="3:8" x14ac:dyDescent="0.25">
      <c r="C8482"/>
      <c r="H8482"/>
    </row>
    <row r="8483" spans="3:8" x14ac:dyDescent="0.25">
      <c r="C8483"/>
      <c r="H8483"/>
    </row>
    <row r="8484" spans="3:8" x14ac:dyDescent="0.25">
      <c r="C8484"/>
      <c r="H8484"/>
    </row>
    <row r="8485" spans="3:8" x14ac:dyDescent="0.25">
      <c r="C8485"/>
      <c r="H8485"/>
    </row>
    <row r="8486" spans="3:8" x14ac:dyDescent="0.25">
      <c r="C8486"/>
      <c r="H8486"/>
    </row>
    <row r="8487" spans="3:8" x14ac:dyDescent="0.25">
      <c r="C8487"/>
      <c r="H8487"/>
    </row>
    <row r="8488" spans="3:8" x14ac:dyDescent="0.25">
      <c r="C8488"/>
      <c r="H8488"/>
    </row>
    <row r="8489" spans="3:8" x14ac:dyDescent="0.25">
      <c r="C8489"/>
      <c r="H8489"/>
    </row>
    <row r="8490" spans="3:8" x14ac:dyDescent="0.25">
      <c r="C8490"/>
      <c r="H8490"/>
    </row>
    <row r="8491" spans="3:8" x14ac:dyDescent="0.25">
      <c r="C8491"/>
      <c r="H8491"/>
    </row>
    <row r="8492" spans="3:8" x14ac:dyDescent="0.25">
      <c r="C8492"/>
      <c r="H8492"/>
    </row>
    <row r="8493" spans="3:8" x14ac:dyDescent="0.25">
      <c r="C8493"/>
      <c r="H8493"/>
    </row>
    <row r="8494" spans="3:8" x14ac:dyDescent="0.25">
      <c r="C8494"/>
      <c r="H8494"/>
    </row>
    <row r="8495" spans="3:8" x14ac:dyDescent="0.25">
      <c r="C8495"/>
      <c r="H8495"/>
    </row>
    <row r="8496" spans="3:8" x14ac:dyDescent="0.25">
      <c r="C8496"/>
      <c r="H8496"/>
    </row>
    <row r="8497" spans="3:8" x14ac:dyDescent="0.25">
      <c r="C8497"/>
      <c r="H8497"/>
    </row>
    <row r="8498" spans="3:8" x14ac:dyDescent="0.25">
      <c r="C8498"/>
      <c r="H8498"/>
    </row>
    <row r="8499" spans="3:8" x14ac:dyDescent="0.25">
      <c r="C8499"/>
      <c r="H8499"/>
    </row>
    <row r="8500" spans="3:8" x14ac:dyDescent="0.25">
      <c r="C8500"/>
      <c r="H8500"/>
    </row>
    <row r="8501" spans="3:8" x14ac:dyDescent="0.25">
      <c r="C8501"/>
      <c r="H8501"/>
    </row>
    <row r="8502" spans="3:8" x14ac:dyDescent="0.25">
      <c r="C8502"/>
      <c r="H8502"/>
    </row>
    <row r="8503" spans="3:8" x14ac:dyDescent="0.25">
      <c r="C8503"/>
      <c r="H8503"/>
    </row>
    <row r="8504" spans="3:8" x14ac:dyDescent="0.25">
      <c r="C8504"/>
      <c r="H8504"/>
    </row>
    <row r="8505" spans="3:8" x14ac:dyDescent="0.25">
      <c r="C8505"/>
      <c r="H8505"/>
    </row>
    <row r="8506" spans="3:8" x14ac:dyDescent="0.25">
      <c r="C8506"/>
      <c r="H8506"/>
    </row>
    <row r="8507" spans="3:8" x14ac:dyDescent="0.25">
      <c r="C8507"/>
      <c r="H8507"/>
    </row>
    <row r="8508" spans="3:8" x14ac:dyDescent="0.25">
      <c r="C8508"/>
      <c r="H8508"/>
    </row>
    <row r="8509" spans="3:8" x14ac:dyDescent="0.25">
      <c r="C8509"/>
      <c r="H8509"/>
    </row>
    <row r="8510" spans="3:8" x14ac:dyDescent="0.25">
      <c r="C8510"/>
      <c r="H8510"/>
    </row>
    <row r="8511" spans="3:8" x14ac:dyDescent="0.25">
      <c r="C8511"/>
      <c r="H8511"/>
    </row>
    <row r="8512" spans="3:8" x14ac:dyDescent="0.25">
      <c r="C8512"/>
      <c r="H8512"/>
    </row>
    <row r="8513" spans="3:8" x14ac:dyDescent="0.25">
      <c r="C8513"/>
      <c r="H8513"/>
    </row>
    <row r="8514" spans="3:8" x14ac:dyDescent="0.25">
      <c r="C8514"/>
      <c r="H8514"/>
    </row>
    <row r="8515" spans="3:8" x14ac:dyDescent="0.25">
      <c r="C8515"/>
      <c r="H8515"/>
    </row>
    <row r="8516" spans="3:8" x14ac:dyDescent="0.25">
      <c r="C8516"/>
      <c r="H8516"/>
    </row>
    <row r="8517" spans="3:8" x14ac:dyDescent="0.25">
      <c r="C8517"/>
      <c r="H8517"/>
    </row>
    <row r="8518" spans="3:8" x14ac:dyDescent="0.25">
      <c r="C8518"/>
      <c r="H8518"/>
    </row>
    <row r="8519" spans="3:8" x14ac:dyDescent="0.25">
      <c r="C8519"/>
      <c r="H8519"/>
    </row>
    <row r="8520" spans="3:8" x14ac:dyDescent="0.25">
      <c r="C8520"/>
      <c r="H8520"/>
    </row>
    <row r="8521" spans="3:8" x14ac:dyDescent="0.25">
      <c r="C8521"/>
      <c r="H8521"/>
    </row>
    <row r="8522" spans="3:8" x14ac:dyDescent="0.25">
      <c r="C8522"/>
      <c r="H8522"/>
    </row>
    <row r="8523" spans="3:8" x14ac:dyDescent="0.25">
      <c r="C8523"/>
      <c r="H8523"/>
    </row>
    <row r="8524" spans="3:8" x14ac:dyDescent="0.25">
      <c r="C8524"/>
      <c r="H8524"/>
    </row>
    <row r="8525" spans="3:8" x14ac:dyDescent="0.25">
      <c r="C8525"/>
      <c r="H8525"/>
    </row>
    <row r="8526" spans="3:8" x14ac:dyDescent="0.25">
      <c r="C8526"/>
      <c r="H8526"/>
    </row>
    <row r="8527" spans="3:8" x14ac:dyDescent="0.25">
      <c r="C8527"/>
      <c r="H8527"/>
    </row>
    <row r="8528" spans="3:8" x14ac:dyDescent="0.25">
      <c r="C8528"/>
      <c r="H8528"/>
    </row>
    <row r="8529" spans="3:8" x14ac:dyDescent="0.25">
      <c r="C8529"/>
      <c r="H8529"/>
    </row>
    <row r="8530" spans="3:8" x14ac:dyDescent="0.25">
      <c r="C8530"/>
      <c r="H8530"/>
    </row>
    <row r="8531" spans="3:8" x14ac:dyDescent="0.25">
      <c r="C8531"/>
      <c r="H8531"/>
    </row>
    <row r="8532" spans="3:8" x14ac:dyDescent="0.25">
      <c r="C8532"/>
      <c r="H8532"/>
    </row>
    <row r="8533" spans="3:8" x14ac:dyDescent="0.25">
      <c r="C8533"/>
      <c r="H8533"/>
    </row>
    <row r="8534" spans="3:8" x14ac:dyDescent="0.25">
      <c r="C8534"/>
      <c r="H8534"/>
    </row>
    <row r="8535" spans="3:8" x14ac:dyDescent="0.25">
      <c r="C8535"/>
      <c r="H8535"/>
    </row>
    <row r="8536" spans="3:8" x14ac:dyDescent="0.25">
      <c r="C8536"/>
      <c r="H8536"/>
    </row>
    <row r="8537" spans="3:8" x14ac:dyDescent="0.25">
      <c r="C8537"/>
      <c r="H8537"/>
    </row>
    <row r="8538" spans="3:8" x14ac:dyDescent="0.25">
      <c r="C8538"/>
      <c r="H8538"/>
    </row>
    <row r="8539" spans="3:8" x14ac:dyDescent="0.25">
      <c r="C8539"/>
      <c r="H8539"/>
    </row>
    <row r="8540" spans="3:8" x14ac:dyDescent="0.25">
      <c r="C8540"/>
      <c r="H8540"/>
    </row>
    <row r="8541" spans="3:8" x14ac:dyDescent="0.25">
      <c r="C8541"/>
      <c r="H8541"/>
    </row>
    <row r="8542" spans="3:8" x14ac:dyDescent="0.25">
      <c r="C8542"/>
      <c r="H8542"/>
    </row>
    <row r="8543" spans="3:8" x14ac:dyDescent="0.25">
      <c r="C8543"/>
      <c r="H8543"/>
    </row>
    <row r="8544" spans="3:8" x14ac:dyDescent="0.25">
      <c r="C8544"/>
      <c r="H8544"/>
    </row>
    <row r="8545" spans="3:8" x14ac:dyDescent="0.25">
      <c r="C8545"/>
      <c r="H8545"/>
    </row>
    <row r="8546" spans="3:8" x14ac:dyDescent="0.25">
      <c r="C8546"/>
      <c r="H8546"/>
    </row>
    <row r="8547" spans="3:8" x14ac:dyDescent="0.25">
      <c r="C8547"/>
      <c r="H8547"/>
    </row>
    <row r="8548" spans="3:8" x14ac:dyDescent="0.25">
      <c r="C8548"/>
      <c r="H8548"/>
    </row>
    <row r="8549" spans="3:8" x14ac:dyDescent="0.25">
      <c r="C8549"/>
      <c r="H8549"/>
    </row>
    <row r="8550" spans="3:8" x14ac:dyDescent="0.25">
      <c r="C8550"/>
      <c r="H8550"/>
    </row>
    <row r="8551" spans="3:8" x14ac:dyDescent="0.25">
      <c r="C8551"/>
      <c r="H8551"/>
    </row>
    <row r="8552" spans="3:8" x14ac:dyDescent="0.25">
      <c r="C8552"/>
      <c r="H8552"/>
    </row>
    <row r="8553" spans="3:8" x14ac:dyDescent="0.25">
      <c r="C8553"/>
      <c r="H8553"/>
    </row>
    <row r="8554" spans="3:8" x14ac:dyDescent="0.25">
      <c r="C8554"/>
      <c r="H8554"/>
    </row>
    <row r="8555" spans="3:8" x14ac:dyDescent="0.25">
      <c r="C8555"/>
      <c r="H8555"/>
    </row>
    <row r="8556" spans="3:8" x14ac:dyDescent="0.25">
      <c r="C8556"/>
      <c r="H8556"/>
    </row>
    <row r="8557" spans="3:8" x14ac:dyDescent="0.25">
      <c r="C8557"/>
      <c r="H8557"/>
    </row>
    <row r="8558" spans="3:8" x14ac:dyDescent="0.25">
      <c r="C8558"/>
      <c r="H8558"/>
    </row>
    <row r="8559" spans="3:8" x14ac:dyDescent="0.25">
      <c r="C8559"/>
      <c r="H8559"/>
    </row>
    <row r="8560" spans="3:8" x14ac:dyDescent="0.25">
      <c r="C8560"/>
      <c r="H8560"/>
    </row>
    <row r="8561" spans="3:8" x14ac:dyDescent="0.25">
      <c r="C8561"/>
      <c r="H8561"/>
    </row>
    <row r="8562" spans="3:8" x14ac:dyDescent="0.25">
      <c r="C8562"/>
      <c r="H8562"/>
    </row>
    <row r="8563" spans="3:8" x14ac:dyDescent="0.25">
      <c r="C8563"/>
      <c r="H8563"/>
    </row>
    <row r="8564" spans="3:8" x14ac:dyDescent="0.25">
      <c r="C8564"/>
      <c r="H8564"/>
    </row>
    <row r="8565" spans="3:8" x14ac:dyDescent="0.25">
      <c r="C8565"/>
      <c r="H8565"/>
    </row>
    <row r="8566" spans="3:8" x14ac:dyDescent="0.25">
      <c r="C8566"/>
      <c r="H8566"/>
    </row>
    <row r="8567" spans="3:8" x14ac:dyDescent="0.25">
      <c r="C8567"/>
      <c r="H8567"/>
    </row>
    <row r="8568" spans="3:8" x14ac:dyDescent="0.25">
      <c r="C8568"/>
      <c r="H8568"/>
    </row>
    <row r="8569" spans="3:8" x14ac:dyDescent="0.25">
      <c r="C8569"/>
      <c r="H8569"/>
    </row>
    <row r="8570" spans="3:8" x14ac:dyDescent="0.25">
      <c r="C8570"/>
      <c r="H8570"/>
    </row>
    <row r="8571" spans="3:8" x14ac:dyDescent="0.25">
      <c r="C8571"/>
      <c r="H8571"/>
    </row>
    <row r="8572" spans="3:8" x14ac:dyDescent="0.25">
      <c r="C8572"/>
      <c r="H8572"/>
    </row>
    <row r="8573" spans="3:8" x14ac:dyDescent="0.25">
      <c r="C8573"/>
      <c r="H8573"/>
    </row>
    <row r="8574" spans="3:8" x14ac:dyDescent="0.25">
      <c r="C8574"/>
      <c r="H8574"/>
    </row>
    <row r="8575" spans="3:8" x14ac:dyDescent="0.25">
      <c r="C8575"/>
      <c r="H8575"/>
    </row>
    <row r="8576" spans="3:8" x14ac:dyDescent="0.25">
      <c r="C8576"/>
      <c r="H8576"/>
    </row>
    <row r="8577" spans="3:8" x14ac:dyDescent="0.25">
      <c r="C8577"/>
      <c r="H8577"/>
    </row>
    <row r="8578" spans="3:8" x14ac:dyDescent="0.25">
      <c r="C8578"/>
      <c r="H8578"/>
    </row>
    <row r="8579" spans="3:8" x14ac:dyDescent="0.25">
      <c r="C8579"/>
      <c r="H8579"/>
    </row>
    <row r="8580" spans="3:8" x14ac:dyDescent="0.25">
      <c r="C8580"/>
      <c r="H8580"/>
    </row>
    <row r="8581" spans="3:8" x14ac:dyDescent="0.25">
      <c r="C8581"/>
      <c r="H8581"/>
    </row>
    <row r="8582" spans="3:8" x14ac:dyDescent="0.25">
      <c r="C8582"/>
      <c r="H8582"/>
    </row>
    <row r="8583" spans="3:8" x14ac:dyDescent="0.25">
      <c r="C8583"/>
      <c r="H8583"/>
    </row>
    <row r="8584" spans="3:8" x14ac:dyDescent="0.25">
      <c r="C8584"/>
      <c r="H8584"/>
    </row>
    <row r="8585" spans="3:8" x14ac:dyDescent="0.25">
      <c r="C8585"/>
      <c r="H8585"/>
    </row>
    <row r="8586" spans="3:8" x14ac:dyDescent="0.25">
      <c r="C8586"/>
      <c r="H8586"/>
    </row>
    <row r="8587" spans="3:8" x14ac:dyDescent="0.25">
      <c r="C8587"/>
      <c r="H8587"/>
    </row>
    <row r="8588" spans="3:8" x14ac:dyDescent="0.25">
      <c r="C8588"/>
      <c r="H8588"/>
    </row>
    <row r="8589" spans="3:8" x14ac:dyDescent="0.25">
      <c r="C8589"/>
      <c r="H8589"/>
    </row>
    <row r="8590" spans="3:8" x14ac:dyDescent="0.25">
      <c r="C8590"/>
      <c r="H8590"/>
    </row>
    <row r="8591" spans="3:8" x14ac:dyDescent="0.25">
      <c r="C8591"/>
      <c r="H8591"/>
    </row>
    <row r="8592" spans="3:8" x14ac:dyDescent="0.25">
      <c r="C8592"/>
      <c r="H8592"/>
    </row>
    <row r="8593" spans="3:8" x14ac:dyDescent="0.25">
      <c r="C8593"/>
      <c r="H8593"/>
    </row>
    <row r="8594" spans="3:8" x14ac:dyDescent="0.25">
      <c r="C8594"/>
      <c r="H8594"/>
    </row>
    <row r="8595" spans="3:8" x14ac:dyDescent="0.25">
      <c r="C8595"/>
      <c r="H8595"/>
    </row>
    <row r="8596" spans="3:8" x14ac:dyDescent="0.25">
      <c r="C8596"/>
      <c r="H8596"/>
    </row>
    <row r="8597" spans="3:8" x14ac:dyDescent="0.25">
      <c r="C8597"/>
      <c r="H8597"/>
    </row>
    <row r="8598" spans="3:8" x14ac:dyDescent="0.25">
      <c r="C8598"/>
      <c r="H8598"/>
    </row>
    <row r="8599" spans="3:8" x14ac:dyDescent="0.25">
      <c r="C8599"/>
      <c r="H8599"/>
    </row>
    <row r="8600" spans="3:8" x14ac:dyDescent="0.25">
      <c r="C8600"/>
      <c r="H8600"/>
    </row>
    <row r="8601" spans="3:8" x14ac:dyDescent="0.25">
      <c r="C8601"/>
      <c r="H8601"/>
    </row>
    <row r="8602" spans="3:8" x14ac:dyDescent="0.25">
      <c r="C8602"/>
      <c r="H8602"/>
    </row>
    <row r="8603" spans="3:8" x14ac:dyDescent="0.25">
      <c r="C8603"/>
      <c r="H8603"/>
    </row>
    <row r="8604" spans="3:8" x14ac:dyDescent="0.25">
      <c r="C8604"/>
      <c r="H8604"/>
    </row>
    <row r="8605" spans="3:8" x14ac:dyDescent="0.25">
      <c r="C8605"/>
      <c r="H8605"/>
    </row>
    <row r="8606" spans="3:8" x14ac:dyDescent="0.25">
      <c r="C8606"/>
      <c r="H8606"/>
    </row>
    <row r="8607" spans="3:8" x14ac:dyDescent="0.25">
      <c r="C8607"/>
      <c r="H8607"/>
    </row>
    <row r="8608" spans="3:8" x14ac:dyDescent="0.25">
      <c r="C8608"/>
      <c r="H8608"/>
    </row>
    <row r="8609" spans="3:8" x14ac:dyDescent="0.25">
      <c r="C8609"/>
      <c r="H8609"/>
    </row>
    <row r="8610" spans="3:8" x14ac:dyDescent="0.25">
      <c r="C8610"/>
      <c r="H8610"/>
    </row>
    <row r="8611" spans="3:8" x14ac:dyDescent="0.25">
      <c r="C8611"/>
      <c r="H8611"/>
    </row>
    <row r="8612" spans="3:8" x14ac:dyDescent="0.25">
      <c r="C8612"/>
      <c r="H8612"/>
    </row>
    <row r="8613" spans="3:8" x14ac:dyDescent="0.25">
      <c r="C8613"/>
      <c r="H8613"/>
    </row>
    <row r="8614" spans="3:8" x14ac:dyDescent="0.25">
      <c r="C8614"/>
      <c r="H8614"/>
    </row>
    <row r="8615" spans="3:8" x14ac:dyDescent="0.25">
      <c r="C8615"/>
      <c r="H8615"/>
    </row>
    <row r="8616" spans="3:8" x14ac:dyDescent="0.25">
      <c r="C8616"/>
      <c r="H8616"/>
    </row>
    <row r="8617" spans="3:8" x14ac:dyDescent="0.25">
      <c r="C8617"/>
      <c r="H8617"/>
    </row>
    <row r="8618" spans="3:8" x14ac:dyDescent="0.25">
      <c r="C8618"/>
      <c r="H8618"/>
    </row>
    <row r="8619" spans="3:8" x14ac:dyDescent="0.25">
      <c r="C8619"/>
      <c r="H8619"/>
    </row>
    <row r="8620" spans="3:8" x14ac:dyDescent="0.25">
      <c r="C8620"/>
      <c r="H8620"/>
    </row>
    <row r="8621" spans="3:8" x14ac:dyDescent="0.25">
      <c r="C8621"/>
      <c r="H8621"/>
    </row>
    <row r="8622" spans="3:8" x14ac:dyDescent="0.25">
      <c r="C8622"/>
      <c r="H8622"/>
    </row>
    <row r="8623" spans="3:8" x14ac:dyDescent="0.25">
      <c r="C8623"/>
      <c r="H8623"/>
    </row>
    <row r="8624" spans="3:8" x14ac:dyDescent="0.25">
      <c r="C8624"/>
      <c r="H8624"/>
    </row>
    <row r="8625" spans="3:8" x14ac:dyDescent="0.25">
      <c r="C8625"/>
      <c r="H8625"/>
    </row>
    <row r="8626" spans="3:8" x14ac:dyDescent="0.25">
      <c r="C8626"/>
      <c r="H8626"/>
    </row>
    <row r="8627" spans="3:8" x14ac:dyDescent="0.25">
      <c r="C8627"/>
      <c r="H8627"/>
    </row>
    <row r="8628" spans="3:8" x14ac:dyDescent="0.25">
      <c r="C8628"/>
      <c r="H8628"/>
    </row>
    <row r="8629" spans="3:8" x14ac:dyDescent="0.25">
      <c r="C8629"/>
      <c r="H8629"/>
    </row>
    <row r="8630" spans="3:8" x14ac:dyDescent="0.25">
      <c r="C8630"/>
      <c r="H8630"/>
    </row>
    <row r="8631" spans="3:8" x14ac:dyDescent="0.25">
      <c r="C8631"/>
      <c r="H8631"/>
    </row>
    <row r="8632" spans="3:8" x14ac:dyDescent="0.25">
      <c r="C8632"/>
      <c r="H8632"/>
    </row>
    <row r="8633" spans="3:8" x14ac:dyDescent="0.25">
      <c r="C8633"/>
      <c r="H8633"/>
    </row>
    <row r="8634" spans="3:8" x14ac:dyDescent="0.25">
      <c r="C8634"/>
      <c r="H8634"/>
    </row>
    <row r="8635" spans="3:8" x14ac:dyDescent="0.25">
      <c r="C8635"/>
      <c r="H8635"/>
    </row>
    <row r="8636" spans="3:8" x14ac:dyDescent="0.25">
      <c r="C8636"/>
      <c r="H8636"/>
    </row>
    <row r="8637" spans="3:8" x14ac:dyDescent="0.25">
      <c r="C8637"/>
      <c r="H8637"/>
    </row>
    <row r="8638" spans="3:8" x14ac:dyDescent="0.25">
      <c r="C8638"/>
      <c r="H8638"/>
    </row>
    <row r="8639" spans="3:8" x14ac:dyDescent="0.25">
      <c r="C8639"/>
      <c r="H8639"/>
    </row>
    <row r="8640" spans="3:8" x14ac:dyDescent="0.25">
      <c r="C8640"/>
      <c r="H8640"/>
    </row>
    <row r="8641" spans="3:8" x14ac:dyDescent="0.25">
      <c r="C8641"/>
      <c r="H8641"/>
    </row>
    <row r="8642" spans="3:8" x14ac:dyDescent="0.25">
      <c r="C8642"/>
      <c r="H8642"/>
    </row>
    <row r="8643" spans="3:8" x14ac:dyDescent="0.25">
      <c r="C8643"/>
      <c r="H8643"/>
    </row>
    <row r="8644" spans="3:8" x14ac:dyDescent="0.25">
      <c r="C8644"/>
      <c r="H8644"/>
    </row>
    <row r="8645" spans="3:8" x14ac:dyDescent="0.25">
      <c r="C8645"/>
      <c r="H8645"/>
    </row>
    <row r="8646" spans="3:8" x14ac:dyDescent="0.25">
      <c r="C8646"/>
      <c r="H8646"/>
    </row>
    <row r="8647" spans="3:8" x14ac:dyDescent="0.25">
      <c r="C8647"/>
      <c r="H8647"/>
    </row>
    <row r="8648" spans="3:8" x14ac:dyDescent="0.25">
      <c r="C8648"/>
      <c r="H8648"/>
    </row>
    <row r="8649" spans="3:8" x14ac:dyDescent="0.25">
      <c r="C8649"/>
      <c r="H8649"/>
    </row>
    <row r="8650" spans="3:8" x14ac:dyDescent="0.25">
      <c r="C8650"/>
      <c r="H8650"/>
    </row>
    <row r="8651" spans="3:8" x14ac:dyDescent="0.25">
      <c r="C8651"/>
      <c r="H8651"/>
    </row>
    <row r="8652" spans="3:8" x14ac:dyDescent="0.25">
      <c r="C8652"/>
      <c r="H8652"/>
    </row>
    <row r="8653" spans="3:8" x14ac:dyDescent="0.25">
      <c r="C8653"/>
      <c r="H8653"/>
    </row>
    <row r="8654" spans="3:8" x14ac:dyDescent="0.25">
      <c r="C8654"/>
      <c r="H8654"/>
    </row>
    <row r="8655" spans="3:8" x14ac:dyDescent="0.25">
      <c r="C8655"/>
      <c r="H8655"/>
    </row>
    <row r="8656" spans="3:8" x14ac:dyDescent="0.25">
      <c r="C8656"/>
      <c r="H8656"/>
    </row>
    <row r="8657" spans="3:8" x14ac:dyDescent="0.25">
      <c r="C8657"/>
      <c r="H8657"/>
    </row>
    <row r="8658" spans="3:8" x14ac:dyDescent="0.25">
      <c r="C8658"/>
      <c r="H8658"/>
    </row>
    <row r="8659" spans="3:8" x14ac:dyDescent="0.25">
      <c r="C8659"/>
      <c r="H8659"/>
    </row>
    <row r="8660" spans="3:8" x14ac:dyDescent="0.25">
      <c r="C8660"/>
      <c r="H8660"/>
    </row>
    <row r="8661" spans="3:8" x14ac:dyDescent="0.25">
      <c r="C8661"/>
      <c r="H8661"/>
    </row>
    <row r="8662" spans="3:8" x14ac:dyDescent="0.25">
      <c r="C8662"/>
      <c r="H8662"/>
    </row>
    <row r="8663" spans="3:8" x14ac:dyDescent="0.25">
      <c r="C8663"/>
      <c r="H8663"/>
    </row>
    <row r="8664" spans="3:8" x14ac:dyDescent="0.25">
      <c r="C8664"/>
      <c r="H8664"/>
    </row>
    <row r="8665" spans="3:8" x14ac:dyDescent="0.25">
      <c r="C8665"/>
      <c r="H8665"/>
    </row>
    <row r="8666" spans="3:8" x14ac:dyDescent="0.25">
      <c r="C8666"/>
      <c r="H8666"/>
    </row>
    <row r="8667" spans="3:8" x14ac:dyDescent="0.25">
      <c r="C8667"/>
      <c r="H8667"/>
    </row>
    <row r="8668" spans="3:8" x14ac:dyDescent="0.25">
      <c r="C8668"/>
      <c r="H8668"/>
    </row>
    <row r="8669" spans="3:8" x14ac:dyDescent="0.25">
      <c r="C8669"/>
      <c r="H8669"/>
    </row>
    <row r="8670" spans="3:8" x14ac:dyDescent="0.25">
      <c r="C8670"/>
      <c r="H8670"/>
    </row>
    <row r="8671" spans="3:8" x14ac:dyDescent="0.25">
      <c r="C8671"/>
      <c r="H8671"/>
    </row>
    <row r="8672" spans="3:8" x14ac:dyDescent="0.25">
      <c r="C8672"/>
      <c r="H8672"/>
    </row>
    <row r="8673" spans="3:8" x14ac:dyDescent="0.25">
      <c r="C8673"/>
      <c r="H8673"/>
    </row>
    <row r="8674" spans="3:8" x14ac:dyDescent="0.25">
      <c r="C8674"/>
      <c r="H8674"/>
    </row>
    <row r="8675" spans="3:8" x14ac:dyDescent="0.25">
      <c r="C8675"/>
      <c r="H8675"/>
    </row>
    <row r="8676" spans="3:8" x14ac:dyDescent="0.25">
      <c r="C8676"/>
      <c r="H8676"/>
    </row>
    <row r="8677" spans="3:8" x14ac:dyDescent="0.25">
      <c r="C8677"/>
      <c r="H8677"/>
    </row>
    <row r="8678" spans="3:8" x14ac:dyDescent="0.25">
      <c r="C8678"/>
      <c r="H8678"/>
    </row>
    <row r="8679" spans="3:8" x14ac:dyDescent="0.25">
      <c r="C8679"/>
      <c r="H8679"/>
    </row>
    <row r="8680" spans="3:8" x14ac:dyDescent="0.25">
      <c r="C8680"/>
      <c r="H8680"/>
    </row>
    <row r="8681" spans="3:8" x14ac:dyDescent="0.25">
      <c r="C8681"/>
      <c r="H8681"/>
    </row>
    <row r="8682" spans="3:8" x14ac:dyDescent="0.25">
      <c r="C8682"/>
      <c r="H8682"/>
    </row>
    <row r="8683" spans="3:8" x14ac:dyDescent="0.25">
      <c r="C8683"/>
      <c r="H8683"/>
    </row>
    <row r="8684" spans="3:8" x14ac:dyDescent="0.25">
      <c r="C8684"/>
      <c r="H8684"/>
    </row>
    <row r="8685" spans="3:8" x14ac:dyDescent="0.25">
      <c r="C8685"/>
      <c r="H8685"/>
    </row>
    <row r="8686" spans="3:8" x14ac:dyDescent="0.25">
      <c r="C8686"/>
      <c r="H8686"/>
    </row>
    <row r="8687" spans="3:8" x14ac:dyDescent="0.25">
      <c r="C8687"/>
      <c r="H8687"/>
    </row>
    <row r="8688" spans="3:8" x14ac:dyDescent="0.25">
      <c r="C8688"/>
      <c r="H8688"/>
    </row>
    <row r="8689" spans="3:8" x14ac:dyDescent="0.25">
      <c r="C8689"/>
      <c r="H8689"/>
    </row>
    <row r="8690" spans="3:8" x14ac:dyDescent="0.25">
      <c r="C8690"/>
      <c r="H8690"/>
    </row>
    <row r="8691" spans="3:8" x14ac:dyDescent="0.25">
      <c r="C8691"/>
      <c r="H8691"/>
    </row>
    <row r="8692" spans="3:8" x14ac:dyDescent="0.25">
      <c r="C8692"/>
      <c r="H8692"/>
    </row>
    <row r="8693" spans="3:8" x14ac:dyDescent="0.25">
      <c r="C8693"/>
      <c r="H8693"/>
    </row>
    <row r="8694" spans="3:8" x14ac:dyDescent="0.25">
      <c r="C8694"/>
      <c r="H8694"/>
    </row>
    <row r="8695" spans="3:8" x14ac:dyDescent="0.25">
      <c r="C8695"/>
      <c r="H8695"/>
    </row>
    <row r="8696" spans="3:8" x14ac:dyDescent="0.25">
      <c r="C8696"/>
      <c r="H8696"/>
    </row>
    <row r="8697" spans="3:8" x14ac:dyDescent="0.25">
      <c r="C8697"/>
      <c r="H8697"/>
    </row>
    <row r="8698" spans="3:8" x14ac:dyDescent="0.25">
      <c r="C8698"/>
      <c r="H8698"/>
    </row>
    <row r="8699" spans="3:8" x14ac:dyDescent="0.25">
      <c r="C8699"/>
      <c r="H8699"/>
    </row>
    <row r="8700" spans="3:8" x14ac:dyDescent="0.25">
      <c r="C8700"/>
      <c r="H8700"/>
    </row>
    <row r="8701" spans="3:8" x14ac:dyDescent="0.25">
      <c r="C8701"/>
      <c r="H8701"/>
    </row>
    <row r="8702" spans="3:8" x14ac:dyDescent="0.25">
      <c r="C8702"/>
      <c r="H8702"/>
    </row>
    <row r="8703" spans="3:8" x14ac:dyDescent="0.25">
      <c r="C8703"/>
      <c r="H8703"/>
    </row>
    <row r="8704" spans="3:8" x14ac:dyDescent="0.25">
      <c r="C8704"/>
      <c r="H8704"/>
    </row>
    <row r="8705" spans="3:8" x14ac:dyDescent="0.25">
      <c r="C8705"/>
      <c r="H8705"/>
    </row>
    <row r="8706" spans="3:8" x14ac:dyDescent="0.25">
      <c r="C8706"/>
      <c r="H8706"/>
    </row>
    <row r="8707" spans="3:8" x14ac:dyDescent="0.25">
      <c r="C8707"/>
      <c r="H8707"/>
    </row>
    <row r="8708" spans="3:8" x14ac:dyDescent="0.25">
      <c r="C8708"/>
      <c r="H8708"/>
    </row>
    <row r="8709" spans="3:8" x14ac:dyDescent="0.25">
      <c r="C8709"/>
      <c r="H8709"/>
    </row>
    <row r="8710" spans="3:8" x14ac:dyDescent="0.25">
      <c r="C8710"/>
      <c r="H8710"/>
    </row>
    <row r="8711" spans="3:8" x14ac:dyDescent="0.25">
      <c r="C8711"/>
      <c r="H8711"/>
    </row>
    <row r="8712" spans="3:8" x14ac:dyDescent="0.25">
      <c r="C8712"/>
      <c r="H8712"/>
    </row>
    <row r="8713" spans="3:8" x14ac:dyDescent="0.25">
      <c r="C8713"/>
      <c r="H8713"/>
    </row>
    <row r="8714" spans="3:8" x14ac:dyDescent="0.25">
      <c r="C8714"/>
      <c r="H8714"/>
    </row>
    <row r="8715" spans="3:8" x14ac:dyDescent="0.25">
      <c r="C8715"/>
      <c r="H8715"/>
    </row>
    <row r="8716" spans="3:8" x14ac:dyDescent="0.25">
      <c r="C8716"/>
      <c r="H8716"/>
    </row>
    <row r="8717" spans="3:8" x14ac:dyDescent="0.25">
      <c r="C8717"/>
      <c r="H8717"/>
    </row>
    <row r="8718" spans="3:8" x14ac:dyDescent="0.25">
      <c r="C8718"/>
      <c r="H8718"/>
    </row>
    <row r="8719" spans="3:8" x14ac:dyDescent="0.25">
      <c r="C8719"/>
      <c r="H8719"/>
    </row>
    <row r="8720" spans="3:8" x14ac:dyDescent="0.25">
      <c r="C8720"/>
      <c r="H8720"/>
    </row>
    <row r="8721" spans="3:8" x14ac:dyDescent="0.25">
      <c r="C8721"/>
      <c r="H8721"/>
    </row>
    <row r="8722" spans="3:8" x14ac:dyDescent="0.25">
      <c r="C8722"/>
      <c r="H8722"/>
    </row>
    <row r="8723" spans="3:8" x14ac:dyDescent="0.25">
      <c r="C8723"/>
      <c r="H8723"/>
    </row>
    <row r="8724" spans="3:8" x14ac:dyDescent="0.25">
      <c r="C8724"/>
      <c r="H8724"/>
    </row>
    <row r="8725" spans="3:8" x14ac:dyDescent="0.25">
      <c r="C8725"/>
      <c r="H8725"/>
    </row>
    <row r="8726" spans="3:8" x14ac:dyDescent="0.25">
      <c r="C8726"/>
      <c r="H8726"/>
    </row>
    <row r="8727" spans="3:8" x14ac:dyDescent="0.25">
      <c r="C8727"/>
      <c r="H8727"/>
    </row>
    <row r="8728" spans="3:8" x14ac:dyDescent="0.25">
      <c r="C8728"/>
      <c r="H8728"/>
    </row>
    <row r="8729" spans="3:8" x14ac:dyDescent="0.25">
      <c r="C8729"/>
      <c r="H8729"/>
    </row>
    <row r="8730" spans="3:8" x14ac:dyDescent="0.25">
      <c r="C8730"/>
      <c r="H8730"/>
    </row>
    <row r="8731" spans="3:8" x14ac:dyDescent="0.25">
      <c r="C8731"/>
      <c r="H8731"/>
    </row>
    <row r="8732" spans="3:8" x14ac:dyDescent="0.25">
      <c r="C8732"/>
      <c r="H8732"/>
    </row>
    <row r="8733" spans="3:8" x14ac:dyDescent="0.25">
      <c r="C8733"/>
      <c r="H8733"/>
    </row>
    <row r="8734" spans="3:8" x14ac:dyDescent="0.25">
      <c r="C8734"/>
      <c r="H8734"/>
    </row>
    <row r="8735" spans="3:8" x14ac:dyDescent="0.25">
      <c r="C8735"/>
      <c r="H8735"/>
    </row>
    <row r="8736" spans="3:8" x14ac:dyDescent="0.25">
      <c r="C8736"/>
      <c r="H8736"/>
    </row>
    <row r="8737" spans="3:8" x14ac:dyDescent="0.25">
      <c r="C8737"/>
      <c r="H8737"/>
    </row>
    <row r="8738" spans="3:8" x14ac:dyDescent="0.25">
      <c r="C8738"/>
      <c r="H8738"/>
    </row>
    <row r="8739" spans="3:8" x14ac:dyDescent="0.25">
      <c r="C8739"/>
      <c r="H8739"/>
    </row>
    <row r="8740" spans="3:8" x14ac:dyDescent="0.25">
      <c r="C8740"/>
      <c r="H8740"/>
    </row>
    <row r="8741" spans="3:8" x14ac:dyDescent="0.25">
      <c r="C8741"/>
      <c r="H8741"/>
    </row>
    <row r="8742" spans="3:8" x14ac:dyDescent="0.25">
      <c r="C8742"/>
      <c r="H8742"/>
    </row>
    <row r="8743" spans="3:8" x14ac:dyDescent="0.25">
      <c r="C8743"/>
      <c r="H8743"/>
    </row>
    <row r="8744" spans="3:8" x14ac:dyDescent="0.25">
      <c r="C8744"/>
      <c r="H8744"/>
    </row>
    <row r="8745" spans="3:8" x14ac:dyDescent="0.25">
      <c r="C8745"/>
      <c r="H8745"/>
    </row>
    <row r="8746" spans="3:8" x14ac:dyDescent="0.25">
      <c r="C8746"/>
      <c r="H8746"/>
    </row>
    <row r="8747" spans="3:8" x14ac:dyDescent="0.25">
      <c r="C8747"/>
      <c r="H8747"/>
    </row>
    <row r="8748" spans="3:8" x14ac:dyDescent="0.25">
      <c r="C8748"/>
      <c r="H8748"/>
    </row>
    <row r="8749" spans="3:8" x14ac:dyDescent="0.25">
      <c r="C8749"/>
      <c r="H8749"/>
    </row>
    <row r="8750" spans="3:8" x14ac:dyDescent="0.25">
      <c r="C8750"/>
      <c r="H8750"/>
    </row>
    <row r="8751" spans="3:8" x14ac:dyDescent="0.25">
      <c r="C8751"/>
      <c r="H8751"/>
    </row>
    <row r="8752" spans="3:8" x14ac:dyDescent="0.25">
      <c r="C8752"/>
      <c r="H8752"/>
    </row>
    <row r="8753" spans="3:8" x14ac:dyDescent="0.25">
      <c r="C8753"/>
      <c r="H8753"/>
    </row>
    <row r="8754" spans="3:8" x14ac:dyDescent="0.25">
      <c r="C8754"/>
      <c r="H8754"/>
    </row>
    <row r="8755" spans="3:8" x14ac:dyDescent="0.25">
      <c r="C8755"/>
      <c r="H8755"/>
    </row>
    <row r="8756" spans="3:8" x14ac:dyDescent="0.25">
      <c r="C8756"/>
      <c r="H8756"/>
    </row>
    <row r="8757" spans="3:8" x14ac:dyDescent="0.25">
      <c r="C8757"/>
      <c r="H8757"/>
    </row>
    <row r="8758" spans="3:8" x14ac:dyDescent="0.25">
      <c r="C8758"/>
      <c r="H8758"/>
    </row>
    <row r="8759" spans="3:8" x14ac:dyDescent="0.25">
      <c r="C8759"/>
      <c r="H8759"/>
    </row>
    <row r="8760" spans="3:8" x14ac:dyDescent="0.25">
      <c r="C8760"/>
      <c r="H8760"/>
    </row>
    <row r="8761" spans="3:8" x14ac:dyDescent="0.25">
      <c r="C8761"/>
      <c r="H8761"/>
    </row>
    <row r="8762" spans="3:8" x14ac:dyDescent="0.25">
      <c r="C8762"/>
      <c r="H8762"/>
    </row>
    <row r="8763" spans="3:8" x14ac:dyDescent="0.25">
      <c r="C8763"/>
      <c r="H8763"/>
    </row>
    <row r="8764" spans="3:8" x14ac:dyDescent="0.25">
      <c r="C8764"/>
      <c r="H8764"/>
    </row>
    <row r="8765" spans="3:8" x14ac:dyDescent="0.25">
      <c r="C8765"/>
      <c r="H8765"/>
    </row>
    <row r="8766" spans="3:8" x14ac:dyDescent="0.25">
      <c r="C8766"/>
      <c r="H8766"/>
    </row>
    <row r="8767" spans="3:8" x14ac:dyDescent="0.25">
      <c r="C8767"/>
      <c r="H8767"/>
    </row>
    <row r="8768" spans="3:8" x14ac:dyDescent="0.25">
      <c r="C8768"/>
      <c r="H8768"/>
    </row>
    <row r="8769" spans="3:8" x14ac:dyDescent="0.25">
      <c r="C8769"/>
      <c r="H8769"/>
    </row>
    <row r="8770" spans="3:8" x14ac:dyDescent="0.25">
      <c r="C8770"/>
      <c r="H8770"/>
    </row>
    <row r="8771" spans="3:8" x14ac:dyDescent="0.25">
      <c r="C8771"/>
      <c r="H8771"/>
    </row>
    <row r="8772" spans="3:8" x14ac:dyDescent="0.25">
      <c r="C8772"/>
      <c r="H8772"/>
    </row>
    <row r="8773" spans="3:8" x14ac:dyDescent="0.25">
      <c r="C8773"/>
      <c r="H8773"/>
    </row>
    <row r="8774" spans="3:8" x14ac:dyDescent="0.25">
      <c r="C8774"/>
      <c r="H8774"/>
    </row>
    <row r="8775" spans="3:8" x14ac:dyDescent="0.25">
      <c r="C8775"/>
      <c r="H8775"/>
    </row>
    <row r="8776" spans="3:8" x14ac:dyDescent="0.25">
      <c r="C8776"/>
      <c r="H8776"/>
    </row>
    <row r="8777" spans="3:8" x14ac:dyDescent="0.25">
      <c r="C8777"/>
      <c r="H8777"/>
    </row>
    <row r="8778" spans="3:8" x14ac:dyDescent="0.25">
      <c r="C8778"/>
      <c r="H8778"/>
    </row>
    <row r="8779" spans="3:8" x14ac:dyDescent="0.25">
      <c r="C8779"/>
      <c r="H8779"/>
    </row>
    <row r="8780" spans="3:8" x14ac:dyDescent="0.25">
      <c r="C8780"/>
      <c r="H8780"/>
    </row>
    <row r="8781" spans="3:8" x14ac:dyDescent="0.25">
      <c r="C8781"/>
      <c r="H8781"/>
    </row>
    <row r="8782" spans="3:8" x14ac:dyDescent="0.25">
      <c r="C8782"/>
      <c r="H8782"/>
    </row>
    <row r="8783" spans="3:8" x14ac:dyDescent="0.25">
      <c r="C8783"/>
      <c r="H8783"/>
    </row>
    <row r="8784" spans="3:8" x14ac:dyDescent="0.25">
      <c r="C8784"/>
      <c r="H8784"/>
    </row>
    <row r="8785" spans="3:8" x14ac:dyDescent="0.25">
      <c r="C8785"/>
      <c r="H8785"/>
    </row>
    <row r="8786" spans="3:8" x14ac:dyDescent="0.25">
      <c r="C8786"/>
      <c r="H8786"/>
    </row>
    <row r="8787" spans="3:8" x14ac:dyDescent="0.25">
      <c r="C8787"/>
      <c r="H8787"/>
    </row>
    <row r="8788" spans="3:8" x14ac:dyDescent="0.25">
      <c r="C8788"/>
      <c r="H8788"/>
    </row>
    <row r="8789" spans="3:8" x14ac:dyDescent="0.25">
      <c r="C8789"/>
      <c r="H8789"/>
    </row>
    <row r="8790" spans="3:8" x14ac:dyDescent="0.25">
      <c r="C8790"/>
      <c r="H8790"/>
    </row>
    <row r="8791" spans="3:8" x14ac:dyDescent="0.25">
      <c r="C8791"/>
      <c r="H8791"/>
    </row>
    <row r="8792" spans="3:8" x14ac:dyDescent="0.25">
      <c r="C8792"/>
      <c r="H8792"/>
    </row>
    <row r="8793" spans="3:8" x14ac:dyDescent="0.25">
      <c r="C8793"/>
      <c r="H8793"/>
    </row>
    <row r="8794" spans="3:8" x14ac:dyDescent="0.25">
      <c r="C8794"/>
      <c r="H8794"/>
    </row>
    <row r="8795" spans="3:8" x14ac:dyDescent="0.25">
      <c r="C8795"/>
      <c r="H8795"/>
    </row>
    <row r="8796" spans="3:8" x14ac:dyDescent="0.25">
      <c r="C8796"/>
      <c r="H8796"/>
    </row>
    <row r="8797" spans="3:8" x14ac:dyDescent="0.25">
      <c r="C8797"/>
      <c r="H8797"/>
    </row>
    <row r="8798" spans="3:8" x14ac:dyDescent="0.25">
      <c r="C8798"/>
      <c r="H8798"/>
    </row>
    <row r="8799" spans="3:8" x14ac:dyDescent="0.25">
      <c r="C8799"/>
      <c r="H8799"/>
    </row>
    <row r="8800" spans="3:8" x14ac:dyDescent="0.25">
      <c r="C8800"/>
      <c r="H8800"/>
    </row>
    <row r="8801" spans="3:8" x14ac:dyDescent="0.25">
      <c r="C8801"/>
      <c r="H8801"/>
    </row>
    <row r="8802" spans="3:8" x14ac:dyDescent="0.25">
      <c r="C8802"/>
      <c r="H8802"/>
    </row>
    <row r="8803" spans="3:8" x14ac:dyDescent="0.25">
      <c r="C8803"/>
      <c r="H8803"/>
    </row>
    <row r="8804" spans="3:8" x14ac:dyDescent="0.25">
      <c r="C8804"/>
      <c r="H8804"/>
    </row>
    <row r="8805" spans="3:8" x14ac:dyDescent="0.25">
      <c r="C8805"/>
      <c r="H8805"/>
    </row>
    <row r="8806" spans="3:8" x14ac:dyDescent="0.25">
      <c r="C8806"/>
      <c r="H8806"/>
    </row>
    <row r="8807" spans="3:8" x14ac:dyDescent="0.25">
      <c r="C8807"/>
      <c r="H8807"/>
    </row>
    <row r="8808" spans="3:8" x14ac:dyDescent="0.25">
      <c r="C8808"/>
      <c r="H8808"/>
    </row>
    <row r="8809" spans="3:8" x14ac:dyDescent="0.25">
      <c r="C8809"/>
      <c r="H8809"/>
    </row>
    <row r="8810" spans="3:8" x14ac:dyDescent="0.25">
      <c r="C8810"/>
      <c r="H8810"/>
    </row>
    <row r="8811" spans="3:8" x14ac:dyDescent="0.25">
      <c r="C8811"/>
      <c r="H8811"/>
    </row>
    <row r="8812" spans="3:8" x14ac:dyDescent="0.25">
      <c r="C8812"/>
      <c r="H8812"/>
    </row>
    <row r="8813" spans="3:8" x14ac:dyDescent="0.25">
      <c r="C8813"/>
      <c r="H8813"/>
    </row>
    <row r="8814" spans="3:8" x14ac:dyDescent="0.25">
      <c r="C8814"/>
      <c r="H8814"/>
    </row>
    <row r="8815" spans="3:8" x14ac:dyDescent="0.25">
      <c r="C8815"/>
      <c r="H8815"/>
    </row>
    <row r="8816" spans="3:8" x14ac:dyDescent="0.25">
      <c r="C8816"/>
      <c r="H8816"/>
    </row>
    <row r="8817" spans="3:8" x14ac:dyDescent="0.25">
      <c r="C8817"/>
      <c r="H8817"/>
    </row>
    <row r="8818" spans="3:8" x14ac:dyDescent="0.25">
      <c r="C8818"/>
      <c r="H8818"/>
    </row>
    <row r="8819" spans="3:8" x14ac:dyDescent="0.25">
      <c r="C8819"/>
      <c r="H8819"/>
    </row>
    <row r="8820" spans="3:8" x14ac:dyDescent="0.25">
      <c r="C8820"/>
      <c r="H8820"/>
    </row>
    <row r="8821" spans="3:8" x14ac:dyDescent="0.25">
      <c r="C8821"/>
      <c r="H8821"/>
    </row>
    <row r="8822" spans="3:8" x14ac:dyDescent="0.25">
      <c r="C8822"/>
      <c r="H8822"/>
    </row>
    <row r="8823" spans="3:8" x14ac:dyDescent="0.25">
      <c r="C8823"/>
      <c r="H8823"/>
    </row>
    <row r="8824" spans="3:8" x14ac:dyDescent="0.25">
      <c r="C8824"/>
      <c r="H8824"/>
    </row>
    <row r="8825" spans="3:8" x14ac:dyDescent="0.25">
      <c r="C8825"/>
      <c r="H8825"/>
    </row>
    <row r="8826" spans="3:8" x14ac:dyDescent="0.25">
      <c r="C8826"/>
      <c r="H8826"/>
    </row>
    <row r="8827" spans="3:8" x14ac:dyDescent="0.25">
      <c r="C8827"/>
      <c r="H8827"/>
    </row>
    <row r="8828" spans="3:8" x14ac:dyDescent="0.25">
      <c r="C8828"/>
      <c r="H8828"/>
    </row>
    <row r="8829" spans="3:8" x14ac:dyDescent="0.25">
      <c r="C8829"/>
      <c r="H8829"/>
    </row>
    <row r="8830" spans="3:8" x14ac:dyDescent="0.25">
      <c r="C8830"/>
      <c r="H8830"/>
    </row>
    <row r="8831" spans="3:8" x14ac:dyDescent="0.25">
      <c r="C8831"/>
      <c r="H8831"/>
    </row>
    <row r="8832" spans="3:8" x14ac:dyDescent="0.25">
      <c r="C8832"/>
      <c r="H8832"/>
    </row>
    <row r="8833" spans="3:8" x14ac:dyDescent="0.25">
      <c r="C8833"/>
      <c r="H8833"/>
    </row>
    <row r="8834" spans="3:8" x14ac:dyDescent="0.25">
      <c r="C8834"/>
      <c r="H8834"/>
    </row>
    <row r="8835" spans="3:8" x14ac:dyDescent="0.25">
      <c r="C8835"/>
      <c r="H8835"/>
    </row>
    <row r="8836" spans="3:8" x14ac:dyDescent="0.25">
      <c r="C8836"/>
      <c r="H8836"/>
    </row>
    <row r="8837" spans="3:8" x14ac:dyDescent="0.25">
      <c r="C8837"/>
      <c r="H8837"/>
    </row>
    <row r="8838" spans="3:8" x14ac:dyDescent="0.25">
      <c r="C8838"/>
      <c r="H8838"/>
    </row>
    <row r="8839" spans="3:8" x14ac:dyDescent="0.25">
      <c r="C8839"/>
      <c r="H8839"/>
    </row>
    <row r="8840" spans="3:8" x14ac:dyDescent="0.25">
      <c r="C8840"/>
      <c r="H8840"/>
    </row>
    <row r="8841" spans="3:8" x14ac:dyDescent="0.25">
      <c r="C8841"/>
      <c r="H8841"/>
    </row>
    <row r="8842" spans="3:8" x14ac:dyDescent="0.25">
      <c r="C8842"/>
      <c r="H8842"/>
    </row>
    <row r="8843" spans="3:8" x14ac:dyDescent="0.25">
      <c r="C8843"/>
      <c r="H8843"/>
    </row>
    <row r="8844" spans="3:8" x14ac:dyDescent="0.25">
      <c r="C8844"/>
      <c r="H8844"/>
    </row>
    <row r="8845" spans="3:8" x14ac:dyDescent="0.25">
      <c r="C8845"/>
      <c r="H8845"/>
    </row>
    <row r="8846" spans="3:8" x14ac:dyDescent="0.25">
      <c r="C8846"/>
      <c r="H8846"/>
    </row>
    <row r="8847" spans="3:8" x14ac:dyDescent="0.25">
      <c r="C8847"/>
      <c r="H8847"/>
    </row>
    <row r="8848" spans="3:8" x14ac:dyDescent="0.25">
      <c r="C8848"/>
      <c r="H8848"/>
    </row>
    <row r="8849" spans="3:8" x14ac:dyDescent="0.25">
      <c r="C8849"/>
      <c r="H8849"/>
    </row>
    <row r="8850" spans="3:8" x14ac:dyDescent="0.25">
      <c r="C8850"/>
      <c r="H8850"/>
    </row>
    <row r="8851" spans="3:8" x14ac:dyDescent="0.25">
      <c r="C8851"/>
      <c r="H8851"/>
    </row>
    <row r="8852" spans="3:8" x14ac:dyDescent="0.25">
      <c r="C8852"/>
      <c r="H8852"/>
    </row>
    <row r="8853" spans="3:8" x14ac:dyDescent="0.25">
      <c r="C8853"/>
      <c r="H8853"/>
    </row>
    <row r="8854" spans="3:8" x14ac:dyDescent="0.25">
      <c r="C8854"/>
      <c r="H8854"/>
    </row>
    <row r="8855" spans="3:8" x14ac:dyDescent="0.25">
      <c r="C8855"/>
      <c r="H8855"/>
    </row>
    <row r="8856" spans="3:8" x14ac:dyDescent="0.25">
      <c r="C8856"/>
      <c r="H8856"/>
    </row>
    <row r="8857" spans="3:8" x14ac:dyDescent="0.25">
      <c r="C8857"/>
      <c r="H8857"/>
    </row>
    <row r="8858" spans="3:8" x14ac:dyDescent="0.25">
      <c r="C8858"/>
      <c r="H8858"/>
    </row>
    <row r="8859" spans="3:8" x14ac:dyDescent="0.25">
      <c r="C8859"/>
      <c r="H8859"/>
    </row>
    <row r="8860" spans="3:8" x14ac:dyDescent="0.25">
      <c r="C8860"/>
      <c r="H8860"/>
    </row>
    <row r="8861" spans="3:8" x14ac:dyDescent="0.25">
      <c r="C8861"/>
      <c r="H8861"/>
    </row>
    <row r="8862" spans="3:8" x14ac:dyDescent="0.25">
      <c r="C8862"/>
      <c r="H8862"/>
    </row>
    <row r="8863" spans="3:8" x14ac:dyDescent="0.25">
      <c r="C8863"/>
      <c r="H8863"/>
    </row>
    <row r="8864" spans="3:8" x14ac:dyDescent="0.25">
      <c r="C8864"/>
      <c r="H8864"/>
    </row>
    <row r="8865" spans="3:8" x14ac:dyDescent="0.25">
      <c r="C8865"/>
      <c r="H8865"/>
    </row>
    <row r="8866" spans="3:8" x14ac:dyDescent="0.25">
      <c r="C8866"/>
      <c r="H8866"/>
    </row>
    <row r="8867" spans="3:8" x14ac:dyDescent="0.25">
      <c r="C8867"/>
      <c r="H8867"/>
    </row>
    <row r="8868" spans="3:8" x14ac:dyDescent="0.25">
      <c r="C8868"/>
      <c r="H8868"/>
    </row>
    <row r="8869" spans="3:8" x14ac:dyDescent="0.25">
      <c r="C8869"/>
      <c r="H8869"/>
    </row>
    <row r="8870" spans="3:8" x14ac:dyDescent="0.25">
      <c r="C8870"/>
      <c r="H8870"/>
    </row>
    <row r="8871" spans="3:8" x14ac:dyDescent="0.25">
      <c r="C8871"/>
      <c r="H8871"/>
    </row>
    <row r="8872" spans="3:8" x14ac:dyDescent="0.25">
      <c r="C8872"/>
      <c r="H8872"/>
    </row>
    <row r="8873" spans="3:8" x14ac:dyDescent="0.25">
      <c r="C8873"/>
      <c r="H8873"/>
    </row>
    <row r="8874" spans="3:8" x14ac:dyDescent="0.25">
      <c r="C8874"/>
      <c r="H8874"/>
    </row>
    <row r="8875" spans="3:8" x14ac:dyDescent="0.25">
      <c r="C8875"/>
      <c r="H8875"/>
    </row>
    <row r="8876" spans="3:8" x14ac:dyDescent="0.25">
      <c r="C8876"/>
      <c r="H8876"/>
    </row>
    <row r="8877" spans="3:8" x14ac:dyDescent="0.25">
      <c r="C8877"/>
      <c r="H8877"/>
    </row>
    <row r="8878" spans="3:8" x14ac:dyDescent="0.25">
      <c r="C8878"/>
      <c r="H8878"/>
    </row>
    <row r="8879" spans="3:8" x14ac:dyDescent="0.25">
      <c r="C8879"/>
      <c r="H8879"/>
    </row>
    <row r="8880" spans="3:8" x14ac:dyDescent="0.25">
      <c r="C8880"/>
      <c r="H8880"/>
    </row>
    <row r="8881" spans="3:8" x14ac:dyDescent="0.25">
      <c r="C8881"/>
      <c r="H8881"/>
    </row>
    <row r="8882" spans="3:8" x14ac:dyDescent="0.25">
      <c r="C8882"/>
      <c r="H8882"/>
    </row>
    <row r="8883" spans="3:8" x14ac:dyDescent="0.25">
      <c r="C8883"/>
      <c r="H8883"/>
    </row>
    <row r="8884" spans="3:8" x14ac:dyDescent="0.25">
      <c r="C8884"/>
      <c r="H8884"/>
    </row>
    <row r="8885" spans="3:8" x14ac:dyDescent="0.25">
      <c r="C8885"/>
      <c r="H8885"/>
    </row>
    <row r="8886" spans="3:8" x14ac:dyDescent="0.25">
      <c r="C8886"/>
      <c r="H8886"/>
    </row>
    <row r="8887" spans="3:8" x14ac:dyDescent="0.25">
      <c r="C8887"/>
      <c r="H8887"/>
    </row>
    <row r="8888" spans="3:8" x14ac:dyDescent="0.25">
      <c r="C8888"/>
      <c r="H8888"/>
    </row>
    <row r="8889" spans="3:8" x14ac:dyDescent="0.25">
      <c r="C8889"/>
      <c r="H8889"/>
    </row>
    <row r="8890" spans="3:8" x14ac:dyDescent="0.25">
      <c r="C8890"/>
      <c r="H8890"/>
    </row>
    <row r="8891" spans="3:8" x14ac:dyDescent="0.25">
      <c r="C8891"/>
      <c r="H8891"/>
    </row>
    <row r="8892" spans="3:8" x14ac:dyDescent="0.25">
      <c r="C8892"/>
      <c r="H8892"/>
    </row>
    <row r="8893" spans="3:8" x14ac:dyDescent="0.25">
      <c r="C8893"/>
      <c r="H8893"/>
    </row>
    <row r="8894" spans="3:8" x14ac:dyDescent="0.25">
      <c r="C8894"/>
      <c r="H8894"/>
    </row>
    <row r="8895" spans="3:8" x14ac:dyDescent="0.25">
      <c r="C8895"/>
      <c r="H8895"/>
    </row>
    <row r="8896" spans="3:8" x14ac:dyDescent="0.25">
      <c r="C8896"/>
      <c r="H8896"/>
    </row>
    <row r="8897" spans="3:8" x14ac:dyDescent="0.25">
      <c r="C8897"/>
      <c r="H8897"/>
    </row>
    <row r="8898" spans="3:8" x14ac:dyDescent="0.25">
      <c r="C8898"/>
      <c r="H8898"/>
    </row>
    <row r="8899" spans="3:8" x14ac:dyDescent="0.25">
      <c r="C8899"/>
      <c r="H8899"/>
    </row>
    <row r="8900" spans="3:8" x14ac:dyDescent="0.25">
      <c r="C8900"/>
      <c r="H8900"/>
    </row>
    <row r="8901" spans="3:8" x14ac:dyDescent="0.25">
      <c r="C8901"/>
      <c r="H8901"/>
    </row>
    <row r="8902" spans="3:8" x14ac:dyDescent="0.25">
      <c r="C8902"/>
      <c r="H8902"/>
    </row>
    <row r="8903" spans="3:8" x14ac:dyDescent="0.25">
      <c r="C8903"/>
      <c r="H8903"/>
    </row>
    <row r="8904" spans="3:8" x14ac:dyDescent="0.25">
      <c r="C8904"/>
      <c r="H8904"/>
    </row>
    <row r="8905" spans="3:8" x14ac:dyDescent="0.25">
      <c r="C8905"/>
      <c r="H8905"/>
    </row>
    <row r="8906" spans="3:8" x14ac:dyDescent="0.25">
      <c r="C8906"/>
      <c r="H8906"/>
    </row>
    <row r="8907" spans="3:8" x14ac:dyDescent="0.25">
      <c r="C8907"/>
      <c r="H8907"/>
    </row>
    <row r="8908" spans="3:8" x14ac:dyDescent="0.25">
      <c r="C8908"/>
      <c r="H8908"/>
    </row>
    <row r="8909" spans="3:8" x14ac:dyDescent="0.25">
      <c r="C8909"/>
      <c r="H8909"/>
    </row>
    <row r="8910" spans="3:8" x14ac:dyDescent="0.25">
      <c r="C8910"/>
      <c r="H8910"/>
    </row>
    <row r="8911" spans="3:8" x14ac:dyDescent="0.25">
      <c r="C8911"/>
      <c r="H8911"/>
    </row>
    <row r="8912" spans="3:8" x14ac:dyDescent="0.25">
      <c r="C8912"/>
      <c r="H8912"/>
    </row>
    <row r="8913" spans="3:8" x14ac:dyDescent="0.25">
      <c r="C8913"/>
      <c r="H8913"/>
    </row>
    <row r="8914" spans="3:8" x14ac:dyDescent="0.25">
      <c r="C8914"/>
      <c r="H8914"/>
    </row>
    <row r="8915" spans="3:8" x14ac:dyDescent="0.25">
      <c r="C8915"/>
      <c r="H8915"/>
    </row>
    <row r="8916" spans="3:8" x14ac:dyDescent="0.25">
      <c r="C8916"/>
      <c r="H8916"/>
    </row>
    <row r="8917" spans="3:8" x14ac:dyDescent="0.25">
      <c r="C8917"/>
      <c r="H8917"/>
    </row>
    <row r="8918" spans="3:8" x14ac:dyDescent="0.25">
      <c r="C8918"/>
      <c r="H8918"/>
    </row>
    <row r="8919" spans="3:8" x14ac:dyDescent="0.25">
      <c r="C8919"/>
      <c r="H8919"/>
    </row>
    <row r="8920" spans="3:8" x14ac:dyDescent="0.25">
      <c r="C8920"/>
      <c r="H8920"/>
    </row>
    <row r="8921" spans="3:8" x14ac:dyDescent="0.25">
      <c r="C8921"/>
      <c r="H8921"/>
    </row>
    <row r="8922" spans="3:8" x14ac:dyDescent="0.25">
      <c r="C8922"/>
      <c r="H8922"/>
    </row>
    <row r="8923" spans="3:8" x14ac:dyDescent="0.25">
      <c r="C8923"/>
      <c r="H8923"/>
    </row>
    <row r="8924" spans="3:8" x14ac:dyDescent="0.25">
      <c r="C8924"/>
      <c r="H8924"/>
    </row>
    <row r="8925" spans="3:8" x14ac:dyDescent="0.25">
      <c r="C8925"/>
      <c r="H8925"/>
    </row>
    <row r="8926" spans="3:8" x14ac:dyDescent="0.25">
      <c r="C8926"/>
      <c r="H8926"/>
    </row>
    <row r="8927" spans="3:8" x14ac:dyDescent="0.25">
      <c r="C8927"/>
      <c r="H8927"/>
    </row>
    <row r="8928" spans="3:8" x14ac:dyDescent="0.25">
      <c r="C8928"/>
      <c r="H8928"/>
    </row>
    <row r="8929" spans="3:8" x14ac:dyDescent="0.25">
      <c r="C8929"/>
      <c r="H8929"/>
    </row>
    <row r="8930" spans="3:8" x14ac:dyDescent="0.25">
      <c r="C8930"/>
      <c r="H8930"/>
    </row>
    <row r="8931" spans="3:8" x14ac:dyDescent="0.25">
      <c r="C8931"/>
      <c r="H8931"/>
    </row>
    <row r="8932" spans="3:8" x14ac:dyDescent="0.25">
      <c r="C8932"/>
      <c r="H8932"/>
    </row>
    <row r="8933" spans="3:8" x14ac:dyDescent="0.25">
      <c r="C8933"/>
      <c r="H8933"/>
    </row>
    <row r="8934" spans="3:8" x14ac:dyDescent="0.25">
      <c r="C8934"/>
      <c r="H8934"/>
    </row>
    <row r="8935" spans="3:8" x14ac:dyDescent="0.25">
      <c r="C8935"/>
      <c r="H8935"/>
    </row>
    <row r="8936" spans="3:8" x14ac:dyDescent="0.25">
      <c r="C8936"/>
      <c r="H8936"/>
    </row>
    <row r="8937" spans="3:8" x14ac:dyDescent="0.25">
      <c r="C8937"/>
      <c r="H8937"/>
    </row>
    <row r="8938" spans="3:8" x14ac:dyDescent="0.25">
      <c r="C8938"/>
      <c r="H8938"/>
    </row>
    <row r="8939" spans="3:8" x14ac:dyDescent="0.25">
      <c r="C8939"/>
      <c r="H8939"/>
    </row>
    <row r="8940" spans="3:8" x14ac:dyDescent="0.25">
      <c r="C8940"/>
      <c r="H8940"/>
    </row>
    <row r="8941" spans="3:8" x14ac:dyDescent="0.25">
      <c r="C8941"/>
      <c r="H8941"/>
    </row>
    <row r="8942" spans="3:8" x14ac:dyDescent="0.25">
      <c r="C8942"/>
      <c r="H8942"/>
    </row>
    <row r="8943" spans="3:8" x14ac:dyDescent="0.25">
      <c r="C8943"/>
      <c r="H8943"/>
    </row>
    <row r="8944" spans="3:8" x14ac:dyDescent="0.25">
      <c r="C8944"/>
      <c r="H8944"/>
    </row>
    <row r="8945" spans="3:8" x14ac:dyDescent="0.25">
      <c r="C8945"/>
      <c r="H8945"/>
    </row>
    <row r="8946" spans="3:8" x14ac:dyDescent="0.25">
      <c r="C8946"/>
      <c r="H8946"/>
    </row>
    <row r="8947" spans="3:8" x14ac:dyDescent="0.25">
      <c r="C8947"/>
      <c r="H8947"/>
    </row>
    <row r="8948" spans="3:8" x14ac:dyDescent="0.25">
      <c r="C8948"/>
      <c r="H8948"/>
    </row>
    <row r="8949" spans="3:8" x14ac:dyDescent="0.25">
      <c r="C8949"/>
      <c r="H8949"/>
    </row>
    <row r="8950" spans="3:8" x14ac:dyDescent="0.25">
      <c r="C8950"/>
      <c r="H8950"/>
    </row>
    <row r="8951" spans="3:8" x14ac:dyDescent="0.25">
      <c r="C8951"/>
      <c r="H8951"/>
    </row>
    <row r="8952" spans="3:8" x14ac:dyDescent="0.25">
      <c r="C8952"/>
      <c r="H8952"/>
    </row>
    <row r="8953" spans="3:8" x14ac:dyDescent="0.25">
      <c r="C8953"/>
      <c r="H8953"/>
    </row>
    <row r="8954" spans="3:8" x14ac:dyDescent="0.25">
      <c r="C8954"/>
      <c r="H8954"/>
    </row>
    <row r="8955" spans="3:8" x14ac:dyDescent="0.25">
      <c r="C8955"/>
      <c r="H8955"/>
    </row>
    <row r="8956" spans="3:8" x14ac:dyDescent="0.25">
      <c r="C8956"/>
      <c r="H8956"/>
    </row>
    <row r="8957" spans="3:8" x14ac:dyDescent="0.25">
      <c r="C8957"/>
      <c r="H8957"/>
    </row>
    <row r="8958" spans="3:8" x14ac:dyDescent="0.25">
      <c r="C8958"/>
      <c r="H8958"/>
    </row>
    <row r="8959" spans="3:8" x14ac:dyDescent="0.25">
      <c r="C8959"/>
      <c r="H8959"/>
    </row>
    <row r="8960" spans="3:8" x14ac:dyDescent="0.25">
      <c r="C8960"/>
      <c r="H8960"/>
    </row>
    <row r="8961" spans="3:8" x14ac:dyDescent="0.25">
      <c r="C8961"/>
      <c r="H8961"/>
    </row>
    <row r="8962" spans="3:8" x14ac:dyDescent="0.25">
      <c r="C8962"/>
      <c r="H8962"/>
    </row>
    <row r="8963" spans="3:8" x14ac:dyDescent="0.25">
      <c r="C8963"/>
      <c r="H8963"/>
    </row>
    <row r="8964" spans="3:8" x14ac:dyDescent="0.25">
      <c r="C8964"/>
      <c r="H8964"/>
    </row>
    <row r="8965" spans="3:8" x14ac:dyDescent="0.25">
      <c r="C8965"/>
      <c r="H8965"/>
    </row>
    <row r="8966" spans="3:8" x14ac:dyDescent="0.25">
      <c r="C8966"/>
      <c r="H8966"/>
    </row>
    <row r="8967" spans="3:8" x14ac:dyDescent="0.25">
      <c r="C8967"/>
      <c r="H8967"/>
    </row>
    <row r="8968" spans="3:8" x14ac:dyDescent="0.25">
      <c r="C8968"/>
      <c r="H8968"/>
    </row>
    <row r="8969" spans="3:8" x14ac:dyDescent="0.25">
      <c r="C8969"/>
      <c r="H8969"/>
    </row>
    <row r="8970" spans="3:8" x14ac:dyDescent="0.25">
      <c r="C8970"/>
      <c r="H8970"/>
    </row>
    <row r="8971" spans="3:8" x14ac:dyDescent="0.25">
      <c r="C8971"/>
      <c r="H8971"/>
    </row>
    <row r="8972" spans="3:8" x14ac:dyDescent="0.25">
      <c r="C8972"/>
      <c r="H8972"/>
    </row>
    <row r="8973" spans="3:8" x14ac:dyDescent="0.25">
      <c r="C8973"/>
      <c r="H8973"/>
    </row>
    <row r="8974" spans="3:8" x14ac:dyDescent="0.25">
      <c r="C8974"/>
      <c r="H8974"/>
    </row>
    <row r="8975" spans="3:8" x14ac:dyDescent="0.25">
      <c r="C8975"/>
      <c r="H8975"/>
    </row>
    <row r="8976" spans="3:8" x14ac:dyDescent="0.25">
      <c r="C8976"/>
      <c r="H8976"/>
    </row>
    <row r="8977" spans="3:8" x14ac:dyDescent="0.25">
      <c r="C8977"/>
      <c r="H8977"/>
    </row>
    <row r="8978" spans="3:8" x14ac:dyDescent="0.25">
      <c r="C8978"/>
      <c r="H8978"/>
    </row>
    <row r="8979" spans="3:8" x14ac:dyDescent="0.25">
      <c r="C8979"/>
      <c r="H8979"/>
    </row>
    <row r="8980" spans="3:8" x14ac:dyDescent="0.25">
      <c r="C8980"/>
      <c r="H8980"/>
    </row>
    <row r="8981" spans="3:8" x14ac:dyDescent="0.25">
      <c r="C8981"/>
      <c r="H8981"/>
    </row>
    <row r="8982" spans="3:8" x14ac:dyDescent="0.25">
      <c r="C8982"/>
      <c r="H8982"/>
    </row>
    <row r="8983" spans="3:8" x14ac:dyDescent="0.25">
      <c r="C8983"/>
      <c r="H8983"/>
    </row>
    <row r="8984" spans="3:8" x14ac:dyDescent="0.25">
      <c r="C8984"/>
      <c r="H8984"/>
    </row>
    <row r="8985" spans="3:8" x14ac:dyDescent="0.25">
      <c r="C8985"/>
      <c r="H8985"/>
    </row>
    <row r="8986" spans="3:8" x14ac:dyDescent="0.25">
      <c r="C8986"/>
      <c r="H8986"/>
    </row>
    <row r="8987" spans="3:8" x14ac:dyDescent="0.25">
      <c r="C8987"/>
      <c r="H8987"/>
    </row>
    <row r="8988" spans="3:8" x14ac:dyDescent="0.25">
      <c r="C8988"/>
      <c r="H8988"/>
    </row>
    <row r="8989" spans="3:8" x14ac:dyDescent="0.25">
      <c r="C8989"/>
      <c r="H8989"/>
    </row>
    <row r="8990" spans="3:8" x14ac:dyDescent="0.25">
      <c r="C8990"/>
      <c r="H8990"/>
    </row>
    <row r="8991" spans="3:8" x14ac:dyDescent="0.25">
      <c r="C8991"/>
      <c r="H8991"/>
    </row>
    <row r="8992" spans="3:8" x14ac:dyDescent="0.25">
      <c r="C8992"/>
      <c r="H8992"/>
    </row>
    <row r="8993" spans="3:8" x14ac:dyDescent="0.25">
      <c r="C8993"/>
      <c r="H8993"/>
    </row>
    <row r="8994" spans="3:8" x14ac:dyDescent="0.25">
      <c r="C8994"/>
      <c r="H8994"/>
    </row>
    <row r="8995" spans="3:8" x14ac:dyDescent="0.25">
      <c r="C8995"/>
      <c r="H8995"/>
    </row>
    <row r="8996" spans="3:8" x14ac:dyDescent="0.25">
      <c r="C8996"/>
      <c r="H8996"/>
    </row>
    <row r="8997" spans="3:8" x14ac:dyDescent="0.25">
      <c r="C8997"/>
      <c r="H8997"/>
    </row>
    <row r="8998" spans="3:8" x14ac:dyDescent="0.25">
      <c r="C8998"/>
      <c r="H8998"/>
    </row>
    <row r="8999" spans="3:8" x14ac:dyDescent="0.25">
      <c r="C8999"/>
      <c r="H8999"/>
    </row>
    <row r="9000" spans="3:8" x14ac:dyDescent="0.25">
      <c r="C9000"/>
      <c r="H9000"/>
    </row>
    <row r="9001" spans="3:8" x14ac:dyDescent="0.25">
      <c r="C9001"/>
      <c r="H9001"/>
    </row>
    <row r="9002" spans="3:8" x14ac:dyDescent="0.25">
      <c r="C9002"/>
      <c r="H9002"/>
    </row>
    <row r="9003" spans="3:8" x14ac:dyDescent="0.25">
      <c r="C9003"/>
      <c r="H9003"/>
    </row>
    <row r="9004" spans="3:8" x14ac:dyDescent="0.25">
      <c r="C9004"/>
      <c r="H9004"/>
    </row>
    <row r="9005" spans="3:8" x14ac:dyDescent="0.25">
      <c r="C9005"/>
      <c r="H9005"/>
    </row>
    <row r="9006" spans="3:8" x14ac:dyDescent="0.25">
      <c r="C9006"/>
      <c r="H9006"/>
    </row>
    <row r="9007" spans="3:8" x14ac:dyDescent="0.25">
      <c r="C9007"/>
      <c r="H9007"/>
    </row>
    <row r="9008" spans="3:8" x14ac:dyDescent="0.25">
      <c r="C9008"/>
      <c r="H9008"/>
    </row>
    <row r="9009" spans="3:8" x14ac:dyDescent="0.25">
      <c r="C9009"/>
      <c r="H9009"/>
    </row>
    <row r="9010" spans="3:8" x14ac:dyDescent="0.25">
      <c r="C9010"/>
      <c r="H9010"/>
    </row>
    <row r="9011" spans="3:8" x14ac:dyDescent="0.25">
      <c r="C9011"/>
      <c r="H9011"/>
    </row>
    <row r="9012" spans="3:8" x14ac:dyDescent="0.25">
      <c r="C9012"/>
      <c r="H9012"/>
    </row>
    <row r="9013" spans="3:8" x14ac:dyDescent="0.25">
      <c r="C9013"/>
      <c r="H9013"/>
    </row>
    <row r="9014" spans="3:8" x14ac:dyDescent="0.25">
      <c r="C9014"/>
      <c r="H9014"/>
    </row>
    <row r="9015" spans="3:8" x14ac:dyDescent="0.25">
      <c r="C9015"/>
      <c r="H9015"/>
    </row>
    <row r="9016" spans="3:8" x14ac:dyDescent="0.25">
      <c r="C9016"/>
      <c r="H9016"/>
    </row>
    <row r="9017" spans="3:8" x14ac:dyDescent="0.25">
      <c r="C9017"/>
      <c r="H9017"/>
    </row>
    <row r="9018" spans="3:8" x14ac:dyDescent="0.25">
      <c r="C9018"/>
      <c r="H9018"/>
    </row>
    <row r="9019" spans="3:8" x14ac:dyDescent="0.25">
      <c r="C9019"/>
      <c r="H9019"/>
    </row>
    <row r="9020" spans="3:8" x14ac:dyDescent="0.25">
      <c r="C9020"/>
      <c r="H9020"/>
    </row>
    <row r="9021" spans="3:8" x14ac:dyDescent="0.25">
      <c r="C9021"/>
      <c r="H9021"/>
    </row>
    <row r="9022" spans="3:8" x14ac:dyDescent="0.25">
      <c r="C9022"/>
      <c r="H9022"/>
    </row>
    <row r="9023" spans="3:8" x14ac:dyDescent="0.25">
      <c r="C9023"/>
      <c r="H9023"/>
    </row>
    <row r="9024" spans="3:8" x14ac:dyDescent="0.25">
      <c r="C9024"/>
      <c r="H9024"/>
    </row>
    <row r="9025" spans="3:8" x14ac:dyDescent="0.25">
      <c r="C9025"/>
      <c r="H9025"/>
    </row>
    <row r="9026" spans="3:8" x14ac:dyDescent="0.25">
      <c r="C9026"/>
      <c r="H9026"/>
    </row>
    <row r="9027" spans="3:8" x14ac:dyDescent="0.25">
      <c r="C9027"/>
      <c r="H9027"/>
    </row>
    <row r="9028" spans="3:8" x14ac:dyDescent="0.25">
      <c r="C9028"/>
      <c r="H9028"/>
    </row>
    <row r="9029" spans="3:8" x14ac:dyDescent="0.25">
      <c r="C9029"/>
      <c r="H9029"/>
    </row>
    <row r="9030" spans="3:8" x14ac:dyDescent="0.25">
      <c r="C9030"/>
      <c r="H9030"/>
    </row>
    <row r="9031" spans="3:8" x14ac:dyDescent="0.25">
      <c r="C9031"/>
      <c r="H9031"/>
    </row>
    <row r="9032" spans="3:8" x14ac:dyDescent="0.25">
      <c r="C9032"/>
      <c r="H9032"/>
    </row>
    <row r="9033" spans="3:8" x14ac:dyDescent="0.25">
      <c r="C9033"/>
      <c r="H9033"/>
    </row>
    <row r="9034" spans="3:8" x14ac:dyDescent="0.25">
      <c r="C9034"/>
      <c r="H9034"/>
    </row>
    <row r="9035" spans="3:8" x14ac:dyDescent="0.25">
      <c r="C9035"/>
      <c r="H9035"/>
    </row>
    <row r="9036" spans="3:8" x14ac:dyDescent="0.25">
      <c r="C9036"/>
      <c r="H9036"/>
    </row>
    <row r="9037" spans="3:8" x14ac:dyDescent="0.25">
      <c r="C9037"/>
      <c r="H9037"/>
    </row>
    <row r="9038" spans="3:8" x14ac:dyDescent="0.25">
      <c r="C9038"/>
      <c r="H9038"/>
    </row>
    <row r="9039" spans="3:8" x14ac:dyDescent="0.25">
      <c r="C9039"/>
      <c r="H9039"/>
    </row>
    <row r="9040" spans="3:8" x14ac:dyDescent="0.25">
      <c r="C9040"/>
      <c r="H9040"/>
    </row>
    <row r="9041" spans="3:8" x14ac:dyDescent="0.25">
      <c r="C9041"/>
      <c r="H9041"/>
    </row>
    <row r="9042" spans="3:8" x14ac:dyDescent="0.25">
      <c r="C9042"/>
      <c r="H9042"/>
    </row>
    <row r="9043" spans="3:8" x14ac:dyDescent="0.25">
      <c r="C9043"/>
      <c r="H9043"/>
    </row>
    <row r="9044" spans="3:8" x14ac:dyDescent="0.25">
      <c r="C9044"/>
      <c r="H9044"/>
    </row>
    <row r="9045" spans="3:8" x14ac:dyDescent="0.25">
      <c r="C9045"/>
      <c r="H9045"/>
    </row>
    <row r="9046" spans="3:8" x14ac:dyDescent="0.25">
      <c r="C9046"/>
      <c r="H9046"/>
    </row>
    <row r="9047" spans="3:8" x14ac:dyDescent="0.25">
      <c r="C9047"/>
      <c r="H9047"/>
    </row>
    <row r="9048" spans="3:8" x14ac:dyDescent="0.25">
      <c r="C9048"/>
      <c r="H9048"/>
    </row>
    <row r="9049" spans="3:8" x14ac:dyDescent="0.25">
      <c r="C9049"/>
      <c r="H9049"/>
    </row>
    <row r="9050" spans="3:8" x14ac:dyDescent="0.25">
      <c r="C9050"/>
      <c r="H9050"/>
    </row>
    <row r="9051" spans="3:8" x14ac:dyDescent="0.25">
      <c r="C9051"/>
      <c r="H9051"/>
    </row>
    <row r="9052" spans="3:8" x14ac:dyDescent="0.25">
      <c r="C9052"/>
      <c r="H9052"/>
    </row>
    <row r="9053" spans="3:8" x14ac:dyDescent="0.25">
      <c r="C9053"/>
      <c r="H9053"/>
    </row>
    <row r="9054" spans="3:8" x14ac:dyDescent="0.25">
      <c r="C9054"/>
      <c r="H9054"/>
    </row>
    <row r="9055" spans="3:8" x14ac:dyDescent="0.25">
      <c r="C9055"/>
      <c r="H9055"/>
    </row>
    <row r="9056" spans="3:8" x14ac:dyDescent="0.25">
      <c r="C9056"/>
      <c r="H9056"/>
    </row>
    <row r="9057" spans="3:8" x14ac:dyDescent="0.25">
      <c r="C9057"/>
      <c r="H9057"/>
    </row>
    <row r="9058" spans="3:8" x14ac:dyDescent="0.25">
      <c r="C9058"/>
      <c r="H9058"/>
    </row>
    <row r="9059" spans="3:8" x14ac:dyDescent="0.25">
      <c r="C9059"/>
      <c r="H9059"/>
    </row>
    <row r="9060" spans="3:8" x14ac:dyDescent="0.25">
      <c r="C9060"/>
      <c r="H9060"/>
    </row>
    <row r="9061" spans="3:8" x14ac:dyDescent="0.25">
      <c r="C9061"/>
      <c r="H9061"/>
    </row>
    <row r="9062" spans="3:8" x14ac:dyDescent="0.25">
      <c r="C9062"/>
      <c r="H9062"/>
    </row>
    <row r="9063" spans="3:8" x14ac:dyDescent="0.25">
      <c r="C9063"/>
      <c r="H9063"/>
    </row>
    <row r="9064" spans="3:8" x14ac:dyDescent="0.25">
      <c r="C9064"/>
      <c r="H9064"/>
    </row>
    <row r="9065" spans="3:8" x14ac:dyDescent="0.25">
      <c r="C9065"/>
      <c r="H9065"/>
    </row>
    <row r="9066" spans="3:8" x14ac:dyDescent="0.25">
      <c r="C9066"/>
      <c r="H9066"/>
    </row>
    <row r="9067" spans="3:8" x14ac:dyDescent="0.25">
      <c r="C9067"/>
      <c r="H9067"/>
    </row>
    <row r="9068" spans="3:8" x14ac:dyDescent="0.25">
      <c r="C9068"/>
      <c r="H9068"/>
    </row>
    <row r="9069" spans="3:8" x14ac:dyDescent="0.25">
      <c r="C9069"/>
      <c r="H9069"/>
    </row>
    <row r="9070" spans="3:8" x14ac:dyDescent="0.25">
      <c r="C9070"/>
      <c r="H9070"/>
    </row>
    <row r="9071" spans="3:8" x14ac:dyDescent="0.25">
      <c r="C9071"/>
      <c r="H9071"/>
    </row>
    <row r="9072" spans="3:8" x14ac:dyDescent="0.25">
      <c r="C9072"/>
      <c r="H9072"/>
    </row>
    <row r="9073" spans="3:8" x14ac:dyDescent="0.25">
      <c r="C9073"/>
      <c r="H9073"/>
    </row>
    <row r="9074" spans="3:8" x14ac:dyDescent="0.25">
      <c r="C9074"/>
      <c r="H9074"/>
    </row>
    <row r="9075" spans="3:8" x14ac:dyDescent="0.25">
      <c r="C9075"/>
      <c r="H9075"/>
    </row>
    <row r="9076" spans="3:8" x14ac:dyDescent="0.25">
      <c r="C9076"/>
      <c r="H9076"/>
    </row>
    <row r="9077" spans="3:8" x14ac:dyDescent="0.25">
      <c r="C9077"/>
      <c r="H9077"/>
    </row>
    <row r="9078" spans="3:8" x14ac:dyDescent="0.25">
      <c r="C9078"/>
      <c r="H9078"/>
    </row>
    <row r="9079" spans="3:8" x14ac:dyDescent="0.25">
      <c r="C9079"/>
      <c r="H9079"/>
    </row>
    <row r="9080" spans="3:8" x14ac:dyDescent="0.25">
      <c r="C9080"/>
      <c r="H9080"/>
    </row>
    <row r="9081" spans="3:8" x14ac:dyDescent="0.25">
      <c r="C9081"/>
      <c r="H9081"/>
    </row>
    <row r="9082" spans="3:8" x14ac:dyDescent="0.25">
      <c r="C9082"/>
      <c r="H9082"/>
    </row>
    <row r="9083" spans="3:8" x14ac:dyDescent="0.25">
      <c r="C9083"/>
      <c r="H9083"/>
    </row>
    <row r="9084" spans="3:8" x14ac:dyDescent="0.25">
      <c r="C9084"/>
      <c r="H9084"/>
    </row>
    <row r="9085" spans="3:8" x14ac:dyDescent="0.25">
      <c r="C9085"/>
      <c r="H9085"/>
    </row>
    <row r="9086" spans="3:8" x14ac:dyDescent="0.25">
      <c r="C9086"/>
      <c r="H9086"/>
    </row>
    <row r="9087" spans="3:8" x14ac:dyDescent="0.25">
      <c r="C9087"/>
      <c r="H9087"/>
    </row>
    <row r="9088" spans="3:8" x14ac:dyDescent="0.25">
      <c r="C9088"/>
      <c r="H9088"/>
    </row>
    <row r="9089" spans="3:8" x14ac:dyDescent="0.25">
      <c r="C9089"/>
      <c r="H9089"/>
    </row>
    <row r="9090" spans="3:8" x14ac:dyDescent="0.25">
      <c r="C9090"/>
      <c r="H9090"/>
    </row>
    <row r="9091" spans="3:8" x14ac:dyDescent="0.25">
      <c r="C9091"/>
      <c r="H9091"/>
    </row>
    <row r="9092" spans="3:8" x14ac:dyDescent="0.25">
      <c r="C9092"/>
      <c r="H9092"/>
    </row>
    <row r="9093" spans="3:8" x14ac:dyDescent="0.25">
      <c r="C9093"/>
      <c r="H9093"/>
    </row>
    <row r="9094" spans="3:8" x14ac:dyDescent="0.25">
      <c r="C9094"/>
      <c r="H9094"/>
    </row>
    <row r="9095" spans="3:8" x14ac:dyDescent="0.25">
      <c r="C9095"/>
      <c r="H9095"/>
    </row>
    <row r="9096" spans="3:8" x14ac:dyDescent="0.25">
      <c r="C9096"/>
      <c r="H9096"/>
    </row>
    <row r="9097" spans="3:8" x14ac:dyDescent="0.25">
      <c r="C9097"/>
      <c r="H9097"/>
    </row>
    <row r="9098" spans="3:8" x14ac:dyDescent="0.25">
      <c r="C9098"/>
      <c r="H9098"/>
    </row>
    <row r="9099" spans="3:8" x14ac:dyDescent="0.25">
      <c r="C9099"/>
      <c r="H9099"/>
    </row>
    <row r="9100" spans="3:8" x14ac:dyDescent="0.25">
      <c r="C9100"/>
      <c r="H9100"/>
    </row>
    <row r="9101" spans="3:8" x14ac:dyDescent="0.25">
      <c r="C9101"/>
      <c r="H9101"/>
    </row>
    <row r="9102" spans="3:8" x14ac:dyDescent="0.25">
      <c r="C9102"/>
      <c r="H9102"/>
    </row>
    <row r="9103" spans="3:8" x14ac:dyDescent="0.25">
      <c r="C9103"/>
      <c r="H9103"/>
    </row>
    <row r="9104" spans="3:8" x14ac:dyDescent="0.25">
      <c r="C9104"/>
      <c r="H9104"/>
    </row>
    <row r="9105" spans="3:8" x14ac:dyDescent="0.25">
      <c r="C9105"/>
      <c r="H9105"/>
    </row>
    <row r="9106" spans="3:8" x14ac:dyDescent="0.25">
      <c r="C9106"/>
      <c r="H9106"/>
    </row>
    <row r="9107" spans="3:8" x14ac:dyDescent="0.25">
      <c r="C9107"/>
      <c r="H9107"/>
    </row>
    <row r="9108" spans="3:8" x14ac:dyDescent="0.25">
      <c r="C9108"/>
      <c r="H9108"/>
    </row>
    <row r="9109" spans="3:8" x14ac:dyDescent="0.25">
      <c r="C9109"/>
      <c r="H9109"/>
    </row>
    <row r="9110" spans="3:8" x14ac:dyDescent="0.25">
      <c r="C9110"/>
      <c r="H9110"/>
    </row>
    <row r="9111" spans="3:8" x14ac:dyDescent="0.25">
      <c r="C9111"/>
      <c r="H9111"/>
    </row>
    <row r="9112" spans="3:8" x14ac:dyDescent="0.25">
      <c r="C9112"/>
      <c r="H9112"/>
    </row>
    <row r="9113" spans="3:8" x14ac:dyDescent="0.25">
      <c r="C9113"/>
      <c r="H9113"/>
    </row>
    <row r="9114" spans="3:8" x14ac:dyDescent="0.25">
      <c r="C9114"/>
      <c r="H9114"/>
    </row>
    <row r="9115" spans="3:8" x14ac:dyDescent="0.25">
      <c r="C9115"/>
      <c r="H9115"/>
    </row>
    <row r="9116" spans="3:8" x14ac:dyDescent="0.25">
      <c r="C9116"/>
      <c r="H9116"/>
    </row>
    <row r="9117" spans="3:8" x14ac:dyDescent="0.25">
      <c r="C9117"/>
      <c r="H9117"/>
    </row>
    <row r="9118" spans="3:8" x14ac:dyDescent="0.25">
      <c r="C9118"/>
      <c r="H9118"/>
    </row>
    <row r="9119" spans="3:8" x14ac:dyDescent="0.25">
      <c r="C9119"/>
      <c r="H9119"/>
    </row>
    <row r="9120" spans="3:8" x14ac:dyDescent="0.25">
      <c r="C9120"/>
      <c r="H9120"/>
    </row>
    <row r="9121" spans="3:8" x14ac:dyDescent="0.25">
      <c r="C9121"/>
      <c r="H9121"/>
    </row>
    <row r="9122" spans="3:8" x14ac:dyDescent="0.25">
      <c r="C9122"/>
      <c r="H9122"/>
    </row>
    <row r="9123" spans="3:8" x14ac:dyDescent="0.25">
      <c r="C9123"/>
      <c r="H9123"/>
    </row>
    <row r="9124" spans="3:8" x14ac:dyDescent="0.25">
      <c r="C9124"/>
      <c r="H9124"/>
    </row>
    <row r="9125" spans="3:8" x14ac:dyDescent="0.25">
      <c r="C9125"/>
      <c r="H9125"/>
    </row>
    <row r="9126" spans="3:8" x14ac:dyDescent="0.25">
      <c r="C9126"/>
      <c r="H9126"/>
    </row>
    <row r="9127" spans="3:8" x14ac:dyDescent="0.25">
      <c r="C9127"/>
      <c r="H9127"/>
    </row>
    <row r="9128" spans="3:8" x14ac:dyDescent="0.25">
      <c r="C9128"/>
      <c r="H9128"/>
    </row>
    <row r="9129" spans="3:8" x14ac:dyDescent="0.25">
      <c r="C9129"/>
      <c r="H9129"/>
    </row>
    <row r="9130" spans="3:8" x14ac:dyDescent="0.25">
      <c r="C9130"/>
      <c r="H9130"/>
    </row>
    <row r="9131" spans="3:8" x14ac:dyDescent="0.25">
      <c r="C9131"/>
      <c r="H9131"/>
    </row>
    <row r="9132" spans="3:8" x14ac:dyDescent="0.25">
      <c r="C9132"/>
      <c r="H9132"/>
    </row>
    <row r="9133" spans="3:8" x14ac:dyDescent="0.25">
      <c r="C9133"/>
      <c r="H9133"/>
    </row>
    <row r="9134" spans="3:8" x14ac:dyDescent="0.25">
      <c r="C9134"/>
      <c r="H9134"/>
    </row>
    <row r="9135" spans="3:8" x14ac:dyDescent="0.25">
      <c r="C9135"/>
      <c r="H9135"/>
    </row>
    <row r="9136" spans="3:8" x14ac:dyDescent="0.25">
      <c r="C9136"/>
      <c r="H9136"/>
    </row>
    <row r="9137" spans="3:8" x14ac:dyDescent="0.25">
      <c r="C9137"/>
      <c r="H9137"/>
    </row>
    <row r="9138" spans="3:8" x14ac:dyDescent="0.25">
      <c r="C9138"/>
      <c r="H9138"/>
    </row>
    <row r="9139" spans="3:8" x14ac:dyDescent="0.25">
      <c r="C9139"/>
      <c r="H9139"/>
    </row>
    <row r="9140" spans="3:8" x14ac:dyDescent="0.25">
      <c r="C9140"/>
      <c r="H9140"/>
    </row>
    <row r="9141" spans="3:8" x14ac:dyDescent="0.25">
      <c r="C9141"/>
      <c r="H9141"/>
    </row>
    <row r="9142" spans="3:8" x14ac:dyDescent="0.25">
      <c r="C9142"/>
      <c r="H9142"/>
    </row>
    <row r="9143" spans="3:8" x14ac:dyDescent="0.25">
      <c r="C9143"/>
      <c r="H9143"/>
    </row>
    <row r="9144" spans="3:8" x14ac:dyDescent="0.25">
      <c r="C9144"/>
      <c r="H9144"/>
    </row>
    <row r="9145" spans="3:8" x14ac:dyDescent="0.25">
      <c r="C9145"/>
      <c r="H9145"/>
    </row>
    <row r="9146" spans="3:8" x14ac:dyDescent="0.25">
      <c r="C9146"/>
      <c r="H9146"/>
    </row>
    <row r="9147" spans="3:8" x14ac:dyDescent="0.25">
      <c r="C9147"/>
      <c r="H9147"/>
    </row>
    <row r="9148" spans="3:8" x14ac:dyDescent="0.25">
      <c r="C9148"/>
      <c r="H9148"/>
    </row>
    <row r="9149" spans="3:8" x14ac:dyDescent="0.25">
      <c r="C9149"/>
      <c r="H9149"/>
    </row>
    <row r="9150" spans="3:8" x14ac:dyDescent="0.25">
      <c r="C9150"/>
      <c r="H9150"/>
    </row>
    <row r="9151" spans="3:8" x14ac:dyDescent="0.25">
      <c r="C9151"/>
      <c r="H9151"/>
    </row>
    <row r="9152" spans="3:8" x14ac:dyDescent="0.25">
      <c r="C9152"/>
      <c r="H9152"/>
    </row>
    <row r="9153" spans="3:8" x14ac:dyDescent="0.25">
      <c r="C9153"/>
      <c r="H9153"/>
    </row>
    <row r="9154" spans="3:8" x14ac:dyDescent="0.25">
      <c r="C9154"/>
      <c r="H9154"/>
    </row>
    <row r="9155" spans="3:8" x14ac:dyDescent="0.25">
      <c r="C9155"/>
      <c r="H9155"/>
    </row>
    <row r="9156" spans="3:8" x14ac:dyDescent="0.25">
      <c r="C9156"/>
      <c r="H9156"/>
    </row>
    <row r="9157" spans="3:8" x14ac:dyDescent="0.25">
      <c r="C9157"/>
      <c r="H9157"/>
    </row>
    <row r="9158" spans="3:8" x14ac:dyDescent="0.25">
      <c r="C9158"/>
      <c r="H9158"/>
    </row>
    <row r="9159" spans="3:8" x14ac:dyDescent="0.25">
      <c r="C9159"/>
      <c r="H9159"/>
    </row>
    <row r="9160" spans="3:8" x14ac:dyDescent="0.25">
      <c r="C9160"/>
      <c r="H9160"/>
    </row>
    <row r="9161" spans="3:8" x14ac:dyDescent="0.25">
      <c r="C9161"/>
      <c r="H9161"/>
    </row>
    <row r="9162" spans="3:8" x14ac:dyDescent="0.25">
      <c r="C9162"/>
      <c r="H9162"/>
    </row>
    <row r="9163" spans="3:8" x14ac:dyDescent="0.25">
      <c r="C9163"/>
      <c r="H9163"/>
    </row>
    <row r="9164" spans="3:8" x14ac:dyDescent="0.25">
      <c r="C9164"/>
      <c r="H9164"/>
    </row>
    <row r="9165" spans="3:8" x14ac:dyDescent="0.25">
      <c r="C9165"/>
      <c r="H9165"/>
    </row>
    <row r="9166" spans="3:8" x14ac:dyDescent="0.25">
      <c r="C9166"/>
      <c r="H9166"/>
    </row>
    <row r="9167" spans="3:8" x14ac:dyDescent="0.25">
      <c r="C9167"/>
      <c r="H9167"/>
    </row>
    <row r="9168" spans="3:8" x14ac:dyDescent="0.25">
      <c r="C9168"/>
      <c r="H9168"/>
    </row>
    <row r="9169" spans="3:8" x14ac:dyDescent="0.25">
      <c r="C9169"/>
      <c r="H9169"/>
    </row>
    <row r="9170" spans="3:8" x14ac:dyDescent="0.25">
      <c r="C9170"/>
      <c r="H9170"/>
    </row>
    <row r="9171" spans="3:8" x14ac:dyDescent="0.25">
      <c r="C9171"/>
      <c r="H9171"/>
    </row>
    <row r="9172" spans="3:8" x14ac:dyDescent="0.25">
      <c r="C9172"/>
      <c r="H9172"/>
    </row>
    <row r="9173" spans="3:8" x14ac:dyDescent="0.25">
      <c r="C9173"/>
      <c r="H9173"/>
    </row>
    <row r="9174" spans="3:8" x14ac:dyDescent="0.25">
      <c r="C9174"/>
      <c r="H9174"/>
    </row>
    <row r="9175" spans="3:8" x14ac:dyDescent="0.25">
      <c r="C9175"/>
      <c r="H9175"/>
    </row>
    <row r="9176" spans="3:8" x14ac:dyDescent="0.25">
      <c r="C9176"/>
      <c r="H9176"/>
    </row>
    <row r="9177" spans="3:8" x14ac:dyDescent="0.25">
      <c r="C9177"/>
      <c r="H9177"/>
    </row>
    <row r="9178" spans="3:8" x14ac:dyDescent="0.25">
      <c r="C9178"/>
      <c r="H9178"/>
    </row>
    <row r="9179" spans="3:8" x14ac:dyDescent="0.25">
      <c r="C9179"/>
      <c r="H9179"/>
    </row>
    <row r="9180" spans="3:8" x14ac:dyDescent="0.25">
      <c r="C9180"/>
      <c r="H9180"/>
    </row>
    <row r="9181" spans="3:8" x14ac:dyDescent="0.25">
      <c r="C9181"/>
      <c r="H9181"/>
    </row>
    <row r="9182" spans="3:8" x14ac:dyDescent="0.25">
      <c r="C9182"/>
      <c r="H9182"/>
    </row>
    <row r="9183" spans="3:8" x14ac:dyDescent="0.25">
      <c r="C9183"/>
      <c r="H9183"/>
    </row>
    <row r="9184" spans="3:8" x14ac:dyDescent="0.25">
      <c r="C9184"/>
      <c r="H9184"/>
    </row>
    <row r="9185" spans="3:8" x14ac:dyDescent="0.25">
      <c r="C9185"/>
      <c r="H9185"/>
    </row>
    <row r="9186" spans="3:8" x14ac:dyDescent="0.25">
      <c r="C9186"/>
      <c r="H9186"/>
    </row>
    <row r="9187" spans="3:8" x14ac:dyDescent="0.25">
      <c r="C9187"/>
      <c r="H9187"/>
    </row>
    <row r="9188" spans="3:8" x14ac:dyDescent="0.25">
      <c r="C9188"/>
      <c r="H9188"/>
    </row>
    <row r="9189" spans="3:8" x14ac:dyDescent="0.25">
      <c r="C9189"/>
      <c r="H9189"/>
    </row>
    <row r="9190" spans="3:8" x14ac:dyDescent="0.25">
      <c r="C9190"/>
      <c r="H9190"/>
    </row>
    <row r="9191" spans="3:8" x14ac:dyDescent="0.25">
      <c r="C9191"/>
      <c r="H9191"/>
    </row>
    <row r="9192" spans="3:8" x14ac:dyDescent="0.25">
      <c r="C9192"/>
      <c r="H9192"/>
    </row>
    <row r="9193" spans="3:8" x14ac:dyDescent="0.25">
      <c r="C9193"/>
      <c r="H9193"/>
    </row>
    <row r="9194" spans="3:8" x14ac:dyDescent="0.25">
      <c r="C9194"/>
      <c r="H9194"/>
    </row>
    <row r="9195" spans="3:8" x14ac:dyDescent="0.25">
      <c r="C9195"/>
      <c r="H9195"/>
    </row>
    <row r="9196" spans="3:8" x14ac:dyDescent="0.25">
      <c r="C9196"/>
      <c r="H9196"/>
    </row>
    <row r="9197" spans="3:8" x14ac:dyDescent="0.25">
      <c r="C9197"/>
      <c r="H9197"/>
    </row>
    <row r="9198" spans="3:8" x14ac:dyDescent="0.25">
      <c r="C9198"/>
      <c r="H9198"/>
    </row>
    <row r="9199" spans="3:8" x14ac:dyDescent="0.25">
      <c r="C9199"/>
      <c r="H9199"/>
    </row>
    <row r="9200" spans="3:8" x14ac:dyDescent="0.25">
      <c r="C9200"/>
      <c r="H9200"/>
    </row>
    <row r="9201" spans="3:8" x14ac:dyDescent="0.25">
      <c r="C9201"/>
      <c r="H9201"/>
    </row>
    <row r="9202" spans="3:8" x14ac:dyDescent="0.25">
      <c r="C9202"/>
      <c r="H9202"/>
    </row>
    <row r="9203" spans="3:8" x14ac:dyDescent="0.25">
      <c r="C9203"/>
      <c r="H9203"/>
    </row>
    <row r="9204" spans="3:8" x14ac:dyDescent="0.25">
      <c r="C9204"/>
      <c r="H9204"/>
    </row>
    <row r="9205" spans="3:8" x14ac:dyDescent="0.25">
      <c r="C9205"/>
      <c r="H9205"/>
    </row>
    <row r="9206" spans="3:8" x14ac:dyDescent="0.25">
      <c r="C9206"/>
      <c r="H9206"/>
    </row>
    <row r="9207" spans="3:8" x14ac:dyDescent="0.25">
      <c r="C9207"/>
      <c r="H9207"/>
    </row>
    <row r="9208" spans="3:8" x14ac:dyDescent="0.25">
      <c r="C9208"/>
      <c r="H9208"/>
    </row>
    <row r="9209" spans="3:8" x14ac:dyDescent="0.25">
      <c r="C9209"/>
      <c r="H9209"/>
    </row>
    <row r="9210" spans="3:8" x14ac:dyDescent="0.25">
      <c r="C9210"/>
      <c r="H9210"/>
    </row>
    <row r="9211" spans="3:8" x14ac:dyDescent="0.25">
      <c r="C9211"/>
      <c r="H9211"/>
    </row>
    <row r="9212" spans="3:8" x14ac:dyDescent="0.25">
      <c r="C9212"/>
      <c r="H9212"/>
    </row>
    <row r="9213" spans="3:8" x14ac:dyDescent="0.25">
      <c r="C9213"/>
      <c r="H9213"/>
    </row>
    <row r="9214" spans="3:8" x14ac:dyDescent="0.25">
      <c r="C9214"/>
      <c r="H9214"/>
    </row>
    <row r="9215" spans="3:8" x14ac:dyDescent="0.25">
      <c r="C9215"/>
      <c r="H9215"/>
    </row>
    <row r="9216" spans="3:8" x14ac:dyDescent="0.25">
      <c r="C9216"/>
      <c r="H9216"/>
    </row>
    <row r="9217" spans="3:8" x14ac:dyDescent="0.25">
      <c r="C9217"/>
      <c r="H9217"/>
    </row>
    <row r="9218" spans="3:8" x14ac:dyDescent="0.25">
      <c r="C9218"/>
      <c r="H9218"/>
    </row>
    <row r="9219" spans="3:8" x14ac:dyDescent="0.25">
      <c r="C9219"/>
      <c r="H9219"/>
    </row>
    <row r="9220" spans="3:8" x14ac:dyDescent="0.25">
      <c r="C9220"/>
      <c r="H9220"/>
    </row>
    <row r="9221" spans="3:8" x14ac:dyDescent="0.25">
      <c r="C9221"/>
      <c r="H9221"/>
    </row>
    <row r="9222" spans="3:8" x14ac:dyDescent="0.25">
      <c r="C9222"/>
      <c r="H9222"/>
    </row>
    <row r="9223" spans="3:8" x14ac:dyDescent="0.25">
      <c r="C9223"/>
      <c r="H9223"/>
    </row>
    <row r="9224" spans="3:8" x14ac:dyDescent="0.25">
      <c r="C9224"/>
      <c r="H9224"/>
    </row>
    <row r="9225" spans="3:8" x14ac:dyDescent="0.25">
      <c r="C9225"/>
      <c r="H9225"/>
    </row>
    <row r="9226" spans="3:8" x14ac:dyDescent="0.25">
      <c r="C9226"/>
      <c r="H9226"/>
    </row>
    <row r="9227" spans="3:8" x14ac:dyDescent="0.25">
      <c r="C9227"/>
      <c r="H9227"/>
    </row>
    <row r="9228" spans="3:8" x14ac:dyDescent="0.25">
      <c r="C9228"/>
      <c r="H9228"/>
    </row>
    <row r="9229" spans="3:8" x14ac:dyDescent="0.25">
      <c r="C9229"/>
      <c r="H9229"/>
    </row>
    <row r="9230" spans="3:8" x14ac:dyDescent="0.25">
      <c r="C9230"/>
      <c r="H9230"/>
    </row>
    <row r="9231" spans="3:8" x14ac:dyDescent="0.25">
      <c r="C9231"/>
      <c r="H9231"/>
    </row>
    <row r="9232" spans="3:8" x14ac:dyDescent="0.25">
      <c r="C9232"/>
      <c r="H9232"/>
    </row>
    <row r="9233" spans="3:8" x14ac:dyDescent="0.25">
      <c r="C9233"/>
      <c r="H9233"/>
    </row>
    <row r="9234" spans="3:8" x14ac:dyDescent="0.25">
      <c r="C9234"/>
      <c r="H9234"/>
    </row>
    <row r="9235" spans="3:8" x14ac:dyDescent="0.25">
      <c r="C9235"/>
      <c r="H9235"/>
    </row>
    <row r="9236" spans="3:8" x14ac:dyDescent="0.25">
      <c r="C9236"/>
      <c r="H9236"/>
    </row>
    <row r="9237" spans="3:8" x14ac:dyDescent="0.25">
      <c r="C9237"/>
      <c r="H9237"/>
    </row>
    <row r="9238" spans="3:8" x14ac:dyDescent="0.25">
      <c r="C9238"/>
      <c r="H9238"/>
    </row>
    <row r="9239" spans="3:8" x14ac:dyDescent="0.25">
      <c r="C9239"/>
      <c r="H9239"/>
    </row>
    <row r="9240" spans="3:8" x14ac:dyDescent="0.25">
      <c r="C9240"/>
      <c r="H9240"/>
    </row>
    <row r="9241" spans="3:8" x14ac:dyDescent="0.25">
      <c r="C9241"/>
      <c r="H9241"/>
    </row>
    <row r="9242" spans="3:8" x14ac:dyDescent="0.25">
      <c r="C9242"/>
      <c r="H9242"/>
    </row>
    <row r="9243" spans="3:8" x14ac:dyDescent="0.25">
      <c r="C9243"/>
      <c r="H9243"/>
    </row>
    <row r="9244" spans="3:8" x14ac:dyDescent="0.25">
      <c r="C9244"/>
      <c r="H9244"/>
    </row>
    <row r="9245" spans="3:8" x14ac:dyDescent="0.25">
      <c r="C9245"/>
      <c r="H9245"/>
    </row>
    <row r="9246" spans="3:8" x14ac:dyDescent="0.25">
      <c r="C9246"/>
      <c r="H9246"/>
    </row>
    <row r="9247" spans="3:8" x14ac:dyDescent="0.25">
      <c r="C9247"/>
      <c r="H9247"/>
    </row>
    <row r="9248" spans="3:8" x14ac:dyDescent="0.25">
      <c r="C9248"/>
      <c r="H9248"/>
    </row>
    <row r="9249" spans="3:8" x14ac:dyDescent="0.25">
      <c r="C9249"/>
      <c r="H9249"/>
    </row>
    <row r="9250" spans="3:8" x14ac:dyDescent="0.25">
      <c r="C9250"/>
      <c r="H9250"/>
    </row>
    <row r="9251" spans="3:8" x14ac:dyDescent="0.25">
      <c r="C9251"/>
      <c r="H9251"/>
    </row>
    <row r="9252" spans="3:8" x14ac:dyDescent="0.25">
      <c r="C9252"/>
      <c r="H9252"/>
    </row>
    <row r="9253" spans="3:8" x14ac:dyDescent="0.25">
      <c r="C9253"/>
      <c r="H9253"/>
    </row>
    <row r="9254" spans="3:8" x14ac:dyDescent="0.25">
      <c r="C9254"/>
      <c r="H9254"/>
    </row>
    <row r="9255" spans="3:8" x14ac:dyDescent="0.25">
      <c r="C9255"/>
      <c r="H9255"/>
    </row>
    <row r="9256" spans="3:8" x14ac:dyDescent="0.25">
      <c r="C9256"/>
      <c r="H9256"/>
    </row>
    <row r="9257" spans="3:8" x14ac:dyDescent="0.25">
      <c r="C9257"/>
      <c r="H9257"/>
    </row>
    <row r="9258" spans="3:8" x14ac:dyDescent="0.25">
      <c r="C9258"/>
      <c r="H9258"/>
    </row>
    <row r="9259" spans="3:8" x14ac:dyDescent="0.25">
      <c r="C9259"/>
      <c r="H9259"/>
    </row>
    <row r="9260" spans="3:8" x14ac:dyDescent="0.25">
      <c r="C9260"/>
      <c r="H9260"/>
    </row>
    <row r="9261" spans="3:8" x14ac:dyDescent="0.25">
      <c r="C9261"/>
      <c r="H9261"/>
    </row>
    <row r="9262" spans="3:8" x14ac:dyDescent="0.25">
      <c r="C9262"/>
      <c r="H9262"/>
    </row>
    <row r="9263" spans="3:8" x14ac:dyDescent="0.25">
      <c r="C9263"/>
      <c r="H9263"/>
    </row>
    <row r="9264" spans="3:8" x14ac:dyDescent="0.25">
      <c r="C9264"/>
      <c r="H9264"/>
    </row>
    <row r="9265" spans="3:8" x14ac:dyDescent="0.25">
      <c r="C9265"/>
      <c r="H9265"/>
    </row>
    <row r="9266" spans="3:8" x14ac:dyDescent="0.25">
      <c r="C9266"/>
      <c r="H9266"/>
    </row>
    <row r="9267" spans="3:8" x14ac:dyDescent="0.25">
      <c r="C9267"/>
      <c r="H9267"/>
    </row>
    <row r="9268" spans="3:8" x14ac:dyDescent="0.25">
      <c r="C9268"/>
      <c r="H9268"/>
    </row>
    <row r="9269" spans="3:8" x14ac:dyDescent="0.25">
      <c r="C9269"/>
      <c r="H9269"/>
    </row>
    <row r="9270" spans="3:8" x14ac:dyDescent="0.25">
      <c r="C9270"/>
      <c r="H9270"/>
    </row>
    <row r="9271" spans="3:8" x14ac:dyDescent="0.25">
      <c r="C9271"/>
      <c r="H9271"/>
    </row>
    <row r="9272" spans="3:8" x14ac:dyDescent="0.25">
      <c r="C9272"/>
      <c r="H9272"/>
    </row>
    <row r="9273" spans="3:8" x14ac:dyDescent="0.25">
      <c r="C9273"/>
      <c r="H9273"/>
    </row>
    <row r="9274" spans="3:8" x14ac:dyDescent="0.25">
      <c r="C9274"/>
      <c r="H9274"/>
    </row>
    <row r="9275" spans="3:8" x14ac:dyDescent="0.25">
      <c r="C9275"/>
      <c r="H9275"/>
    </row>
    <row r="9276" spans="3:8" x14ac:dyDescent="0.25">
      <c r="C9276"/>
      <c r="H9276"/>
    </row>
    <row r="9277" spans="3:8" x14ac:dyDescent="0.25">
      <c r="C9277"/>
      <c r="H9277"/>
    </row>
    <row r="9278" spans="3:8" x14ac:dyDescent="0.25">
      <c r="C9278"/>
      <c r="H9278"/>
    </row>
    <row r="9279" spans="3:8" x14ac:dyDescent="0.25">
      <c r="C9279"/>
      <c r="H9279"/>
    </row>
    <row r="9280" spans="3:8" x14ac:dyDescent="0.25">
      <c r="C9280"/>
      <c r="H9280"/>
    </row>
    <row r="9281" spans="3:8" x14ac:dyDescent="0.25">
      <c r="C9281"/>
      <c r="H9281"/>
    </row>
    <row r="9282" spans="3:8" x14ac:dyDescent="0.25">
      <c r="C9282"/>
      <c r="H9282"/>
    </row>
    <row r="9283" spans="3:8" x14ac:dyDescent="0.25">
      <c r="C9283"/>
      <c r="H9283"/>
    </row>
    <row r="9284" spans="3:8" x14ac:dyDescent="0.25">
      <c r="C9284"/>
      <c r="H9284"/>
    </row>
    <row r="9285" spans="3:8" x14ac:dyDescent="0.25">
      <c r="C9285"/>
      <c r="H9285"/>
    </row>
    <row r="9286" spans="3:8" x14ac:dyDescent="0.25">
      <c r="C9286"/>
      <c r="H9286"/>
    </row>
    <row r="9287" spans="3:8" x14ac:dyDescent="0.25">
      <c r="C9287"/>
      <c r="H9287"/>
    </row>
    <row r="9288" spans="3:8" x14ac:dyDescent="0.25">
      <c r="C9288"/>
      <c r="H9288"/>
    </row>
    <row r="9289" spans="3:8" x14ac:dyDescent="0.25">
      <c r="C9289"/>
      <c r="H9289"/>
    </row>
    <row r="9290" spans="3:8" x14ac:dyDescent="0.25">
      <c r="C9290"/>
      <c r="H9290"/>
    </row>
    <row r="9291" spans="3:8" x14ac:dyDescent="0.25">
      <c r="C9291"/>
      <c r="H9291"/>
    </row>
    <row r="9292" spans="3:8" x14ac:dyDescent="0.25">
      <c r="C9292"/>
      <c r="H9292"/>
    </row>
    <row r="9293" spans="3:8" x14ac:dyDescent="0.25">
      <c r="C9293"/>
      <c r="H9293"/>
    </row>
    <row r="9294" spans="3:8" x14ac:dyDescent="0.25">
      <c r="C9294"/>
      <c r="H9294"/>
    </row>
    <row r="9295" spans="3:8" x14ac:dyDescent="0.25">
      <c r="C9295"/>
      <c r="H9295"/>
    </row>
    <row r="9296" spans="3:8" x14ac:dyDescent="0.25">
      <c r="C9296"/>
      <c r="H9296"/>
    </row>
    <row r="9297" spans="3:8" x14ac:dyDescent="0.25">
      <c r="C9297"/>
      <c r="H9297"/>
    </row>
    <row r="9298" spans="3:8" x14ac:dyDescent="0.25">
      <c r="C9298"/>
      <c r="H9298"/>
    </row>
    <row r="9299" spans="3:8" x14ac:dyDescent="0.25">
      <c r="C9299"/>
      <c r="H9299"/>
    </row>
    <row r="9300" spans="3:8" x14ac:dyDescent="0.25">
      <c r="C9300"/>
      <c r="H9300"/>
    </row>
    <row r="9301" spans="3:8" x14ac:dyDescent="0.25">
      <c r="C9301"/>
      <c r="H9301"/>
    </row>
    <row r="9302" spans="3:8" x14ac:dyDescent="0.25">
      <c r="C9302"/>
      <c r="H9302"/>
    </row>
    <row r="9303" spans="3:8" x14ac:dyDescent="0.25">
      <c r="C9303"/>
      <c r="H9303"/>
    </row>
    <row r="9304" spans="3:8" x14ac:dyDescent="0.25">
      <c r="C9304"/>
      <c r="H9304"/>
    </row>
    <row r="9305" spans="3:8" x14ac:dyDescent="0.25">
      <c r="C9305"/>
      <c r="H9305"/>
    </row>
    <row r="9306" spans="3:8" x14ac:dyDescent="0.25">
      <c r="C9306"/>
      <c r="H9306"/>
    </row>
    <row r="9307" spans="3:8" x14ac:dyDescent="0.25">
      <c r="C9307"/>
      <c r="H9307"/>
    </row>
    <row r="9308" spans="3:8" x14ac:dyDescent="0.25">
      <c r="C9308"/>
      <c r="H9308"/>
    </row>
    <row r="9309" spans="3:8" x14ac:dyDescent="0.25">
      <c r="C9309"/>
      <c r="H9309"/>
    </row>
    <row r="9310" spans="3:8" x14ac:dyDescent="0.25">
      <c r="C9310"/>
      <c r="H9310"/>
    </row>
    <row r="9311" spans="3:8" x14ac:dyDescent="0.25">
      <c r="C9311"/>
      <c r="H9311"/>
    </row>
    <row r="9312" spans="3:8" x14ac:dyDescent="0.25">
      <c r="C9312"/>
      <c r="H9312"/>
    </row>
    <row r="9313" spans="3:8" x14ac:dyDescent="0.25">
      <c r="C9313"/>
      <c r="H9313"/>
    </row>
    <row r="9314" spans="3:8" x14ac:dyDescent="0.25">
      <c r="C9314"/>
      <c r="H9314"/>
    </row>
    <row r="9315" spans="3:8" x14ac:dyDescent="0.25">
      <c r="C9315"/>
      <c r="H9315"/>
    </row>
    <row r="9316" spans="3:8" x14ac:dyDescent="0.25">
      <c r="C9316"/>
      <c r="H9316"/>
    </row>
    <row r="9317" spans="3:8" x14ac:dyDescent="0.25">
      <c r="C9317"/>
      <c r="H9317"/>
    </row>
    <row r="9318" spans="3:8" x14ac:dyDescent="0.25">
      <c r="C9318"/>
      <c r="H9318"/>
    </row>
    <row r="9319" spans="3:8" x14ac:dyDescent="0.25">
      <c r="C9319"/>
      <c r="H9319"/>
    </row>
    <row r="9320" spans="3:8" x14ac:dyDescent="0.25">
      <c r="C9320"/>
      <c r="H9320"/>
    </row>
    <row r="9321" spans="3:8" x14ac:dyDescent="0.25">
      <c r="C9321"/>
      <c r="H9321"/>
    </row>
    <row r="9322" spans="3:8" x14ac:dyDescent="0.25">
      <c r="C9322"/>
      <c r="H9322"/>
    </row>
    <row r="9323" spans="3:8" x14ac:dyDescent="0.25">
      <c r="C9323"/>
      <c r="H9323"/>
    </row>
    <row r="9324" spans="3:8" x14ac:dyDescent="0.25">
      <c r="C9324"/>
      <c r="H9324"/>
    </row>
    <row r="9325" spans="3:8" x14ac:dyDescent="0.25">
      <c r="C9325"/>
      <c r="H9325"/>
    </row>
    <row r="9326" spans="3:8" x14ac:dyDescent="0.25">
      <c r="C9326"/>
      <c r="H9326"/>
    </row>
    <row r="9327" spans="3:8" x14ac:dyDescent="0.25">
      <c r="C9327"/>
      <c r="H9327"/>
    </row>
    <row r="9328" spans="3:8" x14ac:dyDescent="0.25">
      <c r="C9328"/>
      <c r="H9328"/>
    </row>
    <row r="9329" spans="3:8" x14ac:dyDescent="0.25">
      <c r="C9329"/>
      <c r="H9329"/>
    </row>
    <row r="9330" spans="3:8" x14ac:dyDescent="0.25">
      <c r="C9330"/>
      <c r="H9330"/>
    </row>
    <row r="9331" spans="3:8" x14ac:dyDescent="0.25">
      <c r="C9331"/>
      <c r="H9331"/>
    </row>
    <row r="9332" spans="3:8" x14ac:dyDescent="0.25">
      <c r="C9332"/>
      <c r="H9332"/>
    </row>
    <row r="9333" spans="3:8" x14ac:dyDescent="0.25">
      <c r="C9333"/>
      <c r="H9333"/>
    </row>
    <row r="9334" spans="3:8" x14ac:dyDescent="0.25">
      <c r="C9334"/>
      <c r="H9334"/>
    </row>
    <row r="9335" spans="3:8" x14ac:dyDescent="0.25">
      <c r="C9335"/>
      <c r="H9335"/>
    </row>
    <row r="9336" spans="3:8" x14ac:dyDescent="0.25">
      <c r="C9336"/>
      <c r="H9336"/>
    </row>
    <row r="9337" spans="3:8" x14ac:dyDescent="0.25">
      <c r="C9337"/>
      <c r="H9337"/>
    </row>
    <row r="9338" spans="3:8" x14ac:dyDescent="0.25">
      <c r="C9338"/>
      <c r="H9338"/>
    </row>
    <row r="9339" spans="3:8" x14ac:dyDescent="0.25">
      <c r="C9339"/>
      <c r="H9339"/>
    </row>
    <row r="9340" spans="3:8" x14ac:dyDescent="0.25">
      <c r="C9340"/>
      <c r="H9340"/>
    </row>
    <row r="9341" spans="3:8" x14ac:dyDescent="0.25">
      <c r="C9341"/>
      <c r="H9341"/>
    </row>
    <row r="9342" spans="3:8" x14ac:dyDescent="0.25">
      <c r="C9342"/>
      <c r="H9342"/>
    </row>
    <row r="9343" spans="3:8" x14ac:dyDescent="0.25">
      <c r="C9343"/>
      <c r="H9343"/>
    </row>
    <row r="9344" spans="3:8" x14ac:dyDescent="0.25">
      <c r="C9344"/>
      <c r="H9344"/>
    </row>
    <row r="9345" spans="3:8" x14ac:dyDescent="0.25">
      <c r="C9345"/>
      <c r="H9345"/>
    </row>
    <row r="9346" spans="3:8" x14ac:dyDescent="0.25">
      <c r="C9346"/>
      <c r="H9346"/>
    </row>
    <row r="9347" spans="3:8" x14ac:dyDescent="0.25">
      <c r="C9347"/>
      <c r="H9347"/>
    </row>
    <row r="9348" spans="3:8" x14ac:dyDescent="0.25">
      <c r="C9348"/>
      <c r="H9348"/>
    </row>
    <row r="9349" spans="3:8" x14ac:dyDescent="0.25">
      <c r="C9349"/>
      <c r="H9349"/>
    </row>
    <row r="9350" spans="3:8" x14ac:dyDescent="0.25">
      <c r="C9350"/>
      <c r="H9350"/>
    </row>
    <row r="9351" spans="3:8" x14ac:dyDescent="0.25">
      <c r="C9351"/>
      <c r="H9351"/>
    </row>
    <row r="9352" spans="3:8" x14ac:dyDescent="0.25">
      <c r="C9352"/>
      <c r="H9352"/>
    </row>
    <row r="9353" spans="3:8" x14ac:dyDescent="0.25">
      <c r="C9353"/>
      <c r="H9353"/>
    </row>
    <row r="9354" spans="3:8" x14ac:dyDescent="0.25">
      <c r="C9354"/>
      <c r="H9354"/>
    </row>
    <row r="9355" spans="3:8" x14ac:dyDescent="0.25">
      <c r="C9355"/>
      <c r="H9355"/>
    </row>
    <row r="9356" spans="3:8" x14ac:dyDescent="0.25">
      <c r="C9356"/>
      <c r="H9356"/>
    </row>
    <row r="9357" spans="3:8" x14ac:dyDescent="0.25">
      <c r="C9357"/>
      <c r="H9357"/>
    </row>
    <row r="9358" spans="3:8" x14ac:dyDescent="0.25">
      <c r="C9358"/>
      <c r="H9358"/>
    </row>
    <row r="9359" spans="3:8" x14ac:dyDescent="0.25">
      <c r="C9359"/>
      <c r="H9359"/>
    </row>
    <row r="9360" spans="3:8" x14ac:dyDescent="0.25">
      <c r="C9360"/>
      <c r="H9360"/>
    </row>
    <row r="9361" spans="3:8" x14ac:dyDescent="0.25">
      <c r="C9361"/>
      <c r="H9361"/>
    </row>
    <row r="9362" spans="3:8" x14ac:dyDescent="0.25">
      <c r="C9362"/>
      <c r="H9362"/>
    </row>
    <row r="9363" spans="3:8" x14ac:dyDescent="0.25">
      <c r="C9363"/>
      <c r="H9363"/>
    </row>
    <row r="9364" spans="3:8" x14ac:dyDescent="0.25">
      <c r="C9364"/>
      <c r="H9364"/>
    </row>
    <row r="9365" spans="3:8" x14ac:dyDescent="0.25">
      <c r="C9365"/>
      <c r="H9365"/>
    </row>
    <row r="9366" spans="3:8" x14ac:dyDescent="0.25">
      <c r="C9366"/>
      <c r="H9366"/>
    </row>
    <row r="9367" spans="3:8" x14ac:dyDescent="0.25">
      <c r="C9367"/>
      <c r="H9367"/>
    </row>
    <row r="9368" spans="3:8" x14ac:dyDescent="0.25">
      <c r="C9368"/>
      <c r="H9368"/>
    </row>
    <row r="9369" spans="3:8" x14ac:dyDescent="0.25">
      <c r="C9369"/>
      <c r="H9369"/>
    </row>
    <row r="9370" spans="3:8" x14ac:dyDescent="0.25">
      <c r="C9370"/>
      <c r="H9370"/>
    </row>
    <row r="9371" spans="3:8" x14ac:dyDescent="0.25">
      <c r="C9371"/>
      <c r="H9371"/>
    </row>
    <row r="9372" spans="3:8" x14ac:dyDescent="0.25">
      <c r="C9372"/>
      <c r="H9372"/>
    </row>
    <row r="9373" spans="3:8" x14ac:dyDescent="0.25">
      <c r="C9373"/>
      <c r="H9373"/>
    </row>
    <row r="9374" spans="3:8" x14ac:dyDescent="0.25">
      <c r="C9374"/>
      <c r="H9374"/>
    </row>
    <row r="9375" spans="3:8" x14ac:dyDescent="0.25">
      <c r="C9375"/>
      <c r="H9375"/>
    </row>
    <row r="9376" spans="3:8" x14ac:dyDescent="0.25">
      <c r="C9376"/>
      <c r="H9376"/>
    </row>
    <row r="9377" spans="3:8" x14ac:dyDescent="0.25">
      <c r="C9377"/>
      <c r="H9377"/>
    </row>
    <row r="9378" spans="3:8" x14ac:dyDescent="0.25">
      <c r="C9378"/>
      <c r="H9378"/>
    </row>
    <row r="9379" spans="3:8" x14ac:dyDescent="0.25">
      <c r="C9379"/>
      <c r="H9379"/>
    </row>
    <row r="9380" spans="3:8" x14ac:dyDescent="0.25">
      <c r="C9380"/>
      <c r="H9380"/>
    </row>
    <row r="9381" spans="3:8" x14ac:dyDescent="0.25">
      <c r="C9381"/>
      <c r="H9381"/>
    </row>
    <row r="9382" spans="3:8" x14ac:dyDescent="0.25">
      <c r="C9382"/>
      <c r="H9382"/>
    </row>
    <row r="9383" spans="3:8" x14ac:dyDescent="0.25">
      <c r="C9383"/>
      <c r="H9383"/>
    </row>
    <row r="9384" spans="3:8" x14ac:dyDescent="0.25">
      <c r="C9384"/>
      <c r="H9384"/>
    </row>
    <row r="9385" spans="3:8" x14ac:dyDescent="0.25">
      <c r="C9385"/>
      <c r="H9385"/>
    </row>
    <row r="9386" spans="3:8" x14ac:dyDescent="0.25">
      <c r="C9386"/>
      <c r="H9386"/>
    </row>
    <row r="9387" spans="3:8" x14ac:dyDescent="0.25">
      <c r="C9387"/>
      <c r="H9387"/>
    </row>
    <row r="9388" spans="3:8" x14ac:dyDescent="0.25">
      <c r="C9388"/>
      <c r="H9388"/>
    </row>
    <row r="9389" spans="3:8" x14ac:dyDescent="0.25">
      <c r="C9389"/>
      <c r="H9389"/>
    </row>
    <row r="9390" spans="3:8" x14ac:dyDescent="0.25">
      <c r="C9390"/>
      <c r="H9390"/>
    </row>
    <row r="9391" spans="3:8" x14ac:dyDescent="0.25">
      <c r="C9391"/>
      <c r="H9391"/>
    </row>
    <row r="9392" spans="3:8" x14ac:dyDescent="0.25">
      <c r="C9392"/>
      <c r="H9392"/>
    </row>
    <row r="9393" spans="3:8" x14ac:dyDescent="0.25">
      <c r="C9393"/>
      <c r="H9393"/>
    </row>
    <row r="9394" spans="3:8" x14ac:dyDescent="0.25">
      <c r="C9394"/>
      <c r="H9394"/>
    </row>
    <row r="9395" spans="3:8" x14ac:dyDescent="0.25">
      <c r="C9395"/>
      <c r="H9395"/>
    </row>
    <row r="9396" spans="3:8" x14ac:dyDescent="0.25">
      <c r="C9396"/>
      <c r="H9396"/>
    </row>
    <row r="9397" spans="3:8" x14ac:dyDescent="0.25">
      <c r="C9397"/>
      <c r="H9397"/>
    </row>
    <row r="9398" spans="3:8" x14ac:dyDescent="0.25">
      <c r="C9398"/>
      <c r="H9398"/>
    </row>
    <row r="9399" spans="3:8" x14ac:dyDescent="0.25">
      <c r="C9399"/>
      <c r="H9399"/>
    </row>
    <row r="9400" spans="3:8" x14ac:dyDescent="0.25">
      <c r="C9400"/>
      <c r="H9400"/>
    </row>
    <row r="9401" spans="3:8" x14ac:dyDescent="0.25">
      <c r="C9401"/>
      <c r="H9401"/>
    </row>
    <row r="9402" spans="3:8" x14ac:dyDescent="0.25">
      <c r="C9402"/>
      <c r="H9402"/>
    </row>
    <row r="9403" spans="3:8" x14ac:dyDescent="0.25">
      <c r="C9403"/>
      <c r="H9403"/>
    </row>
    <row r="9404" spans="3:8" x14ac:dyDescent="0.25">
      <c r="C9404"/>
      <c r="H9404"/>
    </row>
    <row r="9405" spans="3:8" x14ac:dyDescent="0.25">
      <c r="C9405"/>
      <c r="H9405"/>
    </row>
    <row r="9406" spans="3:8" x14ac:dyDescent="0.25">
      <c r="C9406"/>
      <c r="H9406"/>
    </row>
    <row r="9407" spans="3:8" x14ac:dyDescent="0.25">
      <c r="C9407"/>
      <c r="H9407"/>
    </row>
    <row r="9408" spans="3:8" x14ac:dyDescent="0.25">
      <c r="C9408"/>
      <c r="H9408"/>
    </row>
    <row r="9409" spans="3:8" x14ac:dyDescent="0.25">
      <c r="C9409"/>
      <c r="H9409"/>
    </row>
    <row r="9410" spans="3:8" x14ac:dyDescent="0.25">
      <c r="C9410"/>
      <c r="H9410"/>
    </row>
    <row r="9411" spans="3:8" x14ac:dyDescent="0.25">
      <c r="C9411"/>
      <c r="H9411"/>
    </row>
    <row r="9412" spans="3:8" x14ac:dyDescent="0.25">
      <c r="C9412"/>
      <c r="H9412"/>
    </row>
    <row r="9413" spans="3:8" x14ac:dyDescent="0.25">
      <c r="C9413"/>
      <c r="H9413"/>
    </row>
    <row r="9414" spans="3:8" x14ac:dyDescent="0.25">
      <c r="C9414"/>
      <c r="H9414"/>
    </row>
    <row r="9415" spans="3:8" x14ac:dyDescent="0.25">
      <c r="C9415"/>
      <c r="H9415"/>
    </row>
    <row r="9416" spans="3:8" x14ac:dyDescent="0.25">
      <c r="C9416"/>
      <c r="H9416"/>
    </row>
    <row r="9417" spans="3:8" x14ac:dyDescent="0.25">
      <c r="C9417"/>
      <c r="H9417"/>
    </row>
    <row r="9418" spans="3:8" x14ac:dyDescent="0.25">
      <c r="C9418"/>
      <c r="H9418"/>
    </row>
    <row r="9419" spans="3:8" x14ac:dyDescent="0.25">
      <c r="C9419"/>
      <c r="H9419"/>
    </row>
    <row r="9420" spans="3:8" x14ac:dyDescent="0.25">
      <c r="C9420"/>
      <c r="H9420"/>
    </row>
    <row r="9421" spans="3:8" x14ac:dyDescent="0.25">
      <c r="C9421"/>
      <c r="H9421"/>
    </row>
    <row r="9422" spans="3:8" x14ac:dyDescent="0.25">
      <c r="C9422"/>
      <c r="H9422"/>
    </row>
    <row r="9423" spans="3:8" x14ac:dyDescent="0.25">
      <c r="C9423"/>
      <c r="H9423"/>
    </row>
    <row r="9424" spans="3:8" x14ac:dyDescent="0.25">
      <c r="C9424"/>
      <c r="H9424"/>
    </row>
    <row r="9425" spans="3:8" x14ac:dyDescent="0.25">
      <c r="C9425"/>
      <c r="H9425"/>
    </row>
    <row r="9426" spans="3:8" x14ac:dyDescent="0.25">
      <c r="C9426"/>
      <c r="H9426"/>
    </row>
    <row r="9427" spans="3:8" x14ac:dyDescent="0.25">
      <c r="C9427"/>
      <c r="H9427"/>
    </row>
    <row r="9428" spans="3:8" x14ac:dyDescent="0.25">
      <c r="C9428"/>
      <c r="H9428"/>
    </row>
    <row r="9429" spans="3:8" x14ac:dyDescent="0.25">
      <c r="C9429"/>
      <c r="H9429"/>
    </row>
    <row r="9430" spans="3:8" x14ac:dyDescent="0.25">
      <c r="C9430"/>
      <c r="H9430"/>
    </row>
    <row r="9431" spans="3:8" x14ac:dyDescent="0.25">
      <c r="C9431"/>
      <c r="H9431"/>
    </row>
    <row r="9432" spans="3:8" x14ac:dyDescent="0.25">
      <c r="C9432"/>
      <c r="H9432"/>
    </row>
    <row r="9433" spans="3:8" x14ac:dyDescent="0.25">
      <c r="C9433"/>
      <c r="H9433"/>
    </row>
    <row r="9434" spans="3:8" x14ac:dyDescent="0.25">
      <c r="C9434"/>
      <c r="H9434"/>
    </row>
    <row r="9435" spans="3:8" x14ac:dyDescent="0.25">
      <c r="C9435"/>
      <c r="H9435"/>
    </row>
    <row r="9436" spans="3:8" x14ac:dyDescent="0.25">
      <c r="C9436"/>
      <c r="H9436"/>
    </row>
    <row r="9437" spans="3:8" x14ac:dyDescent="0.25">
      <c r="C9437"/>
      <c r="H9437"/>
    </row>
    <row r="9438" spans="3:8" x14ac:dyDescent="0.25">
      <c r="C9438"/>
      <c r="H9438"/>
    </row>
    <row r="9439" spans="3:8" x14ac:dyDescent="0.25">
      <c r="C9439"/>
      <c r="H9439"/>
    </row>
    <row r="9440" spans="3:8" x14ac:dyDescent="0.25">
      <c r="C9440"/>
      <c r="H9440"/>
    </row>
    <row r="9441" spans="3:8" x14ac:dyDescent="0.25">
      <c r="C9441"/>
      <c r="H9441"/>
    </row>
    <row r="9442" spans="3:8" x14ac:dyDescent="0.25">
      <c r="C9442"/>
      <c r="H9442"/>
    </row>
    <row r="9443" spans="3:8" x14ac:dyDescent="0.25">
      <c r="C9443"/>
      <c r="H9443"/>
    </row>
    <row r="9444" spans="3:8" x14ac:dyDescent="0.25">
      <c r="C9444"/>
      <c r="H9444"/>
    </row>
    <row r="9445" spans="3:8" x14ac:dyDescent="0.25">
      <c r="C9445"/>
      <c r="H9445"/>
    </row>
    <row r="9446" spans="3:8" x14ac:dyDescent="0.25">
      <c r="C9446"/>
      <c r="H9446"/>
    </row>
    <row r="9447" spans="3:8" x14ac:dyDescent="0.25">
      <c r="C9447"/>
      <c r="H9447"/>
    </row>
    <row r="9448" spans="3:8" x14ac:dyDescent="0.25">
      <c r="C9448"/>
      <c r="H9448"/>
    </row>
    <row r="9449" spans="3:8" x14ac:dyDescent="0.25">
      <c r="C9449"/>
      <c r="H9449"/>
    </row>
    <row r="9450" spans="3:8" x14ac:dyDescent="0.25">
      <c r="C9450"/>
      <c r="H9450"/>
    </row>
    <row r="9451" spans="3:8" x14ac:dyDescent="0.25">
      <c r="C9451"/>
      <c r="H9451"/>
    </row>
    <row r="9452" spans="3:8" x14ac:dyDescent="0.25">
      <c r="C9452"/>
      <c r="H9452"/>
    </row>
    <row r="9453" spans="3:8" x14ac:dyDescent="0.25">
      <c r="C9453"/>
      <c r="H9453"/>
    </row>
    <row r="9454" spans="3:8" x14ac:dyDescent="0.25">
      <c r="C9454"/>
      <c r="H9454"/>
    </row>
    <row r="9455" spans="3:8" x14ac:dyDescent="0.25">
      <c r="C9455"/>
      <c r="H9455"/>
    </row>
    <row r="9456" spans="3:8" x14ac:dyDescent="0.25">
      <c r="C9456"/>
      <c r="H9456"/>
    </row>
    <row r="9457" spans="3:8" x14ac:dyDescent="0.25">
      <c r="C9457"/>
      <c r="H9457"/>
    </row>
    <row r="9458" spans="3:8" x14ac:dyDescent="0.25">
      <c r="C9458"/>
      <c r="H9458"/>
    </row>
    <row r="9459" spans="3:8" x14ac:dyDescent="0.25">
      <c r="C9459"/>
      <c r="H9459"/>
    </row>
    <row r="9460" spans="3:8" x14ac:dyDescent="0.25">
      <c r="C9460"/>
      <c r="H9460"/>
    </row>
    <row r="9461" spans="3:8" x14ac:dyDescent="0.25">
      <c r="C9461"/>
      <c r="H9461"/>
    </row>
    <row r="9462" spans="3:8" x14ac:dyDescent="0.25">
      <c r="C9462"/>
      <c r="H9462"/>
    </row>
    <row r="9463" spans="3:8" x14ac:dyDescent="0.25">
      <c r="C9463"/>
      <c r="H9463"/>
    </row>
    <row r="9464" spans="3:8" x14ac:dyDescent="0.25">
      <c r="C9464"/>
      <c r="H9464"/>
    </row>
    <row r="9465" spans="3:8" x14ac:dyDescent="0.25">
      <c r="C9465"/>
      <c r="H9465"/>
    </row>
    <row r="9466" spans="3:8" x14ac:dyDescent="0.25">
      <c r="C9466"/>
      <c r="H9466"/>
    </row>
    <row r="9467" spans="3:8" x14ac:dyDescent="0.25">
      <c r="C9467"/>
      <c r="H9467"/>
    </row>
    <row r="9468" spans="3:8" x14ac:dyDescent="0.25">
      <c r="C9468"/>
      <c r="H9468"/>
    </row>
    <row r="9469" spans="3:8" x14ac:dyDescent="0.25">
      <c r="C9469"/>
      <c r="H9469"/>
    </row>
    <row r="9470" spans="3:8" x14ac:dyDescent="0.25">
      <c r="C9470"/>
      <c r="H9470"/>
    </row>
    <row r="9471" spans="3:8" x14ac:dyDescent="0.25">
      <c r="C9471"/>
      <c r="H9471"/>
    </row>
    <row r="9472" spans="3:8" x14ac:dyDescent="0.25">
      <c r="C9472"/>
      <c r="H9472"/>
    </row>
    <row r="9473" spans="3:8" x14ac:dyDescent="0.25">
      <c r="C9473"/>
      <c r="H9473"/>
    </row>
    <row r="9474" spans="3:8" x14ac:dyDescent="0.25">
      <c r="C9474"/>
      <c r="H9474"/>
    </row>
    <row r="9475" spans="3:8" x14ac:dyDescent="0.25">
      <c r="C9475"/>
      <c r="H9475"/>
    </row>
    <row r="9476" spans="3:8" x14ac:dyDescent="0.25">
      <c r="C9476"/>
      <c r="H9476"/>
    </row>
    <row r="9477" spans="3:8" x14ac:dyDescent="0.25">
      <c r="C9477"/>
      <c r="H9477"/>
    </row>
    <row r="9478" spans="3:8" x14ac:dyDescent="0.25">
      <c r="C9478"/>
      <c r="H9478"/>
    </row>
    <row r="9479" spans="3:8" x14ac:dyDescent="0.25">
      <c r="C9479"/>
      <c r="H9479"/>
    </row>
    <row r="9480" spans="3:8" x14ac:dyDescent="0.25">
      <c r="C9480"/>
      <c r="H9480"/>
    </row>
    <row r="9481" spans="3:8" x14ac:dyDescent="0.25">
      <c r="C9481"/>
      <c r="H9481"/>
    </row>
    <row r="9482" spans="3:8" x14ac:dyDescent="0.25">
      <c r="C9482"/>
      <c r="H9482"/>
    </row>
    <row r="9483" spans="3:8" x14ac:dyDescent="0.25">
      <c r="C9483"/>
      <c r="H9483"/>
    </row>
    <row r="9484" spans="3:8" x14ac:dyDescent="0.25">
      <c r="C9484"/>
      <c r="H9484"/>
    </row>
    <row r="9485" spans="3:8" x14ac:dyDescent="0.25">
      <c r="C9485"/>
      <c r="H9485"/>
    </row>
    <row r="9486" spans="3:8" x14ac:dyDescent="0.25">
      <c r="C9486"/>
      <c r="H9486"/>
    </row>
    <row r="9487" spans="3:8" x14ac:dyDescent="0.25">
      <c r="C9487"/>
      <c r="H9487"/>
    </row>
    <row r="9488" spans="3:8" x14ac:dyDescent="0.25">
      <c r="C9488"/>
      <c r="H9488"/>
    </row>
    <row r="9489" spans="3:8" x14ac:dyDescent="0.25">
      <c r="C9489"/>
      <c r="H9489"/>
    </row>
    <row r="9490" spans="3:8" x14ac:dyDescent="0.25">
      <c r="C9490"/>
      <c r="H9490"/>
    </row>
    <row r="9491" spans="3:8" x14ac:dyDescent="0.25">
      <c r="C9491"/>
      <c r="H9491"/>
    </row>
    <row r="9492" spans="3:8" x14ac:dyDescent="0.25">
      <c r="C9492"/>
      <c r="H9492"/>
    </row>
    <row r="9493" spans="3:8" x14ac:dyDescent="0.25">
      <c r="C9493"/>
      <c r="H9493"/>
    </row>
    <row r="9494" spans="3:8" x14ac:dyDescent="0.25">
      <c r="C9494"/>
      <c r="H9494"/>
    </row>
    <row r="9495" spans="3:8" x14ac:dyDescent="0.25">
      <c r="C9495"/>
      <c r="H9495"/>
    </row>
    <row r="9496" spans="3:8" x14ac:dyDescent="0.25">
      <c r="C9496"/>
      <c r="H9496"/>
    </row>
    <row r="9497" spans="3:8" x14ac:dyDescent="0.25">
      <c r="C9497"/>
      <c r="H9497"/>
    </row>
    <row r="9498" spans="3:8" x14ac:dyDescent="0.25">
      <c r="C9498"/>
      <c r="H9498"/>
    </row>
    <row r="9499" spans="3:8" x14ac:dyDescent="0.25">
      <c r="C9499"/>
      <c r="H9499"/>
    </row>
    <row r="9500" spans="3:8" x14ac:dyDescent="0.25">
      <c r="C9500"/>
      <c r="H9500"/>
    </row>
    <row r="9501" spans="3:8" x14ac:dyDescent="0.25">
      <c r="C9501"/>
      <c r="H9501"/>
    </row>
    <row r="9502" spans="3:8" x14ac:dyDescent="0.25">
      <c r="C9502"/>
      <c r="H9502"/>
    </row>
    <row r="9503" spans="3:8" x14ac:dyDescent="0.25">
      <c r="C9503"/>
      <c r="H9503"/>
    </row>
    <row r="9504" spans="3:8" x14ac:dyDescent="0.25">
      <c r="C9504"/>
      <c r="H9504"/>
    </row>
    <row r="9505" spans="3:8" x14ac:dyDescent="0.25">
      <c r="C9505"/>
      <c r="H9505"/>
    </row>
    <row r="9506" spans="3:8" x14ac:dyDescent="0.25">
      <c r="C9506"/>
      <c r="H9506"/>
    </row>
    <row r="9507" spans="3:8" x14ac:dyDescent="0.25">
      <c r="C9507"/>
      <c r="H9507"/>
    </row>
    <row r="9508" spans="3:8" x14ac:dyDescent="0.25">
      <c r="C9508"/>
      <c r="H9508"/>
    </row>
    <row r="9509" spans="3:8" x14ac:dyDescent="0.25">
      <c r="C9509"/>
      <c r="H9509"/>
    </row>
    <row r="9510" spans="3:8" x14ac:dyDescent="0.25">
      <c r="C9510"/>
      <c r="H9510"/>
    </row>
    <row r="9511" spans="3:8" x14ac:dyDescent="0.25">
      <c r="C9511"/>
      <c r="H9511"/>
    </row>
    <row r="9512" spans="3:8" x14ac:dyDescent="0.25">
      <c r="C9512"/>
      <c r="H9512"/>
    </row>
    <row r="9513" spans="3:8" x14ac:dyDescent="0.25">
      <c r="C9513"/>
      <c r="H9513"/>
    </row>
    <row r="9514" spans="3:8" x14ac:dyDescent="0.25">
      <c r="C9514"/>
      <c r="H9514"/>
    </row>
    <row r="9515" spans="3:8" x14ac:dyDescent="0.25">
      <c r="C9515"/>
      <c r="H9515"/>
    </row>
    <row r="9516" spans="3:8" x14ac:dyDescent="0.25">
      <c r="C9516"/>
      <c r="H9516"/>
    </row>
    <row r="9517" spans="3:8" x14ac:dyDescent="0.25">
      <c r="C9517"/>
      <c r="H9517"/>
    </row>
    <row r="9518" spans="3:8" x14ac:dyDescent="0.25">
      <c r="C9518"/>
      <c r="H9518"/>
    </row>
    <row r="9519" spans="3:8" x14ac:dyDescent="0.25">
      <c r="C9519"/>
      <c r="H9519"/>
    </row>
    <row r="9520" spans="3:8" x14ac:dyDescent="0.25">
      <c r="C9520"/>
      <c r="H9520"/>
    </row>
    <row r="9521" spans="3:8" x14ac:dyDescent="0.25">
      <c r="C9521"/>
      <c r="H9521"/>
    </row>
    <row r="9522" spans="3:8" x14ac:dyDescent="0.25">
      <c r="C9522"/>
      <c r="H9522"/>
    </row>
    <row r="9523" spans="3:8" x14ac:dyDescent="0.25">
      <c r="C9523"/>
      <c r="H9523"/>
    </row>
    <row r="9524" spans="3:8" x14ac:dyDescent="0.25">
      <c r="C9524"/>
      <c r="H9524"/>
    </row>
    <row r="9525" spans="3:8" x14ac:dyDescent="0.25">
      <c r="C9525"/>
      <c r="H9525"/>
    </row>
    <row r="9526" spans="3:8" x14ac:dyDescent="0.25">
      <c r="C9526"/>
      <c r="H9526"/>
    </row>
    <row r="9527" spans="3:8" x14ac:dyDescent="0.25">
      <c r="C9527"/>
      <c r="H9527"/>
    </row>
    <row r="9528" spans="3:8" x14ac:dyDescent="0.25">
      <c r="C9528"/>
      <c r="H9528"/>
    </row>
    <row r="9529" spans="3:8" x14ac:dyDescent="0.25">
      <c r="C9529"/>
      <c r="H9529"/>
    </row>
    <row r="9530" spans="3:8" x14ac:dyDescent="0.25">
      <c r="C9530"/>
      <c r="H9530"/>
    </row>
    <row r="9531" spans="3:8" x14ac:dyDescent="0.25">
      <c r="C9531"/>
      <c r="H9531"/>
    </row>
    <row r="9532" spans="3:8" x14ac:dyDescent="0.25">
      <c r="C9532"/>
      <c r="H9532"/>
    </row>
    <row r="9533" spans="3:8" x14ac:dyDescent="0.25">
      <c r="C9533"/>
      <c r="H9533"/>
    </row>
    <row r="9534" spans="3:8" x14ac:dyDescent="0.25">
      <c r="C9534"/>
      <c r="H9534"/>
    </row>
    <row r="9535" spans="3:8" x14ac:dyDescent="0.25">
      <c r="C9535"/>
      <c r="H9535"/>
    </row>
    <row r="9536" spans="3:8" x14ac:dyDescent="0.25">
      <c r="C9536"/>
      <c r="H9536"/>
    </row>
    <row r="9537" spans="3:8" x14ac:dyDescent="0.25">
      <c r="C9537"/>
      <c r="H9537"/>
    </row>
    <row r="9538" spans="3:8" x14ac:dyDescent="0.25">
      <c r="C9538"/>
      <c r="H9538"/>
    </row>
    <row r="9539" spans="3:8" x14ac:dyDescent="0.25">
      <c r="C9539"/>
      <c r="H9539"/>
    </row>
    <row r="9540" spans="3:8" x14ac:dyDescent="0.25">
      <c r="C9540"/>
      <c r="H9540"/>
    </row>
    <row r="9541" spans="3:8" x14ac:dyDescent="0.25">
      <c r="C9541"/>
      <c r="H9541"/>
    </row>
    <row r="9542" spans="3:8" x14ac:dyDescent="0.25">
      <c r="C9542"/>
      <c r="H9542"/>
    </row>
    <row r="9543" spans="3:8" x14ac:dyDescent="0.25">
      <c r="C9543"/>
      <c r="H9543"/>
    </row>
    <row r="9544" spans="3:8" x14ac:dyDescent="0.25">
      <c r="C9544"/>
      <c r="H9544"/>
    </row>
    <row r="9545" spans="3:8" x14ac:dyDescent="0.25">
      <c r="C9545"/>
      <c r="H9545"/>
    </row>
    <row r="9546" spans="3:8" x14ac:dyDescent="0.25">
      <c r="C9546"/>
      <c r="H9546"/>
    </row>
    <row r="9547" spans="3:8" x14ac:dyDescent="0.25">
      <c r="C9547"/>
      <c r="H9547"/>
    </row>
    <row r="9548" spans="3:8" x14ac:dyDescent="0.25">
      <c r="C9548"/>
      <c r="H9548"/>
    </row>
    <row r="9549" spans="3:8" x14ac:dyDescent="0.25">
      <c r="C9549"/>
      <c r="H9549"/>
    </row>
    <row r="9550" spans="3:8" x14ac:dyDescent="0.25">
      <c r="C9550"/>
      <c r="H9550"/>
    </row>
    <row r="9551" spans="3:8" x14ac:dyDescent="0.25">
      <c r="C9551"/>
      <c r="H9551"/>
    </row>
    <row r="9552" spans="3:8" x14ac:dyDescent="0.25">
      <c r="C9552"/>
      <c r="H9552"/>
    </row>
    <row r="9553" spans="3:8" x14ac:dyDescent="0.25">
      <c r="C9553"/>
      <c r="H9553"/>
    </row>
    <row r="9554" spans="3:8" x14ac:dyDescent="0.25">
      <c r="C9554"/>
      <c r="H9554"/>
    </row>
    <row r="9555" spans="3:8" x14ac:dyDescent="0.25">
      <c r="C9555"/>
      <c r="H9555"/>
    </row>
    <row r="9556" spans="3:8" x14ac:dyDescent="0.25">
      <c r="C9556"/>
      <c r="H9556"/>
    </row>
    <row r="9557" spans="3:8" x14ac:dyDescent="0.25">
      <c r="C9557"/>
      <c r="H9557"/>
    </row>
    <row r="9558" spans="3:8" x14ac:dyDescent="0.25">
      <c r="C9558"/>
      <c r="H9558"/>
    </row>
    <row r="9559" spans="3:8" x14ac:dyDescent="0.25">
      <c r="C9559"/>
      <c r="H9559"/>
    </row>
    <row r="9560" spans="3:8" x14ac:dyDescent="0.25">
      <c r="C9560"/>
      <c r="H9560"/>
    </row>
    <row r="9561" spans="3:8" x14ac:dyDescent="0.25">
      <c r="C9561"/>
      <c r="H9561"/>
    </row>
    <row r="9562" spans="3:8" x14ac:dyDescent="0.25">
      <c r="C9562"/>
      <c r="H9562"/>
    </row>
    <row r="9563" spans="3:8" x14ac:dyDescent="0.25">
      <c r="C9563"/>
      <c r="H9563"/>
    </row>
    <row r="9564" spans="3:8" x14ac:dyDescent="0.25">
      <c r="C9564"/>
      <c r="H9564"/>
    </row>
    <row r="9565" spans="3:8" x14ac:dyDescent="0.25">
      <c r="C9565"/>
      <c r="H9565"/>
    </row>
    <row r="9566" spans="3:8" x14ac:dyDescent="0.25">
      <c r="C9566"/>
      <c r="H9566"/>
    </row>
    <row r="9567" spans="3:8" x14ac:dyDescent="0.25">
      <c r="C9567"/>
      <c r="H9567"/>
    </row>
    <row r="9568" spans="3:8" x14ac:dyDescent="0.25">
      <c r="C9568"/>
      <c r="H9568"/>
    </row>
    <row r="9569" spans="3:8" x14ac:dyDescent="0.25">
      <c r="C9569"/>
      <c r="H9569"/>
    </row>
    <row r="9570" spans="3:8" x14ac:dyDescent="0.25">
      <c r="C9570"/>
      <c r="H9570"/>
    </row>
    <row r="9571" spans="3:8" x14ac:dyDescent="0.25">
      <c r="C9571"/>
      <c r="H9571"/>
    </row>
    <row r="9572" spans="3:8" x14ac:dyDescent="0.25">
      <c r="C9572"/>
      <c r="H9572"/>
    </row>
    <row r="9573" spans="3:8" x14ac:dyDescent="0.25">
      <c r="C9573"/>
      <c r="H9573"/>
    </row>
    <row r="9574" spans="3:8" x14ac:dyDescent="0.25">
      <c r="C9574"/>
      <c r="H9574"/>
    </row>
    <row r="9575" spans="3:8" x14ac:dyDescent="0.25">
      <c r="C9575"/>
      <c r="H9575"/>
    </row>
    <row r="9576" spans="3:8" x14ac:dyDescent="0.25">
      <c r="C9576"/>
      <c r="H9576"/>
    </row>
    <row r="9577" spans="3:8" x14ac:dyDescent="0.25">
      <c r="C9577"/>
      <c r="H9577"/>
    </row>
    <row r="9578" spans="3:8" x14ac:dyDescent="0.25">
      <c r="C9578"/>
      <c r="H9578"/>
    </row>
    <row r="9579" spans="3:8" x14ac:dyDescent="0.25">
      <c r="C9579"/>
      <c r="H9579"/>
    </row>
    <row r="9580" spans="3:8" x14ac:dyDescent="0.25">
      <c r="C9580"/>
      <c r="H9580"/>
    </row>
    <row r="9581" spans="3:8" x14ac:dyDescent="0.25">
      <c r="C9581"/>
      <c r="H9581"/>
    </row>
    <row r="9582" spans="3:8" x14ac:dyDescent="0.25">
      <c r="C9582"/>
      <c r="H9582"/>
    </row>
    <row r="9583" spans="3:8" x14ac:dyDescent="0.25">
      <c r="C9583"/>
      <c r="H9583"/>
    </row>
    <row r="9584" spans="3:8" x14ac:dyDescent="0.25">
      <c r="C9584"/>
      <c r="H9584"/>
    </row>
    <row r="9585" spans="3:8" x14ac:dyDescent="0.25">
      <c r="C9585"/>
      <c r="H9585"/>
    </row>
    <row r="9586" spans="3:8" x14ac:dyDescent="0.25">
      <c r="C9586"/>
      <c r="H9586"/>
    </row>
    <row r="9587" spans="3:8" x14ac:dyDescent="0.25">
      <c r="C9587"/>
      <c r="H9587"/>
    </row>
    <row r="9588" spans="3:8" x14ac:dyDescent="0.25">
      <c r="C9588"/>
      <c r="H9588"/>
    </row>
    <row r="9589" spans="3:8" x14ac:dyDescent="0.25">
      <c r="C9589"/>
      <c r="H9589"/>
    </row>
    <row r="9590" spans="3:8" x14ac:dyDescent="0.25">
      <c r="C9590"/>
      <c r="H9590"/>
    </row>
    <row r="9591" spans="3:8" x14ac:dyDescent="0.25">
      <c r="C9591"/>
      <c r="H9591"/>
    </row>
    <row r="9592" spans="3:8" x14ac:dyDescent="0.25">
      <c r="C9592"/>
      <c r="H9592"/>
    </row>
    <row r="9593" spans="3:8" x14ac:dyDescent="0.25">
      <c r="C9593"/>
      <c r="H9593"/>
    </row>
    <row r="9594" spans="3:8" x14ac:dyDescent="0.25">
      <c r="C9594"/>
      <c r="H9594"/>
    </row>
    <row r="9595" spans="3:8" x14ac:dyDescent="0.25">
      <c r="C9595"/>
      <c r="H9595"/>
    </row>
    <row r="9596" spans="3:8" x14ac:dyDescent="0.25">
      <c r="C9596"/>
      <c r="H9596"/>
    </row>
    <row r="9597" spans="3:8" x14ac:dyDescent="0.25">
      <c r="C9597"/>
      <c r="H9597"/>
    </row>
    <row r="9598" spans="3:8" x14ac:dyDescent="0.25">
      <c r="C9598"/>
      <c r="H9598"/>
    </row>
    <row r="9599" spans="3:8" x14ac:dyDescent="0.25">
      <c r="C9599"/>
      <c r="H9599"/>
    </row>
    <row r="9600" spans="3:8" x14ac:dyDescent="0.25">
      <c r="C9600"/>
      <c r="H9600"/>
    </row>
    <row r="9601" spans="3:8" x14ac:dyDescent="0.25">
      <c r="C9601"/>
      <c r="H9601"/>
    </row>
    <row r="9602" spans="3:8" x14ac:dyDescent="0.25">
      <c r="C9602"/>
      <c r="H9602"/>
    </row>
    <row r="9603" spans="3:8" x14ac:dyDescent="0.25">
      <c r="C9603"/>
      <c r="H9603"/>
    </row>
    <row r="9604" spans="3:8" x14ac:dyDescent="0.25">
      <c r="C9604"/>
      <c r="H9604"/>
    </row>
    <row r="9605" spans="3:8" x14ac:dyDescent="0.25">
      <c r="C9605"/>
      <c r="H9605"/>
    </row>
    <row r="9606" spans="3:8" x14ac:dyDescent="0.25">
      <c r="C9606"/>
      <c r="H9606"/>
    </row>
    <row r="9607" spans="3:8" x14ac:dyDescent="0.25">
      <c r="C9607"/>
      <c r="H9607"/>
    </row>
    <row r="9608" spans="3:8" x14ac:dyDescent="0.25">
      <c r="C9608"/>
      <c r="H9608"/>
    </row>
    <row r="9609" spans="3:8" x14ac:dyDescent="0.25">
      <c r="C9609"/>
      <c r="H9609"/>
    </row>
    <row r="9610" spans="3:8" x14ac:dyDescent="0.25">
      <c r="C9610"/>
      <c r="H9610"/>
    </row>
    <row r="9611" spans="3:8" x14ac:dyDescent="0.25">
      <c r="C9611"/>
      <c r="H9611"/>
    </row>
    <row r="9612" spans="3:8" x14ac:dyDescent="0.25">
      <c r="C9612"/>
      <c r="H9612"/>
    </row>
    <row r="9613" spans="3:8" x14ac:dyDescent="0.25">
      <c r="C9613"/>
      <c r="H9613"/>
    </row>
    <row r="9614" spans="3:8" x14ac:dyDescent="0.25">
      <c r="C9614"/>
      <c r="H9614"/>
    </row>
    <row r="9615" spans="3:8" x14ac:dyDescent="0.25">
      <c r="C9615"/>
      <c r="H9615"/>
    </row>
    <row r="9616" spans="3:8" x14ac:dyDescent="0.25">
      <c r="C9616"/>
      <c r="H9616"/>
    </row>
    <row r="9617" spans="3:8" x14ac:dyDescent="0.25">
      <c r="C9617"/>
      <c r="H9617"/>
    </row>
    <row r="9618" spans="3:8" x14ac:dyDescent="0.25">
      <c r="C9618"/>
      <c r="H9618"/>
    </row>
    <row r="9619" spans="3:8" x14ac:dyDescent="0.25">
      <c r="C9619"/>
      <c r="H9619"/>
    </row>
    <row r="9620" spans="3:8" x14ac:dyDescent="0.25">
      <c r="C9620"/>
      <c r="H9620"/>
    </row>
    <row r="9621" spans="3:8" x14ac:dyDescent="0.25">
      <c r="C9621"/>
      <c r="H9621"/>
    </row>
    <row r="9622" spans="3:8" x14ac:dyDescent="0.25">
      <c r="C9622"/>
      <c r="H9622"/>
    </row>
    <row r="9623" spans="3:8" x14ac:dyDescent="0.25">
      <c r="C9623"/>
      <c r="H9623"/>
    </row>
    <row r="9624" spans="3:8" x14ac:dyDescent="0.25">
      <c r="C9624"/>
      <c r="H9624"/>
    </row>
    <row r="9625" spans="3:8" x14ac:dyDescent="0.25">
      <c r="C9625"/>
      <c r="H9625"/>
    </row>
    <row r="9626" spans="3:8" x14ac:dyDescent="0.25">
      <c r="C9626"/>
      <c r="H9626"/>
    </row>
    <row r="9627" spans="3:8" x14ac:dyDescent="0.25">
      <c r="C9627"/>
      <c r="H9627"/>
    </row>
    <row r="9628" spans="3:8" x14ac:dyDescent="0.25">
      <c r="C9628"/>
      <c r="H9628"/>
    </row>
    <row r="9629" spans="3:8" x14ac:dyDescent="0.25">
      <c r="C9629"/>
      <c r="H9629"/>
    </row>
    <row r="9630" spans="3:8" x14ac:dyDescent="0.25">
      <c r="C9630"/>
      <c r="H9630"/>
    </row>
    <row r="9631" spans="3:8" x14ac:dyDescent="0.25">
      <c r="C9631"/>
      <c r="H9631"/>
    </row>
    <row r="9632" spans="3:8" x14ac:dyDescent="0.25">
      <c r="C9632"/>
      <c r="H9632"/>
    </row>
    <row r="9633" spans="3:8" x14ac:dyDescent="0.25">
      <c r="C9633"/>
      <c r="H9633"/>
    </row>
    <row r="9634" spans="3:8" x14ac:dyDescent="0.25">
      <c r="C9634"/>
      <c r="H9634"/>
    </row>
    <row r="9635" spans="3:8" x14ac:dyDescent="0.25">
      <c r="C9635"/>
      <c r="H9635"/>
    </row>
    <row r="9636" spans="3:8" x14ac:dyDescent="0.25">
      <c r="C9636"/>
      <c r="H9636"/>
    </row>
    <row r="9637" spans="3:8" x14ac:dyDescent="0.25">
      <c r="C9637"/>
      <c r="H9637"/>
    </row>
    <row r="9638" spans="3:8" x14ac:dyDescent="0.25">
      <c r="C9638"/>
      <c r="H9638"/>
    </row>
    <row r="9639" spans="3:8" x14ac:dyDescent="0.25">
      <c r="C9639"/>
      <c r="H9639"/>
    </row>
    <row r="9640" spans="3:8" x14ac:dyDescent="0.25">
      <c r="C9640"/>
      <c r="H9640"/>
    </row>
    <row r="9641" spans="3:8" x14ac:dyDescent="0.25">
      <c r="C9641"/>
      <c r="H9641"/>
    </row>
    <row r="9642" spans="3:8" x14ac:dyDescent="0.25">
      <c r="C9642"/>
      <c r="H9642"/>
    </row>
    <row r="9643" spans="3:8" x14ac:dyDescent="0.25">
      <c r="C9643"/>
      <c r="H9643"/>
    </row>
    <row r="9644" spans="3:8" x14ac:dyDescent="0.25">
      <c r="C9644"/>
      <c r="H9644"/>
    </row>
    <row r="9645" spans="3:8" x14ac:dyDescent="0.25">
      <c r="C9645"/>
      <c r="H9645"/>
    </row>
    <row r="9646" spans="3:8" x14ac:dyDescent="0.25">
      <c r="C9646"/>
      <c r="H9646"/>
    </row>
    <row r="9647" spans="3:8" x14ac:dyDescent="0.25">
      <c r="C9647"/>
      <c r="H9647"/>
    </row>
    <row r="9648" spans="3:8" x14ac:dyDescent="0.25">
      <c r="C9648"/>
      <c r="H9648"/>
    </row>
    <row r="9649" spans="3:8" x14ac:dyDescent="0.25">
      <c r="C9649"/>
      <c r="H9649"/>
    </row>
    <row r="9650" spans="3:8" x14ac:dyDescent="0.25">
      <c r="C9650"/>
      <c r="H9650"/>
    </row>
    <row r="9651" spans="3:8" x14ac:dyDescent="0.25">
      <c r="C9651"/>
      <c r="H9651"/>
    </row>
    <row r="9652" spans="3:8" x14ac:dyDescent="0.25">
      <c r="C9652"/>
      <c r="H9652"/>
    </row>
    <row r="9653" spans="3:8" x14ac:dyDescent="0.25">
      <c r="C9653"/>
      <c r="H9653"/>
    </row>
    <row r="9654" spans="3:8" x14ac:dyDescent="0.25">
      <c r="C9654"/>
      <c r="H9654"/>
    </row>
    <row r="9655" spans="3:8" x14ac:dyDescent="0.25">
      <c r="C9655"/>
      <c r="H9655"/>
    </row>
    <row r="9656" spans="3:8" x14ac:dyDescent="0.25">
      <c r="C9656"/>
      <c r="H9656"/>
    </row>
    <row r="9657" spans="3:8" x14ac:dyDescent="0.25">
      <c r="C9657"/>
      <c r="H9657"/>
    </row>
    <row r="9658" spans="3:8" x14ac:dyDescent="0.25">
      <c r="C9658"/>
      <c r="H9658"/>
    </row>
    <row r="9659" spans="3:8" x14ac:dyDescent="0.25">
      <c r="C9659"/>
      <c r="H9659"/>
    </row>
    <row r="9660" spans="3:8" x14ac:dyDescent="0.25">
      <c r="C9660"/>
      <c r="H9660"/>
    </row>
    <row r="9661" spans="3:8" x14ac:dyDescent="0.25">
      <c r="C9661"/>
      <c r="H9661"/>
    </row>
    <row r="9662" spans="3:8" x14ac:dyDescent="0.25">
      <c r="C9662"/>
      <c r="H9662"/>
    </row>
    <row r="9663" spans="3:8" x14ac:dyDescent="0.25">
      <c r="C9663"/>
      <c r="H9663"/>
    </row>
    <row r="9664" spans="3:8" x14ac:dyDescent="0.25">
      <c r="C9664"/>
      <c r="H9664"/>
    </row>
    <row r="9665" spans="3:8" x14ac:dyDescent="0.25">
      <c r="C9665"/>
      <c r="H9665"/>
    </row>
    <row r="9666" spans="3:8" x14ac:dyDescent="0.25">
      <c r="C9666"/>
      <c r="H9666"/>
    </row>
    <row r="9667" spans="3:8" x14ac:dyDescent="0.25">
      <c r="C9667"/>
      <c r="H9667"/>
    </row>
    <row r="9668" spans="3:8" x14ac:dyDescent="0.25">
      <c r="C9668"/>
      <c r="H9668"/>
    </row>
    <row r="9669" spans="3:8" x14ac:dyDescent="0.25">
      <c r="C9669"/>
      <c r="H9669"/>
    </row>
    <row r="9670" spans="3:8" x14ac:dyDescent="0.25">
      <c r="C9670"/>
      <c r="H9670"/>
    </row>
    <row r="9671" spans="3:8" x14ac:dyDescent="0.25">
      <c r="C9671"/>
      <c r="H9671"/>
    </row>
    <row r="9672" spans="3:8" x14ac:dyDescent="0.25">
      <c r="C9672"/>
      <c r="H9672"/>
    </row>
    <row r="9673" spans="3:8" x14ac:dyDescent="0.25">
      <c r="C9673"/>
      <c r="H9673"/>
    </row>
    <row r="9674" spans="3:8" x14ac:dyDescent="0.25">
      <c r="C9674"/>
      <c r="H9674"/>
    </row>
    <row r="9675" spans="3:8" x14ac:dyDescent="0.25">
      <c r="C9675"/>
      <c r="H9675"/>
    </row>
    <row r="9676" spans="3:8" x14ac:dyDescent="0.25">
      <c r="C9676"/>
      <c r="H9676"/>
    </row>
    <row r="9677" spans="3:8" x14ac:dyDescent="0.25">
      <c r="C9677"/>
      <c r="H9677"/>
    </row>
    <row r="9678" spans="3:8" x14ac:dyDescent="0.25">
      <c r="C9678"/>
      <c r="H9678"/>
    </row>
    <row r="9679" spans="3:8" x14ac:dyDescent="0.25">
      <c r="C9679"/>
      <c r="H9679"/>
    </row>
    <row r="9680" spans="3:8" x14ac:dyDescent="0.25">
      <c r="C9680"/>
      <c r="H9680"/>
    </row>
    <row r="9681" spans="3:8" x14ac:dyDescent="0.25">
      <c r="C9681"/>
      <c r="H9681"/>
    </row>
    <row r="9682" spans="3:8" x14ac:dyDescent="0.25">
      <c r="C9682"/>
      <c r="H9682"/>
    </row>
    <row r="9683" spans="3:8" x14ac:dyDescent="0.25">
      <c r="C9683"/>
      <c r="H9683"/>
    </row>
    <row r="9684" spans="3:8" x14ac:dyDescent="0.25">
      <c r="C9684"/>
      <c r="H9684"/>
    </row>
    <row r="9685" spans="3:8" x14ac:dyDescent="0.25">
      <c r="C9685"/>
      <c r="H9685"/>
    </row>
    <row r="9686" spans="3:8" x14ac:dyDescent="0.25">
      <c r="C9686"/>
      <c r="H9686"/>
    </row>
    <row r="9687" spans="3:8" x14ac:dyDescent="0.25">
      <c r="C9687"/>
      <c r="H9687"/>
    </row>
    <row r="9688" spans="3:8" x14ac:dyDescent="0.25">
      <c r="C9688"/>
      <c r="H9688"/>
    </row>
    <row r="9689" spans="3:8" x14ac:dyDescent="0.25">
      <c r="C9689"/>
      <c r="H9689"/>
    </row>
    <row r="9690" spans="3:8" x14ac:dyDescent="0.25">
      <c r="C9690"/>
      <c r="H9690"/>
    </row>
    <row r="9691" spans="3:8" x14ac:dyDescent="0.25">
      <c r="C9691"/>
      <c r="H9691"/>
    </row>
    <row r="9692" spans="3:8" x14ac:dyDescent="0.25">
      <c r="C9692"/>
      <c r="H9692"/>
    </row>
    <row r="9693" spans="3:8" x14ac:dyDescent="0.25">
      <c r="C9693"/>
      <c r="H9693"/>
    </row>
    <row r="9694" spans="3:8" x14ac:dyDescent="0.25">
      <c r="C9694"/>
      <c r="H9694"/>
    </row>
    <row r="9695" spans="3:8" x14ac:dyDescent="0.25">
      <c r="C9695"/>
      <c r="H9695"/>
    </row>
    <row r="9696" spans="3:8" x14ac:dyDescent="0.25">
      <c r="C9696"/>
      <c r="H9696"/>
    </row>
    <row r="9697" spans="3:8" x14ac:dyDescent="0.25">
      <c r="C9697"/>
      <c r="H9697"/>
    </row>
    <row r="9698" spans="3:8" x14ac:dyDescent="0.25">
      <c r="C9698"/>
      <c r="H9698"/>
    </row>
    <row r="9699" spans="3:8" x14ac:dyDescent="0.25">
      <c r="C9699"/>
      <c r="H9699"/>
    </row>
    <row r="9700" spans="3:8" x14ac:dyDescent="0.25">
      <c r="C9700"/>
      <c r="H9700"/>
    </row>
    <row r="9701" spans="3:8" x14ac:dyDescent="0.25">
      <c r="C9701"/>
      <c r="H9701"/>
    </row>
    <row r="9702" spans="3:8" x14ac:dyDescent="0.25">
      <c r="C9702"/>
      <c r="H9702"/>
    </row>
    <row r="9703" spans="3:8" x14ac:dyDescent="0.25">
      <c r="C9703"/>
      <c r="H9703"/>
    </row>
    <row r="9704" spans="3:8" x14ac:dyDescent="0.25">
      <c r="C9704"/>
      <c r="H9704"/>
    </row>
    <row r="9705" spans="3:8" x14ac:dyDescent="0.25">
      <c r="C9705"/>
      <c r="H9705"/>
    </row>
    <row r="9706" spans="3:8" x14ac:dyDescent="0.25">
      <c r="C9706"/>
      <c r="H9706"/>
    </row>
    <row r="9707" spans="3:8" x14ac:dyDescent="0.25">
      <c r="C9707"/>
      <c r="H9707"/>
    </row>
    <row r="9708" spans="3:8" x14ac:dyDescent="0.25">
      <c r="C9708"/>
      <c r="H9708"/>
    </row>
    <row r="9709" spans="3:8" x14ac:dyDescent="0.25">
      <c r="C9709"/>
      <c r="H9709"/>
    </row>
    <row r="9710" spans="3:8" x14ac:dyDescent="0.25">
      <c r="C9710"/>
      <c r="H9710"/>
    </row>
    <row r="9711" spans="3:8" x14ac:dyDescent="0.25">
      <c r="C9711"/>
      <c r="H9711"/>
    </row>
    <row r="9712" spans="3:8" x14ac:dyDescent="0.25">
      <c r="C9712"/>
      <c r="H9712"/>
    </row>
    <row r="9713" spans="3:8" x14ac:dyDescent="0.25">
      <c r="C9713"/>
      <c r="H9713"/>
    </row>
    <row r="9714" spans="3:8" x14ac:dyDescent="0.25">
      <c r="C9714"/>
      <c r="H9714"/>
    </row>
    <row r="9715" spans="3:8" x14ac:dyDescent="0.25">
      <c r="C9715"/>
      <c r="H9715"/>
    </row>
    <row r="9716" spans="3:8" x14ac:dyDescent="0.25">
      <c r="C9716"/>
      <c r="H9716"/>
    </row>
    <row r="9717" spans="3:8" x14ac:dyDescent="0.25">
      <c r="C9717"/>
      <c r="H9717"/>
    </row>
    <row r="9718" spans="3:8" x14ac:dyDescent="0.25">
      <c r="C9718"/>
      <c r="H9718"/>
    </row>
    <row r="9719" spans="3:8" x14ac:dyDescent="0.25">
      <c r="C9719"/>
      <c r="H9719"/>
    </row>
    <row r="9720" spans="3:8" x14ac:dyDescent="0.25">
      <c r="C9720"/>
      <c r="H9720"/>
    </row>
    <row r="9721" spans="3:8" x14ac:dyDescent="0.25">
      <c r="C9721"/>
      <c r="H9721"/>
    </row>
    <row r="9722" spans="3:8" x14ac:dyDescent="0.25">
      <c r="C9722"/>
      <c r="H9722"/>
    </row>
    <row r="9723" spans="3:8" x14ac:dyDescent="0.25">
      <c r="C9723"/>
      <c r="H9723"/>
    </row>
    <row r="9724" spans="3:8" x14ac:dyDescent="0.25">
      <c r="C9724"/>
      <c r="H9724"/>
    </row>
    <row r="9725" spans="3:8" x14ac:dyDescent="0.25">
      <c r="C9725"/>
      <c r="H9725"/>
    </row>
    <row r="9726" spans="3:8" x14ac:dyDescent="0.25">
      <c r="C9726"/>
      <c r="H9726"/>
    </row>
    <row r="9727" spans="3:8" x14ac:dyDescent="0.25">
      <c r="C9727"/>
      <c r="H9727"/>
    </row>
    <row r="9728" spans="3:8" x14ac:dyDescent="0.25">
      <c r="C9728"/>
      <c r="H9728"/>
    </row>
    <row r="9729" spans="3:8" x14ac:dyDescent="0.25">
      <c r="C9729"/>
      <c r="H9729"/>
    </row>
    <row r="9730" spans="3:8" x14ac:dyDescent="0.25">
      <c r="C9730"/>
      <c r="H9730"/>
    </row>
    <row r="9731" spans="3:8" x14ac:dyDescent="0.25">
      <c r="C9731"/>
      <c r="H9731"/>
    </row>
    <row r="9732" spans="3:8" x14ac:dyDescent="0.25">
      <c r="C9732"/>
      <c r="H9732"/>
    </row>
    <row r="9733" spans="3:8" x14ac:dyDescent="0.25">
      <c r="C9733"/>
      <c r="H9733"/>
    </row>
    <row r="9734" spans="3:8" x14ac:dyDescent="0.25">
      <c r="C9734"/>
      <c r="H9734"/>
    </row>
    <row r="9735" spans="3:8" x14ac:dyDescent="0.25">
      <c r="C9735"/>
      <c r="H9735"/>
    </row>
    <row r="9736" spans="3:8" x14ac:dyDescent="0.25">
      <c r="C9736"/>
      <c r="H9736"/>
    </row>
    <row r="9737" spans="3:8" x14ac:dyDescent="0.25">
      <c r="C9737"/>
      <c r="H9737"/>
    </row>
    <row r="9738" spans="3:8" x14ac:dyDescent="0.25">
      <c r="C9738"/>
      <c r="H9738"/>
    </row>
    <row r="9739" spans="3:8" x14ac:dyDescent="0.25">
      <c r="C9739"/>
      <c r="H9739"/>
    </row>
    <row r="9740" spans="3:8" x14ac:dyDescent="0.25">
      <c r="C9740"/>
      <c r="H9740"/>
    </row>
    <row r="9741" spans="3:8" x14ac:dyDescent="0.25">
      <c r="C9741"/>
      <c r="H9741"/>
    </row>
    <row r="9742" spans="3:8" x14ac:dyDescent="0.25">
      <c r="C9742"/>
      <c r="H9742"/>
    </row>
    <row r="9743" spans="3:8" x14ac:dyDescent="0.25">
      <c r="C9743"/>
      <c r="H9743"/>
    </row>
    <row r="9744" spans="3:8" x14ac:dyDescent="0.25">
      <c r="C9744"/>
      <c r="H9744"/>
    </row>
    <row r="9745" spans="3:8" x14ac:dyDescent="0.25">
      <c r="C9745"/>
      <c r="H9745"/>
    </row>
    <row r="9746" spans="3:8" x14ac:dyDescent="0.25">
      <c r="C9746"/>
      <c r="H9746"/>
    </row>
    <row r="9747" spans="3:8" x14ac:dyDescent="0.25">
      <c r="C9747"/>
      <c r="H9747"/>
    </row>
    <row r="9748" spans="3:8" x14ac:dyDescent="0.25">
      <c r="C9748"/>
      <c r="H9748"/>
    </row>
    <row r="9749" spans="3:8" x14ac:dyDescent="0.25">
      <c r="C9749"/>
      <c r="H9749"/>
    </row>
    <row r="9750" spans="3:8" x14ac:dyDescent="0.25">
      <c r="C9750"/>
      <c r="H9750"/>
    </row>
    <row r="9751" spans="3:8" x14ac:dyDescent="0.25">
      <c r="C9751"/>
      <c r="H9751"/>
    </row>
    <row r="9752" spans="3:8" x14ac:dyDescent="0.25">
      <c r="C9752"/>
      <c r="H9752"/>
    </row>
    <row r="9753" spans="3:8" x14ac:dyDescent="0.25">
      <c r="C9753"/>
      <c r="H9753"/>
    </row>
    <row r="9754" spans="3:8" x14ac:dyDescent="0.25">
      <c r="C9754"/>
      <c r="H9754"/>
    </row>
    <row r="9755" spans="3:8" x14ac:dyDescent="0.25">
      <c r="C9755"/>
      <c r="H9755"/>
    </row>
    <row r="9756" spans="3:8" x14ac:dyDescent="0.25">
      <c r="C9756"/>
      <c r="H9756"/>
    </row>
    <row r="9757" spans="3:8" x14ac:dyDescent="0.25">
      <c r="C9757"/>
      <c r="H9757"/>
    </row>
    <row r="9758" spans="3:8" x14ac:dyDescent="0.25">
      <c r="C9758"/>
      <c r="H9758"/>
    </row>
    <row r="9759" spans="3:8" x14ac:dyDescent="0.25">
      <c r="C9759"/>
      <c r="H9759"/>
    </row>
    <row r="9760" spans="3:8" x14ac:dyDescent="0.25">
      <c r="C9760"/>
      <c r="H9760"/>
    </row>
    <row r="9761" spans="3:8" x14ac:dyDescent="0.25">
      <c r="C9761"/>
      <c r="H9761"/>
    </row>
    <row r="9762" spans="3:8" x14ac:dyDescent="0.25">
      <c r="C9762"/>
      <c r="H9762"/>
    </row>
    <row r="9763" spans="3:8" x14ac:dyDescent="0.25">
      <c r="C9763"/>
      <c r="H9763"/>
    </row>
    <row r="9764" spans="3:8" x14ac:dyDescent="0.25">
      <c r="C9764"/>
      <c r="H9764"/>
    </row>
    <row r="9765" spans="3:8" x14ac:dyDescent="0.25">
      <c r="C9765"/>
      <c r="H9765"/>
    </row>
    <row r="9766" spans="3:8" x14ac:dyDescent="0.25">
      <c r="C9766"/>
      <c r="H9766"/>
    </row>
    <row r="9767" spans="3:8" x14ac:dyDescent="0.25">
      <c r="C9767"/>
      <c r="H9767"/>
    </row>
    <row r="9768" spans="3:8" x14ac:dyDescent="0.25">
      <c r="C9768"/>
      <c r="H9768"/>
    </row>
    <row r="9769" spans="3:8" x14ac:dyDescent="0.25">
      <c r="C9769"/>
      <c r="H9769"/>
    </row>
    <row r="9770" spans="3:8" x14ac:dyDescent="0.25">
      <c r="C9770"/>
      <c r="H9770"/>
    </row>
    <row r="9771" spans="3:8" x14ac:dyDescent="0.25">
      <c r="C9771"/>
      <c r="H9771"/>
    </row>
    <row r="9772" spans="3:8" x14ac:dyDescent="0.25">
      <c r="C9772"/>
      <c r="H9772"/>
    </row>
    <row r="9773" spans="3:8" x14ac:dyDescent="0.25">
      <c r="C9773"/>
      <c r="H9773"/>
    </row>
    <row r="9774" spans="3:8" x14ac:dyDescent="0.25">
      <c r="C9774"/>
      <c r="H9774"/>
    </row>
    <row r="9775" spans="3:8" x14ac:dyDescent="0.25">
      <c r="C9775"/>
      <c r="H9775"/>
    </row>
    <row r="9776" spans="3:8" x14ac:dyDescent="0.25">
      <c r="C9776"/>
      <c r="H9776"/>
    </row>
    <row r="9777" spans="3:8" x14ac:dyDescent="0.25">
      <c r="C9777"/>
      <c r="H9777"/>
    </row>
    <row r="9778" spans="3:8" x14ac:dyDescent="0.25">
      <c r="C9778"/>
      <c r="H9778"/>
    </row>
    <row r="9779" spans="3:8" x14ac:dyDescent="0.25">
      <c r="C9779"/>
      <c r="H9779"/>
    </row>
    <row r="9780" spans="3:8" x14ac:dyDescent="0.25">
      <c r="C9780"/>
      <c r="H9780"/>
    </row>
    <row r="9781" spans="3:8" x14ac:dyDescent="0.25">
      <c r="C9781"/>
      <c r="H9781"/>
    </row>
    <row r="9782" spans="3:8" x14ac:dyDescent="0.25">
      <c r="C9782"/>
      <c r="H9782"/>
    </row>
    <row r="9783" spans="3:8" x14ac:dyDescent="0.25">
      <c r="C9783"/>
      <c r="H9783"/>
    </row>
    <row r="9784" spans="3:8" x14ac:dyDescent="0.25">
      <c r="C9784"/>
      <c r="H9784"/>
    </row>
    <row r="9785" spans="3:8" x14ac:dyDescent="0.25">
      <c r="C9785"/>
      <c r="H9785"/>
    </row>
    <row r="9786" spans="3:8" x14ac:dyDescent="0.25">
      <c r="C9786"/>
      <c r="H9786"/>
    </row>
    <row r="9787" spans="3:8" x14ac:dyDescent="0.25">
      <c r="C9787"/>
      <c r="H9787"/>
    </row>
    <row r="9788" spans="3:8" x14ac:dyDescent="0.25">
      <c r="C9788"/>
      <c r="H9788"/>
    </row>
    <row r="9789" spans="3:8" x14ac:dyDescent="0.25">
      <c r="C9789"/>
      <c r="H9789"/>
    </row>
    <row r="9790" spans="3:8" x14ac:dyDescent="0.25">
      <c r="C9790"/>
      <c r="H9790"/>
    </row>
    <row r="9791" spans="3:8" x14ac:dyDescent="0.25">
      <c r="C9791"/>
      <c r="H9791"/>
    </row>
    <row r="9792" spans="3:8" x14ac:dyDescent="0.25">
      <c r="C9792"/>
      <c r="H9792"/>
    </row>
    <row r="9793" spans="3:8" x14ac:dyDescent="0.25">
      <c r="C9793"/>
      <c r="H9793"/>
    </row>
    <row r="9794" spans="3:8" x14ac:dyDescent="0.25">
      <c r="C9794"/>
      <c r="H9794"/>
    </row>
    <row r="9795" spans="3:8" x14ac:dyDescent="0.25">
      <c r="C9795"/>
      <c r="H9795"/>
    </row>
    <row r="9796" spans="3:8" x14ac:dyDescent="0.25">
      <c r="C9796"/>
      <c r="H9796"/>
    </row>
    <row r="9797" spans="3:8" x14ac:dyDescent="0.25">
      <c r="C9797"/>
      <c r="H9797"/>
    </row>
    <row r="9798" spans="3:8" x14ac:dyDescent="0.25">
      <c r="C9798"/>
      <c r="H9798"/>
    </row>
    <row r="9799" spans="3:8" x14ac:dyDescent="0.25">
      <c r="C9799"/>
      <c r="H9799"/>
    </row>
    <row r="9800" spans="3:8" x14ac:dyDescent="0.25">
      <c r="C9800"/>
      <c r="H9800"/>
    </row>
    <row r="9801" spans="3:8" x14ac:dyDescent="0.25">
      <c r="C9801"/>
      <c r="H9801"/>
    </row>
    <row r="9802" spans="3:8" x14ac:dyDescent="0.25">
      <c r="C9802"/>
      <c r="H9802"/>
    </row>
    <row r="9803" spans="3:8" x14ac:dyDescent="0.25">
      <c r="C9803"/>
      <c r="H9803"/>
    </row>
    <row r="9804" spans="3:8" x14ac:dyDescent="0.25">
      <c r="C9804"/>
      <c r="H9804"/>
    </row>
    <row r="9805" spans="3:8" x14ac:dyDescent="0.25">
      <c r="C9805"/>
      <c r="H9805"/>
    </row>
    <row r="9806" spans="3:8" x14ac:dyDescent="0.25">
      <c r="C9806"/>
      <c r="H9806"/>
    </row>
    <row r="9807" spans="3:8" x14ac:dyDescent="0.25">
      <c r="C9807"/>
      <c r="H9807"/>
    </row>
    <row r="9808" spans="3:8" x14ac:dyDescent="0.25">
      <c r="C9808"/>
      <c r="H9808"/>
    </row>
    <row r="9809" spans="3:8" x14ac:dyDescent="0.25">
      <c r="C9809"/>
      <c r="H9809"/>
    </row>
    <row r="9810" spans="3:8" x14ac:dyDescent="0.25">
      <c r="C9810"/>
      <c r="H9810"/>
    </row>
    <row r="9811" spans="3:8" x14ac:dyDescent="0.25">
      <c r="C9811"/>
      <c r="H9811"/>
    </row>
    <row r="9812" spans="3:8" x14ac:dyDescent="0.25">
      <c r="C9812"/>
      <c r="H9812"/>
    </row>
    <row r="9813" spans="3:8" x14ac:dyDescent="0.25">
      <c r="C9813"/>
      <c r="H9813"/>
    </row>
    <row r="9814" spans="3:8" x14ac:dyDescent="0.25">
      <c r="C9814"/>
      <c r="H9814"/>
    </row>
    <row r="9815" spans="3:8" x14ac:dyDescent="0.25">
      <c r="C9815"/>
      <c r="H9815"/>
    </row>
    <row r="9816" spans="3:8" x14ac:dyDescent="0.25">
      <c r="C9816"/>
      <c r="H9816"/>
    </row>
    <row r="9817" spans="3:8" x14ac:dyDescent="0.25">
      <c r="C9817"/>
      <c r="H9817"/>
    </row>
    <row r="9818" spans="3:8" x14ac:dyDescent="0.25">
      <c r="C9818"/>
      <c r="H9818"/>
    </row>
    <row r="9819" spans="3:8" x14ac:dyDescent="0.25">
      <c r="C9819"/>
      <c r="H9819"/>
    </row>
    <row r="9820" spans="3:8" x14ac:dyDescent="0.25">
      <c r="C9820"/>
      <c r="H9820"/>
    </row>
    <row r="9821" spans="3:8" x14ac:dyDescent="0.25">
      <c r="C9821"/>
      <c r="H9821"/>
    </row>
    <row r="9822" spans="3:8" x14ac:dyDescent="0.25">
      <c r="C9822"/>
      <c r="H9822"/>
    </row>
    <row r="9823" spans="3:8" x14ac:dyDescent="0.25">
      <c r="C9823"/>
      <c r="H9823"/>
    </row>
    <row r="9824" spans="3:8" x14ac:dyDescent="0.25">
      <c r="C9824"/>
      <c r="H9824"/>
    </row>
    <row r="9825" spans="3:8" x14ac:dyDescent="0.25">
      <c r="C9825"/>
      <c r="H9825"/>
    </row>
    <row r="9826" spans="3:8" x14ac:dyDescent="0.25">
      <c r="C9826"/>
      <c r="H9826"/>
    </row>
    <row r="9827" spans="3:8" x14ac:dyDescent="0.25">
      <c r="C9827"/>
      <c r="H9827"/>
    </row>
    <row r="9828" spans="3:8" x14ac:dyDescent="0.25">
      <c r="C9828"/>
      <c r="H9828"/>
    </row>
    <row r="9829" spans="3:8" x14ac:dyDescent="0.25">
      <c r="C9829"/>
      <c r="H9829"/>
    </row>
    <row r="9830" spans="3:8" x14ac:dyDescent="0.25">
      <c r="C9830"/>
      <c r="H9830"/>
    </row>
    <row r="9831" spans="3:8" x14ac:dyDescent="0.25">
      <c r="C9831"/>
      <c r="H9831"/>
    </row>
    <row r="9832" spans="3:8" x14ac:dyDescent="0.25">
      <c r="C9832"/>
      <c r="H9832"/>
    </row>
    <row r="9833" spans="3:8" x14ac:dyDescent="0.25">
      <c r="C9833"/>
      <c r="H9833"/>
    </row>
    <row r="9834" spans="3:8" x14ac:dyDescent="0.25">
      <c r="C9834"/>
      <c r="H9834"/>
    </row>
    <row r="9835" spans="3:8" x14ac:dyDescent="0.25">
      <c r="C9835"/>
      <c r="H9835"/>
    </row>
    <row r="9836" spans="3:8" x14ac:dyDescent="0.25">
      <c r="C9836"/>
      <c r="H9836"/>
    </row>
    <row r="9837" spans="3:8" x14ac:dyDescent="0.25">
      <c r="C9837"/>
      <c r="H9837"/>
    </row>
    <row r="9838" spans="3:8" x14ac:dyDescent="0.25">
      <c r="C9838"/>
      <c r="H9838"/>
    </row>
    <row r="9839" spans="3:8" x14ac:dyDescent="0.25">
      <c r="C9839"/>
      <c r="H9839"/>
    </row>
    <row r="9840" spans="3:8" x14ac:dyDescent="0.25">
      <c r="C9840"/>
      <c r="H9840"/>
    </row>
    <row r="9841" spans="3:8" x14ac:dyDescent="0.25">
      <c r="C9841"/>
      <c r="H9841"/>
    </row>
    <row r="9842" spans="3:8" x14ac:dyDescent="0.25">
      <c r="C9842"/>
      <c r="H9842"/>
    </row>
    <row r="9843" spans="3:8" x14ac:dyDescent="0.25">
      <c r="C9843"/>
      <c r="H9843"/>
    </row>
    <row r="9844" spans="3:8" x14ac:dyDescent="0.25">
      <c r="C9844"/>
      <c r="H9844"/>
    </row>
    <row r="9845" spans="3:8" x14ac:dyDescent="0.25">
      <c r="C9845"/>
      <c r="H9845"/>
    </row>
    <row r="9846" spans="3:8" x14ac:dyDescent="0.25">
      <c r="C9846"/>
      <c r="H9846"/>
    </row>
    <row r="9847" spans="3:8" x14ac:dyDescent="0.25">
      <c r="C9847"/>
      <c r="H9847"/>
    </row>
    <row r="9848" spans="3:8" x14ac:dyDescent="0.25">
      <c r="C9848"/>
      <c r="H9848"/>
    </row>
    <row r="9849" spans="3:8" x14ac:dyDescent="0.25">
      <c r="C9849"/>
      <c r="H9849"/>
    </row>
    <row r="9850" spans="3:8" x14ac:dyDescent="0.25">
      <c r="C9850"/>
      <c r="H9850"/>
    </row>
    <row r="9851" spans="3:8" x14ac:dyDescent="0.25">
      <c r="C9851"/>
      <c r="H9851"/>
    </row>
    <row r="9852" spans="3:8" x14ac:dyDescent="0.25">
      <c r="C9852"/>
      <c r="H9852"/>
    </row>
    <row r="9853" spans="3:8" x14ac:dyDescent="0.25">
      <c r="C9853"/>
      <c r="H9853"/>
    </row>
    <row r="9854" spans="3:8" x14ac:dyDescent="0.25">
      <c r="C9854"/>
      <c r="H9854"/>
    </row>
    <row r="9855" spans="3:8" x14ac:dyDescent="0.25">
      <c r="C9855"/>
      <c r="H9855"/>
    </row>
    <row r="9856" spans="3:8" x14ac:dyDescent="0.25">
      <c r="C9856"/>
      <c r="H9856"/>
    </row>
    <row r="9857" spans="3:8" x14ac:dyDescent="0.25">
      <c r="C9857"/>
      <c r="H9857"/>
    </row>
    <row r="9858" spans="3:8" x14ac:dyDescent="0.25">
      <c r="C9858"/>
      <c r="H9858"/>
    </row>
    <row r="9859" spans="3:8" x14ac:dyDescent="0.25">
      <c r="C9859"/>
      <c r="H9859"/>
    </row>
    <row r="9860" spans="3:8" x14ac:dyDescent="0.25">
      <c r="C9860"/>
      <c r="H9860"/>
    </row>
    <row r="9861" spans="3:8" x14ac:dyDescent="0.25">
      <c r="C9861"/>
      <c r="H9861"/>
    </row>
    <row r="9862" spans="3:8" x14ac:dyDescent="0.25">
      <c r="C9862"/>
      <c r="H9862"/>
    </row>
    <row r="9863" spans="3:8" x14ac:dyDescent="0.25">
      <c r="C9863"/>
      <c r="H9863"/>
    </row>
    <row r="9864" spans="3:8" x14ac:dyDescent="0.25">
      <c r="C9864"/>
      <c r="H9864"/>
    </row>
    <row r="9865" spans="3:8" x14ac:dyDescent="0.25">
      <c r="C9865"/>
      <c r="H9865"/>
    </row>
    <row r="9866" spans="3:8" x14ac:dyDescent="0.25">
      <c r="C9866"/>
      <c r="H9866"/>
    </row>
    <row r="9867" spans="3:8" x14ac:dyDescent="0.25">
      <c r="C9867"/>
      <c r="H9867"/>
    </row>
    <row r="9868" spans="3:8" x14ac:dyDescent="0.25">
      <c r="C9868"/>
      <c r="H9868"/>
    </row>
    <row r="9869" spans="3:8" x14ac:dyDescent="0.25">
      <c r="C9869"/>
      <c r="H9869"/>
    </row>
    <row r="9870" spans="3:8" x14ac:dyDescent="0.25">
      <c r="C9870"/>
      <c r="H9870"/>
    </row>
    <row r="9871" spans="3:8" x14ac:dyDescent="0.25">
      <c r="C9871"/>
      <c r="H9871"/>
    </row>
    <row r="9872" spans="3:8" x14ac:dyDescent="0.25">
      <c r="C9872"/>
      <c r="H9872"/>
    </row>
    <row r="9873" spans="3:8" x14ac:dyDescent="0.25">
      <c r="C9873"/>
      <c r="H9873"/>
    </row>
    <row r="9874" spans="3:8" x14ac:dyDescent="0.25">
      <c r="C9874"/>
      <c r="H9874"/>
    </row>
    <row r="9875" spans="3:8" x14ac:dyDescent="0.25">
      <c r="C9875"/>
      <c r="H9875"/>
    </row>
    <row r="9876" spans="3:8" x14ac:dyDescent="0.25">
      <c r="C9876"/>
      <c r="H9876"/>
    </row>
    <row r="9877" spans="3:8" x14ac:dyDescent="0.25">
      <c r="C9877"/>
      <c r="H9877"/>
    </row>
    <row r="9878" spans="3:8" x14ac:dyDescent="0.25">
      <c r="C9878"/>
      <c r="H9878"/>
    </row>
    <row r="9879" spans="3:8" x14ac:dyDescent="0.25">
      <c r="C9879"/>
      <c r="H9879"/>
    </row>
    <row r="9880" spans="3:8" x14ac:dyDescent="0.25">
      <c r="C9880"/>
      <c r="H9880"/>
    </row>
    <row r="9881" spans="3:8" x14ac:dyDescent="0.25">
      <c r="C9881"/>
      <c r="H9881"/>
    </row>
    <row r="9882" spans="3:8" x14ac:dyDescent="0.25">
      <c r="C9882"/>
      <c r="H9882"/>
    </row>
    <row r="9883" spans="3:8" x14ac:dyDescent="0.25">
      <c r="C9883"/>
      <c r="H9883"/>
    </row>
    <row r="9884" spans="3:8" x14ac:dyDescent="0.25">
      <c r="C9884"/>
      <c r="H9884"/>
    </row>
    <row r="9885" spans="3:8" x14ac:dyDescent="0.25">
      <c r="C9885"/>
      <c r="H9885"/>
    </row>
    <row r="9886" spans="3:8" x14ac:dyDescent="0.25">
      <c r="C9886"/>
      <c r="H9886"/>
    </row>
    <row r="9887" spans="3:8" x14ac:dyDescent="0.25">
      <c r="C9887"/>
      <c r="H9887"/>
    </row>
    <row r="9888" spans="3:8" x14ac:dyDescent="0.25">
      <c r="C9888"/>
      <c r="H9888"/>
    </row>
    <row r="9889" spans="3:8" x14ac:dyDescent="0.25">
      <c r="C9889"/>
      <c r="H9889"/>
    </row>
    <row r="9890" spans="3:8" x14ac:dyDescent="0.25">
      <c r="C9890"/>
      <c r="H9890"/>
    </row>
    <row r="9891" spans="3:8" x14ac:dyDescent="0.25">
      <c r="C9891"/>
      <c r="H9891"/>
    </row>
    <row r="9892" spans="3:8" x14ac:dyDescent="0.25">
      <c r="C9892"/>
      <c r="H9892"/>
    </row>
    <row r="9893" spans="3:8" x14ac:dyDescent="0.25">
      <c r="C9893"/>
      <c r="H9893"/>
    </row>
    <row r="9894" spans="3:8" x14ac:dyDescent="0.25">
      <c r="C9894"/>
      <c r="H9894"/>
    </row>
    <row r="9895" spans="3:8" x14ac:dyDescent="0.25">
      <c r="C9895"/>
      <c r="H9895"/>
    </row>
    <row r="9896" spans="3:8" x14ac:dyDescent="0.25">
      <c r="C9896"/>
      <c r="H9896"/>
    </row>
    <row r="9897" spans="3:8" x14ac:dyDescent="0.25">
      <c r="C9897"/>
      <c r="H9897"/>
    </row>
    <row r="9898" spans="3:8" x14ac:dyDescent="0.25">
      <c r="C9898"/>
      <c r="H9898"/>
    </row>
    <row r="9899" spans="3:8" x14ac:dyDescent="0.25">
      <c r="C9899"/>
      <c r="H9899"/>
    </row>
    <row r="9900" spans="3:8" x14ac:dyDescent="0.25">
      <c r="C9900"/>
      <c r="H9900"/>
    </row>
    <row r="9901" spans="3:8" x14ac:dyDescent="0.25">
      <c r="C9901"/>
      <c r="H9901"/>
    </row>
    <row r="9902" spans="3:8" x14ac:dyDescent="0.25">
      <c r="C9902"/>
      <c r="H9902"/>
    </row>
    <row r="9903" spans="3:8" x14ac:dyDescent="0.25">
      <c r="C9903"/>
      <c r="H9903"/>
    </row>
    <row r="9904" spans="3:8" x14ac:dyDescent="0.25">
      <c r="C9904"/>
      <c r="H9904"/>
    </row>
    <row r="9905" spans="3:8" x14ac:dyDescent="0.25">
      <c r="C9905"/>
      <c r="H9905"/>
    </row>
    <row r="9906" spans="3:8" x14ac:dyDescent="0.25">
      <c r="C9906"/>
      <c r="H9906"/>
    </row>
    <row r="9907" spans="3:8" x14ac:dyDescent="0.25">
      <c r="C9907"/>
      <c r="H9907"/>
    </row>
    <row r="9908" spans="3:8" x14ac:dyDescent="0.25">
      <c r="C9908"/>
      <c r="H9908"/>
    </row>
    <row r="9909" spans="3:8" x14ac:dyDescent="0.25">
      <c r="C9909"/>
      <c r="H9909"/>
    </row>
    <row r="9910" spans="3:8" x14ac:dyDescent="0.25">
      <c r="C9910"/>
      <c r="H9910"/>
    </row>
    <row r="9911" spans="3:8" x14ac:dyDescent="0.25">
      <c r="C9911"/>
      <c r="H9911"/>
    </row>
    <row r="9912" spans="3:8" x14ac:dyDescent="0.25">
      <c r="C9912"/>
      <c r="H9912"/>
    </row>
    <row r="9913" spans="3:8" x14ac:dyDescent="0.25">
      <c r="C9913"/>
      <c r="H9913"/>
    </row>
    <row r="9914" spans="3:8" x14ac:dyDescent="0.25">
      <c r="C9914"/>
      <c r="H9914"/>
    </row>
    <row r="9915" spans="3:8" x14ac:dyDescent="0.25">
      <c r="C9915"/>
      <c r="H9915"/>
    </row>
    <row r="9916" spans="3:8" x14ac:dyDescent="0.25">
      <c r="C9916"/>
      <c r="H9916"/>
    </row>
    <row r="9917" spans="3:8" x14ac:dyDescent="0.25">
      <c r="C9917"/>
      <c r="H9917"/>
    </row>
    <row r="9918" spans="3:8" x14ac:dyDescent="0.25">
      <c r="C9918"/>
      <c r="H9918"/>
    </row>
    <row r="9919" spans="3:8" x14ac:dyDescent="0.25">
      <c r="C9919"/>
      <c r="H9919"/>
    </row>
    <row r="9920" spans="3:8" x14ac:dyDescent="0.25">
      <c r="C9920"/>
      <c r="H9920"/>
    </row>
    <row r="9921" spans="3:8" x14ac:dyDescent="0.25">
      <c r="C9921"/>
      <c r="H9921"/>
    </row>
    <row r="9922" spans="3:8" x14ac:dyDescent="0.25">
      <c r="C9922"/>
      <c r="H9922"/>
    </row>
    <row r="9923" spans="3:8" x14ac:dyDescent="0.25">
      <c r="C9923"/>
      <c r="H9923"/>
    </row>
    <row r="9924" spans="3:8" x14ac:dyDescent="0.25">
      <c r="C9924"/>
      <c r="H9924"/>
    </row>
    <row r="9925" spans="3:8" x14ac:dyDescent="0.25">
      <c r="C9925"/>
      <c r="H9925"/>
    </row>
    <row r="9926" spans="3:8" x14ac:dyDescent="0.25">
      <c r="C9926"/>
      <c r="H9926"/>
    </row>
    <row r="9927" spans="3:8" x14ac:dyDescent="0.25">
      <c r="C9927"/>
      <c r="H9927"/>
    </row>
    <row r="9928" spans="3:8" x14ac:dyDescent="0.25">
      <c r="C9928"/>
      <c r="H9928"/>
    </row>
    <row r="9929" spans="3:8" x14ac:dyDescent="0.25">
      <c r="C9929"/>
      <c r="H9929"/>
    </row>
    <row r="9930" spans="3:8" x14ac:dyDescent="0.25">
      <c r="C9930"/>
      <c r="H9930"/>
    </row>
    <row r="9931" spans="3:8" x14ac:dyDescent="0.25">
      <c r="C9931"/>
      <c r="H9931"/>
    </row>
    <row r="9932" spans="3:8" x14ac:dyDescent="0.25">
      <c r="C9932"/>
      <c r="H9932"/>
    </row>
    <row r="9933" spans="3:8" x14ac:dyDescent="0.25">
      <c r="C9933"/>
      <c r="H9933"/>
    </row>
    <row r="9934" spans="3:8" x14ac:dyDescent="0.25">
      <c r="C9934"/>
      <c r="H9934"/>
    </row>
    <row r="9935" spans="3:8" x14ac:dyDescent="0.25">
      <c r="C9935"/>
      <c r="H9935"/>
    </row>
    <row r="9936" spans="3:8" x14ac:dyDescent="0.25">
      <c r="C9936"/>
      <c r="H9936"/>
    </row>
    <row r="9937" spans="3:8" x14ac:dyDescent="0.25">
      <c r="C9937"/>
      <c r="H9937"/>
    </row>
    <row r="9938" spans="3:8" x14ac:dyDescent="0.25">
      <c r="C9938"/>
      <c r="H9938"/>
    </row>
    <row r="9939" spans="3:8" x14ac:dyDescent="0.25">
      <c r="C9939"/>
      <c r="H9939"/>
    </row>
    <row r="9940" spans="3:8" x14ac:dyDescent="0.25">
      <c r="C9940"/>
      <c r="H9940"/>
    </row>
    <row r="9941" spans="3:8" x14ac:dyDescent="0.25">
      <c r="C9941"/>
      <c r="H9941"/>
    </row>
    <row r="9942" spans="3:8" x14ac:dyDescent="0.25">
      <c r="C9942"/>
      <c r="H9942"/>
    </row>
    <row r="9943" spans="3:8" x14ac:dyDescent="0.25">
      <c r="C9943"/>
      <c r="H9943"/>
    </row>
    <row r="9944" spans="3:8" x14ac:dyDescent="0.25">
      <c r="C9944"/>
      <c r="H9944"/>
    </row>
    <row r="9945" spans="3:8" x14ac:dyDescent="0.25">
      <c r="C9945"/>
      <c r="H9945"/>
    </row>
    <row r="9946" spans="3:8" x14ac:dyDescent="0.25">
      <c r="C9946"/>
      <c r="H9946"/>
    </row>
    <row r="9947" spans="3:8" x14ac:dyDescent="0.25">
      <c r="C9947"/>
      <c r="H9947"/>
    </row>
    <row r="9948" spans="3:8" x14ac:dyDescent="0.25">
      <c r="C9948"/>
      <c r="H9948"/>
    </row>
    <row r="9949" spans="3:8" x14ac:dyDescent="0.25">
      <c r="C9949"/>
      <c r="H9949"/>
    </row>
    <row r="9950" spans="3:8" x14ac:dyDescent="0.25">
      <c r="C9950"/>
      <c r="H9950"/>
    </row>
    <row r="9951" spans="3:8" x14ac:dyDescent="0.25">
      <c r="C9951"/>
      <c r="H9951"/>
    </row>
    <row r="9952" spans="3:8" x14ac:dyDescent="0.25">
      <c r="C9952"/>
      <c r="H9952"/>
    </row>
    <row r="9953" spans="3:8" x14ac:dyDescent="0.25">
      <c r="C9953"/>
      <c r="H9953"/>
    </row>
    <row r="9954" spans="3:8" x14ac:dyDescent="0.25">
      <c r="C9954"/>
      <c r="H9954"/>
    </row>
    <row r="9955" spans="3:8" x14ac:dyDescent="0.25">
      <c r="C9955"/>
      <c r="H9955"/>
    </row>
    <row r="9956" spans="3:8" x14ac:dyDescent="0.25">
      <c r="C9956"/>
      <c r="H9956"/>
    </row>
    <row r="9957" spans="3:8" x14ac:dyDescent="0.25">
      <c r="C9957"/>
      <c r="H9957"/>
    </row>
    <row r="9958" spans="3:8" x14ac:dyDescent="0.25">
      <c r="C9958"/>
      <c r="H9958"/>
    </row>
    <row r="9959" spans="3:8" x14ac:dyDescent="0.25">
      <c r="C9959"/>
      <c r="H9959"/>
    </row>
    <row r="9960" spans="3:8" x14ac:dyDescent="0.25">
      <c r="C9960"/>
      <c r="H9960"/>
    </row>
    <row r="9961" spans="3:8" x14ac:dyDescent="0.25">
      <c r="C9961"/>
      <c r="H9961"/>
    </row>
    <row r="9962" spans="3:8" x14ac:dyDescent="0.25">
      <c r="C9962"/>
      <c r="H9962"/>
    </row>
    <row r="9963" spans="3:8" x14ac:dyDescent="0.25">
      <c r="C9963"/>
      <c r="H9963"/>
    </row>
    <row r="9964" spans="3:8" x14ac:dyDescent="0.25">
      <c r="C9964"/>
      <c r="H9964"/>
    </row>
    <row r="9965" spans="3:8" x14ac:dyDescent="0.25">
      <c r="C9965"/>
      <c r="H9965"/>
    </row>
    <row r="9966" spans="3:8" x14ac:dyDescent="0.25">
      <c r="C9966"/>
      <c r="H9966"/>
    </row>
    <row r="9967" spans="3:8" x14ac:dyDescent="0.25">
      <c r="C9967"/>
      <c r="H9967"/>
    </row>
    <row r="9968" spans="3:8" x14ac:dyDescent="0.25">
      <c r="C9968"/>
      <c r="H9968"/>
    </row>
    <row r="9969" spans="3:8" x14ac:dyDescent="0.25">
      <c r="C9969"/>
      <c r="H9969"/>
    </row>
    <row r="9970" spans="3:8" x14ac:dyDescent="0.25">
      <c r="C9970"/>
      <c r="H9970"/>
    </row>
    <row r="9971" spans="3:8" x14ac:dyDescent="0.25">
      <c r="C9971"/>
      <c r="H9971"/>
    </row>
    <row r="9972" spans="3:8" x14ac:dyDescent="0.25">
      <c r="C9972"/>
      <c r="H9972"/>
    </row>
    <row r="9973" spans="3:8" x14ac:dyDescent="0.25">
      <c r="C9973"/>
      <c r="H9973"/>
    </row>
    <row r="9974" spans="3:8" x14ac:dyDescent="0.25">
      <c r="C9974"/>
      <c r="H9974"/>
    </row>
    <row r="9975" spans="3:8" x14ac:dyDescent="0.25">
      <c r="C9975"/>
      <c r="H9975"/>
    </row>
    <row r="9976" spans="3:8" x14ac:dyDescent="0.25">
      <c r="C9976"/>
      <c r="H9976"/>
    </row>
    <row r="9977" spans="3:8" x14ac:dyDescent="0.25">
      <c r="C9977"/>
      <c r="H9977"/>
    </row>
    <row r="9978" spans="3:8" x14ac:dyDescent="0.25">
      <c r="C9978"/>
      <c r="H9978"/>
    </row>
    <row r="9979" spans="3:8" x14ac:dyDescent="0.25">
      <c r="C9979"/>
      <c r="H9979"/>
    </row>
    <row r="9980" spans="3:8" x14ac:dyDescent="0.25">
      <c r="C9980"/>
      <c r="H9980"/>
    </row>
    <row r="9981" spans="3:8" x14ac:dyDescent="0.25">
      <c r="C9981"/>
      <c r="H9981"/>
    </row>
    <row r="9982" spans="3:8" x14ac:dyDescent="0.25">
      <c r="C9982"/>
      <c r="H9982"/>
    </row>
    <row r="9983" spans="3:8" x14ac:dyDescent="0.25">
      <c r="C9983"/>
      <c r="H9983"/>
    </row>
    <row r="9984" spans="3:8" x14ac:dyDescent="0.25">
      <c r="C9984"/>
      <c r="H9984"/>
    </row>
    <row r="9985" spans="3:8" x14ac:dyDescent="0.25">
      <c r="C9985"/>
      <c r="H9985"/>
    </row>
    <row r="9986" spans="3:8" x14ac:dyDescent="0.25">
      <c r="C9986"/>
      <c r="H9986"/>
    </row>
    <row r="9987" spans="3:8" x14ac:dyDescent="0.25">
      <c r="C9987"/>
      <c r="H9987"/>
    </row>
    <row r="9988" spans="3:8" x14ac:dyDescent="0.25">
      <c r="C9988"/>
      <c r="H9988"/>
    </row>
    <row r="9989" spans="3:8" x14ac:dyDescent="0.25">
      <c r="C9989"/>
      <c r="H9989"/>
    </row>
    <row r="9990" spans="3:8" x14ac:dyDescent="0.25">
      <c r="C9990"/>
      <c r="H9990"/>
    </row>
    <row r="9991" spans="3:8" x14ac:dyDescent="0.25">
      <c r="C9991"/>
      <c r="H9991"/>
    </row>
    <row r="9992" spans="3:8" x14ac:dyDescent="0.25">
      <c r="C9992"/>
      <c r="H9992"/>
    </row>
    <row r="9993" spans="3:8" x14ac:dyDescent="0.25">
      <c r="C9993"/>
      <c r="H9993"/>
    </row>
    <row r="9994" spans="3:8" x14ac:dyDescent="0.25">
      <c r="C9994"/>
      <c r="H9994"/>
    </row>
    <row r="9995" spans="3:8" x14ac:dyDescent="0.25">
      <c r="C9995"/>
      <c r="H9995"/>
    </row>
    <row r="9996" spans="3:8" x14ac:dyDescent="0.25">
      <c r="C9996"/>
      <c r="H9996"/>
    </row>
    <row r="9997" spans="3:8" x14ac:dyDescent="0.25">
      <c r="C9997"/>
      <c r="H9997"/>
    </row>
    <row r="9998" spans="3:8" x14ac:dyDescent="0.25">
      <c r="C9998"/>
      <c r="H9998"/>
    </row>
    <row r="9999" spans="3:8" x14ac:dyDescent="0.25">
      <c r="C9999"/>
      <c r="H9999"/>
    </row>
    <row r="10000" spans="3:8" x14ac:dyDescent="0.25">
      <c r="C10000"/>
      <c r="H10000"/>
    </row>
    <row r="10001" spans="3:8" x14ac:dyDescent="0.25">
      <c r="C10001"/>
      <c r="H10001"/>
    </row>
    <row r="10002" spans="3:8" x14ac:dyDescent="0.25">
      <c r="C10002"/>
      <c r="H10002"/>
    </row>
    <row r="10003" spans="3:8" x14ac:dyDescent="0.25">
      <c r="C10003"/>
      <c r="H10003"/>
    </row>
    <row r="10004" spans="3:8" x14ac:dyDescent="0.25">
      <c r="C10004"/>
      <c r="H10004"/>
    </row>
    <row r="10005" spans="3:8" x14ac:dyDescent="0.25">
      <c r="C10005"/>
      <c r="H10005"/>
    </row>
    <row r="10006" spans="3:8" x14ac:dyDescent="0.25">
      <c r="C10006"/>
      <c r="H10006"/>
    </row>
    <row r="10007" spans="3:8" x14ac:dyDescent="0.25">
      <c r="C10007"/>
      <c r="H10007"/>
    </row>
    <row r="10008" spans="3:8" x14ac:dyDescent="0.25">
      <c r="C10008"/>
      <c r="H10008"/>
    </row>
    <row r="10009" spans="3:8" x14ac:dyDescent="0.25">
      <c r="C10009"/>
      <c r="H10009"/>
    </row>
    <row r="10010" spans="3:8" x14ac:dyDescent="0.25">
      <c r="C10010"/>
      <c r="H10010"/>
    </row>
    <row r="10011" spans="3:8" x14ac:dyDescent="0.25">
      <c r="C10011"/>
      <c r="H10011"/>
    </row>
    <row r="10012" spans="3:8" x14ac:dyDescent="0.25">
      <c r="C10012"/>
      <c r="H10012"/>
    </row>
    <row r="10013" spans="3:8" x14ac:dyDescent="0.25">
      <c r="C10013"/>
      <c r="H10013"/>
    </row>
    <row r="10014" spans="3:8" x14ac:dyDescent="0.25">
      <c r="C10014"/>
      <c r="H10014"/>
    </row>
    <row r="10015" spans="3:8" x14ac:dyDescent="0.25">
      <c r="C10015"/>
      <c r="H10015"/>
    </row>
    <row r="10016" spans="3:8" x14ac:dyDescent="0.25">
      <c r="C10016"/>
      <c r="H10016"/>
    </row>
    <row r="10017" spans="3:8" x14ac:dyDescent="0.25">
      <c r="C10017"/>
      <c r="H10017"/>
    </row>
    <row r="10018" spans="3:8" x14ac:dyDescent="0.25">
      <c r="C10018"/>
      <c r="H10018"/>
    </row>
    <row r="10019" spans="3:8" x14ac:dyDescent="0.25">
      <c r="C10019"/>
      <c r="H10019"/>
    </row>
    <row r="10020" spans="3:8" x14ac:dyDescent="0.25">
      <c r="C10020"/>
      <c r="H10020"/>
    </row>
    <row r="10021" spans="3:8" x14ac:dyDescent="0.25">
      <c r="C10021"/>
      <c r="H10021"/>
    </row>
    <row r="10022" spans="3:8" x14ac:dyDescent="0.25">
      <c r="C10022"/>
      <c r="H10022"/>
    </row>
    <row r="10023" spans="3:8" x14ac:dyDescent="0.25">
      <c r="C10023"/>
      <c r="H10023"/>
    </row>
    <row r="10024" spans="3:8" x14ac:dyDescent="0.25">
      <c r="C10024"/>
      <c r="H10024"/>
    </row>
    <row r="10025" spans="3:8" x14ac:dyDescent="0.25">
      <c r="C10025"/>
      <c r="H10025"/>
    </row>
    <row r="10026" spans="3:8" x14ac:dyDescent="0.25">
      <c r="C10026"/>
      <c r="H10026"/>
    </row>
    <row r="10027" spans="3:8" x14ac:dyDescent="0.25">
      <c r="C10027"/>
      <c r="H10027"/>
    </row>
    <row r="10028" spans="3:8" x14ac:dyDescent="0.25">
      <c r="C10028"/>
      <c r="H10028"/>
    </row>
    <row r="10029" spans="3:8" x14ac:dyDescent="0.25">
      <c r="C10029"/>
      <c r="H10029"/>
    </row>
    <row r="10030" spans="3:8" x14ac:dyDescent="0.25">
      <c r="C10030"/>
      <c r="H10030"/>
    </row>
    <row r="10031" spans="3:8" x14ac:dyDescent="0.25">
      <c r="C10031"/>
      <c r="H10031"/>
    </row>
    <row r="10032" spans="3:8" x14ac:dyDescent="0.25">
      <c r="C10032"/>
      <c r="H10032"/>
    </row>
    <row r="10033" spans="3:8" x14ac:dyDescent="0.25">
      <c r="C10033"/>
      <c r="H10033"/>
    </row>
    <row r="10034" spans="3:8" x14ac:dyDescent="0.25">
      <c r="C10034"/>
      <c r="H10034"/>
    </row>
    <row r="10035" spans="3:8" x14ac:dyDescent="0.25">
      <c r="C10035"/>
      <c r="H10035"/>
    </row>
    <row r="10036" spans="3:8" x14ac:dyDescent="0.25">
      <c r="C10036"/>
      <c r="H10036"/>
    </row>
    <row r="10037" spans="3:8" x14ac:dyDescent="0.25">
      <c r="C10037"/>
      <c r="H10037"/>
    </row>
    <row r="10038" spans="3:8" x14ac:dyDescent="0.25">
      <c r="C10038"/>
      <c r="H10038"/>
    </row>
    <row r="10039" spans="3:8" x14ac:dyDescent="0.25">
      <c r="C10039"/>
      <c r="H10039"/>
    </row>
    <row r="10040" spans="3:8" x14ac:dyDescent="0.25">
      <c r="C10040"/>
      <c r="H10040"/>
    </row>
    <row r="10041" spans="3:8" x14ac:dyDescent="0.25">
      <c r="C10041"/>
      <c r="H10041"/>
    </row>
    <row r="10042" spans="3:8" x14ac:dyDescent="0.25">
      <c r="C10042"/>
      <c r="H10042"/>
    </row>
    <row r="10043" spans="3:8" x14ac:dyDescent="0.25">
      <c r="C10043"/>
      <c r="H10043"/>
    </row>
    <row r="10044" spans="3:8" x14ac:dyDescent="0.25">
      <c r="C10044"/>
      <c r="H10044"/>
    </row>
    <row r="10045" spans="3:8" x14ac:dyDescent="0.25">
      <c r="C10045"/>
      <c r="H10045"/>
    </row>
    <row r="10046" spans="3:8" x14ac:dyDescent="0.25">
      <c r="C10046"/>
      <c r="H10046"/>
    </row>
    <row r="10047" spans="3:8" x14ac:dyDescent="0.25">
      <c r="C10047"/>
      <c r="H10047"/>
    </row>
    <row r="10048" spans="3:8" x14ac:dyDescent="0.25">
      <c r="C10048"/>
      <c r="H10048"/>
    </row>
    <row r="10049" spans="3:8" x14ac:dyDescent="0.25">
      <c r="C10049"/>
      <c r="H10049"/>
    </row>
    <row r="10050" spans="3:8" x14ac:dyDescent="0.25">
      <c r="C10050"/>
      <c r="H10050"/>
    </row>
    <row r="10051" spans="3:8" x14ac:dyDescent="0.25">
      <c r="C10051"/>
      <c r="H10051"/>
    </row>
    <row r="10052" spans="3:8" x14ac:dyDescent="0.25">
      <c r="C10052"/>
      <c r="H10052"/>
    </row>
    <row r="10053" spans="3:8" x14ac:dyDescent="0.25">
      <c r="C10053"/>
      <c r="H10053"/>
    </row>
    <row r="10054" spans="3:8" x14ac:dyDescent="0.25">
      <c r="C10054"/>
      <c r="H10054"/>
    </row>
    <row r="10055" spans="3:8" x14ac:dyDescent="0.25">
      <c r="C10055"/>
      <c r="H10055"/>
    </row>
    <row r="10056" spans="3:8" x14ac:dyDescent="0.25">
      <c r="C10056"/>
      <c r="H10056"/>
    </row>
    <row r="10057" spans="3:8" x14ac:dyDescent="0.25">
      <c r="C10057"/>
      <c r="H10057"/>
    </row>
    <row r="10058" spans="3:8" x14ac:dyDescent="0.25">
      <c r="C10058"/>
      <c r="H10058"/>
    </row>
    <row r="10059" spans="3:8" x14ac:dyDescent="0.25">
      <c r="C10059"/>
      <c r="H10059"/>
    </row>
    <row r="10060" spans="3:8" x14ac:dyDescent="0.25">
      <c r="C10060"/>
      <c r="H10060"/>
    </row>
    <row r="10061" spans="3:8" x14ac:dyDescent="0.25">
      <c r="C10061"/>
      <c r="H10061"/>
    </row>
    <row r="10062" spans="3:8" x14ac:dyDescent="0.25">
      <c r="C10062"/>
      <c r="H10062"/>
    </row>
    <row r="10063" spans="3:8" x14ac:dyDescent="0.25">
      <c r="C10063"/>
      <c r="H10063"/>
    </row>
    <row r="10064" spans="3:8" x14ac:dyDescent="0.25">
      <c r="C10064"/>
      <c r="H10064"/>
    </row>
    <row r="10065" spans="3:8" x14ac:dyDescent="0.25">
      <c r="C10065"/>
      <c r="H10065"/>
    </row>
    <row r="10066" spans="3:8" x14ac:dyDescent="0.25">
      <c r="C10066"/>
      <c r="H10066"/>
    </row>
    <row r="10067" spans="3:8" x14ac:dyDescent="0.25">
      <c r="C10067"/>
      <c r="H10067"/>
    </row>
    <row r="10068" spans="3:8" x14ac:dyDescent="0.25">
      <c r="C10068"/>
      <c r="H10068"/>
    </row>
    <row r="10069" spans="3:8" x14ac:dyDescent="0.25">
      <c r="C10069"/>
      <c r="H10069"/>
    </row>
    <row r="10070" spans="3:8" x14ac:dyDescent="0.25">
      <c r="C10070"/>
      <c r="H10070"/>
    </row>
    <row r="10071" spans="3:8" x14ac:dyDescent="0.25">
      <c r="C10071"/>
      <c r="H10071"/>
    </row>
    <row r="10072" spans="3:8" x14ac:dyDescent="0.25">
      <c r="C10072"/>
      <c r="H10072"/>
    </row>
    <row r="10073" spans="3:8" x14ac:dyDescent="0.25">
      <c r="C10073"/>
      <c r="H10073"/>
    </row>
    <row r="10074" spans="3:8" x14ac:dyDescent="0.25">
      <c r="C10074"/>
      <c r="H10074"/>
    </row>
    <row r="10075" spans="3:8" x14ac:dyDescent="0.25">
      <c r="C10075"/>
      <c r="H10075"/>
    </row>
    <row r="10076" spans="3:8" x14ac:dyDescent="0.25">
      <c r="C10076"/>
      <c r="H10076"/>
    </row>
    <row r="10077" spans="3:8" x14ac:dyDescent="0.25">
      <c r="C10077"/>
      <c r="H10077"/>
    </row>
    <row r="10078" spans="3:8" x14ac:dyDescent="0.25">
      <c r="C10078"/>
      <c r="H10078"/>
    </row>
    <row r="10079" spans="3:8" x14ac:dyDescent="0.25">
      <c r="C10079"/>
      <c r="H10079"/>
    </row>
    <row r="10080" spans="3:8" x14ac:dyDescent="0.25">
      <c r="C10080"/>
      <c r="H10080"/>
    </row>
    <row r="10081" spans="3:8" x14ac:dyDescent="0.25">
      <c r="C10081"/>
      <c r="H10081"/>
    </row>
    <row r="10082" spans="3:8" x14ac:dyDescent="0.25">
      <c r="C10082"/>
      <c r="H10082"/>
    </row>
    <row r="10083" spans="3:8" x14ac:dyDescent="0.25">
      <c r="C10083"/>
      <c r="H10083"/>
    </row>
    <row r="10084" spans="3:8" x14ac:dyDescent="0.25">
      <c r="C10084"/>
      <c r="H10084"/>
    </row>
    <row r="10085" spans="3:8" x14ac:dyDescent="0.25">
      <c r="C10085"/>
      <c r="H10085"/>
    </row>
    <row r="10086" spans="3:8" x14ac:dyDescent="0.25">
      <c r="C10086"/>
      <c r="H10086"/>
    </row>
    <row r="10087" spans="3:8" x14ac:dyDescent="0.25">
      <c r="C10087"/>
      <c r="H10087"/>
    </row>
    <row r="10088" spans="3:8" x14ac:dyDescent="0.25">
      <c r="C10088"/>
      <c r="H10088"/>
    </row>
    <row r="10089" spans="3:8" x14ac:dyDescent="0.25">
      <c r="C10089"/>
      <c r="H10089"/>
    </row>
    <row r="10090" spans="3:8" x14ac:dyDescent="0.25">
      <c r="C10090"/>
      <c r="H10090"/>
    </row>
    <row r="10091" spans="3:8" x14ac:dyDescent="0.25">
      <c r="C10091"/>
      <c r="H10091"/>
    </row>
    <row r="10092" spans="3:8" x14ac:dyDescent="0.25">
      <c r="C10092"/>
      <c r="H10092"/>
    </row>
    <row r="10093" spans="3:8" x14ac:dyDescent="0.25">
      <c r="C10093"/>
      <c r="H10093"/>
    </row>
    <row r="10094" spans="3:8" x14ac:dyDescent="0.25">
      <c r="C10094"/>
      <c r="H10094"/>
    </row>
    <row r="10095" spans="3:8" x14ac:dyDescent="0.25">
      <c r="C10095"/>
      <c r="H10095"/>
    </row>
    <row r="10096" spans="3:8" x14ac:dyDescent="0.25">
      <c r="C10096"/>
      <c r="H10096"/>
    </row>
    <row r="10097" spans="3:8" x14ac:dyDescent="0.25">
      <c r="C10097"/>
      <c r="H10097"/>
    </row>
    <row r="10098" spans="3:8" x14ac:dyDescent="0.25">
      <c r="C10098"/>
      <c r="H10098"/>
    </row>
    <row r="10099" spans="3:8" x14ac:dyDescent="0.25">
      <c r="C10099"/>
      <c r="H10099"/>
    </row>
    <row r="10100" spans="3:8" x14ac:dyDescent="0.25">
      <c r="C10100"/>
      <c r="H10100"/>
    </row>
    <row r="10101" spans="3:8" x14ac:dyDescent="0.25">
      <c r="C10101"/>
      <c r="H10101"/>
    </row>
    <row r="10102" spans="3:8" x14ac:dyDescent="0.25">
      <c r="C10102"/>
      <c r="H10102"/>
    </row>
    <row r="10103" spans="3:8" x14ac:dyDescent="0.25">
      <c r="C10103"/>
      <c r="H10103"/>
    </row>
    <row r="10104" spans="3:8" x14ac:dyDescent="0.25">
      <c r="C10104"/>
      <c r="H10104"/>
    </row>
    <row r="10105" spans="3:8" x14ac:dyDescent="0.25">
      <c r="C10105"/>
      <c r="H10105"/>
    </row>
    <row r="10106" spans="3:8" x14ac:dyDescent="0.25">
      <c r="C10106"/>
      <c r="H10106"/>
    </row>
    <row r="10107" spans="3:8" x14ac:dyDescent="0.25">
      <c r="C10107"/>
      <c r="H10107"/>
    </row>
    <row r="10108" spans="3:8" x14ac:dyDescent="0.25">
      <c r="C10108"/>
      <c r="H10108"/>
    </row>
    <row r="10109" spans="3:8" x14ac:dyDescent="0.25">
      <c r="C10109"/>
      <c r="H10109"/>
    </row>
    <row r="10110" spans="3:8" x14ac:dyDescent="0.25">
      <c r="C10110"/>
      <c r="H10110"/>
    </row>
    <row r="10111" spans="3:8" x14ac:dyDescent="0.25">
      <c r="C10111"/>
      <c r="H10111"/>
    </row>
    <row r="10112" spans="3:8" x14ac:dyDescent="0.25">
      <c r="C10112"/>
      <c r="H10112"/>
    </row>
    <row r="10113" spans="3:8" x14ac:dyDescent="0.25">
      <c r="C10113"/>
      <c r="H10113"/>
    </row>
    <row r="10114" spans="3:8" x14ac:dyDescent="0.25">
      <c r="C10114"/>
      <c r="H10114"/>
    </row>
    <row r="10115" spans="3:8" x14ac:dyDescent="0.25">
      <c r="C10115"/>
      <c r="H10115"/>
    </row>
    <row r="10116" spans="3:8" x14ac:dyDescent="0.25">
      <c r="C10116"/>
      <c r="H10116"/>
    </row>
    <row r="10117" spans="3:8" x14ac:dyDescent="0.25">
      <c r="C10117"/>
      <c r="H10117"/>
    </row>
    <row r="10118" spans="3:8" x14ac:dyDescent="0.25">
      <c r="C10118"/>
      <c r="H10118"/>
    </row>
    <row r="10119" spans="3:8" x14ac:dyDescent="0.25">
      <c r="C10119"/>
      <c r="H10119"/>
    </row>
    <row r="10120" spans="3:8" x14ac:dyDescent="0.25">
      <c r="C10120"/>
      <c r="H10120"/>
    </row>
    <row r="10121" spans="3:8" x14ac:dyDescent="0.25">
      <c r="C10121"/>
      <c r="H10121"/>
    </row>
    <row r="10122" spans="3:8" x14ac:dyDescent="0.25">
      <c r="C10122"/>
      <c r="H10122"/>
    </row>
    <row r="10123" spans="3:8" x14ac:dyDescent="0.25">
      <c r="C10123"/>
      <c r="H10123"/>
    </row>
    <row r="10124" spans="3:8" x14ac:dyDescent="0.25">
      <c r="C10124"/>
      <c r="H10124"/>
    </row>
    <row r="10125" spans="3:8" x14ac:dyDescent="0.25">
      <c r="C10125"/>
      <c r="H10125"/>
    </row>
    <row r="10126" spans="3:8" x14ac:dyDescent="0.25">
      <c r="C10126"/>
      <c r="H10126"/>
    </row>
    <row r="10127" spans="3:8" x14ac:dyDescent="0.25">
      <c r="C10127"/>
      <c r="H10127"/>
    </row>
    <row r="10128" spans="3:8" x14ac:dyDescent="0.25">
      <c r="C10128"/>
      <c r="H10128"/>
    </row>
    <row r="10129" spans="3:8" x14ac:dyDescent="0.25">
      <c r="C10129"/>
      <c r="H10129"/>
    </row>
    <row r="10130" spans="3:8" x14ac:dyDescent="0.25">
      <c r="C10130"/>
      <c r="H10130"/>
    </row>
    <row r="10131" spans="3:8" x14ac:dyDescent="0.25">
      <c r="C10131"/>
      <c r="H10131"/>
    </row>
    <row r="10132" spans="3:8" x14ac:dyDescent="0.25">
      <c r="C10132"/>
      <c r="H10132"/>
    </row>
    <row r="10133" spans="3:8" x14ac:dyDescent="0.25">
      <c r="C10133"/>
      <c r="H10133"/>
    </row>
    <row r="10134" spans="3:8" x14ac:dyDescent="0.25">
      <c r="C10134"/>
      <c r="H10134"/>
    </row>
    <row r="10135" spans="3:8" x14ac:dyDescent="0.25">
      <c r="C10135"/>
      <c r="H10135"/>
    </row>
    <row r="10136" spans="3:8" x14ac:dyDescent="0.25">
      <c r="C10136"/>
      <c r="H10136"/>
    </row>
    <row r="10137" spans="3:8" x14ac:dyDescent="0.25">
      <c r="C10137"/>
      <c r="H10137"/>
    </row>
    <row r="10138" spans="3:8" x14ac:dyDescent="0.25">
      <c r="C10138"/>
      <c r="H10138"/>
    </row>
    <row r="10139" spans="3:8" x14ac:dyDescent="0.25">
      <c r="C10139"/>
      <c r="H10139"/>
    </row>
    <row r="10140" spans="3:8" x14ac:dyDescent="0.25">
      <c r="C10140"/>
      <c r="H10140"/>
    </row>
    <row r="10141" spans="3:8" x14ac:dyDescent="0.25">
      <c r="C10141"/>
      <c r="H10141"/>
    </row>
    <row r="10142" spans="3:8" x14ac:dyDescent="0.25">
      <c r="C10142"/>
      <c r="H10142"/>
    </row>
    <row r="10143" spans="3:8" x14ac:dyDescent="0.25">
      <c r="C10143"/>
      <c r="H10143"/>
    </row>
    <row r="10144" spans="3:8" x14ac:dyDescent="0.25">
      <c r="C10144"/>
      <c r="H10144"/>
    </row>
    <row r="10145" spans="3:8" x14ac:dyDescent="0.25">
      <c r="C10145"/>
      <c r="H10145"/>
    </row>
    <row r="10146" spans="3:8" x14ac:dyDescent="0.25">
      <c r="C10146"/>
      <c r="H10146"/>
    </row>
    <row r="10147" spans="3:8" x14ac:dyDescent="0.25">
      <c r="C10147"/>
      <c r="H10147"/>
    </row>
    <row r="10148" spans="3:8" x14ac:dyDescent="0.25">
      <c r="C10148"/>
      <c r="H10148"/>
    </row>
    <row r="10149" spans="3:8" x14ac:dyDescent="0.25">
      <c r="C10149"/>
      <c r="H10149"/>
    </row>
    <row r="10150" spans="3:8" x14ac:dyDescent="0.25">
      <c r="C10150"/>
      <c r="H10150"/>
    </row>
    <row r="10151" spans="3:8" x14ac:dyDescent="0.25">
      <c r="C10151"/>
      <c r="H10151"/>
    </row>
    <row r="10152" spans="3:8" x14ac:dyDescent="0.25">
      <c r="C10152"/>
      <c r="H10152"/>
    </row>
    <row r="10153" spans="3:8" x14ac:dyDescent="0.25">
      <c r="C10153"/>
      <c r="H10153"/>
    </row>
    <row r="10154" spans="3:8" x14ac:dyDescent="0.25">
      <c r="C10154"/>
      <c r="H10154"/>
    </row>
    <row r="10155" spans="3:8" x14ac:dyDescent="0.25">
      <c r="C10155"/>
      <c r="H10155"/>
    </row>
    <row r="10156" spans="3:8" x14ac:dyDescent="0.25">
      <c r="C10156"/>
      <c r="H10156"/>
    </row>
    <row r="10157" spans="3:8" x14ac:dyDescent="0.25">
      <c r="C10157"/>
      <c r="H10157"/>
    </row>
    <row r="10158" spans="3:8" x14ac:dyDescent="0.25">
      <c r="C10158"/>
      <c r="H10158"/>
    </row>
    <row r="10159" spans="3:8" x14ac:dyDescent="0.25">
      <c r="C10159"/>
      <c r="H10159"/>
    </row>
    <row r="10160" spans="3:8" x14ac:dyDescent="0.25">
      <c r="C10160"/>
      <c r="H10160"/>
    </row>
    <row r="10161" spans="3:8" x14ac:dyDescent="0.25">
      <c r="C10161"/>
      <c r="H10161"/>
    </row>
    <row r="10162" spans="3:8" x14ac:dyDescent="0.25">
      <c r="C10162"/>
      <c r="H10162"/>
    </row>
    <row r="10163" spans="3:8" x14ac:dyDescent="0.25">
      <c r="C10163"/>
      <c r="H10163"/>
    </row>
    <row r="10164" spans="3:8" x14ac:dyDescent="0.25">
      <c r="C10164"/>
      <c r="H10164"/>
    </row>
    <row r="10165" spans="3:8" x14ac:dyDescent="0.25">
      <c r="C10165"/>
      <c r="H10165"/>
    </row>
    <row r="10166" spans="3:8" x14ac:dyDescent="0.25">
      <c r="C10166"/>
      <c r="H10166"/>
    </row>
    <row r="10167" spans="3:8" x14ac:dyDescent="0.25">
      <c r="C10167"/>
      <c r="H10167"/>
    </row>
    <row r="10168" spans="3:8" x14ac:dyDescent="0.25">
      <c r="C10168"/>
      <c r="H10168"/>
    </row>
    <row r="10169" spans="3:8" x14ac:dyDescent="0.25">
      <c r="C10169"/>
      <c r="H10169"/>
    </row>
    <row r="10170" spans="3:8" x14ac:dyDescent="0.25">
      <c r="C10170"/>
      <c r="H10170"/>
    </row>
    <row r="10171" spans="3:8" x14ac:dyDescent="0.25">
      <c r="C10171"/>
      <c r="H10171"/>
    </row>
    <row r="10172" spans="3:8" x14ac:dyDescent="0.25">
      <c r="C10172"/>
      <c r="H10172"/>
    </row>
    <row r="10173" spans="3:8" x14ac:dyDescent="0.25">
      <c r="C10173"/>
      <c r="H10173"/>
    </row>
    <row r="10174" spans="3:8" x14ac:dyDescent="0.25">
      <c r="C10174"/>
      <c r="H10174"/>
    </row>
    <row r="10175" spans="3:8" x14ac:dyDescent="0.25">
      <c r="C10175"/>
      <c r="H10175"/>
    </row>
    <row r="10176" spans="3:8" x14ac:dyDescent="0.25">
      <c r="C10176"/>
      <c r="H10176"/>
    </row>
    <row r="10177" spans="3:8" x14ac:dyDescent="0.25">
      <c r="C10177"/>
      <c r="H10177"/>
    </row>
    <row r="10178" spans="3:8" x14ac:dyDescent="0.25">
      <c r="C10178"/>
      <c r="H10178"/>
    </row>
    <row r="10179" spans="3:8" x14ac:dyDescent="0.25">
      <c r="C10179"/>
      <c r="H10179"/>
    </row>
    <row r="10180" spans="3:8" x14ac:dyDescent="0.25">
      <c r="C10180"/>
      <c r="H10180"/>
    </row>
    <row r="10181" spans="3:8" x14ac:dyDescent="0.25">
      <c r="C10181"/>
      <c r="H10181"/>
    </row>
    <row r="10182" spans="3:8" x14ac:dyDescent="0.25">
      <c r="C10182"/>
      <c r="H10182"/>
    </row>
    <row r="10183" spans="3:8" x14ac:dyDescent="0.25">
      <c r="C10183"/>
      <c r="H10183"/>
    </row>
    <row r="10184" spans="3:8" x14ac:dyDescent="0.25">
      <c r="C10184"/>
      <c r="H10184"/>
    </row>
    <row r="10185" spans="3:8" x14ac:dyDescent="0.25">
      <c r="C10185"/>
      <c r="H10185"/>
    </row>
    <row r="10186" spans="3:8" x14ac:dyDescent="0.25">
      <c r="C10186"/>
      <c r="H10186"/>
    </row>
    <row r="10187" spans="3:8" x14ac:dyDescent="0.25">
      <c r="C10187"/>
      <c r="H10187"/>
    </row>
    <row r="10188" spans="3:8" x14ac:dyDescent="0.25">
      <c r="C10188"/>
      <c r="H10188"/>
    </row>
    <row r="10189" spans="3:8" x14ac:dyDescent="0.25">
      <c r="C10189"/>
      <c r="H10189"/>
    </row>
    <row r="10190" spans="3:8" x14ac:dyDescent="0.25">
      <c r="C10190"/>
      <c r="H10190"/>
    </row>
    <row r="10191" spans="3:8" x14ac:dyDescent="0.25">
      <c r="C10191"/>
      <c r="H10191"/>
    </row>
    <row r="10192" spans="3:8" x14ac:dyDescent="0.25">
      <c r="C10192"/>
      <c r="H10192"/>
    </row>
    <row r="10193" spans="3:8" x14ac:dyDescent="0.25">
      <c r="C10193"/>
      <c r="H10193"/>
    </row>
    <row r="10194" spans="3:8" x14ac:dyDescent="0.25">
      <c r="C10194"/>
      <c r="H10194"/>
    </row>
    <row r="10195" spans="3:8" x14ac:dyDescent="0.25">
      <c r="C10195"/>
      <c r="H10195"/>
    </row>
    <row r="10196" spans="3:8" x14ac:dyDescent="0.25">
      <c r="C10196"/>
      <c r="H10196"/>
    </row>
    <row r="10197" spans="3:8" x14ac:dyDescent="0.25">
      <c r="C10197"/>
      <c r="H10197"/>
    </row>
    <row r="10198" spans="3:8" x14ac:dyDescent="0.25">
      <c r="C10198"/>
      <c r="H10198"/>
    </row>
    <row r="10199" spans="3:8" x14ac:dyDescent="0.25">
      <c r="C10199"/>
      <c r="H10199"/>
    </row>
    <row r="10200" spans="3:8" x14ac:dyDescent="0.25">
      <c r="C10200"/>
      <c r="H10200"/>
    </row>
    <row r="10201" spans="3:8" x14ac:dyDescent="0.25">
      <c r="C10201"/>
      <c r="H10201"/>
    </row>
    <row r="10202" spans="3:8" x14ac:dyDescent="0.25">
      <c r="C10202"/>
      <c r="H10202"/>
    </row>
    <row r="10203" spans="3:8" x14ac:dyDescent="0.25">
      <c r="C10203"/>
      <c r="H10203"/>
    </row>
    <row r="10204" spans="3:8" x14ac:dyDescent="0.25">
      <c r="C10204"/>
      <c r="H10204"/>
    </row>
    <row r="10205" spans="3:8" x14ac:dyDescent="0.25">
      <c r="C10205"/>
      <c r="H10205"/>
    </row>
    <row r="10206" spans="3:8" x14ac:dyDescent="0.25">
      <c r="C10206"/>
      <c r="H10206"/>
    </row>
    <row r="10207" spans="3:8" x14ac:dyDescent="0.25">
      <c r="C10207"/>
      <c r="H10207"/>
    </row>
    <row r="10208" spans="3:8" x14ac:dyDescent="0.25">
      <c r="C10208"/>
      <c r="H10208"/>
    </row>
    <row r="10209" spans="3:8" x14ac:dyDescent="0.25">
      <c r="C10209"/>
      <c r="H10209"/>
    </row>
    <row r="10210" spans="3:8" x14ac:dyDescent="0.25">
      <c r="C10210"/>
      <c r="H10210"/>
    </row>
    <row r="10211" spans="3:8" x14ac:dyDescent="0.25">
      <c r="C10211"/>
      <c r="H10211"/>
    </row>
    <row r="10212" spans="3:8" x14ac:dyDescent="0.25">
      <c r="C10212"/>
      <c r="H10212"/>
    </row>
    <row r="10213" spans="3:8" x14ac:dyDescent="0.25">
      <c r="C10213"/>
      <c r="H10213"/>
    </row>
    <row r="10214" spans="3:8" x14ac:dyDescent="0.25">
      <c r="C10214"/>
      <c r="H10214"/>
    </row>
    <row r="10215" spans="3:8" x14ac:dyDescent="0.25">
      <c r="C10215"/>
      <c r="H10215"/>
    </row>
    <row r="10216" spans="3:8" x14ac:dyDescent="0.25">
      <c r="C10216"/>
      <c r="H10216"/>
    </row>
    <row r="10217" spans="3:8" x14ac:dyDescent="0.25">
      <c r="C10217"/>
      <c r="H10217"/>
    </row>
    <row r="10218" spans="3:8" x14ac:dyDescent="0.25">
      <c r="C10218"/>
      <c r="H10218"/>
    </row>
    <row r="10219" spans="3:8" x14ac:dyDescent="0.25">
      <c r="C10219"/>
      <c r="H10219"/>
    </row>
    <row r="10220" spans="3:8" x14ac:dyDescent="0.25">
      <c r="C10220"/>
      <c r="H10220"/>
    </row>
    <row r="10221" spans="3:8" x14ac:dyDescent="0.25">
      <c r="C10221"/>
      <c r="H10221"/>
    </row>
    <row r="10222" spans="3:8" x14ac:dyDescent="0.25">
      <c r="C10222"/>
      <c r="H10222"/>
    </row>
    <row r="10223" spans="3:8" x14ac:dyDescent="0.25">
      <c r="C10223"/>
      <c r="H10223"/>
    </row>
    <row r="10224" spans="3:8" x14ac:dyDescent="0.25">
      <c r="C10224"/>
      <c r="H10224"/>
    </row>
    <row r="10225" spans="3:8" x14ac:dyDescent="0.25">
      <c r="C10225"/>
      <c r="H10225"/>
    </row>
    <row r="10226" spans="3:8" x14ac:dyDescent="0.25">
      <c r="C10226"/>
      <c r="H10226"/>
    </row>
    <row r="10227" spans="3:8" x14ac:dyDescent="0.25">
      <c r="C10227"/>
      <c r="H10227"/>
    </row>
    <row r="10228" spans="3:8" x14ac:dyDescent="0.25">
      <c r="C10228"/>
      <c r="H10228"/>
    </row>
    <row r="10229" spans="3:8" x14ac:dyDescent="0.25">
      <c r="C10229"/>
      <c r="H10229"/>
    </row>
    <row r="10230" spans="3:8" x14ac:dyDescent="0.25">
      <c r="C10230"/>
      <c r="H10230"/>
    </row>
    <row r="10231" spans="3:8" x14ac:dyDescent="0.25">
      <c r="C10231"/>
      <c r="H10231"/>
    </row>
    <row r="10232" spans="3:8" x14ac:dyDescent="0.25">
      <c r="C10232"/>
      <c r="H10232"/>
    </row>
    <row r="10233" spans="3:8" x14ac:dyDescent="0.25">
      <c r="C10233"/>
      <c r="H10233"/>
    </row>
    <row r="10234" spans="3:8" x14ac:dyDescent="0.25">
      <c r="C10234"/>
      <c r="H10234"/>
    </row>
    <row r="10235" spans="3:8" x14ac:dyDescent="0.25">
      <c r="C10235"/>
      <c r="H10235"/>
    </row>
    <row r="10236" spans="3:8" x14ac:dyDescent="0.25">
      <c r="C10236"/>
      <c r="H10236"/>
    </row>
    <row r="10237" spans="3:8" x14ac:dyDescent="0.25">
      <c r="C10237"/>
      <c r="H10237"/>
    </row>
    <row r="10238" spans="3:8" x14ac:dyDescent="0.25">
      <c r="C10238"/>
      <c r="H10238"/>
    </row>
    <row r="10239" spans="3:8" x14ac:dyDescent="0.25">
      <c r="C10239"/>
      <c r="H10239"/>
    </row>
    <row r="10240" spans="3:8" x14ac:dyDescent="0.25">
      <c r="C10240"/>
      <c r="H10240"/>
    </row>
    <row r="10241" spans="3:8" x14ac:dyDescent="0.25">
      <c r="C10241"/>
      <c r="H10241"/>
    </row>
    <row r="10242" spans="3:8" x14ac:dyDescent="0.25">
      <c r="C10242"/>
      <c r="H10242"/>
    </row>
    <row r="10243" spans="3:8" x14ac:dyDescent="0.25">
      <c r="C10243"/>
      <c r="H10243"/>
    </row>
    <row r="10244" spans="3:8" x14ac:dyDescent="0.25">
      <c r="C10244"/>
      <c r="H10244"/>
    </row>
    <row r="10245" spans="3:8" x14ac:dyDescent="0.25">
      <c r="C10245"/>
      <c r="H10245"/>
    </row>
    <row r="10246" spans="3:8" x14ac:dyDescent="0.25">
      <c r="C10246"/>
      <c r="H10246"/>
    </row>
    <row r="10247" spans="3:8" x14ac:dyDescent="0.25">
      <c r="C10247"/>
      <c r="H10247"/>
    </row>
    <row r="10248" spans="3:8" x14ac:dyDescent="0.25">
      <c r="C10248"/>
      <c r="H10248"/>
    </row>
    <row r="10249" spans="3:8" x14ac:dyDescent="0.25">
      <c r="C10249"/>
      <c r="H10249"/>
    </row>
    <row r="10250" spans="3:8" x14ac:dyDescent="0.25">
      <c r="C10250"/>
      <c r="H10250"/>
    </row>
    <row r="10251" spans="3:8" x14ac:dyDescent="0.25">
      <c r="C10251"/>
      <c r="H10251"/>
    </row>
    <row r="10252" spans="3:8" x14ac:dyDescent="0.25">
      <c r="C10252"/>
      <c r="H10252"/>
    </row>
    <row r="10253" spans="3:8" x14ac:dyDescent="0.25">
      <c r="C10253"/>
      <c r="H10253"/>
    </row>
    <row r="10254" spans="3:8" x14ac:dyDescent="0.25">
      <c r="C10254"/>
      <c r="H10254"/>
    </row>
    <row r="10255" spans="3:8" x14ac:dyDescent="0.25">
      <c r="C10255"/>
      <c r="H10255"/>
    </row>
    <row r="10256" spans="3:8" x14ac:dyDescent="0.25">
      <c r="C10256"/>
      <c r="H10256"/>
    </row>
    <row r="10257" spans="3:8" x14ac:dyDescent="0.25">
      <c r="C10257"/>
      <c r="H10257"/>
    </row>
    <row r="10258" spans="3:8" x14ac:dyDescent="0.25">
      <c r="C10258"/>
      <c r="H10258"/>
    </row>
    <row r="10259" spans="3:8" x14ac:dyDescent="0.25">
      <c r="C10259"/>
      <c r="H10259"/>
    </row>
    <row r="10260" spans="3:8" x14ac:dyDescent="0.25">
      <c r="C10260"/>
      <c r="H10260"/>
    </row>
    <row r="10261" spans="3:8" x14ac:dyDescent="0.25">
      <c r="C10261"/>
      <c r="H10261"/>
    </row>
    <row r="10262" spans="3:8" x14ac:dyDescent="0.25">
      <c r="C10262"/>
      <c r="H10262"/>
    </row>
    <row r="10263" spans="3:8" x14ac:dyDescent="0.25">
      <c r="C10263"/>
      <c r="H10263"/>
    </row>
    <row r="10264" spans="3:8" x14ac:dyDescent="0.25">
      <c r="C10264"/>
      <c r="H10264"/>
    </row>
    <row r="10265" spans="3:8" x14ac:dyDescent="0.25">
      <c r="C10265"/>
      <c r="H10265"/>
    </row>
    <row r="10266" spans="3:8" x14ac:dyDescent="0.25">
      <c r="C10266"/>
      <c r="H10266"/>
    </row>
    <row r="10267" spans="3:8" x14ac:dyDescent="0.25">
      <c r="C10267"/>
      <c r="H10267"/>
    </row>
    <row r="10268" spans="3:8" x14ac:dyDescent="0.25">
      <c r="C10268"/>
      <c r="H10268"/>
    </row>
    <row r="10269" spans="3:8" x14ac:dyDescent="0.25">
      <c r="C10269"/>
      <c r="H10269"/>
    </row>
    <row r="10270" spans="3:8" x14ac:dyDescent="0.25">
      <c r="C10270"/>
      <c r="H10270"/>
    </row>
    <row r="10271" spans="3:8" x14ac:dyDescent="0.25">
      <c r="C10271"/>
      <c r="H10271"/>
    </row>
    <row r="10272" spans="3:8" x14ac:dyDescent="0.25">
      <c r="C10272"/>
      <c r="H10272"/>
    </row>
    <row r="10273" spans="3:8" x14ac:dyDescent="0.25">
      <c r="C10273"/>
      <c r="H10273"/>
    </row>
    <row r="10274" spans="3:8" x14ac:dyDescent="0.25">
      <c r="C10274"/>
      <c r="H10274"/>
    </row>
    <row r="10275" spans="3:8" x14ac:dyDescent="0.25">
      <c r="C10275"/>
      <c r="H10275"/>
    </row>
    <row r="10276" spans="3:8" x14ac:dyDescent="0.25">
      <c r="C10276"/>
      <c r="H10276"/>
    </row>
    <row r="10277" spans="3:8" x14ac:dyDescent="0.25">
      <c r="C10277"/>
      <c r="H10277"/>
    </row>
    <row r="10278" spans="3:8" x14ac:dyDescent="0.25">
      <c r="C10278"/>
      <c r="H10278"/>
    </row>
    <row r="10279" spans="3:8" x14ac:dyDescent="0.25">
      <c r="C10279"/>
      <c r="H10279"/>
    </row>
    <row r="10280" spans="3:8" x14ac:dyDescent="0.25">
      <c r="C10280"/>
      <c r="H10280"/>
    </row>
    <row r="10281" spans="3:8" x14ac:dyDescent="0.25">
      <c r="C10281"/>
      <c r="H10281"/>
    </row>
    <row r="10282" spans="3:8" x14ac:dyDescent="0.25">
      <c r="C10282"/>
      <c r="H10282"/>
    </row>
    <row r="10283" spans="3:8" x14ac:dyDescent="0.25">
      <c r="C10283"/>
      <c r="H10283"/>
    </row>
    <row r="10284" spans="3:8" x14ac:dyDescent="0.25">
      <c r="C10284"/>
      <c r="H10284"/>
    </row>
    <row r="10285" spans="3:8" x14ac:dyDescent="0.25">
      <c r="C10285"/>
      <c r="H10285"/>
    </row>
    <row r="10286" spans="3:8" x14ac:dyDescent="0.25">
      <c r="C10286"/>
      <c r="H10286"/>
    </row>
    <row r="10287" spans="3:8" x14ac:dyDescent="0.25">
      <c r="C10287"/>
      <c r="H10287"/>
    </row>
    <row r="10288" spans="3:8" x14ac:dyDescent="0.25">
      <c r="C10288"/>
      <c r="H10288"/>
    </row>
    <row r="10289" spans="3:8" x14ac:dyDescent="0.25">
      <c r="C10289"/>
      <c r="H10289"/>
    </row>
    <row r="10290" spans="3:8" x14ac:dyDescent="0.25">
      <c r="C10290"/>
      <c r="H10290"/>
    </row>
    <row r="10291" spans="3:8" x14ac:dyDescent="0.25">
      <c r="C10291"/>
      <c r="H10291"/>
    </row>
    <row r="10292" spans="3:8" x14ac:dyDescent="0.25">
      <c r="C10292"/>
      <c r="H10292"/>
    </row>
    <row r="10293" spans="3:8" x14ac:dyDescent="0.25">
      <c r="C10293"/>
      <c r="H10293"/>
    </row>
    <row r="10294" spans="3:8" x14ac:dyDescent="0.25">
      <c r="C10294"/>
      <c r="H10294"/>
    </row>
    <row r="10295" spans="3:8" x14ac:dyDescent="0.25">
      <c r="C10295"/>
      <c r="H10295"/>
    </row>
    <row r="10296" spans="3:8" x14ac:dyDescent="0.25">
      <c r="C10296"/>
      <c r="H10296"/>
    </row>
    <row r="10297" spans="3:8" x14ac:dyDescent="0.25">
      <c r="C10297"/>
      <c r="H10297"/>
    </row>
    <row r="10298" spans="3:8" x14ac:dyDescent="0.25">
      <c r="C10298"/>
      <c r="H10298"/>
    </row>
    <row r="10299" spans="3:8" x14ac:dyDescent="0.25">
      <c r="C10299"/>
      <c r="H10299"/>
    </row>
    <row r="10300" spans="3:8" x14ac:dyDescent="0.25">
      <c r="C10300"/>
      <c r="H10300"/>
    </row>
    <row r="10301" spans="3:8" x14ac:dyDescent="0.25">
      <c r="C10301"/>
      <c r="H10301"/>
    </row>
    <row r="10302" spans="3:8" x14ac:dyDescent="0.25">
      <c r="C10302"/>
      <c r="H10302"/>
    </row>
    <row r="10303" spans="3:8" x14ac:dyDescent="0.25">
      <c r="C10303"/>
      <c r="H10303"/>
    </row>
    <row r="10304" spans="3:8" x14ac:dyDescent="0.25">
      <c r="C10304"/>
      <c r="H10304"/>
    </row>
    <row r="10305" spans="3:8" x14ac:dyDescent="0.25">
      <c r="C10305"/>
      <c r="H10305"/>
    </row>
    <row r="10306" spans="3:8" x14ac:dyDescent="0.25">
      <c r="C10306"/>
      <c r="H10306"/>
    </row>
    <row r="10307" spans="3:8" x14ac:dyDescent="0.25">
      <c r="C10307"/>
      <c r="H10307"/>
    </row>
    <row r="10308" spans="3:8" x14ac:dyDescent="0.25">
      <c r="C10308"/>
      <c r="H10308"/>
    </row>
    <row r="10309" spans="3:8" x14ac:dyDescent="0.25">
      <c r="C10309"/>
      <c r="H10309"/>
    </row>
    <row r="10310" spans="3:8" x14ac:dyDescent="0.25">
      <c r="C10310"/>
      <c r="H10310"/>
    </row>
    <row r="10311" spans="3:8" x14ac:dyDescent="0.25">
      <c r="C10311"/>
      <c r="H10311"/>
    </row>
    <row r="10312" spans="3:8" x14ac:dyDescent="0.25">
      <c r="C10312"/>
      <c r="H10312"/>
    </row>
    <row r="10313" spans="3:8" x14ac:dyDescent="0.25">
      <c r="C10313"/>
      <c r="H10313"/>
    </row>
    <row r="10314" spans="3:8" x14ac:dyDescent="0.25">
      <c r="C10314"/>
      <c r="H10314"/>
    </row>
    <row r="10315" spans="3:8" x14ac:dyDescent="0.25">
      <c r="C10315"/>
      <c r="H10315"/>
    </row>
    <row r="10316" spans="3:8" x14ac:dyDescent="0.25">
      <c r="C10316"/>
      <c r="H10316"/>
    </row>
    <row r="10317" spans="3:8" x14ac:dyDescent="0.25">
      <c r="C10317"/>
      <c r="H10317"/>
    </row>
    <row r="10318" spans="3:8" x14ac:dyDescent="0.25">
      <c r="C10318"/>
      <c r="H10318"/>
    </row>
    <row r="10319" spans="3:8" x14ac:dyDescent="0.25">
      <c r="C10319"/>
      <c r="H10319"/>
    </row>
    <row r="10320" spans="3:8" x14ac:dyDescent="0.25">
      <c r="C10320"/>
      <c r="H10320"/>
    </row>
    <row r="10321" spans="3:8" x14ac:dyDescent="0.25">
      <c r="C10321"/>
      <c r="H10321"/>
    </row>
    <row r="10322" spans="3:8" x14ac:dyDescent="0.25">
      <c r="C10322"/>
      <c r="H10322"/>
    </row>
    <row r="10323" spans="3:8" x14ac:dyDescent="0.25">
      <c r="C10323"/>
      <c r="H10323"/>
    </row>
    <row r="10324" spans="3:8" x14ac:dyDescent="0.25">
      <c r="C10324"/>
      <c r="H10324"/>
    </row>
    <row r="10325" spans="3:8" x14ac:dyDescent="0.25">
      <c r="C10325"/>
      <c r="H10325"/>
    </row>
    <row r="10326" spans="3:8" x14ac:dyDescent="0.25">
      <c r="C10326"/>
      <c r="H10326"/>
    </row>
    <row r="10327" spans="3:8" x14ac:dyDescent="0.25">
      <c r="C10327"/>
      <c r="H10327"/>
    </row>
    <row r="10328" spans="3:8" x14ac:dyDescent="0.25">
      <c r="C10328"/>
      <c r="H10328"/>
    </row>
    <row r="10329" spans="3:8" x14ac:dyDescent="0.25">
      <c r="C10329"/>
      <c r="H10329"/>
    </row>
    <row r="10330" spans="3:8" x14ac:dyDescent="0.25">
      <c r="C10330"/>
      <c r="H10330"/>
    </row>
    <row r="10331" spans="3:8" x14ac:dyDescent="0.25">
      <c r="C10331"/>
      <c r="H10331"/>
    </row>
    <row r="10332" spans="3:8" x14ac:dyDescent="0.25">
      <c r="C10332"/>
      <c r="H10332"/>
    </row>
    <row r="10333" spans="3:8" x14ac:dyDescent="0.25">
      <c r="C10333"/>
      <c r="H10333"/>
    </row>
    <row r="10334" spans="3:8" x14ac:dyDescent="0.25">
      <c r="C10334"/>
      <c r="H10334"/>
    </row>
    <row r="10335" spans="3:8" x14ac:dyDescent="0.25">
      <c r="C10335"/>
      <c r="H10335"/>
    </row>
    <row r="10336" spans="3:8" x14ac:dyDescent="0.25">
      <c r="C10336"/>
      <c r="H10336"/>
    </row>
    <row r="10337" spans="3:8" x14ac:dyDescent="0.25">
      <c r="C10337"/>
      <c r="H10337"/>
    </row>
    <row r="10338" spans="3:8" x14ac:dyDescent="0.25">
      <c r="C10338"/>
      <c r="H10338"/>
    </row>
    <row r="10339" spans="3:8" x14ac:dyDescent="0.25">
      <c r="C10339"/>
      <c r="H10339"/>
    </row>
    <row r="10340" spans="3:8" x14ac:dyDescent="0.25">
      <c r="C10340"/>
      <c r="H10340"/>
    </row>
    <row r="10341" spans="3:8" x14ac:dyDescent="0.25">
      <c r="C10341"/>
      <c r="H10341"/>
    </row>
    <row r="10342" spans="3:8" x14ac:dyDescent="0.25">
      <c r="C10342"/>
      <c r="H10342"/>
    </row>
    <row r="10343" spans="3:8" x14ac:dyDescent="0.25">
      <c r="C10343"/>
      <c r="H10343"/>
    </row>
    <row r="10344" spans="3:8" x14ac:dyDescent="0.25">
      <c r="C10344"/>
      <c r="H10344"/>
    </row>
    <row r="10345" spans="3:8" x14ac:dyDescent="0.25">
      <c r="C10345"/>
      <c r="H10345"/>
    </row>
    <row r="10346" spans="3:8" x14ac:dyDescent="0.25">
      <c r="C10346"/>
      <c r="H10346"/>
    </row>
    <row r="10347" spans="3:8" x14ac:dyDescent="0.25">
      <c r="C10347"/>
      <c r="H10347"/>
    </row>
    <row r="10348" spans="3:8" x14ac:dyDescent="0.25">
      <c r="C10348"/>
      <c r="H10348"/>
    </row>
    <row r="10349" spans="3:8" x14ac:dyDescent="0.25">
      <c r="C10349"/>
      <c r="H10349"/>
    </row>
    <row r="10350" spans="3:8" x14ac:dyDescent="0.25">
      <c r="C10350"/>
      <c r="H10350"/>
    </row>
    <row r="10351" spans="3:8" x14ac:dyDescent="0.25">
      <c r="C10351"/>
      <c r="H10351"/>
    </row>
    <row r="10352" spans="3:8" x14ac:dyDescent="0.25">
      <c r="C10352"/>
      <c r="H10352"/>
    </row>
    <row r="10353" spans="3:8" x14ac:dyDescent="0.25">
      <c r="C10353"/>
      <c r="H10353"/>
    </row>
    <row r="10354" spans="3:8" x14ac:dyDescent="0.25">
      <c r="C10354"/>
      <c r="H10354"/>
    </row>
    <row r="10355" spans="3:8" x14ac:dyDescent="0.25">
      <c r="C10355"/>
      <c r="H10355"/>
    </row>
    <row r="10356" spans="3:8" x14ac:dyDescent="0.25">
      <c r="C10356"/>
      <c r="H10356"/>
    </row>
    <row r="10357" spans="3:8" x14ac:dyDescent="0.25">
      <c r="C10357"/>
      <c r="H10357"/>
    </row>
    <row r="10358" spans="3:8" x14ac:dyDescent="0.25">
      <c r="C10358"/>
      <c r="H10358"/>
    </row>
    <row r="10359" spans="3:8" x14ac:dyDescent="0.25">
      <c r="C10359"/>
      <c r="H10359"/>
    </row>
    <row r="10360" spans="3:8" x14ac:dyDescent="0.25">
      <c r="C10360"/>
      <c r="H10360"/>
    </row>
    <row r="10361" spans="3:8" x14ac:dyDescent="0.25">
      <c r="C10361"/>
      <c r="H10361"/>
    </row>
    <row r="10362" spans="3:8" x14ac:dyDescent="0.25">
      <c r="C10362"/>
      <c r="H10362"/>
    </row>
    <row r="10363" spans="3:8" x14ac:dyDescent="0.25">
      <c r="C10363"/>
      <c r="H10363"/>
    </row>
    <row r="10364" spans="3:8" x14ac:dyDescent="0.25">
      <c r="C10364"/>
      <c r="H10364"/>
    </row>
    <row r="10365" spans="3:8" x14ac:dyDescent="0.25">
      <c r="C10365"/>
      <c r="H10365"/>
    </row>
    <row r="10366" spans="3:8" x14ac:dyDescent="0.25">
      <c r="C10366"/>
      <c r="H10366"/>
    </row>
    <row r="10367" spans="3:8" x14ac:dyDescent="0.25">
      <c r="C10367"/>
      <c r="H10367"/>
    </row>
    <row r="10368" spans="3:8" x14ac:dyDescent="0.25">
      <c r="C10368"/>
      <c r="H10368"/>
    </row>
    <row r="10369" spans="3:8" x14ac:dyDescent="0.25">
      <c r="C10369"/>
      <c r="H10369"/>
    </row>
    <row r="10370" spans="3:8" x14ac:dyDescent="0.25">
      <c r="C10370"/>
      <c r="H10370"/>
    </row>
    <row r="10371" spans="3:8" x14ac:dyDescent="0.25">
      <c r="C10371"/>
      <c r="H10371"/>
    </row>
    <row r="10372" spans="3:8" x14ac:dyDescent="0.25">
      <c r="C10372"/>
      <c r="H10372"/>
    </row>
    <row r="10373" spans="3:8" x14ac:dyDescent="0.25">
      <c r="C10373"/>
      <c r="H10373"/>
    </row>
    <row r="10374" spans="3:8" x14ac:dyDescent="0.25">
      <c r="C10374"/>
      <c r="H10374"/>
    </row>
    <row r="10375" spans="3:8" x14ac:dyDescent="0.25">
      <c r="C10375"/>
      <c r="H10375"/>
    </row>
    <row r="10376" spans="3:8" x14ac:dyDescent="0.25">
      <c r="C10376"/>
      <c r="H10376"/>
    </row>
    <row r="10377" spans="3:8" x14ac:dyDescent="0.25">
      <c r="C10377"/>
      <c r="H10377"/>
    </row>
    <row r="10378" spans="3:8" x14ac:dyDescent="0.25">
      <c r="C10378"/>
      <c r="H10378"/>
    </row>
    <row r="10379" spans="3:8" x14ac:dyDescent="0.25">
      <c r="C10379"/>
      <c r="H10379"/>
    </row>
    <row r="10380" spans="3:8" x14ac:dyDescent="0.25">
      <c r="C10380"/>
      <c r="H10380"/>
    </row>
    <row r="10381" spans="3:8" x14ac:dyDescent="0.25">
      <c r="C10381"/>
      <c r="H10381"/>
    </row>
    <row r="10382" spans="3:8" x14ac:dyDescent="0.25">
      <c r="C10382"/>
      <c r="H10382"/>
    </row>
    <row r="10383" spans="3:8" x14ac:dyDescent="0.25">
      <c r="C10383"/>
      <c r="H10383"/>
    </row>
    <row r="10384" spans="3:8" x14ac:dyDescent="0.25">
      <c r="C10384"/>
      <c r="H10384"/>
    </row>
    <row r="10385" spans="3:8" x14ac:dyDescent="0.25">
      <c r="C10385"/>
      <c r="H10385"/>
    </row>
    <row r="10386" spans="3:8" x14ac:dyDescent="0.25">
      <c r="C10386"/>
      <c r="H10386"/>
    </row>
    <row r="10387" spans="3:8" x14ac:dyDescent="0.25">
      <c r="C10387"/>
      <c r="H10387"/>
    </row>
    <row r="10388" spans="3:8" x14ac:dyDescent="0.25">
      <c r="C10388"/>
      <c r="H10388"/>
    </row>
    <row r="10389" spans="3:8" x14ac:dyDescent="0.25">
      <c r="C10389"/>
      <c r="H10389"/>
    </row>
    <row r="10390" spans="3:8" x14ac:dyDescent="0.25">
      <c r="C10390"/>
      <c r="H10390"/>
    </row>
    <row r="10391" spans="3:8" x14ac:dyDescent="0.25">
      <c r="C10391"/>
      <c r="H10391"/>
    </row>
    <row r="10392" spans="3:8" x14ac:dyDescent="0.25">
      <c r="C10392"/>
      <c r="H10392"/>
    </row>
    <row r="10393" spans="3:8" x14ac:dyDescent="0.25">
      <c r="C10393"/>
      <c r="H10393"/>
    </row>
    <row r="10394" spans="3:8" x14ac:dyDescent="0.25">
      <c r="C10394"/>
      <c r="H10394"/>
    </row>
    <row r="10395" spans="3:8" x14ac:dyDescent="0.25">
      <c r="C10395"/>
      <c r="H10395"/>
    </row>
    <row r="10396" spans="3:8" x14ac:dyDescent="0.25">
      <c r="C10396"/>
      <c r="H10396"/>
    </row>
    <row r="10397" spans="3:8" x14ac:dyDescent="0.25">
      <c r="C10397"/>
      <c r="H10397"/>
    </row>
    <row r="10398" spans="3:8" x14ac:dyDescent="0.25">
      <c r="C10398"/>
      <c r="H10398"/>
    </row>
    <row r="10399" spans="3:8" x14ac:dyDescent="0.25">
      <c r="C10399"/>
      <c r="H10399"/>
    </row>
    <row r="10400" spans="3:8" x14ac:dyDescent="0.25">
      <c r="C10400"/>
      <c r="H10400"/>
    </row>
    <row r="10401" spans="3:8" x14ac:dyDescent="0.25">
      <c r="C10401"/>
      <c r="H10401"/>
    </row>
    <row r="10402" spans="3:8" x14ac:dyDescent="0.25">
      <c r="C10402"/>
      <c r="H10402"/>
    </row>
    <row r="10403" spans="3:8" x14ac:dyDescent="0.25">
      <c r="C10403"/>
      <c r="H10403"/>
    </row>
    <row r="10404" spans="3:8" x14ac:dyDescent="0.25">
      <c r="C10404"/>
      <c r="H10404"/>
    </row>
    <row r="10405" spans="3:8" x14ac:dyDescent="0.25">
      <c r="C10405"/>
      <c r="H10405"/>
    </row>
    <row r="10406" spans="3:8" x14ac:dyDescent="0.25">
      <c r="C10406"/>
      <c r="H10406"/>
    </row>
    <row r="10407" spans="3:8" x14ac:dyDescent="0.25">
      <c r="C10407"/>
      <c r="H10407"/>
    </row>
    <row r="10408" spans="3:8" x14ac:dyDescent="0.25">
      <c r="C10408"/>
      <c r="H10408"/>
    </row>
    <row r="10409" spans="3:8" x14ac:dyDescent="0.25">
      <c r="C10409"/>
      <c r="H10409"/>
    </row>
    <row r="10410" spans="3:8" x14ac:dyDescent="0.25">
      <c r="C10410"/>
      <c r="H10410"/>
    </row>
    <row r="10411" spans="3:8" x14ac:dyDescent="0.25">
      <c r="C10411"/>
      <c r="H10411"/>
    </row>
    <row r="10412" spans="3:8" x14ac:dyDescent="0.25">
      <c r="C10412"/>
      <c r="H10412"/>
    </row>
    <row r="10413" spans="3:8" x14ac:dyDescent="0.25">
      <c r="C10413"/>
      <c r="H10413"/>
    </row>
    <row r="10414" spans="3:8" x14ac:dyDescent="0.25">
      <c r="C10414"/>
      <c r="H10414"/>
    </row>
    <row r="10415" spans="3:8" x14ac:dyDescent="0.25">
      <c r="C10415"/>
      <c r="H10415"/>
    </row>
    <row r="10416" spans="3:8" x14ac:dyDescent="0.25">
      <c r="C10416"/>
      <c r="H10416"/>
    </row>
    <row r="10417" spans="3:8" x14ac:dyDescent="0.25">
      <c r="C10417"/>
      <c r="H10417"/>
    </row>
    <row r="10418" spans="3:8" x14ac:dyDescent="0.25">
      <c r="C10418"/>
      <c r="H10418"/>
    </row>
    <row r="10419" spans="3:8" x14ac:dyDescent="0.25">
      <c r="C10419"/>
      <c r="H10419"/>
    </row>
    <row r="10420" spans="3:8" x14ac:dyDescent="0.25">
      <c r="C10420"/>
      <c r="H10420"/>
    </row>
    <row r="10421" spans="3:8" x14ac:dyDescent="0.25">
      <c r="C10421"/>
      <c r="H10421"/>
    </row>
    <row r="10422" spans="3:8" x14ac:dyDescent="0.25">
      <c r="C10422"/>
      <c r="H10422"/>
    </row>
    <row r="10423" spans="3:8" x14ac:dyDescent="0.25">
      <c r="C10423"/>
      <c r="H10423"/>
    </row>
    <row r="10424" spans="3:8" x14ac:dyDescent="0.25">
      <c r="C10424"/>
      <c r="H10424"/>
    </row>
    <row r="10425" spans="3:8" x14ac:dyDescent="0.25">
      <c r="C10425"/>
      <c r="H10425"/>
    </row>
    <row r="10426" spans="3:8" x14ac:dyDescent="0.25">
      <c r="C10426"/>
      <c r="H10426"/>
    </row>
    <row r="10427" spans="3:8" x14ac:dyDescent="0.25">
      <c r="C10427"/>
      <c r="H10427"/>
    </row>
    <row r="10428" spans="3:8" x14ac:dyDescent="0.25">
      <c r="C10428"/>
      <c r="H10428"/>
    </row>
    <row r="10429" spans="3:8" x14ac:dyDescent="0.25">
      <c r="C10429"/>
      <c r="H10429"/>
    </row>
    <row r="10430" spans="3:8" x14ac:dyDescent="0.25">
      <c r="C10430"/>
      <c r="H10430"/>
    </row>
    <row r="10431" spans="3:8" x14ac:dyDescent="0.25">
      <c r="C10431"/>
      <c r="H10431"/>
    </row>
    <row r="10432" spans="3:8" x14ac:dyDescent="0.25">
      <c r="C10432"/>
      <c r="H10432"/>
    </row>
    <row r="10433" spans="3:8" x14ac:dyDescent="0.25">
      <c r="C10433"/>
      <c r="H10433"/>
    </row>
    <row r="10434" spans="3:8" x14ac:dyDescent="0.25">
      <c r="C10434"/>
      <c r="H10434"/>
    </row>
    <row r="10435" spans="3:8" x14ac:dyDescent="0.25">
      <c r="C10435"/>
      <c r="H10435"/>
    </row>
    <row r="10436" spans="3:8" x14ac:dyDescent="0.25">
      <c r="C10436"/>
      <c r="H10436"/>
    </row>
    <row r="10437" spans="3:8" x14ac:dyDescent="0.25">
      <c r="C10437"/>
      <c r="H10437"/>
    </row>
    <row r="10438" spans="3:8" x14ac:dyDescent="0.25">
      <c r="C10438"/>
      <c r="H10438"/>
    </row>
    <row r="10439" spans="3:8" x14ac:dyDescent="0.25">
      <c r="C10439"/>
      <c r="H10439"/>
    </row>
    <row r="10440" spans="3:8" x14ac:dyDescent="0.25">
      <c r="C10440"/>
      <c r="H10440"/>
    </row>
    <row r="10441" spans="3:8" x14ac:dyDescent="0.25">
      <c r="C10441"/>
      <c r="H10441"/>
    </row>
    <row r="10442" spans="3:8" x14ac:dyDescent="0.25">
      <c r="C10442"/>
      <c r="H10442"/>
    </row>
    <row r="10443" spans="3:8" x14ac:dyDescent="0.25">
      <c r="C10443"/>
      <c r="H10443"/>
    </row>
    <row r="10444" spans="3:8" x14ac:dyDescent="0.25">
      <c r="C10444"/>
      <c r="H10444"/>
    </row>
    <row r="10445" spans="3:8" x14ac:dyDescent="0.25">
      <c r="C10445"/>
      <c r="H10445"/>
    </row>
    <row r="10446" spans="3:8" x14ac:dyDescent="0.25">
      <c r="C10446"/>
      <c r="H10446"/>
    </row>
    <row r="10447" spans="3:8" x14ac:dyDescent="0.25">
      <c r="C10447"/>
      <c r="H10447"/>
    </row>
    <row r="10448" spans="3:8" x14ac:dyDescent="0.25">
      <c r="C10448"/>
      <c r="H10448"/>
    </row>
    <row r="10449" spans="3:8" x14ac:dyDescent="0.25">
      <c r="C10449"/>
      <c r="H10449"/>
    </row>
    <row r="10450" spans="3:8" x14ac:dyDescent="0.25">
      <c r="C10450"/>
      <c r="H10450"/>
    </row>
    <row r="10451" spans="3:8" x14ac:dyDescent="0.25">
      <c r="C10451"/>
      <c r="H10451"/>
    </row>
    <row r="10452" spans="3:8" x14ac:dyDescent="0.25">
      <c r="C10452"/>
      <c r="H10452"/>
    </row>
    <row r="10453" spans="3:8" x14ac:dyDescent="0.25">
      <c r="C10453"/>
      <c r="H10453"/>
    </row>
    <row r="10454" spans="3:8" x14ac:dyDescent="0.25">
      <c r="C10454"/>
      <c r="H10454"/>
    </row>
    <row r="10455" spans="3:8" x14ac:dyDescent="0.25">
      <c r="C10455"/>
      <c r="H10455"/>
    </row>
    <row r="10456" spans="3:8" x14ac:dyDescent="0.25">
      <c r="C10456"/>
      <c r="H10456"/>
    </row>
    <row r="10457" spans="3:8" x14ac:dyDescent="0.25">
      <c r="C10457"/>
      <c r="H10457"/>
    </row>
    <row r="10458" spans="3:8" x14ac:dyDescent="0.25">
      <c r="C10458"/>
      <c r="H10458"/>
    </row>
    <row r="10459" spans="3:8" x14ac:dyDescent="0.25">
      <c r="C10459"/>
      <c r="H10459"/>
    </row>
    <row r="10460" spans="3:8" x14ac:dyDescent="0.25">
      <c r="C10460"/>
      <c r="H10460"/>
    </row>
    <row r="10461" spans="3:8" x14ac:dyDescent="0.25">
      <c r="C10461"/>
      <c r="H10461"/>
    </row>
    <row r="10462" spans="3:8" x14ac:dyDescent="0.25">
      <c r="C10462"/>
      <c r="H10462"/>
    </row>
    <row r="10463" spans="3:8" x14ac:dyDescent="0.25">
      <c r="C10463"/>
      <c r="H10463"/>
    </row>
    <row r="10464" spans="3:8" x14ac:dyDescent="0.25">
      <c r="C10464"/>
      <c r="H10464"/>
    </row>
    <row r="10465" spans="3:8" x14ac:dyDescent="0.25">
      <c r="C10465"/>
      <c r="H10465"/>
    </row>
    <row r="10466" spans="3:8" x14ac:dyDescent="0.25">
      <c r="C10466"/>
      <c r="H10466"/>
    </row>
    <row r="10467" spans="3:8" x14ac:dyDescent="0.25">
      <c r="C10467"/>
      <c r="H10467"/>
    </row>
    <row r="10468" spans="3:8" x14ac:dyDescent="0.25">
      <c r="C10468"/>
      <c r="H10468"/>
    </row>
    <row r="10469" spans="3:8" x14ac:dyDescent="0.25">
      <c r="C10469"/>
      <c r="H10469"/>
    </row>
    <row r="10470" spans="3:8" x14ac:dyDescent="0.25">
      <c r="C10470"/>
      <c r="H10470"/>
    </row>
    <row r="10471" spans="3:8" x14ac:dyDescent="0.25">
      <c r="C10471"/>
      <c r="H10471"/>
    </row>
    <row r="10472" spans="3:8" x14ac:dyDescent="0.25">
      <c r="C10472"/>
      <c r="H10472"/>
    </row>
    <row r="10473" spans="3:8" x14ac:dyDescent="0.25">
      <c r="C10473"/>
      <c r="H10473"/>
    </row>
    <row r="10474" spans="3:8" x14ac:dyDescent="0.25">
      <c r="C10474"/>
      <c r="H10474"/>
    </row>
    <row r="10475" spans="3:8" x14ac:dyDescent="0.25">
      <c r="C10475"/>
      <c r="H10475"/>
    </row>
    <row r="10476" spans="3:8" x14ac:dyDescent="0.25">
      <c r="C10476"/>
      <c r="H10476"/>
    </row>
    <row r="10477" spans="3:8" x14ac:dyDescent="0.25">
      <c r="C10477"/>
      <c r="H10477"/>
    </row>
    <row r="10478" spans="3:8" x14ac:dyDescent="0.25">
      <c r="C10478"/>
      <c r="H10478"/>
    </row>
    <row r="10479" spans="3:8" x14ac:dyDescent="0.25">
      <c r="C10479"/>
      <c r="H10479"/>
    </row>
    <row r="10480" spans="3:8" x14ac:dyDescent="0.25">
      <c r="C10480"/>
      <c r="H10480"/>
    </row>
    <row r="10481" spans="3:8" x14ac:dyDescent="0.25">
      <c r="C10481"/>
      <c r="H10481"/>
    </row>
    <row r="10482" spans="3:8" x14ac:dyDescent="0.25">
      <c r="C10482"/>
      <c r="H10482"/>
    </row>
    <row r="10483" spans="3:8" x14ac:dyDescent="0.25">
      <c r="C10483"/>
      <c r="H10483"/>
    </row>
    <row r="10484" spans="3:8" x14ac:dyDescent="0.25">
      <c r="C10484"/>
      <c r="H10484"/>
    </row>
    <row r="10485" spans="3:8" x14ac:dyDescent="0.25">
      <c r="C10485"/>
      <c r="H10485"/>
    </row>
    <row r="10486" spans="3:8" x14ac:dyDescent="0.25">
      <c r="C10486"/>
      <c r="H10486"/>
    </row>
    <row r="10487" spans="3:8" x14ac:dyDescent="0.25">
      <c r="C10487"/>
      <c r="H10487"/>
    </row>
    <row r="10488" spans="3:8" x14ac:dyDescent="0.25">
      <c r="C10488"/>
      <c r="H10488"/>
    </row>
    <row r="10489" spans="3:8" x14ac:dyDescent="0.25">
      <c r="C10489"/>
      <c r="H10489"/>
    </row>
    <row r="10490" spans="3:8" x14ac:dyDescent="0.25">
      <c r="C10490"/>
      <c r="H10490"/>
    </row>
    <row r="10491" spans="3:8" x14ac:dyDescent="0.25">
      <c r="C10491"/>
      <c r="H10491"/>
    </row>
    <row r="10492" spans="3:8" x14ac:dyDescent="0.25">
      <c r="C10492"/>
      <c r="H10492"/>
    </row>
    <row r="10493" spans="3:8" x14ac:dyDescent="0.25">
      <c r="C10493"/>
      <c r="H10493"/>
    </row>
    <row r="10494" spans="3:8" x14ac:dyDescent="0.25">
      <c r="C10494"/>
      <c r="H10494"/>
    </row>
    <row r="10495" spans="3:8" x14ac:dyDescent="0.25">
      <c r="C10495"/>
      <c r="H10495"/>
    </row>
    <row r="10496" spans="3:8" x14ac:dyDescent="0.25">
      <c r="C10496"/>
      <c r="H10496"/>
    </row>
    <row r="10497" spans="3:8" x14ac:dyDescent="0.25">
      <c r="C10497"/>
      <c r="H10497"/>
    </row>
    <row r="10498" spans="3:8" x14ac:dyDescent="0.25">
      <c r="C10498"/>
      <c r="H10498"/>
    </row>
    <row r="10499" spans="3:8" x14ac:dyDescent="0.25">
      <c r="C10499"/>
      <c r="H10499"/>
    </row>
    <row r="10500" spans="3:8" x14ac:dyDescent="0.25">
      <c r="C10500"/>
      <c r="H10500"/>
    </row>
    <row r="10501" spans="3:8" x14ac:dyDescent="0.25">
      <c r="C10501"/>
      <c r="H10501"/>
    </row>
    <row r="10502" spans="3:8" x14ac:dyDescent="0.25">
      <c r="C10502"/>
      <c r="H10502"/>
    </row>
    <row r="10503" spans="3:8" x14ac:dyDescent="0.25">
      <c r="C10503"/>
      <c r="H10503"/>
    </row>
    <row r="10504" spans="3:8" x14ac:dyDescent="0.25">
      <c r="C10504"/>
      <c r="H10504"/>
    </row>
    <row r="10505" spans="3:8" x14ac:dyDescent="0.25">
      <c r="C10505"/>
      <c r="H10505"/>
    </row>
    <row r="10506" spans="3:8" x14ac:dyDescent="0.25">
      <c r="C10506"/>
      <c r="H10506"/>
    </row>
    <row r="10507" spans="3:8" x14ac:dyDescent="0.25">
      <c r="C10507"/>
      <c r="H10507"/>
    </row>
    <row r="10508" spans="3:8" x14ac:dyDescent="0.25">
      <c r="C10508"/>
      <c r="H10508"/>
    </row>
    <row r="10509" spans="3:8" x14ac:dyDescent="0.25">
      <c r="C10509"/>
      <c r="H10509"/>
    </row>
    <row r="10510" spans="3:8" x14ac:dyDescent="0.25">
      <c r="C10510"/>
      <c r="H10510"/>
    </row>
    <row r="10511" spans="3:8" x14ac:dyDescent="0.25">
      <c r="C10511"/>
      <c r="H10511"/>
    </row>
    <row r="10512" spans="3:8" x14ac:dyDescent="0.25">
      <c r="C10512"/>
      <c r="H10512"/>
    </row>
    <row r="10513" spans="3:8" x14ac:dyDescent="0.25">
      <c r="C10513"/>
      <c r="H10513"/>
    </row>
    <row r="10514" spans="3:8" x14ac:dyDescent="0.25">
      <c r="C10514"/>
      <c r="H10514"/>
    </row>
    <row r="10515" spans="3:8" x14ac:dyDescent="0.25">
      <c r="C10515"/>
      <c r="H10515"/>
    </row>
    <row r="10516" spans="3:8" x14ac:dyDescent="0.25">
      <c r="C10516"/>
      <c r="H10516"/>
    </row>
    <row r="10517" spans="3:8" x14ac:dyDescent="0.25">
      <c r="C10517"/>
      <c r="H10517"/>
    </row>
    <row r="10518" spans="3:8" x14ac:dyDescent="0.25">
      <c r="C10518"/>
      <c r="H10518"/>
    </row>
    <row r="10519" spans="3:8" x14ac:dyDescent="0.25">
      <c r="C10519"/>
      <c r="H10519"/>
    </row>
    <row r="10520" spans="3:8" x14ac:dyDescent="0.25">
      <c r="C10520"/>
      <c r="H10520"/>
    </row>
    <row r="10521" spans="3:8" x14ac:dyDescent="0.25">
      <c r="C10521"/>
      <c r="H10521"/>
    </row>
    <row r="10522" spans="3:8" x14ac:dyDescent="0.25">
      <c r="C10522"/>
      <c r="H10522"/>
    </row>
    <row r="10523" spans="3:8" x14ac:dyDescent="0.25">
      <c r="C10523"/>
      <c r="H10523"/>
    </row>
    <row r="10524" spans="3:8" x14ac:dyDescent="0.25">
      <c r="C10524"/>
      <c r="H10524"/>
    </row>
    <row r="10525" spans="3:8" x14ac:dyDescent="0.25">
      <c r="C10525"/>
      <c r="H10525"/>
    </row>
    <row r="10526" spans="3:8" x14ac:dyDescent="0.25">
      <c r="C10526"/>
      <c r="H10526"/>
    </row>
    <row r="10527" spans="3:8" x14ac:dyDescent="0.25">
      <c r="C10527"/>
      <c r="H10527"/>
    </row>
    <row r="10528" spans="3:8" x14ac:dyDescent="0.25">
      <c r="C10528"/>
      <c r="H10528"/>
    </row>
    <row r="10529" spans="3:8" x14ac:dyDescent="0.25">
      <c r="C10529"/>
      <c r="H10529"/>
    </row>
    <row r="10530" spans="3:8" x14ac:dyDescent="0.25">
      <c r="C10530"/>
      <c r="H10530"/>
    </row>
    <row r="10531" spans="3:8" x14ac:dyDescent="0.25">
      <c r="C10531"/>
      <c r="H10531"/>
    </row>
    <row r="10532" spans="3:8" x14ac:dyDescent="0.25">
      <c r="C10532"/>
      <c r="H10532"/>
    </row>
    <row r="10533" spans="3:8" x14ac:dyDescent="0.25">
      <c r="C10533"/>
      <c r="H10533"/>
    </row>
    <row r="10534" spans="3:8" x14ac:dyDescent="0.25">
      <c r="C10534"/>
      <c r="H10534"/>
    </row>
    <row r="10535" spans="3:8" x14ac:dyDescent="0.25">
      <c r="C10535"/>
      <c r="H10535"/>
    </row>
    <row r="10536" spans="3:8" x14ac:dyDescent="0.25">
      <c r="C10536"/>
      <c r="H10536"/>
    </row>
    <row r="10537" spans="3:8" x14ac:dyDescent="0.25">
      <c r="C10537"/>
      <c r="H10537"/>
    </row>
    <row r="10538" spans="3:8" x14ac:dyDescent="0.25">
      <c r="C10538"/>
      <c r="H10538"/>
    </row>
    <row r="10539" spans="3:8" x14ac:dyDescent="0.25">
      <c r="C10539"/>
      <c r="H10539"/>
    </row>
    <row r="10540" spans="3:8" x14ac:dyDescent="0.25">
      <c r="C10540"/>
      <c r="H10540"/>
    </row>
    <row r="10541" spans="3:8" x14ac:dyDescent="0.25">
      <c r="C10541"/>
      <c r="H10541"/>
    </row>
    <row r="10542" spans="3:8" x14ac:dyDescent="0.25">
      <c r="C10542"/>
      <c r="H10542"/>
    </row>
    <row r="10543" spans="3:8" x14ac:dyDescent="0.25">
      <c r="C10543"/>
      <c r="H10543"/>
    </row>
    <row r="10544" spans="3:8" x14ac:dyDescent="0.25">
      <c r="C10544"/>
      <c r="H10544"/>
    </row>
    <row r="10545" spans="3:8" x14ac:dyDescent="0.25">
      <c r="C10545"/>
      <c r="H10545"/>
    </row>
    <row r="10546" spans="3:8" x14ac:dyDescent="0.25">
      <c r="C10546"/>
      <c r="H10546"/>
    </row>
    <row r="10547" spans="3:8" x14ac:dyDescent="0.25">
      <c r="C10547"/>
      <c r="H10547"/>
    </row>
    <row r="10548" spans="3:8" x14ac:dyDescent="0.25">
      <c r="C10548"/>
      <c r="H10548"/>
    </row>
    <row r="10549" spans="3:8" x14ac:dyDescent="0.25">
      <c r="C10549"/>
      <c r="H10549"/>
    </row>
    <row r="10550" spans="3:8" x14ac:dyDescent="0.25">
      <c r="C10550"/>
      <c r="H10550"/>
    </row>
    <row r="10551" spans="3:8" x14ac:dyDescent="0.25">
      <c r="C10551"/>
      <c r="H10551"/>
    </row>
    <row r="10552" spans="3:8" x14ac:dyDescent="0.25">
      <c r="C10552"/>
      <c r="H10552"/>
    </row>
    <row r="10553" spans="3:8" x14ac:dyDescent="0.25">
      <c r="C10553"/>
      <c r="H10553"/>
    </row>
    <row r="10554" spans="3:8" x14ac:dyDescent="0.25">
      <c r="C10554"/>
      <c r="H10554"/>
    </row>
    <row r="10555" spans="3:8" x14ac:dyDescent="0.25">
      <c r="C10555"/>
      <c r="H10555"/>
    </row>
    <row r="10556" spans="3:8" x14ac:dyDescent="0.25">
      <c r="C10556"/>
      <c r="H10556"/>
    </row>
    <row r="10557" spans="3:8" x14ac:dyDescent="0.25">
      <c r="C10557"/>
      <c r="H10557"/>
    </row>
    <row r="10558" spans="3:8" x14ac:dyDescent="0.25">
      <c r="C10558"/>
      <c r="H10558"/>
    </row>
    <row r="10559" spans="3:8" x14ac:dyDescent="0.25">
      <c r="C10559"/>
      <c r="H10559"/>
    </row>
    <row r="10560" spans="3:8" x14ac:dyDescent="0.25">
      <c r="C10560"/>
      <c r="H10560"/>
    </row>
    <row r="10561" spans="3:8" x14ac:dyDescent="0.25">
      <c r="C10561"/>
      <c r="H10561"/>
    </row>
    <row r="10562" spans="3:8" x14ac:dyDescent="0.25">
      <c r="C10562"/>
      <c r="H10562"/>
    </row>
    <row r="10563" spans="3:8" x14ac:dyDescent="0.25">
      <c r="C10563"/>
      <c r="H10563"/>
    </row>
    <row r="10564" spans="3:8" x14ac:dyDescent="0.25">
      <c r="C10564"/>
      <c r="H10564"/>
    </row>
    <row r="10565" spans="3:8" x14ac:dyDescent="0.25">
      <c r="C10565"/>
      <c r="H10565"/>
    </row>
    <row r="10566" spans="3:8" x14ac:dyDescent="0.25">
      <c r="C10566"/>
      <c r="H10566"/>
    </row>
    <row r="10567" spans="3:8" x14ac:dyDescent="0.25">
      <c r="C10567"/>
      <c r="H10567"/>
    </row>
    <row r="10568" spans="3:8" x14ac:dyDescent="0.25">
      <c r="C10568"/>
      <c r="H10568"/>
    </row>
    <row r="10569" spans="3:8" x14ac:dyDescent="0.25">
      <c r="C10569"/>
      <c r="H10569"/>
    </row>
    <row r="10570" spans="3:8" x14ac:dyDescent="0.25">
      <c r="C10570"/>
      <c r="H10570"/>
    </row>
    <row r="10571" spans="3:8" x14ac:dyDescent="0.25">
      <c r="C10571"/>
      <c r="H10571"/>
    </row>
    <row r="10572" spans="3:8" x14ac:dyDescent="0.25">
      <c r="C10572"/>
      <c r="H10572"/>
    </row>
    <row r="10573" spans="3:8" x14ac:dyDescent="0.25">
      <c r="C10573"/>
      <c r="H10573"/>
    </row>
    <row r="10574" spans="3:8" x14ac:dyDescent="0.25">
      <c r="C10574"/>
      <c r="H10574"/>
    </row>
    <row r="10575" spans="3:8" x14ac:dyDescent="0.25">
      <c r="C10575"/>
      <c r="H10575"/>
    </row>
    <row r="10576" spans="3:8" x14ac:dyDescent="0.25">
      <c r="C10576"/>
      <c r="H10576"/>
    </row>
    <row r="10577" spans="3:8" x14ac:dyDescent="0.25">
      <c r="C10577"/>
      <c r="H10577"/>
    </row>
    <row r="10578" spans="3:8" x14ac:dyDescent="0.25">
      <c r="C10578"/>
      <c r="H10578"/>
    </row>
    <row r="10579" spans="3:8" x14ac:dyDescent="0.25">
      <c r="C10579"/>
      <c r="H10579"/>
    </row>
    <row r="10580" spans="3:8" x14ac:dyDescent="0.25">
      <c r="C10580"/>
      <c r="H10580"/>
    </row>
    <row r="10581" spans="3:8" x14ac:dyDescent="0.25">
      <c r="C10581"/>
      <c r="H10581"/>
    </row>
    <row r="10582" spans="3:8" x14ac:dyDescent="0.25">
      <c r="C10582"/>
      <c r="H10582"/>
    </row>
    <row r="10583" spans="3:8" x14ac:dyDescent="0.25">
      <c r="C10583"/>
      <c r="H10583"/>
    </row>
    <row r="10584" spans="3:8" x14ac:dyDescent="0.25">
      <c r="C10584"/>
      <c r="H10584"/>
    </row>
    <row r="10585" spans="3:8" x14ac:dyDescent="0.25">
      <c r="C10585"/>
      <c r="H10585"/>
    </row>
    <row r="10586" spans="3:8" x14ac:dyDescent="0.25">
      <c r="C10586"/>
      <c r="H10586"/>
    </row>
    <row r="10587" spans="3:8" x14ac:dyDescent="0.25">
      <c r="C10587"/>
      <c r="H10587"/>
    </row>
    <row r="10588" spans="3:8" x14ac:dyDescent="0.25">
      <c r="C10588"/>
      <c r="H10588"/>
    </row>
    <row r="10589" spans="3:8" x14ac:dyDescent="0.25">
      <c r="C10589"/>
      <c r="H10589"/>
    </row>
    <row r="10590" spans="3:8" x14ac:dyDescent="0.25">
      <c r="C10590"/>
      <c r="H10590"/>
    </row>
    <row r="10591" spans="3:8" x14ac:dyDescent="0.25">
      <c r="C10591"/>
      <c r="H10591"/>
    </row>
    <row r="10592" spans="3:8" x14ac:dyDescent="0.25">
      <c r="C10592"/>
      <c r="H10592"/>
    </row>
    <row r="10593" spans="3:8" x14ac:dyDescent="0.25">
      <c r="C10593"/>
      <c r="H10593"/>
    </row>
    <row r="10594" spans="3:8" x14ac:dyDescent="0.25">
      <c r="C10594"/>
      <c r="H10594"/>
    </row>
    <row r="10595" spans="3:8" x14ac:dyDescent="0.25">
      <c r="C10595"/>
      <c r="H10595"/>
    </row>
    <row r="10596" spans="3:8" x14ac:dyDescent="0.25">
      <c r="C10596"/>
      <c r="H10596"/>
    </row>
    <row r="10597" spans="3:8" x14ac:dyDescent="0.25">
      <c r="C10597"/>
      <c r="H10597"/>
    </row>
    <row r="10598" spans="3:8" x14ac:dyDescent="0.25">
      <c r="C10598"/>
      <c r="H10598"/>
    </row>
    <row r="10599" spans="3:8" x14ac:dyDescent="0.25">
      <c r="C10599"/>
      <c r="H10599"/>
    </row>
    <row r="10600" spans="3:8" x14ac:dyDescent="0.25">
      <c r="C10600"/>
      <c r="H10600"/>
    </row>
    <row r="10601" spans="3:8" x14ac:dyDescent="0.25">
      <c r="C10601"/>
      <c r="H10601"/>
    </row>
    <row r="10602" spans="3:8" x14ac:dyDescent="0.25">
      <c r="C10602"/>
      <c r="H10602"/>
    </row>
    <row r="10603" spans="3:8" x14ac:dyDescent="0.25">
      <c r="C10603"/>
      <c r="H10603"/>
    </row>
    <row r="10604" spans="3:8" x14ac:dyDescent="0.25">
      <c r="C10604"/>
      <c r="H10604"/>
    </row>
    <row r="10605" spans="3:8" x14ac:dyDescent="0.25">
      <c r="C10605"/>
      <c r="H10605"/>
    </row>
    <row r="10606" spans="3:8" x14ac:dyDescent="0.25">
      <c r="C10606"/>
      <c r="H10606"/>
    </row>
    <row r="10607" spans="3:8" x14ac:dyDescent="0.25">
      <c r="C10607"/>
      <c r="H10607"/>
    </row>
    <row r="10608" spans="3:8" x14ac:dyDescent="0.25">
      <c r="C10608"/>
      <c r="H10608"/>
    </row>
    <row r="10609" spans="3:8" x14ac:dyDescent="0.25">
      <c r="C10609"/>
      <c r="H10609"/>
    </row>
    <row r="10610" spans="3:8" x14ac:dyDescent="0.25">
      <c r="C10610"/>
      <c r="H10610"/>
    </row>
    <row r="10611" spans="3:8" x14ac:dyDescent="0.25">
      <c r="C10611"/>
      <c r="H10611"/>
    </row>
    <row r="10612" spans="3:8" x14ac:dyDescent="0.25">
      <c r="C10612"/>
      <c r="H10612"/>
    </row>
    <row r="10613" spans="3:8" x14ac:dyDescent="0.25">
      <c r="C10613"/>
      <c r="H10613"/>
    </row>
    <row r="10614" spans="3:8" x14ac:dyDescent="0.25">
      <c r="C10614"/>
      <c r="H10614"/>
    </row>
    <row r="10615" spans="3:8" x14ac:dyDescent="0.25">
      <c r="C10615"/>
      <c r="H10615"/>
    </row>
    <row r="10616" spans="3:8" x14ac:dyDescent="0.25">
      <c r="C10616"/>
      <c r="H10616"/>
    </row>
    <row r="10617" spans="3:8" x14ac:dyDescent="0.25">
      <c r="C10617"/>
      <c r="H10617"/>
    </row>
    <row r="10618" spans="3:8" x14ac:dyDescent="0.25">
      <c r="C10618"/>
      <c r="H10618"/>
    </row>
    <row r="10619" spans="3:8" x14ac:dyDescent="0.25">
      <c r="C10619"/>
      <c r="H10619"/>
    </row>
    <row r="10620" spans="3:8" x14ac:dyDescent="0.25">
      <c r="C10620"/>
      <c r="H10620"/>
    </row>
    <row r="10621" spans="3:8" x14ac:dyDescent="0.25">
      <c r="C10621"/>
      <c r="H10621"/>
    </row>
    <row r="10622" spans="3:8" x14ac:dyDescent="0.25">
      <c r="C10622"/>
      <c r="H10622"/>
    </row>
    <row r="10623" spans="3:8" x14ac:dyDescent="0.25">
      <c r="C10623"/>
      <c r="H10623"/>
    </row>
    <row r="10624" spans="3:8" x14ac:dyDescent="0.25">
      <c r="C10624"/>
      <c r="H10624"/>
    </row>
    <row r="10625" spans="3:8" x14ac:dyDescent="0.25">
      <c r="C10625"/>
      <c r="H10625"/>
    </row>
    <row r="10626" spans="3:8" x14ac:dyDescent="0.25">
      <c r="C10626"/>
      <c r="H10626"/>
    </row>
    <row r="10627" spans="3:8" x14ac:dyDescent="0.25">
      <c r="C10627"/>
      <c r="H10627"/>
    </row>
    <row r="10628" spans="3:8" x14ac:dyDescent="0.25">
      <c r="C10628"/>
      <c r="H10628"/>
    </row>
    <row r="10629" spans="3:8" x14ac:dyDescent="0.25">
      <c r="C10629"/>
      <c r="H10629"/>
    </row>
    <row r="10630" spans="3:8" x14ac:dyDescent="0.25">
      <c r="C10630"/>
      <c r="H10630"/>
    </row>
    <row r="10631" spans="3:8" x14ac:dyDescent="0.25">
      <c r="C10631"/>
      <c r="H10631"/>
    </row>
    <row r="10632" spans="3:8" x14ac:dyDescent="0.25">
      <c r="C10632"/>
      <c r="H10632"/>
    </row>
    <row r="10633" spans="3:8" x14ac:dyDescent="0.25">
      <c r="C10633"/>
      <c r="H10633"/>
    </row>
    <row r="10634" spans="3:8" x14ac:dyDescent="0.25">
      <c r="C10634"/>
      <c r="H10634"/>
    </row>
    <row r="10635" spans="3:8" x14ac:dyDescent="0.25">
      <c r="C10635"/>
      <c r="H10635"/>
    </row>
    <row r="10636" spans="3:8" x14ac:dyDescent="0.25">
      <c r="C10636"/>
      <c r="H10636"/>
    </row>
    <row r="10637" spans="3:8" x14ac:dyDescent="0.25">
      <c r="C10637"/>
      <c r="H10637"/>
    </row>
    <row r="10638" spans="3:8" x14ac:dyDescent="0.25">
      <c r="C10638"/>
      <c r="H10638"/>
    </row>
    <row r="10639" spans="3:8" x14ac:dyDescent="0.25">
      <c r="C10639"/>
      <c r="H10639"/>
    </row>
    <row r="10640" spans="3:8" x14ac:dyDescent="0.25">
      <c r="C10640"/>
      <c r="H10640"/>
    </row>
    <row r="10641" spans="3:8" x14ac:dyDescent="0.25">
      <c r="C10641"/>
      <c r="H10641"/>
    </row>
    <row r="10642" spans="3:8" x14ac:dyDescent="0.25">
      <c r="C10642"/>
      <c r="H10642"/>
    </row>
    <row r="10643" spans="3:8" x14ac:dyDescent="0.25">
      <c r="C10643"/>
      <c r="H10643"/>
    </row>
    <row r="10644" spans="3:8" x14ac:dyDescent="0.25">
      <c r="C10644"/>
      <c r="H10644"/>
    </row>
    <row r="10645" spans="3:8" x14ac:dyDescent="0.25">
      <c r="C10645"/>
      <c r="H10645"/>
    </row>
    <row r="10646" spans="3:8" x14ac:dyDescent="0.25">
      <c r="C10646"/>
      <c r="H10646"/>
    </row>
    <row r="10647" spans="3:8" x14ac:dyDescent="0.25">
      <c r="C10647"/>
      <c r="H10647"/>
    </row>
    <row r="10648" spans="3:8" x14ac:dyDescent="0.25">
      <c r="C10648"/>
      <c r="H10648"/>
    </row>
    <row r="10649" spans="3:8" x14ac:dyDescent="0.25">
      <c r="C10649"/>
      <c r="H10649"/>
    </row>
    <row r="10650" spans="3:8" x14ac:dyDescent="0.25">
      <c r="C10650"/>
      <c r="H10650"/>
    </row>
    <row r="10651" spans="3:8" x14ac:dyDescent="0.25">
      <c r="C10651"/>
      <c r="H10651"/>
    </row>
    <row r="10652" spans="3:8" x14ac:dyDescent="0.25">
      <c r="C10652"/>
      <c r="H10652"/>
    </row>
    <row r="10653" spans="3:8" x14ac:dyDescent="0.25">
      <c r="C10653"/>
      <c r="H10653"/>
    </row>
    <row r="10654" spans="3:8" x14ac:dyDescent="0.25">
      <c r="C10654"/>
      <c r="H10654"/>
    </row>
    <row r="10655" spans="3:8" x14ac:dyDescent="0.25">
      <c r="C10655"/>
      <c r="H10655"/>
    </row>
    <row r="10656" spans="3:8" x14ac:dyDescent="0.25">
      <c r="C10656"/>
      <c r="H10656"/>
    </row>
    <row r="10657" spans="3:8" x14ac:dyDescent="0.25">
      <c r="C10657"/>
      <c r="H10657"/>
    </row>
    <row r="10658" spans="3:8" x14ac:dyDescent="0.25">
      <c r="C10658"/>
      <c r="H10658"/>
    </row>
    <row r="10659" spans="3:8" x14ac:dyDescent="0.25">
      <c r="C10659"/>
      <c r="H10659"/>
    </row>
    <row r="10660" spans="3:8" x14ac:dyDescent="0.25">
      <c r="C10660"/>
      <c r="H10660"/>
    </row>
    <row r="10661" spans="3:8" x14ac:dyDescent="0.25">
      <c r="C10661"/>
      <c r="H10661"/>
    </row>
    <row r="10662" spans="3:8" x14ac:dyDescent="0.25">
      <c r="C10662"/>
      <c r="H10662"/>
    </row>
    <row r="10663" spans="3:8" x14ac:dyDescent="0.25">
      <c r="C10663"/>
      <c r="H10663"/>
    </row>
    <row r="10664" spans="3:8" x14ac:dyDescent="0.25">
      <c r="C10664"/>
      <c r="H10664"/>
    </row>
    <row r="10665" spans="3:8" x14ac:dyDescent="0.25">
      <c r="C10665"/>
      <c r="H10665"/>
    </row>
    <row r="10666" spans="3:8" x14ac:dyDescent="0.25">
      <c r="C10666"/>
      <c r="H10666"/>
    </row>
    <row r="10667" spans="3:8" x14ac:dyDescent="0.25">
      <c r="C10667"/>
      <c r="H10667"/>
    </row>
    <row r="10668" spans="3:8" x14ac:dyDescent="0.25">
      <c r="C10668"/>
      <c r="H10668"/>
    </row>
    <row r="10669" spans="3:8" x14ac:dyDescent="0.25">
      <c r="C10669"/>
      <c r="H10669"/>
    </row>
    <row r="10670" spans="3:8" x14ac:dyDescent="0.25">
      <c r="C10670"/>
      <c r="H10670"/>
    </row>
    <row r="10671" spans="3:8" x14ac:dyDescent="0.25">
      <c r="C10671"/>
      <c r="H10671"/>
    </row>
    <row r="10672" spans="3:8" x14ac:dyDescent="0.25">
      <c r="C10672"/>
      <c r="H10672"/>
    </row>
    <row r="10673" spans="3:8" x14ac:dyDescent="0.25">
      <c r="C10673"/>
      <c r="H10673"/>
    </row>
    <row r="10674" spans="3:8" x14ac:dyDescent="0.25">
      <c r="C10674"/>
      <c r="H10674"/>
    </row>
    <row r="10675" spans="3:8" x14ac:dyDescent="0.25">
      <c r="C10675"/>
      <c r="H10675"/>
    </row>
    <row r="10676" spans="3:8" x14ac:dyDescent="0.25">
      <c r="C10676"/>
      <c r="H10676"/>
    </row>
    <row r="10677" spans="3:8" x14ac:dyDescent="0.25">
      <c r="C10677"/>
      <c r="H10677"/>
    </row>
    <row r="10678" spans="3:8" x14ac:dyDescent="0.25">
      <c r="C10678"/>
      <c r="H10678"/>
    </row>
    <row r="10679" spans="3:8" x14ac:dyDescent="0.25">
      <c r="C10679"/>
      <c r="H10679"/>
    </row>
    <row r="10680" spans="3:8" x14ac:dyDescent="0.25">
      <c r="C10680"/>
      <c r="H10680"/>
    </row>
    <row r="10681" spans="3:8" x14ac:dyDescent="0.25">
      <c r="C10681"/>
      <c r="H10681"/>
    </row>
    <row r="10682" spans="3:8" x14ac:dyDescent="0.25">
      <c r="C10682"/>
      <c r="H10682"/>
    </row>
    <row r="10683" spans="3:8" x14ac:dyDescent="0.25">
      <c r="C10683"/>
      <c r="H10683"/>
    </row>
    <row r="10684" spans="3:8" x14ac:dyDescent="0.25">
      <c r="C10684"/>
      <c r="H10684"/>
    </row>
    <row r="10685" spans="3:8" x14ac:dyDescent="0.25">
      <c r="C10685"/>
      <c r="H10685"/>
    </row>
    <row r="10686" spans="3:8" x14ac:dyDescent="0.25">
      <c r="C10686"/>
      <c r="H10686"/>
    </row>
    <row r="10687" spans="3:8" x14ac:dyDescent="0.25">
      <c r="C10687"/>
      <c r="H10687"/>
    </row>
    <row r="10688" spans="3:8" x14ac:dyDescent="0.25">
      <c r="C10688"/>
      <c r="H10688"/>
    </row>
    <row r="10689" spans="3:8" x14ac:dyDescent="0.25">
      <c r="C10689"/>
      <c r="H10689"/>
    </row>
    <row r="10690" spans="3:8" x14ac:dyDescent="0.25">
      <c r="C10690"/>
      <c r="H10690"/>
    </row>
    <row r="10691" spans="3:8" x14ac:dyDescent="0.25">
      <c r="C10691"/>
      <c r="H10691"/>
    </row>
    <row r="10692" spans="3:8" x14ac:dyDescent="0.25">
      <c r="C10692"/>
      <c r="H10692"/>
    </row>
    <row r="10693" spans="3:8" x14ac:dyDescent="0.25">
      <c r="C10693"/>
      <c r="H10693"/>
    </row>
    <row r="10694" spans="3:8" x14ac:dyDescent="0.25">
      <c r="C10694"/>
      <c r="H10694"/>
    </row>
    <row r="10695" spans="3:8" x14ac:dyDescent="0.25">
      <c r="C10695"/>
      <c r="H10695"/>
    </row>
    <row r="10696" spans="3:8" x14ac:dyDescent="0.25">
      <c r="C10696"/>
      <c r="H10696"/>
    </row>
    <row r="10697" spans="3:8" x14ac:dyDescent="0.25">
      <c r="C10697"/>
      <c r="H10697"/>
    </row>
    <row r="10698" spans="3:8" x14ac:dyDescent="0.25">
      <c r="C10698"/>
      <c r="H10698"/>
    </row>
    <row r="10699" spans="3:8" x14ac:dyDescent="0.25">
      <c r="C10699"/>
      <c r="H10699"/>
    </row>
    <row r="10700" spans="3:8" x14ac:dyDescent="0.25">
      <c r="C10700"/>
      <c r="H10700"/>
    </row>
    <row r="10701" spans="3:8" x14ac:dyDescent="0.25">
      <c r="C10701"/>
      <c r="H10701"/>
    </row>
    <row r="10702" spans="3:8" x14ac:dyDescent="0.25">
      <c r="C10702"/>
      <c r="H10702"/>
    </row>
    <row r="10703" spans="3:8" x14ac:dyDescent="0.25">
      <c r="C10703"/>
      <c r="H10703"/>
    </row>
    <row r="10704" spans="3:8" x14ac:dyDescent="0.25">
      <c r="C10704"/>
      <c r="H10704"/>
    </row>
    <row r="10705" spans="3:8" x14ac:dyDescent="0.25">
      <c r="C10705"/>
      <c r="H10705"/>
    </row>
    <row r="10706" spans="3:8" x14ac:dyDescent="0.25">
      <c r="C10706"/>
      <c r="H10706"/>
    </row>
    <row r="10707" spans="3:8" x14ac:dyDescent="0.25">
      <c r="C10707"/>
      <c r="H10707"/>
    </row>
    <row r="10708" spans="3:8" x14ac:dyDescent="0.25">
      <c r="C10708"/>
      <c r="H10708"/>
    </row>
    <row r="10709" spans="3:8" x14ac:dyDescent="0.25">
      <c r="C10709"/>
      <c r="H10709"/>
    </row>
    <row r="10710" spans="3:8" x14ac:dyDescent="0.25">
      <c r="C10710"/>
      <c r="H10710"/>
    </row>
    <row r="10711" spans="3:8" x14ac:dyDescent="0.25">
      <c r="C10711"/>
      <c r="H10711"/>
    </row>
    <row r="10712" spans="3:8" x14ac:dyDescent="0.25">
      <c r="C10712"/>
      <c r="H10712"/>
    </row>
    <row r="10713" spans="3:8" x14ac:dyDescent="0.25">
      <c r="C10713"/>
      <c r="H10713"/>
    </row>
    <row r="10714" spans="3:8" x14ac:dyDescent="0.25">
      <c r="C10714"/>
      <c r="H10714"/>
    </row>
    <row r="10715" spans="3:8" x14ac:dyDescent="0.25">
      <c r="C10715"/>
      <c r="H10715"/>
    </row>
    <row r="10716" spans="3:8" x14ac:dyDescent="0.25">
      <c r="C10716"/>
      <c r="H10716"/>
    </row>
    <row r="10717" spans="3:8" x14ac:dyDescent="0.25">
      <c r="C10717"/>
      <c r="H10717"/>
    </row>
    <row r="10718" spans="3:8" x14ac:dyDescent="0.25">
      <c r="C10718"/>
      <c r="H10718"/>
    </row>
    <row r="10719" spans="3:8" x14ac:dyDescent="0.25">
      <c r="C10719"/>
      <c r="H10719"/>
    </row>
    <row r="10720" spans="3:8" x14ac:dyDescent="0.25">
      <c r="C10720"/>
      <c r="H10720"/>
    </row>
    <row r="10721" spans="3:8" x14ac:dyDescent="0.25">
      <c r="C10721"/>
      <c r="H10721"/>
    </row>
    <row r="10722" spans="3:8" x14ac:dyDescent="0.25">
      <c r="C10722"/>
      <c r="H10722"/>
    </row>
    <row r="10723" spans="3:8" x14ac:dyDescent="0.25">
      <c r="C10723"/>
      <c r="H10723"/>
    </row>
    <row r="10724" spans="3:8" x14ac:dyDescent="0.25">
      <c r="C10724"/>
      <c r="H10724"/>
    </row>
    <row r="10725" spans="3:8" x14ac:dyDescent="0.25">
      <c r="C10725"/>
      <c r="H10725"/>
    </row>
    <row r="10726" spans="3:8" x14ac:dyDescent="0.25">
      <c r="C10726"/>
      <c r="H10726"/>
    </row>
    <row r="10727" spans="3:8" x14ac:dyDescent="0.25">
      <c r="C10727"/>
      <c r="H10727"/>
    </row>
    <row r="10728" spans="3:8" x14ac:dyDescent="0.25">
      <c r="C10728"/>
      <c r="H10728"/>
    </row>
    <row r="10729" spans="3:8" x14ac:dyDescent="0.25">
      <c r="C10729"/>
      <c r="H10729"/>
    </row>
    <row r="10730" spans="3:8" x14ac:dyDescent="0.25">
      <c r="C10730"/>
      <c r="H10730"/>
    </row>
    <row r="10731" spans="3:8" x14ac:dyDescent="0.25">
      <c r="C10731"/>
      <c r="H10731"/>
    </row>
    <row r="10732" spans="3:8" x14ac:dyDescent="0.25">
      <c r="C10732"/>
      <c r="H10732"/>
    </row>
    <row r="10733" spans="3:8" x14ac:dyDescent="0.25">
      <c r="C10733"/>
      <c r="H10733"/>
    </row>
    <row r="10734" spans="3:8" x14ac:dyDescent="0.25">
      <c r="C10734"/>
      <c r="H10734"/>
    </row>
    <row r="10735" spans="3:8" x14ac:dyDescent="0.25">
      <c r="C10735"/>
      <c r="H10735"/>
    </row>
    <row r="10736" spans="3:8" x14ac:dyDescent="0.25">
      <c r="C10736"/>
      <c r="H10736"/>
    </row>
    <row r="10737" spans="3:8" x14ac:dyDescent="0.25">
      <c r="C10737"/>
      <c r="H10737"/>
    </row>
    <row r="10738" spans="3:8" x14ac:dyDescent="0.25">
      <c r="C10738"/>
      <c r="H10738"/>
    </row>
    <row r="10739" spans="3:8" x14ac:dyDescent="0.25">
      <c r="C10739"/>
      <c r="H10739"/>
    </row>
    <row r="10740" spans="3:8" x14ac:dyDescent="0.25">
      <c r="C10740"/>
      <c r="H10740"/>
    </row>
    <row r="10741" spans="3:8" x14ac:dyDescent="0.25">
      <c r="C10741"/>
      <c r="H10741"/>
    </row>
    <row r="10742" spans="3:8" x14ac:dyDescent="0.25">
      <c r="C10742"/>
      <c r="H10742"/>
    </row>
    <row r="10743" spans="3:8" x14ac:dyDescent="0.25">
      <c r="C10743"/>
      <c r="H10743"/>
    </row>
    <row r="10744" spans="3:8" x14ac:dyDescent="0.25">
      <c r="C10744"/>
      <c r="H10744"/>
    </row>
    <row r="10745" spans="3:8" x14ac:dyDescent="0.25">
      <c r="C10745"/>
      <c r="H10745"/>
    </row>
    <row r="10746" spans="3:8" x14ac:dyDescent="0.25">
      <c r="C10746"/>
      <c r="H10746"/>
    </row>
    <row r="10747" spans="3:8" x14ac:dyDescent="0.25">
      <c r="C10747"/>
      <c r="H10747"/>
    </row>
    <row r="10748" spans="3:8" x14ac:dyDescent="0.25">
      <c r="C10748"/>
      <c r="H10748"/>
    </row>
    <row r="10749" spans="3:8" x14ac:dyDescent="0.25">
      <c r="C10749"/>
      <c r="H10749"/>
    </row>
    <row r="10750" spans="3:8" x14ac:dyDescent="0.25">
      <c r="C10750"/>
      <c r="H10750"/>
    </row>
    <row r="10751" spans="3:8" x14ac:dyDescent="0.25">
      <c r="C10751"/>
      <c r="H10751"/>
    </row>
    <row r="10752" spans="3:8" x14ac:dyDescent="0.25">
      <c r="C10752"/>
      <c r="H10752"/>
    </row>
    <row r="10753" spans="3:8" x14ac:dyDescent="0.25">
      <c r="C10753"/>
      <c r="H10753"/>
    </row>
    <row r="10754" spans="3:8" x14ac:dyDescent="0.25">
      <c r="C10754"/>
      <c r="H10754"/>
    </row>
    <row r="10755" spans="3:8" x14ac:dyDescent="0.25">
      <c r="C10755"/>
      <c r="H10755"/>
    </row>
    <row r="10756" spans="3:8" x14ac:dyDescent="0.25">
      <c r="C10756"/>
      <c r="H10756"/>
    </row>
    <row r="10757" spans="3:8" x14ac:dyDescent="0.25">
      <c r="C10757"/>
      <c r="H10757"/>
    </row>
    <row r="10758" spans="3:8" x14ac:dyDescent="0.25">
      <c r="C10758"/>
      <c r="H10758"/>
    </row>
    <row r="10759" spans="3:8" x14ac:dyDescent="0.25">
      <c r="C10759"/>
      <c r="H10759"/>
    </row>
    <row r="10760" spans="3:8" x14ac:dyDescent="0.25">
      <c r="C10760"/>
      <c r="H10760"/>
    </row>
    <row r="10761" spans="3:8" x14ac:dyDescent="0.25">
      <c r="C10761"/>
      <c r="H10761"/>
    </row>
    <row r="10762" spans="3:8" x14ac:dyDescent="0.25">
      <c r="C10762"/>
      <c r="H10762"/>
    </row>
    <row r="10763" spans="3:8" x14ac:dyDescent="0.25">
      <c r="C10763"/>
      <c r="H10763"/>
    </row>
    <row r="10764" spans="3:8" x14ac:dyDescent="0.25">
      <c r="C10764"/>
      <c r="H10764"/>
    </row>
    <row r="10765" spans="3:8" x14ac:dyDescent="0.25">
      <c r="C10765"/>
      <c r="H10765"/>
    </row>
    <row r="10766" spans="3:8" x14ac:dyDescent="0.25">
      <c r="C10766"/>
      <c r="H10766"/>
    </row>
    <row r="10767" spans="3:8" x14ac:dyDescent="0.25">
      <c r="C10767"/>
      <c r="H10767"/>
    </row>
    <row r="10768" spans="3:8" x14ac:dyDescent="0.25">
      <c r="C10768"/>
      <c r="H10768"/>
    </row>
    <row r="10769" spans="3:8" x14ac:dyDescent="0.25">
      <c r="C10769"/>
      <c r="H10769"/>
    </row>
    <row r="10770" spans="3:8" x14ac:dyDescent="0.25">
      <c r="C10770"/>
      <c r="H10770"/>
    </row>
    <row r="10771" spans="3:8" x14ac:dyDescent="0.25">
      <c r="C10771"/>
      <c r="H10771"/>
    </row>
    <row r="10772" spans="3:8" x14ac:dyDescent="0.25">
      <c r="C10772"/>
      <c r="H10772"/>
    </row>
    <row r="10773" spans="3:8" x14ac:dyDescent="0.25">
      <c r="C10773"/>
      <c r="H10773"/>
    </row>
    <row r="10774" spans="3:8" x14ac:dyDescent="0.25">
      <c r="C10774"/>
      <c r="H10774"/>
    </row>
    <row r="10775" spans="3:8" x14ac:dyDescent="0.25">
      <c r="C10775"/>
      <c r="H10775"/>
    </row>
    <row r="10776" spans="3:8" x14ac:dyDescent="0.25">
      <c r="C10776"/>
      <c r="H10776"/>
    </row>
    <row r="10777" spans="3:8" x14ac:dyDescent="0.25">
      <c r="C10777"/>
      <c r="H10777"/>
    </row>
    <row r="10778" spans="3:8" x14ac:dyDescent="0.25">
      <c r="C10778"/>
      <c r="H10778"/>
    </row>
    <row r="10779" spans="3:8" x14ac:dyDescent="0.25">
      <c r="C10779"/>
      <c r="H10779"/>
    </row>
    <row r="10780" spans="3:8" x14ac:dyDescent="0.25">
      <c r="C10780"/>
      <c r="H10780"/>
    </row>
    <row r="10781" spans="3:8" x14ac:dyDescent="0.25">
      <c r="C10781"/>
      <c r="H10781"/>
    </row>
    <row r="10782" spans="3:8" x14ac:dyDescent="0.25">
      <c r="C10782"/>
      <c r="H10782"/>
    </row>
    <row r="10783" spans="3:8" x14ac:dyDescent="0.25">
      <c r="C10783"/>
      <c r="H10783"/>
    </row>
    <row r="10784" spans="3:8" x14ac:dyDescent="0.25">
      <c r="C10784"/>
      <c r="H10784"/>
    </row>
    <row r="10785" spans="3:8" x14ac:dyDescent="0.25">
      <c r="C10785"/>
      <c r="H10785"/>
    </row>
    <row r="10786" spans="3:8" x14ac:dyDescent="0.25">
      <c r="C10786"/>
      <c r="H10786"/>
    </row>
    <row r="10787" spans="3:8" x14ac:dyDescent="0.25">
      <c r="C10787"/>
      <c r="H10787"/>
    </row>
    <row r="10788" spans="3:8" x14ac:dyDescent="0.25">
      <c r="C10788"/>
      <c r="H10788"/>
    </row>
    <row r="10789" spans="3:8" x14ac:dyDescent="0.25">
      <c r="C10789"/>
      <c r="H10789"/>
    </row>
    <row r="10790" spans="3:8" x14ac:dyDescent="0.25">
      <c r="C10790"/>
      <c r="H10790"/>
    </row>
    <row r="10791" spans="3:8" x14ac:dyDescent="0.25">
      <c r="C10791"/>
      <c r="H10791"/>
    </row>
    <row r="10792" spans="3:8" x14ac:dyDescent="0.25">
      <c r="C10792"/>
      <c r="H10792"/>
    </row>
    <row r="10793" spans="3:8" x14ac:dyDescent="0.25">
      <c r="C10793"/>
      <c r="H10793"/>
    </row>
    <row r="10794" spans="3:8" x14ac:dyDescent="0.25">
      <c r="C10794"/>
      <c r="H10794"/>
    </row>
    <row r="10795" spans="3:8" x14ac:dyDescent="0.25">
      <c r="C10795"/>
      <c r="H10795"/>
    </row>
    <row r="10796" spans="3:8" x14ac:dyDescent="0.25">
      <c r="C10796"/>
      <c r="H10796"/>
    </row>
    <row r="10797" spans="3:8" x14ac:dyDescent="0.25">
      <c r="C10797"/>
      <c r="H10797"/>
    </row>
    <row r="10798" spans="3:8" x14ac:dyDescent="0.25">
      <c r="C10798"/>
      <c r="H10798"/>
    </row>
    <row r="10799" spans="3:8" x14ac:dyDescent="0.25">
      <c r="C10799"/>
      <c r="H10799"/>
    </row>
    <row r="10800" spans="3:8" x14ac:dyDescent="0.25">
      <c r="C10800"/>
      <c r="H10800"/>
    </row>
    <row r="10801" spans="3:8" x14ac:dyDescent="0.25">
      <c r="C10801"/>
      <c r="H10801"/>
    </row>
    <row r="10802" spans="3:8" x14ac:dyDescent="0.25">
      <c r="C10802"/>
      <c r="H10802"/>
    </row>
    <row r="10803" spans="3:8" x14ac:dyDescent="0.25">
      <c r="C10803"/>
      <c r="H10803"/>
    </row>
    <row r="10804" spans="3:8" x14ac:dyDescent="0.25">
      <c r="C10804"/>
      <c r="H10804"/>
    </row>
    <row r="10805" spans="3:8" x14ac:dyDescent="0.25">
      <c r="C10805"/>
      <c r="H10805"/>
    </row>
    <row r="10806" spans="3:8" x14ac:dyDescent="0.25">
      <c r="C10806"/>
      <c r="H10806"/>
    </row>
    <row r="10807" spans="3:8" x14ac:dyDescent="0.25">
      <c r="C10807"/>
      <c r="H10807"/>
    </row>
    <row r="10808" spans="3:8" x14ac:dyDescent="0.25">
      <c r="C10808"/>
      <c r="H10808"/>
    </row>
    <row r="10809" spans="3:8" x14ac:dyDescent="0.25">
      <c r="C10809"/>
      <c r="H10809"/>
    </row>
    <row r="10810" spans="3:8" x14ac:dyDescent="0.25">
      <c r="C10810"/>
      <c r="H10810"/>
    </row>
    <row r="10811" spans="3:8" x14ac:dyDescent="0.25">
      <c r="C10811"/>
      <c r="H10811"/>
    </row>
    <row r="10812" spans="3:8" x14ac:dyDescent="0.25">
      <c r="C10812"/>
      <c r="H10812"/>
    </row>
    <row r="10813" spans="3:8" x14ac:dyDescent="0.25">
      <c r="C10813"/>
      <c r="H10813"/>
    </row>
    <row r="10814" spans="3:8" x14ac:dyDescent="0.25">
      <c r="C10814"/>
      <c r="H10814"/>
    </row>
    <row r="10815" spans="3:8" x14ac:dyDescent="0.25">
      <c r="C10815"/>
      <c r="H10815"/>
    </row>
    <row r="10816" spans="3:8" x14ac:dyDescent="0.25">
      <c r="C10816"/>
      <c r="H10816"/>
    </row>
    <row r="10817" spans="3:8" x14ac:dyDescent="0.25">
      <c r="C10817"/>
      <c r="H10817"/>
    </row>
    <row r="10818" spans="3:8" x14ac:dyDescent="0.25">
      <c r="C10818"/>
      <c r="H10818"/>
    </row>
    <row r="10819" spans="3:8" x14ac:dyDescent="0.25">
      <c r="C10819"/>
      <c r="H10819"/>
    </row>
    <row r="10820" spans="3:8" x14ac:dyDescent="0.25">
      <c r="C10820"/>
      <c r="H10820"/>
    </row>
    <row r="10821" spans="3:8" x14ac:dyDescent="0.25">
      <c r="C10821"/>
      <c r="H10821"/>
    </row>
    <row r="10822" spans="3:8" x14ac:dyDescent="0.25">
      <c r="C10822"/>
      <c r="H10822"/>
    </row>
    <row r="10823" spans="3:8" x14ac:dyDescent="0.25">
      <c r="C10823"/>
      <c r="H10823"/>
    </row>
    <row r="10824" spans="3:8" x14ac:dyDescent="0.25">
      <c r="C10824"/>
      <c r="H10824"/>
    </row>
    <row r="10825" spans="3:8" x14ac:dyDescent="0.25">
      <c r="C10825"/>
      <c r="H10825"/>
    </row>
    <row r="10826" spans="3:8" x14ac:dyDescent="0.25">
      <c r="C10826"/>
      <c r="H10826"/>
    </row>
    <row r="10827" spans="3:8" x14ac:dyDescent="0.25">
      <c r="C10827"/>
      <c r="H10827"/>
    </row>
    <row r="10828" spans="3:8" x14ac:dyDescent="0.25">
      <c r="C10828"/>
      <c r="H10828"/>
    </row>
    <row r="10829" spans="3:8" x14ac:dyDescent="0.25">
      <c r="C10829"/>
      <c r="H10829"/>
    </row>
    <row r="10830" spans="3:8" x14ac:dyDescent="0.25">
      <c r="C10830"/>
      <c r="H10830"/>
    </row>
    <row r="10831" spans="3:8" x14ac:dyDescent="0.25">
      <c r="C10831"/>
      <c r="H10831"/>
    </row>
    <row r="10832" spans="3:8" x14ac:dyDescent="0.25">
      <c r="C10832"/>
      <c r="H10832"/>
    </row>
    <row r="10833" spans="3:8" x14ac:dyDescent="0.25">
      <c r="C10833"/>
      <c r="H10833"/>
    </row>
    <row r="10834" spans="3:8" x14ac:dyDescent="0.25">
      <c r="C10834"/>
      <c r="H10834"/>
    </row>
    <row r="10835" spans="3:8" x14ac:dyDescent="0.25">
      <c r="C10835"/>
      <c r="H10835"/>
    </row>
    <row r="10836" spans="3:8" x14ac:dyDescent="0.25">
      <c r="C10836"/>
      <c r="H10836"/>
    </row>
    <row r="10837" spans="3:8" x14ac:dyDescent="0.25">
      <c r="C10837"/>
      <c r="H10837"/>
    </row>
    <row r="10838" spans="3:8" x14ac:dyDescent="0.25">
      <c r="C10838"/>
      <c r="H10838"/>
    </row>
    <row r="10839" spans="3:8" x14ac:dyDescent="0.25">
      <c r="C10839"/>
      <c r="H10839"/>
    </row>
    <row r="10840" spans="3:8" x14ac:dyDescent="0.25">
      <c r="C10840"/>
      <c r="H10840"/>
    </row>
    <row r="10841" spans="3:8" x14ac:dyDescent="0.25">
      <c r="C10841"/>
      <c r="H10841"/>
    </row>
    <row r="10842" spans="3:8" x14ac:dyDescent="0.25">
      <c r="C10842"/>
      <c r="H10842"/>
    </row>
    <row r="10843" spans="3:8" x14ac:dyDescent="0.25">
      <c r="C10843"/>
      <c r="H10843"/>
    </row>
    <row r="10844" spans="3:8" x14ac:dyDescent="0.25">
      <c r="C10844"/>
      <c r="H10844"/>
    </row>
    <row r="10845" spans="3:8" x14ac:dyDescent="0.25">
      <c r="C10845"/>
      <c r="H10845"/>
    </row>
    <row r="10846" spans="3:8" x14ac:dyDescent="0.25">
      <c r="C10846"/>
      <c r="H10846"/>
    </row>
    <row r="10847" spans="3:8" x14ac:dyDescent="0.25">
      <c r="C10847"/>
      <c r="H10847"/>
    </row>
    <row r="10848" spans="3:8" x14ac:dyDescent="0.25">
      <c r="C10848"/>
      <c r="H10848"/>
    </row>
    <row r="10849" spans="3:8" x14ac:dyDescent="0.25">
      <c r="C10849"/>
      <c r="H10849"/>
    </row>
    <row r="10850" spans="3:8" x14ac:dyDescent="0.25">
      <c r="C10850"/>
      <c r="H10850"/>
    </row>
    <row r="10851" spans="3:8" x14ac:dyDescent="0.25">
      <c r="C10851"/>
      <c r="H10851"/>
    </row>
    <row r="10852" spans="3:8" x14ac:dyDescent="0.25">
      <c r="C10852"/>
      <c r="H10852"/>
    </row>
    <row r="10853" spans="3:8" x14ac:dyDescent="0.25">
      <c r="C10853"/>
      <c r="H10853"/>
    </row>
    <row r="10854" spans="3:8" x14ac:dyDescent="0.25">
      <c r="C10854"/>
      <c r="H10854"/>
    </row>
    <row r="10855" spans="3:8" x14ac:dyDescent="0.25">
      <c r="C10855"/>
      <c r="H10855"/>
    </row>
    <row r="10856" spans="3:8" x14ac:dyDescent="0.25">
      <c r="C10856"/>
      <c r="H10856"/>
    </row>
    <row r="10857" spans="3:8" x14ac:dyDescent="0.25">
      <c r="C10857"/>
      <c r="H10857"/>
    </row>
    <row r="10858" spans="3:8" x14ac:dyDescent="0.25">
      <c r="C10858"/>
      <c r="H10858"/>
    </row>
    <row r="10859" spans="3:8" x14ac:dyDescent="0.25">
      <c r="C10859"/>
      <c r="H10859"/>
    </row>
    <row r="10860" spans="3:8" x14ac:dyDescent="0.25">
      <c r="C10860"/>
      <c r="H10860"/>
    </row>
    <row r="10861" spans="3:8" x14ac:dyDescent="0.25">
      <c r="C10861"/>
      <c r="H10861"/>
    </row>
    <row r="10862" spans="3:8" x14ac:dyDescent="0.25">
      <c r="C10862"/>
      <c r="H10862"/>
    </row>
    <row r="10863" spans="3:8" x14ac:dyDescent="0.25">
      <c r="C10863"/>
      <c r="H10863"/>
    </row>
    <row r="10864" spans="3:8" x14ac:dyDescent="0.25">
      <c r="C10864"/>
      <c r="H10864"/>
    </row>
    <row r="10865" spans="3:8" x14ac:dyDescent="0.25">
      <c r="C10865"/>
      <c r="H10865"/>
    </row>
    <row r="10866" spans="3:8" x14ac:dyDescent="0.25">
      <c r="C10866"/>
      <c r="H10866"/>
    </row>
    <row r="10867" spans="3:8" x14ac:dyDescent="0.25">
      <c r="C10867"/>
      <c r="H10867"/>
    </row>
    <row r="10868" spans="3:8" x14ac:dyDescent="0.25">
      <c r="C10868"/>
      <c r="H10868"/>
    </row>
    <row r="10869" spans="3:8" x14ac:dyDescent="0.25">
      <c r="C10869"/>
      <c r="H10869"/>
    </row>
    <row r="10870" spans="3:8" x14ac:dyDescent="0.25">
      <c r="C10870"/>
      <c r="H10870"/>
    </row>
    <row r="10871" spans="3:8" x14ac:dyDescent="0.25">
      <c r="C10871"/>
      <c r="H10871"/>
    </row>
    <row r="10872" spans="3:8" x14ac:dyDescent="0.25">
      <c r="C10872"/>
      <c r="H10872"/>
    </row>
    <row r="10873" spans="3:8" x14ac:dyDescent="0.25">
      <c r="C10873"/>
      <c r="H10873"/>
    </row>
    <row r="10874" spans="3:8" x14ac:dyDescent="0.25">
      <c r="C10874"/>
      <c r="H10874"/>
    </row>
    <row r="10875" spans="3:8" x14ac:dyDescent="0.25">
      <c r="C10875"/>
      <c r="H10875"/>
    </row>
    <row r="10876" spans="3:8" x14ac:dyDescent="0.25">
      <c r="C10876"/>
      <c r="H10876"/>
    </row>
    <row r="10877" spans="3:8" x14ac:dyDescent="0.25">
      <c r="C10877"/>
      <c r="H10877"/>
    </row>
    <row r="10878" spans="3:8" x14ac:dyDescent="0.25">
      <c r="C10878"/>
      <c r="H10878"/>
    </row>
    <row r="10879" spans="3:8" x14ac:dyDescent="0.25">
      <c r="C10879"/>
      <c r="H10879"/>
    </row>
    <row r="10880" spans="3:8" x14ac:dyDescent="0.25">
      <c r="C10880"/>
      <c r="H10880"/>
    </row>
    <row r="10881" spans="3:8" x14ac:dyDescent="0.25">
      <c r="C10881"/>
      <c r="H10881"/>
    </row>
    <row r="10882" spans="3:8" x14ac:dyDescent="0.25">
      <c r="C10882"/>
      <c r="H10882"/>
    </row>
    <row r="10883" spans="3:8" x14ac:dyDescent="0.25">
      <c r="C10883"/>
      <c r="H10883"/>
    </row>
    <row r="10884" spans="3:8" x14ac:dyDescent="0.25">
      <c r="C10884"/>
      <c r="H10884"/>
    </row>
    <row r="10885" spans="3:8" x14ac:dyDescent="0.25">
      <c r="C10885"/>
      <c r="H10885"/>
    </row>
    <row r="10886" spans="3:8" x14ac:dyDescent="0.25">
      <c r="C10886"/>
      <c r="H10886"/>
    </row>
    <row r="10887" spans="3:8" x14ac:dyDescent="0.25">
      <c r="C10887"/>
      <c r="H10887"/>
    </row>
    <row r="10888" spans="3:8" x14ac:dyDescent="0.25">
      <c r="C10888"/>
      <c r="H10888"/>
    </row>
    <row r="10889" spans="3:8" x14ac:dyDescent="0.25">
      <c r="C10889"/>
      <c r="H10889"/>
    </row>
    <row r="10890" spans="3:8" x14ac:dyDescent="0.25">
      <c r="C10890"/>
      <c r="H10890"/>
    </row>
    <row r="10891" spans="3:8" x14ac:dyDescent="0.25">
      <c r="C10891"/>
      <c r="H10891"/>
    </row>
    <row r="10892" spans="3:8" x14ac:dyDescent="0.25">
      <c r="C10892"/>
      <c r="H10892"/>
    </row>
    <row r="10893" spans="3:8" x14ac:dyDescent="0.25">
      <c r="C10893"/>
      <c r="H10893"/>
    </row>
    <row r="10894" spans="3:8" x14ac:dyDescent="0.25">
      <c r="C10894"/>
      <c r="H10894"/>
    </row>
    <row r="10895" spans="3:8" x14ac:dyDescent="0.25">
      <c r="C10895"/>
      <c r="H10895"/>
    </row>
    <row r="10896" spans="3:8" x14ac:dyDescent="0.25">
      <c r="C10896"/>
      <c r="H10896"/>
    </row>
    <row r="10897" spans="3:8" x14ac:dyDescent="0.25">
      <c r="C10897"/>
      <c r="H10897"/>
    </row>
    <row r="10898" spans="3:8" x14ac:dyDescent="0.25">
      <c r="C10898"/>
      <c r="H10898"/>
    </row>
    <row r="10899" spans="3:8" x14ac:dyDescent="0.25">
      <c r="C10899"/>
      <c r="H10899"/>
    </row>
    <row r="10900" spans="3:8" x14ac:dyDescent="0.25">
      <c r="C10900"/>
      <c r="H10900"/>
    </row>
    <row r="10901" spans="3:8" x14ac:dyDescent="0.25">
      <c r="C10901"/>
      <c r="H10901"/>
    </row>
    <row r="10902" spans="3:8" x14ac:dyDescent="0.25">
      <c r="C10902"/>
      <c r="H10902"/>
    </row>
    <row r="10903" spans="3:8" x14ac:dyDescent="0.25">
      <c r="C10903"/>
      <c r="H10903"/>
    </row>
    <row r="10904" spans="3:8" x14ac:dyDescent="0.25">
      <c r="C10904"/>
      <c r="H10904"/>
    </row>
    <row r="10905" spans="3:8" x14ac:dyDescent="0.25">
      <c r="C10905"/>
      <c r="H10905"/>
    </row>
    <row r="10906" spans="3:8" x14ac:dyDescent="0.25">
      <c r="C10906"/>
      <c r="H10906"/>
    </row>
    <row r="10907" spans="3:8" x14ac:dyDescent="0.25">
      <c r="C10907"/>
      <c r="H10907"/>
    </row>
    <row r="10908" spans="3:8" x14ac:dyDescent="0.25">
      <c r="C10908"/>
      <c r="H10908"/>
    </row>
    <row r="10909" spans="3:8" x14ac:dyDescent="0.25">
      <c r="C10909"/>
      <c r="H10909"/>
    </row>
    <row r="10910" spans="3:8" x14ac:dyDescent="0.25">
      <c r="C10910"/>
      <c r="H10910"/>
    </row>
    <row r="10911" spans="3:8" x14ac:dyDescent="0.25">
      <c r="C10911"/>
      <c r="H10911"/>
    </row>
    <row r="10912" spans="3:8" x14ac:dyDescent="0.25">
      <c r="C10912"/>
      <c r="H10912"/>
    </row>
    <row r="10913" spans="3:8" x14ac:dyDescent="0.25">
      <c r="C10913"/>
      <c r="H10913"/>
    </row>
    <row r="10914" spans="3:8" x14ac:dyDescent="0.25">
      <c r="C10914"/>
      <c r="H10914"/>
    </row>
    <row r="10915" spans="3:8" x14ac:dyDescent="0.25">
      <c r="C10915"/>
      <c r="H10915"/>
    </row>
    <row r="10916" spans="3:8" x14ac:dyDescent="0.25">
      <c r="C10916"/>
      <c r="H10916"/>
    </row>
    <row r="10917" spans="3:8" x14ac:dyDescent="0.25">
      <c r="C10917"/>
      <c r="H10917"/>
    </row>
    <row r="10918" spans="3:8" x14ac:dyDescent="0.25">
      <c r="C10918"/>
      <c r="H10918"/>
    </row>
    <row r="10919" spans="3:8" x14ac:dyDescent="0.25">
      <c r="C10919"/>
      <c r="H10919"/>
    </row>
    <row r="10920" spans="3:8" x14ac:dyDescent="0.25">
      <c r="C10920"/>
      <c r="H10920"/>
    </row>
    <row r="10921" spans="3:8" x14ac:dyDescent="0.25">
      <c r="C10921"/>
      <c r="H10921"/>
    </row>
    <row r="10922" spans="3:8" x14ac:dyDescent="0.25">
      <c r="C10922"/>
      <c r="H10922"/>
    </row>
    <row r="10923" spans="3:8" x14ac:dyDescent="0.25">
      <c r="C10923"/>
      <c r="H10923"/>
    </row>
    <row r="10924" spans="3:8" x14ac:dyDescent="0.25">
      <c r="C10924"/>
      <c r="H10924"/>
    </row>
    <row r="10925" spans="3:8" x14ac:dyDescent="0.25">
      <c r="C10925"/>
      <c r="H10925"/>
    </row>
    <row r="10926" spans="3:8" x14ac:dyDescent="0.25">
      <c r="C10926"/>
      <c r="H10926"/>
    </row>
    <row r="10927" spans="3:8" x14ac:dyDescent="0.25">
      <c r="C10927"/>
      <c r="H10927"/>
    </row>
    <row r="10928" spans="3:8" x14ac:dyDescent="0.25">
      <c r="C10928"/>
      <c r="H10928"/>
    </row>
    <row r="10929" spans="3:8" x14ac:dyDescent="0.25">
      <c r="C10929"/>
      <c r="H10929"/>
    </row>
    <row r="10930" spans="3:8" x14ac:dyDescent="0.25">
      <c r="C10930"/>
      <c r="H10930"/>
    </row>
    <row r="10931" spans="3:8" x14ac:dyDescent="0.25">
      <c r="C10931"/>
      <c r="H10931"/>
    </row>
    <row r="10932" spans="3:8" x14ac:dyDescent="0.25">
      <c r="C10932"/>
      <c r="H10932"/>
    </row>
    <row r="10933" spans="3:8" x14ac:dyDescent="0.25">
      <c r="C10933"/>
      <c r="H10933"/>
    </row>
    <row r="10934" spans="3:8" x14ac:dyDescent="0.25">
      <c r="C10934"/>
      <c r="H10934"/>
    </row>
    <row r="10935" spans="3:8" x14ac:dyDescent="0.25">
      <c r="C10935"/>
      <c r="H10935"/>
    </row>
    <row r="10936" spans="3:8" x14ac:dyDescent="0.25">
      <c r="C10936"/>
      <c r="H10936"/>
    </row>
    <row r="10937" spans="3:8" x14ac:dyDescent="0.25">
      <c r="C10937"/>
      <c r="H10937"/>
    </row>
    <row r="10938" spans="3:8" x14ac:dyDescent="0.25">
      <c r="C10938"/>
      <c r="H10938"/>
    </row>
    <row r="10939" spans="3:8" x14ac:dyDescent="0.25">
      <c r="C10939"/>
      <c r="H10939"/>
    </row>
    <row r="10940" spans="3:8" x14ac:dyDescent="0.25">
      <c r="C10940"/>
      <c r="H10940"/>
    </row>
    <row r="10941" spans="3:8" x14ac:dyDescent="0.25">
      <c r="C10941"/>
      <c r="H10941"/>
    </row>
    <row r="10942" spans="3:8" x14ac:dyDescent="0.25">
      <c r="C10942"/>
      <c r="H10942"/>
    </row>
    <row r="10943" spans="3:8" x14ac:dyDescent="0.25">
      <c r="C10943"/>
      <c r="H10943"/>
    </row>
    <row r="10944" spans="3:8" x14ac:dyDescent="0.25">
      <c r="C10944"/>
      <c r="H10944"/>
    </row>
    <row r="10945" spans="3:8" x14ac:dyDescent="0.25">
      <c r="C10945"/>
      <c r="H10945"/>
    </row>
    <row r="10946" spans="3:8" x14ac:dyDescent="0.25">
      <c r="C10946"/>
      <c r="H10946"/>
    </row>
    <row r="10947" spans="3:8" x14ac:dyDescent="0.25">
      <c r="C10947"/>
      <c r="H10947"/>
    </row>
    <row r="10948" spans="3:8" x14ac:dyDescent="0.25">
      <c r="C10948"/>
      <c r="H10948"/>
    </row>
    <row r="10949" spans="3:8" x14ac:dyDescent="0.25">
      <c r="C10949"/>
      <c r="H10949"/>
    </row>
    <row r="10950" spans="3:8" x14ac:dyDescent="0.25">
      <c r="C10950"/>
      <c r="H10950"/>
    </row>
    <row r="10951" spans="3:8" x14ac:dyDescent="0.25">
      <c r="C10951"/>
      <c r="H10951"/>
    </row>
    <row r="10952" spans="3:8" x14ac:dyDescent="0.25">
      <c r="C10952"/>
      <c r="H10952"/>
    </row>
    <row r="10953" spans="3:8" x14ac:dyDescent="0.25">
      <c r="C10953"/>
      <c r="H10953"/>
    </row>
    <row r="10954" spans="3:8" x14ac:dyDescent="0.25">
      <c r="C10954"/>
      <c r="H10954"/>
    </row>
    <row r="10955" spans="3:8" x14ac:dyDescent="0.25">
      <c r="C10955"/>
      <c r="H10955"/>
    </row>
    <row r="10956" spans="3:8" x14ac:dyDescent="0.25">
      <c r="C10956"/>
      <c r="H10956"/>
    </row>
    <row r="10957" spans="3:8" x14ac:dyDescent="0.25">
      <c r="C10957"/>
      <c r="H10957"/>
    </row>
    <row r="10958" spans="3:8" x14ac:dyDescent="0.25">
      <c r="C10958"/>
      <c r="H10958"/>
    </row>
    <row r="10959" spans="3:8" x14ac:dyDescent="0.25">
      <c r="C10959"/>
      <c r="H10959"/>
    </row>
    <row r="10960" spans="3:8" x14ac:dyDescent="0.25">
      <c r="C10960"/>
      <c r="H10960"/>
    </row>
    <row r="10961" spans="3:8" x14ac:dyDescent="0.25">
      <c r="C10961"/>
      <c r="H10961"/>
    </row>
    <row r="10962" spans="3:8" x14ac:dyDescent="0.25">
      <c r="C10962"/>
      <c r="H10962"/>
    </row>
    <row r="10963" spans="3:8" x14ac:dyDescent="0.25">
      <c r="C10963"/>
      <c r="H10963"/>
    </row>
    <row r="10964" spans="3:8" x14ac:dyDescent="0.25">
      <c r="C10964"/>
      <c r="H10964"/>
    </row>
    <row r="10965" spans="3:8" x14ac:dyDescent="0.25">
      <c r="C10965"/>
      <c r="H10965"/>
    </row>
    <row r="10966" spans="3:8" x14ac:dyDescent="0.25">
      <c r="C10966"/>
      <c r="H10966"/>
    </row>
    <row r="10967" spans="3:8" x14ac:dyDescent="0.25">
      <c r="C10967"/>
      <c r="H10967"/>
    </row>
    <row r="10968" spans="3:8" x14ac:dyDescent="0.25">
      <c r="C10968"/>
      <c r="H10968"/>
    </row>
    <row r="10969" spans="3:8" x14ac:dyDescent="0.25">
      <c r="C10969"/>
      <c r="H10969"/>
    </row>
    <row r="10970" spans="3:8" x14ac:dyDescent="0.25">
      <c r="C10970"/>
      <c r="H10970"/>
    </row>
    <row r="10971" spans="3:8" x14ac:dyDescent="0.25">
      <c r="C10971"/>
      <c r="H10971"/>
    </row>
    <row r="10972" spans="3:8" x14ac:dyDescent="0.25">
      <c r="C10972"/>
      <c r="H10972"/>
    </row>
    <row r="10973" spans="3:8" x14ac:dyDescent="0.25">
      <c r="C10973"/>
      <c r="H10973"/>
    </row>
    <row r="10974" spans="3:8" x14ac:dyDescent="0.25">
      <c r="C10974"/>
      <c r="H10974"/>
    </row>
    <row r="10975" spans="3:8" x14ac:dyDescent="0.25">
      <c r="C10975"/>
      <c r="H10975"/>
    </row>
    <row r="10976" spans="3:8" x14ac:dyDescent="0.25">
      <c r="C10976"/>
      <c r="H10976"/>
    </row>
    <row r="10977" spans="3:8" x14ac:dyDescent="0.25">
      <c r="C10977"/>
      <c r="H10977"/>
    </row>
    <row r="10978" spans="3:8" x14ac:dyDescent="0.25">
      <c r="C10978"/>
      <c r="H10978"/>
    </row>
    <row r="10979" spans="3:8" x14ac:dyDescent="0.25">
      <c r="C10979"/>
      <c r="H10979"/>
    </row>
    <row r="10980" spans="3:8" x14ac:dyDescent="0.25">
      <c r="C10980"/>
      <c r="H10980"/>
    </row>
    <row r="10981" spans="3:8" x14ac:dyDescent="0.25">
      <c r="C10981"/>
      <c r="H10981"/>
    </row>
    <row r="10982" spans="3:8" x14ac:dyDescent="0.25">
      <c r="C10982"/>
      <c r="H10982"/>
    </row>
    <row r="10983" spans="3:8" x14ac:dyDescent="0.25">
      <c r="C10983"/>
      <c r="H10983"/>
    </row>
    <row r="10984" spans="3:8" x14ac:dyDescent="0.25">
      <c r="C10984"/>
      <c r="H10984"/>
    </row>
    <row r="10985" spans="3:8" x14ac:dyDescent="0.25">
      <c r="C10985"/>
      <c r="H10985"/>
    </row>
    <row r="10986" spans="3:8" x14ac:dyDescent="0.25">
      <c r="C10986"/>
      <c r="H10986"/>
    </row>
    <row r="10987" spans="3:8" x14ac:dyDescent="0.25">
      <c r="C10987"/>
      <c r="H10987"/>
    </row>
    <row r="10988" spans="3:8" x14ac:dyDescent="0.25">
      <c r="C10988"/>
      <c r="H10988"/>
    </row>
    <row r="10989" spans="3:8" x14ac:dyDescent="0.25">
      <c r="C10989"/>
      <c r="H10989"/>
    </row>
    <row r="10990" spans="3:8" x14ac:dyDescent="0.25">
      <c r="C10990"/>
      <c r="H10990"/>
    </row>
    <row r="10991" spans="3:8" x14ac:dyDescent="0.25">
      <c r="C10991"/>
      <c r="H10991"/>
    </row>
    <row r="10992" spans="3:8" x14ac:dyDescent="0.25">
      <c r="C10992"/>
      <c r="H10992"/>
    </row>
    <row r="10993" spans="3:8" x14ac:dyDescent="0.25">
      <c r="C10993"/>
      <c r="H10993"/>
    </row>
    <row r="10994" spans="3:8" x14ac:dyDescent="0.25">
      <c r="C10994"/>
      <c r="H10994"/>
    </row>
    <row r="10995" spans="3:8" x14ac:dyDescent="0.25">
      <c r="C10995"/>
      <c r="H10995"/>
    </row>
    <row r="10996" spans="3:8" x14ac:dyDescent="0.25">
      <c r="C10996"/>
      <c r="H10996"/>
    </row>
    <row r="10997" spans="3:8" x14ac:dyDescent="0.25">
      <c r="C10997"/>
      <c r="H10997"/>
    </row>
    <row r="10998" spans="3:8" x14ac:dyDescent="0.25">
      <c r="C10998"/>
      <c r="H10998"/>
    </row>
    <row r="10999" spans="3:8" x14ac:dyDescent="0.25">
      <c r="C10999"/>
      <c r="H10999"/>
    </row>
    <row r="11000" spans="3:8" x14ac:dyDescent="0.25">
      <c r="C11000"/>
      <c r="H11000"/>
    </row>
    <row r="11001" spans="3:8" x14ac:dyDescent="0.25">
      <c r="C11001"/>
      <c r="H11001"/>
    </row>
    <row r="11002" spans="3:8" x14ac:dyDescent="0.25">
      <c r="C11002"/>
      <c r="H11002"/>
    </row>
    <row r="11003" spans="3:8" x14ac:dyDescent="0.25">
      <c r="C11003"/>
      <c r="H11003"/>
    </row>
    <row r="11004" spans="3:8" x14ac:dyDescent="0.25">
      <c r="C11004"/>
      <c r="H11004"/>
    </row>
    <row r="11005" spans="3:8" x14ac:dyDescent="0.25">
      <c r="C11005"/>
      <c r="H11005"/>
    </row>
    <row r="11006" spans="3:8" x14ac:dyDescent="0.25">
      <c r="C11006"/>
      <c r="H11006"/>
    </row>
    <row r="11007" spans="3:8" x14ac:dyDescent="0.25">
      <c r="C11007"/>
      <c r="H11007"/>
    </row>
    <row r="11008" spans="3:8" x14ac:dyDescent="0.25">
      <c r="C11008"/>
      <c r="H11008"/>
    </row>
    <row r="11009" spans="3:8" x14ac:dyDescent="0.25">
      <c r="C11009"/>
      <c r="H11009"/>
    </row>
    <row r="11010" spans="3:8" x14ac:dyDescent="0.25">
      <c r="C11010"/>
      <c r="H11010"/>
    </row>
    <row r="11011" spans="3:8" x14ac:dyDescent="0.25">
      <c r="C11011"/>
      <c r="H11011"/>
    </row>
    <row r="11012" spans="3:8" x14ac:dyDescent="0.25">
      <c r="C11012"/>
      <c r="H11012"/>
    </row>
    <row r="11013" spans="3:8" x14ac:dyDescent="0.25">
      <c r="C11013"/>
      <c r="H11013"/>
    </row>
    <row r="11014" spans="3:8" x14ac:dyDescent="0.25">
      <c r="C11014"/>
      <c r="H11014"/>
    </row>
    <row r="11015" spans="3:8" x14ac:dyDescent="0.25">
      <c r="C11015"/>
      <c r="H11015"/>
    </row>
    <row r="11016" spans="3:8" x14ac:dyDescent="0.25">
      <c r="C11016"/>
      <c r="H11016"/>
    </row>
    <row r="11017" spans="3:8" x14ac:dyDescent="0.25">
      <c r="C11017"/>
      <c r="H11017"/>
    </row>
    <row r="11018" spans="3:8" x14ac:dyDescent="0.25">
      <c r="C11018"/>
      <c r="H11018"/>
    </row>
    <row r="11019" spans="3:8" x14ac:dyDescent="0.25">
      <c r="C11019"/>
      <c r="H11019"/>
    </row>
    <row r="11020" spans="3:8" x14ac:dyDescent="0.25">
      <c r="C11020"/>
      <c r="H11020"/>
    </row>
    <row r="11021" spans="3:8" x14ac:dyDescent="0.25">
      <c r="C11021"/>
      <c r="H11021"/>
    </row>
    <row r="11022" spans="3:8" x14ac:dyDescent="0.25">
      <c r="C11022"/>
      <c r="H11022"/>
    </row>
    <row r="11023" spans="3:8" x14ac:dyDescent="0.25">
      <c r="C11023"/>
      <c r="H11023"/>
    </row>
    <row r="11024" spans="3:8" x14ac:dyDescent="0.25">
      <c r="C11024"/>
      <c r="H11024"/>
    </row>
    <row r="11025" spans="3:8" x14ac:dyDescent="0.25">
      <c r="C11025"/>
      <c r="H11025"/>
    </row>
    <row r="11026" spans="3:8" x14ac:dyDescent="0.25">
      <c r="C11026"/>
      <c r="H11026"/>
    </row>
    <row r="11027" spans="3:8" x14ac:dyDescent="0.25">
      <c r="C11027"/>
      <c r="H11027"/>
    </row>
    <row r="11028" spans="3:8" x14ac:dyDescent="0.25">
      <c r="C11028"/>
      <c r="H11028"/>
    </row>
    <row r="11029" spans="3:8" x14ac:dyDescent="0.25">
      <c r="C11029"/>
      <c r="H11029"/>
    </row>
    <row r="11030" spans="3:8" x14ac:dyDescent="0.25">
      <c r="C11030"/>
      <c r="H11030"/>
    </row>
    <row r="11031" spans="3:8" x14ac:dyDescent="0.25">
      <c r="C11031"/>
      <c r="H11031"/>
    </row>
    <row r="11032" spans="3:8" x14ac:dyDescent="0.25">
      <c r="C11032"/>
      <c r="H11032"/>
    </row>
    <row r="11033" spans="3:8" x14ac:dyDescent="0.25">
      <c r="C11033"/>
      <c r="H11033"/>
    </row>
    <row r="11034" spans="3:8" x14ac:dyDescent="0.25">
      <c r="C11034"/>
      <c r="H11034"/>
    </row>
    <row r="11035" spans="3:8" x14ac:dyDescent="0.25">
      <c r="C11035"/>
      <c r="H11035"/>
    </row>
    <row r="11036" spans="3:8" x14ac:dyDescent="0.25">
      <c r="C11036"/>
      <c r="H11036"/>
    </row>
    <row r="11037" spans="3:8" x14ac:dyDescent="0.25">
      <c r="C11037"/>
      <c r="H11037"/>
    </row>
    <row r="11038" spans="3:8" x14ac:dyDescent="0.25">
      <c r="C11038"/>
      <c r="H11038"/>
    </row>
    <row r="11039" spans="3:8" x14ac:dyDescent="0.25">
      <c r="C11039"/>
      <c r="H11039"/>
    </row>
    <row r="11040" spans="3:8" x14ac:dyDescent="0.25">
      <c r="C11040"/>
      <c r="H11040"/>
    </row>
    <row r="11041" spans="3:8" x14ac:dyDescent="0.25">
      <c r="C11041"/>
      <c r="H11041"/>
    </row>
    <row r="11042" spans="3:8" x14ac:dyDescent="0.25">
      <c r="C11042"/>
      <c r="H11042"/>
    </row>
    <row r="11043" spans="3:8" x14ac:dyDescent="0.25">
      <c r="C11043"/>
      <c r="H11043"/>
    </row>
    <row r="11044" spans="3:8" x14ac:dyDescent="0.25">
      <c r="C11044"/>
      <c r="H11044"/>
    </row>
    <row r="11045" spans="3:8" x14ac:dyDescent="0.25">
      <c r="C11045"/>
      <c r="H11045"/>
    </row>
    <row r="11046" spans="3:8" x14ac:dyDescent="0.25">
      <c r="C11046"/>
      <c r="H11046"/>
    </row>
    <row r="11047" spans="3:8" x14ac:dyDescent="0.25">
      <c r="C11047"/>
      <c r="H11047"/>
    </row>
    <row r="11048" spans="3:8" x14ac:dyDescent="0.25">
      <c r="C11048"/>
      <c r="H11048"/>
    </row>
    <row r="11049" spans="3:8" x14ac:dyDescent="0.25">
      <c r="C11049"/>
      <c r="H11049"/>
    </row>
    <row r="11050" spans="3:8" x14ac:dyDescent="0.25">
      <c r="C11050"/>
      <c r="H11050"/>
    </row>
    <row r="11051" spans="3:8" x14ac:dyDescent="0.25">
      <c r="C11051"/>
      <c r="H11051"/>
    </row>
    <row r="11052" spans="3:8" x14ac:dyDescent="0.25">
      <c r="C11052"/>
      <c r="H11052"/>
    </row>
    <row r="11053" spans="3:8" x14ac:dyDescent="0.25">
      <c r="C11053"/>
      <c r="H11053"/>
    </row>
    <row r="11054" spans="3:8" x14ac:dyDescent="0.25">
      <c r="C11054"/>
      <c r="H11054"/>
    </row>
    <row r="11055" spans="3:8" x14ac:dyDescent="0.25">
      <c r="C11055"/>
      <c r="H11055"/>
    </row>
    <row r="11056" spans="3:8" x14ac:dyDescent="0.25">
      <c r="C11056"/>
      <c r="H11056"/>
    </row>
    <row r="11057" spans="3:8" x14ac:dyDescent="0.25">
      <c r="C11057"/>
      <c r="H11057"/>
    </row>
    <row r="11058" spans="3:8" x14ac:dyDescent="0.25">
      <c r="C11058"/>
      <c r="H11058"/>
    </row>
    <row r="11059" spans="3:8" x14ac:dyDescent="0.25">
      <c r="C11059"/>
      <c r="H11059"/>
    </row>
    <row r="11060" spans="3:8" x14ac:dyDescent="0.25">
      <c r="C11060"/>
      <c r="H11060"/>
    </row>
    <row r="11061" spans="3:8" x14ac:dyDescent="0.25">
      <c r="C11061"/>
      <c r="H11061"/>
    </row>
    <row r="11062" spans="3:8" x14ac:dyDescent="0.25">
      <c r="C11062"/>
      <c r="H11062"/>
    </row>
    <row r="11063" spans="3:8" x14ac:dyDescent="0.25">
      <c r="C11063"/>
      <c r="H11063"/>
    </row>
    <row r="11064" spans="3:8" x14ac:dyDescent="0.25">
      <c r="C11064"/>
      <c r="H11064"/>
    </row>
    <row r="11065" spans="3:8" x14ac:dyDescent="0.25">
      <c r="C11065"/>
      <c r="H11065"/>
    </row>
    <row r="11066" spans="3:8" x14ac:dyDescent="0.25">
      <c r="C11066"/>
      <c r="H11066"/>
    </row>
    <row r="11067" spans="3:8" x14ac:dyDescent="0.25">
      <c r="C11067"/>
      <c r="H11067"/>
    </row>
    <row r="11068" spans="3:8" x14ac:dyDescent="0.25">
      <c r="C11068"/>
      <c r="H11068"/>
    </row>
    <row r="11069" spans="3:8" x14ac:dyDescent="0.25">
      <c r="C11069"/>
      <c r="H11069"/>
    </row>
    <row r="11070" spans="3:8" x14ac:dyDescent="0.25">
      <c r="C11070"/>
      <c r="H11070"/>
    </row>
    <row r="11071" spans="3:8" x14ac:dyDescent="0.25">
      <c r="C11071"/>
      <c r="H11071"/>
    </row>
    <row r="11072" spans="3:8" x14ac:dyDescent="0.25">
      <c r="C11072"/>
      <c r="H11072"/>
    </row>
    <row r="11073" spans="3:8" x14ac:dyDescent="0.25">
      <c r="C11073"/>
      <c r="H11073"/>
    </row>
    <row r="11074" spans="3:8" x14ac:dyDescent="0.25">
      <c r="C11074"/>
      <c r="H11074"/>
    </row>
    <row r="11075" spans="3:8" x14ac:dyDescent="0.25">
      <c r="C11075"/>
      <c r="H11075"/>
    </row>
    <row r="11076" spans="3:8" x14ac:dyDescent="0.25">
      <c r="C11076"/>
      <c r="H11076"/>
    </row>
    <row r="11077" spans="3:8" x14ac:dyDescent="0.25">
      <c r="C11077"/>
      <c r="H11077"/>
    </row>
    <row r="11078" spans="3:8" x14ac:dyDescent="0.25">
      <c r="C11078"/>
      <c r="H11078"/>
    </row>
    <row r="11079" spans="3:8" x14ac:dyDescent="0.25">
      <c r="C11079"/>
      <c r="H11079"/>
    </row>
    <row r="11080" spans="3:8" x14ac:dyDescent="0.25">
      <c r="C11080"/>
      <c r="H11080"/>
    </row>
    <row r="11081" spans="3:8" x14ac:dyDescent="0.25">
      <c r="C11081"/>
      <c r="H11081"/>
    </row>
    <row r="11082" spans="3:8" x14ac:dyDescent="0.25">
      <c r="C11082"/>
      <c r="H11082"/>
    </row>
    <row r="11083" spans="3:8" x14ac:dyDescent="0.25">
      <c r="C11083"/>
      <c r="H11083"/>
    </row>
    <row r="11084" spans="3:8" x14ac:dyDescent="0.25">
      <c r="C11084"/>
      <c r="H11084"/>
    </row>
    <row r="11085" spans="3:8" x14ac:dyDescent="0.25">
      <c r="C11085"/>
      <c r="H11085"/>
    </row>
    <row r="11086" spans="3:8" x14ac:dyDescent="0.25">
      <c r="C11086"/>
      <c r="H11086"/>
    </row>
    <row r="11087" spans="3:8" x14ac:dyDescent="0.25">
      <c r="C11087"/>
      <c r="H11087"/>
    </row>
    <row r="11088" spans="3:8" x14ac:dyDescent="0.25">
      <c r="C11088"/>
      <c r="H11088"/>
    </row>
    <row r="11089" spans="3:8" x14ac:dyDescent="0.25">
      <c r="C11089"/>
      <c r="H11089"/>
    </row>
    <row r="11090" spans="3:8" x14ac:dyDescent="0.25">
      <c r="C11090"/>
      <c r="H11090"/>
    </row>
    <row r="11091" spans="3:8" x14ac:dyDescent="0.25">
      <c r="C11091"/>
      <c r="H11091"/>
    </row>
    <row r="11092" spans="3:8" x14ac:dyDescent="0.25">
      <c r="C11092"/>
      <c r="H11092"/>
    </row>
    <row r="11093" spans="3:8" x14ac:dyDescent="0.25">
      <c r="C11093"/>
      <c r="H11093"/>
    </row>
    <row r="11094" spans="3:8" x14ac:dyDescent="0.25">
      <c r="C11094"/>
      <c r="H11094"/>
    </row>
    <row r="11095" spans="3:8" x14ac:dyDescent="0.25">
      <c r="C11095"/>
      <c r="H11095"/>
    </row>
    <row r="11096" spans="3:8" x14ac:dyDescent="0.25">
      <c r="C11096"/>
      <c r="H11096"/>
    </row>
    <row r="11097" spans="3:8" x14ac:dyDescent="0.25">
      <c r="C11097"/>
      <c r="H11097"/>
    </row>
    <row r="11098" spans="3:8" x14ac:dyDescent="0.25">
      <c r="C11098"/>
      <c r="H11098"/>
    </row>
    <row r="11099" spans="3:8" x14ac:dyDescent="0.25">
      <c r="C11099"/>
      <c r="H11099"/>
    </row>
    <row r="11100" spans="3:8" x14ac:dyDescent="0.25">
      <c r="C11100"/>
      <c r="H11100"/>
    </row>
    <row r="11101" spans="3:8" x14ac:dyDescent="0.25">
      <c r="C11101"/>
      <c r="H11101"/>
    </row>
    <row r="11102" spans="3:8" x14ac:dyDescent="0.25">
      <c r="C11102"/>
      <c r="H11102"/>
    </row>
    <row r="11103" spans="3:8" x14ac:dyDescent="0.25">
      <c r="C11103"/>
      <c r="H11103"/>
    </row>
    <row r="11104" spans="3:8" x14ac:dyDescent="0.25">
      <c r="C11104"/>
      <c r="H11104"/>
    </row>
    <row r="11105" spans="3:8" x14ac:dyDescent="0.25">
      <c r="C11105"/>
      <c r="H11105"/>
    </row>
    <row r="11106" spans="3:8" x14ac:dyDescent="0.25">
      <c r="C11106"/>
      <c r="H11106"/>
    </row>
    <row r="11107" spans="3:8" x14ac:dyDescent="0.25">
      <c r="C11107"/>
      <c r="H11107"/>
    </row>
    <row r="11108" spans="3:8" x14ac:dyDescent="0.25">
      <c r="C11108"/>
      <c r="H11108"/>
    </row>
    <row r="11109" spans="3:8" x14ac:dyDescent="0.25">
      <c r="C11109"/>
      <c r="H11109"/>
    </row>
    <row r="11110" spans="3:8" x14ac:dyDescent="0.25">
      <c r="C11110"/>
      <c r="H11110"/>
    </row>
    <row r="11111" spans="3:8" x14ac:dyDescent="0.25">
      <c r="C11111"/>
      <c r="H11111"/>
    </row>
    <row r="11112" spans="3:8" x14ac:dyDescent="0.25">
      <c r="C11112"/>
      <c r="H11112"/>
    </row>
    <row r="11113" spans="3:8" x14ac:dyDescent="0.25">
      <c r="C11113"/>
      <c r="H11113"/>
    </row>
    <row r="11114" spans="3:8" x14ac:dyDescent="0.25">
      <c r="C11114"/>
      <c r="H11114"/>
    </row>
    <row r="11115" spans="3:8" x14ac:dyDescent="0.25">
      <c r="C11115"/>
      <c r="H11115"/>
    </row>
    <row r="11116" spans="3:8" x14ac:dyDescent="0.25">
      <c r="C11116"/>
      <c r="H11116"/>
    </row>
    <row r="11117" spans="3:8" x14ac:dyDescent="0.25">
      <c r="C11117"/>
      <c r="H11117"/>
    </row>
    <row r="11118" spans="3:8" x14ac:dyDescent="0.25">
      <c r="C11118"/>
      <c r="H11118"/>
    </row>
    <row r="11119" spans="3:8" x14ac:dyDescent="0.25">
      <c r="C11119"/>
      <c r="H11119"/>
    </row>
    <row r="11120" spans="3:8" x14ac:dyDescent="0.25">
      <c r="C11120"/>
      <c r="H11120"/>
    </row>
    <row r="11121" spans="3:8" x14ac:dyDescent="0.25">
      <c r="C11121"/>
      <c r="H11121"/>
    </row>
    <row r="11122" spans="3:8" x14ac:dyDescent="0.25">
      <c r="C11122"/>
      <c r="H11122"/>
    </row>
    <row r="11123" spans="3:8" x14ac:dyDescent="0.25">
      <c r="C11123"/>
      <c r="H11123"/>
    </row>
    <row r="11124" spans="3:8" x14ac:dyDescent="0.25">
      <c r="C11124"/>
      <c r="H11124"/>
    </row>
    <row r="11125" spans="3:8" x14ac:dyDescent="0.25">
      <c r="C11125"/>
      <c r="H11125"/>
    </row>
    <row r="11126" spans="3:8" x14ac:dyDescent="0.25">
      <c r="C11126"/>
      <c r="H11126"/>
    </row>
    <row r="11127" spans="3:8" x14ac:dyDescent="0.25">
      <c r="C11127"/>
      <c r="H11127"/>
    </row>
    <row r="11128" spans="3:8" x14ac:dyDescent="0.25">
      <c r="C11128"/>
      <c r="H11128"/>
    </row>
    <row r="11129" spans="3:8" x14ac:dyDescent="0.25">
      <c r="C11129"/>
      <c r="H11129"/>
    </row>
    <row r="11130" spans="3:8" x14ac:dyDescent="0.25">
      <c r="C11130"/>
      <c r="H11130"/>
    </row>
    <row r="11131" spans="3:8" x14ac:dyDescent="0.25">
      <c r="C11131"/>
      <c r="H11131"/>
    </row>
    <row r="11132" spans="3:8" x14ac:dyDescent="0.25">
      <c r="C11132"/>
      <c r="H11132"/>
    </row>
    <row r="11133" spans="3:8" x14ac:dyDescent="0.25">
      <c r="C11133"/>
      <c r="H11133"/>
    </row>
    <row r="11134" spans="3:8" x14ac:dyDescent="0.25">
      <c r="C11134"/>
      <c r="H11134"/>
    </row>
    <row r="11135" spans="3:8" x14ac:dyDescent="0.25">
      <c r="C11135"/>
      <c r="H11135"/>
    </row>
    <row r="11136" spans="3:8" x14ac:dyDescent="0.25">
      <c r="C11136"/>
      <c r="H11136"/>
    </row>
    <row r="11137" spans="3:8" x14ac:dyDescent="0.25">
      <c r="C11137"/>
      <c r="H11137"/>
    </row>
    <row r="11138" spans="3:8" x14ac:dyDescent="0.25">
      <c r="C11138"/>
      <c r="H11138"/>
    </row>
    <row r="11139" spans="3:8" x14ac:dyDescent="0.25">
      <c r="C11139"/>
      <c r="H11139"/>
    </row>
    <row r="11140" spans="3:8" x14ac:dyDescent="0.25">
      <c r="C11140"/>
      <c r="H11140"/>
    </row>
    <row r="11141" spans="3:8" x14ac:dyDescent="0.25">
      <c r="C11141"/>
      <c r="H11141"/>
    </row>
    <row r="11142" spans="3:8" x14ac:dyDescent="0.25">
      <c r="C11142"/>
      <c r="H11142"/>
    </row>
    <row r="11143" spans="3:8" x14ac:dyDescent="0.25">
      <c r="C11143"/>
      <c r="H11143"/>
    </row>
    <row r="11144" spans="3:8" x14ac:dyDescent="0.25">
      <c r="C11144"/>
      <c r="H11144"/>
    </row>
    <row r="11145" spans="3:8" x14ac:dyDescent="0.25">
      <c r="C11145"/>
      <c r="H11145"/>
    </row>
    <row r="11146" spans="3:8" x14ac:dyDescent="0.25">
      <c r="C11146"/>
      <c r="H11146"/>
    </row>
    <row r="11147" spans="3:8" x14ac:dyDescent="0.25">
      <c r="C11147"/>
      <c r="H11147"/>
    </row>
    <row r="11148" spans="3:8" x14ac:dyDescent="0.25">
      <c r="C11148"/>
      <c r="H11148"/>
    </row>
    <row r="11149" spans="3:8" x14ac:dyDescent="0.25">
      <c r="C11149"/>
      <c r="H11149"/>
    </row>
    <row r="11150" spans="3:8" x14ac:dyDescent="0.25">
      <c r="C11150"/>
      <c r="H11150"/>
    </row>
    <row r="11151" spans="3:8" x14ac:dyDescent="0.25">
      <c r="C11151"/>
      <c r="H11151"/>
    </row>
    <row r="11152" spans="3:8" x14ac:dyDescent="0.25">
      <c r="C11152"/>
      <c r="H11152"/>
    </row>
    <row r="11153" spans="3:8" x14ac:dyDescent="0.25">
      <c r="C11153"/>
      <c r="H11153"/>
    </row>
    <row r="11154" spans="3:8" x14ac:dyDescent="0.25">
      <c r="C11154"/>
      <c r="H11154"/>
    </row>
    <row r="11155" spans="3:8" x14ac:dyDescent="0.25">
      <c r="C11155"/>
      <c r="H11155"/>
    </row>
    <row r="11156" spans="3:8" x14ac:dyDescent="0.25">
      <c r="C11156"/>
      <c r="H11156"/>
    </row>
    <row r="11157" spans="3:8" x14ac:dyDescent="0.25">
      <c r="C11157"/>
      <c r="H11157"/>
    </row>
    <row r="11158" spans="3:8" x14ac:dyDescent="0.25">
      <c r="C11158"/>
      <c r="H11158"/>
    </row>
    <row r="11159" spans="3:8" x14ac:dyDescent="0.25">
      <c r="C11159"/>
      <c r="H11159"/>
    </row>
    <row r="11160" spans="3:8" x14ac:dyDescent="0.25">
      <c r="C11160"/>
      <c r="H11160"/>
    </row>
    <row r="11161" spans="3:8" x14ac:dyDescent="0.25">
      <c r="C11161"/>
      <c r="H11161"/>
    </row>
    <row r="11162" spans="3:8" x14ac:dyDescent="0.25">
      <c r="C11162"/>
      <c r="H11162"/>
    </row>
    <row r="11163" spans="3:8" x14ac:dyDescent="0.25">
      <c r="C11163"/>
      <c r="H11163"/>
    </row>
    <row r="11164" spans="3:8" x14ac:dyDescent="0.25">
      <c r="C11164"/>
      <c r="H11164"/>
    </row>
    <row r="11165" spans="3:8" x14ac:dyDescent="0.25">
      <c r="C11165"/>
      <c r="H11165"/>
    </row>
    <row r="11166" spans="3:8" x14ac:dyDescent="0.25">
      <c r="C11166"/>
      <c r="H11166"/>
    </row>
    <row r="11167" spans="3:8" x14ac:dyDescent="0.25">
      <c r="C11167"/>
      <c r="H11167"/>
    </row>
    <row r="11168" spans="3:8" x14ac:dyDescent="0.25">
      <c r="C11168"/>
      <c r="H11168"/>
    </row>
    <row r="11169" spans="3:8" x14ac:dyDescent="0.25">
      <c r="C11169"/>
      <c r="H11169"/>
    </row>
    <row r="11170" spans="3:8" x14ac:dyDescent="0.25">
      <c r="C11170"/>
      <c r="H11170"/>
    </row>
    <row r="11171" spans="3:8" x14ac:dyDescent="0.25">
      <c r="C11171"/>
      <c r="H11171"/>
    </row>
    <row r="11172" spans="3:8" x14ac:dyDescent="0.25">
      <c r="C11172"/>
      <c r="H11172"/>
    </row>
    <row r="11173" spans="3:8" x14ac:dyDescent="0.25">
      <c r="C11173"/>
      <c r="H11173"/>
    </row>
    <row r="11174" spans="3:8" x14ac:dyDescent="0.25">
      <c r="C11174"/>
      <c r="H11174"/>
    </row>
    <row r="11175" spans="3:8" x14ac:dyDescent="0.25">
      <c r="C11175"/>
      <c r="H11175"/>
    </row>
    <row r="11176" spans="3:8" x14ac:dyDescent="0.25">
      <c r="C11176"/>
      <c r="H11176"/>
    </row>
    <row r="11177" spans="3:8" x14ac:dyDescent="0.25">
      <c r="C11177"/>
      <c r="H11177"/>
    </row>
    <row r="11178" spans="3:8" x14ac:dyDescent="0.25">
      <c r="C11178"/>
      <c r="H11178"/>
    </row>
    <row r="11179" spans="3:8" x14ac:dyDescent="0.25">
      <c r="C11179"/>
      <c r="H11179"/>
    </row>
    <row r="11180" spans="3:8" x14ac:dyDescent="0.25">
      <c r="C11180"/>
      <c r="H11180"/>
    </row>
    <row r="11181" spans="3:8" x14ac:dyDescent="0.25">
      <c r="C11181"/>
      <c r="H11181"/>
    </row>
    <row r="11182" spans="3:8" x14ac:dyDescent="0.25">
      <c r="C11182"/>
      <c r="H11182"/>
    </row>
    <row r="11183" spans="3:8" x14ac:dyDescent="0.25">
      <c r="C11183"/>
      <c r="H11183"/>
    </row>
    <row r="11184" spans="3:8" x14ac:dyDescent="0.25">
      <c r="C11184"/>
      <c r="H11184"/>
    </row>
    <row r="11185" spans="3:8" x14ac:dyDescent="0.25">
      <c r="C11185"/>
      <c r="H11185"/>
    </row>
    <row r="11186" spans="3:8" x14ac:dyDescent="0.25">
      <c r="C11186"/>
      <c r="H11186"/>
    </row>
    <row r="11187" spans="3:8" x14ac:dyDescent="0.25">
      <c r="C11187"/>
      <c r="H11187"/>
    </row>
    <row r="11188" spans="3:8" x14ac:dyDescent="0.25">
      <c r="C11188"/>
      <c r="H11188"/>
    </row>
    <row r="11189" spans="3:8" x14ac:dyDescent="0.25">
      <c r="C11189"/>
      <c r="H11189"/>
    </row>
    <row r="11190" spans="3:8" x14ac:dyDescent="0.25">
      <c r="C11190"/>
      <c r="H11190"/>
    </row>
    <row r="11191" spans="3:8" x14ac:dyDescent="0.25">
      <c r="C11191"/>
      <c r="H11191"/>
    </row>
    <row r="11192" spans="3:8" x14ac:dyDescent="0.25">
      <c r="C11192"/>
      <c r="H11192"/>
    </row>
    <row r="11193" spans="3:8" x14ac:dyDescent="0.25">
      <c r="C11193"/>
      <c r="H11193"/>
    </row>
    <row r="11194" spans="3:8" x14ac:dyDescent="0.25">
      <c r="C11194"/>
      <c r="H11194"/>
    </row>
    <row r="11195" spans="3:8" x14ac:dyDescent="0.25">
      <c r="C11195"/>
      <c r="H11195"/>
    </row>
    <row r="11196" spans="3:8" x14ac:dyDescent="0.25">
      <c r="C11196"/>
      <c r="H11196"/>
    </row>
    <row r="11197" spans="3:8" x14ac:dyDescent="0.25">
      <c r="C11197"/>
      <c r="H11197"/>
    </row>
    <row r="11198" spans="3:8" x14ac:dyDescent="0.25">
      <c r="C11198"/>
      <c r="H11198"/>
    </row>
    <row r="11199" spans="3:8" x14ac:dyDescent="0.25">
      <c r="C11199"/>
      <c r="H11199"/>
    </row>
    <row r="11200" spans="3:8" x14ac:dyDescent="0.25">
      <c r="C11200"/>
      <c r="H11200"/>
    </row>
    <row r="11201" spans="3:8" x14ac:dyDescent="0.25">
      <c r="C11201"/>
      <c r="H11201"/>
    </row>
    <row r="11202" spans="3:8" x14ac:dyDescent="0.25">
      <c r="C11202"/>
      <c r="H11202"/>
    </row>
    <row r="11203" spans="3:8" x14ac:dyDescent="0.25">
      <c r="C11203"/>
      <c r="H11203"/>
    </row>
    <row r="11204" spans="3:8" x14ac:dyDescent="0.25">
      <c r="C11204"/>
      <c r="H11204"/>
    </row>
    <row r="11205" spans="3:8" x14ac:dyDescent="0.25">
      <c r="C11205"/>
      <c r="H11205"/>
    </row>
    <row r="11206" spans="3:8" x14ac:dyDescent="0.25">
      <c r="C11206"/>
      <c r="H11206"/>
    </row>
    <row r="11207" spans="3:8" x14ac:dyDescent="0.25">
      <c r="C11207"/>
      <c r="H11207"/>
    </row>
    <row r="11208" spans="3:8" x14ac:dyDescent="0.25">
      <c r="C11208"/>
      <c r="H11208"/>
    </row>
    <row r="11209" spans="3:8" x14ac:dyDescent="0.25">
      <c r="C11209"/>
      <c r="H11209"/>
    </row>
    <row r="11210" spans="3:8" x14ac:dyDescent="0.25">
      <c r="C11210"/>
      <c r="H11210"/>
    </row>
    <row r="11211" spans="3:8" x14ac:dyDescent="0.25">
      <c r="C11211"/>
      <c r="H11211"/>
    </row>
    <row r="11212" spans="3:8" x14ac:dyDescent="0.25">
      <c r="C11212"/>
      <c r="H11212"/>
    </row>
    <row r="11213" spans="3:8" x14ac:dyDescent="0.25">
      <c r="C11213"/>
      <c r="H11213"/>
    </row>
    <row r="11214" spans="3:8" x14ac:dyDescent="0.25">
      <c r="C11214"/>
      <c r="H11214"/>
    </row>
    <row r="11215" spans="3:8" x14ac:dyDescent="0.25">
      <c r="C11215"/>
      <c r="H11215"/>
    </row>
    <row r="11216" spans="3:8" x14ac:dyDescent="0.25">
      <c r="C11216"/>
      <c r="H11216"/>
    </row>
    <row r="11217" spans="3:8" x14ac:dyDescent="0.25">
      <c r="C11217"/>
      <c r="H11217"/>
    </row>
    <row r="11218" spans="3:8" x14ac:dyDescent="0.25">
      <c r="C11218"/>
      <c r="H11218"/>
    </row>
    <row r="11219" spans="3:8" x14ac:dyDescent="0.25">
      <c r="C11219"/>
      <c r="H11219"/>
    </row>
    <row r="11220" spans="3:8" x14ac:dyDescent="0.25">
      <c r="C11220"/>
      <c r="H11220"/>
    </row>
    <row r="11221" spans="3:8" x14ac:dyDescent="0.25">
      <c r="C11221"/>
      <c r="H11221"/>
    </row>
    <row r="11222" spans="3:8" x14ac:dyDescent="0.25">
      <c r="C11222"/>
      <c r="H11222"/>
    </row>
    <row r="11223" spans="3:8" x14ac:dyDescent="0.25">
      <c r="C11223"/>
      <c r="H11223"/>
    </row>
    <row r="11224" spans="3:8" x14ac:dyDescent="0.25">
      <c r="C11224"/>
      <c r="H11224"/>
    </row>
    <row r="11225" spans="3:8" x14ac:dyDescent="0.25">
      <c r="C11225"/>
      <c r="H11225"/>
    </row>
    <row r="11226" spans="3:8" x14ac:dyDescent="0.25">
      <c r="C11226"/>
      <c r="H11226"/>
    </row>
    <row r="11227" spans="3:8" x14ac:dyDescent="0.25">
      <c r="C11227"/>
      <c r="H11227"/>
    </row>
    <row r="11228" spans="3:8" x14ac:dyDescent="0.25">
      <c r="C11228"/>
      <c r="H11228"/>
    </row>
    <row r="11229" spans="3:8" x14ac:dyDescent="0.25">
      <c r="C11229"/>
      <c r="H11229"/>
    </row>
    <row r="11230" spans="3:8" x14ac:dyDescent="0.25">
      <c r="C11230"/>
      <c r="H11230"/>
    </row>
    <row r="11231" spans="3:8" x14ac:dyDescent="0.25">
      <c r="C11231"/>
      <c r="H11231"/>
    </row>
    <row r="11232" spans="3:8" x14ac:dyDescent="0.25">
      <c r="C11232"/>
      <c r="H11232"/>
    </row>
    <row r="11233" spans="3:8" x14ac:dyDescent="0.25">
      <c r="C11233"/>
      <c r="H11233"/>
    </row>
    <row r="11234" spans="3:8" x14ac:dyDescent="0.25">
      <c r="C11234"/>
      <c r="H11234"/>
    </row>
    <row r="11235" spans="3:8" x14ac:dyDescent="0.25">
      <c r="C11235"/>
      <c r="H11235"/>
    </row>
    <row r="11236" spans="3:8" x14ac:dyDescent="0.25">
      <c r="C11236"/>
      <c r="H11236"/>
    </row>
    <row r="11237" spans="3:8" x14ac:dyDescent="0.25">
      <c r="C11237"/>
      <c r="H11237"/>
    </row>
    <row r="11238" spans="3:8" x14ac:dyDescent="0.25">
      <c r="C11238"/>
      <c r="H11238"/>
    </row>
    <row r="11239" spans="3:8" x14ac:dyDescent="0.25">
      <c r="C11239"/>
      <c r="H11239"/>
    </row>
    <row r="11240" spans="3:8" x14ac:dyDescent="0.25">
      <c r="C11240"/>
      <c r="H11240"/>
    </row>
    <row r="11241" spans="3:8" x14ac:dyDescent="0.25">
      <c r="C11241"/>
      <c r="H11241"/>
    </row>
    <row r="11242" spans="3:8" x14ac:dyDescent="0.25">
      <c r="C11242"/>
      <c r="H11242"/>
    </row>
    <row r="11243" spans="3:8" x14ac:dyDescent="0.25">
      <c r="C11243"/>
      <c r="H11243"/>
    </row>
    <row r="11244" spans="3:8" x14ac:dyDescent="0.25">
      <c r="C11244"/>
      <c r="H11244"/>
    </row>
    <row r="11245" spans="3:8" x14ac:dyDescent="0.25">
      <c r="C11245"/>
      <c r="H11245"/>
    </row>
    <row r="11246" spans="3:8" x14ac:dyDescent="0.25">
      <c r="C11246"/>
      <c r="H11246"/>
    </row>
    <row r="11247" spans="3:8" x14ac:dyDescent="0.25">
      <c r="C11247"/>
      <c r="H11247"/>
    </row>
    <row r="11248" spans="3:8" x14ac:dyDescent="0.25">
      <c r="C11248"/>
      <c r="H11248"/>
    </row>
    <row r="11249" spans="3:8" x14ac:dyDescent="0.25">
      <c r="C11249"/>
      <c r="H11249"/>
    </row>
    <row r="11250" spans="3:8" x14ac:dyDescent="0.25">
      <c r="C11250"/>
      <c r="H11250"/>
    </row>
    <row r="11251" spans="3:8" x14ac:dyDescent="0.25">
      <c r="C11251"/>
      <c r="H11251"/>
    </row>
    <row r="11252" spans="3:8" x14ac:dyDescent="0.25">
      <c r="C11252"/>
      <c r="H11252"/>
    </row>
    <row r="11253" spans="3:8" x14ac:dyDescent="0.25">
      <c r="C11253"/>
      <c r="H11253"/>
    </row>
    <row r="11254" spans="3:8" x14ac:dyDescent="0.25">
      <c r="C11254"/>
      <c r="H11254"/>
    </row>
    <row r="11255" spans="3:8" x14ac:dyDescent="0.25">
      <c r="C11255"/>
      <c r="H11255"/>
    </row>
    <row r="11256" spans="3:8" x14ac:dyDescent="0.25">
      <c r="C11256"/>
      <c r="H11256"/>
    </row>
    <row r="11257" spans="3:8" x14ac:dyDescent="0.25">
      <c r="C11257"/>
      <c r="H11257"/>
    </row>
    <row r="11258" spans="3:8" x14ac:dyDescent="0.25">
      <c r="C11258"/>
      <c r="H11258"/>
    </row>
    <row r="11259" spans="3:8" x14ac:dyDescent="0.25">
      <c r="C11259"/>
      <c r="H11259"/>
    </row>
    <row r="11260" spans="3:8" x14ac:dyDescent="0.25">
      <c r="C11260"/>
      <c r="H11260"/>
    </row>
    <row r="11261" spans="3:8" x14ac:dyDescent="0.25">
      <c r="C11261"/>
      <c r="H11261"/>
    </row>
    <row r="11262" spans="3:8" x14ac:dyDescent="0.25">
      <c r="C11262"/>
      <c r="H11262"/>
    </row>
    <row r="11263" spans="3:8" x14ac:dyDescent="0.25">
      <c r="C11263"/>
      <c r="H11263"/>
    </row>
    <row r="11264" spans="3:8" x14ac:dyDescent="0.25">
      <c r="C11264"/>
      <c r="H11264"/>
    </row>
    <row r="11265" spans="3:8" x14ac:dyDescent="0.25">
      <c r="C11265"/>
      <c r="H11265"/>
    </row>
    <row r="11266" spans="3:8" x14ac:dyDescent="0.25">
      <c r="C11266"/>
      <c r="H11266"/>
    </row>
    <row r="11267" spans="3:8" x14ac:dyDescent="0.25">
      <c r="C11267"/>
      <c r="H11267"/>
    </row>
    <row r="11268" spans="3:8" x14ac:dyDescent="0.25">
      <c r="C11268"/>
      <c r="H11268"/>
    </row>
    <row r="11269" spans="3:8" x14ac:dyDescent="0.25">
      <c r="C11269"/>
      <c r="H11269"/>
    </row>
    <row r="11270" spans="3:8" x14ac:dyDescent="0.25">
      <c r="C11270"/>
      <c r="H11270"/>
    </row>
    <row r="11271" spans="3:8" x14ac:dyDescent="0.25">
      <c r="C11271"/>
      <c r="H11271"/>
    </row>
    <row r="11272" spans="3:8" x14ac:dyDescent="0.25">
      <c r="C11272"/>
      <c r="H11272"/>
    </row>
    <row r="11273" spans="3:8" x14ac:dyDescent="0.25">
      <c r="C11273"/>
      <c r="H11273"/>
    </row>
    <row r="11274" spans="3:8" x14ac:dyDescent="0.25">
      <c r="C11274"/>
      <c r="H11274"/>
    </row>
    <row r="11275" spans="3:8" x14ac:dyDescent="0.25">
      <c r="C11275"/>
      <c r="H11275"/>
    </row>
    <row r="11276" spans="3:8" x14ac:dyDescent="0.25">
      <c r="C11276"/>
      <c r="H11276"/>
    </row>
    <row r="11277" spans="3:8" x14ac:dyDescent="0.25">
      <c r="C11277"/>
      <c r="H11277"/>
    </row>
    <row r="11278" spans="3:8" x14ac:dyDescent="0.25">
      <c r="C11278"/>
      <c r="H11278"/>
    </row>
    <row r="11279" spans="3:8" x14ac:dyDescent="0.25">
      <c r="C11279"/>
      <c r="H11279"/>
    </row>
    <row r="11280" spans="3:8" x14ac:dyDescent="0.25">
      <c r="C11280"/>
      <c r="H11280"/>
    </row>
    <row r="11281" spans="3:8" x14ac:dyDescent="0.25">
      <c r="C11281"/>
      <c r="H11281"/>
    </row>
    <row r="11282" spans="3:8" x14ac:dyDescent="0.25">
      <c r="C11282"/>
      <c r="H11282"/>
    </row>
    <row r="11283" spans="3:8" x14ac:dyDescent="0.25">
      <c r="C11283"/>
      <c r="H11283"/>
    </row>
    <row r="11284" spans="3:8" x14ac:dyDescent="0.25">
      <c r="C11284"/>
      <c r="H11284"/>
    </row>
    <row r="11285" spans="3:8" x14ac:dyDescent="0.25">
      <c r="C11285"/>
      <c r="H11285"/>
    </row>
    <row r="11286" spans="3:8" x14ac:dyDescent="0.25">
      <c r="C11286"/>
      <c r="H11286"/>
    </row>
    <row r="11287" spans="3:8" x14ac:dyDescent="0.25">
      <c r="C11287"/>
      <c r="H11287"/>
    </row>
    <row r="11288" spans="3:8" x14ac:dyDescent="0.25">
      <c r="C11288"/>
      <c r="H11288"/>
    </row>
    <row r="11289" spans="3:8" x14ac:dyDescent="0.25">
      <c r="C11289"/>
      <c r="H11289"/>
    </row>
    <row r="11290" spans="3:8" x14ac:dyDescent="0.25">
      <c r="C11290"/>
      <c r="H11290"/>
    </row>
    <row r="11291" spans="3:8" x14ac:dyDescent="0.25">
      <c r="C11291"/>
      <c r="H11291"/>
    </row>
    <row r="11292" spans="3:8" x14ac:dyDescent="0.25">
      <c r="C11292"/>
      <c r="H11292"/>
    </row>
    <row r="11293" spans="3:8" x14ac:dyDescent="0.25">
      <c r="C11293"/>
      <c r="H11293"/>
    </row>
    <row r="11294" spans="3:8" x14ac:dyDescent="0.25">
      <c r="C11294"/>
      <c r="H11294"/>
    </row>
    <row r="11295" spans="3:8" x14ac:dyDescent="0.25">
      <c r="C11295"/>
      <c r="H11295"/>
    </row>
    <row r="11296" spans="3:8" x14ac:dyDescent="0.25">
      <c r="C11296"/>
      <c r="H11296"/>
    </row>
    <row r="11297" spans="3:8" x14ac:dyDescent="0.25">
      <c r="C11297"/>
      <c r="H11297"/>
    </row>
    <row r="11298" spans="3:8" x14ac:dyDescent="0.25">
      <c r="C11298"/>
      <c r="H11298"/>
    </row>
    <row r="11299" spans="3:8" x14ac:dyDescent="0.25">
      <c r="C11299"/>
      <c r="H11299"/>
    </row>
    <row r="11300" spans="3:8" x14ac:dyDescent="0.25">
      <c r="C11300"/>
      <c r="H11300"/>
    </row>
    <row r="11301" spans="3:8" x14ac:dyDescent="0.25">
      <c r="C11301"/>
      <c r="H11301"/>
    </row>
    <row r="11302" spans="3:8" x14ac:dyDescent="0.25">
      <c r="C11302"/>
      <c r="H11302"/>
    </row>
    <row r="11303" spans="3:8" x14ac:dyDescent="0.25">
      <c r="C11303"/>
      <c r="H11303"/>
    </row>
    <row r="11304" spans="3:8" x14ac:dyDescent="0.25">
      <c r="C11304"/>
      <c r="H11304"/>
    </row>
    <row r="11305" spans="3:8" x14ac:dyDescent="0.25">
      <c r="C11305"/>
      <c r="H11305"/>
    </row>
    <row r="11306" spans="3:8" x14ac:dyDescent="0.25">
      <c r="C11306"/>
      <c r="H11306"/>
    </row>
    <row r="11307" spans="3:8" x14ac:dyDescent="0.25">
      <c r="C11307"/>
      <c r="H11307"/>
    </row>
    <row r="11308" spans="3:8" x14ac:dyDescent="0.25">
      <c r="C11308"/>
      <c r="H11308"/>
    </row>
    <row r="11309" spans="3:8" x14ac:dyDescent="0.25">
      <c r="C11309"/>
      <c r="H11309"/>
    </row>
    <row r="11310" spans="3:8" x14ac:dyDescent="0.25">
      <c r="C11310"/>
      <c r="H11310"/>
    </row>
    <row r="11311" spans="3:8" x14ac:dyDescent="0.25">
      <c r="C11311"/>
      <c r="H11311"/>
    </row>
    <row r="11312" spans="3:8" x14ac:dyDescent="0.25">
      <c r="C11312"/>
      <c r="H11312"/>
    </row>
    <row r="11313" spans="3:8" x14ac:dyDescent="0.25">
      <c r="C11313"/>
      <c r="H11313"/>
    </row>
    <row r="11314" spans="3:8" x14ac:dyDescent="0.25">
      <c r="C11314"/>
      <c r="H11314"/>
    </row>
    <row r="11315" spans="3:8" x14ac:dyDescent="0.25">
      <c r="C11315"/>
      <c r="H11315"/>
    </row>
    <row r="11316" spans="3:8" x14ac:dyDescent="0.25">
      <c r="C11316"/>
      <c r="H11316"/>
    </row>
    <row r="11317" spans="3:8" x14ac:dyDescent="0.25">
      <c r="C11317"/>
      <c r="H11317"/>
    </row>
    <row r="11318" spans="3:8" x14ac:dyDescent="0.25">
      <c r="C11318"/>
      <c r="H11318"/>
    </row>
    <row r="11319" spans="3:8" x14ac:dyDescent="0.25">
      <c r="C11319"/>
      <c r="H11319"/>
    </row>
    <row r="11320" spans="3:8" x14ac:dyDescent="0.25">
      <c r="C11320"/>
      <c r="H11320"/>
    </row>
    <row r="11321" spans="3:8" x14ac:dyDescent="0.25">
      <c r="C11321"/>
      <c r="H11321"/>
    </row>
    <row r="11322" spans="3:8" x14ac:dyDescent="0.25">
      <c r="C11322"/>
      <c r="H11322"/>
    </row>
    <row r="11323" spans="3:8" x14ac:dyDescent="0.25">
      <c r="C11323"/>
      <c r="H11323"/>
    </row>
    <row r="11324" spans="3:8" x14ac:dyDescent="0.25">
      <c r="C11324"/>
      <c r="H11324"/>
    </row>
    <row r="11325" spans="3:8" x14ac:dyDescent="0.25">
      <c r="C11325"/>
      <c r="H11325"/>
    </row>
    <row r="11326" spans="3:8" x14ac:dyDescent="0.25">
      <c r="C11326"/>
      <c r="H11326"/>
    </row>
    <row r="11327" spans="3:8" x14ac:dyDescent="0.25">
      <c r="C11327"/>
      <c r="H11327"/>
    </row>
    <row r="11328" spans="3:8" x14ac:dyDescent="0.25">
      <c r="C11328"/>
      <c r="H11328"/>
    </row>
    <row r="11329" spans="3:8" x14ac:dyDescent="0.25">
      <c r="C11329"/>
      <c r="H11329"/>
    </row>
    <row r="11330" spans="3:8" x14ac:dyDescent="0.25">
      <c r="C11330"/>
      <c r="H11330"/>
    </row>
    <row r="11331" spans="3:8" x14ac:dyDescent="0.25">
      <c r="C11331"/>
      <c r="H11331"/>
    </row>
    <row r="11332" spans="3:8" x14ac:dyDescent="0.25">
      <c r="C11332"/>
      <c r="H11332"/>
    </row>
    <row r="11333" spans="3:8" x14ac:dyDescent="0.25">
      <c r="C11333"/>
      <c r="H11333"/>
    </row>
    <row r="11334" spans="3:8" x14ac:dyDescent="0.25">
      <c r="C11334"/>
      <c r="H11334"/>
    </row>
    <row r="11335" spans="3:8" x14ac:dyDescent="0.25">
      <c r="C11335"/>
      <c r="H11335"/>
    </row>
    <row r="11336" spans="3:8" x14ac:dyDescent="0.25">
      <c r="C11336"/>
      <c r="H11336"/>
    </row>
    <row r="11337" spans="3:8" x14ac:dyDescent="0.25">
      <c r="C11337"/>
      <c r="H11337"/>
    </row>
    <row r="11338" spans="3:8" x14ac:dyDescent="0.25">
      <c r="C11338"/>
      <c r="H11338"/>
    </row>
    <row r="11339" spans="3:8" x14ac:dyDescent="0.25">
      <c r="C11339"/>
      <c r="H11339"/>
    </row>
    <row r="11340" spans="3:8" x14ac:dyDescent="0.25">
      <c r="C11340"/>
      <c r="H11340"/>
    </row>
    <row r="11341" spans="3:8" x14ac:dyDescent="0.25">
      <c r="C11341"/>
      <c r="H11341"/>
    </row>
    <row r="11342" spans="3:8" x14ac:dyDescent="0.25">
      <c r="C11342"/>
      <c r="H11342"/>
    </row>
    <row r="11343" spans="3:8" x14ac:dyDescent="0.25">
      <c r="C11343"/>
      <c r="H11343"/>
    </row>
    <row r="11344" spans="3:8" x14ac:dyDescent="0.25">
      <c r="C11344"/>
      <c r="H11344"/>
    </row>
    <row r="11345" spans="3:8" x14ac:dyDescent="0.25">
      <c r="C11345"/>
      <c r="H11345"/>
    </row>
    <row r="11346" spans="3:8" x14ac:dyDescent="0.25">
      <c r="C11346"/>
      <c r="H11346"/>
    </row>
    <row r="11347" spans="3:8" x14ac:dyDescent="0.25">
      <c r="C11347"/>
      <c r="H11347"/>
    </row>
    <row r="11348" spans="3:8" x14ac:dyDescent="0.25">
      <c r="C11348"/>
      <c r="H11348"/>
    </row>
    <row r="11349" spans="3:8" x14ac:dyDescent="0.25">
      <c r="C11349"/>
      <c r="H11349"/>
    </row>
    <row r="11350" spans="3:8" x14ac:dyDescent="0.25">
      <c r="C11350"/>
      <c r="H11350"/>
    </row>
    <row r="11351" spans="3:8" x14ac:dyDescent="0.25">
      <c r="C11351"/>
      <c r="H11351"/>
    </row>
    <row r="11352" spans="3:8" x14ac:dyDescent="0.25">
      <c r="C11352"/>
      <c r="H11352"/>
    </row>
    <row r="11353" spans="3:8" x14ac:dyDescent="0.25">
      <c r="C11353"/>
      <c r="H11353"/>
    </row>
    <row r="11354" spans="3:8" x14ac:dyDescent="0.25">
      <c r="C11354"/>
      <c r="H11354"/>
    </row>
    <row r="11355" spans="3:8" x14ac:dyDescent="0.25">
      <c r="C11355"/>
      <c r="H11355"/>
    </row>
    <row r="11356" spans="3:8" x14ac:dyDescent="0.25">
      <c r="C11356"/>
      <c r="H11356"/>
    </row>
    <row r="11357" spans="3:8" x14ac:dyDescent="0.25">
      <c r="C11357"/>
      <c r="H11357"/>
    </row>
    <row r="11358" spans="3:8" x14ac:dyDescent="0.25">
      <c r="C11358"/>
      <c r="H11358"/>
    </row>
    <row r="11359" spans="3:8" x14ac:dyDescent="0.25">
      <c r="C11359"/>
      <c r="H11359"/>
    </row>
    <row r="11360" spans="3:8" x14ac:dyDescent="0.25">
      <c r="C11360"/>
      <c r="H11360"/>
    </row>
    <row r="11361" spans="3:8" x14ac:dyDescent="0.25">
      <c r="C11361"/>
      <c r="H11361"/>
    </row>
    <row r="11362" spans="3:8" x14ac:dyDescent="0.25">
      <c r="C11362"/>
      <c r="H11362"/>
    </row>
    <row r="11363" spans="3:8" x14ac:dyDescent="0.25">
      <c r="C11363"/>
      <c r="H11363"/>
    </row>
    <row r="11364" spans="3:8" x14ac:dyDescent="0.25">
      <c r="C11364"/>
      <c r="H11364"/>
    </row>
    <row r="11365" spans="3:8" x14ac:dyDescent="0.25">
      <c r="C11365"/>
      <c r="H11365"/>
    </row>
    <row r="11366" spans="3:8" x14ac:dyDescent="0.25">
      <c r="C11366"/>
      <c r="H11366"/>
    </row>
    <row r="11367" spans="3:8" x14ac:dyDescent="0.25">
      <c r="C11367"/>
      <c r="H11367"/>
    </row>
    <row r="11368" spans="3:8" x14ac:dyDescent="0.25">
      <c r="C11368"/>
      <c r="H11368"/>
    </row>
    <row r="11369" spans="3:8" x14ac:dyDescent="0.25">
      <c r="C11369"/>
      <c r="H11369"/>
    </row>
    <row r="11370" spans="3:8" x14ac:dyDescent="0.25">
      <c r="C11370"/>
      <c r="H11370"/>
    </row>
    <row r="11371" spans="3:8" x14ac:dyDescent="0.25">
      <c r="C11371"/>
      <c r="H11371"/>
    </row>
    <row r="11372" spans="3:8" x14ac:dyDescent="0.25">
      <c r="C11372"/>
      <c r="H11372"/>
    </row>
    <row r="11373" spans="3:8" x14ac:dyDescent="0.25">
      <c r="C11373"/>
      <c r="H11373"/>
    </row>
    <row r="11374" spans="3:8" x14ac:dyDescent="0.25">
      <c r="C11374"/>
      <c r="H11374"/>
    </row>
    <row r="11375" spans="3:8" x14ac:dyDescent="0.25">
      <c r="C11375"/>
      <c r="H11375"/>
    </row>
    <row r="11376" spans="3:8" x14ac:dyDescent="0.25">
      <c r="C11376"/>
      <c r="H11376"/>
    </row>
    <row r="11377" spans="3:8" x14ac:dyDescent="0.25">
      <c r="C11377"/>
      <c r="H11377"/>
    </row>
    <row r="11378" spans="3:8" x14ac:dyDescent="0.25">
      <c r="C11378"/>
      <c r="H11378"/>
    </row>
    <row r="11379" spans="3:8" x14ac:dyDescent="0.25">
      <c r="C11379"/>
      <c r="H11379"/>
    </row>
    <row r="11380" spans="3:8" x14ac:dyDescent="0.25">
      <c r="C11380"/>
      <c r="H11380"/>
    </row>
    <row r="11381" spans="3:8" x14ac:dyDescent="0.25">
      <c r="C11381"/>
      <c r="H11381"/>
    </row>
    <row r="11382" spans="3:8" x14ac:dyDescent="0.25">
      <c r="C11382"/>
      <c r="H11382"/>
    </row>
    <row r="11383" spans="3:8" x14ac:dyDescent="0.25">
      <c r="C11383"/>
      <c r="H11383"/>
    </row>
    <row r="11384" spans="3:8" x14ac:dyDescent="0.25">
      <c r="C11384"/>
      <c r="H11384"/>
    </row>
    <row r="11385" spans="3:8" x14ac:dyDescent="0.25">
      <c r="C11385"/>
      <c r="H11385"/>
    </row>
    <row r="11386" spans="3:8" x14ac:dyDescent="0.25">
      <c r="C11386"/>
      <c r="H11386"/>
    </row>
    <row r="11387" spans="3:8" x14ac:dyDescent="0.25">
      <c r="C11387"/>
      <c r="H11387"/>
    </row>
    <row r="11388" spans="3:8" x14ac:dyDescent="0.25">
      <c r="C11388"/>
      <c r="H11388"/>
    </row>
    <row r="11389" spans="3:8" x14ac:dyDescent="0.25">
      <c r="C11389"/>
      <c r="H11389"/>
    </row>
    <row r="11390" spans="3:8" x14ac:dyDescent="0.25">
      <c r="C11390"/>
      <c r="H11390"/>
    </row>
    <row r="11391" spans="3:8" x14ac:dyDescent="0.25">
      <c r="C11391"/>
      <c r="H11391"/>
    </row>
    <row r="11392" spans="3:8" x14ac:dyDescent="0.25">
      <c r="C11392"/>
      <c r="H11392"/>
    </row>
    <row r="11393" spans="3:8" x14ac:dyDescent="0.25">
      <c r="C11393"/>
      <c r="H11393"/>
    </row>
    <row r="11394" spans="3:8" x14ac:dyDescent="0.25">
      <c r="C11394"/>
      <c r="H11394"/>
    </row>
    <row r="11395" spans="3:8" x14ac:dyDescent="0.25">
      <c r="C11395"/>
      <c r="H11395"/>
    </row>
    <row r="11396" spans="3:8" x14ac:dyDescent="0.25">
      <c r="C11396"/>
      <c r="H11396"/>
    </row>
    <row r="11397" spans="3:8" x14ac:dyDescent="0.25">
      <c r="C11397"/>
      <c r="H11397"/>
    </row>
    <row r="11398" spans="3:8" x14ac:dyDescent="0.25">
      <c r="C11398"/>
      <c r="H11398"/>
    </row>
    <row r="11399" spans="3:8" x14ac:dyDescent="0.25">
      <c r="C11399"/>
      <c r="H11399"/>
    </row>
    <row r="11400" spans="3:8" x14ac:dyDescent="0.25">
      <c r="C11400"/>
      <c r="H11400"/>
    </row>
    <row r="11401" spans="3:8" x14ac:dyDescent="0.25">
      <c r="C11401"/>
      <c r="H11401"/>
    </row>
    <row r="11402" spans="3:8" x14ac:dyDescent="0.25">
      <c r="C11402"/>
      <c r="H11402"/>
    </row>
    <row r="11403" spans="3:8" x14ac:dyDescent="0.25">
      <c r="C11403"/>
      <c r="H11403"/>
    </row>
    <row r="11404" spans="3:8" x14ac:dyDescent="0.25">
      <c r="C11404"/>
      <c r="H11404"/>
    </row>
    <row r="11405" spans="3:8" x14ac:dyDescent="0.25">
      <c r="C11405"/>
      <c r="H11405"/>
    </row>
    <row r="11406" spans="3:8" x14ac:dyDescent="0.25">
      <c r="C11406"/>
      <c r="H11406"/>
    </row>
    <row r="11407" spans="3:8" x14ac:dyDescent="0.25">
      <c r="C11407"/>
      <c r="H11407"/>
    </row>
    <row r="11408" spans="3:8" x14ac:dyDescent="0.25">
      <c r="C11408"/>
      <c r="H11408"/>
    </row>
    <row r="11409" spans="3:8" x14ac:dyDescent="0.25">
      <c r="C11409"/>
      <c r="H11409"/>
    </row>
    <row r="11410" spans="3:8" x14ac:dyDescent="0.25">
      <c r="C11410"/>
      <c r="H11410"/>
    </row>
    <row r="11411" spans="3:8" x14ac:dyDescent="0.25">
      <c r="C11411"/>
      <c r="H11411"/>
    </row>
    <row r="11412" spans="3:8" x14ac:dyDescent="0.25">
      <c r="C11412"/>
      <c r="H11412"/>
    </row>
    <row r="11413" spans="3:8" x14ac:dyDescent="0.25">
      <c r="C11413"/>
      <c r="H11413"/>
    </row>
    <row r="11414" spans="3:8" x14ac:dyDescent="0.25">
      <c r="C11414"/>
      <c r="H11414"/>
    </row>
    <row r="11415" spans="3:8" x14ac:dyDescent="0.25">
      <c r="C11415"/>
      <c r="H11415"/>
    </row>
    <row r="11416" spans="3:8" x14ac:dyDescent="0.25">
      <c r="C11416"/>
      <c r="H11416"/>
    </row>
    <row r="11417" spans="3:8" x14ac:dyDescent="0.25">
      <c r="C11417"/>
      <c r="H11417"/>
    </row>
    <row r="11418" spans="3:8" x14ac:dyDescent="0.25">
      <c r="C11418"/>
      <c r="H11418"/>
    </row>
    <row r="11419" spans="3:8" x14ac:dyDescent="0.25">
      <c r="C11419"/>
      <c r="H11419"/>
    </row>
    <row r="11420" spans="3:8" x14ac:dyDescent="0.25">
      <c r="C11420"/>
      <c r="H11420"/>
    </row>
    <row r="11421" spans="3:8" x14ac:dyDescent="0.25">
      <c r="C11421"/>
      <c r="H11421"/>
    </row>
    <row r="11422" spans="3:8" x14ac:dyDescent="0.25">
      <c r="C11422"/>
      <c r="H11422"/>
    </row>
    <row r="11423" spans="3:8" x14ac:dyDescent="0.25">
      <c r="C11423"/>
      <c r="H11423"/>
    </row>
    <row r="11424" spans="3:8" x14ac:dyDescent="0.25">
      <c r="C11424"/>
      <c r="H11424"/>
    </row>
    <row r="11425" spans="3:8" x14ac:dyDescent="0.25">
      <c r="C11425"/>
      <c r="H11425"/>
    </row>
    <row r="11426" spans="3:8" x14ac:dyDescent="0.25">
      <c r="C11426"/>
      <c r="H11426"/>
    </row>
    <row r="11427" spans="3:8" x14ac:dyDescent="0.25">
      <c r="C11427"/>
      <c r="H11427"/>
    </row>
    <row r="11428" spans="3:8" x14ac:dyDescent="0.25">
      <c r="C11428"/>
      <c r="H11428"/>
    </row>
    <row r="11429" spans="3:8" x14ac:dyDescent="0.25">
      <c r="C11429"/>
      <c r="H11429"/>
    </row>
    <row r="11430" spans="3:8" x14ac:dyDescent="0.25">
      <c r="C11430"/>
      <c r="H11430"/>
    </row>
    <row r="11431" spans="3:8" x14ac:dyDescent="0.25">
      <c r="C11431"/>
      <c r="H11431"/>
    </row>
    <row r="11432" spans="3:8" x14ac:dyDescent="0.25">
      <c r="C11432"/>
      <c r="H11432"/>
    </row>
    <row r="11433" spans="3:8" x14ac:dyDescent="0.25">
      <c r="C11433"/>
      <c r="H11433"/>
    </row>
    <row r="11434" spans="3:8" x14ac:dyDescent="0.25">
      <c r="C11434"/>
      <c r="H11434"/>
    </row>
    <row r="11435" spans="3:8" x14ac:dyDescent="0.25">
      <c r="C11435"/>
      <c r="H11435"/>
    </row>
    <row r="11436" spans="3:8" x14ac:dyDescent="0.25">
      <c r="C11436"/>
      <c r="H11436"/>
    </row>
    <row r="11437" spans="3:8" x14ac:dyDescent="0.25">
      <c r="C11437"/>
      <c r="H11437"/>
    </row>
    <row r="11438" spans="3:8" x14ac:dyDescent="0.25">
      <c r="C11438"/>
      <c r="H11438"/>
    </row>
    <row r="11439" spans="3:8" x14ac:dyDescent="0.25">
      <c r="C11439"/>
      <c r="H11439"/>
    </row>
    <row r="11440" spans="3:8" x14ac:dyDescent="0.25">
      <c r="C11440"/>
      <c r="H11440"/>
    </row>
    <row r="11441" spans="3:8" x14ac:dyDescent="0.25">
      <c r="C11441"/>
      <c r="H11441"/>
    </row>
    <row r="11442" spans="3:8" x14ac:dyDescent="0.25">
      <c r="C11442"/>
      <c r="H11442"/>
    </row>
    <row r="11443" spans="3:8" x14ac:dyDescent="0.25">
      <c r="C11443"/>
      <c r="H11443"/>
    </row>
    <row r="11444" spans="3:8" x14ac:dyDescent="0.25">
      <c r="C11444"/>
      <c r="H11444"/>
    </row>
    <row r="11445" spans="3:8" x14ac:dyDescent="0.25">
      <c r="C11445"/>
      <c r="H11445"/>
    </row>
    <row r="11446" spans="3:8" x14ac:dyDescent="0.25">
      <c r="C11446"/>
      <c r="H11446"/>
    </row>
    <row r="11447" spans="3:8" x14ac:dyDescent="0.25">
      <c r="C11447"/>
      <c r="H11447"/>
    </row>
    <row r="11448" spans="3:8" x14ac:dyDescent="0.25">
      <c r="C11448"/>
      <c r="H11448"/>
    </row>
    <row r="11449" spans="3:8" x14ac:dyDescent="0.25">
      <c r="C11449"/>
      <c r="H11449"/>
    </row>
    <row r="11450" spans="3:8" x14ac:dyDescent="0.25">
      <c r="C11450"/>
      <c r="H11450"/>
    </row>
    <row r="11451" spans="3:8" x14ac:dyDescent="0.25">
      <c r="C11451"/>
      <c r="H11451"/>
    </row>
    <row r="11452" spans="3:8" x14ac:dyDescent="0.25">
      <c r="C11452"/>
      <c r="H11452"/>
    </row>
    <row r="11453" spans="3:8" x14ac:dyDescent="0.25">
      <c r="C11453"/>
      <c r="H11453"/>
    </row>
    <row r="11454" spans="3:8" x14ac:dyDescent="0.25">
      <c r="C11454"/>
      <c r="H11454"/>
    </row>
    <row r="11455" spans="3:8" x14ac:dyDescent="0.25">
      <c r="C11455"/>
      <c r="H11455"/>
    </row>
    <row r="11456" spans="3:8" x14ac:dyDescent="0.25">
      <c r="C11456"/>
      <c r="H11456"/>
    </row>
    <row r="11457" spans="3:8" x14ac:dyDescent="0.25">
      <c r="C11457"/>
      <c r="H11457"/>
    </row>
    <row r="11458" spans="3:8" x14ac:dyDescent="0.25">
      <c r="C11458"/>
      <c r="H11458"/>
    </row>
    <row r="11459" spans="3:8" x14ac:dyDescent="0.25">
      <c r="C11459"/>
      <c r="H11459"/>
    </row>
    <row r="11460" spans="3:8" x14ac:dyDescent="0.25">
      <c r="C11460"/>
      <c r="H11460"/>
    </row>
    <row r="11461" spans="3:8" x14ac:dyDescent="0.25">
      <c r="C11461"/>
      <c r="H11461"/>
    </row>
    <row r="11462" spans="3:8" x14ac:dyDescent="0.25">
      <c r="C11462"/>
      <c r="H11462"/>
    </row>
    <row r="11463" spans="3:8" x14ac:dyDescent="0.25">
      <c r="C11463"/>
      <c r="H11463"/>
    </row>
    <row r="11464" spans="3:8" x14ac:dyDescent="0.25">
      <c r="C11464"/>
      <c r="H11464"/>
    </row>
    <row r="11465" spans="3:8" x14ac:dyDescent="0.25">
      <c r="C11465"/>
      <c r="H11465"/>
    </row>
    <row r="11466" spans="3:8" x14ac:dyDescent="0.25">
      <c r="C11466"/>
      <c r="H11466"/>
    </row>
    <row r="11467" spans="3:8" x14ac:dyDescent="0.25">
      <c r="C11467"/>
      <c r="H11467"/>
    </row>
    <row r="11468" spans="3:8" x14ac:dyDescent="0.25">
      <c r="C11468"/>
      <c r="H11468"/>
    </row>
    <row r="11469" spans="3:8" x14ac:dyDescent="0.25">
      <c r="C11469"/>
      <c r="H11469"/>
    </row>
    <row r="11470" spans="3:8" x14ac:dyDescent="0.25">
      <c r="C11470"/>
      <c r="H11470"/>
    </row>
    <row r="11471" spans="3:8" x14ac:dyDescent="0.25">
      <c r="C11471"/>
      <c r="H11471"/>
    </row>
    <row r="11472" spans="3:8" x14ac:dyDescent="0.25">
      <c r="C11472"/>
      <c r="H11472"/>
    </row>
    <row r="11473" spans="3:8" x14ac:dyDescent="0.25">
      <c r="C11473"/>
      <c r="H11473"/>
    </row>
    <row r="11474" spans="3:8" x14ac:dyDescent="0.25">
      <c r="C11474"/>
      <c r="H11474"/>
    </row>
    <row r="11475" spans="3:8" x14ac:dyDescent="0.25">
      <c r="C11475"/>
      <c r="H11475"/>
    </row>
    <row r="11476" spans="3:8" x14ac:dyDescent="0.25">
      <c r="C11476"/>
      <c r="H11476"/>
    </row>
    <row r="11477" spans="3:8" x14ac:dyDescent="0.25">
      <c r="C11477"/>
      <c r="H11477"/>
    </row>
    <row r="11478" spans="3:8" x14ac:dyDescent="0.25">
      <c r="C11478"/>
      <c r="H11478"/>
    </row>
    <row r="11479" spans="3:8" x14ac:dyDescent="0.25">
      <c r="C11479"/>
      <c r="H11479"/>
    </row>
    <row r="11480" spans="3:8" x14ac:dyDescent="0.25">
      <c r="C11480"/>
      <c r="H11480"/>
    </row>
    <row r="11481" spans="3:8" x14ac:dyDescent="0.25">
      <c r="C11481"/>
      <c r="H11481"/>
    </row>
    <row r="11482" spans="3:8" x14ac:dyDescent="0.25">
      <c r="C11482"/>
      <c r="H11482"/>
    </row>
    <row r="11483" spans="3:8" x14ac:dyDescent="0.25">
      <c r="C11483"/>
      <c r="H11483"/>
    </row>
    <row r="11484" spans="3:8" x14ac:dyDescent="0.25">
      <c r="C11484"/>
      <c r="H11484"/>
    </row>
    <row r="11485" spans="3:8" x14ac:dyDescent="0.25">
      <c r="C11485"/>
      <c r="H11485"/>
    </row>
    <row r="11486" spans="3:8" x14ac:dyDescent="0.25">
      <c r="C11486"/>
      <c r="H11486"/>
    </row>
    <row r="11487" spans="3:8" x14ac:dyDescent="0.25">
      <c r="C11487"/>
      <c r="H11487"/>
    </row>
    <row r="11488" spans="3:8" x14ac:dyDescent="0.25">
      <c r="C11488"/>
      <c r="H11488"/>
    </row>
    <row r="11489" spans="3:8" x14ac:dyDescent="0.25">
      <c r="C11489"/>
      <c r="H11489"/>
    </row>
    <row r="11490" spans="3:8" x14ac:dyDescent="0.25">
      <c r="C11490"/>
      <c r="H11490"/>
    </row>
    <row r="11491" spans="3:8" x14ac:dyDescent="0.25">
      <c r="C11491"/>
      <c r="H11491"/>
    </row>
    <row r="11492" spans="3:8" x14ac:dyDescent="0.25">
      <c r="C11492"/>
      <c r="H11492"/>
    </row>
    <row r="11493" spans="3:8" x14ac:dyDescent="0.25">
      <c r="C11493"/>
      <c r="H11493"/>
    </row>
    <row r="11494" spans="3:8" x14ac:dyDescent="0.25">
      <c r="C11494"/>
      <c r="H11494"/>
    </row>
    <row r="11495" spans="3:8" x14ac:dyDescent="0.25">
      <c r="C11495"/>
      <c r="H11495"/>
    </row>
    <row r="11496" spans="3:8" x14ac:dyDescent="0.25">
      <c r="C11496"/>
      <c r="H11496"/>
    </row>
    <row r="11497" spans="3:8" x14ac:dyDescent="0.25">
      <c r="C11497"/>
      <c r="H11497"/>
    </row>
    <row r="11498" spans="3:8" x14ac:dyDescent="0.25">
      <c r="C11498"/>
      <c r="H11498"/>
    </row>
    <row r="11499" spans="3:8" x14ac:dyDescent="0.25">
      <c r="C11499"/>
      <c r="H11499"/>
    </row>
    <row r="11500" spans="3:8" x14ac:dyDescent="0.25">
      <c r="C11500"/>
      <c r="H11500"/>
    </row>
    <row r="11501" spans="3:8" x14ac:dyDescent="0.25">
      <c r="C11501"/>
      <c r="H11501"/>
    </row>
    <row r="11502" spans="3:8" x14ac:dyDescent="0.25">
      <c r="C11502"/>
      <c r="H11502"/>
    </row>
    <row r="11503" spans="3:8" x14ac:dyDescent="0.25">
      <c r="C11503"/>
      <c r="H11503"/>
    </row>
    <row r="11504" spans="3:8" x14ac:dyDescent="0.25">
      <c r="C11504"/>
      <c r="H11504"/>
    </row>
    <row r="11505" spans="3:8" x14ac:dyDescent="0.25">
      <c r="C11505"/>
      <c r="H11505"/>
    </row>
    <row r="11506" spans="3:8" x14ac:dyDescent="0.25">
      <c r="C11506"/>
      <c r="H11506"/>
    </row>
    <row r="11507" spans="3:8" x14ac:dyDescent="0.25">
      <c r="C11507"/>
      <c r="H11507"/>
    </row>
    <row r="11508" spans="3:8" x14ac:dyDescent="0.25">
      <c r="C11508"/>
      <c r="H11508"/>
    </row>
    <row r="11509" spans="3:8" x14ac:dyDescent="0.25">
      <c r="C11509"/>
      <c r="H11509"/>
    </row>
    <row r="11510" spans="3:8" x14ac:dyDescent="0.25">
      <c r="C11510"/>
      <c r="H11510"/>
    </row>
    <row r="11511" spans="3:8" x14ac:dyDescent="0.25">
      <c r="C11511"/>
      <c r="H11511"/>
    </row>
    <row r="11512" spans="3:8" x14ac:dyDescent="0.25">
      <c r="C11512"/>
      <c r="H11512"/>
    </row>
    <row r="11513" spans="3:8" x14ac:dyDescent="0.25">
      <c r="C11513"/>
      <c r="H11513"/>
    </row>
    <row r="11514" spans="3:8" x14ac:dyDescent="0.25">
      <c r="C11514"/>
      <c r="H11514"/>
    </row>
    <row r="11515" spans="3:8" x14ac:dyDescent="0.25">
      <c r="C11515"/>
      <c r="H11515"/>
    </row>
    <row r="11516" spans="3:8" x14ac:dyDescent="0.25">
      <c r="C11516"/>
      <c r="H11516"/>
    </row>
    <row r="11517" spans="3:8" x14ac:dyDescent="0.25">
      <c r="C11517"/>
      <c r="H11517"/>
    </row>
    <row r="11518" spans="3:8" x14ac:dyDescent="0.25">
      <c r="C11518"/>
      <c r="H11518"/>
    </row>
    <row r="11519" spans="3:8" x14ac:dyDescent="0.25">
      <c r="C11519"/>
      <c r="H11519"/>
    </row>
    <row r="11520" spans="3:8" x14ac:dyDescent="0.25">
      <c r="C11520"/>
      <c r="H11520"/>
    </row>
    <row r="11521" spans="3:8" x14ac:dyDescent="0.25">
      <c r="C11521"/>
      <c r="H11521"/>
    </row>
    <row r="11522" spans="3:8" x14ac:dyDescent="0.25">
      <c r="C11522"/>
      <c r="H11522"/>
    </row>
    <row r="11523" spans="3:8" x14ac:dyDescent="0.25">
      <c r="C11523"/>
      <c r="H11523"/>
    </row>
    <row r="11524" spans="3:8" x14ac:dyDescent="0.25">
      <c r="C11524"/>
      <c r="H11524"/>
    </row>
    <row r="11525" spans="3:8" x14ac:dyDescent="0.25">
      <c r="C11525"/>
      <c r="H11525"/>
    </row>
    <row r="11526" spans="3:8" x14ac:dyDescent="0.25">
      <c r="C11526"/>
      <c r="H11526"/>
    </row>
    <row r="11527" spans="3:8" x14ac:dyDescent="0.25">
      <c r="C11527"/>
      <c r="H11527"/>
    </row>
    <row r="11528" spans="3:8" x14ac:dyDescent="0.25">
      <c r="C11528"/>
      <c r="H11528"/>
    </row>
    <row r="11529" spans="3:8" x14ac:dyDescent="0.25">
      <c r="C11529"/>
      <c r="H11529"/>
    </row>
    <row r="11530" spans="3:8" x14ac:dyDescent="0.25">
      <c r="C11530"/>
      <c r="H11530"/>
    </row>
    <row r="11531" spans="3:8" x14ac:dyDescent="0.25">
      <c r="C11531"/>
      <c r="H11531"/>
    </row>
    <row r="11532" spans="3:8" x14ac:dyDescent="0.25">
      <c r="C11532"/>
      <c r="H11532"/>
    </row>
    <row r="11533" spans="3:8" x14ac:dyDescent="0.25">
      <c r="C11533"/>
      <c r="H11533"/>
    </row>
    <row r="11534" spans="3:8" x14ac:dyDescent="0.25">
      <c r="C11534"/>
      <c r="H11534"/>
    </row>
    <row r="11535" spans="3:8" x14ac:dyDescent="0.25">
      <c r="C11535"/>
      <c r="H11535"/>
    </row>
    <row r="11536" spans="3:8" x14ac:dyDescent="0.25">
      <c r="C11536"/>
      <c r="H11536"/>
    </row>
    <row r="11537" spans="3:8" x14ac:dyDescent="0.25">
      <c r="C11537"/>
      <c r="H11537"/>
    </row>
    <row r="11538" spans="3:8" x14ac:dyDescent="0.25">
      <c r="C11538"/>
      <c r="H11538"/>
    </row>
    <row r="11539" spans="3:8" x14ac:dyDescent="0.25">
      <c r="C11539"/>
      <c r="H11539"/>
    </row>
    <row r="11540" spans="3:8" x14ac:dyDescent="0.25">
      <c r="C11540"/>
      <c r="H11540"/>
    </row>
    <row r="11541" spans="3:8" x14ac:dyDescent="0.25">
      <c r="C11541"/>
      <c r="H11541"/>
    </row>
    <row r="11542" spans="3:8" x14ac:dyDescent="0.25">
      <c r="C11542"/>
      <c r="H11542"/>
    </row>
    <row r="11543" spans="3:8" x14ac:dyDescent="0.25">
      <c r="C11543"/>
      <c r="H11543"/>
    </row>
    <row r="11544" spans="3:8" x14ac:dyDescent="0.25">
      <c r="C11544"/>
      <c r="H11544"/>
    </row>
    <row r="11545" spans="3:8" x14ac:dyDescent="0.25">
      <c r="C11545"/>
      <c r="H11545"/>
    </row>
    <row r="11546" spans="3:8" x14ac:dyDescent="0.25">
      <c r="C11546"/>
      <c r="H11546"/>
    </row>
    <row r="11547" spans="3:8" x14ac:dyDescent="0.25">
      <c r="C11547"/>
      <c r="H11547"/>
    </row>
    <row r="11548" spans="3:8" x14ac:dyDescent="0.25">
      <c r="C11548"/>
      <c r="H11548"/>
    </row>
    <row r="11549" spans="3:8" x14ac:dyDescent="0.25">
      <c r="C11549"/>
      <c r="H11549"/>
    </row>
    <row r="11550" spans="3:8" x14ac:dyDescent="0.25">
      <c r="C11550"/>
      <c r="H11550"/>
    </row>
    <row r="11551" spans="3:8" x14ac:dyDescent="0.25">
      <c r="C11551"/>
      <c r="H11551"/>
    </row>
    <row r="11552" spans="3:8" x14ac:dyDescent="0.25">
      <c r="C11552"/>
      <c r="H11552"/>
    </row>
    <row r="11553" spans="3:8" x14ac:dyDescent="0.25">
      <c r="C11553"/>
      <c r="H11553"/>
    </row>
    <row r="11554" spans="3:8" x14ac:dyDescent="0.25">
      <c r="C11554"/>
      <c r="H11554"/>
    </row>
    <row r="11555" spans="3:8" x14ac:dyDescent="0.25">
      <c r="C11555"/>
      <c r="H11555"/>
    </row>
    <row r="11556" spans="3:8" x14ac:dyDescent="0.25">
      <c r="C11556"/>
      <c r="H11556"/>
    </row>
    <row r="11557" spans="3:8" x14ac:dyDescent="0.25">
      <c r="C11557"/>
      <c r="H11557"/>
    </row>
    <row r="11558" spans="3:8" x14ac:dyDescent="0.25">
      <c r="C11558"/>
      <c r="H11558"/>
    </row>
    <row r="11559" spans="3:8" x14ac:dyDescent="0.25">
      <c r="C11559"/>
      <c r="H11559"/>
    </row>
    <row r="11560" spans="3:8" x14ac:dyDescent="0.25">
      <c r="C11560"/>
      <c r="H11560"/>
    </row>
    <row r="11561" spans="3:8" x14ac:dyDescent="0.25">
      <c r="C11561"/>
      <c r="H11561"/>
    </row>
    <row r="11562" spans="3:8" x14ac:dyDescent="0.25">
      <c r="C11562"/>
      <c r="H11562"/>
    </row>
    <row r="11563" spans="3:8" x14ac:dyDescent="0.25">
      <c r="C11563"/>
      <c r="H11563"/>
    </row>
    <row r="11564" spans="3:8" x14ac:dyDescent="0.25">
      <c r="C11564"/>
      <c r="H11564"/>
    </row>
    <row r="11565" spans="3:8" x14ac:dyDescent="0.25">
      <c r="C11565"/>
      <c r="H11565"/>
    </row>
    <row r="11566" spans="3:8" x14ac:dyDescent="0.25">
      <c r="C11566"/>
      <c r="H11566"/>
    </row>
    <row r="11567" spans="3:8" x14ac:dyDescent="0.25">
      <c r="C11567"/>
      <c r="H11567"/>
    </row>
    <row r="11568" spans="3:8" x14ac:dyDescent="0.25">
      <c r="C11568"/>
      <c r="H11568"/>
    </row>
    <row r="11569" spans="3:8" x14ac:dyDescent="0.25">
      <c r="C11569"/>
      <c r="H11569"/>
    </row>
    <row r="11570" spans="3:8" x14ac:dyDescent="0.25">
      <c r="C11570"/>
      <c r="H11570"/>
    </row>
    <row r="11571" spans="3:8" x14ac:dyDescent="0.25">
      <c r="C11571"/>
      <c r="H11571"/>
    </row>
    <row r="11572" spans="3:8" x14ac:dyDescent="0.25">
      <c r="C11572"/>
      <c r="H11572"/>
    </row>
    <row r="11573" spans="3:8" x14ac:dyDescent="0.25">
      <c r="C11573"/>
      <c r="H11573"/>
    </row>
    <row r="11574" spans="3:8" x14ac:dyDescent="0.25">
      <c r="C11574"/>
      <c r="H11574"/>
    </row>
    <row r="11575" spans="3:8" x14ac:dyDescent="0.25">
      <c r="C11575"/>
      <c r="H11575"/>
    </row>
    <row r="11576" spans="3:8" x14ac:dyDescent="0.25">
      <c r="C11576"/>
      <c r="H11576"/>
    </row>
    <row r="11577" spans="3:8" x14ac:dyDescent="0.25">
      <c r="C11577"/>
      <c r="H11577"/>
    </row>
    <row r="11578" spans="3:8" x14ac:dyDescent="0.25">
      <c r="C11578"/>
      <c r="H11578"/>
    </row>
    <row r="11579" spans="3:8" x14ac:dyDescent="0.25">
      <c r="C11579"/>
      <c r="H11579"/>
    </row>
    <row r="11580" spans="3:8" x14ac:dyDescent="0.25">
      <c r="C11580"/>
      <c r="H11580"/>
    </row>
    <row r="11581" spans="3:8" x14ac:dyDescent="0.25">
      <c r="C11581"/>
      <c r="H11581"/>
    </row>
    <row r="11582" spans="3:8" x14ac:dyDescent="0.25">
      <c r="C11582"/>
      <c r="H11582"/>
    </row>
    <row r="11583" spans="3:8" x14ac:dyDescent="0.25">
      <c r="C11583"/>
      <c r="H11583"/>
    </row>
    <row r="11584" spans="3:8" x14ac:dyDescent="0.25">
      <c r="C11584"/>
      <c r="H11584"/>
    </row>
    <row r="11585" spans="3:8" x14ac:dyDescent="0.25">
      <c r="C11585"/>
      <c r="H11585"/>
    </row>
    <row r="11586" spans="3:8" x14ac:dyDescent="0.25">
      <c r="C11586"/>
      <c r="H11586"/>
    </row>
    <row r="11587" spans="3:8" x14ac:dyDescent="0.25">
      <c r="C11587"/>
      <c r="H11587"/>
    </row>
    <row r="11588" spans="3:8" x14ac:dyDescent="0.25">
      <c r="C11588"/>
      <c r="H11588"/>
    </row>
    <row r="11589" spans="3:8" x14ac:dyDescent="0.25">
      <c r="C11589"/>
      <c r="H11589"/>
    </row>
    <row r="11590" spans="3:8" x14ac:dyDescent="0.25">
      <c r="C11590"/>
      <c r="H11590"/>
    </row>
    <row r="11591" spans="3:8" x14ac:dyDescent="0.25">
      <c r="C11591"/>
      <c r="H11591"/>
    </row>
    <row r="11592" spans="3:8" x14ac:dyDescent="0.25">
      <c r="C11592"/>
      <c r="H11592"/>
    </row>
    <row r="11593" spans="3:8" x14ac:dyDescent="0.25">
      <c r="C11593"/>
      <c r="H11593"/>
    </row>
    <row r="11594" spans="3:8" x14ac:dyDescent="0.25">
      <c r="C11594"/>
      <c r="H11594"/>
    </row>
    <row r="11595" spans="3:8" x14ac:dyDescent="0.25">
      <c r="C11595"/>
      <c r="H11595"/>
    </row>
    <row r="11596" spans="3:8" x14ac:dyDescent="0.25">
      <c r="C11596"/>
      <c r="H11596"/>
    </row>
    <row r="11597" spans="3:8" x14ac:dyDescent="0.25">
      <c r="C11597"/>
      <c r="H11597"/>
    </row>
    <row r="11598" spans="3:8" x14ac:dyDescent="0.25">
      <c r="C11598"/>
      <c r="H11598"/>
    </row>
    <row r="11599" spans="3:8" x14ac:dyDescent="0.25">
      <c r="C11599"/>
      <c r="H11599"/>
    </row>
    <row r="11600" spans="3:8" x14ac:dyDescent="0.25">
      <c r="C11600"/>
      <c r="H11600"/>
    </row>
    <row r="11601" spans="3:8" x14ac:dyDescent="0.25">
      <c r="C11601"/>
      <c r="H11601"/>
    </row>
    <row r="11602" spans="3:8" x14ac:dyDescent="0.25">
      <c r="C11602"/>
      <c r="H11602"/>
    </row>
    <row r="11603" spans="3:8" x14ac:dyDescent="0.25">
      <c r="C11603"/>
      <c r="H11603"/>
    </row>
    <row r="11604" spans="3:8" x14ac:dyDescent="0.25">
      <c r="C11604"/>
      <c r="H11604"/>
    </row>
    <row r="11605" spans="3:8" x14ac:dyDescent="0.25">
      <c r="C11605"/>
      <c r="H11605"/>
    </row>
    <row r="11606" spans="3:8" x14ac:dyDescent="0.25">
      <c r="C11606"/>
      <c r="H11606"/>
    </row>
    <row r="11607" spans="3:8" x14ac:dyDescent="0.25">
      <c r="C11607"/>
      <c r="H11607"/>
    </row>
    <row r="11608" spans="3:8" x14ac:dyDescent="0.25">
      <c r="C11608"/>
      <c r="H11608"/>
    </row>
    <row r="11609" spans="3:8" x14ac:dyDescent="0.25">
      <c r="C11609"/>
      <c r="H11609"/>
    </row>
    <row r="11610" spans="3:8" x14ac:dyDescent="0.25">
      <c r="C11610"/>
      <c r="H11610"/>
    </row>
    <row r="11611" spans="3:8" x14ac:dyDescent="0.25">
      <c r="C11611"/>
      <c r="H11611"/>
    </row>
    <row r="11612" spans="3:8" x14ac:dyDescent="0.25">
      <c r="C11612"/>
      <c r="H11612"/>
    </row>
    <row r="11613" spans="3:8" x14ac:dyDescent="0.25">
      <c r="C11613"/>
      <c r="H11613"/>
    </row>
    <row r="11614" spans="3:8" x14ac:dyDescent="0.25">
      <c r="C11614"/>
      <c r="H11614"/>
    </row>
    <row r="11615" spans="3:8" x14ac:dyDescent="0.25">
      <c r="C11615"/>
      <c r="H11615"/>
    </row>
    <row r="11616" spans="3:8" x14ac:dyDescent="0.25">
      <c r="C11616"/>
      <c r="H11616"/>
    </row>
    <row r="11617" spans="3:8" x14ac:dyDescent="0.25">
      <c r="C11617"/>
      <c r="H11617"/>
    </row>
    <row r="11618" spans="3:8" x14ac:dyDescent="0.25">
      <c r="C11618"/>
      <c r="H11618"/>
    </row>
    <row r="11619" spans="3:8" x14ac:dyDescent="0.25">
      <c r="C11619"/>
      <c r="H11619"/>
    </row>
    <row r="11620" spans="3:8" x14ac:dyDescent="0.25">
      <c r="C11620"/>
      <c r="H11620"/>
    </row>
    <row r="11621" spans="3:8" x14ac:dyDescent="0.25">
      <c r="C11621"/>
      <c r="H11621"/>
    </row>
    <row r="11622" spans="3:8" x14ac:dyDescent="0.25">
      <c r="C11622"/>
      <c r="H11622"/>
    </row>
    <row r="11623" spans="3:8" x14ac:dyDescent="0.25">
      <c r="C11623"/>
      <c r="H11623"/>
    </row>
    <row r="11624" spans="3:8" x14ac:dyDescent="0.25">
      <c r="C11624"/>
      <c r="H11624"/>
    </row>
    <row r="11625" spans="3:8" x14ac:dyDescent="0.25">
      <c r="C11625"/>
      <c r="H11625"/>
    </row>
    <row r="11626" spans="3:8" x14ac:dyDescent="0.25">
      <c r="C11626"/>
      <c r="H11626"/>
    </row>
    <row r="11627" spans="3:8" x14ac:dyDescent="0.25">
      <c r="C11627"/>
      <c r="H11627"/>
    </row>
    <row r="11628" spans="3:8" x14ac:dyDescent="0.25">
      <c r="C11628"/>
      <c r="H11628"/>
    </row>
    <row r="11629" spans="3:8" x14ac:dyDescent="0.25">
      <c r="C11629"/>
      <c r="H11629"/>
    </row>
    <row r="11630" spans="3:8" x14ac:dyDescent="0.25">
      <c r="C11630"/>
      <c r="H11630"/>
    </row>
    <row r="11631" spans="3:8" x14ac:dyDescent="0.25">
      <c r="C11631"/>
      <c r="H11631"/>
    </row>
    <row r="11632" spans="3:8" x14ac:dyDescent="0.25">
      <c r="C11632"/>
      <c r="H11632"/>
    </row>
    <row r="11633" spans="3:8" x14ac:dyDescent="0.25">
      <c r="C11633"/>
      <c r="H11633"/>
    </row>
    <row r="11634" spans="3:8" x14ac:dyDescent="0.25">
      <c r="C11634"/>
      <c r="H11634"/>
    </row>
    <row r="11635" spans="3:8" x14ac:dyDescent="0.25">
      <c r="C11635"/>
      <c r="H11635"/>
    </row>
    <row r="11636" spans="3:8" x14ac:dyDescent="0.25">
      <c r="C11636"/>
      <c r="H11636"/>
    </row>
    <row r="11637" spans="3:8" x14ac:dyDescent="0.25">
      <c r="C11637"/>
      <c r="H11637"/>
    </row>
    <row r="11638" spans="3:8" x14ac:dyDescent="0.25">
      <c r="C11638"/>
      <c r="H11638"/>
    </row>
    <row r="11639" spans="3:8" x14ac:dyDescent="0.25">
      <c r="C11639"/>
      <c r="H11639"/>
    </row>
    <row r="11640" spans="3:8" x14ac:dyDescent="0.25">
      <c r="C11640"/>
      <c r="H11640"/>
    </row>
    <row r="11641" spans="3:8" x14ac:dyDescent="0.25">
      <c r="C11641"/>
      <c r="H11641"/>
    </row>
    <row r="11642" spans="3:8" x14ac:dyDescent="0.25">
      <c r="C11642"/>
      <c r="H11642"/>
    </row>
    <row r="11643" spans="3:8" x14ac:dyDescent="0.25">
      <c r="C11643"/>
      <c r="H11643"/>
    </row>
    <row r="11644" spans="3:8" x14ac:dyDescent="0.25">
      <c r="C11644"/>
      <c r="H11644"/>
    </row>
    <row r="11645" spans="3:8" x14ac:dyDescent="0.25">
      <c r="C11645"/>
      <c r="H11645"/>
    </row>
    <row r="11646" spans="3:8" x14ac:dyDescent="0.25">
      <c r="C11646"/>
      <c r="H11646"/>
    </row>
    <row r="11647" spans="3:8" x14ac:dyDescent="0.25">
      <c r="C11647"/>
      <c r="H11647"/>
    </row>
    <row r="11648" spans="3:8" x14ac:dyDescent="0.25">
      <c r="C11648"/>
      <c r="H11648"/>
    </row>
    <row r="11649" spans="3:8" x14ac:dyDescent="0.25">
      <c r="C11649"/>
      <c r="H11649"/>
    </row>
    <row r="11650" spans="3:8" x14ac:dyDescent="0.25">
      <c r="C11650"/>
      <c r="H11650"/>
    </row>
    <row r="11651" spans="3:8" x14ac:dyDescent="0.25">
      <c r="C11651"/>
      <c r="H11651"/>
    </row>
    <row r="11652" spans="3:8" x14ac:dyDescent="0.25">
      <c r="C11652"/>
      <c r="H11652"/>
    </row>
    <row r="11653" spans="3:8" x14ac:dyDescent="0.25">
      <c r="C11653"/>
      <c r="H11653"/>
    </row>
    <row r="11654" spans="3:8" x14ac:dyDescent="0.25">
      <c r="C11654"/>
      <c r="H11654"/>
    </row>
    <row r="11655" spans="3:8" x14ac:dyDescent="0.25">
      <c r="C11655"/>
      <c r="H11655"/>
    </row>
    <row r="11656" spans="3:8" x14ac:dyDescent="0.25">
      <c r="C11656"/>
      <c r="H11656"/>
    </row>
    <row r="11657" spans="3:8" x14ac:dyDescent="0.25">
      <c r="C11657"/>
      <c r="H11657"/>
    </row>
    <row r="11658" spans="3:8" x14ac:dyDescent="0.25">
      <c r="C11658"/>
      <c r="H11658"/>
    </row>
    <row r="11659" spans="3:8" x14ac:dyDescent="0.25">
      <c r="C11659"/>
      <c r="H11659"/>
    </row>
    <row r="11660" spans="3:8" x14ac:dyDescent="0.25">
      <c r="C11660"/>
      <c r="H11660"/>
    </row>
    <row r="11661" spans="3:8" x14ac:dyDescent="0.25">
      <c r="C11661"/>
      <c r="H11661"/>
    </row>
    <row r="11662" spans="3:8" x14ac:dyDescent="0.25">
      <c r="C11662"/>
      <c r="H11662"/>
    </row>
    <row r="11663" spans="3:8" x14ac:dyDescent="0.25">
      <c r="C11663"/>
      <c r="H11663"/>
    </row>
    <row r="11664" spans="3:8" x14ac:dyDescent="0.25">
      <c r="C11664"/>
      <c r="H11664"/>
    </row>
    <row r="11665" spans="3:8" x14ac:dyDescent="0.25">
      <c r="C11665"/>
      <c r="H11665"/>
    </row>
    <row r="11666" spans="3:8" x14ac:dyDescent="0.25">
      <c r="C11666"/>
      <c r="H11666"/>
    </row>
    <row r="11667" spans="3:8" x14ac:dyDescent="0.25">
      <c r="C11667"/>
      <c r="H11667"/>
    </row>
    <row r="11668" spans="3:8" x14ac:dyDescent="0.25">
      <c r="C11668"/>
      <c r="H11668"/>
    </row>
    <row r="11669" spans="3:8" x14ac:dyDescent="0.25">
      <c r="C11669"/>
      <c r="H11669"/>
    </row>
    <row r="11670" spans="3:8" x14ac:dyDescent="0.25">
      <c r="C11670"/>
      <c r="H11670"/>
    </row>
    <row r="11671" spans="3:8" x14ac:dyDescent="0.25">
      <c r="C11671"/>
      <c r="H11671"/>
    </row>
    <row r="11672" spans="3:8" x14ac:dyDescent="0.25">
      <c r="C11672"/>
      <c r="H11672"/>
    </row>
    <row r="11673" spans="3:8" x14ac:dyDescent="0.25">
      <c r="C11673"/>
      <c r="H11673"/>
    </row>
    <row r="11674" spans="3:8" x14ac:dyDescent="0.25">
      <c r="C11674"/>
      <c r="H11674"/>
    </row>
    <row r="11675" spans="3:8" x14ac:dyDescent="0.25">
      <c r="C11675"/>
      <c r="H11675"/>
    </row>
    <row r="11676" spans="3:8" x14ac:dyDescent="0.25">
      <c r="C11676"/>
      <c r="H11676"/>
    </row>
    <row r="11677" spans="3:8" x14ac:dyDescent="0.25">
      <c r="C11677"/>
      <c r="H11677"/>
    </row>
    <row r="11678" spans="3:8" x14ac:dyDescent="0.25">
      <c r="C11678"/>
      <c r="H11678"/>
    </row>
    <row r="11679" spans="3:8" x14ac:dyDescent="0.25">
      <c r="C11679"/>
      <c r="H11679"/>
    </row>
    <row r="11680" spans="3:8" x14ac:dyDescent="0.25">
      <c r="C11680"/>
      <c r="H11680"/>
    </row>
    <row r="11681" spans="3:8" x14ac:dyDescent="0.25">
      <c r="C11681"/>
      <c r="H11681"/>
    </row>
    <row r="11682" spans="3:8" x14ac:dyDescent="0.25">
      <c r="C11682"/>
      <c r="H11682"/>
    </row>
    <row r="11683" spans="3:8" x14ac:dyDescent="0.25">
      <c r="C11683"/>
      <c r="H11683"/>
    </row>
    <row r="11684" spans="3:8" x14ac:dyDescent="0.25">
      <c r="C11684"/>
      <c r="H11684"/>
    </row>
    <row r="11685" spans="3:8" x14ac:dyDescent="0.25">
      <c r="C11685"/>
      <c r="H11685"/>
    </row>
    <row r="11686" spans="3:8" x14ac:dyDescent="0.25">
      <c r="C11686"/>
      <c r="H11686"/>
    </row>
    <row r="11687" spans="3:8" x14ac:dyDescent="0.25">
      <c r="C11687"/>
      <c r="H11687"/>
    </row>
    <row r="11688" spans="3:8" x14ac:dyDescent="0.25">
      <c r="C11688"/>
      <c r="H11688"/>
    </row>
    <row r="11689" spans="3:8" x14ac:dyDescent="0.25">
      <c r="C11689"/>
      <c r="H11689"/>
    </row>
    <row r="11690" spans="3:8" x14ac:dyDescent="0.25">
      <c r="C11690"/>
      <c r="H11690"/>
    </row>
    <row r="11691" spans="3:8" x14ac:dyDescent="0.25">
      <c r="C11691"/>
      <c r="H11691"/>
    </row>
    <row r="11692" spans="3:8" x14ac:dyDescent="0.25">
      <c r="C11692"/>
      <c r="H11692"/>
    </row>
    <row r="11693" spans="3:8" x14ac:dyDescent="0.25">
      <c r="C11693"/>
      <c r="H11693"/>
    </row>
    <row r="11694" spans="3:8" x14ac:dyDescent="0.25">
      <c r="C11694"/>
      <c r="H11694"/>
    </row>
    <row r="11695" spans="3:8" x14ac:dyDescent="0.25">
      <c r="C11695"/>
      <c r="H11695"/>
    </row>
    <row r="11696" spans="3:8" x14ac:dyDescent="0.25">
      <c r="C11696"/>
      <c r="H11696"/>
    </row>
    <row r="11697" spans="3:8" x14ac:dyDescent="0.25">
      <c r="C11697"/>
      <c r="H11697"/>
    </row>
    <row r="11698" spans="3:8" x14ac:dyDescent="0.25">
      <c r="C11698"/>
      <c r="H11698"/>
    </row>
    <row r="11699" spans="3:8" x14ac:dyDescent="0.25">
      <c r="C11699"/>
      <c r="H11699"/>
    </row>
    <row r="11700" spans="3:8" x14ac:dyDescent="0.25">
      <c r="C11700"/>
      <c r="H11700"/>
    </row>
    <row r="11701" spans="3:8" x14ac:dyDescent="0.25">
      <c r="C11701"/>
      <c r="H11701"/>
    </row>
    <row r="11702" spans="3:8" x14ac:dyDescent="0.25">
      <c r="C11702"/>
      <c r="H11702"/>
    </row>
    <row r="11703" spans="3:8" x14ac:dyDescent="0.25">
      <c r="C11703"/>
      <c r="H11703"/>
    </row>
    <row r="11704" spans="3:8" x14ac:dyDescent="0.25">
      <c r="C11704"/>
      <c r="H11704"/>
    </row>
    <row r="11705" spans="3:8" x14ac:dyDescent="0.25">
      <c r="C11705"/>
      <c r="H11705"/>
    </row>
    <row r="11706" spans="3:8" x14ac:dyDescent="0.25">
      <c r="C11706"/>
      <c r="H11706"/>
    </row>
    <row r="11707" spans="3:8" x14ac:dyDescent="0.25">
      <c r="C11707"/>
      <c r="H11707"/>
    </row>
    <row r="11708" spans="3:8" x14ac:dyDescent="0.25">
      <c r="C11708"/>
      <c r="H11708"/>
    </row>
    <row r="11709" spans="3:8" x14ac:dyDescent="0.25">
      <c r="C11709"/>
      <c r="H11709"/>
    </row>
    <row r="11710" spans="3:8" x14ac:dyDescent="0.25">
      <c r="C11710"/>
      <c r="H11710"/>
    </row>
    <row r="11711" spans="3:8" x14ac:dyDescent="0.25">
      <c r="C11711"/>
      <c r="H11711"/>
    </row>
    <row r="11712" spans="3:8" x14ac:dyDescent="0.25">
      <c r="C11712"/>
      <c r="H11712"/>
    </row>
    <row r="11713" spans="3:8" x14ac:dyDescent="0.25">
      <c r="C11713"/>
      <c r="H11713"/>
    </row>
    <row r="11714" spans="3:8" x14ac:dyDescent="0.25">
      <c r="C11714"/>
      <c r="H11714"/>
    </row>
    <row r="11715" spans="3:8" x14ac:dyDescent="0.25">
      <c r="C11715"/>
      <c r="H11715"/>
    </row>
    <row r="11716" spans="3:8" x14ac:dyDescent="0.25">
      <c r="C11716"/>
      <c r="H11716"/>
    </row>
    <row r="11717" spans="3:8" x14ac:dyDescent="0.25">
      <c r="C11717"/>
      <c r="H11717"/>
    </row>
    <row r="11718" spans="3:8" x14ac:dyDescent="0.25">
      <c r="C11718"/>
      <c r="H11718"/>
    </row>
    <row r="11719" spans="3:8" x14ac:dyDescent="0.25">
      <c r="C11719"/>
      <c r="H11719"/>
    </row>
    <row r="11720" spans="3:8" x14ac:dyDescent="0.25">
      <c r="C11720"/>
      <c r="H11720"/>
    </row>
    <row r="11721" spans="3:8" x14ac:dyDescent="0.25">
      <c r="C11721"/>
      <c r="H11721"/>
    </row>
    <row r="11722" spans="3:8" x14ac:dyDescent="0.25">
      <c r="C11722"/>
      <c r="H11722"/>
    </row>
    <row r="11723" spans="3:8" x14ac:dyDescent="0.25">
      <c r="C11723"/>
      <c r="H11723"/>
    </row>
    <row r="11724" spans="3:8" x14ac:dyDescent="0.25">
      <c r="C11724"/>
      <c r="H11724"/>
    </row>
    <row r="11725" spans="3:8" x14ac:dyDescent="0.25">
      <c r="C11725"/>
      <c r="H11725"/>
    </row>
    <row r="11726" spans="3:8" x14ac:dyDescent="0.25">
      <c r="C11726"/>
      <c r="H11726"/>
    </row>
    <row r="11727" spans="3:8" x14ac:dyDescent="0.25">
      <c r="C11727"/>
      <c r="H11727"/>
    </row>
    <row r="11728" spans="3:8" x14ac:dyDescent="0.25">
      <c r="C11728"/>
      <c r="H11728"/>
    </row>
    <row r="11729" spans="3:8" x14ac:dyDescent="0.25">
      <c r="C11729"/>
      <c r="H11729"/>
    </row>
    <row r="11730" spans="3:8" x14ac:dyDescent="0.25">
      <c r="C11730"/>
      <c r="H11730"/>
    </row>
    <row r="11731" spans="3:8" x14ac:dyDescent="0.25">
      <c r="C11731"/>
      <c r="H11731"/>
    </row>
    <row r="11732" spans="3:8" x14ac:dyDescent="0.25">
      <c r="C11732"/>
      <c r="H11732"/>
    </row>
    <row r="11733" spans="3:8" x14ac:dyDescent="0.25">
      <c r="C11733"/>
      <c r="H11733"/>
    </row>
    <row r="11734" spans="3:8" x14ac:dyDescent="0.25">
      <c r="C11734"/>
      <c r="H11734"/>
    </row>
    <row r="11735" spans="3:8" x14ac:dyDescent="0.25">
      <c r="C11735"/>
      <c r="H11735"/>
    </row>
    <row r="11736" spans="3:8" x14ac:dyDescent="0.25">
      <c r="C11736"/>
      <c r="H11736"/>
    </row>
    <row r="11737" spans="3:8" x14ac:dyDescent="0.25">
      <c r="C11737"/>
      <c r="H11737"/>
    </row>
    <row r="11738" spans="3:8" x14ac:dyDescent="0.25">
      <c r="C11738"/>
      <c r="H11738"/>
    </row>
    <row r="11739" spans="3:8" x14ac:dyDescent="0.25">
      <c r="C11739"/>
      <c r="H11739"/>
    </row>
    <row r="11740" spans="3:8" x14ac:dyDescent="0.25">
      <c r="C11740"/>
      <c r="H11740"/>
    </row>
    <row r="11741" spans="3:8" x14ac:dyDescent="0.25">
      <c r="C11741"/>
      <c r="H11741"/>
    </row>
    <row r="11742" spans="3:8" x14ac:dyDescent="0.25">
      <c r="C11742"/>
      <c r="H11742"/>
    </row>
    <row r="11743" spans="3:8" x14ac:dyDescent="0.25">
      <c r="C11743"/>
      <c r="H11743"/>
    </row>
    <row r="11744" spans="3:8" x14ac:dyDescent="0.25">
      <c r="C11744"/>
      <c r="H11744"/>
    </row>
    <row r="11745" spans="3:8" x14ac:dyDescent="0.25">
      <c r="C11745"/>
      <c r="H11745"/>
    </row>
    <row r="11746" spans="3:8" x14ac:dyDescent="0.25">
      <c r="C11746"/>
      <c r="H11746"/>
    </row>
    <row r="11747" spans="3:8" x14ac:dyDescent="0.25">
      <c r="C11747"/>
      <c r="H11747"/>
    </row>
    <row r="11748" spans="3:8" x14ac:dyDescent="0.25">
      <c r="C11748"/>
      <c r="H11748"/>
    </row>
    <row r="11749" spans="3:8" x14ac:dyDescent="0.25">
      <c r="C11749"/>
      <c r="H11749"/>
    </row>
    <row r="11750" spans="3:8" x14ac:dyDescent="0.25">
      <c r="C11750"/>
      <c r="H11750"/>
    </row>
    <row r="11751" spans="3:8" x14ac:dyDescent="0.25">
      <c r="C11751"/>
      <c r="H11751"/>
    </row>
    <row r="11752" spans="3:8" x14ac:dyDescent="0.25">
      <c r="C11752"/>
      <c r="H11752"/>
    </row>
    <row r="11753" spans="3:8" x14ac:dyDescent="0.25">
      <c r="C11753"/>
      <c r="H11753"/>
    </row>
    <row r="11754" spans="3:8" x14ac:dyDescent="0.25">
      <c r="C11754"/>
      <c r="H11754"/>
    </row>
    <row r="11755" spans="3:8" x14ac:dyDescent="0.25">
      <c r="C11755"/>
      <c r="H11755"/>
    </row>
    <row r="11756" spans="3:8" x14ac:dyDescent="0.25">
      <c r="C11756"/>
      <c r="H11756"/>
    </row>
    <row r="11757" spans="3:8" x14ac:dyDescent="0.25">
      <c r="C11757"/>
      <c r="H11757"/>
    </row>
    <row r="11758" spans="3:8" x14ac:dyDescent="0.25">
      <c r="C11758"/>
      <c r="H11758"/>
    </row>
    <row r="11759" spans="3:8" x14ac:dyDescent="0.25">
      <c r="C11759"/>
      <c r="H11759"/>
    </row>
    <row r="11760" spans="3:8" x14ac:dyDescent="0.25">
      <c r="C11760"/>
      <c r="H11760"/>
    </row>
    <row r="11761" spans="3:8" x14ac:dyDescent="0.25">
      <c r="C11761"/>
      <c r="H11761"/>
    </row>
    <row r="11762" spans="3:8" x14ac:dyDescent="0.25">
      <c r="C11762"/>
      <c r="H11762"/>
    </row>
    <row r="11763" spans="3:8" x14ac:dyDescent="0.25">
      <c r="C11763"/>
      <c r="H11763"/>
    </row>
    <row r="11764" spans="3:8" x14ac:dyDescent="0.25">
      <c r="C11764"/>
      <c r="H11764"/>
    </row>
    <row r="11765" spans="3:8" x14ac:dyDescent="0.25">
      <c r="C11765"/>
      <c r="H11765"/>
    </row>
    <row r="11766" spans="3:8" x14ac:dyDescent="0.25">
      <c r="C11766"/>
      <c r="H11766"/>
    </row>
    <row r="11767" spans="3:8" x14ac:dyDescent="0.25">
      <c r="C11767"/>
      <c r="H11767"/>
    </row>
    <row r="11768" spans="3:8" x14ac:dyDescent="0.25">
      <c r="C11768"/>
      <c r="H11768"/>
    </row>
    <row r="11769" spans="3:8" x14ac:dyDescent="0.25">
      <c r="C11769"/>
      <c r="H11769"/>
    </row>
    <row r="11770" spans="3:8" x14ac:dyDescent="0.25">
      <c r="C11770"/>
      <c r="H11770"/>
    </row>
    <row r="11771" spans="3:8" x14ac:dyDescent="0.25">
      <c r="C11771"/>
      <c r="H11771"/>
    </row>
    <row r="11772" spans="3:8" x14ac:dyDescent="0.25">
      <c r="C11772"/>
      <c r="H11772"/>
    </row>
    <row r="11773" spans="3:8" x14ac:dyDescent="0.25">
      <c r="C11773"/>
      <c r="H11773"/>
    </row>
    <row r="11774" spans="3:8" x14ac:dyDescent="0.25">
      <c r="C11774"/>
      <c r="H11774"/>
    </row>
    <row r="11775" spans="3:8" x14ac:dyDescent="0.25">
      <c r="C11775"/>
      <c r="H11775"/>
    </row>
    <row r="11776" spans="3:8" x14ac:dyDescent="0.25">
      <c r="C11776"/>
      <c r="H11776"/>
    </row>
    <row r="11777" spans="3:8" x14ac:dyDescent="0.25">
      <c r="C11777"/>
      <c r="H11777"/>
    </row>
    <row r="11778" spans="3:8" x14ac:dyDescent="0.25">
      <c r="C11778"/>
      <c r="H11778"/>
    </row>
    <row r="11779" spans="3:8" x14ac:dyDescent="0.25">
      <c r="C11779"/>
      <c r="H11779"/>
    </row>
    <row r="11780" spans="3:8" x14ac:dyDescent="0.25">
      <c r="C11780"/>
      <c r="H11780"/>
    </row>
    <row r="11781" spans="3:8" x14ac:dyDescent="0.25">
      <c r="C11781"/>
      <c r="H11781"/>
    </row>
    <row r="11782" spans="3:8" x14ac:dyDescent="0.25">
      <c r="C11782"/>
      <c r="H11782"/>
    </row>
    <row r="11783" spans="3:8" x14ac:dyDescent="0.25">
      <c r="C11783"/>
      <c r="H11783"/>
    </row>
    <row r="11784" spans="3:8" x14ac:dyDescent="0.25">
      <c r="C11784"/>
      <c r="H11784"/>
    </row>
    <row r="11785" spans="3:8" x14ac:dyDescent="0.25">
      <c r="C11785"/>
      <c r="H11785"/>
    </row>
    <row r="11786" spans="3:8" x14ac:dyDescent="0.25">
      <c r="C11786"/>
      <c r="H11786"/>
    </row>
    <row r="11787" spans="3:8" x14ac:dyDescent="0.25">
      <c r="C11787"/>
      <c r="H11787"/>
    </row>
    <row r="11788" spans="3:8" x14ac:dyDescent="0.25">
      <c r="C11788"/>
      <c r="H11788"/>
    </row>
    <row r="11789" spans="3:8" x14ac:dyDescent="0.25">
      <c r="C11789"/>
      <c r="H11789"/>
    </row>
    <row r="11790" spans="3:8" x14ac:dyDescent="0.25">
      <c r="C11790"/>
      <c r="H11790"/>
    </row>
    <row r="11791" spans="3:8" x14ac:dyDescent="0.25">
      <c r="C11791"/>
      <c r="H11791"/>
    </row>
    <row r="11792" spans="3:8" x14ac:dyDescent="0.25">
      <c r="C11792"/>
      <c r="H11792"/>
    </row>
    <row r="11793" spans="3:8" x14ac:dyDescent="0.25">
      <c r="C11793"/>
      <c r="H11793"/>
    </row>
    <row r="11794" spans="3:8" x14ac:dyDescent="0.25">
      <c r="C11794"/>
      <c r="H11794"/>
    </row>
    <row r="11795" spans="3:8" x14ac:dyDescent="0.25">
      <c r="C11795"/>
      <c r="H11795"/>
    </row>
    <row r="11796" spans="3:8" x14ac:dyDescent="0.25">
      <c r="C11796"/>
      <c r="H11796"/>
    </row>
    <row r="11797" spans="3:8" x14ac:dyDescent="0.25">
      <c r="C11797"/>
      <c r="H11797"/>
    </row>
    <row r="11798" spans="3:8" x14ac:dyDescent="0.25">
      <c r="C11798"/>
      <c r="H11798"/>
    </row>
    <row r="11799" spans="3:8" x14ac:dyDescent="0.25">
      <c r="C11799"/>
      <c r="H11799"/>
    </row>
    <row r="11800" spans="3:8" x14ac:dyDescent="0.25">
      <c r="C11800"/>
      <c r="H11800"/>
    </row>
    <row r="11801" spans="3:8" x14ac:dyDescent="0.25">
      <c r="C11801"/>
      <c r="H11801"/>
    </row>
    <row r="11802" spans="3:8" x14ac:dyDescent="0.25">
      <c r="C11802"/>
      <c r="H11802"/>
    </row>
    <row r="11803" spans="3:8" x14ac:dyDescent="0.25">
      <c r="C11803"/>
      <c r="H11803"/>
    </row>
    <row r="11804" spans="3:8" x14ac:dyDescent="0.25">
      <c r="C11804"/>
      <c r="H11804"/>
    </row>
    <row r="11805" spans="3:8" x14ac:dyDescent="0.25">
      <c r="C11805"/>
      <c r="H11805"/>
    </row>
    <row r="11806" spans="3:8" x14ac:dyDescent="0.25">
      <c r="C11806"/>
      <c r="H11806"/>
    </row>
    <row r="11807" spans="3:8" x14ac:dyDescent="0.25">
      <c r="C11807"/>
      <c r="H11807"/>
    </row>
    <row r="11808" spans="3:8" x14ac:dyDescent="0.25">
      <c r="C11808"/>
      <c r="H11808"/>
    </row>
    <row r="11809" spans="3:8" x14ac:dyDescent="0.25">
      <c r="C11809"/>
      <c r="H11809"/>
    </row>
    <row r="11810" spans="3:8" x14ac:dyDescent="0.25">
      <c r="C11810"/>
      <c r="H11810"/>
    </row>
    <row r="11811" spans="3:8" x14ac:dyDescent="0.25">
      <c r="C11811"/>
      <c r="H11811"/>
    </row>
    <row r="11812" spans="3:8" x14ac:dyDescent="0.25">
      <c r="C11812"/>
      <c r="H11812"/>
    </row>
    <row r="11813" spans="3:8" x14ac:dyDescent="0.25">
      <c r="C11813"/>
      <c r="H11813"/>
    </row>
    <row r="11814" spans="3:8" x14ac:dyDescent="0.25">
      <c r="C11814"/>
      <c r="H11814"/>
    </row>
    <row r="11815" spans="3:8" x14ac:dyDescent="0.25">
      <c r="C11815"/>
      <c r="H11815"/>
    </row>
    <row r="11816" spans="3:8" x14ac:dyDescent="0.25">
      <c r="C11816"/>
      <c r="H11816"/>
    </row>
    <row r="11817" spans="3:8" x14ac:dyDescent="0.25">
      <c r="C11817"/>
      <c r="H11817"/>
    </row>
    <row r="11818" spans="3:8" x14ac:dyDescent="0.25">
      <c r="C11818"/>
      <c r="H11818"/>
    </row>
    <row r="11819" spans="3:8" x14ac:dyDescent="0.25">
      <c r="C11819"/>
      <c r="H11819"/>
    </row>
    <row r="11820" spans="3:8" x14ac:dyDescent="0.25">
      <c r="C11820"/>
      <c r="H11820"/>
    </row>
    <row r="11821" spans="3:8" x14ac:dyDescent="0.25">
      <c r="C11821"/>
      <c r="H11821"/>
    </row>
    <row r="11822" spans="3:8" x14ac:dyDescent="0.25">
      <c r="C11822"/>
      <c r="H11822"/>
    </row>
    <row r="11823" spans="3:8" x14ac:dyDescent="0.25">
      <c r="C11823"/>
      <c r="H11823"/>
    </row>
    <row r="11824" spans="3:8" x14ac:dyDescent="0.25">
      <c r="C11824"/>
      <c r="H11824"/>
    </row>
    <row r="11825" spans="3:8" x14ac:dyDescent="0.25">
      <c r="C11825"/>
      <c r="H11825"/>
    </row>
    <row r="11826" spans="3:8" x14ac:dyDescent="0.25">
      <c r="C11826"/>
      <c r="H11826"/>
    </row>
    <row r="11827" spans="3:8" x14ac:dyDescent="0.25">
      <c r="C11827"/>
      <c r="H11827"/>
    </row>
    <row r="11828" spans="3:8" x14ac:dyDescent="0.25">
      <c r="C11828"/>
      <c r="H11828"/>
    </row>
    <row r="11829" spans="3:8" x14ac:dyDescent="0.25">
      <c r="C11829"/>
      <c r="H11829"/>
    </row>
    <row r="11830" spans="3:8" x14ac:dyDescent="0.25">
      <c r="C11830"/>
      <c r="H11830"/>
    </row>
    <row r="11831" spans="3:8" x14ac:dyDescent="0.25">
      <c r="C11831"/>
      <c r="H11831"/>
    </row>
    <row r="11832" spans="3:8" x14ac:dyDescent="0.25">
      <c r="C11832"/>
      <c r="H11832"/>
    </row>
    <row r="11833" spans="3:8" x14ac:dyDescent="0.25">
      <c r="C11833"/>
      <c r="H11833"/>
    </row>
    <row r="11834" spans="3:8" x14ac:dyDescent="0.25">
      <c r="C11834"/>
      <c r="H11834"/>
    </row>
    <row r="11835" spans="3:8" x14ac:dyDescent="0.25">
      <c r="C11835"/>
      <c r="H11835"/>
    </row>
    <row r="11836" spans="3:8" x14ac:dyDescent="0.25">
      <c r="C11836"/>
      <c r="H11836"/>
    </row>
    <row r="11837" spans="3:8" x14ac:dyDescent="0.25">
      <c r="C11837"/>
      <c r="H11837"/>
    </row>
    <row r="11838" spans="3:8" x14ac:dyDescent="0.25">
      <c r="C11838"/>
      <c r="H11838"/>
    </row>
    <row r="11839" spans="3:8" x14ac:dyDescent="0.25">
      <c r="C11839"/>
      <c r="H11839"/>
    </row>
    <row r="11840" spans="3:8" x14ac:dyDescent="0.25">
      <c r="C11840"/>
      <c r="H11840"/>
    </row>
    <row r="11841" spans="3:8" x14ac:dyDescent="0.25">
      <c r="C11841"/>
      <c r="H11841"/>
    </row>
    <row r="11842" spans="3:8" x14ac:dyDescent="0.25">
      <c r="C11842"/>
      <c r="H11842"/>
    </row>
    <row r="11843" spans="3:8" x14ac:dyDescent="0.25">
      <c r="C11843"/>
      <c r="H11843"/>
    </row>
    <row r="11844" spans="3:8" x14ac:dyDescent="0.25">
      <c r="C11844"/>
      <c r="H11844"/>
    </row>
    <row r="11845" spans="3:8" x14ac:dyDescent="0.25">
      <c r="C11845"/>
      <c r="H11845"/>
    </row>
    <row r="11846" spans="3:8" x14ac:dyDescent="0.25">
      <c r="C11846"/>
      <c r="H11846"/>
    </row>
    <row r="11847" spans="3:8" x14ac:dyDescent="0.25">
      <c r="C11847"/>
      <c r="H11847"/>
    </row>
    <row r="11848" spans="3:8" x14ac:dyDescent="0.25">
      <c r="C11848"/>
      <c r="H11848"/>
    </row>
    <row r="11849" spans="3:8" x14ac:dyDescent="0.25">
      <c r="C11849"/>
      <c r="H11849"/>
    </row>
    <row r="11850" spans="3:8" x14ac:dyDescent="0.25">
      <c r="C11850"/>
      <c r="H11850"/>
    </row>
    <row r="11851" spans="3:8" x14ac:dyDescent="0.25">
      <c r="C11851"/>
      <c r="H11851"/>
    </row>
    <row r="11852" spans="3:8" x14ac:dyDescent="0.25">
      <c r="C11852"/>
      <c r="H11852"/>
    </row>
    <row r="11853" spans="3:8" x14ac:dyDescent="0.25">
      <c r="C11853"/>
      <c r="H11853"/>
    </row>
    <row r="11854" spans="3:8" x14ac:dyDescent="0.25">
      <c r="C11854"/>
      <c r="H11854"/>
    </row>
    <row r="11855" spans="3:8" x14ac:dyDescent="0.25">
      <c r="C11855"/>
      <c r="H11855"/>
    </row>
    <row r="11856" spans="3:8" x14ac:dyDescent="0.25">
      <c r="C11856"/>
      <c r="H11856"/>
    </row>
    <row r="11857" spans="3:8" x14ac:dyDescent="0.25">
      <c r="C11857"/>
      <c r="H11857"/>
    </row>
    <row r="11858" spans="3:8" x14ac:dyDescent="0.25">
      <c r="C11858"/>
      <c r="H11858"/>
    </row>
    <row r="11859" spans="3:8" x14ac:dyDescent="0.25">
      <c r="C11859"/>
      <c r="H11859"/>
    </row>
    <row r="11860" spans="3:8" x14ac:dyDescent="0.25">
      <c r="C11860"/>
      <c r="H11860"/>
    </row>
    <row r="11861" spans="3:8" x14ac:dyDescent="0.25">
      <c r="C11861"/>
      <c r="H11861"/>
    </row>
    <row r="11862" spans="3:8" x14ac:dyDescent="0.25">
      <c r="C11862"/>
      <c r="H11862"/>
    </row>
    <row r="11863" spans="3:8" x14ac:dyDescent="0.25">
      <c r="C11863"/>
      <c r="H11863"/>
    </row>
    <row r="11864" spans="3:8" x14ac:dyDescent="0.25">
      <c r="C11864"/>
      <c r="H11864"/>
    </row>
    <row r="11865" spans="3:8" x14ac:dyDescent="0.25">
      <c r="C11865"/>
      <c r="H11865"/>
    </row>
    <row r="11866" spans="3:8" x14ac:dyDescent="0.25">
      <c r="C11866"/>
      <c r="H11866"/>
    </row>
    <row r="11867" spans="3:8" x14ac:dyDescent="0.25">
      <c r="C11867"/>
      <c r="H11867"/>
    </row>
    <row r="11868" spans="3:8" x14ac:dyDescent="0.25">
      <c r="C11868"/>
      <c r="H11868"/>
    </row>
    <row r="11869" spans="3:8" x14ac:dyDescent="0.25">
      <c r="C11869"/>
      <c r="H11869"/>
    </row>
    <row r="11870" spans="3:8" x14ac:dyDescent="0.25">
      <c r="C11870"/>
      <c r="H11870"/>
    </row>
    <row r="11871" spans="3:8" x14ac:dyDescent="0.25">
      <c r="C11871"/>
      <c r="H11871"/>
    </row>
    <row r="11872" spans="3:8" x14ac:dyDescent="0.25">
      <c r="C11872"/>
      <c r="H11872"/>
    </row>
    <row r="11873" spans="3:8" x14ac:dyDescent="0.25">
      <c r="C11873"/>
      <c r="H11873"/>
    </row>
    <row r="11874" spans="3:8" x14ac:dyDescent="0.25">
      <c r="C11874"/>
      <c r="H11874"/>
    </row>
    <row r="11875" spans="3:8" x14ac:dyDescent="0.25">
      <c r="C11875"/>
      <c r="H11875"/>
    </row>
    <row r="11876" spans="3:8" x14ac:dyDescent="0.25">
      <c r="C11876"/>
      <c r="H11876"/>
    </row>
    <row r="11877" spans="3:8" x14ac:dyDescent="0.25">
      <c r="C11877"/>
      <c r="H11877"/>
    </row>
    <row r="11878" spans="3:8" x14ac:dyDescent="0.25">
      <c r="C11878"/>
      <c r="H11878"/>
    </row>
    <row r="11879" spans="3:8" x14ac:dyDescent="0.25">
      <c r="C11879"/>
      <c r="H11879"/>
    </row>
    <row r="11880" spans="3:8" x14ac:dyDescent="0.25">
      <c r="C11880"/>
      <c r="H11880"/>
    </row>
    <row r="11881" spans="3:8" x14ac:dyDescent="0.25">
      <c r="C11881"/>
      <c r="H11881"/>
    </row>
    <row r="11882" spans="3:8" x14ac:dyDescent="0.25">
      <c r="C11882"/>
      <c r="H11882"/>
    </row>
    <row r="11883" spans="3:8" x14ac:dyDescent="0.25">
      <c r="C11883"/>
      <c r="H11883"/>
    </row>
    <row r="11884" spans="3:8" x14ac:dyDescent="0.25">
      <c r="C11884"/>
      <c r="H11884"/>
    </row>
    <row r="11885" spans="3:8" x14ac:dyDescent="0.25">
      <c r="C11885"/>
      <c r="H11885"/>
    </row>
    <row r="11886" spans="3:8" x14ac:dyDescent="0.25">
      <c r="C11886"/>
      <c r="H11886"/>
    </row>
    <row r="11887" spans="3:8" x14ac:dyDescent="0.25">
      <c r="C11887"/>
      <c r="H11887"/>
    </row>
    <row r="11888" spans="3:8" x14ac:dyDescent="0.25">
      <c r="C11888"/>
      <c r="H11888"/>
    </row>
    <row r="11889" spans="3:8" x14ac:dyDescent="0.25">
      <c r="C11889"/>
      <c r="H11889"/>
    </row>
    <row r="11890" spans="3:8" x14ac:dyDescent="0.25">
      <c r="C11890"/>
      <c r="H11890"/>
    </row>
    <row r="11891" spans="3:8" x14ac:dyDescent="0.25">
      <c r="C11891"/>
      <c r="H11891"/>
    </row>
    <row r="11892" spans="3:8" x14ac:dyDescent="0.25">
      <c r="C11892"/>
      <c r="H11892"/>
    </row>
    <row r="11893" spans="3:8" x14ac:dyDescent="0.25">
      <c r="C11893"/>
      <c r="H11893"/>
    </row>
    <row r="11894" spans="3:8" x14ac:dyDescent="0.25">
      <c r="C11894"/>
      <c r="H11894"/>
    </row>
    <row r="11895" spans="3:8" x14ac:dyDescent="0.25">
      <c r="C11895"/>
      <c r="H11895"/>
    </row>
    <row r="11896" spans="3:8" x14ac:dyDescent="0.25">
      <c r="C11896"/>
      <c r="H11896"/>
    </row>
    <row r="11897" spans="3:8" x14ac:dyDescent="0.25">
      <c r="C11897"/>
      <c r="H11897"/>
    </row>
    <row r="11898" spans="3:8" x14ac:dyDescent="0.25">
      <c r="C11898"/>
      <c r="H11898"/>
    </row>
    <row r="11899" spans="3:8" x14ac:dyDescent="0.25">
      <c r="C11899"/>
      <c r="H11899"/>
    </row>
    <row r="11900" spans="3:8" x14ac:dyDescent="0.25">
      <c r="C11900"/>
      <c r="H11900"/>
    </row>
    <row r="11901" spans="3:8" x14ac:dyDescent="0.25">
      <c r="C11901"/>
      <c r="H11901"/>
    </row>
    <row r="11902" spans="3:8" x14ac:dyDescent="0.25">
      <c r="C11902"/>
      <c r="H11902"/>
    </row>
    <row r="11903" spans="3:8" x14ac:dyDescent="0.25">
      <c r="C11903"/>
      <c r="H11903"/>
    </row>
    <row r="11904" spans="3:8" x14ac:dyDescent="0.25">
      <c r="C11904"/>
      <c r="H11904"/>
    </row>
    <row r="11905" spans="3:8" x14ac:dyDescent="0.25">
      <c r="C11905"/>
      <c r="H11905"/>
    </row>
    <row r="11906" spans="3:8" x14ac:dyDescent="0.25">
      <c r="C11906"/>
      <c r="H11906"/>
    </row>
    <row r="11907" spans="3:8" x14ac:dyDescent="0.25">
      <c r="C11907"/>
      <c r="H11907"/>
    </row>
    <row r="11908" spans="3:8" x14ac:dyDescent="0.25">
      <c r="C11908"/>
      <c r="H11908"/>
    </row>
    <row r="11909" spans="3:8" x14ac:dyDescent="0.25">
      <c r="C11909"/>
      <c r="H11909"/>
    </row>
    <row r="11910" spans="3:8" x14ac:dyDescent="0.25">
      <c r="C11910"/>
      <c r="H11910"/>
    </row>
    <row r="11911" spans="3:8" x14ac:dyDescent="0.25">
      <c r="C11911"/>
      <c r="H11911"/>
    </row>
    <row r="11912" spans="3:8" x14ac:dyDescent="0.25">
      <c r="C11912"/>
      <c r="H11912"/>
    </row>
    <row r="11913" spans="3:8" x14ac:dyDescent="0.25">
      <c r="C11913"/>
      <c r="H11913"/>
    </row>
    <row r="11914" spans="3:8" x14ac:dyDescent="0.25">
      <c r="C11914"/>
      <c r="H11914"/>
    </row>
    <row r="11915" spans="3:8" x14ac:dyDescent="0.25">
      <c r="C11915"/>
      <c r="H11915"/>
    </row>
    <row r="11916" spans="3:8" x14ac:dyDescent="0.25">
      <c r="C11916"/>
      <c r="H11916"/>
    </row>
    <row r="11917" spans="3:8" x14ac:dyDescent="0.25">
      <c r="C11917"/>
      <c r="H11917"/>
    </row>
    <row r="11918" spans="3:8" x14ac:dyDescent="0.25">
      <c r="C11918"/>
      <c r="H11918"/>
    </row>
    <row r="11919" spans="3:8" x14ac:dyDescent="0.25">
      <c r="C11919"/>
      <c r="H11919"/>
    </row>
    <row r="11920" spans="3:8" x14ac:dyDescent="0.25">
      <c r="C11920"/>
      <c r="H11920"/>
    </row>
    <row r="11921" spans="3:8" x14ac:dyDescent="0.25">
      <c r="C11921"/>
      <c r="H11921"/>
    </row>
    <row r="11922" spans="3:8" x14ac:dyDescent="0.25">
      <c r="C11922"/>
      <c r="H11922"/>
    </row>
    <row r="11923" spans="3:8" x14ac:dyDescent="0.25">
      <c r="C11923"/>
      <c r="H11923"/>
    </row>
    <row r="11924" spans="3:8" x14ac:dyDescent="0.25">
      <c r="C11924"/>
      <c r="H11924"/>
    </row>
    <row r="11925" spans="3:8" x14ac:dyDescent="0.25">
      <c r="C11925"/>
      <c r="H11925"/>
    </row>
    <row r="11926" spans="3:8" x14ac:dyDescent="0.25">
      <c r="C11926"/>
      <c r="H11926"/>
    </row>
    <row r="11927" spans="3:8" x14ac:dyDescent="0.25">
      <c r="C11927"/>
      <c r="H11927"/>
    </row>
    <row r="11928" spans="3:8" x14ac:dyDescent="0.25">
      <c r="C11928"/>
      <c r="H11928"/>
    </row>
    <row r="11929" spans="3:8" x14ac:dyDescent="0.25">
      <c r="C11929"/>
      <c r="H11929"/>
    </row>
    <row r="11930" spans="3:8" x14ac:dyDescent="0.25">
      <c r="C11930"/>
      <c r="H11930"/>
    </row>
    <row r="11931" spans="3:8" x14ac:dyDescent="0.25">
      <c r="C11931"/>
      <c r="H11931"/>
    </row>
    <row r="11932" spans="3:8" x14ac:dyDescent="0.25">
      <c r="C11932"/>
      <c r="H11932"/>
    </row>
    <row r="11933" spans="3:8" x14ac:dyDescent="0.25">
      <c r="C11933"/>
      <c r="H11933"/>
    </row>
    <row r="11934" spans="3:8" x14ac:dyDescent="0.25">
      <c r="C11934"/>
      <c r="H11934"/>
    </row>
    <row r="11935" spans="3:8" x14ac:dyDescent="0.25">
      <c r="C11935"/>
      <c r="H11935"/>
    </row>
    <row r="11936" spans="3:8" x14ac:dyDescent="0.25">
      <c r="C11936"/>
      <c r="H11936"/>
    </row>
    <row r="11937" spans="3:8" x14ac:dyDescent="0.25">
      <c r="C11937"/>
      <c r="H11937"/>
    </row>
    <row r="11938" spans="3:8" x14ac:dyDescent="0.25">
      <c r="C11938"/>
      <c r="H11938"/>
    </row>
    <row r="11939" spans="3:8" x14ac:dyDescent="0.25">
      <c r="C11939"/>
      <c r="H11939"/>
    </row>
    <row r="11940" spans="3:8" x14ac:dyDescent="0.25">
      <c r="C11940"/>
      <c r="H11940"/>
    </row>
    <row r="11941" spans="3:8" x14ac:dyDescent="0.25">
      <c r="C11941"/>
      <c r="H11941"/>
    </row>
    <row r="11942" spans="3:8" x14ac:dyDescent="0.25">
      <c r="C11942"/>
      <c r="H11942"/>
    </row>
    <row r="11943" spans="3:8" x14ac:dyDescent="0.25">
      <c r="C11943"/>
      <c r="H11943"/>
    </row>
    <row r="11944" spans="3:8" x14ac:dyDescent="0.25">
      <c r="C11944"/>
      <c r="H11944"/>
    </row>
    <row r="11945" spans="3:8" x14ac:dyDescent="0.25">
      <c r="C11945"/>
      <c r="H11945"/>
    </row>
    <row r="11946" spans="3:8" x14ac:dyDescent="0.25">
      <c r="C11946"/>
      <c r="H11946"/>
    </row>
    <row r="11947" spans="3:8" x14ac:dyDescent="0.25">
      <c r="C11947"/>
      <c r="H11947"/>
    </row>
    <row r="11948" spans="3:8" x14ac:dyDescent="0.25">
      <c r="C11948"/>
      <c r="H11948"/>
    </row>
    <row r="11949" spans="3:8" x14ac:dyDescent="0.25">
      <c r="C11949"/>
      <c r="H11949"/>
    </row>
    <row r="11950" spans="3:8" x14ac:dyDescent="0.25">
      <c r="C11950"/>
      <c r="H11950"/>
    </row>
    <row r="11951" spans="3:8" x14ac:dyDescent="0.25">
      <c r="C11951"/>
      <c r="H11951"/>
    </row>
    <row r="11952" spans="3:8" x14ac:dyDescent="0.25">
      <c r="C11952"/>
      <c r="H11952"/>
    </row>
    <row r="11953" spans="3:8" x14ac:dyDescent="0.25">
      <c r="C11953"/>
      <c r="H11953"/>
    </row>
    <row r="11954" spans="3:8" x14ac:dyDescent="0.25">
      <c r="C11954"/>
      <c r="H11954"/>
    </row>
    <row r="11955" spans="3:8" x14ac:dyDescent="0.25">
      <c r="C11955"/>
      <c r="H11955"/>
    </row>
    <row r="11956" spans="3:8" x14ac:dyDescent="0.25">
      <c r="C11956"/>
      <c r="H11956"/>
    </row>
    <row r="11957" spans="3:8" x14ac:dyDescent="0.25">
      <c r="C11957"/>
      <c r="H11957"/>
    </row>
    <row r="11958" spans="3:8" x14ac:dyDescent="0.25">
      <c r="C11958"/>
      <c r="H11958"/>
    </row>
    <row r="11959" spans="3:8" x14ac:dyDescent="0.25">
      <c r="C11959"/>
      <c r="H11959"/>
    </row>
    <row r="11960" spans="3:8" x14ac:dyDescent="0.25">
      <c r="C11960"/>
      <c r="H11960"/>
    </row>
    <row r="11961" spans="3:8" x14ac:dyDescent="0.25">
      <c r="C11961"/>
      <c r="H11961"/>
    </row>
    <row r="11962" spans="3:8" x14ac:dyDescent="0.25">
      <c r="C11962"/>
      <c r="H11962"/>
    </row>
    <row r="11963" spans="3:8" x14ac:dyDescent="0.25">
      <c r="C11963"/>
      <c r="H11963"/>
    </row>
    <row r="11964" spans="3:8" x14ac:dyDescent="0.25">
      <c r="C11964"/>
      <c r="H11964"/>
    </row>
    <row r="11965" spans="3:8" x14ac:dyDescent="0.25">
      <c r="C11965"/>
      <c r="H11965"/>
    </row>
    <row r="11966" spans="3:8" x14ac:dyDescent="0.25">
      <c r="C11966"/>
      <c r="H11966"/>
    </row>
    <row r="11967" spans="3:8" x14ac:dyDescent="0.25">
      <c r="C11967"/>
      <c r="H11967"/>
    </row>
    <row r="11968" spans="3:8" x14ac:dyDescent="0.25">
      <c r="C11968"/>
      <c r="H11968"/>
    </row>
    <row r="11969" spans="3:8" x14ac:dyDescent="0.25">
      <c r="C11969"/>
      <c r="H11969"/>
    </row>
    <row r="11970" spans="3:8" x14ac:dyDescent="0.25">
      <c r="C11970"/>
      <c r="H11970"/>
    </row>
    <row r="11971" spans="3:8" x14ac:dyDescent="0.25">
      <c r="C11971"/>
      <c r="H11971"/>
    </row>
    <row r="11972" spans="3:8" x14ac:dyDescent="0.25">
      <c r="C11972"/>
      <c r="H11972"/>
    </row>
    <row r="11973" spans="3:8" x14ac:dyDescent="0.25">
      <c r="C11973"/>
      <c r="H11973"/>
    </row>
    <row r="11974" spans="3:8" x14ac:dyDescent="0.25">
      <c r="C11974"/>
      <c r="H11974"/>
    </row>
    <row r="11975" spans="3:8" x14ac:dyDescent="0.25">
      <c r="C11975"/>
      <c r="H11975"/>
    </row>
    <row r="11976" spans="3:8" x14ac:dyDescent="0.25">
      <c r="C11976"/>
      <c r="H11976"/>
    </row>
    <row r="11977" spans="3:8" x14ac:dyDescent="0.25">
      <c r="C11977"/>
      <c r="H11977"/>
    </row>
    <row r="11978" spans="3:8" x14ac:dyDescent="0.25">
      <c r="C11978"/>
      <c r="H11978"/>
    </row>
    <row r="11979" spans="3:8" x14ac:dyDescent="0.25">
      <c r="C11979"/>
      <c r="H11979"/>
    </row>
    <row r="11980" spans="3:8" x14ac:dyDescent="0.25">
      <c r="C11980"/>
      <c r="H11980"/>
    </row>
    <row r="11981" spans="3:8" x14ac:dyDescent="0.25">
      <c r="C11981"/>
      <c r="H11981"/>
    </row>
    <row r="11982" spans="3:8" x14ac:dyDescent="0.25">
      <c r="C11982"/>
      <c r="H11982"/>
    </row>
    <row r="11983" spans="3:8" x14ac:dyDescent="0.25">
      <c r="C11983"/>
      <c r="H11983"/>
    </row>
    <row r="11984" spans="3:8" x14ac:dyDescent="0.25">
      <c r="C11984"/>
      <c r="H11984"/>
    </row>
    <row r="11985" spans="3:8" x14ac:dyDescent="0.25">
      <c r="C11985"/>
      <c r="H11985"/>
    </row>
    <row r="11986" spans="3:8" x14ac:dyDescent="0.25">
      <c r="C11986"/>
      <c r="H11986"/>
    </row>
    <row r="11987" spans="3:8" x14ac:dyDescent="0.25">
      <c r="C11987"/>
      <c r="H11987"/>
    </row>
    <row r="11988" spans="3:8" x14ac:dyDescent="0.25">
      <c r="C11988"/>
      <c r="H11988"/>
    </row>
    <row r="11989" spans="3:8" x14ac:dyDescent="0.25">
      <c r="C11989"/>
      <c r="H11989"/>
    </row>
    <row r="11990" spans="3:8" x14ac:dyDescent="0.25">
      <c r="C11990"/>
      <c r="H11990"/>
    </row>
    <row r="11991" spans="3:8" x14ac:dyDescent="0.25">
      <c r="C11991"/>
      <c r="H11991"/>
    </row>
    <row r="11992" spans="3:8" x14ac:dyDescent="0.25">
      <c r="C11992"/>
      <c r="H11992"/>
    </row>
    <row r="11993" spans="3:8" x14ac:dyDescent="0.25">
      <c r="C11993"/>
      <c r="H11993"/>
    </row>
    <row r="11994" spans="3:8" x14ac:dyDescent="0.25">
      <c r="C11994"/>
      <c r="H11994"/>
    </row>
    <row r="11995" spans="3:8" x14ac:dyDescent="0.25">
      <c r="C11995"/>
      <c r="H11995"/>
    </row>
    <row r="11996" spans="3:8" x14ac:dyDescent="0.25">
      <c r="C11996"/>
      <c r="H11996"/>
    </row>
    <row r="11997" spans="3:8" x14ac:dyDescent="0.25">
      <c r="C11997"/>
      <c r="H11997"/>
    </row>
    <row r="11998" spans="3:8" x14ac:dyDescent="0.25">
      <c r="C11998"/>
      <c r="H11998"/>
    </row>
    <row r="11999" spans="3:8" x14ac:dyDescent="0.25">
      <c r="C11999"/>
      <c r="H11999"/>
    </row>
    <row r="12000" spans="3:8" x14ac:dyDescent="0.25">
      <c r="C12000"/>
      <c r="H12000"/>
    </row>
    <row r="12001" spans="3:8" x14ac:dyDescent="0.25">
      <c r="C12001"/>
      <c r="H12001"/>
    </row>
    <row r="12002" spans="3:8" x14ac:dyDescent="0.25">
      <c r="C12002"/>
      <c r="H12002"/>
    </row>
    <row r="12003" spans="3:8" x14ac:dyDescent="0.25">
      <c r="C12003"/>
      <c r="H12003"/>
    </row>
    <row r="12004" spans="3:8" x14ac:dyDescent="0.25">
      <c r="C12004"/>
      <c r="H12004"/>
    </row>
    <row r="12005" spans="3:8" x14ac:dyDescent="0.25">
      <c r="C12005"/>
      <c r="H12005"/>
    </row>
    <row r="12006" spans="3:8" x14ac:dyDescent="0.25">
      <c r="C12006"/>
      <c r="H12006"/>
    </row>
    <row r="12007" spans="3:8" x14ac:dyDescent="0.25">
      <c r="C12007"/>
      <c r="H12007"/>
    </row>
    <row r="12008" spans="3:8" x14ac:dyDescent="0.25">
      <c r="C12008"/>
      <c r="H12008"/>
    </row>
    <row r="12009" spans="3:8" x14ac:dyDescent="0.25">
      <c r="C12009"/>
      <c r="H12009"/>
    </row>
    <row r="12010" spans="3:8" x14ac:dyDescent="0.25">
      <c r="C12010"/>
      <c r="H12010"/>
    </row>
    <row r="12011" spans="3:8" x14ac:dyDescent="0.25">
      <c r="C12011"/>
      <c r="H12011"/>
    </row>
    <row r="12012" spans="3:8" x14ac:dyDescent="0.25">
      <c r="C12012"/>
      <c r="H12012"/>
    </row>
    <row r="12013" spans="3:8" x14ac:dyDescent="0.25">
      <c r="C12013"/>
      <c r="H12013"/>
    </row>
    <row r="12014" spans="3:8" x14ac:dyDescent="0.25">
      <c r="C12014"/>
      <c r="H12014"/>
    </row>
    <row r="12015" spans="3:8" x14ac:dyDescent="0.25">
      <c r="C12015"/>
      <c r="H12015"/>
    </row>
    <row r="12016" spans="3:8" x14ac:dyDescent="0.25">
      <c r="C12016"/>
      <c r="H12016"/>
    </row>
    <row r="12017" spans="3:8" x14ac:dyDescent="0.25">
      <c r="C12017"/>
      <c r="H12017"/>
    </row>
    <row r="12018" spans="3:8" x14ac:dyDescent="0.25">
      <c r="C12018"/>
      <c r="H12018"/>
    </row>
    <row r="12019" spans="3:8" x14ac:dyDescent="0.25">
      <c r="C12019"/>
      <c r="H12019"/>
    </row>
    <row r="12020" spans="3:8" x14ac:dyDescent="0.25">
      <c r="C12020"/>
      <c r="H12020"/>
    </row>
    <row r="12021" spans="3:8" x14ac:dyDescent="0.25">
      <c r="C12021"/>
      <c r="H12021"/>
    </row>
    <row r="12022" spans="3:8" x14ac:dyDescent="0.25">
      <c r="C12022"/>
      <c r="H12022"/>
    </row>
    <row r="12023" spans="3:8" x14ac:dyDescent="0.25">
      <c r="C12023"/>
      <c r="H12023"/>
    </row>
    <row r="12024" spans="3:8" x14ac:dyDescent="0.25">
      <c r="C12024"/>
      <c r="H12024"/>
    </row>
    <row r="12025" spans="3:8" x14ac:dyDescent="0.25">
      <c r="C12025"/>
      <c r="H12025"/>
    </row>
    <row r="12026" spans="3:8" x14ac:dyDescent="0.25">
      <c r="C12026"/>
      <c r="H12026"/>
    </row>
    <row r="12027" spans="3:8" x14ac:dyDescent="0.25">
      <c r="C12027"/>
      <c r="H12027"/>
    </row>
    <row r="12028" spans="3:8" x14ac:dyDescent="0.25">
      <c r="C12028"/>
      <c r="H12028"/>
    </row>
    <row r="12029" spans="3:8" x14ac:dyDescent="0.25">
      <c r="C12029"/>
      <c r="H12029"/>
    </row>
    <row r="12030" spans="3:8" x14ac:dyDescent="0.25">
      <c r="C12030"/>
      <c r="H12030"/>
    </row>
    <row r="12031" spans="3:8" x14ac:dyDescent="0.25">
      <c r="C12031"/>
      <c r="H12031"/>
    </row>
    <row r="12032" spans="3:8" x14ac:dyDescent="0.25">
      <c r="C12032"/>
      <c r="H12032"/>
    </row>
    <row r="12033" spans="3:8" x14ac:dyDescent="0.25">
      <c r="C12033"/>
      <c r="H12033"/>
    </row>
    <row r="12034" spans="3:8" x14ac:dyDescent="0.25">
      <c r="C12034"/>
      <c r="H12034"/>
    </row>
    <row r="12035" spans="3:8" x14ac:dyDescent="0.25">
      <c r="C12035"/>
      <c r="H12035"/>
    </row>
    <row r="12036" spans="3:8" x14ac:dyDescent="0.25">
      <c r="C12036"/>
      <c r="H12036"/>
    </row>
    <row r="12037" spans="3:8" x14ac:dyDescent="0.25">
      <c r="C12037"/>
      <c r="H12037"/>
    </row>
    <row r="12038" spans="3:8" x14ac:dyDescent="0.25">
      <c r="C12038"/>
      <c r="H12038"/>
    </row>
    <row r="12039" spans="3:8" x14ac:dyDescent="0.25">
      <c r="C12039"/>
      <c r="H12039"/>
    </row>
    <row r="12040" spans="3:8" x14ac:dyDescent="0.25">
      <c r="C12040"/>
      <c r="H12040"/>
    </row>
    <row r="12041" spans="3:8" x14ac:dyDescent="0.25">
      <c r="C12041"/>
      <c r="H12041"/>
    </row>
    <row r="12042" spans="3:8" x14ac:dyDescent="0.25">
      <c r="C12042"/>
      <c r="H12042"/>
    </row>
    <row r="12043" spans="3:8" x14ac:dyDescent="0.25">
      <c r="C12043"/>
      <c r="H12043"/>
    </row>
    <row r="12044" spans="3:8" x14ac:dyDescent="0.25">
      <c r="C12044"/>
      <c r="H12044"/>
    </row>
    <row r="12045" spans="3:8" x14ac:dyDescent="0.25">
      <c r="C12045"/>
      <c r="H12045"/>
    </row>
    <row r="12046" spans="3:8" x14ac:dyDescent="0.25">
      <c r="C12046"/>
      <c r="H12046"/>
    </row>
    <row r="12047" spans="3:8" x14ac:dyDescent="0.25">
      <c r="C12047"/>
      <c r="H12047"/>
    </row>
    <row r="12048" spans="3:8" x14ac:dyDescent="0.25">
      <c r="C12048"/>
      <c r="H12048"/>
    </row>
    <row r="12049" spans="3:8" x14ac:dyDescent="0.25">
      <c r="C12049"/>
      <c r="H12049"/>
    </row>
    <row r="12050" spans="3:8" x14ac:dyDescent="0.25">
      <c r="C12050"/>
      <c r="H12050"/>
    </row>
    <row r="12051" spans="3:8" x14ac:dyDescent="0.25">
      <c r="C12051"/>
      <c r="H12051"/>
    </row>
    <row r="12052" spans="3:8" x14ac:dyDescent="0.25">
      <c r="C12052"/>
      <c r="H12052"/>
    </row>
    <row r="12053" spans="3:8" x14ac:dyDescent="0.25">
      <c r="C12053"/>
      <c r="H12053"/>
    </row>
    <row r="12054" spans="3:8" x14ac:dyDescent="0.25">
      <c r="C12054"/>
      <c r="H12054"/>
    </row>
    <row r="12055" spans="3:8" x14ac:dyDescent="0.25">
      <c r="C12055"/>
      <c r="H12055"/>
    </row>
    <row r="12056" spans="3:8" x14ac:dyDescent="0.25">
      <c r="C12056"/>
      <c r="H12056"/>
    </row>
    <row r="12057" spans="3:8" x14ac:dyDescent="0.25">
      <c r="C12057"/>
      <c r="H12057"/>
    </row>
    <row r="12058" spans="3:8" x14ac:dyDescent="0.25">
      <c r="C12058"/>
      <c r="H12058"/>
    </row>
    <row r="12059" spans="3:8" x14ac:dyDescent="0.25">
      <c r="C12059"/>
      <c r="H12059"/>
    </row>
    <row r="12060" spans="3:8" x14ac:dyDescent="0.25">
      <c r="C12060"/>
      <c r="H12060"/>
    </row>
    <row r="12061" spans="3:8" x14ac:dyDescent="0.25">
      <c r="C12061"/>
      <c r="H12061"/>
    </row>
    <row r="12062" spans="3:8" x14ac:dyDescent="0.25">
      <c r="C12062"/>
      <c r="H12062"/>
    </row>
    <row r="12063" spans="3:8" x14ac:dyDescent="0.25">
      <c r="C12063"/>
      <c r="H12063"/>
    </row>
    <row r="12064" spans="3:8" x14ac:dyDescent="0.25">
      <c r="C12064"/>
      <c r="H12064"/>
    </row>
    <row r="12065" spans="3:8" x14ac:dyDescent="0.25">
      <c r="C12065"/>
      <c r="H12065"/>
    </row>
    <row r="12066" spans="3:8" x14ac:dyDescent="0.25">
      <c r="C12066"/>
      <c r="H12066"/>
    </row>
    <row r="12067" spans="3:8" x14ac:dyDescent="0.25">
      <c r="C12067"/>
      <c r="H12067"/>
    </row>
    <row r="12068" spans="3:8" x14ac:dyDescent="0.25">
      <c r="C12068"/>
      <c r="H12068"/>
    </row>
    <row r="12069" spans="3:8" x14ac:dyDescent="0.25">
      <c r="C12069"/>
      <c r="H12069"/>
    </row>
    <row r="12070" spans="3:8" x14ac:dyDescent="0.25">
      <c r="C12070"/>
      <c r="H12070"/>
    </row>
    <row r="12071" spans="3:8" x14ac:dyDescent="0.25">
      <c r="C12071"/>
      <c r="H12071"/>
    </row>
    <row r="12072" spans="3:8" x14ac:dyDescent="0.25">
      <c r="C12072"/>
      <c r="H12072"/>
    </row>
    <row r="12073" spans="3:8" x14ac:dyDescent="0.25">
      <c r="C12073"/>
      <c r="H12073"/>
    </row>
    <row r="12074" spans="3:8" x14ac:dyDescent="0.25">
      <c r="C12074"/>
      <c r="H12074"/>
    </row>
    <row r="12075" spans="3:8" x14ac:dyDescent="0.25">
      <c r="C12075"/>
      <c r="H12075"/>
    </row>
    <row r="12076" spans="3:8" x14ac:dyDescent="0.25">
      <c r="C12076"/>
      <c r="H12076"/>
    </row>
    <row r="12077" spans="3:8" x14ac:dyDescent="0.25">
      <c r="C12077"/>
      <c r="H12077"/>
    </row>
    <row r="12078" spans="3:8" x14ac:dyDescent="0.25">
      <c r="C12078"/>
      <c r="H12078"/>
    </row>
    <row r="12079" spans="3:8" x14ac:dyDescent="0.25">
      <c r="C12079"/>
      <c r="H12079"/>
    </row>
    <row r="12080" spans="3:8" x14ac:dyDescent="0.25">
      <c r="C12080"/>
      <c r="H12080"/>
    </row>
    <row r="12081" spans="3:8" x14ac:dyDescent="0.25">
      <c r="C12081"/>
      <c r="H12081"/>
    </row>
    <row r="12082" spans="3:8" x14ac:dyDescent="0.25">
      <c r="C12082"/>
      <c r="H12082"/>
    </row>
    <row r="12083" spans="3:8" x14ac:dyDescent="0.25">
      <c r="C12083"/>
      <c r="H12083"/>
    </row>
    <row r="12084" spans="3:8" x14ac:dyDescent="0.25">
      <c r="C12084"/>
      <c r="H12084"/>
    </row>
    <row r="12085" spans="3:8" x14ac:dyDescent="0.25">
      <c r="C12085"/>
      <c r="H12085"/>
    </row>
    <row r="12086" spans="3:8" x14ac:dyDescent="0.25">
      <c r="C12086"/>
      <c r="H12086"/>
    </row>
    <row r="12087" spans="3:8" x14ac:dyDescent="0.25">
      <c r="C12087"/>
      <c r="H12087"/>
    </row>
    <row r="12088" spans="3:8" x14ac:dyDescent="0.25">
      <c r="C12088"/>
      <c r="H12088"/>
    </row>
    <row r="12089" spans="3:8" x14ac:dyDescent="0.25">
      <c r="C12089"/>
      <c r="H12089"/>
    </row>
    <row r="12090" spans="3:8" x14ac:dyDescent="0.25">
      <c r="C12090"/>
      <c r="H12090"/>
    </row>
    <row r="12091" spans="3:8" x14ac:dyDescent="0.25">
      <c r="C12091"/>
      <c r="H12091"/>
    </row>
    <row r="12092" spans="3:8" x14ac:dyDescent="0.25">
      <c r="C12092"/>
      <c r="H12092"/>
    </row>
    <row r="12093" spans="3:8" x14ac:dyDescent="0.25">
      <c r="C12093"/>
      <c r="H12093"/>
    </row>
    <row r="12094" spans="3:8" x14ac:dyDescent="0.25">
      <c r="C12094"/>
      <c r="H12094"/>
    </row>
    <row r="12095" spans="3:8" x14ac:dyDescent="0.25">
      <c r="C12095"/>
      <c r="H12095"/>
    </row>
    <row r="12096" spans="3:8" x14ac:dyDescent="0.25">
      <c r="C12096"/>
      <c r="H12096"/>
    </row>
    <row r="12097" spans="3:8" x14ac:dyDescent="0.25">
      <c r="C12097"/>
      <c r="H12097"/>
    </row>
    <row r="12098" spans="3:8" x14ac:dyDescent="0.25">
      <c r="C12098"/>
      <c r="H12098"/>
    </row>
    <row r="12099" spans="3:8" x14ac:dyDescent="0.25">
      <c r="C12099"/>
      <c r="H12099"/>
    </row>
    <row r="12100" spans="3:8" x14ac:dyDescent="0.25">
      <c r="C12100"/>
      <c r="H12100"/>
    </row>
    <row r="12101" spans="3:8" x14ac:dyDescent="0.25">
      <c r="C12101"/>
      <c r="H12101"/>
    </row>
    <row r="12102" spans="3:8" x14ac:dyDescent="0.25">
      <c r="C12102"/>
      <c r="H12102"/>
    </row>
    <row r="12103" spans="3:8" x14ac:dyDescent="0.25">
      <c r="C12103"/>
      <c r="H12103"/>
    </row>
    <row r="12104" spans="3:8" x14ac:dyDescent="0.25">
      <c r="C12104"/>
      <c r="H12104"/>
    </row>
    <row r="12105" spans="3:8" x14ac:dyDescent="0.25">
      <c r="C12105"/>
      <c r="H12105"/>
    </row>
    <row r="12106" spans="3:8" x14ac:dyDescent="0.25">
      <c r="C12106"/>
      <c r="H12106"/>
    </row>
    <row r="12107" spans="3:8" x14ac:dyDescent="0.25">
      <c r="C12107"/>
      <c r="H12107"/>
    </row>
    <row r="12108" spans="3:8" x14ac:dyDescent="0.25">
      <c r="C12108"/>
      <c r="H12108"/>
    </row>
    <row r="12109" spans="3:8" x14ac:dyDescent="0.25">
      <c r="C12109"/>
      <c r="H12109"/>
    </row>
    <row r="12110" spans="3:8" x14ac:dyDescent="0.25">
      <c r="C12110"/>
      <c r="H12110"/>
    </row>
    <row r="12111" spans="3:8" x14ac:dyDescent="0.25">
      <c r="C12111"/>
      <c r="H12111"/>
    </row>
    <row r="12112" spans="3:8" x14ac:dyDescent="0.25">
      <c r="C12112"/>
      <c r="H12112"/>
    </row>
    <row r="12113" spans="3:8" x14ac:dyDescent="0.25">
      <c r="C12113"/>
      <c r="H12113"/>
    </row>
    <row r="12114" spans="3:8" x14ac:dyDescent="0.25">
      <c r="C12114"/>
      <c r="H12114"/>
    </row>
    <row r="12115" spans="3:8" x14ac:dyDescent="0.25">
      <c r="C12115"/>
      <c r="H12115"/>
    </row>
    <row r="12116" spans="3:8" x14ac:dyDescent="0.25">
      <c r="C12116"/>
      <c r="H12116"/>
    </row>
    <row r="12117" spans="3:8" x14ac:dyDescent="0.25">
      <c r="C12117"/>
      <c r="H12117"/>
    </row>
    <row r="12118" spans="3:8" x14ac:dyDescent="0.25">
      <c r="C12118"/>
      <c r="H12118"/>
    </row>
    <row r="12119" spans="3:8" x14ac:dyDescent="0.25">
      <c r="C12119"/>
      <c r="H12119"/>
    </row>
    <row r="12120" spans="3:8" x14ac:dyDescent="0.25">
      <c r="C12120"/>
      <c r="H12120"/>
    </row>
    <row r="12121" spans="3:8" x14ac:dyDescent="0.25">
      <c r="C12121"/>
      <c r="H12121"/>
    </row>
    <row r="12122" spans="3:8" x14ac:dyDescent="0.25">
      <c r="C12122"/>
      <c r="H12122"/>
    </row>
    <row r="12123" spans="3:8" x14ac:dyDescent="0.25">
      <c r="C12123"/>
      <c r="H12123"/>
    </row>
    <row r="12124" spans="3:8" x14ac:dyDescent="0.25">
      <c r="C12124"/>
      <c r="H12124"/>
    </row>
    <row r="12125" spans="3:8" x14ac:dyDescent="0.25">
      <c r="C12125"/>
      <c r="H12125"/>
    </row>
    <row r="12126" spans="3:8" x14ac:dyDescent="0.25">
      <c r="C12126"/>
      <c r="H12126"/>
    </row>
    <row r="12127" spans="3:8" x14ac:dyDescent="0.25">
      <c r="C12127"/>
      <c r="H12127"/>
    </row>
    <row r="12128" spans="3:8" x14ac:dyDescent="0.25">
      <c r="C12128"/>
      <c r="H12128"/>
    </row>
    <row r="12129" spans="3:8" x14ac:dyDescent="0.25">
      <c r="C12129"/>
      <c r="H12129"/>
    </row>
    <row r="12130" spans="3:8" x14ac:dyDescent="0.25">
      <c r="C12130"/>
      <c r="H12130"/>
    </row>
    <row r="12131" spans="3:8" x14ac:dyDescent="0.25">
      <c r="C12131"/>
      <c r="H12131"/>
    </row>
    <row r="12132" spans="3:8" x14ac:dyDescent="0.25">
      <c r="C12132"/>
      <c r="H12132"/>
    </row>
    <row r="12133" spans="3:8" x14ac:dyDescent="0.25">
      <c r="C12133"/>
      <c r="H12133"/>
    </row>
    <row r="12134" spans="3:8" x14ac:dyDescent="0.25">
      <c r="C12134"/>
      <c r="H12134"/>
    </row>
    <row r="12135" spans="3:8" x14ac:dyDescent="0.25">
      <c r="C12135"/>
      <c r="H12135"/>
    </row>
    <row r="12136" spans="3:8" x14ac:dyDescent="0.25">
      <c r="C12136"/>
      <c r="H12136"/>
    </row>
    <row r="12137" spans="3:8" x14ac:dyDescent="0.25">
      <c r="C12137"/>
      <c r="H12137"/>
    </row>
    <row r="12138" spans="3:8" x14ac:dyDescent="0.25">
      <c r="C12138"/>
      <c r="H12138"/>
    </row>
    <row r="12139" spans="3:8" x14ac:dyDescent="0.25">
      <c r="C12139"/>
      <c r="H12139"/>
    </row>
    <row r="12140" spans="3:8" x14ac:dyDescent="0.25">
      <c r="C12140"/>
      <c r="H12140"/>
    </row>
    <row r="12141" spans="3:8" x14ac:dyDescent="0.25">
      <c r="C12141"/>
      <c r="H12141"/>
    </row>
    <row r="12142" spans="3:8" x14ac:dyDescent="0.25">
      <c r="C12142"/>
      <c r="H12142"/>
    </row>
    <row r="12143" spans="3:8" x14ac:dyDescent="0.25">
      <c r="C12143"/>
      <c r="H12143"/>
    </row>
    <row r="12144" spans="3:8" x14ac:dyDescent="0.25">
      <c r="C12144"/>
      <c r="H12144"/>
    </row>
    <row r="12145" spans="3:8" x14ac:dyDescent="0.25">
      <c r="C12145"/>
      <c r="H12145"/>
    </row>
    <row r="12146" spans="3:8" x14ac:dyDescent="0.25">
      <c r="C12146"/>
      <c r="H12146"/>
    </row>
    <row r="12147" spans="3:8" x14ac:dyDescent="0.25">
      <c r="C12147"/>
      <c r="H12147"/>
    </row>
    <row r="12148" spans="3:8" x14ac:dyDescent="0.25">
      <c r="C12148"/>
      <c r="H12148"/>
    </row>
    <row r="12149" spans="3:8" x14ac:dyDescent="0.25">
      <c r="C12149"/>
      <c r="H12149"/>
    </row>
    <row r="12150" spans="3:8" x14ac:dyDescent="0.25">
      <c r="C12150"/>
      <c r="H12150"/>
    </row>
    <row r="12151" spans="3:8" x14ac:dyDescent="0.25">
      <c r="C12151"/>
      <c r="H12151"/>
    </row>
    <row r="12152" spans="3:8" x14ac:dyDescent="0.25">
      <c r="C12152"/>
      <c r="H12152"/>
    </row>
    <row r="12153" spans="3:8" x14ac:dyDescent="0.25">
      <c r="C12153"/>
      <c r="H12153"/>
    </row>
    <row r="12154" spans="3:8" x14ac:dyDescent="0.25">
      <c r="C12154"/>
      <c r="H12154"/>
    </row>
    <row r="12155" spans="3:8" x14ac:dyDescent="0.25">
      <c r="C12155"/>
      <c r="H12155"/>
    </row>
    <row r="12156" spans="3:8" x14ac:dyDescent="0.25">
      <c r="C12156"/>
      <c r="H12156"/>
    </row>
    <row r="12157" spans="3:8" x14ac:dyDescent="0.25">
      <c r="C12157"/>
      <c r="H12157"/>
    </row>
    <row r="12158" spans="3:8" x14ac:dyDescent="0.25">
      <c r="C12158"/>
      <c r="H12158"/>
    </row>
    <row r="12159" spans="3:8" x14ac:dyDescent="0.25">
      <c r="C12159"/>
      <c r="H12159"/>
    </row>
    <row r="12160" spans="3:8" x14ac:dyDescent="0.25">
      <c r="C12160"/>
      <c r="H12160"/>
    </row>
    <row r="12161" spans="3:8" x14ac:dyDescent="0.25">
      <c r="C12161"/>
      <c r="H12161"/>
    </row>
    <row r="12162" spans="3:8" x14ac:dyDescent="0.25">
      <c r="C12162"/>
      <c r="H12162"/>
    </row>
    <row r="12163" spans="3:8" x14ac:dyDescent="0.25">
      <c r="C12163"/>
      <c r="H12163"/>
    </row>
    <row r="12164" spans="3:8" x14ac:dyDescent="0.25">
      <c r="C12164"/>
      <c r="H12164"/>
    </row>
    <row r="12165" spans="3:8" x14ac:dyDescent="0.25">
      <c r="C12165"/>
      <c r="H12165"/>
    </row>
    <row r="12166" spans="3:8" x14ac:dyDescent="0.25">
      <c r="C12166"/>
      <c r="H12166"/>
    </row>
    <row r="12167" spans="3:8" x14ac:dyDescent="0.25">
      <c r="C12167"/>
      <c r="H12167"/>
    </row>
    <row r="12168" spans="3:8" x14ac:dyDescent="0.25">
      <c r="C12168"/>
      <c r="H12168"/>
    </row>
    <row r="12169" spans="3:8" x14ac:dyDescent="0.25">
      <c r="C12169"/>
      <c r="H12169"/>
    </row>
    <row r="12170" spans="3:8" x14ac:dyDescent="0.25">
      <c r="C12170"/>
      <c r="H12170"/>
    </row>
    <row r="12171" spans="3:8" x14ac:dyDescent="0.25">
      <c r="C12171"/>
      <c r="H12171"/>
    </row>
    <row r="12172" spans="3:8" x14ac:dyDescent="0.25">
      <c r="C12172"/>
      <c r="H12172"/>
    </row>
    <row r="12173" spans="3:8" x14ac:dyDescent="0.25">
      <c r="C12173"/>
      <c r="H12173"/>
    </row>
    <row r="12174" spans="3:8" x14ac:dyDescent="0.25">
      <c r="C12174"/>
      <c r="H12174"/>
    </row>
    <row r="12175" spans="3:8" x14ac:dyDescent="0.25">
      <c r="C12175"/>
      <c r="H12175"/>
    </row>
    <row r="12176" spans="3:8" x14ac:dyDescent="0.25">
      <c r="C12176"/>
      <c r="H12176"/>
    </row>
    <row r="12177" spans="3:8" x14ac:dyDescent="0.25">
      <c r="C12177"/>
      <c r="H12177"/>
    </row>
    <row r="12178" spans="3:8" x14ac:dyDescent="0.25">
      <c r="C12178"/>
      <c r="H12178"/>
    </row>
    <row r="12179" spans="3:8" x14ac:dyDescent="0.25">
      <c r="C12179"/>
      <c r="H12179"/>
    </row>
    <row r="12180" spans="3:8" x14ac:dyDescent="0.25">
      <c r="C12180"/>
      <c r="H12180"/>
    </row>
    <row r="12181" spans="3:8" x14ac:dyDescent="0.25">
      <c r="C12181"/>
      <c r="H12181"/>
    </row>
    <row r="12182" spans="3:8" x14ac:dyDescent="0.25">
      <c r="C12182"/>
      <c r="H12182"/>
    </row>
    <row r="12183" spans="3:8" x14ac:dyDescent="0.25">
      <c r="C12183"/>
      <c r="H12183"/>
    </row>
    <row r="12184" spans="3:8" x14ac:dyDescent="0.25">
      <c r="C12184"/>
      <c r="H12184"/>
    </row>
    <row r="12185" spans="3:8" x14ac:dyDescent="0.25">
      <c r="C12185"/>
      <c r="H12185"/>
    </row>
    <row r="12186" spans="3:8" x14ac:dyDescent="0.25">
      <c r="C12186"/>
      <c r="H12186"/>
    </row>
    <row r="12187" spans="3:8" x14ac:dyDescent="0.25">
      <c r="C12187"/>
      <c r="H12187"/>
    </row>
    <row r="12188" spans="3:8" x14ac:dyDescent="0.25">
      <c r="C12188"/>
      <c r="H12188"/>
    </row>
    <row r="12189" spans="3:8" x14ac:dyDescent="0.25">
      <c r="C12189"/>
      <c r="H12189"/>
    </row>
    <row r="12190" spans="3:8" x14ac:dyDescent="0.25">
      <c r="C12190"/>
      <c r="H12190"/>
    </row>
    <row r="12191" spans="3:8" x14ac:dyDescent="0.25">
      <c r="C12191"/>
      <c r="H12191"/>
    </row>
    <row r="12192" spans="3:8" x14ac:dyDescent="0.25">
      <c r="C12192"/>
      <c r="H12192"/>
    </row>
    <row r="12193" spans="3:8" x14ac:dyDescent="0.25">
      <c r="C12193"/>
      <c r="H12193"/>
    </row>
    <row r="12194" spans="3:8" x14ac:dyDescent="0.25">
      <c r="C12194"/>
      <c r="H12194"/>
    </row>
    <row r="12195" spans="3:8" x14ac:dyDescent="0.25">
      <c r="C12195"/>
      <c r="H12195"/>
    </row>
    <row r="12196" spans="3:8" x14ac:dyDescent="0.25">
      <c r="C12196"/>
      <c r="H12196"/>
    </row>
    <row r="12197" spans="3:8" x14ac:dyDescent="0.25">
      <c r="C12197"/>
      <c r="H12197"/>
    </row>
    <row r="12198" spans="3:8" x14ac:dyDescent="0.25">
      <c r="C12198"/>
      <c r="H12198"/>
    </row>
    <row r="12199" spans="3:8" x14ac:dyDescent="0.25">
      <c r="C12199"/>
      <c r="H12199"/>
    </row>
    <row r="12200" spans="3:8" x14ac:dyDescent="0.25">
      <c r="C12200"/>
      <c r="H12200"/>
    </row>
    <row r="12201" spans="3:8" x14ac:dyDescent="0.25">
      <c r="C12201"/>
      <c r="H12201"/>
    </row>
    <row r="12202" spans="3:8" x14ac:dyDescent="0.25">
      <c r="C12202"/>
      <c r="H12202"/>
    </row>
    <row r="12203" spans="3:8" x14ac:dyDescent="0.25">
      <c r="C12203"/>
      <c r="H12203"/>
    </row>
    <row r="12204" spans="3:8" x14ac:dyDescent="0.25">
      <c r="C12204"/>
      <c r="H12204"/>
    </row>
    <row r="12205" spans="3:8" x14ac:dyDescent="0.25">
      <c r="C12205"/>
      <c r="H12205"/>
    </row>
    <row r="12206" spans="3:8" x14ac:dyDescent="0.25">
      <c r="C12206"/>
      <c r="H12206"/>
    </row>
    <row r="12207" spans="3:8" x14ac:dyDescent="0.25">
      <c r="C12207"/>
      <c r="H12207"/>
    </row>
    <row r="12208" spans="3:8" x14ac:dyDescent="0.25">
      <c r="C12208"/>
      <c r="H12208"/>
    </row>
    <row r="12209" spans="3:8" x14ac:dyDescent="0.25">
      <c r="C12209"/>
      <c r="H12209"/>
    </row>
    <row r="12210" spans="3:8" x14ac:dyDescent="0.25">
      <c r="C12210"/>
      <c r="H12210"/>
    </row>
    <row r="12211" spans="3:8" x14ac:dyDescent="0.25">
      <c r="C12211"/>
      <c r="H12211"/>
    </row>
    <row r="12212" spans="3:8" x14ac:dyDescent="0.25">
      <c r="C12212"/>
      <c r="H12212"/>
    </row>
    <row r="12213" spans="3:8" x14ac:dyDescent="0.25">
      <c r="C12213"/>
      <c r="H12213"/>
    </row>
    <row r="12214" spans="3:8" x14ac:dyDescent="0.25">
      <c r="C12214"/>
      <c r="H12214"/>
    </row>
    <row r="12215" spans="3:8" x14ac:dyDescent="0.25">
      <c r="C12215"/>
      <c r="H12215"/>
    </row>
    <row r="12216" spans="3:8" x14ac:dyDescent="0.25">
      <c r="C12216"/>
      <c r="H12216"/>
    </row>
    <row r="12217" spans="3:8" x14ac:dyDescent="0.25">
      <c r="C12217"/>
      <c r="H12217"/>
    </row>
    <row r="12218" spans="3:8" x14ac:dyDescent="0.25">
      <c r="C12218"/>
      <c r="H12218"/>
    </row>
    <row r="12219" spans="3:8" x14ac:dyDescent="0.25">
      <c r="C12219"/>
      <c r="H12219"/>
    </row>
    <row r="12220" spans="3:8" x14ac:dyDescent="0.25">
      <c r="C12220"/>
      <c r="H12220"/>
    </row>
    <row r="12221" spans="3:8" x14ac:dyDescent="0.25">
      <c r="C12221"/>
      <c r="H12221"/>
    </row>
    <row r="12222" spans="3:8" x14ac:dyDescent="0.25">
      <c r="C12222"/>
      <c r="H12222"/>
    </row>
    <row r="12223" spans="3:8" x14ac:dyDescent="0.25">
      <c r="C12223"/>
      <c r="H12223"/>
    </row>
    <row r="12224" spans="3:8" x14ac:dyDescent="0.25">
      <c r="C12224"/>
      <c r="H12224"/>
    </row>
    <row r="12225" spans="3:8" x14ac:dyDescent="0.25">
      <c r="C12225"/>
      <c r="H12225"/>
    </row>
    <row r="12226" spans="3:8" x14ac:dyDescent="0.25">
      <c r="C12226"/>
      <c r="H12226"/>
    </row>
    <row r="12227" spans="3:8" x14ac:dyDescent="0.25">
      <c r="C12227"/>
      <c r="H12227"/>
    </row>
    <row r="12228" spans="3:8" x14ac:dyDescent="0.25">
      <c r="C12228"/>
      <c r="H12228"/>
    </row>
    <row r="12229" spans="3:8" x14ac:dyDescent="0.25">
      <c r="C12229"/>
      <c r="H12229"/>
    </row>
    <row r="12230" spans="3:8" x14ac:dyDescent="0.25">
      <c r="C12230"/>
      <c r="H12230"/>
    </row>
    <row r="12231" spans="3:8" x14ac:dyDescent="0.25">
      <c r="C12231"/>
      <c r="H12231"/>
    </row>
    <row r="12232" spans="3:8" x14ac:dyDescent="0.25">
      <c r="C12232"/>
      <c r="H12232"/>
    </row>
    <row r="12233" spans="3:8" x14ac:dyDescent="0.25">
      <c r="C12233"/>
      <c r="H12233"/>
    </row>
    <row r="12234" spans="3:8" x14ac:dyDescent="0.25">
      <c r="C12234"/>
      <c r="H12234"/>
    </row>
    <row r="12235" spans="3:8" x14ac:dyDescent="0.25">
      <c r="C12235"/>
      <c r="H12235"/>
    </row>
    <row r="12236" spans="3:8" x14ac:dyDescent="0.25">
      <c r="C12236"/>
      <c r="H12236"/>
    </row>
    <row r="12237" spans="3:8" x14ac:dyDescent="0.25">
      <c r="C12237"/>
      <c r="H12237"/>
    </row>
    <row r="12238" spans="3:8" x14ac:dyDescent="0.25">
      <c r="C12238"/>
      <c r="H12238"/>
    </row>
    <row r="12239" spans="3:8" x14ac:dyDescent="0.25">
      <c r="C12239"/>
      <c r="H12239"/>
    </row>
    <row r="12240" spans="3:8" x14ac:dyDescent="0.25">
      <c r="C12240"/>
      <c r="H12240"/>
    </row>
    <row r="12241" spans="3:8" x14ac:dyDescent="0.25">
      <c r="C12241"/>
      <c r="H12241"/>
    </row>
    <row r="12242" spans="3:8" x14ac:dyDescent="0.25">
      <c r="C12242"/>
      <c r="H12242"/>
    </row>
    <row r="12243" spans="3:8" x14ac:dyDescent="0.25">
      <c r="C12243"/>
      <c r="H12243"/>
    </row>
    <row r="12244" spans="3:8" x14ac:dyDescent="0.25">
      <c r="C12244"/>
      <c r="H12244"/>
    </row>
    <row r="12245" spans="3:8" x14ac:dyDescent="0.25">
      <c r="C12245"/>
      <c r="H12245"/>
    </row>
    <row r="12246" spans="3:8" x14ac:dyDescent="0.25">
      <c r="C12246"/>
      <c r="H12246"/>
    </row>
    <row r="12247" spans="3:8" x14ac:dyDescent="0.25">
      <c r="C12247"/>
      <c r="H12247"/>
    </row>
    <row r="12248" spans="3:8" x14ac:dyDescent="0.25">
      <c r="C12248"/>
      <c r="H12248"/>
    </row>
    <row r="12249" spans="3:8" x14ac:dyDescent="0.25">
      <c r="C12249"/>
      <c r="H12249"/>
    </row>
    <row r="12250" spans="3:8" x14ac:dyDescent="0.25">
      <c r="C12250"/>
      <c r="H12250"/>
    </row>
    <row r="12251" spans="3:8" x14ac:dyDescent="0.25">
      <c r="C12251"/>
      <c r="H12251"/>
    </row>
    <row r="12252" spans="3:8" x14ac:dyDescent="0.25">
      <c r="C12252"/>
      <c r="H12252"/>
    </row>
    <row r="12253" spans="3:8" x14ac:dyDescent="0.25">
      <c r="C12253"/>
      <c r="H12253"/>
    </row>
    <row r="12254" spans="3:8" x14ac:dyDescent="0.25">
      <c r="C12254"/>
      <c r="H12254"/>
    </row>
    <row r="12255" spans="3:8" x14ac:dyDescent="0.25">
      <c r="C12255"/>
      <c r="H12255"/>
    </row>
    <row r="12256" spans="3:8" x14ac:dyDescent="0.25">
      <c r="C12256"/>
      <c r="H12256"/>
    </row>
    <row r="12257" spans="3:8" x14ac:dyDescent="0.25">
      <c r="C12257"/>
      <c r="H12257"/>
    </row>
    <row r="12258" spans="3:8" x14ac:dyDescent="0.25">
      <c r="C12258"/>
      <c r="H12258"/>
    </row>
    <row r="12259" spans="3:8" x14ac:dyDescent="0.25">
      <c r="C12259"/>
      <c r="H12259"/>
    </row>
    <row r="12260" spans="3:8" x14ac:dyDescent="0.25">
      <c r="C12260"/>
      <c r="H12260"/>
    </row>
    <row r="12261" spans="3:8" x14ac:dyDescent="0.25">
      <c r="C12261"/>
      <c r="H12261"/>
    </row>
    <row r="12262" spans="3:8" x14ac:dyDescent="0.25">
      <c r="C12262"/>
      <c r="H12262"/>
    </row>
    <row r="12263" spans="3:8" x14ac:dyDescent="0.25">
      <c r="C12263"/>
      <c r="H12263"/>
    </row>
    <row r="12264" spans="3:8" x14ac:dyDescent="0.25">
      <c r="C12264"/>
      <c r="H12264"/>
    </row>
    <row r="12265" spans="3:8" x14ac:dyDescent="0.25">
      <c r="C12265"/>
      <c r="H12265"/>
    </row>
    <row r="12266" spans="3:8" x14ac:dyDescent="0.25">
      <c r="C12266"/>
      <c r="H12266"/>
    </row>
    <row r="12267" spans="3:8" x14ac:dyDescent="0.25">
      <c r="C12267"/>
      <c r="H12267"/>
    </row>
    <row r="12268" spans="3:8" x14ac:dyDescent="0.25">
      <c r="C12268"/>
      <c r="H12268"/>
    </row>
    <row r="12269" spans="3:8" x14ac:dyDescent="0.25">
      <c r="C12269"/>
      <c r="H12269"/>
    </row>
    <row r="12270" spans="3:8" x14ac:dyDescent="0.25">
      <c r="C12270"/>
      <c r="H12270"/>
    </row>
    <row r="12271" spans="3:8" x14ac:dyDescent="0.25">
      <c r="C12271"/>
      <c r="H12271"/>
    </row>
    <row r="12272" spans="3:8" x14ac:dyDescent="0.25">
      <c r="C12272"/>
      <c r="H12272"/>
    </row>
    <row r="12273" spans="3:8" x14ac:dyDescent="0.25">
      <c r="C12273"/>
      <c r="H12273"/>
    </row>
    <row r="12274" spans="3:8" x14ac:dyDescent="0.25">
      <c r="C12274"/>
      <c r="H12274"/>
    </row>
    <row r="12275" spans="3:8" x14ac:dyDescent="0.25">
      <c r="C12275"/>
      <c r="H12275"/>
    </row>
    <row r="12276" spans="3:8" x14ac:dyDescent="0.25">
      <c r="C12276"/>
      <c r="H12276"/>
    </row>
    <row r="12277" spans="3:8" x14ac:dyDescent="0.25">
      <c r="C12277"/>
      <c r="H12277"/>
    </row>
    <row r="12278" spans="3:8" x14ac:dyDescent="0.25">
      <c r="C12278"/>
      <c r="H12278"/>
    </row>
    <row r="12279" spans="3:8" x14ac:dyDescent="0.25">
      <c r="C12279"/>
      <c r="H12279"/>
    </row>
    <row r="12280" spans="3:8" x14ac:dyDescent="0.25">
      <c r="C12280"/>
      <c r="H12280"/>
    </row>
    <row r="12281" spans="3:8" x14ac:dyDescent="0.25">
      <c r="C12281"/>
      <c r="H12281"/>
    </row>
    <row r="12282" spans="3:8" x14ac:dyDescent="0.25">
      <c r="C12282"/>
      <c r="H12282"/>
    </row>
    <row r="12283" spans="3:8" x14ac:dyDescent="0.25">
      <c r="C12283"/>
      <c r="H12283"/>
    </row>
    <row r="12284" spans="3:8" x14ac:dyDescent="0.25">
      <c r="C12284"/>
      <c r="H12284"/>
    </row>
    <row r="12285" spans="3:8" x14ac:dyDescent="0.25">
      <c r="C12285"/>
      <c r="H12285"/>
    </row>
    <row r="12286" spans="3:8" x14ac:dyDescent="0.25">
      <c r="C12286"/>
      <c r="H12286"/>
    </row>
    <row r="12287" spans="3:8" x14ac:dyDescent="0.25">
      <c r="C12287"/>
      <c r="H12287"/>
    </row>
    <row r="12288" spans="3:8" x14ac:dyDescent="0.25">
      <c r="C12288"/>
      <c r="H12288"/>
    </row>
    <row r="12289" spans="3:8" x14ac:dyDescent="0.25">
      <c r="C12289"/>
      <c r="H12289"/>
    </row>
    <row r="12290" spans="3:8" x14ac:dyDescent="0.25">
      <c r="C12290"/>
      <c r="H12290"/>
    </row>
    <row r="12291" spans="3:8" x14ac:dyDescent="0.25">
      <c r="C12291"/>
      <c r="H12291"/>
    </row>
    <row r="12292" spans="3:8" x14ac:dyDescent="0.25">
      <c r="C12292"/>
      <c r="H12292"/>
    </row>
    <row r="12293" spans="3:8" x14ac:dyDescent="0.25">
      <c r="C12293"/>
      <c r="H12293"/>
    </row>
    <row r="12294" spans="3:8" x14ac:dyDescent="0.25">
      <c r="C12294"/>
      <c r="H12294"/>
    </row>
    <row r="12295" spans="3:8" x14ac:dyDescent="0.25">
      <c r="C12295"/>
      <c r="H12295"/>
    </row>
    <row r="12296" spans="3:8" x14ac:dyDescent="0.25">
      <c r="C12296"/>
      <c r="H12296"/>
    </row>
    <row r="12297" spans="3:8" x14ac:dyDescent="0.25">
      <c r="C12297"/>
      <c r="H12297"/>
    </row>
    <row r="12298" spans="3:8" x14ac:dyDescent="0.25">
      <c r="C12298"/>
      <c r="H12298"/>
    </row>
    <row r="12299" spans="3:8" x14ac:dyDescent="0.25">
      <c r="C12299"/>
      <c r="H12299"/>
    </row>
    <row r="12300" spans="3:8" x14ac:dyDescent="0.25">
      <c r="C12300"/>
      <c r="H12300"/>
    </row>
    <row r="12301" spans="3:8" x14ac:dyDescent="0.25">
      <c r="C12301"/>
      <c r="H12301"/>
    </row>
    <row r="12302" spans="3:8" x14ac:dyDescent="0.25">
      <c r="C12302"/>
      <c r="H12302"/>
    </row>
    <row r="12303" spans="3:8" x14ac:dyDescent="0.25">
      <c r="C12303"/>
      <c r="H12303"/>
    </row>
    <row r="12304" spans="3:8" x14ac:dyDescent="0.25">
      <c r="C12304"/>
      <c r="H12304"/>
    </row>
    <row r="12305" spans="3:8" x14ac:dyDescent="0.25">
      <c r="C12305"/>
      <c r="H12305"/>
    </row>
    <row r="12306" spans="3:8" x14ac:dyDescent="0.25">
      <c r="C12306"/>
      <c r="H12306"/>
    </row>
    <row r="12307" spans="3:8" x14ac:dyDescent="0.25">
      <c r="C12307"/>
      <c r="H12307"/>
    </row>
    <row r="12308" spans="3:8" x14ac:dyDescent="0.25">
      <c r="C12308"/>
      <c r="H12308"/>
    </row>
    <row r="12309" spans="3:8" x14ac:dyDescent="0.25">
      <c r="C12309"/>
      <c r="H12309"/>
    </row>
    <row r="12310" spans="3:8" x14ac:dyDescent="0.25">
      <c r="C12310"/>
      <c r="H12310"/>
    </row>
    <row r="12311" spans="3:8" x14ac:dyDescent="0.25">
      <c r="C12311"/>
      <c r="H12311"/>
    </row>
    <row r="12312" spans="3:8" x14ac:dyDescent="0.25">
      <c r="C12312"/>
      <c r="H12312"/>
    </row>
    <row r="12313" spans="3:8" x14ac:dyDescent="0.25">
      <c r="C12313"/>
      <c r="H12313"/>
    </row>
    <row r="12314" spans="3:8" x14ac:dyDescent="0.25">
      <c r="C12314"/>
      <c r="H12314"/>
    </row>
    <row r="12315" spans="3:8" x14ac:dyDescent="0.25">
      <c r="C12315"/>
      <c r="H12315"/>
    </row>
    <row r="12316" spans="3:8" x14ac:dyDescent="0.25">
      <c r="C12316"/>
      <c r="H12316"/>
    </row>
    <row r="12317" spans="3:8" x14ac:dyDescent="0.25">
      <c r="C12317"/>
      <c r="H12317"/>
    </row>
    <row r="12318" spans="3:8" x14ac:dyDescent="0.25">
      <c r="C12318"/>
      <c r="H12318"/>
    </row>
    <row r="12319" spans="3:8" x14ac:dyDescent="0.25">
      <c r="C12319"/>
      <c r="H12319"/>
    </row>
    <row r="12320" spans="3:8" x14ac:dyDescent="0.25">
      <c r="C12320"/>
      <c r="H12320"/>
    </row>
    <row r="12321" spans="3:8" x14ac:dyDescent="0.25">
      <c r="C12321"/>
      <c r="H12321"/>
    </row>
    <row r="12322" spans="3:8" x14ac:dyDescent="0.25">
      <c r="C12322"/>
      <c r="H12322"/>
    </row>
    <row r="12323" spans="3:8" x14ac:dyDescent="0.25">
      <c r="C12323"/>
      <c r="H12323"/>
    </row>
    <row r="12324" spans="3:8" x14ac:dyDescent="0.25">
      <c r="C12324"/>
      <c r="H12324"/>
    </row>
    <row r="12325" spans="3:8" x14ac:dyDescent="0.25">
      <c r="C12325"/>
      <c r="H12325"/>
    </row>
    <row r="12326" spans="3:8" x14ac:dyDescent="0.25">
      <c r="C12326"/>
      <c r="H12326"/>
    </row>
    <row r="12327" spans="3:8" x14ac:dyDescent="0.25">
      <c r="C12327"/>
      <c r="H12327"/>
    </row>
    <row r="12328" spans="3:8" x14ac:dyDescent="0.25">
      <c r="C12328"/>
      <c r="H12328"/>
    </row>
    <row r="12329" spans="3:8" x14ac:dyDescent="0.25">
      <c r="C12329"/>
      <c r="H12329"/>
    </row>
    <row r="12330" spans="3:8" x14ac:dyDescent="0.25">
      <c r="C12330"/>
      <c r="H12330"/>
    </row>
    <row r="12331" spans="3:8" x14ac:dyDescent="0.25">
      <c r="C12331"/>
      <c r="H12331"/>
    </row>
    <row r="12332" spans="3:8" x14ac:dyDescent="0.25">
      <c r="C12332"/>
      <c r="H12332"/>
    </row>
    <row r="12333" spans="3:8" x14ac:dyDescent="0.25">
      <c r="C12333"/>
      <c r="H12333"/>
    </row>
    <row r="12334" spans="3:8" x14ac:dyDescent="0.25">
      <c r="C12334"/>
      <c r="H12334"/>
    </row>
    <row r="12335" spans="3:8" x14ac:dyDescent="0.25">
      <c r="C12335"/>
      <c r="H12335"/>
    </row>
    <row r="12336" spans="3:8" x14ac:dyDescent="0.25">
      <c r="C12336"/>
      <c r="H12336"/>
    </row>
    <row r="12337" spans="3:8" x14ac:dyDescent="0.25">
      <c r="C12337"/>
      <c r="H12337"/>
    </row>
    <row r="12338" spans="3:8" x14ac:dyDescent="0.25">
      <c r="C12338"/>
      <c r="H12338"/>
    </row>
    <row r="12339" spans="3:8" x14ac:dyDescent="0.25">
      <c r="C12339"/>
      <c r="H12339"/>
    </row>
    <row r="12340" spans="3:8" x14ac:dyDescent="0.25">
      <c r="C12340"/>
      <c r="H12340"/>
    </row>
    <row r="12341" spans="3:8" x14ac:dyDescent="0.25">
      <c r="C12341"/>
      <c r="H12341"/>
    </row>
    <row r="12342" spans="3:8" x14ac:dyDescent="0.25">
      <c r="C12342"/>
      <c r="H12342"/>
    </row>
    <row r="12343" spans="3:8" x14ac:dyDescent="0.25">
      <c r="C12343"/>
      <c r="H12343"/>
    </row>
    <row r="12344" spans="3:8" x14ac:dyDescent="0.25">
      <c r="C12344"/>
      <c r="H12344"/>
    </row>
    <row r="12345" spans="3:8" x14ac:dyDescent="0.25">
      <c r="C12345"/>
      <c r="H12345"/>
    </row>
    <row r="12346" spans="3:8" x14ac:dyDescent="0.25">
      <c r="C12346"/>
      <c r="H12346"/>
    </row>
    <row r="12347" spans="3:8" x14ac:dyDescent="0.25">
      <c r="C12347"/>
      <c r="H12347"/>
    </row>
    <row r="12348" spans="3:8" x14ac:dyDescent="0.25">
      <c r="C12348"/>
      <c r="H12348"/>
    </row>
    <row r="12349" spans="3:8" x14ac:dyDescent="0.25">
      <c r="C12349"/>
      <c r="H12349"/>
    </row>
    <row r="12350" spans="3:8" x14ac:dyDescent="0.25">
      <c r="C12350"/>
      <c r="H12350"/>
    </row>
    <row r="12351" spans="3:8" x14ac:dyDescent="0.25">
      <c r="C12351"/>
      <c r="H12351"/>
    </row>
    <row r="12352" spans="3:8" x14ac:dyDescent="0.25">
      <c r="C12352"/>
      <c r="H12352"/>
    </row>
    <row r="12353" spans="3:8" x14ac:dyDescent="0.25">
      <c r="C12353"/>
      <c r="H12353"/>
    </row>
    <row r="12354" spans="3:8" x14ac:dyDescent="0.25">
      <c r="C12354"/>
      <c r="H12354"/>
    </row>
    <row r="12355" spans="3:8" x14ac:dyDescent="0.25">
      <c r="C12355"/>
      <c r="H12355"/>
    </row>
    <row r="12356" spans="3:8" x14ac:dyDescent="0.25">
      <c r="C12356"/>
      <c r="H12356"/>
    </row>
    <row r="12357" spans="3:8" x14ac:dyDescent="0.25">
      <c r="C12357"/>
      <c r="H12357"/>
    </row>
    <row r="12358" spans="3:8" x14ac:dyDescent="0.25">
      <c r="C12358"/>
      <c r="H12358"/>
    </row>
    <row r="12359" spans="3:8" x14ac:dyDescent="0.25">
      <c r="C12359"/>
      <c r="H12359"/>
    </row>
    <row r="12360" spans="3:8" x14ac:dyDescent="0.25">
      <c r="C12360"/>
      <c r="H12360"/>
    </row>
    <row r="12361" spans="3:8" x14ac:dyDescent="0.25">
      <c r="C12361"/>
      <c r="H12361"/>
    </row>
    <row r="12362" spans="3:8" x14ac:dyDescent="0.25">
      <c r="C12362"/>
      <c r="H12362"/>
    </row>
    <row r="12363" spans="3:8" x14ac:dyDescent="0.25">
      <c r="C12363"/>
      <c r="H12363"/>
    </row>
    <row r="12364" spans="3:8" x14ac:dyDescent="0.25">
      <c r="C12364"/>
      <c r="H12364"/>
    </row>
    <row r="12365" spans="3:8" x14ac:dyDescent="0.25">
      <c r="C12365"/>
      <c r="H12365"/>
    </row>
    <row r="12366" spans="3:8" x14ac:dyDescent="0.25">
      <c r="C12366"/>
      <c r="H12366"/>
    </row>
    <row r="12367" spans="3:8" x14ac:dyDescent="0.25">
      <c r="C12367"/>
      <c r="H12367"/>
    </row>
    <row r="12368" spans="3:8" x14ac:dyDescent="0.25">
      <c r="C12368"/>
      <c r="H12368"/>
    </row>
    <row r="12369" spans="3:8" x14ac:dyDescent="0.25">
      <c r="C12369"/>
      <c r="H12369"/>
    </row>
    <row r="12370" spans="3:8" x14ac:dyDescent="0.25">
      <c r="C12370"/>
      <c r="H12370"/>
    </row>
    <row r="12371" spans="3:8" x14ac:dyDescent="0.25">
      <c r="C12371"/>
      <c r="H12371"/>
    </row>
    <row r="12372" spans="3:8" x14ac:dyDescent="0.25">
      <c r="C12372"/>
      <c r="H12372"/>
    </row>
    <row r="12373" spans="3:8" x14ac:dyDescent="0.25">
      <c r="C12373"/>
      <c r="H12373"/>
    </row>
    <row r="12374" spans="3:8" x14ac:dyDescent="0.25">
      <c r="C12374"/>
      <c r="H12374"/>
    </row>
    <row r="12375" spans="3:8" x14ac:dyDescent="0.25">
      <c r="C12375"/>
      <c r="H12375"/>
    </row>
    <row r="12376" spans="3:8" x14ac:dyDescent="0.25">
      <c r="C12376"/>
      <c r="H12376"/>
    </row>
    <row r="12377" spans="3:8" x14ac:dyDescent="0.25">
      <c r="C12377"/>
      <c r="H12377"/>
    </row>
    <row r="12378" spans="3:8" x14ac:dyDescent="0.25">
      <c r="C12378"/>
      <c r="H12378"/>
    </row>
    <row r="12379" spans="3:8" x14ac:dyDescent="0.25">
      <c r="C12379"/>
      <c r="H12379"/>
    </row>
    <row r="12380" spans="3:8" x14ac:dyDescent="0.25">
      <c r="C12380"/>
      <c r="H12380"/>
    </row>
    <row r="12381" spans="3:8" x14ac:dyDescent="0.25">
      <c r="C12381"/>
      <c r="H12381"/>
    </row>
    <row r="12382" spans="3:8" x14ac:dyDescent="0.25">
      <c r="C12382"/>
      <c r="H12382"/>
    </row>
    <row r="12383" spans="3:8" x14ac:dyDescent="0.25">
      <c r="C12383"/>
      <c r="H12383"/>
    </row>
    <row r="12384" spans="3:8" x14ac:dyDescent="0.25">
      <c r="C12384"/>
      <c r="H12384"/>
    </row>
    <row r="12385" spans="3:8" x14ac:dyDescent="0.25">
      <c r="C12385"/>
      <c r="H12385"/>
    </row>
    <row r="12386" spans="3:8" x14ac:dyDescent="0.25">
      <c r="C12386"/>
      <c r="H12386"/>
    </row>
    <row r="12387" spans="3:8" x14ac:dyDescent="0.25">
      <c r="C12387"/>
      <c r="H12387"/>
    </row>
    <row r="12388" spans="3:8" x14ac:dyDescent="0.25">
      <c r="C12388"/>
      <c r="H12388"/>
    </row>
    <row r="12389" spans="3:8" x14ac:dyDescent="0.25">
      <c r="C12389"/>
      <c r="H12389"/>
    </row>
    <row r="12390" spans="3:8" x14ac:dyDescent="0.25">
      <c r="C12390"/>
      <c r="H12390"/>
    </row>
    <row r="12391" spans="3:8" x14ac:dyDescent="0.25">
      <c r="C12391"/>
      <c r="H12391"/>
    </row>
    <row r="12392" spans="3:8" x14ac:dyDescent="0.25">
      <c r="C12392"/>
      <c r="H12392"/>
    </row>
    <row r="12393" spans="3:8" x14ac:dyDescent="0.25">
      <c r="C12393"/>
      <c r="H12393"/>
    </row>
    <row r="12394" spans="3:8" x14ac:dyDescent="0.25">
      <c r="C12394"/>
      <c r="H12394"/>
    </row>
    <row r="12395" spans="3:8" x14ac:dyDescent="0.25">
      <c r="C12395"/>
      <c r="H12395"/>
    </row>
    <row r="12396" spans="3:8" x14ac:dyDescent="0.25">
      <c r="C12396"/>
      <c r="H12396"/>
    </row>
    <row r="12397" spans="3:8" x14ac:dyDescent="0.25">
      <c r="C12397"/>
      <c r="H12397"/>
    </row>
    <row r="12398" spans="3:8" x14ac:dyDescent="0.25">
      <c r="C12398"/>
      <c r="H12398"/>
    </row>
    <row r="12399" spans="3:8" x14ac:dyDescent="0.25">
      <c r="C12399"/>
      <c r="H12399"/>
    </row>
    <row r="12400" spans="3:8" x14ac:dyDescent="0.25">
      <c r="C12400"/>
      <c r="H12400"/>
    </row>
    <row r="12401" spans="3:8" x14ac:dyDescent="0.25">
      <c r="C12401"/>
      <c r="H12401"/>
    </row>
    <row r="12402" spans="3:8" x14ac:dyDescent="0.25">
      <c r="C12402"/>
      <c r="H12402"/>
    </row>
    <row r="12403" spans="3:8" x14ac:dyDescent="0.25">
      <c r="C12403"/>
      <c r="H12403"/>
    </row>
    <row r="12404" spans="3:8" x14ac:dyDescent="0.25">
      <c r="C12404"/>
      <c r="H12404"/>
    </row>
    <row r="12405" spans="3:8" x14ac:dyDescent="0.25">
      <c r="C12405"/>
      <c r="H12405"/>
    </row>
    <row r="12406" spans="3:8" x14ac:dyDescent="0.25">
      <c r="C12406"/>
      <c r="H12406"/>
    </row>
    <row r="12407" spans="3:8" x14ac:dyDescent="0.25">
      <c r="C12407"/>
      <c r="H12407"/>
    </row>
    <row r="12408" spans="3:8" x14ac:dyDescent="0.25">
      <c r="C12408"/>
      <c r="H12408"/>
    </row>
    <row r="12409" spans="3:8" x14ac:dyDescent="0.25">
      <c r="C12409"/>
      <c r="H12409"/>
    </row>
    <row r="12410" spans="3:8" x14ac:dyDescent="0.25">
      <c r="C12410"/>
      <c r="H12410"/>
    </row>
    <row r="12411" spans="3:8" x14ac:dyDescent="0.25">
      <c r="C12411"/>
      <c r="H12411"/>
    </row>
    <row r="12412" spans="3:8" x14ac:dyDescent="0.25">
      <c r="C12412"/>
      <c r="H12412"/>
    </row>
    <row r="12413" spans="3:8" x14ac:dyDescent="0.25">
      <c r="C12413"/>
      <c r="H12413"/>
    </row>
    <row r="12414" spans="3:8" x14ac:dyDescent="0.25">
      <c r="C12414"/>
      <c r="H12414"/>
    </row>
    <row r="12415" spans="3:8" x14ac:dyDescent="0.25">
      <c r="C12415"/>
      <c r="H12415"/>
    </row>
    <row r="12416" spans="3:8" x14ac:dyDescent="0.25">
      <c r="C12416"/>
      <c r="H12416"/>
    </row>
    <row r="12417" spans="3:8" x14ac:dyDescent="0.25">
      <c r="C12417"/>
      <c r="H12417"/>
    </row>
    <row r="12418" spans="3:8" x14ac:dyDescent="0.25">
      <c r="C12418"/>
      <c r="H12418"/>
    </row>
    <row r="12419" spans="3:8" x14ac:dyDescent="0.25">
      <c r="C12419"/>
      <c r="H12419"/>
    </row>
    <row r="12420" spans="3:8" x14ac:dyDescent="0.25">
      <c r="C12420"/>
      <c r="H12420"/>
    </row>
    <row r="12421" spans="3:8" x14ac:dyDescent="0.25">
      <c r="C12421"/>
      <c r="H12421"/>
    </row>
    <row r="12422" spans="3:8" x14ac:dyDescent="0.25">
      <c r="C12422"/>
      <c r="H12422"/>
    </row>
    <row r="12423" spans="3:8" x14ac:dyDescent="0.25">
      <c r="C12423"/>
      <c r="H12423"/>
    </row>
    <row r="12424" spans="3:8" x14ac:dyDescent="0.25">
      <c r="C12424"/>
      <c r="H12424"/>
    </row>
    <row r="12425" spans="3:8" x14ac:dyDescent="0.25">
      <c r="C12425"/>
      <c r="H12425"/>
    </row>
    <row r="12426" spans="3:8" x14ac:dyDescent="0.25">
      <c r="C12426"/>
      <c r="H12426"/>
    </row>
    <row r="12427" spans="3:8" x14ac:dyDescent="0.25">
      <c r="C12427"/>
      <c r="H12427"/>
    </row>
    <row r="12428" spans="3:8" x14ac:dyDescent="0.25">
      <c r="C12428"/>
      <c r="H12428"/>
    </row>
    <row r="12429" spans="3:8" x14ac:dyDescent="0.25">
      <c r="C12429"/>
      <c r="H12429"/>
    </row>
    <row r="12430" spans="3:8" x14ac:dyDescent="0.25">
      <c r="C12430"/>
      <c r="H12430"/>
    </row>
    <row r="12431" spans="3:8" x14ac:dyDescent="0.25">
      <c r="C12431"/>
      <c r="H12431"/>
    </row>
    <row r="12432" spans="3:8" x14ac:dyDescent="0.25">
      <c r="C12432"/>
      <c r="H12432"/>
    </row>
    <row r="12433" spans="3:8" x14ac:dyDescent="0.25">
      <c r="C12433"/>
      <c r="H12433"/>
    </row>
    <row r="12434" spans="3:8" x14ac:dyDescent="0.25">
      <c r="C12434"/>
      <c r="H12434"/>
    </row>
    <row r="12435" spans="3:8" x14ac:dyDescent="0.25">
      <c r="C12435"/>
      <c r="H12435"/>
    </row>
    <row r="12436" spans="3:8" x14ac:dyDescent="0.25">
      <c r="C12436"/>
      <c r="H12436"/>
    </row>
    <row r="12437" spans="3:8" x14ac:dyDescent="0.25">
      <c r="C12437"/>
      <c r="H12437"/>
    </row>
    <row r="12438" spans="3:8" x14ac:dyDescent="0.25">
      <c r="C12438"/>
      <c r="H12438"/>
    </row>
    <row r="12439" spans="3:8" x14ac:dyDescent="0.25">
      <c r="C12439"/>
      <c r="H12439"/>
    </row>
    <row r="12440" spans="3:8" x14ac:dyDescent="0.25">
      <c r="C12440"/>
      <c r="H12440"/>
    </row>
    <row r="12441" spans="3:8" x14ac:dyDescent="0.25">
      <c r="C12441"/>
      <c r="H12441"/>
    </row>
    <row r="12442" spans="3:8" x14ac:dyDescent="0.25">
      <c r="C12442"/>
      <c r="H12442"/>
    </row>
    <row r="12443" spans="3:8" x14ac:dyDescent="0.25">
      <c r="C12443"/>
      <c r="H12443"/>
    </row>
    <row r="12444" spans="3:8" x14ac:dyDescent="0.25">
      <c r="C12444"/>
      <c r="H12444"/>
    </row>
    <row r="12445" spans="3:8" x14ac:dyDescent="0.25">
      <c r="C12445"/>
      <c r="H12445"/>
    </row>
    <row r="12446" spans="3:8" x14ac:dyDescent="0.25">
      <c r="C12446"/>
      <c r="H12446"/>
    </row>
    <row r="12447" spans="3:8" x14ac:dyDescent="0.25">
      <c r="C12447"/>
      <c r="H12447"/>
    </row>
    <row r="12448" spans="3:8" x14ac:dyDescent="0.25">
      <c r="C12448"/>
      <c r="H12448"/>
    </row>
    <row r="12449" spans="3:8" x14ac:dyDescent="0.25">
      <c r="C12449"/>
      <c r="H12449"/>
    </row>
    <row r="12450" spans="3:8" x14ac:dyDescent="0.25">
      <c r="C12450"/>
      <c r="H12450"/>
    </row>
    <row r="12451" spans="3:8" x14ac:dyDescent="0.25">
      <c r="C12451"/>
      <c r="H12451"/>
    </row>
    <row r="12452" spans="3:8" x14ac:dyDescent="0.25">
      <c r="C12452"/>
      <c r="H12452"/>
    </row>
    <row r="12453" spans="3:8" x14ac:dyDescent="0.25">
      <c r="C12453"/>
      <c r="H12453"/>
    </row>
    <row r="12454" spans="3:8" x14ac:dyDescent="0.25">
      <c r="C12454"/>
      <c r="H12454"/>
    </row>
    <row r="12455" spans="3:8" x14ac:dyDescent="0.25">
      <c r="C12455"/>
      <c r="H12455"/>
    </row>
    <row r="12456" spans="3:8" x14ac:dyDescent="0.25">
      <c r="C12456"/>
      <c r="H12456"/>
    </row>
    <row r="12457" spans="3:8" x14ac:dyDescent="0.25">
      <c r="C12457"/>
      <c r="H12457"/>
    </row>
    <row r="12458" spans="3:8" x14ac:dyDescent="0.25">
      <c r="C12458"/>
      <c r="H12458"/>
    </row>
    <row r="12459" spans="3:8" x14ac:dyDescent="0.25">
      <c r="C12459"/>
      <c r="H12459"/>
    </row>
    <row r="12460" spans="3:8" x14ac:dyDescent="0.25">
      <c r="C12460"/>
      <c r="H12460"/>
    </row>
    <row r="12461" spans="3:8" x14ac:dyDescent="0.25">
      <c r="C12461"/>
      <c r="H12461"/>
    </row>
    <row r="12462" spans="3:8" x14ac:dyDescent="0.25">
      <c r="C12462"/>
      <c r="H12462"/>
    </row>
    <row r="12463" spans="3:8" x14ac:dyDescent="0.25">
      <c r="C12463"/>
      <c r="H12463"/>
    </row>
    <row r="12464" spans="3:8" x14ac:dyDescent="0.25">
      <c r="C12464"/>
      <c r="H12464"/>
    </row>
    <row r="12465" spans="3:8" x14ac:dyDescent="0.25">
      <c r="C12465"/>
      <c r="H12465"/>
    </row>
    <row r="12466" spans="3:8" x14ac:dyDescent="0.25">
      <c r="C12466"/>
      <c r="H12466"/>
    </row>
    <row r="12467" spans="3:8" x14ac:dyDescent="0.25">
      <c r="C12467"/>
      <c r="H12467"/>
    </row>
    <row r="12468" spans="3:8" x14ac:dyDescent="0.25">
      <c r="C12468"/>
      <c r="H12468"/>
    </row>
    <row r="12469" spans="3:8" x14ac:dyDescent="0.25">
      <c r="C12469"/>
      <c r="H12469"/>
    </row>
    <row r="12470" spans="3:8" x14ac:dyDescent="0.25">
      <c r="C12470"/>
      <c r="H12470"/>
    </row>
    <row r="12471" spans="3:8" x14ac:dyDescent="0.25">
      <c r="C12471"/>
      <c r="H12471"/>
    </row>
    <row r="12472" spans="3:8" x14ac:dyDescent="0.25">
      <c r="C12472"/>
      <c r="H12472"/>
    </row>
    <row r="12473" spans="3:8" x14ac:dyDescent="0.25">
      <c r="C12473"/>
      <c r="H12473"/>
    </row>
    <row r="12474" spans="3:8" x14ac:dyDescent="0.25">
      <c r="C12474"/>
      <c r="H12474"/>
    </row>
    <row r="12475" spans="3:8" x14ac:dyDescent="0.25">
      <c r="C12475"/>
      <c r="H12475"/>
    </row>
    <row r="12476" spans="3:8" x14ac:dyDescent="0.25">
      <c r="C12476"/>
      <c r="H12476"/>
    </row>
    <row r="12477" spans="3:8" x14ac:dyDescent="0.25">
      <c r="C12477"/>
      <c r="H12477"/>
    </row>
    <row r="12478" spans="3:8" x14ac:dyDescent="0.25">
      <c r="C12478"/>
      <c r="H12478"/>
    </row>
    <row r="12479" spans="3:8" x14ac:dyDescent="0.25">
      <c r="C12479"/>
      <c r="H12479"/>
    </row>
    <row r="12480" spans="3:8" x14ac:dyDescent="0.25">
      <c r="C12480"/>
      <c r="H12480"/>
    </row>
    <row r="12481" spans="3:8" x14ac:dyDescent="0.25">
      <c r="C12481"/>
      <c r="H12481"/>
    </row>
    <row r="12482" spans="3:8" x14ac:dyDescent="0.25">
      <c r="C12482"/>
      <c r="H12482"/>
    </row>
    <row r="12483" spans="3:8" x14ac:dyDescent="0.25">
      <c r="C12483"/>
      <c r="H12483"/>
    </row>
    <row r="12484" spans="3:8" x14ac:dyDescent="0.25">
      <c r="C12484"/>
      <c r="H12484"/>
    </row>
    <row r="12485" spans="3:8" x14ac:dyDescent="0.25">
      <c r="C12485"/>
      <c r="H12485"/>
    </row>
    <row r="12486" spans="3:8" x14ac:dyDescent="0.25">
      <c r="C12486"/>
      <c r="H12486"/>
    </row>
    <row r="12487" spans="3:8" x14ac:dyDescent="0.25">
      <c r="C12487"/>
      <c r="H12487"/>
    </row>
    <row r="12488" spans="3:8" x14ac:dyDescent="0.25">
      <c r="C12488"/>
      <c r="H12488"/>
    </row>
    <row r="12489" spans="3:8" x14ac:dyDescent="0.25">
      <c r="C12489"/>
      <c r="H12489"/>
    </row>
    <row r="12490" spans="3:8" x14ac:dyDescent="0.25">
      <c r="C12490"/>
      <c r="H12490"/>
    </row>
    <row r="12491" spans="3:8" x14ac:dyDescent="0.25">
      <c r="C12491"/>
      <c r="H12491"/>
    </row>
    <row r="12492" spans="3:8" x14ac:dyDescent="0.25">
      <c r="C12492"/>
      <c r="H12492"/>
    </row>
    <row r="12493" spans="3:8" x14ac:dyDescent="0.25">
      <c r="C12493"/>
      <c r="H12493"/>
    </row>
    <row r="12494" spans="3:8" x14ac:dyDescent="0.25">
      <c r="C12494"/>
      <c r="H12494"/>
    </row>
    <row r="12495" spans="3:8" x14ac:dyDescent="0.25">
      <c r="C12495"/>
      <c r="H12495"/>
    </row>
    <row r="12496" spans="3:8" x14ac:dyDescent="0.25">
      <c r="C12496"/>
      <c r="H12496"/>
    </row>
    <row r="12497" spans="3:8" x14ac:dyDescent="0.25">
      <c r="C12497"/>
      <c r="H12497"/>
    </row>
    <row r="12498" spans="3:8" x14ac:dyDescent="0.25">
      <c r="C12498"/>
      <c r="H12498"/>
    </row>
    <row r="12499" spans="3:8" x14ac:dyDescent="0.25">
      <c r="C12499"/>
      <c r="H12499"/>
    </row>
    <row r="12500" spans="3:8" x14ac:dyDescent="0.25">
      <c r="C12500"/>
      <c r="H12500"/>
    </row>
    <row r="12501" spans="3:8" x14ac:dyDescent="0.25">
      <c r="C12501"/>
      <c r="H12501"/>
    </row>
    <row r="12502" spans="3:8" x14ac:dyDescent="0.25">
      <c r="C12502"/>
      <c r="H12502"/>
    </row>
    <row r="12503" spans="3:8" x14ac:dyDescent="0.25">
      <c r="C12503"/>
      <c r="H12503"/>
    </row>
    <row r="12504" spans="3:8" x14ac:dyDescent="0.25">
      <c r="C12504"/>
      <c r="H12504"/>
    </row>
    <row r="12505" spans="3:8" x14ac:dyDescent="0.25">
      <c r="C12505"/>
      <c r="H12505"/>
    </row>
    <row r="12506" spans="3:8" x14ac:dyDescent="0.25">
      <c r="C12506"/>
      <c r="H12506"/>
    </row>
    <row r="12507" spans="3:8" x14ac:dyDescent="0.25">
      <c r="C12507"/>
      <c r="H12507"/>
    </row>
    <row r="12508" spans="3:8" x14ac:dyDescent="0.25">
      <c r="C12508"/>
      <c r="H12508"/>
    </row>
    <row r="12509" spans="3:8" x14ac:dyDescent="0.25">
      <c r="C12509"/>
      <c r="H12509"/>
    </row>
    <row r="12510" spans="3:8" x14ac:dyDescent="0.25">
      <c r="C12510"/>
      <c r="H12510"/>
    </row>
    <row r="12511" spans="3:8" x14ac:dyDescent="0.25">
      <c r="C12511"/>
      <c r="H12511"/>
    </row>
    <row r="12512" spans="3:8" x14ac:dyDescent="0.25">
      <c r="C12512"/>
      <c r="H12512"/>
    </row>
    <row r="12513" spans="3:8" x14ac:dyDescent="0.25">
      <c r="C12513"/>
      <c r="H12513"/>
    </row>
    <row r="12514" spans="3:8" x14ac:dyDescent="0.25">
      <c r="C12514"/>
      <c r="H12514"/>
    </row>
    <row r="12515" spans="3:8" x14ac:dyDescent="0.25">
      <c r="C12515"/>
      <c r="H12515"/>
    </row>
    <row r="12516" spans="3:8" x14ac:dyDescent="0.25">
      <c r="C12516"/>
      <c r="H12516"/>
    </row>
    <row r="12517" spans="3:8" x14ac:dyDescent="0.25">
      <c r="C12517"/>
      <c r="H12517"/>
    </row>
    <row r="12518" spans="3:8" x14ac:dyDescent="0.25">
      <c r="C12518"/>
      <c r="H12518"/>
    </row>
    <row r="12519" spans="3:8" x14ac:dyDescent="0.25">
      <c r="C12519"/>
      <c r="H12519"/>
    </row>
    <row r="12520" spans="3:8" x14ac:dyDescent="0.25">
      <c r="C12520"/>
      <c r="H12520"/>
    </row>
    <row r="12521" spans="3:8" x14ac:dyDescent="0.25">
      <c r="C12521"/>
      <c r="H12521"/>
    </row>
    <row r="12522" spans="3:8" x14ac:dyDescent="0.25">
      <c r="C12522"/>
      <c r="H12522"/>
    </row>
    <row r="12523" spans="3:8" x14ac:dyDescent="0.25">
      <c r="C12523"/>
      <c r="H12523"/>
    </row>
    <row r="12524" spans="3:8" x14ac:dyDescent="0.25">
      <c r="C12524"/>
      <c r="H12524"/>
    </row>
    <row r="12525" spans="3:8" x14ac:dyDescent="0.25">
      <c r="C12525"/>
      <c r="H12525"/>
    </row>
    <row r="12526" spans="3:8" x14ac:dyDescent="0.25">
      <c r="C12526"/>
      <c r="H12526"/>
    </row>
    <row r="12527" spans="3:8" x14ac:dyDescent="0.25">
      <c r="C12527"/>
      <c r="H12527"/>
    </row>
    <row r="12528" spans="3:8" x14ac:dyDescent="0.25">
      <c r="C12528"/>
      <c r="H12528"/>
    </row>
    <row r="12529" spans="3:8" x14ac:dyDescent="0.25">
      <c r="C12529"/>
      <c r="H12529"/>
    </row>
    <row r="12530" spans="3:8" x14ac:dyDescent="0.25">
      <c r="C12530"/>
      <c r="H12530"/>
    </row>
    <row r="12531" spans="3:8" x14ac:dyDescent="0.25">
      <c r="C12531"/>
      <c r="H12531"/>
    </row>
    <row r="12532" spans="3:8" x14ac:dyDescent="0.25">
      <c r="C12532"/>
      <c r="H12532"/>
    </row>
    <row r="12533" spans="3:8" x14ac:dyDescent="0.25">
      <c r="C12533"/>
      <c r="H12533"/>
    </row>
    <row r="12534" spans="3:8" x14ac:dyDescent="0.25">
      <c r="C12534"/>
      <c r="H12534"/>
    </row>
    <row r="12535" spans="3:8" x14ac:dyDescent="0.25">
      <c r="C12535"/>
      <c r="H12535"/>
    </row>
    <row r="12536" spans="3:8" x14ac:dyDescent="0.25">
      <c r="C12536"/>
      <c r="H12536"/>
    </row>
    <row r="12537" spans="3:8" x14ac:dyDescent="0.25">
      <c r="C12537"/>
      <c r="H12537"/>
    </row>
    <row r="12538" spans="3:8" x14ac:dyDescent="0.25">
      <c r="C12538"/>
      <c r="H12538"/>
    </row>
    <row r="12539" spans="3:8" x14ac:dyDescent="0.25">
      <c r="C12539"/>
      <c r="H12539"/>
    </row>
    <row r="12540" spans="3:8" x14ac:dyDescent="0.25">
      <c r="C12540"/>
      <c r="H12540"/>
    </row>
    <row r="12541" spans="3:8" x14ac:dyDescent="0.25">
      <c r="C12541"/>
      <c r="H12541"/>
    </row>
    <row r="12542" spans="3:8" x14ac:dyDescent="0.25">
      <c r="C12542"/>
      <c r="H12542"/>
    </row>
    <row r="12543" spans="3:8" x14ac:dyDescent="0.25">
      <c r="C12543"/>
      <c r="H12543"/>
    </row>
    <row r="12544" spans="3:8" x14ac:dyDescent="0.25">
      <c r="C12544"/>
      <c r="H12544"/>
    </row>
    <row r="12545" spans="3:8" x14ac:dyDescent="0.25">
      <c r="C12545"/>
      <c r="H12545"/>
    </row>
    <row r="12546" spans="3:8" x14ac:dyDescent="0.25">
      <c r="C12546"/>
      <c r="H12546"/>
    </row>
    <row r="12547" spans="3:8" x14ac:dyDescent="0.25">
      <c r="C12547"/>
      <c r="H12547"/>
    </row>
    <row r="12548" spans="3:8" x14ac:dyDescent="0.25">
      <c r="C12548"/>
      <c r="H12548"/>
    </row>
    <row r="12549" spans="3:8" x14ac:dyDescent="0.25">
      <c r="C12549"/>
      <c r="H12549"/>
    </row>
    <row r="12550" spans="3:8" x14ac:dyDescent="0.25">
      <c r="C12550"/>
      <c r="H12550"/>
    </row>
    <row r="12551" spans="3:8" x14ac:dyDescent="0.25">
      <c r="C12551"/>
      <c r="H12551"/>
    </row>
    <row r="12552" spans="3:8" x14ac:dyDescent="0.25">
      <c r="C12552"/>
      <c r="H12552"/>
    </row>
    <row r="12553" spans="3:8" x14ac:dyDescent="0.25">
      <c r="C12553"/>
      <c r="H12553"/>
    </row>
    <row r="12554" spans="3:8" x14ac:dyDescent="0.25">
      <c r="C12554"/>
      <c r="H12554"/>
    </row>
    <row r="12555" spans="3:8" x14ac:dyDescent="0.25">
      <c r="C12555"/>
      <c r="H12555"/>
    </row>
    <row r="12556" spans="3:8" x14ac:dyDescent="0.25">
      <c r="C12556"/>
      <c r="H12556"/>
    </row>
    <row r="12557" spans="3:8" x14ac:dyDescent="0.25">
      <c r="C12557"/>
      <c r="H12557"/>
    </row>
    <row r="12558" spans="3:8" x14ac:dyDescent="0.25">
      <c r="C12558"/>
      <c r="H12558"/>
    </row>
    <row r="12559" spans="3:8" x14ac:dyDescent="0.25">
      <c r="C12559"/>
      <c r="H12559"/>
    </row>
    <row r="12560" spans="3:8" x14ac:dyDescent="0.25">
      <c r="C12560"/>
      <c r="H12560"/>
    </row>
    <row r="12561" spans="3:8" x14ac:dyDescent="0.25">
      <c r="C12561"/>
      <c r="H12561"/>
    </row>
    <row r="12562" spans="3:8" x14ac:dyDescent="0.25">
      <c r="C12562"/>
      <c r="H12562"/>
    </row>
    <row r="12563" spans="3:8" x14ac:dyDescent="0.25">
      <c r="C12563"/>
      <c r="H12563"/>
    </row>
    <row r="12564" spans="3:8" x14ac:dyDescent="0.25">
      <c r="C12564"/>
      <c r="H12564"/>
    </row>
    <row r="12565" spans="3:8" x14ac:dyDescent="0.25">
      <c r="C12565"/>
      <c r="H12565"/>
    </row>
    <row r="12566" spans="3:8" x14ac:dyDescent="0.25">
      <c r="C12566"/>
      <c r="H12566"/>
    </row>
    <row r="12567" spans="3:8" x14ac:dyDescent="0.25">
      <c r="C12567"/>
      <c r="H12567"/>
    </row>
    <row r="12568" spans="3:8" x14ac:dyDescent="0.25">
      <c r="C12568"/>
      <c r="H12568"/>
    </row>
    <row r="12569" spans="3:8" x14ac:dyDescent="0.25">
      <c r="C12569"/>
      <c r="H12569"/>
    </row>
    <row r="12570" spans="3:8" x14ac:dyDescent="0.25">
      <c r="C12570"/>
      <c r="H12570"/>
    </row>
    <row r="12571" spans="3:8" x14ac:dyDescent="0.25">
      <c r="C12571"/>
      <c r="H12571"/>
    </row>
    <row r="12572" spans="3:8" x14ac:dyDescent="0.25">
      <c r="C12572"/>
      <c r="H12572"/>
    </row>
    <row r="12573" spans="3:8" x14ac:dyDescent="0.25">
      <c r="C12573"/>
      <c r="H12573"/>
    </row>
    <row r="12574" spans="3:8" x14ac:dyDescent="0.25">
      <c r="C12574"/>
      <c r="H12574"/>
    </row>
    <row r="12575" spans="3:8" x14ac:dyDescent="0.25">
      <c r="C12575"/>
      <c r="H12575"/>
    </row>
    <row r="12576" spans="3:8" x14ac:dyDescent="0.25">
      <c r="C12576"/>
      <c r="H12576"/>
    </row>
    <row r="12577" spans="3:8" x14ac:dyDescent="0.25">
      <c r="C12577"/>
      <c r="H12577"/>
    </row>
    <row r="12578" spans="3:8" x14ac:dyDescent="0.25">
      <c r="C12578"/>
      <c r="H12578"/>
    </row>
    <row r="12579" spans="3:8" x14ac:dyDescent="0.25">
      <c r="C12579"/>
      <c r="H12579"/>
    </row>
    <row r="12580" spans="3:8" x14ac:dyDescent="0.25">
      <c r="C12580"/>
      <c r="H12580"/>
    </row>
    <row r="12581" spans="3:8" x14ac:dyDescent="0.25">
      <c r="C12581"/>
      <c r="H12581"/>
    </row>
    <row r="12582" spans="3:8" x14ac:dyDescent="0.25">
      <c r="C12582"/>
      <c r="H12582"/>
    </row>
    <row r="12583" spans="3:8" x14ac:dyDescent="0.25">
      <c r="C12583"/>
      <c r="H12583"/>
    </row>
    <row r="12584" spans="3:8" x14ac:dyDescent="0.25">
      <c r="C12584"/>
      <c r="H12584"/>
    </row>
    <row r="12585" spans="3:8" x14ac:dyDescent="0.25">
      <c r="C12585"/>
      <c r="H12585"/>
    </row>
    <row r="12586" spans="3:8" x14ac:dyDescent="0.25">
      <c r="C12586"/>
      <c r="H12586"/>
    </row>
    <row r="12587" spans="3:8" x14ac:dyDescent="0.25">
      <c r="C12587"/>
      <c r="H12587"/>
    </row>
    <row r="12588" spans="3:8" x14ac:dyDescent="0.25">
      <c r="C12588"/>
      <c r="H12588"/>
    </row>
    <row r="12589" spans="3:8" x14ac:dyDescent="0.25">
      <c r="C12589"/>
      <c r="H12589"/>
    </row>
    <row r="12590" spans="3:8" x14ac:dyDescent="0.25">
      <c r="C12590"/>
      <c r="H12590"/>
    </row>
    <row r="12591" spans="3:8" x14ac:dyDescent="0.25">
      <c r="C12591"/>
      <c r="H12591"/>
    </row>
    <row r="12592" spans="3:8" x14ac:dyDescent="0.25">
      <c r="C12592"/>
      <c r="H12592"/>
    </row>
    <row r="12593" spans="3:8" x14ac:dyDescent="0.25">
      <c r="C12593"/>
      <c r="H12593"/>
    </row>
    <row r="12594" spans="3:8" x14ac:dyDescent="0.25">
      <c r="C12594"/>
      <c r="H12594"/>
    </row>
    <row r="12595" spans="3:8" x14ac:dyDescent="0.25">
      <c r="C12595"/>
      <c r="H12595"/>
    </row>
    <row r="12596" spans="3:8" x14ac:dyDescent="0.25">
      <c r="C12596"/>
      <c r="H12596"/>
    </row>
    <row r="12597" spans="3:8" x14ac:dyDescent="0.25">
      <c r="C12597"/>
      <c r="H12597"/>
    </row>
    <row r="12598" spans="3:8" x14ac:dyDescent="0.25">
      <c r="C12598"/>
      <c r="H12598"/>
    </row>
    <row r="12599" spans="3:8" x14ac:dyDescent="0.25">
      <c r="C12599"/>
      <c r="H12599"/>
    </row>
    <row r="12600" spans="3:8" x14ac:dyDescent="0.25">
      <c r="C12600"/>
      <c r="H12600"/>
    </row>
    <row r="12601" spans="3:8" x14ac:dyDescent="0.25">
      <c r="C12601"/>
      <c r="H12601"/>
    </row>
    <row r="12602" spans="3:8" x14ac:dyDescent="0.25">
      <c r="C12602"/>
      <c r="H12602"/>
    </row>
    <row r="12603" spans="3:8" x14ac:dyDescent="0.25">
      <c r="C12603"/>
      <c r="H12603"/>
    </row>
    <row r="12604" spans="3:8" x14ac:dyDescent="0.25">
      <c r="C12604"/>
      <c r="H12604"/>
    </row>
    <row r="12605" spans="3:8" x14ac:dyDescent="0.25">
      <c r="C12605"/>
      <c r="H12605"/>
    </row>
    <row r="12606" spans="3:8" x14ac:dyDescent="0.25">
      <c r="C12606"/>
      <c r="H12606"/>
    </row>
    <row r="12607" spans="3:8" x14ac:dyDescent="0.25">
      <c r="C12607"/>
      <c r="H12607"/>
    </row>
    <row r="12608" spans="3:8" x14ac:dyDescent="0.25">
      <c r="C12608"/>
      <c r="H12608"/>
    </row>
    <row r="12609" spans="3:8" x14ac:dyDescent="0.25">
      <c r="C12609"/>
      <c r="H12609"/>
    </row>
    <row r="12610" spans="3:8" x14ac:dyDescent="0.25">
      <c r="C12610"/>
      <c r="H12610"/>
    </row>
    <row r="12611" spans="3:8" x14ac:dyDescent="0.25">
      <c r="C12611"/>
      <c r="H12611"/>
    </row>
    <row r="12612" spans="3:8" x14ac:dyDescent="0.25">
      <c r="C12612"/>
      <c r="H12612"/>
    </row>
    <row r="12613" spans="3:8" x14ac:dyDescent="0.25">
      <c r="C12613"/>
      <c r="H12613"/>
    </row>
    <row r="12614" spans="3:8" x14ac:dyDescent="0.25">
      <c r="C12614"/>
      <c r="H12614"/>
    </row>
    <row r="12615" spans="3:8" x14ac:dyDescent="0.25">
      <c r="C12615"/>
      <c r="H12615"/>
    </row>
    <row r="12616" spans="3:8" x14ac:dyDescent="0.25">
      <c r="C12616"/>
      <c r="H12616"/>
    </row>
    <row r="12617" spans="3:8" x14ac:dyDescent="0.25">
      <c r="C12617"/>
      <c r="H12617"/>
    </row>
    <row r="12618" spans="3:8" x14ac:dyDescent="0.25">
      <c r="C12618"/>
      <c r="H12618"/>
    </row>
    <row r="12619" spans="3:8" x14ac:dyDescent="0.25">
      <c r="C12619"/>
      <c r="H12619"/>
    </row>
    <row r="12620" spans="3:8" x14ac:dyDescent="0.25">
      <c r="C12620"/>
      <c r="H12620"/>
    </row>
    <row r="12621" spans="3:8" x14ac:dyDescent="0.25">
      <c r="C12621"/>
      <c r="H12621"/>
    </row>
    <row r="12622" spans="3:8" x14ac:dyDescent="0.25">
      <c r="C12622"/>
      <c r="H12622"/>
    </row>
    <row r="12623" spans="3:8" x14ac:dyDescent="0.25">
      <c r="C12623"/>
      <c r="H12623"/>
    </row>
    <row r="12624" spans="3:8" x14ac:dyDescent="0.25">
      <c r="C12624"/>
      <c r="H12624"/>
    </row>
    <row r="12625" spans="3:8" x14ac:dyDescent="0.25">
      <c r="C12625"/>
      <c r="H12625"/>
    </row>
    <row r="12626" spans="3:8" x14ac:dyDescent="0.25">
      <c r="C12626"/>
      <c r="H12626"/>
    </row>
    <row r="12627" spans="3:8" x14ac:dyDescent="0.25">
      <c r="C12627"/>
      <c r="H12627"/>
    </row>
    <row r="12628" spans="3:8" x14ac:dyDescent="0.25">
      <c r="C12628"/>
      <c r="H12628"/>
    </row>
    <row r="12629" spans="3:8" x14ac:dyDescent="0.25">
      <c r="C12629"/>
      <c r="H12629"/>
    </row>
    <row r="12630" spans="3:8" x14ac:dyDescent="0.25">
      <c r="C12630"/>
      <c r="H12630"/>
    </row>
    <row r="12631" spans="3:8" x14ac:dyDescent="0.25">
      <c r="C12631"/>
      <c r="H12631"/>
    </row>
    <row r="12632" spans="3:8" x14ac:dyDescent="0.25">
      <c r="C12632"/>
      <c r="H12632"/>
    </row>
    <row r="12633" spans="3:8" x14ac:dyDescent="0.25">
      <c r="C12633"/>
      <c r="H12633"/>
    </row>
    <row r="12634" spans="3:8" x14ac:dyDescent="0.25">
      <c r="C12634"/>
      <c r="H12634"/>
    </row>
    <row r="12635" spans="3:8" x14ac:dyDescent="0.25">
      <c r="C12635"/>
      <c r="H12635"/>
    </row>
    <row r="12636" spans="3:8" x14ac:dyDescent="0.25">
      <c r="C12636"/>
      <c r="H12636"/>
    </row>
    <row r="12637" spans="3:8" x14ac:dyDescent="0.25">
      <c r="C12637"/>
      <c r="H12637"/>
    </row>
    <row r="12638" spans="3:8" x14ac:dyDescent="0.25">
      <c r="C12638"/>
      <c r="H12638"/>
    </row>
    <row r="12639" spans="3:8" x14ac:dyDescent="0.25">
      <c r="C12639"/>
      <c r="H12639"/>
    </row>
    <row r="12640" spans="3:8" x14ac:dyDescent="0.25">
      <c r="C12640"/>
      <c r="H12640"/>
    </row>
    <row r="12641" spans="3:8" x14ac:dyDescent="0.25">
      <c r="C12641"/>
      <c r="H12641"/>
    </row>
    <row r="12642" spans="3:8" x14ac:dyDescent="0.25">
      <c r="C12642"/>
      <c r="H12642"/>
    </row>
    <row r="12643" spans="3:8" x14ac:dyDescent="0.25">
      <c r="C12643"/>
      <c r="H12643"/>
    </row>
    <row r="12644" spans="3:8" x14ac:dyDescent="0.25">
      <c r="C12644"/>
      <c r="H12644"/>
    </row>
    <row r="12645" spans="3:8" x14ac:dyDescent="0.25">
      <c r="C12645"/>
      <c r="H12645"/>
    </row>
    <row r="12646" spans="3:8" x14ac:dyDescent="0.25">
      <c r="C12646"/>
      <c r="H12646"/>
    </row>
    <row r="12647" spans="3:8" x14ac:dyDescent="0.25">
      <c r="C12647"/>
      <c r="H12647"/>
    </row>
    <row r="12648" spans="3:8" x14ac:dyDescent="0.25">
      <c r="C12648"/>
      <c r="H12648"/>
    </row>
    <row r="12649" spans="3:8" x14ac:dyDescent="0.25">
      <c r="C12649"/>
      <c r="H12649"/>
    </row>
    <row r="12650" spans="3:8" x14ac:dyDescent="0.25">
      <c r="C12650"/>
      <c r="H12650"/>
    </row>
    <row r="12651" spans="3:8" x14ac:dyDescent="0.25">
      <c r="C12651"/>
      <c r="H12651"/>
    </row>
    <row r="12652" spans="3:8" x14ac:dyDescent="0.25">
      <c r="C12652"/>
      <c r="H12652"/>
    </row>
    <row r="12653" spans="3:8" x14ac:dyDescent="0.25">
      <c r="C12653"/>
      <c r="H12653"/>
    </row>
    <row r="12654" spans="3:8" x14ac:dyDescent="0.25">
      <c r="C12654"/>
      <c r="H12654"/>
    </row>
    <row r="12655" spans="3:8" x14ac:dyDescent="0.25">
      <c r="C12655"/>
      <c r="H12655"/>
    </row>
    <row r="12656" spans="3:8" x14ac:dyDescent="0.25">
      <c r="C12656"/>
      <c r="H12656"/>
    </row>
    <row r="12657" spans="3:8" x14ac:dyDescent="0.25">
      <c r="C12657"/>
      <c r="H12657"/>
    </row>
    <row r="12658" spans="3:8" x14ac:dyDescent="0.25">
      <c r="C12658"/>
      <c r="H12658"/>
    </row>
    <row r="12659" spans="3:8" x14ac:dyDescent="0.25">
      <c r="C12659"/>
      <c r="H12659"/>
    </row>
    <row r="12660" spans="3:8" x14ac:dyDescent="0.25">
      <c r="C12660"/>
      <c r="H12660"/>
    </row>
    <row r="12661" spans="3:8" x14ac:dyDescent="0.25">
      <c r="C12661"/>
      <c r="H12661"/>
    </row>
    <row r="12662" spans="3:8" x14ac:dyDescent="0.25">
      <c r="C12662"/>
      <c r="H12662"/>
    </row>
    <row r="12663" spans="3:8" x14ac:dyDescent="0.25">
      <c r="C12663"/>
      <c r="H12663"/>
    </row>
    <row r="12664" spans="3:8" x14ac:dyDescent="0.25">
      <c r="C12664"/>
      <c r="H12664"/>
    </row>
    <row r="12665" spans="3:8" x14ac:dyDescent="0.25">
      <c r="C12665"/>
      <c r="H12665"/>
    </row>
    <row r="12666" spans="3:8" x14ac:dyDescent="0.25">
      <c r="C12666"/>
      <c r="H12666"/>
    </row>
    <row r="12667" spans="3:8" x14ac:dyDescent="0.25">
      <c r="C12667"/>
      <c r="H12667"/>
    </row>
    <row r="12668" spans="3:8" x14ac:dyDescent="0.25">
      <c r="C12668"/>
      <c r="H12668"/>
    </row>
    <row r="12669" spans="3:8" x14ac:dyDescent="0.25">
      <c r="C12669"/>
      <c r="H12669"/>
    </row>
    <row r="12670" spans="3:8" x14ac:dyDescent="0.25">
      <c r="C12670"/>
      <c r="H12670"/>
    </row>
    <row r="12671" spans="3:8" x14ac:dyDescent="0.25">
      <c r="C12671"/>
      <c r="H12671"/>
    </row>
    <row r="12672" spans="3:8" x14ac:dyDescent="0.25">
      <c r="C12672"/>
      <c r="H12672"/>
    </row>
    <row r="12673" spans="3:8" x14ac:dyDescent="0.25">
      <c r="C12673"/>
      <c r="H12673"/>
    </row>
    <row r="12674" spans="3:8" x14ac:dyDescent="0.25">
      <c r="C12674"/>
      <c r="H12674"/>
    </row>
    <row r="12675" spans="3:8" x14ac:dyDescent="0.25">
      <c r="C12675"/>
      <c r="H12675"/>
    </row>
    <row r="12676" spans="3:8" x14ac:dyDescent="0.25">
      <c r="C12676"/>
      <c r="H12676"/>
    </row>
    <row r="12677" spans="3:8" x14ac:dyDescent="0.25">
      <c r="C12677"/>
      <c r="H12677"/>
    </row>
    <row r="12678" spans="3:8" x14ac:dyDescent="0.25">
      <c r="C12678"/>
      <c r="H12678"/>
    </row>
    <row r="12679" spans="3:8" x14ac:dyDescent="0.25">
      <c r="C12679"/>
      <c r="H12679"/>
    </row>
    <row r="12680" spans="3:8" x14ac:dyDescent="0.25">
      <c r="C12680"/>
      <c r="H12680"/>
    </row>
    <row r="12681" spans="3:8" x14ac:dyDescent="0.25">
      <c r="C12681"/>
      <c r="H12681"/>
    </row>
    <row r="12682" spans="3:8" x14ac:dyDescent="0.25">
      <c r="C12682"/>
      <c r="H12682"/>
    </row>
    <row r="12683" spans="3:8" x14ac:dyDescent="0.25">
      <c r="C12683"/>
      <c r="H12683"/>
    </row>
    <row r="12684" spans="3:8" x14ac:dyDescent="0.25">
      <c r="C12684"/>
      <c r="H12684"/>
    </row>
    <row r="12685" spans="3:8" x14ac:dyDescent="0.25">
      <c r="C12685"/>
      <c r="H12685"/>
    </row>
    <row r="12686" spans="3:8" x14ac:dyDescent="0.25">
      <c r="C12686"/>
      <c r="H12686"/>
    </row>
    <row r="12687" spans="3:8" x14ac:dyDescent="0.25">
      <c r="C12687"/>
      <c r="H12687"/>
    </row>
    <row r="12688" spans="3:8" x14ac:dyDescent="0.25">
      <c r="C12688"/>
      <c r="H12688"/>
    </row>
    <row r="12689" spans="3:8" x14ac:dyDescent="0.25">
      <c r="C12689"/>
      <c r="H12689"/>
    </row>
    <row r="12690" spans="3:8" x14ac:dyDescent="0.25">
      <c r="C12690"/>
      <c r="H12690"/>
    </row>
    <row r="12691" spans="3:8" x14ac:dyDescent="0.25">
      <c r="C12691"/>
      <c r="H12691"/>
    </row>
    <row r="12692" spans="3:8" x14ac:dyDescent="0.25">
      <c r="C12692"/>
      <c r="H12692"/>
    </row>
    <row r="12693" spans="3:8" x14ac:dyDescent="0.25">
      <c r="C12693"/>
      <c r="H12693"/>
    </row>
    <row r="12694" spans="3:8" x14ac:dyDescent="0.25">
      <c r="C12694"/>
      <c r="H12694"/>
    </row>
    <row r="12695" spans="3:8" x14ac:dyDescent="0.25">
      <c r="C12695"/>
      <c r="H12695"/>
    </row>
    <row r="12696" spans="3:8" x14ac:dyDescent="0.25">
      <c r="C12696"/>
      <c r="H12696"/>
    </row>
    <row r="12697" spans="3:8" x14ac:dyDescent="0.25">
      <c r="C12697"/>
      <c r="H12697"/>
    </row>
    <row r="12698" spans="3:8" x14ac:dyDescent="0.25">
      <c r="C12698"/>
      <c r="H12698"/>
    </row>
    <row r="12699" spans="3:8" x14ac:dyDescent="0.25">
      <c r="C12699"/>
      <c r="H12699"/>
    </row>
    <row r="12700" spans="3:8" x14ac:dyDescent="0.25">
      <c r="C12700"/>
      <c r="H12700"/>
    </row>
    <row r="12701" spans="3:8" x14ac:dyDescent="0.25">
      <c r="C12701"/>
      <c r="H12701"/>
    </row>
    <row r="12702" spans="3:8" x14ac:dyDescent="0.25">
      <c r="C12702"/>
      <c r="H12702"/>
    </row>
    <row r="12703" spans="3:8" x14ac:dyDescent="0.25">
      <c r="C12703"/>
      <c r="H12703"/>
    </row>
    <row r="12704" spans="3:8" x14ac:dyDescent="0.25">
      <c r="C12704"/>
      <c r="H12704"/>
    </row>
    <row r="12705" spans="3:8" x14ac:dyDescent="0.25">
      <c r="C12705"/>
      <c r="H12705"/>
    </row>
    <row r="12706" spans="3:8" x14ac:dyDescent="0.25">
      <c r="C12706"/>
      <c r="H12706"/>
    </row>
    <row r="12707" spans="3:8" x14ac:dyDescent="0.25">
      <c r="C12707"/>
      <c r="H12707"/>
    </row>
    <row r="12708" spans="3:8" x14ac:dyDescent="0.25">
      <c r="C12708"/>
      <c r="H12708"/>
    </row>
    <row r="12709" spans="3:8" x14ac:dyDescent="0.25">
      <c r="C12709"/>
      <c r="H12709"/>
    </row>
    <row r="12710" spans="3:8" x14ac:dyDescent="0.25">
      <c r="C12710"/>
      <c r="H12710"/>
    </row>
    <row r="12711" spans="3:8" x14ac:dyDescent="0.25">
      <c r="C12711"/>
      <c r="H12711"/>
    </row>
    <row r="12712" spans="3:8" x14ac:dyDescent="0.25">
      <c r="C12712"/>
      <c r="H12712"/>
    </row>
    <row r="12713" spans="3:8" x14ac:dyDescent="0.25">
      <c r="C12713"/>
      <c r="H12713"/>
    </row>
    <row r="12714" spans="3:8" x14ac:dyDescent="0.25">
      <c r="C12714"/>
      <c r="H12714"/>
    </row>
    <row r="12715" spans="3:8" x14ac:dyDescent="0.25">
      <c r="C12715"/>
      <c r="H12715"/>
    </row>
    <row r="12716" spans="3:8" x14ac:dyDescent="0.25">
      <c r="C12716"/>
      <c r="H12716"/>
    </row>
    <row r="12717" spans="3:8" x14ac:dyDescent="0.25">
      <c r="C12717"/>
      <c r="H12717"/>
    </row>
    <row r="12718" spans="3:8" x14ac:dyDescent="0.25">
      <c r="C12718"/>
      <c r="H12718"/>
    </row>
    <row r="12719" spans="3:8" x14ac:dyDescent="0.25">
      <c r="C12719"/>
      <c r="H12719"/>
    </row>
    <row r="12720" spans="3:8" x14ac:dyDescent="0.25">
      <c r="C12720"/>
      <c r="H12720"/>
    </row>
    <row r="12721" spans="3:8" x14ac:dyDescent="0.25">
      <c r="C12721"/>
      <c r="H12721"/>
    </row>
    <row r="12722" spans="3:8" x14ac:dyDescent="0.25">
      <c r="C12722"/>
      <c r="H12722"/>
    </row>
    <row r="12723" spans="3:8" x14ac:dyDescent="0.25">
      <c r="C12723"/>
      <c r="H12723"/>
    </row>
    <row r="12724" spans="3:8" x14ac:dyDescent="0.25">
      <c r="C12724"/>
      <c r="H12724"/>
    </row>
    <row r="12725" spans="3:8" x14ac:dyDescent="0.25">
      <c r="C12725"/>
      <c r="H12725"/>
    </row>
    <row r="12726" spans="3:8" x14ac:dyDescent="0.25">
      <c r="C12726"/>
      <c r="H12726"/>
    </row>
    <row r="12727" spans="3:8" x14ac:dyDescent="0.25">
      <c r="C12727"/>
      <c r="H12727"/>
    </row>
    <row r="12728" spans="3:8" x14ac:dyDescent="0.25">
      <c r="C12728"/>
      <c r="H12728"/>
    </row>
    <row r="12729" spans="3:8" x14ac:dyDescent="0.25">
      <c r="C12729"/>
      <c r="H12729"/>
    </row>
    <row r="12730" spans="3:8" x14ac:dyDescent="0.25">
      <c r="C12730"/>
      <c r="H12730"/>
    </row>
    <row r="12731" spans="3:8" x14ac:dyDescent="0.25">
      <c r="C12731"/>
      <c r="H12731"/>
    </row>
    <row r="12732" spans="3:8" x14ac:dyDescent="0.25">
      <c r="C12732"/>
      <c r="H12732"/>
    </row>
    <row r="12733" spans="3:8" x14ac:dyDescent="0.25">
      <c r="C12733"/>
      <c r="H12733"/>
    </row>
    <row r="12734" spans="3:8" x14ac:dyDescent="0.25">
      <c r="C12734"/>
      <c r="H12734"/>
    </row>
    <row r="12735" spans="3:8" x14ac:dyDescent="0.25">
      <c r="C12735"/>
      <c r="H12735"/>
    </row>
    <row r="12736" spans="3:8" x14ac:dyDescent="0.25">
      <c r="C12736"/>
      <c r="H12736"/>
    </row>
    <row r="12737" spans="3:8" x14ac:dyDescent="0.25">
      <c r="C12737"/>
      <c r="H12737"/>
    </row>
    <row r="12738" spans="3:8" x14ac:dyDescent="0.25">
      <c r="C12738"/>
      <c r="H12738"/>
    </row>
    <row r="12739" spans="3:8" x14ac:dyDescent="0.25">
      <c r="C12739"/>
      <c r="H12739"/>
    </row>
    <row r="12740" spans="3:8" x14ac:dyDescent="0.25">
      <c r="C12740"/>
      <c r="H12740"/>
    </row>
    <row r="12741" spans="3:8" x14ac:dyDescent="0.25">
      <c r="C12741"/>
      <c r="H12741"/>
    </row>
    <row r="12742" spans="3:8" x14ac:dyDescent="0.25">
      <c r="C12742"/>
      <c r="H12742"/>
    </row>
    <row r="12743" spans="3:8" x14ac:dyDescent="0.25">
      <c r="C12743"/>
      <c r="H12743"/>
    </row>
    <row r="12744" spans="3:8" x14ac:dyDescent="0.25">
      <c r="C12744"/>
      <c r="H12744"/>
    </row>
    <row r="12745" spans="3:8" x14ac:dyDescent="0.25">
      <c r="C12745"/>
      <c r="H12745"/>
    </row>
    <row r="12746" spans="3:8" x14ac:dyDescent="0.25">
      <c r="C12746"/>
      <c r="H12746"/>
    </row>
    <row r="12747" spans="3:8" x14ac:dyDescent="0.25">
      <c r="C12747"/>
      <c r="H12747"/>
    </row>
    <row r="12748" spans="3:8" x14ac:dyDescent="0.25">
      <c r="C12748"/>
      <c r="H12748"/>
    </row>
    <row r="12749" spans="3:8" x14ac:dyDescent="0.25">
      <c r="C12749"/>
      <c r="H12749"/>
    </row>
    <row r="12750" spans="3:8" x14ac:dyDescent="0.25">
      <c r="C12750"/>
      <c r="H12750"/>
    </row>
    <row r="12751" spans="3:8" x14ac:dyDescent="0.25">
      <c r="C12751"/>
      <c r="H12751"/>
    </row>
    <row r="12752" spans="3:8" x14ac:dyDescent="0.25">
      <c r="C12752"/>
      <c r="H12752"/>
    </row>
    <row r="12753" spans="3:8" x14ac:dyDescent="0.25">
      <c r="C12753"/>
      <c r="H12753"/>
    </row>
    <row r="12754" spans="3:8" x14ac:dyDescent="0.25">
      <c r="C12754"/>
      <c r="H12754"/>
    </row>
    <row r="12755" spans="3:8" x14ac:dyDescent="0.25">
      <c r="C12755"/>
      <c r="H12755"/>
    </row>
    <row r="12756" spans="3:8" x14ac:dyDescent="0.25">
      <c r="C12756"/>
      <c r="H12756"/>
    </row>
    <row r="12757" spans="3:8" x14ac:dyDescent="0.25">
      <c r="C12757"/>
      <c r="H12757"/>
    </row>
    <row r="12758" spans="3:8" x14ac:dyDescent="0.25">
      <c r="C12758"/>
      <c r="H12758"/>
    </row>
    <row r="12759" spans="3:8" x14ac:dyDescent="0.25">
      <c r="C12759"/>
      <c r="H12759"/>
    </row>
    <row r="12760" spans="3:8" x14ac:dyDescent="0.25">
      <c r="C12760"/>
      <c r="H12760"/>
    </row>
    <row r="12761" spans="3:8" x14ac:dyDescent="0.25">
      <c r="C12761"/>
      <c r="H12761"/>
    </row>
    <row r="12762" spans="3:8" x14ac:dyDescent="0.25">
      <c r="C12762"/>
      <c r="H12762"/>
    </row>
    <row r="12763" spans="3:8" x14ac:dyDescent="0.25">
      <c r="C12763"/>
      <c r="H12763"/>
    </row>
    <row r="12764" spans="3:8" x14ac:dyDescent="0.25">
      <c r="C12764"/>
      <c r="H12764"/>
    </row>
    <row r="12765" spans="3:8" x14ac:dyDescent="0.25">
      <c r="C12765"/>
      <c r="H12765"/>
    </row>
    <row r="12766" spans="3:8" x14ac:dyDescent="0.25">
      <c r="C12766"/>
      <c r="H12766"/>
    </row>
    <row r="12767" spans="3:8" x14ac:dyDescent="0.25">
      <c r="C12767"/>
      <c r="H12767"/>
    </row>
    <row r="12768" spans="3:8" x14ac:dyDescent="0.25">
      <c r="C12768"/>
      <c r="H12768"/>
    </row>
    <row r="12769" spans="3:8" x14ac:dyDescent="0.25">
      <c r="C12769"/>
      <c r="H12769"/>
    </row>
    <row r="12770" spans="3:8" x14ac:dyDescent="0.25">
      <c r="C12770"/>
      <c r="H12770"/>
    </row>
    <row r="12771" spans="3:8" x14ac:dyDescent="0.25">
      <c r="C12771"/>
      <c r="H12771"/>
    </row>
    <row r="12772" spans="3:8" x14ac:dyDescent="0.25">
      <c r="C12772"/>
      <c r="H12772"/>
    </row>
    <row r="12773" spans="3:8" x14ac:dyDescent="0.25">
      <c r="C12773"/>
      <c r="H12773"/>
    </row>
    <row r="12774" spans="3:8" x14ac:dyDescent="0.25">
      <c r="C12774"/>
      <c r="H12774"/>
    </row>
    <row r="12775" spans="3:8" x14ac:dyDescent="0.25">
      <c r="C12775"/>
      <c r="H12775"/>
    </row>
    <row r="12776" spans="3:8" x14ac:dyDescent="0.25">
      <c r="C12776"/>
      <c r="H12776"/>
    </row>
    <row r="12777" spans="3:8" x14ac:dyDescent="0.25">
      <c r="C12777"/>
      <c r="H12777"/>
    </row>
    <row r="12778" spans="3:8" x14ac:dyDescent="0.25">
      <c r="C12778"/>
      <c r="H12778"/>
    </row>
    <row r="12779" spans="3:8" x14ac:dyDescent="0.25">
      <c r="C12779"/>
      <c r="H12779"/>
    </row>
    <row r="12780" spans="3:8" x14ac:dyDescent="0.25">
      <c r="C12780"/>
      <c r="H12780"/>
    </row>
    <row r="12781" spans="3:8" x14ac:dyDescent="0.25">
      <c r="C12781"/>
      <c r="H12781"/>
    </row>
    <row r="12782" spans="3:8" x14ac:dyDescent="0.25">
      <c r="C12782"/>
      <c r="H12782"/>
    </row>
    <row r="12783" spans="3:8" x14ac:dyDescent="0.25">
      <c r="C12783"/>
      <c r="H12783"/>
    </row>
    <row r="12784" spans="3:8" x14ac:dyDescent="0.25">
      <c r="C12784"/>
      <c r="H12784"/>
    </row>
    <row r="12785" spans="3:8" x14ac:dyDescent="0.25">
      <c r="C12785"/>
      <c r="H12785"/>
    </row>
    <row r="12786" spans="3:8" x14ac:dyDescent="0.25">
      <c r="C12786"/>
      <c r="H12786"/>
    </row>
    <row r="12787" spans="3:8" x14ac:dyDescent="0.25">
      <c r="C12787"/>
      <c r="H12787"/>
    </row>
    <row r="12788" spans="3:8" x14ac:dyDescent="0.25">
      <c r="C12788"/>
      <c r="H12788"/>
    </row>
    <row r="12789" spans="3:8" x14ac:dyDescent="0.25">
      <c r="C12789"/>
      <c r="H12789"/>
    </row>
    <row r="12790" spans="3:8" x14ac:dyDescent="0.25">
      <c r="C12790"/>
      <c r="H12790"/>
    </row>
    <row r="12791" spans="3:8" x14ac:dyDescent="0.25">
      <c r="C12791"/>
      <c r="H12791"/>
    </row>
    <row r="12792" spans="3:8" x14ac:dyDescent="0.25">
      <c r="C12792"/>
      <c r="H12792"/>
    </row>
    <row r="12793" spans="3:8" x14ac:dyDescent="0.25">
      <c r="C12793"/>
      <c r="H12793"/>
    </row>
    <row r="12794" spans="3:8" x14ac:dyDescent="0.25">
      <c r="C12794"/>
      <c r="H12794"/>
    </row>
    <row r="12795" spans="3:8" x14ac:dyDescent="0.25">
      <c r="C12795"/>
      <c r="H12795"/>
    </row>
    <row r="12796" spans="3:8" x14ac:dyDescent="0.25">
      <c r="C12796"/>
      <c r="H12796"/>
    </row>
    <row r="12797" spans="3:8" x14ac:dyDescent="0.25">
      <c r="C12797"/>
      <c r="H12797"/>
    </row>
    <row r="12798" spans="3:8" x14ac:dyDescent="0.25">
      <c r="C12798"/>
      <c r="H12798"/>
    </row>
    <row r="12799" spans="3:8" x14ac:dyDescent="0.25">
      <c r="C12799"/>
      <c r="H12799"/>
    </row>
    <row r="12800" spans="3:8" x14ac:dyDescent="0.25">
      <c r="C12800"/>
      <c r="H12800"/>
    </row>
    <row r="12801" spans="3:8" x14ac:dyDescent="0.25">
      <c r="C12801"/>
      <c r="H12801"/>
    </row>
    <row r="12802" spans="3:8" x14ac:dyDescent="0.25">
      <c r="C12802"/>
      <c r="H12802"/>
    </row>
    <row r="12803" spans="3:8" x14ac:dyDescent="0.25">
      <c r="C12803"/>
      <c r="H12803"/>
    </row>
    <row r="12804" spans="3:8" x14ac:dyDescent="0.25">
      <c r="C12804"/>
      <c r="H12804"/>
    </row>
    <row r="12805" spans="3:8" x14ac:dyDescent="0.25">
      <c r="C12805"/>
      <c r="H12805"/>
    </row>
    <row r="12806" spans="3:8" x14ac:dyDescent="0.25">
      <c r="C12806"/>
      <c r="H12806"/>
    </row>
    <row r="12807" spans="3:8" x14ac:dyDescent="0.25">
      <c r="C12807"/>
      <c r="H12807"/>
    </row>
    <row r="12808" spans="3:8" x14ac:dyDescent="0.25">
      <c r="C12808"/>
      <c r="H12808"/>
    </row>
    <row r="12809" spans="3:8" x14ac:dyDescent="0.25">
      <c r="C12809"/>
      <c r="H12809"/>
    </row>
    <row r="12810" spans="3:8" x14ac:dyDescent="0.25">
      <c r="C12810"/>
      <c r="H12810"/>
    </row>
    <row r="12811" spans="3:8" x14ac:dyDescent="0.25">
      <c r="C12811"/>
      <c r="H12811"/>
    </row>
    <row r="12812" spans="3:8" x14ac:dyDescent="0.25">
      <c r="C12812"/>
      <c r="H12812"/>
    </row>
    <row r="12813" spans="3:8" x14ac:dyDescent="0.25">
      <c r="C12813"/>
      <c r="H12813"/>
    </row>
    <row r="12814" spans="3:8" x14ac:dyDescent="0.25">
      <c r="C12814"/>
      <c r="H12814"/>
    </row>
    <row r="12815" spans="3:8" x14ac:dyDescent="0.25">
      <c r="C12815"/>
      <c r="H12815"/>
    </row>
    <row r="12816" spans="3:8" x14ac:dyDescent="0.25">
      <c r="C12816"/>
      <c r="H12816"/>
    </row>
    <row r="12817" spans="3:8" x14ac:dyDescent="0.25">
      <c r="C12817"/>
      <c r="H12817"/>
    </row>
    <row r="12818" spans="3:8" x14ac:dyDescent="0.25">
      <c r="C12818"/>
      <c r="H12818"/>
    </row>
    <row r="12819" spans="3:8" x14ac:dyDescent="0.25">
      <c r="C12819"/>
      <c r="H12819"/>
    </row>
    <row r="12820" spans="3:8" x14ac:dyDescent="0.25">
      <c r="C12820"/>
      <c r="H12820"/>
    </row>
    <row r="12821" spans="3:8" x14ac:dyDescent="0.25">
      <c r="C12821"/>
      <c r="H12821"/>
    </row>
    <row r="12822" spans="3:8" x14ac:dyDescent="0.25">
      <c r="C12822"/>
      <c r="H12822"/>
    </row>
    <row r="12823" spans="3:8" x14ac:dyDescent="0.25">
      <c r="C12823"/>
      <c r="H12823"/>
    </row>
    <row r="12824" spans="3:8" x14ac:dyDescent="0.25">
      <c r="C12824"/>
      <c r="H12824"/>
    </row>
    <row r="12825" spans="3:8" x14ac:dyDescent="0.25">
      <c r="C12825"/>
      <c r="H12825"/>
    </row>
    <row r="12826" spans="3:8" x14ac:dyDescent="0.25">
      <c r="C12826"/>
      <c r="H12826"/>
    </row>
    <row r="12827" spans="3:8" x14ac:dyDescent="0.25">
      <c r="C12827"/>
      <c r="H12827"/>
    </row>
    <row r="12828" spans="3:8" x14ac:dyDescent="0.25">
      <c r="C12828"/>
      <c r="H12828"/>
    </row>
    <row r="12829" spans="3:8" x14ac:dyDescent="0.25">
      <c r="C12829"/>
      <c r="H12829"/>
    </row>
    <row r="12830" spans="3:8" x14ac:dyDescent="0.25">
      <c r="C12830"/>
      <c r="H12830"/>
    </row>
    <row r="12831" spans="3:8" x14ac:dyDescent="0.25">
      <c r="C12831"/>
      <c r="H12831"/>
    </row>
    <row r="12832" spans="3:8" x14ac:dyDescent="0.25">
      <c r="C12832"/>
      <c r="H12832"/>
    </row>
    <row r="12833" spans="3:8" x14ac:dyDescent="0.25">
      <c r="C12833"/>
      <c r="H12833"/>
    </row>
    <row r="12834" spans="3:8" x14ac:dyDescent="0.25">
      <c r="C12834"/>
      <c r="H12834"/>
    </row>
    <row r="12835" spans="3:8" x14ac:dyDescent="0.25">
      <c r="C12835"/>
      <c r="H12835"/>
    </row>
    <row r="12836" spans="3:8" x14ac:dyDescent="0.25">
      <c r="C12836"/>
      <c r="H12836"/>
    </row>
    <row r="12837" spans="3:8" x14ac:dyDescent="0.25">
      <c r="C12837"/>
      <c r="H12837"/>
    </row>
    <row r="12838" spans="3:8" x14ac:dyDescent="0.25">
      <c r="C12838"/>
      <c r="H12838"/>
    </row>
    <row r="12839" spans="3:8" x14ac:dyDescent="0.25">
      <c r="C12839"/>
      <c r="H12839"/>
    </row>
    <row r="12840" spans="3:8" x14ac:dyDescent="0.25">
      <c r="C12840"/>
      <c r="H12840"/>
    </row>
    <row r="12841" spans="3:8" x14ac:dyDescent="0.25">
      <c r="C12841"/>
      <c r="H12841"/>
    </row>
    <row r="12842" spans="3:8" x14ac:dyDescent="0.25">
      <c r="C12842"/>
      <c r="H12842"/>
    </row>
    <row r="12843" spans="3:8" x14ac:dyDescent="0.25">
      <c r="C12843"/>
      <c r="H12843"/>
    </row>
    <row r="12844" spans="3:8" x14ac:dyDescent="0.25">
      <c r="C12844"/>
      <c r="H12844"/>
    </row>
    <row r="12845" spans="3:8" x14ac:dyDescent="0.25">
      <c r="C12845"/>
      <c r="H12845"/>
    </row>
    <row r="12846" spans="3:8" x14ac:dyDescent="0.25">
      <c r="C12846"/>
      <c r="H12846"/>
    </row>
    <row r="12847" spans="3:8" x14ac:dyDescent="0.25">
      <c r="C12847"/>
      <c r="H12847"/>
    </row>
    <row r="12848" spans="3:8" x14ac:dyDescent="0.25">
      <c r="C12848"/>
      <c r="H12848"/>
    </row>
    <row r="12849" spans="3:8" x14ac:dyDescent="0.25">
      <c r="C12849"/>
      <c r="H12849"/>
    </row>
    <row r="12850" spans="3:8" x14ac:dyDescent="0.25">
      <c r="C12850"/>
      <c r="H12850"/>
    </row>
    <row r="12851" spans="3:8" x14ac:dyDescent="0.25">
      <c r="C12851"/>
      <c r="H12851"/>
    </row>
    <row r="12852" spans="3:8" x14ac:dyDescent="0.25">
      <c r="C12852"/>
      <c r="H12852"/>
    </row>
    <row r="12853" spans="3:8" x14ac:dyDescent="0.25">
      <c r="C12853"/>
      <c r="H12853"/>
    </row>
    <row r="12854" spans="3:8" x14ac:dyDescent="0.25">
      <c r="C12854"/>
      <c r="H12854"/>
    </row>
    <row r="12855" spans="3:8" x14ac:dyDescent="0.25">
      <c r="C12855"/>
      <c r="H12855"/>
    </row>
    <row r="12856" spans="3:8" x14ac:dyDescent="0.25">
      <c r="C12856"/>
      <c r="H12856"/>
    </row>
    <row r="12857" spans="3:8" x14ac:dyDescent="0.25">
      <c r="C12857"/>
      <c r="H12857"/>
    </row>
    <row r="12858" spans="3:8" x14ac:dyDescent="0.25">
      <c r="C12858"/>
      <c r="H12858"/>
    </row>
    <row r="12859" spans="3:8" x14ac:dyDescent="0.25">
      <c r="C12859"/>
      <c r="H12859"/>
    </row>
    <row r="12860" spans="3:8" x14ac:dyDescent="0.25">
      <c r="C12860"/>
      <c r="H12860"/>
    </row>
    <row r="12861" spans="3:8" x14ac:dyDescent="0.25">
      <c r="C12861"/>
      <c r="H12861"/>
    </row>
    <row r="12862" spans="3:8" x14ac:dyDescent="0.25">
      <c r="C12862"/>
      <c r="H12862"/>
    </row>
    <row r="12863" spans="3:8" x14ac:dyDescent="0.25">
      <c r="C12863"/>
      <c r="H12863"/>
    </row>
    <row r="12864" spans="3:8" x14ac:dyDescent="0.25">
      <c r="C12864"/>
      <c r="H12864"/>
    </row>
    <row r="12865" spans="3:8" x14ac:dyDescent="0.25">
      <c r="C12865"/>
      <c r="H12865"/>
    </row>
    <row r="12866" spans="3:8" x14ac:dyDescent="0.25">
      <c r="C12866"/>
      <c r="H12866"/>
    </row>
    <row r="12867" spans="3:8" x14ac:dyDescent="0.25">
      <c r="C12867"/>
      <c r="H12867"/>
    </row>
    <row r="12868" spans="3:8" x14ac:dyDescent="0.25">
      <c r="C12868"/>
      <c r="H12868"/>
    </row>
    <row r="12869" spans="3:8" x14ac:dyDescent="0.25">
      <c r="C12869"/>
      <c r="H12869"/>
    </row>
    <row r="12870" spans="3:8" x14ac:dyDescent="0.25">
      <c r="C12870"/>
      <c r="H12870"/>
    </row>
    <row r="12871" spans="3:8" x14ac:dyDescent="0.25">
      <c r="C12871"/>
      <c r="H12871"/>
    </row>
    <row r="12872" spans="3:8" x14ac:dyDescent="0.25">
      <c r="C12872"/>
      <c r="H12872"/>
    </row>
    <row r="12873" spans="3:8" x14ac:dyDescent="0.25">
      <c r="C12873"/>
      <c r="H12873"/>
    </row>
    <row r="12874" spans="3:8" x14ac:dyDescent="0.25">
      <c r="C12874"/>
      <c r="H12874"/>
    </row>
    <row r="12875" spans="3:8" x14ac:dyDescent="0.25">
      <c r="C12875"/>
      <c r="H12875"/>
    </row>
    <row r="12876" spans="3:8" x14ac:dyDescent="0.25">
      <c r="C12876"/>
      <c r="H12876"/>
    </row>
    <row r="12877" spans="3:8" x14ac:dyDescent="0.25">
      <c r="C12877"/>
      <c r="H12877"/>
    </row>
    <row r="12878" spans="3:8" x14ac:dyDescent="0.25">
      <c r="C12878"/>
      <c r="H12878"/>
    </row>
    <row r="12879" spans="3:8" x14ac:dyDescent="0.25">
      <c r="C12879"/>
      <c r="H12879"/>
    </row>
    <row r="12880" spans="3:8" x14ac:dyDescent="0.25">
      <c r="C12880"/>
      <c r="H12880"/>
    </row>
    <row r="12881" spans="3:8" x14ac:dyDescent="0.25">
      <c r="C12881"/>
      <c r="H12881"/>
    </row>
    <row r="12882" spans="3:8" x14ac:dyDescent="0.25">
      <c r="C12882"/>
      <c r="H12882"/>
    </row>
    <row r="12883" spans="3:8" x14ac:dyDescent="0.25">
      <c r="C12883"/>
      <c r="H12883"/>
    </row>
    <row r="12884" spans="3:8" x14ac:dyDescent="0.25">
      <c r="C12884"/>
      <c r="H12884"/>
    </row>
    <row r="12885" spans="3:8" x14ac:dyDescent="0.25">
      <c r="C12885"/>
      <c r="H12885"/>
    </row>
    <row r="12886" spans="3:8" x14ac:dyDescent="0.25">
      <c r="C12886"/>
      <c r="H12886"/>
    </row>
    <row r="12887" spans="3:8" x14ac:dyDescent="0.25">
      <c r="C12887"/>
      <c r="H12887"/>
    </row>
    <row r="12888" spans="3:8" x14ac:dyDescent="0.25">
      <c r="C12888"/>
      <c r="H12888"/>
    </row>
    <row r="12889" spans="3:8" x14ac:dyDescent="0.25">
      <c r="C12889"/>
      <c r="H12889"/>
    </row>
    <row r="12890" spans="3:8" x14ac:dyDescent="0.25">
      <c r="C12890"/>
      <c r="H12890"/>
    </row>
    <row r="12891" spans="3:8" x14ac:dyDescent="0.25">
      <c r="C12891"/>
      <c r="H12891"/>
    </row>
    <row r="12892" spans="3:8" x14ac:dyDescent="0.25">
      <c r="C12892"/>
      <c r="H12892"/>
    </row>
    <row r="12893" spans="3:8" x14ac:dyDescent="0.25">
      <c r="C12893"/>
      <c r="H12893"/>
    </row>
    <row r="12894" spans="3:8" x14ac:dyDescent="0.25">
      <c r="C12894"/>
      <c r="H12894"/>
    </row>
    <row r="12895" spans="3:8" x14ac:dyDescent="0.25">
      <c r="C12895"/>
      <c r="H12895"/>
    </row>
    <row r="12896" spans="3:8" x14ac:dyDescent="0.25">
      <c r="C12896"/>
      <c r="H12896"/>
    </row>
    <row r="12897" spans="3:8" x14ac:dyDescent="0.25">
      <c r="C12897"/>
      <c r="H12897"/>
    </row>
    <row r="12898" spans="3:8" x14ac:dyDescent="0.25">
      <c r="C12898"/>
      <c r="H12898"/>
    </row>
    <row r="12899" spans="3:8" x14ac:dyDescent="0.25">
      <c r="C12899"/>
      <c r="H12899"/>
    </row>
    <row r="12900" spans="3:8" x14ac:dyDescent="0.25">
      <c r="C12900"/>
      <c r="H12900"/>
    </row>
    <row r="12901" spans="3:8" x14ac:dyDescent="0.25">
      <c r="C12901"/>
      <c r="H12901"/>
    </row>
    <row r="12902" spans="3:8" x14ac:dyDescent="0.25">
      <c r="C12902"/>
      <c r="H12902"/>
    </row>
    <row r="12903" spans="3:8" x14ac:dyDescent="0.25">
      <c r="C12903"/>
      <c r="H12903"/>
    </row>
    <row r="12904" spans="3:8" x14ac:dyDescent="0.25">
      <c r="C12904"/>
      <c r="H12904"/>
    </row>
    <row r="12905" spans="3:8" x14ac:dyDescent="0.25">
      <c r="C12905"/>
      <c r="H12905"/>
    </row>
    <row r="12906" spans="3:8" x14ac:dyDescent="0.25">
      <c r="C12906"/>
      <c r="H12906"/>
    </row>
    <row r="12907" spans="3:8" x14ac:dyDescent="0.25">
      <c r="C12907"/>
      <c r="H12907"/>
    </row>
    <row r="12908" spans="3:8" x14ac:dyDescent="0.25">
      <c r="C12908"/>
      <c r="H12908"/>
    </row>
    <row r="12909" spans="3:8" x14ac:dyDescent="0.25">
      <c r="C12909"/>
      <c r="H12909"/>
    </row>
    <row r="12910" spans="3:8" x14ac:dyDescent="0.25">
      <c r="C12910"/>
      <c r="H12910"/>
    </row>
    <row r="12911" spans="3:8" x14ac:dyDescent="0.25">
      <c r="C12911"/>
      <c r="H12911"/>
    </row>
    <row r="12912" spans="3:8" x14ac:dyDescent="0.25">
      <c r="C12912"/>
      <c r="H12912"/>
    </row>
    <row r="12913" spans="3:8" x14ac:dyDescent="0.25">
      <c r="C12913"/>
      <c r="H12913"/>
    </row>
    <row r="12914" spans="3:8" x14ac:dyDescent="0.25">
      <c r="C12914"/>
      <c r="H12914"/>
    </row>
    <row r="12915" spans="3:8" x14ac:dyDescent="0.25">
      <c r="C12915"/>
      <c r="H12915"/>
    </row>
    <row r="12916" spans="3:8" x14ac:dyDescent="0.25">
      <c r="C12916"/>
      <c r="H12916"/>
    </row>
    <row r="12917" spans="3:8" x14ac:dyDescent="0.25">
      <c r="C12917"/>
      <c r="H12917"/>
    </row>
    <row r="12918" spans="3:8" x14ac:dyDescent="0.25">
      <c r="C12918"/>
      <c r="H12918"/>
    </row>
    <row r="12919" spans="3:8" x14ac:dyDescent="0.25">
      <c r="C12919"/>
      <c r="H12919"/>
    </row>
    <row r="12920" spans="3:8" x14ac:dyDescent="0.25">
      <c r="C12920"/>
      <c r="H12920"/>
    </row>
    <row r="12921" spans="3:8" x14ac:dyDescent="0.25">
      <c r="C12921"/>
      <c r="H12921"/>
    </row>
    <row r="12922" spans="3:8" x14ac:dyDescent="0.25">
      <c r="C12922"/>
      <c r="H12922"/>
    </row>
    <row r="12923" spans="3:8" x14ac:dyDescent="0.25">
      <c r="C12923"/>
      <c r="H12923"/>
    </row>
    <row r="12924" spans="3:8" x14ac:dyDescent="0.25">
      <c r="C12924"/>
      <c r="H12924"/>
    </row>
    <row r="12925" spans="3:8" x14ac:dyDescent="0.25">
      <c r="C12925"/>
      <c r="H12925"/>
    </row>
    <row r="12926" spans="3:8" x14ac:dyDescent="0.25">
      <c r="C12926"/>
      <c r="H12926"/>
    </row>
    <row r="12927" spans="3:8" x14ac:dyDescent="0.25">
      <c r="C12927"/>
      <c r="H12927"/>
    </row>
    <row r="12928" spans="3:8" x14ac:dyDescent="0.25">
      <c r="C12928"/>
      <c r="H12928"/>
    </row>
    <row r="12929" spans="3:8" x14ac:dyDescent="0.25">
      <c r="C12929"/>
      <c r="H12929"/>
    </row>
    <row r="12930" spans="3:8" x14ac:dyDescent="0.25">
      <c r="C12930"/>
      <c r="H12930"/>
    </row>
    <row r="12931" spans="3:8" x14ac:dyDescent="0.25">
      <c r="C12931"/>
      <c r="H12931"/>
    </row>
    <row r="12932" spans="3:8" x14ac:dyDescent="0.25">
      <c r="C12932"/>
      <c r="H12932"/>
    </row>
    <row r="12933" spans="3:8" x14ac:dyDescent="0.25">
      <c r="C12933"/>
      <c r="H12933"/>
    </row>
    <row r="12934" spans="3:8" x14ac:dyDescent="0.25">
      <c r="C12934"/>
      <c r="H12934"/>
    </row>
    <row r="12935" spans="3:8" x14ac:dyDescent="0.25">
      <c r="C12935"/>
      <c r="H12935"/>
    </row>
    <row r="12936" spans="3:8" x14ac:dyDescent="0.25">
      <c r="C12936"/>
      <c r="H12936"/>
    </row>
    <row r="12937" spans="3:8" x14ac:dyDescent="0.25">
      <c r="C12937"/>
      <c r="H12937"/>
    </row>
    <row r="12938" spans="3:8" x14ac:dyDescent="0.25">
      <c r="C12938"/>
      <c r="H12938"/>
    </row>
    <row r="12939" spans="3:8" x14ac:dyDescent="0.25">
      <c r="C12939"/>
      <c r="H12939"/>
    </row>
    <row r="12940" spans="3:8" x14ac:dyDescent="0.25">
      <c r="C12940"/>
      <c r="H12940"/>
    </row>
    <row r="12941" spans="3:8" x14ac:dyDescent="0.25">
      <c r="C12941"/>
      <c r="H12941"/>
    </row>
    <row r="12942" spans="3:8" x14ac:dyDescent="0.25">
      <c r="C12942"/>
      <c r="H12942"/>
    </row>
    <row r="12943" spans="3:8" x14ac:dyDescent="0.25">
      <c r="C12943"/>
      <c r="H12943"/>
    </row>
    <row r="12944" spans="3:8" x14ac:dyDescent="0.25">
      <c r="C12944"/>
      <c r="H12944"/>
    </row>
    <row r="12945" spans="3:8" x14ac:dyDescent="0.25">
      <c r="C12945"/>
      <c r="H12945"/>
    </row>
    <row r="12946" spans="3:8" x14ac:dyDescent="0.25">
      <c r="C12946"/>
      <c r="H12946"/>
    </row>
    <row r="12947" spans="3:8" x14ac:dyDescent="0.25">
      <c r="C12947"/>
      <c r="H12947"/>
    </row>
    <row r="12948" spans="3:8" x14ac:dyDescent="0.25">
      <c r="C12948"/>
      <c r="H12948"/>
    </row>
    <row r="12949" spans="3:8" x14ac:dyDescent="0.25">
      <c r="C12949"/>
      <c r="H12949"/>
    </row>
    <row r="12950" spans="3:8" x14ac:dyDescent="0.25">
      <c r="C12950"/>
      <c r="H12950"/>
    </row>
    <row r="12951" spans="3:8" x14ac:dyDescent="0.25">
      <c r="C12951"/>
      <c r="H12951"/>
    </row>
    <row r="12952" spans="3:8" x14ac:dyDescent="0.25">
      <c r="C12952"/>
      <c r="H12952"/>
    </row>
    <row r="12953" spans="3:8" x14ac:dyDescent="0.25">
      <c r="C12953"/>
      <c r="H12953"/>
    </row>
    <row r="12954" spans="3:8" x14ac:dyDescent="0.25">
      <c r="C12954"/>
      <c r="H12954"/>
    </row>
    <row r="12955" spans="3:8" x14ac:dyDescent="0.25">
      <c r="C12955"/>
      <c r="H12955"/>
    </row>
    <row r="12956" spans="3:8" x14ac:dyDescent="0.25">
      <c r="C12956"/>
      <c r="H12956"/>
    </row>
    <row r="12957" spans="3:8" x14ac:dyDescent="0.25">
      <c r="C12957"/>
      <c r="H12957"/>
    </row>
    <row r="12958" spans="3:8" x14ac:dyDescent="0.25">
      <c r="C12958"/>
      <c r="H12958"/>
    </row>
    <row r="12959" spans="3:8" x14ac:dyDescent="0.25">
      <c r="C12959"/>
      <c r="H12959"/>
    </row>
    <row r="12960" spans="3:8" x14ac:dyDescent="0.25">
      <c r="C12960"/>
      <c r="H12960"/>
    </row>
    <row r="12961" spans="3:8" x14ac:dyDescent="0.25">
      <c r="C12961"/>
      <c r="H12961"/>
    </row>
    <row r="12962" spans="3:8" x14ac:dyDescent="0.25">
      <c r="C12962"/>
      <c r="H12962"/>
    </row>
    <row r="12963" spans="3:8" x14ac:dyDescent="0.25">
      <c r="C12963"/>
      <c r="H12963"/>
    </row>
    <row r="12964" spans="3:8" x14ac:dyDescent="0.25">
      <c r="C12964"/>
      <c r="H12964"/>
    </row>
    <row r="12965" spans="3:8" x14ac:dyDescent="0.25">
      <c r="C12965"/>
      <c r="H12965"/>
    </row>
    <row r="12966" spans="3:8" x14ac:dyDescent="0.25">
      <c r="C12966"/>
      <c r="H12966"/>
    </row>
    <row r="12967" spans="3:8" x14ac:dyDescent="0.25">
      <c r="C12967"/>
      <c r="H12967"/>
    </row>
    <row r="12968" spans="3:8" x14ac:dyDescent="0.25">
      <c r="C12968"/>
      <c r="H12968"/>
    </row>
    <row r="12969" spans="3:8" x14ac:dyDescent="0.25">
      <c r="C12969"/>
      <c r="H12969"/>
    </row>
    <row r="12970" spans="3:8" x14ac:dyDescent="0.25">
      <c r="C12970"/>
      <c r="H12970"/>
    </row>
    <row r="12971" spans="3:8" x14ac:dyDescent="0.25">
      <c r="C12971"/>
      <c r="H12971"/>
    </row>
    <row r="12972" spans="3:8" x14ac:dyDescent="0.25">
      <c r="C12972"/>
      <c r="H12972"/>
    </row>
    <row r="12973" spans="3:8" x14ac:dyDescent="0.25">
      <c r="C12973"/>
      <c r="H12973"/>
    </row>
    <row r="12974" spans="3:8" x14ac:dyDescent="0.25">
      <c r="C12974"/>
      <c r="H12974"/>
    </row>
    <row r="12975" spans="3:8" x14ac:dyDescent="0.25">
      <c r="C12975"/>
      <c r="H12975"/>
    </row>
    <row r="12976" spans="3:8" x14ac:dyDescent="0.25">
      <c r="C12976"/>
      <c r="H12976"/>
    </row>
    <row r="12977" spans="3:8" x14ac:dyDescent="0.25">
      <c r="C12977"/>
      <c r="H12977"/>
    </row>
    <row r="12978" spans="3:8" x14ac:dyDescent="0.25">
      <c r="C12978"/>
      <c r="H12978"/>
    </row>
    <row r="12979" spans="3:8" x14ac:dyDescent="0.25">
      <c r="C12979"/>
      <c r="H12979"/>
    </row>
    <row r="12980" spans="3:8" x14ac:dyDescent="0.25">
      <c r="C12980"/>
      <c r="H12980"/>
    </row>
    <row r="12981" spans="3:8" x14ac:dyDescent="0.25">
      <c r="C12981"/>
      <c r="H12981"/>
    </row>
    <row r="12982" spans="3:8" x14ac:dyDescent="0.25">
      <c r="C12982"/>
      <c r="H12982"/>
    </row>
    <row r="12983" spans="3:8" x14ac:dyDescent="0.25">
      <c r="C12983"/>
      <c r="H12983"/>
    </row>
    <row r="12984" spans="3:8" x14ac:dyDescent="0.25">
      <c r="C12984"/>
      <c r="H12984"/>
    </row>
    <row r="12985" spans="3:8" x14ac:dyDescent="0.25">
      <c r="C12985"/>
      <c r="H12985"/>
    </row>
    <row r="12986" spans="3:8" x14ac:dyDescent="0.25">
      <c r="C12986"/>
      <c r="H12986"/>
    </row>
    <row r="12987" spans="3:8" x14ac:dyDescent="0.25">
      <c r="C12987"/>
      <c r="H12987"/>
    </row>
    <row r="12988" spans="3:8" x14ac:dyDescent="0.25">
      <c r="C12988"/>
      <c r="H12988"/>
    </row>
    <row r="12989" spans="3:8" x14ac:dyDescent="0.25">
      <c r="C12989"/>
      <c r="H12989"/>
    </row>
    <row r="12990" spans="3:8" x14ac:dyDescent="0.25">
      <c r="C12990"/>
      <c r="H12990"/>
    </row>
    <row r="12991" spans="3:8" x14ac:dyDescent="0.25">
      <c r="C12991"/>
      <c r="H12991"/>
    </row>
    <row r="12992" spans="3:8" x14ac:dyDescent="0.25">
      <c r="C12992"/>
      <c r="H12992"/>
    </row>
    <row r="12993" spans="3:8" x14ac:dyDescent="0.25">
      <c r="C12993"/>
      <c r="H12993"/>
    </row>
    <row r="12994" spans="3:8" x14ac:dyDescent="0.25">
      <c r="C12994"/>
      <c r="H12994"/>
    </row>
    <row r="12995" spans="3:8" x14ac:dyDescent="0.25">
      <c r="C12995"/>
      <c r="H12995"/>
    </row>
    <row r="12996" spans="3:8" x14ac:dyDescent="0.25">
      <c r="C12996"/>
      <c r="H12996"/>
    </row>
    <row r="12997" spans="3:8" x14ac:dyDescent="0.25">
      <c r="C12997"/>
      <c r="H12997"/>
    </row>
    <row r="12998" spans="3:8" x14ac:dyDescent="0.25">
      <c r="C12998"/>
      <c r="H12998"/>
    </row>
    <row r="12999" spans="3:8" x14ac:dyDescent="0.25">
      <c r="C12999"/>
      <c r="H12999"/>
    </row>
    <row r="13000" spans="3:8" x14ac:dyDescent="0.25">
      <c r="C13000"/>
      <c r="H13000"/>
    </row>
    <row r="13001" spans="3:8" x14ac:dyDescent="0.25">
      <c r="C13001"/>
      <c r="H13001"/>
    </row>
    <row r="13002" spans="3:8" x14ac:dyDescent="0.25">
      <c r="C13002"/>
      <c r="H13002"/>
    </row>
    <row r="13003" spans="3:8" x14ac:dyDescent="0.25">
      <c r="C13003"/>
      <c r="H13003"/>
    </row>
    <row r="13004" spans="3:8" x14ac:dyDescent="0.25">
      <c r="C13004"/>
      <c r="H13004"/>
    </row>
    <row r="13005" spans="3:8" x14ac:dyDescent="0.25">
      <c r="C13005"/>
      <c r="H13005"/>
    </row>
    <row r="13006" spans="3:8" x14ac:dyDescent="0.25">
      <c r="C13006"/>
      <c r="H13006"/>
    </row>
    <row r="13007" spans="3:8" x14ac:dyDescent="0.25">
      <c r="C13007"/>
      <c r="H13007"/>
    </row>
    <row r="13008" spans="3:8" x14ac:dyDescent="0.25">
      <c r="C13008"/>
      <c r="H13008"/>
    </row>
    <row r="13009" spans="3:8" x14ac:dyDescent="0.25">
      <c r="C13009"/>
      <c r="H13009"/>
    </row>
    <row r="13010" spans="3:8" x14ac:dyDescent="0.25">
      <c r="C13010"/>
      <c r="H13010"/>
    </row>
    <row r="13011" spans="3:8" x14ac:dyDescent="0.25">
      <c r="C13011"/>
      <c r="H13011"/>
    </row>
    <row r="13012" spans="3:8" x14ac:dyDescent="0.25">
      <c r="C13012"/>
      <c r="H13012"/>
    </row>
    <row r="13013" spans="3:8" x14ac:dyDescent="0.25">
      <c r="C13013"/>
      <c r="H13013"/>
    </row>
    <row r="13014" spans="3:8" x14ac:dyDescent="0.25">
      <c r="C13014"/>
      <c r="H13014"/>
    </row>
    <row r="13015" spans="3:8" x14ac:dyDescent="0.25">
      <c r="C13015"/>
      <c r="H13015"/>
    </row>
    <row r="13016" spans="3:8" x14ac:dyDescent="0.25">
      <c r="C13016"/>
      <c r="H13016"/>
    </row>
    <row r="13017" spans="3:8" x14ac:dyDescent="0.25">
      <c r="C13017"/>
      <c r="H13017"/>
    </row>
    <row r="13018" spans="3:8" x14ac:dyDescent="0.25">
      <c r="C13018"/>
      <c r="H13018"/>
    </row>
    <row r="13019" spans="3:8" x14ac:dyDescent="0.25">
      <c r="C13019"/>
      <c r="H13019"/>
    </row>
    <row r="13020" spans="3:8" x14ac:dyDescent="0.25">
      <c r="C13020"/>
      <c r="H13020"/>
    </row>
    <row r="13021" spans="3:8" x14ac:dyDescent="0.25">
      <c r="C13021"/>
      <c r="H13021"/>
    </row>
    <row r="13022" spans="3:8" x14ac:dyDescent="0.25">
      <c r="C13022"/>
      <c r="H13022"/>
    </row>
    <row r="13023" spans="3:8" x14ac:dyDescent="0.25">
      <c r="C13023"/>
      <c r="H13023"/>
    </row>
    <row r="13024" spans="3:8" x14ac:dyDescent="0.25">
      <c r="C13024"/>
      <c r="H13024"/>
    </row>
    <row r="13025" spans="3:8" x14ac:dyDescent="0.25">
      <c r="C13025"/>
      <c r="H13025"/>
    </row>
    <row r="13026" spans="3:8" x14ac:dyDescent="0.25">
      <c r="C13026"/>
      <c r="H13026"/>
    </row>
    <row r="13027" spans="3:8" x14ac:dyDescent="0.25">
      <c r="C13027"/>
      <c r="H13027"/>
    </row>
    <row r="13028" spans="3:8" x14ac:dyDescent="0.25">
      <c r="C13028"/>
      <c r="H13028"/>
    </row>
    <row r="13029" spans="3:8" x14ac:dyDescent="0.25">
      <c r="C13029"/>
      <c r="H13029"/>
    </row>
    <row r="13030" spans="3:8" x14ac:dyDescent="0.25">
      <c r="C13030"/>
      <c r="H13030"/>
    </row>
    <row r="13031" spans="3:8" x14ac:dyDescent="0.25">
      <c r="C13031"/>
      <c r="H13031"/>
    </row>
    <row r="13032" spans="3:8" x14ac:dyDescent="0.25">
      <c r="C13032"/>
      <c r="H13032"/>
    </row>
    <row r="13033" spans="3:8" x14ac:dyDescent="0.25">
      <c r="C13033"/>
      <c r="H13033"/>
    </row>
    <row r="13034" spans="3:8" x14ac:dyDescent="0.25">
      <c r="C13034"/>
      <c r="H13034"/>
    </row>
    <row r="13035" spans="3:8" x14ac:dyDescent="0.25">
      <c r="C13035"/>
      <c r="H13035"/>
    </row>
    <row r="13036" spans="3:8" x14ac:dyDescent="0.25">
      <c r="C13036"/>
      <c r="H13036"/>
    </row>
    <row r="13037" spans="3:8" x14ac:dyDescent="0.25">
      <c r="C13037"/>
      <c r="H13037"/>
    </row>
    <row r="13038" spans="3:8" x14ac:dyDescent="0.25">
      <c r="C13038"/>
      <c r="H13038"/>
    </row>
    <row r="13039" spans="3:8" x14ac:dyDescent="0.25">
      <c r="C13039"/>
      <c r="H13039"/>
    </row>
    <row r="13040" spans="3:8" x14ac:dyDescent="0.25">
      <c r="C13040"/>
      <c r="H13040"/>
    </row>
    <row r="13041" spans="3:8" x14ac:dyDescent="0.25">
      <c r="C13041"/>
      <c r="H13041"/>
    </row>
    <row r="13042" spans="3:8" x14ac:dyDescent="0.25">
      <c r="C13042"/>
      <c r="H13042"/>
    </row>
    <row r="13043" spans="3:8" x14ac:dyDescent="0.25">
      <c r="C13043"/>
      <c r="H13043"/>
    </row>
    <row r="13044" spans="3:8" x14ac:dyDescent="0.25">
      <c r="C13044"/>
      <c r="H13044"/>
    </row>
    <row r="13045" spans="3:8" x14ac:dyDescent="0.25">
      <c r="C13045"/>
      <c r="H13045"/>
    </row>
    <row r="13046" spans="3:8" x14ac:dyDescent="0.25">
      <c r="C13046"/>
      <c r="H13046"/>
    </row>
    <row r="13047" spans="3:8" x14ac:dyDescent="0.25">
      <c r="C13047"/>
      <c r="H13047"/>
    </row>
    <row r="13048" spans="3:8" x14ac:dyDescent="0.25">
      <c r="C13048"/>
      <c r="H13048"/>
    </row>
    <row r="13049" spans="3:8" x14ac:dyDescent="0.25">
      <c r="C13049"/>
      <c r="H13049"/>
    </row>
    <row r="13050" spans="3:8" x14ac:dyDescent="0.25">
      <c r="C13050"/>
      <c r="H13050"/>
    </row>
    <row r="13051" spans="3:8" x14ac:dyDescent="0.25">
      <c r="C13051"/>
      <c r="H13051"/>
    </row>
    <row r="13052" spans="3:8" x14ac:dyDescent="0.25">
      <c r="C13052"/>
      <c r="H13052"/>
    </row>
    <row r="13053" spans="3:8" x14ac:dyDescent="0.25">
      <c r="C13053"/>
      <c r="H13053"/>
    </row>
    <row r="13054" spans="3:8" x14ac:dyDescent="0.25">
      <c r="C13054"/>
      <c r="H13054"/>
    </row>
    <row r="13055" spans="3:8" x14ac:dyDescent="0.25">
      <c r="C13055"/>
      <c r="H13055"/>
    </row>
    <row r="13056" spans="3:8" x14ac:dyDescent="0.25">
      <c r="C13056"/>
      <c r="H13056"/>
    </row>
    <row r="13057" spans="3:8" x14ac:dyDescent="0.25">
      <c r="C13057"/>
      <c r="H13057"/>
    </row>
    <row r="13058" spans="3:8" x14ac:dyDescent="0.25">
      <c r="C13058"/>
      <c r="H13058"/>
    </row>
    <row r="13059" spans="3:8" x14ac:dyDescent="0.25">
      <c r="C13059"/>
      <c r="H13059"/>
    </row>
    <row r="13060" spans="3:8" x14ac:dyDescent="0.25">
      <c r="C13060"/>
      <c r="H13060"/>
    </row>
    <row r="13061" spans="3:8" x14ac:dyDescent="0.25">
      <c r="C13061"/>
      <c r="H13061"/>
    </row>
    <row r="13062" spans="3:8" x14ac:dyDescent="0.25">
      <c r="C13062"/>
      <c r="H13062"/>
    </row>
    <row r="13063" spans="3:8" x14ac:dyDescent="0.25">
      <c r="C13063"/>
      <c r="H13063"/>
    </row>
    <row r="13064" spans="3:8" x14ac:dyDescent="0.25">
      <c r="C13064"/>
      <c r="H13064"/>
    </row>
    <row r="13065" spans="3:8" x14ac:dyDescent="0.25">
      <c r="C13065"/>
      <c r="H13065"/>
    </row>
    <row r="13066" spans="3:8" x14ac:dyDescent="0.25">
      <c r="C13066"/>
      <c r="H13066"/>
    </row>
    <row r="13067" spans="3:8" x14ac:dyDescent="0.25">
      <c r="C13067"/>
      <c r="H13067"/>
    </row>
    <row r="13068" spans="3:8" x14ac:dyDescent="0.25">
      <c r="C13068"/>
      <c r="H13068"/>
    </row>
    <row r="13069" spans="3:8" x14ac:dyDescent="0.25">
      <c r="C13069"/>
      <c r="H13069"/>
    </row>
    <row r="13070" spans="3:8" x14ac:dyDescent="0.25">
      <c r="C13070"/>
      <c r="H13070"/>
    </row>
    <row r="13071" spans="3:8" x14ac:dyDescent="0.25">
      <c r="C13071"/>
      <c r="H13071"/>
    </row>
    <row r="13072" spans="3:8" x14ac:dyDescent="0.25">
      <c r="C13072"/>
      <c r="H13072"/>
    </row>
    <row r="13073" spans="3:8" x14ac:dyDescent="0.25">
      <c r="C13073"/>
      <c r="H13073"/>
    </row>
    <row r="13074" spans="3:8" x14ac:dyDescent="0.25">
      <c r="C13074"/>
      <c r="H13074"/>
    </row>
    <row r="13075" spans="3:8" x14ac:dyDescent="0.25">
      <c r="C13075"/>
      <c r="H13075"/>
    </row>
    <row r="13076" spans="3:8" x14ac:dyDescent="0.25">
      <c r="C13076"/>
      <c r="H13076"/>
    </row>
    <row r="13077" spans="3:8" x14ac:dyDescent="0.25">
      <c r="C13077"/>
      <c r="H13077"/>
    </row>
    <row r="13078" spans="3:8" x14ac:dyDescent="0.25">
      <c r="C13078"/>
      <c r="H13078"/>
    </row>
    <row r="13079" spans="3:8" x14ac:dyDescent="0.25">
      <c r="C13079"/>
      <c r="H13079"/>
    </row>
    <row r="13080" spans="3:8" x14ac:dyDescent="0.25">
      <c r="C13080"/>
      <c r="H13080"/>
    </row>
    <row r="13081" spans="3:8" x14ac:dyDescent="0.25">
      <c r="C13081"/>
      <c r="H13081"/>
    </row>
    <row r="13082" spans="3:8" x14ac:dyDescent="0.25">
      <c r="C13082"/>
      <c r="H13082"/>
    </row>
    <row r="13083" spans="3:8" x14ac:dyDescent="0.25">
      <c r="C13083"/>
      <c r="H13083"/>
    </row>
    <row r="13084" spans="3:8" x14ac:dyDescent="0.25">
      <c r="C13084"/>
      <c r="H13084"/>
    </row>
    <row r="13085" spans="3:8" x14ac:dyDescent="0.25">
      <c r="C13085"/>
      <c r="H13085"/>
    </row>
    <row r="13086" spans="3:8" x14ac:dyDescent="0.25">
      <c r="C13086"/>
      <c r="H13086"/>
    </row>
    <row r="13087" spans="3:8" x14ac:dyDescent="0.25">
      <c r="C13087"/>
      <c r="H13087"/>
    </row>
    <row r="13088" spans="3:8" x14ac:dyDescent="0.25">
      <c r="C13088"/>
      <c r="H13088"/>
    </row>
    <row r="13089" spans="3:8" x14ac:dyDescent="0.25">
      <c r="C13089"/>
      <c r="H13089"/>
    </row>
    <row r="13090" spans="3:8" x14ac:dyDescent="0.25">
      <c r="C13090"/>
      <c r="H13090"/>
    </row>
    <row r="13091" spans="3:8" x14ac:dyDescent="0.25">
      <c r="C13091"/>
      <c r="H13091"/>
    </row>
    <row r="13092" spans="3:8" x14ac:dyDescent="0.25">
      <c r="C13092"/>
      <c r="H13092"/>
    </row>
    <row r="13093" spans="3:8" x14ac:dyDescent="0.25">
      <c r="C13093"/>
      <c r="H13093"/>
    </row>
    <row r="13094" spans="3:8" x14ac:dyDescent="0.25">
      <c r="C13094"/>
      <c r="H13094"/>
    </row>
    <row r="13095" spans="3:8" x14ac:dyDescent="0.25">
      <c r="C13095"/>
      <c r="H13095"/>
    </row>
    <row r="13096" spans="3:8" x14ac:dyDescent="0.25">
      <c r="C13096"/>
      <c r="H13096"/>
    </row>
    <row r="13097" spans="3:8" x14ac:dyDescent="0.25">
      <c r="C13097"/>
      <c r="H13097"/>
    </row>
    <row r="13098" spans="3:8" x14ac:dyDescent="0.25">
      <c r="C13098"/>
      <c r="H13098"/>
    </row>
    <row r="13099" spans="3:8" x14ac:dyDescent="0.25">
      <c r="C13099"/>
      <c r="H13099"/>
    </row>
    <row r="13100" spans="3:8" x14ac:dyDescent="0.25">
      <c r="C13100"/>
      <c r="H13100"/>
    </row>
    <row r="13101" spans="3:8" x14ac:dyDescent="0.25">
      <c r="C13101"/>
      <c r="H13101"/>
    </row>
    <row r="13102" spans="3:8" x14ac:dyDescent="0.25">
      <c r="C13102"/>
      <c r="H13102"/>
    </row>
    <row r="13103" spans="3:8" x14ac:dyDescent="0.25">
      <c r="C13103"/>
      <c r="H13103"/>
    </row>
    <row r="13104" spans="3:8" x14ac:dyDescent="0.25">
      <c r="C13104"/>
      <c r="H13104"/>
    </row>
    <row r="13105" spans="3:8" x14ac:dyDescent="0.25">
      <c r="C13105"/>
      <c r="H13105"/>
    </row>
    <row r="13106" spans="3:8" x14ac:dyDescent="0.25">
      <c r="C13106"/>
      <c r="H13106"/>
    </row>
    <row r="13107" spans="3:8" x14ac:dyDescent="0.25">
      <c r="C13107"/>
      <c r="H13107"/>
    </row>
    <row r="13108" spans="3:8" x14ac:dyDescent="0.25">
      <c r="C13108"/>
      <c r="H13108"/>
    </row>
    <row r="13109" spans="3:8" x14ac:dyDescent="0.25">
      <c r="C13109"/>
      <c r="H13109"/>
    </row>
    <row r="13110" spans="3:8" x14ac:dyDescent="0.25">
      <c r="C13110"/>
      <c r="H13110"/>
    </row>
    <row r="13111" spans="3:8" x14ac:dyDescent="0.25">
      <c r="C13111"/>
      <c r="H13111"/>
    </row>
    <row r="13112" spans="3:8" x14ac:dyDescent="0.25">
      <c r="C13112"/>
      <c r="H13112"/>
    </row>
    <row r="13113" spans="3:8" x14ac:dyDescent="0.25">
      <c r="C13113"/>
      <c r="H13113"/>
    </row>
    <row r="13114" spans="3:8" x14ac:dyDescent="0.25">
      <c r="C13114"/>
      <c r="H13114"/>
    </row>
    <row r="13115" spans="3:8" x14ac:dyDescent="0.25">
      <c r="C13115"/>
      <c r="H13115"/>
    </row>
    <row r="13116" spans="3:8" x14ac:dyDescent="0.25">
      <c r="C13116"/>
      <c r="H13116"/>
    </row>
    <row r="13117" spans="3:8" x14ac:dyDescent="0.25">
      <c r="C13117"/>
      <c r="H13117"/>
    </row>
    <row r="13118" spans="3:8" x14ac:dyDescent="0.25">
      <c r="C13118"/>
      <c r="H13118"/>
    </row>
    <row r="13119" spans="3:8" x14ac:dyDescent="0.25">
      <c r="C13119"/>
      <c r="H13119"/>
    </row>
    <row r="13120" spans="3:8" x14ac:dyDescent="0.25">
      <c r="C13120"/>
      <c r="H13120"/>
    </row>
    <row r="13121" spans="3:8" x14ac:dyDescent="0.25">
      <c r="C13121"/>
      <c r="H13121"/>
    </row>
    <row r="13122" spans="3:8" x14ac:dyDescent="0.25">
      <c r="C13122"/>
      <c r="H13122"/>
    </row>
    <row r="13123" spans="3:8" x14ac:dyDescent="0.25">
      <c r="C13123"/>
      <c r="H13123"/>
    </row>
    <row r="13124" spans="3:8" x14ac:dyDescent="0.25">
      <c r="C13124"/>
      <c r="H13124"/>
    </row>
    <row r="13125" spans="3:8" x14ac:dyDescent="0.25">
      <c r="C13125"/>
      <c r="H13125"/>
    </row>
    <row r="13126" spans="3:8" x14ac:dyDescent="0.25">
      <c r="C13126"/>
      <c r="H13126"/>
    </row>
    <row r="13127" spans="3:8" x14ac:dyDescent="0.25">
      <c r="C13127"/>
      <c r="H13127"/>
    </row>
    <row r="13128" spans="3:8" x14ac:dyDescent="0.25">
      <c r="C13128"/>
      <c r="H13128"/>
    </row>
    <row r="13129" spans="3:8" x14ac:dyDescent="0.25">
      <c r="C13129"/>
      <c r="H13129"/>
    </row>
    <row r="13130" spans="3:8" x14ac:dyDescent="0.25">
      <c r="C13130"/>
      <c r="H13130"/>
    </row>
    <row r="13131" spans="3:8" x14ac:dyDescent="0.25">
      <c r="C13131"/>
      <c r="H13131"/>
    </row>
    <row r="13132" spans="3:8" x14ac:dyDescent="0.25">
      <c r="C13132"/>
      <c r="H13132"/>
    </row>
    <row r="13133" spans="3:8" x14ac:dyDescent="0.25">
      <c r="C13133"/>
      <c r="H13133"/>
    </row>
    <row r="13134" spans="3:8" x14ac:dyDescent="0.25">
      <c r="C13134"/>
      <c r="H13134"/>
    </row>
    <row r="13135" spans="3:8" x14ac:dyDescent="0.25">
      <c r="C13135"/>
      <c r="H13135"/>
    </row>
    <row r="13136" spans="3:8" x14ac:dyDescent="0.25">
      <c r="C13136"/>
      <c r="H13136"/>
    </row>
    <row r="13137" spans="3:8" x14ac:dyDescent="0.25">
      <c r="C13137"/>
      <c r="H13137"/>
    </row>
    <row r="13138" spans="3:8" x14ac:dyDescent="0.25">
      <c r="C13138"/>
      <c r="H13138"/>
    </row>
    <row r="13139" spans="3:8" x14ac:dyDescent="0.25">
      <c r="C13139"/>
      <c r="H13139"/>
    </row>
    <row r="13140" spans="3:8" x14ac:dyDescent="0.25">
      <c r="C13140"/>
      <c r="H13140"/>
    </row>
    <row r="13141" spans="3:8" x14ac:dyDescent="0.25">
      <c r="C13141"/>
      <c r="H13141"/>
    </row>
    <row r="13142" spans="3:8" x14ac:dyDescent="0.25">
      <c r="C13142"/>
      <c r="H13142"/>
    </row>
    <row r="13143" spans="3:8" x14ac:dyDescent="0.25">
      <c r="C13143"/>
      <c r="H13143"/>
    </row>
    <row r="13144" spans="3:8" x14ac:dyDescent="0.25">
      <c r="C13144"/>
      <c r="H13144"/>
    </row>
    <row r="13145" spans="3:8" x14ac:dyDescent="0.25">
      <c r="C13145"/>
      <c r="H13145"/>
    </row>
    <row r="13146" spans="3:8" x14ac:dyDescent="0.25">
      <c r="C13146"/>
      <c r="H13146"/>
    </row>
    <row r="13147" spans="3:8" x14ac:dyDescent="0.25">
      <c r="C13147"/>
      <c r="H13147"/>
    </row>
    <row r="13148" spans="3:8" x14ac:dyDescent="0.25">
      <c r="C13148"/>
      <c r="H13148"/>
    </row>
    <row r="13149" spans="3:8" x14ac:dyDescent="0.25">
      <c r="C13149"/>
      <c r="H13149"/>
    </row>
    <row r="13150" spans="3:8" x14ac:dyDescent="0.25">
      <c r="C13150"/>
      <c r="H13150"/>
    </row>
    <row r="13151" spans="3:8" x14ac:dyDescent="0.25">
      <c r="C13151"/>
      <c r="H13151"/>
    </row>
    <row r="13152" spans="3:8" x14ac:dyDescent="0.25">
      <c r="C13152"/>
      <c r="H13152"/>
    </row>
    <row r="13153" spans="3:8" x14ac:dyDescent="0.25">
      <c r="C13153"/>
      <c r="H13153"/>
    </row>
    <row r="13154" spans="3:8" x14ac:dyDescent="0.25">
      <c r="C13154"/>
      <c r="H13154"/>
    </row>
    <row r="13155" spans="3:8" x14ac:dyDescent="0.25">
      <c r="C13155"/>
      <c r="H13155"/>
    </row>
    <row r="13156" spans="3:8" x14ac:dyDescent="0.25">
      <c r="C13156"/>
      <c r="H13156"/>
    </row>
    <row r="13157" spans="3:8" x14ac:dyDescent="0.25">
      <c r="C13157"/>
      <c r="H13157"/>
    </row>
    <row r="13158" spans="3:8" x14ac:dyDescent="0.25">
      <c r="C13158"/>
      <c r="H13158"/>
    </row>
    <row r="13159" spans="3:8" x14ac:dyDescent="0.25">
      <c r="C13159"/>
      <c r="H13159"/>
    </row>
    <row r="13160" spans="3:8" x14ac:dyDescent="0.25">
      <c r="C13160"/>
      <c r="H13160"/>
    </row>
    <row r="13161" spans="3:8" x14ac:dyDescent="0.25">
      <c r="C13161"/>
      <c r="H13161"/>
    </row>
    <row r="13162" spans="3:8" x14ac:dyDescent="0.25">
      <c r="C13162"/>
      <c r="H13162"/>
    </row>
    <row r="13163" spans="3:8" x14ac:dyDescent="0.25">
      <c r="C13163"/>
      <c r="H13163"/>
    </row>
    <row r="13164" spans="3:8" x14ac:dyDescent="0.25">
      <c r="C13164"/>
      <c r="H13164"/>
    </row>
    <row r="13165" spans="3:8" x14ac:dyDescent="0.25">
      <c r="C13165"/>
      <c r="H13165"/>
    </row>
    <row r="13166" spans="3:8" x14ac:dyDescent="0.25">
      <c r="C13166"/>
      <c r="H13166"/>
    </row>
    <row r="13167" spans="3:8" x14ac:dyDescent="0.25">
      <c r="C13167"/>
      <c r="H13167"/>
    </row>
    <row r="13168" spans="3:8" x14ac:dyDescent="0.25">
      <c r="C13168"/>
      <c r="H13168"/>
    </row>
    <row r="13169" spans="3:8" x14ac:dyDescent="0.25">
      <c r="C13169"/>
      <c r="H13169"/>
    </row>
    <row r="13170" spans="3:8" x14ac:dyDescent="0.25">
      <c r="C13170"/>
      <c r="H13170"/>
    </row>
    <row r="13171" spans="3:8" x14ac:dyDescent="0.25">
      <c r="C13171"/>
      <c r="H13171"/>
    </row>
    <row r="13172" spans="3:8" x14ac:dyDescent="0.25">
      <c r="C13172"/>
      <c r="H13172"/>
    </row>
    <row r="13173" spans="3:8" x14ac:dyDescent="0.25">
      <c r="C13173"/>
      <c r="H13173"/>
    </row>
    <row r="13174" spans="3:8" x14ac:dyDescent="0.25">
      <c r="C13174"/>
      <c r="H13174"/>
    </row>
    <row r="13175" spans="3:8" x14ac:dyDescent="0.25">
      <c r="C13175"/>
      <c r="H13175"/>
    </row>
    <row r="13176" spans="3:8" x14ac:dyDescent="0.25">
      <c r="C13176"/>
      <c r="H13176"/>
    </row>
    <row r="13177" spans="3:8" x14ac:dyDescent="0.25">
      <c r="C13177"/>
      <c r="H13177"/>
    </row>
    <row r="13178" spans="3:8" x14ac:dyDescent="0.25">
      <c r="C13178"/>
      <c r="H13178"/>
    </row>
    <row r="13179" spans="3:8" x14ac:dyDescent="0.25">
      <c r="C13179"/>
      <c r="H13179"/>
    </row>
    <row r="13180" spans="3:8" x14ac:dyDescent="0.25">
      <c r="C13180"/>
      <c r="H13180"/>
    </row>
    <row r="13181" spans="3:8" x14ac:dyDescent="0.25">
      <c r="C13181"/>
      <c r="H13181"/>
    </row>
    <row r="13182" spans="3:8" x14ac:dyDescent="0.25">
      <c r="C13182"/>
      <c r="H13182"/>
    </row>
    <row r="13183" spans="3:8" x14ac:dyDescent="0.25">
      <c r="C13183"/>
      <c r="H13183"/>
    </row>
    <row r="13184" spans="3:8" x14ac:dyDescent="0.25">
      <c r="C13184"/>
      <c r="H13184"/>
    </row>
    <row r="13185" spans="3:8" x14ac:dyDescent="0.25">
      <c r="C13185"/>
      <c r="H13185"/>
    </row>
    <row r="13186" spans="3:8" x14ac:dyDescent="0.25">
      <c r="C13186"/>
      <c r="H13186"/>
    </row>
    <row r="13187" spans="3:8" x14ac:dyDescent="0.25">
      <c r="C13187"/>
      <c r="H13187"/>
    </row>
    <row r="13188" spans="3:8" x14ac:dyDescent="0.25">
      <c r="C13188"/>
      <c r="H13188"/>
    </row>
    <row r="13189" spans="3:8" x14ac:dyDescent="0.25">
      <c r="C13189"/>
      <c r="H13189"/>
    </row>
    <row r="13190" spans="3:8" x14ac:dyDescent="0.25">
      <c r="C13190"/>
      <c r="H13190"/>
    </row>
    <row r="13191" spans="3:8" x14ac:dyDescent="0.25">
      <c r="C13191"/>
      <c r="H13191"/>
    </row>
    <row r="13192" spans="3:8" x14ac:dyDescent="0.25">
      <c r="C13192"/>
      <c r="H13192"/>
    </row>
    <row r="13193" spans="3:8" x14ac:dyDescent="0.25">
      <c r="C13193"/>
      <c r="H13193"/>
    </row>
    <row r="13194" spans="3:8" x14ac:dyDescent="0.25">
      <c r="C13194"/>
      <c r="H13194"/>
    </row>
    <row r="13195" spans="3:8" x14ac:dyDescent="0.25">
      <c r="C13195"/>
      <c r="H13195"/>
    </row>
    <row r="13196" spans="3:8" x14ac:dyDescent="0.25">
      <c r="C13196"/>
      <c r="H13196"/>
    </row>
    <row r="13197" spans="3:8" x14ac:dyDescent="0.25">
      <c r="C13197"/>
      <c r="H13197"/>
    </row>
    <row r="13198" spans="3:8" x14ac:dyDescent="0.25">
      <c r="C13198"/>
      <c r="H13198"/>
    </row>
    <row r="13199" spans="3:8" x14ac:dyDescent="0.25">
      <c r="C13199"/>
      <c r="H13199"/>
    </row>
    <row r="13200" spans="3:8" x14ac:dyDescent="0.25">
      <c r="C13200"/>
      <c r="H13200"/>
    </row>
    <row r="13201" spans="3:8" x14ac:dyDescent="0.25">
      <c r="C13201"/>
      <c r="H13201"/>
    </row>
    <row r="13202" spans="3:8" x14ac:dyDescent="0.25">
      <c r="C13202"/>
      <c r="H13202"/>
    </row>
    <row r="13203" spans="3:8" x14ac:dyDescent="0.25">
      <c r="C13203"/>
      <c r="H13203"/>
    </row>
    <row r="13204" spans="3:8" x14ac:dyDescent="0.25">
      <c r="C13204"/>
      <c r="H13204"/>
    </row>
    <row r="13205" spans="3:8" x14ac:dyDescent="0.25">
      <c r="C13205"/>
      <c r="H13205"/>
    </row>
    <row r="13206" spans="3:8" x14ac:dyDescent="0.25">
      <c r="C13206"/>
      <c r="H13206"/>
    </row>
    <row r="13207" spans="3:8" x14ac:dyDescent="0.25">
      <c r="C13207"/>
      <c r="H13207"/>
    </row>
    <row r="13208" spans="3:8" x14ac:dyDescent="0.25">
      <c r="C13208"/>
      <c r="H13208"/>
    </row>
    <row r="13209" spans="3:8" x14ac:dyDescent="0.25">
      <c r="C13209"/>
      <c r="H13209"/>
    </row>
    <row r="13210" spans="3:8" x14ac:dyDescent="0.25">
      <c r="C13210"/>
      <c r="H13210"/>
    </row>
    <row r="13211" spans="3:8" x14ac:dyDescent="0.25">
      <c r="C13211"/>
      <c r="H13211"/>
    </row>
    <row r="13212" spans="3:8" x14ac:dyDescent="0.25">
      <c r="C13212"/>
      <c r="H13212"/>
    </row>
    <row r="13213" spans="3:8" x14ac:dyDescent="0.25">
      <c r="C13213"/>
      <c r="H13213"/>
    </row>
    <row r="13214" spans="3:8" x14ac:dyDescent="0.25">
      <c r="C13214"/>
      <c r="H13214"/>
    </row>
    <row r="13215" spans="3:8" x14ac:dyDescent="0.25">
      <c r="C13215"/>
      <c r="H13215"/>
    </row>
    <row r="13216" spans="3:8" x14ac:dyDescent="0.25">
      <c r="C13216"/>
      <c r="H13216"/>
    </row>
    <row r="13217" spans="3:8" x14ac:dyDescent="0.25">
      <c r="C13217"/>
      <c r="H13217"/>
    </row>
    <row r="13218" spans="3:8" x14ac:dyDescent="0.25">
      <c r="C13218"/>
      <c r="H13218"/>
    </row>
    <row r="13219" spans="3:8" x14ac:dyDescent="0.25">
      <c r="C13219"/>
      <c r="H13219"/>
    </row>
    <row r="13220" spans="3:8" x14ac:dyDescent="0.25">
      <c r="C13220"/>
      <c r="H13220"/>
    </row>
    <row r="13221" spans="3:8" x14ac:dyDescent="0.25">
      <c r="C13221"/>
      <c r="H13221"/>
    </row>
    <row r="13222" spans="3:8" x14ac:dyDescent="0.25">
      <c r="C13222"/>
      <c r="H13222"/>
    </row>
    <row r="13223" spans="3:8" x14ac:dyDescent="0.25">
      <c r="C13223"/>
      <c r="H13223"/>
    </row>
    <row r="13224" spans="3:8" x14ac:dyDescent="0.25">
      <c r="C13224"/>
      <c r="H13224"/>
    </row>
    <row r="13225" spans="3:8" x14ac:dyDescent="0.25">
      <c r="C13225"/>
      <c r="H13225"/>
    </row>
    <row r="13226" spans="3:8" x14ac:dyDescent="0.25">
      <c r="C13226"/>
      <c r="H13226"/>
    </row>
    <row r="13227" spans="3:8" x14ac:dyDescent="0.25">
      <c r="C13227"/>
      <c r="H13227"/>
    </row>
    <row r="13228" spans="3:8" x14ac:dyDescent="0.25">
      <c r="C13228"/>
      <c r="H13228"/>
    </row>
    <row r="13229" spans="3:8" x14ac:dyDescent="0.25">
      <c r="C13229"/>
      <c r="H13229"/>
    </row>
    <row r="13230" spans="3:8" x14ac:dyDescent="0.25">
      <c r="C13230"/>
      <c r="H13230"/>
    </row>
    <row r="13231" spans="3:8" x14ac:dyDescent="0.25">
      <c r="C13231"/>
      <c r="H13231"/>
    </row>
    <row r="13232" spans="3:8" x14ac:dyDescent="0.25">
      <c r="C13232"/>
      <c r="H13232"/>
    </row>
    <row r="13233" spans="3:8" x14ac:dyDescent="0.25">
      <c r="C13233"/>
      <c r="H13233"/>
    </row>
    <row r="13234" spans="3:8" x14ac:dyDescent="0.25">
      <c r="C13234"/>
      <c r="H13234"/>
    </row>
    <row r="13235" spans="3:8" x14ac:dyDescent="0.25">
      <c r="C13235"/>
      <c r="H13235"/>
    </row>
    <row r="13236" spans="3:8" x14ac:dyDescent="0.25">
      <c r="C13236"/>
      <c r="H13236"/>
    </row>
    <row r="13237" spans="3:8" x14ac:dyDescent="0.25">
      <c r="C13237"/>
      <c r="H13237"/>
    </row>
    <row r="13238" spans="3:8" x14ac:dyDescent="0.25">
      <c r="C13238"/>
      <c r="H13238"/>
    </row>
    <row r="13239" spans="3:8" x14ac:dyDescent="0.25">
      <c r="C13239"/>
      <c r="H13239"/>
    </row>
    <row r="13240" spans="3:8" x14ac:dyDescent="0.25">
      <c r="C13240"/>
      <c r="H13240"/>
    </row>
    <row r="13241" spans="3:8" x14ac:dyDescent="0.25">
      <c r="C13241"/>
      <c r="H13241"/>
    </row>
    <row r="13242" spans="3:8" x14ac:dyDescent="0.25">
      <c r="C13242"/>
      <c r="H13242"/>
    </row>
    <row r="13243" spans="3:8" x14ac:dyDescent="0.25">
      <c r="C13243"/>
      <c r="H13243"/>
    </row>
    <row r="13244" spans="3:8" x14ac:dyDescent="0.25">
      <c r="C13244"/>
      <c r="H13244"/>
    </row>
    <row r="13245" spans="3:8" x14ac:dyDescent="0.25">
      <c r="C13245"/>
      <c r="H13245"/>
    </row>
    <row r="13246" spans="3:8" x14ac:dyDescent="0.25">
      <c r="C13246"/>
      <c r="H13246"/>
    </row>
    <row r="13247" spans="3:8" x14ac:dyDescent="0.25">
      <c r="C13247"/>
      <c r="H13247"/>
    </row>
    <row r="13248" spans="3:8" x14ac:dyDescent="0.25">
      <c r="C13248"/>
      <c r="H13248"/>
    </row>
    <row r="13249" spans="3:8" x14ac:dyDescent="0.25">
      <c r="C13249"/>
      <c r="H13249"/>
    </row>
    <row r="13250" spans="3:8" x14ac:dyDescent="0.25">
      <c r="C13250"/>
      <c r="H13250"/>
    </row>
    <row r="13251" spans="3:8" x14ac:dyDescent="0.25">
      <c r="C13251"/>
      <c r="H13251"/>
    </row>
    <row r="13252" spans="3:8" x14ac:dyDescent="0.25">
      <c r="C13252"/>
      <c r="H13252"/>
    </row>
    <row r="13253" spans="3:8" x14ac:dyDescent="0.25">
      <c r="C13253"/>
      <c r="H13253"/>
    </row>
    <row r="13254" spans="3:8" x14ac:dyDescent="0.25">
      <c r="C13254"/>
      <c r="H13254"/>
    </row>
    <row r="13255" spans="3:8" x14ac:dyDescent="0.25">
      <c r="C13255"/>
      <c r="H13255"/>
    </row>
    <row r="13256" spans="3:8" x14ac:dyDescent="0.25">
      <c r="C13256"/>
      <c r="H13256"/>
    </row>
    <row r="13257" spans="3:8" x14ac:dyDescent="0.25">
      <c r="C13257"/>
      <c r="H13257"/>
    </row>
    <row r="13258" spans="3:8" x14ac:dyDescent="0.25">
      <c r="C13258"/>
      <c r="H13258"/>
    </row>
    <row r="13259" spans="3:8" x14ac:dyDescent="0.25">
      <c r="C13259"/>
      <c r="H13259"/>
    </row>
    <row r="13260" spans="3:8" x14ac:dyDescent="0.25">
      <c r="C13260"/>
      <c r="H13260"/>
    </row>
    <row r="13261" spans="3:8" x14ac:dyDescent="0.25">
      <c r="C13261"/>
      <c r="H13261"/>
    </row>
    <row r="13262" spans="3:8" x14ac:dyDescent="0.25">
      <c r="C13262"/>
      <c r="H13262"/>
    </row>
    <row r="13263" spans="3:8" x14ac:dyDescent="0.25">
      <c r="C13263"/>
      <c r="H13263"/>
    </row>
    <row r="13264" spans="3:8" x14ac:dyDescent="0.25">
      <c r="C13264"/>
      <c r="H13264"/>
    </row>
    <row r="13265" spans="3:8" x14ac:dyDescent="0.25">
      <c r="C13265"/>
      <c r="H13265"/>
    </row>
    <row r="13266" spans="3:8" x14ac:dyDescent="0.25">
      <c r="C13266"/>
      <c r="H13266"/>
    </row>
    <row r="13267" spans="3:8" x14ac:dyDescent="0.25">
      <c r="C13267"/>
      <c r="H13267"/>
    </row>
    <row r="13268" spans="3:8" x14ac:dyDescent="0.25">
      <c r="C13268"/>
      <c r="H13268"/>
    </row>
    <row r="13269" spans="3:8" x14ac:dyDescent="0.25">
      <c r="C13269"/>
      <c r="H13269"/>
    </row>
    <row r="13270" spans="3:8" x14ac:dyDescent="0.25">
      <c r="C13270"/>
      <c r="H13270"/>
    </row>
    <row r="13271" spans="3:8" x14ac:dyDescent="0.25">
      <c r="C13271"/>
      <c r="H13271"/>
    </row>
    <row r="13272" spans="3:8" x14ac:dyDescent="0.25">
      <c r="C13272"/>
      <c r="H13272"/>
    </row>
    <row r="13273" spans="3:8" x14ac:dyDescent="0.25">
      <c r="C13273"/>
      <c r="H13273"/>
    </row>
    <row r="13274" spans="3:8" x14ac:dyDescent="0.25">
      <c r="C13274"/>
      <c r="H13274"/>
    </row>
    <row r="13275" spans="3:8" x14ac:dyDescent="0.25">
      <c r="C13275"/>
      <c r="H13275"/>
    </row>
    <row r="13276" spans="3:8" x14ac:dyDescent="0.25">
      <c r="C13276"/>
      <c r="H13276"/>
    </row>
    <row r="13277" spans="3:8" x14ac:dyDescent="0.25">
      <c r="C13277"/>
      <c r="H13277"/>
    </row>
    <row r="13278" spans="3:8" x14ac:dyDescent="0.25">
      <c r="C13278"/>
      <c r="H13278"/>
    </row>
    <row r="13279" spans="3:8" x14ac:dyDescent="0.25">
      <c r="C13279"/>
      <c r="H13279"/>
    </row>
    <row r="13280" spans="3:8" x14ac:dyDescent="0.25">
      <c r="C13280"/>
      <c r="H13280"/>
    </row>
    <row r="13281" spans="3:8" x14ac:dyDescent="0.25">
      <c r="C13281"/>
      <c r="H13281"/>
    </row>
    <row r="13282" spans="3:8" x14ac:dyDescent="0.25">
      <c r="C13282"/>
      <c r="H13282"/>
    </row>
    <row r="13283" spans="3:8" x14ac:dyDescent="0.25">
      <c r="C13283"/>
      <c r="H13283"/>
    </row>
    <row r="13284" spans="3:8" x14ac:dyDescent="0.25">
      <c r="C13284"/>
      <c r="H13284"/>
    </row>
    <row r="13285" spans="3:8" x14ac:dyDescent="0.25">
      <c r="C13285"/>
      <c r="H13285"/>
    </row>
    <row r="13286" spans="3:8" x14ac:dyDescent="0.25">
      <c r="C13286"/>
      <c r="H13286"/>
    </row>
    <row r="13287" spans="3:8" x14ac:dyDescent="0.25">
      <c r="C13287"/>
      <c r="H13287"/>
    </row>
    <row r="13288" spans="3:8" x14ac:dyDescent="0.25">
      <c r="C13288"/>
      <c r="H13288"/>
    </row>
    <row r="13289" spans="3:8" x14ac:dyDescent="0.25">
      <c r="C13289"/>
      <c r="H13289"/>
    </row>
    <row r="13290" spans="3:8" x14ac:dyDescent="0.25">
      <c r="C13290"/>
      <c r="H13290"/>
    </row>
    <row r="13291" spans="3:8" x14ac:dyDescent="0.25">
      <c r="C13291"/>
      <c r="H13291"/>
    </row>
    <row r="13292" spans="3:8" x14ac:dyDescent="0.25">
      <c r="C13292"/>
      <c r="H13292"/>
    </row>
    <row r="13293" spans="3:8" x14ac:dyDescent="0.25">
      <c r="C13293"/>
      <c r="H13293"/>
    </row>
    <row r="13294" spans="3:8" x14ac:dyDescent="0.25">
      <c r="C13294"/>
      <c r="H13294"/>
    </row>
    <row r="13295" spans="3:8" x14ac:dyDescent="0.25">
      <c r="C13295"/>
      <c r="H13295"/>
    </row>
    <row r="13296" spans="3:8" x14ac:dyDescent="0.25">
      <c r="C13296"/>
      <c r="H13296"/>
    </row>
    <row r="13297" spans="3:8" x14ac:dyDescent="0.25">
      <c r="C13297"/>
      <c r="H13297"/>
    </row>
    <row r="13298" spans="3:8" x14ac:dyDescent="0.25">
      <c r="C13298"/>
      <c r="H13298"/>
    </row>
    <row r="13299" spans="3:8" x14ac:dyDescent="0.25">
      <c r="C13299"/>
      <c r="H13299"/>
    </row>
    <row r="13300" spans="3:8" x14ac:dyDescent="0.25">
      <c r="C13300"/>
      <c r="H13300"/>
    </row>
    <row r="13301" spans="3:8" x14ac:dyDescent="0.25">
      <c r="C13301"/>
      <c r="H13301"/>
    </row>
    <row r="13302" spans="3:8" x14ac:dyDescent="0.25">
      <c r="C13302"/>
      <c r="H13302"/>
    </row>
    <row r="13303" spans="3:8" x14ac:dyDescent="0.25">
      <c r="C13303"/>
      <c r="H13303"/>
    </row>
    <row r="13304" spans="3:8" x14ac:dyDescent="0.25">
      <c r="C13304"/>
      <c r="H13304"/>
    </row>
    <row r="13305" spans="3:8" x14ac:dyDescent="0.25">
      <c r="C13305"/>
      <c r="H13305"/>
    </row>
    <row r="13306" spans="3:8" x14ac:dyDescent="0.25">
      <c r="C13306"/>
      <c r="H13306"/>
    </row>
    <row r="13307" spans="3:8" x14ac:dyDescent="0.25">
      <c r="C13307"/>
      <c r="H13307"/>
    </row>
    <row r="13308" spans="3:8" x14ac:dyDescent="0.25">
      <c r="C13308"/>
      <c r="H13308"/>
    </row>
    <row r="13309" spans="3:8" x14ac:dyDescent="0.25">
      <c r="C13309"/>
      <c r="H13309"/>
    </row>
    <row r="13310" spans="3:8" x14ac:dyDescent="0.25">
      <c r="C13310"/>
      <c r="H13310"/>
    </row>
    <row r="13311" spans="3:8" x14ac:dyDescent="0.25">
      <c r="C13311"/>
      <c r="H13311"/>
    </row>
    <row r="13312" spans="3:8" x14ac:dyDescent="0.25">
      <c r="C13312"/>
      <c r="H13312"/>
    </row>
    <row r="13313" spans="3:8" x14ac:dyDescent="0.25">
      <c r="C13313"/>
      <c r="H13313"/>
    </row>
    <row r="13314" spans="3:8" x14ac:dyDescent="0.25">
      <c r="C13314"/>
      <c r="H13314"/>
    </row>
    <row r="13315" spans="3:8" x14ac:dyDescent="0.25">
      <c r="C13315"/>
      <c r="H13315"/>
    </row>
    <row r="13316" spans="3:8" x14ac:dyDescent="0.25">
      <c r="C13316"/>
      <c r="H13316"/>
    </row>
    <row r="13317" spans="3:8" x14ac:dyDescent="0.25">
      <c r="C13317"/>
      <c r="H13317"/>
    </row>
    <row r="13318" spans="3:8" x14ac:dyDescent="0.25">
      <c r="C13318"/>
      <c r="H13318"/>
    </row>
    <row r="13319" spans="3:8" x14ac:dyDescent="0.25">
      <c r="C13319"/>
      <c r="H13319"/>
    </row>
    <row r="13320" spans="3:8" x14ac:dyDescent="0.25">
      <c r="C13320"/>
      <c r="H13320"/>
    </row>
    <row r="13321" spans="3:8" x14ac:dyDescent="0.25">
      <c r="C13321"/>
      <c r="H13321"/>
    </row>
    <row r="13322" spans="3:8" x14ac:dyDescent="0.25">
      <c r="C13322"/>
      <c r="H13322"/>
    </row>
    <row r="13323" spans="3:8" x14ac:dyDescent="0.25">
      <c r="C13323"/>
      <c r="H13323"/>
    </row>
    <row r="13324" spans="3:8" x14ac:dyDescent="0.25">
      <c r="C13324"/>
      <c r="H13324"/>
    </row>
    <row r="13325" spans="3:8" x14ac:dyDescent="0.25">
      <c r="C13325"/>
      <c r="H13325"/>
    </row>
    <row r="13326" spans="3:8" x14ac:dyDescent="0.25">
      <c r="C13326"/>
      <c r="H13326"/>
    </row>
    <row r="13327" spans="3:8" x14ac:dyDescent="0.25">
      <c r="C13327"/>
      <c r="H13327"/>
    </row>
    <row r="13328" spans="3:8" x14ac:dyDescent="0.25">
      <c r="C13328"/>
      <c r="H13328"/>
    </row>
    <row r="13329" spans="3:8" x14ac:dyDescent="0.25">
      <c r="C13329"/>
      <c r="H13329"/>
    </row>
    <row r="13330" spans="3:8" x14ac:dyDescent="0.25">
      <c r="C13330"/>
      <c r="H13330"/>
    </row>
    <row r="13331" spans="3:8" x14ac:dyDescent="0.25">
      <c r="C13331"/>
      <c r="H13331"/>
    </row>
    <row r="13332" spans="3:8" x14ac:dyDescent="0.25">
      <c r="C13332"/>
      <c r="H13332"/>
    </row>
    <row r="13333" spans="3:8" x14ac:dyDescent="0.25">
      <c r="C13333"/>
      <c r="H13333"/>
    </row>
    <row r="13334" spans="3:8" x14ac:dyDescent="0.25">
      <c r="C13334"/>
      <c r="H13334"/>
    </row>
    <row r="13335" spans="3:8" x14ac:dyDescent="0.25">
      <c r="C13335"/>
      <c r="H13335"/>
    </row>
    <row r="13336" spans="3:8" x14ac:dyDescent="0.25">
      <c r="C13336"/>
      <c r="H13336"/>
    </row>
    <row r="13337" spans="3:8" x14ac:dyDescent="0.25">
      <c r="C13337"/>
      <c r="H13337"/>
    </row>
    <row r="13338" spans="3:8" x14ac:dyDescent="0.25">
      <c r="C13338"/>
      <c r="H13338"/>
    </row>
    <row r="13339" spans="3:8" x14ac:dyDescent="0.25">
      <c r="C13339"/>
      <c r="H13339"/>
    </row>
    <row r="13340" spans="3:8" x14ac:dyDescent="0.25">
      <c r="C13340"/>
      <c r="H13340"/>
    </row>
    <row r="13341" spans="3:8" x14ac:dyDescent="0.25">
      <c r="C13341"/>
      <c r="H13341"/>
    </row>
    <row r="13342" spans="3:8" x14ac:dyDescent="0.25">
      <c r="C13342"/>
      <c r="H13342"/>
    </row>
    <row r="13343" spans="3:8" x14ac:dyDescent="0.25">
      <c r="C13343"/>
      <c r="H13343"/>
    </row>
    <row r="13344" spans="3:8" x14ac:dyDescent="0.25">
      <c r="C13344"/>
      <c r="H13344"/>
    </row>
    <row r="13345" spans="3:8" x14ac:dyDescent="0.25">
      <c r="C13345"/>
      <c r="H13345"/>
    </row>
    <row r="13346" spans="3:8" x14ac:dyDescent="0.25">
      <c r="C13346"/>
      <c r="H13346"/>
    </row>
    <row r="13347" spans="3:8" x14ac:dyDescent="0.25">
      <c r="C13347"/>
      <c r="H13347"/>
    </row>
    <row r="13348" spans="3:8" x14ac:dyDescent="0.25">
      <c r="C13348"/>
      <c r="H13348"/>
    </row>
    <row r="13349" spans="3:8" x14ac:dyDescent="0.25">
      <c r="C13349"/>
      <c r="H13349"/>
    </row>
    <row r="13350" spans="3:8" x14ac:dyDescent="0.25">
      <c r="C13350"/>
      <c r="H13350"/>
    </row>
    <row r="13351" spans="3:8" x14ac:dyDescent="0.25">
      <c r="C13351"/>
      <c r="H13351"/>
    </row>
    <row r="13352" spans="3:8" x14ac:dyDescent="0.25">
      <c r="C13352"/>
      <c r="H13352"/>
    </row>
    <row r="13353" spans="3:8" x14ac:dyDescent="0.25">
      <c r="C13353"/>
      <c r="H13353"/>
    </row>
    <row r="13354" spans="3:8" x14ac:dyDescent="0.25">
      <c r="C13354"/>
      <c r="H13354"/>
    </row>
    <row r="13355" spans="3:8" x14ac:dyDescent="0.25">
      <c r="C13355"/>
      <c r="H13355"/>
    </row>
    <row r="13356" spans="3:8" x14ac:dyDescent="0.25">
      <c r="C13356"/>
      <c r="H13356"/>
    </row>
    <row r="13357" spans="3:8" x14ac:dyDescent="0.25">
      <c r="C13357"/>
      <c r="H13357"/>
    </row>
    <row r="13358" spans="3:8" x14ac:dyDescent="0.25">
      <c r="C13358"/>
      <c r="H13358"/>
    </row>
    <row r="13359" spans="3:8" x14ac:dyDescent="0.25">
      <c r="C13359"/>
      <c r="H13359"/>
    </row>
    <row r="13360" spans="3:8" x14ac:dyDescent="0.25">
      <c r="C13360"/>
      <c r="H13360"/>
    </row>
    <row r="13361" spans="3:8" x14ac:dyDescent="0.25">
      <c r="C13361"/>
      <c r="H13361"/>
    </row>
    <row r="13362" spans="3:8" x14ac:dyDescent="0.25">
      <c r="C13362"/>
      <c r="H13362"/>
    </row>
    <row r="13363" spans="3:8" x14ac:dyDescent="0.25">
      <c r="C13363"/>
      <c r="H13363"/>
    </row>
    <row r="13364" spans="3:8" x14ac:dyDescent="0.25">
      <c r="C13364"/>
      <c r="H13364"/>
    </row>
    <row r="13365" spans="3:8" x14ac:dyDescent="0.25">
      <c r="C13365"/>
      <c r="H13365"/>
    </row>
    <row r="13366" spans="3:8" x14ac:dyDescent="0.25">
      <c r="C13366"/>
      <c r="H13366"/>
    </row>
    <row r="13367" spans="3:8" x14ac:dyDescent="0.25">
      <c r="C13367"/>
      <c r="H13367"/>
    </row>
    <row r="13368" spans="3:8" x14ac:dyDescent="0.25">
      <c r="C13368"/>
      <c r="H13368"/>
    </row>
    <row r="13369" spans="3:8" x14ac:dyDescent="0.25">
      <c r="C13369"/>
      <c r="H13369"/>
    </row>
    <row r="13370" spans="3:8" x14ac:dyDescent="0.25">
      <c r="C13370"/>
      <c r="H13370"/>
    </row>
    <row r="13371" spans="3:8" x14ac:dyDescent="0.25">
      <c r="C13371"/>
      <c r="H13371"/>
    </row>
    <row r="13372" spans="3:8" x14ac:dyDescent="0.25">
      <c r="C13372"/>
      <c r="H13372"/>
    </row>
    <row r="13373" spans="3:8" x14ac:dyDescent="0.25">
      <c r="C13373"/>
      <c r="H13373"/>
    </row>
    <row r="13374" spans="3:8" x14ac:dyDescent="0.25">
      <c r="C13374"/>
      <c r="H13374"/>
    </row>
    <row r="13375" spans="3:8" x14ac:dyDescent="0.25">
      <c r="C13375"/>
      <c r="H13375"/>
    </row>
    <row r="13376" spans="3:8" x14ac:dyDescent="0.25">
      <c r="C13376"/>
      <c r="H13376"/>
    </row>
    <row r="13377" spans="3:8" x14ac:dyDescent="0.25">
      <c r="C13377"/>
      <c r="H13377"/>
    </row>
    <row r="13378" spans="3:8" x14ac:dyDescent="0.25">
      <c r="C13378"/>
      <c r="H13378"/>
    </row>
    <row r="13379" spans="3:8" x14ac:dyDescent="0.25">
      <c r="C13379"/>
      <c r="H13379"/>
    </row>
    <row r="13380" spans="3:8" x14ac:dyDescent="0.25">
      <c r="C13380"/>
      <c r="H13380"/>
    </row>
    <row r="13381" spans="3:8" x14ac:dyDescent="0.25">
      <c r="C13381"/>
      <c r="H13381"/>
    </row>
    <row r="13382" spans="3:8" x14ac:dyDescent="0.25">
      <c r="C13382"/>
      <c r="H13382"/>
    </row>
    <row r="13383" spans="3:8" x14ac:dyDescent="0.25">
      <c r="C13383"/>
      <c r="H13383"/>
    </row>
    <row r="13384" spans="3:8" x14ac:dyDescent="0.25">
      <c r="C13384"/>
      <c r="H13384"/>
    </row>
    <row r="13385" spans="3:8" x14ac:dyDescent="0.25">
      <c r="C13385"/>
      <c r="H13385"/>
    </row>
    <row r="13386" spans="3:8" x14ac:dyDescent="0.25">
      <c r="C13386"/>
      <c r="H13386"/>
    </row>
    <row r="13387" spans="3:8" x14ac:dyDescent="0.25">
      <c r="C13387"/>
      <c r="H13387"/>
    </row>
    <row r="13388" spans="3:8" x14ac:dyDescent="0.25">
      <c r="C13388"/>
      <c r="H13388"/>
    </row>
    <row r="13389" spans="3:8" x14ac:dyDescent="0.25">
      <c r="C13389"/>
      <c r="H13389"/>
    </row>
    <row r="13390" spans="3:8" x14ac:dyDescent="0.25">
      <c r="C13390"/>
      <c r="H13390"/>
    </row>
    <row r="13391" spans="3:8" x14ac:dyDescent="0.25">
      <c r="C13391"/>
      <c r="H13391"/>
    </row>
    <row r="13392" spans="3:8" x14ac:dyDescent="0.25">
      <c r="C13392"/>
      <c r="H13392"/>
    </row>
    <row r="13393" spans="3:8" x14ac:dyDescent="0.25">
      <c r="C13393"/>
      <c r="H13393"/>
    </row>
    <row r="13394" spans="3:8" x14ac:dyDescent="0.25">
      <c r="C13394"/>
      <c r="H13394"/>
    </row>
    <row r="13395" spans="3:8" x14ac:dyDescent="0.25">
      <c r="C13395"/>
      <c r="H13395"/>
    </row>
    <row r="13396" spans="3:8" x14ac:dyDescent="0.25">
      <c r="C13396"/>
      <c r="H13396"/>
    </row>
    <row r="13397" spans="3:8" x14ac:dyDescent="0.25">
      <c r="C13397"/>
      <c r="H13397"/>
    </row>
    <row r="13398" spans="3:8" x14ac:dyDescent="0.25">
      <c r="C13398"/>
      <c r="H13398"/>
    </row>
    <row r="13399" spans="3:8" x14ac:dyDescent="0.25">
      <c r="C13399"/>
      <c r="H13399"/>
    </row>
    <row r="13400" spans="3:8" x14ac:dyDescent="0.25">
      <c r="C13400"/>
      <c r="H13400"/>
    </row>
    <row r="13401" spans="3:8" x14ac:dyDescent="0.25">
      <c r="C13401"/>
      <c r="H13401"/>
    </row>
    <row r="13402" spans="3:8" x14ac:dyDescent="0.25">
      <c r="C13402"/>
      <c r="H13402"/>
    </row>
    <row r="13403" spans="3:8" x14ac:dyDescent="0.25">
      <c r="C13403"/>
      <c r="H13403"/>
    </row>
    <row r="13404" spans="3:8" x14ac:dyDescent="0.25">
      <c r="C13404"/>
      <c r="H13404"/>
    </row>
    <row r="13405" spans="3:8" x14ac:dyDescent="0.25">
      <c r="C13405"/>
      <c r="H13405"/>
    </row>
    <row r="13406" spans="3:8" x14ac:dyDescent="0.25">
      <c r="C13406"/>
      <c r="H13406"/>
    </row>
    <row r="13407" spans="3:8" x14ac:dyDescent="0.25">
      <c r="C13407"/>
      <c r="H13407"/>
    </row>
    <row r="13408" spans="3:8" x14ac:dyDescent="0.25">
      <c r="C13408"/>
      <c r="H13408"/>
    </row>
    <row r="13409" spans="3:8" x14ac:dyDescent="0.25">
      <c r="C13409"/>
      <c r="H13409"/>
    </row>
    <row r="13410" spans="3:8" x14ac:dyDescent="0.25">
      <c r="C13410"/>
      <c r="H13410"/>
    </row>
    <row r="13411" spans="3:8" x14ac:dyDescent="0.25">
      <c r="C13411"/>
      <c r="H13411"/>
    </row>
    <row r="13412" spans="3:8" x14ac:dyDescent="0.25">
      <c r="C13412"/>
      <c r="H13412"/>
    </row>
    <row r="13413" spans="3:8" x14ac:dyDescent="0.25">
      <c r="C13413"/>
      <c r="H13413"/>
    </row>
    <row r="13414" spans="3:8" x14ac:dyDescent="0.25">
      <c r="C13414"/>
      <c r="H13414"/>
    </row>
    <row r="13415" spans="3:8" x14ac:dyDescent="0.25">
      <c r="C13415"/>
      <c r="H13415"/>
    </row>
    <row r="13416" spans="3:8" x14ac:dyDescent="0.25">
      <c r="C13416"/>
      <c r="H13416"/>
    </row>
    <row r="13417" spans="3:8" x14ac:dyDescent="0.25">
      <c r="C13417"/>
      <c r="H13417"/>
    </row>
    <row r="13418" spans="3:8" x14ac:dyDescent="0.25">
      <c r="C13418"/>
      <c r="H13418"/>
    </row>
    <row r="13419" spans="3:8" x14ac:dyDescent="0.25">
      <c r="C13419"/>
      <c r="H13419"/>
    </row>
    <row r="13420" spans="3:8" x14ac:dyDescent="0.25">
      <c r="C13420"/>
      <c r="H13420"/>
    </row>
    <row r="13421" spans="3:8" x14ac:dyDescent="0.25">
      <c r="C13421"/>
      <c r="H13421"/>
    </row>
    <row r="13422" spans="3:8" x14ac:dyDescent="0.25">
      <c r="C13422"/>
      <c r="H13422"/>
    </row>
    <row r="13423" spans="3:8" x14ac:dyDescent="0.25">
      <c r="C13423"/>
      <c r="H13423"/>
    </row>
    <row r="13424" spans="3:8" x14ac:dyDescent="0.25">
      <c r="C13424"/>
      <c r="H13424"/>
    </row>
    <row r="13425" spans="3:8" x14ac:dyDescent="0.25">
      <c r="C13425"/>
      <c r="H13425"/>
    </row>
    <row r="13426" spans="3:8" x14ac:dyDescent="0.25">
      <c r="C13426"/>
      <c r="H13426"/>
    </row>
    <row r="13427" spans="3:8" x14ac:dyDescent="0.25">
      <c r="C13427"/>
      <c r="H13427"/>
    </row>
    <row r="13428" spans="3:8" x14ac:dyDescent="0.25">
      <c r="C13428"/>
      <c r="H13428"/>
    </row>
    <row r="13429" spans="3:8" x14ac:dyDescent="0.25">
      <c r="C13429"/>
      <c r="H13429"/>
    </row>
    <row r="13430" spans="3:8" x14ac:dyDescent="0.25">
      <c r="C13430"/>
      <c r="H13430"/>
    </row>
    <row r="13431" spans="3:8" x14ac:dyDescent="0.25">
      <c r="C13431"/>
      <c r="H13431"/>
    </row>
    <row r="13432" spans="3:8" x14ac:dyDescent="0.25">
      <c r="C13432"/>
      <c r="H13432"/>
    </row>
    <row r="13433" spans="3:8" x14ac:dyDescent="0.25">
      <c r="C13433"/>
      <c r="H13433"/>
    </row>
    <row r="13434" spans="3:8" x14ac:dyDescent="0.25">
      <c r="C13434"/>
      <c r="H13434"/>
    </row>
    <row r="13435" spans="3:8" x14ac:dyDescent="0.25">
      <c r="C13435"/>
      <c r="H13435"/>
    </row>
    <row r="13436" spans="3:8" x14ac:dyDescent="0.25">
      <c r="C13436"/>
      <c r="H13436"/>
    </row>
    <row r="13437" spans="3:8" x14ac:dyDescent="0.25">
      <c r="C13437"/>
      <c r="H13437"/>
    </row>
    <row r="13438" spans="3:8" x14ac:dyDescent="0.25">
      <c r="C13438"/>
      <c r="H13438"/>
    </row>
    <row r="13439" spans="3:8" x14ac:dyDescent="0.25">
      <c r="C13439"/>
      <c r="H13439"/>
    </row>
    <row r="13440" spans="3:8" x14ac:dyDescent="0.25">
      <c r="C13440"/>
      <c r="H13440"/>
    </row>
    <row r="13441" spans="3:8" x14ac:dyDescent="0.25">
      <c r="C13441"/>
      <c r="H13441"/>
    </row>
    <row r="13442" spans="3:8" x14ac:dyDescent="0.25">
      <c r="C13442"/>
      <c r="H13442"/>
    </row>
    <row r="13443" spans="3:8" x14ac:dyDescent="0.25">
      <c r="C13443"/>
      <c r="H13443"/>
    </row>
    <row r="13444" spans="3:8" x14ac:dyDescent="0.25">
      <c r="C13444"/>
      <c r="H13444"/>
    </row>
    <row r="13445" spans="3:8" x14ac:dyDescent="0.25">
      <c r="C13445"/>
      <c r="H13445"/>
    </row>
    <row r="13446" spans="3:8" x14ac:dyDescent="0.25">
      <c r="C13446"/>
      <c r="H13446"/>
    </row>
    <row r="13447" spans="3:8" x14ac:dyDescent="0.25">
      <c r="C13447"/>
      <c r="H13447"/>
    </row>
    <row r="13448" spans="3:8" x14ac:dyDescent="0.25">
      <c r="C13448"/>
      <c r="H13448"/>
    </row>
    <row r="13449" spans="3:8" x14ac:dyDescent="0.25">
      <c r="C13449"/>
      <c r="H13449"/>
    </row>
    <row r="13450" spans="3:8" x14ac:dyDescent="0.25">
      <c r="C13450"/>
      <c r="H13450"/>
    </row>
    <row r="13451" spans="3:8" x14ac:dyDescent="0.25">
      <c r="C13451"/>
      <c r="H13451"/>
    </row>
    <row r="13452" spans="3:8" x14ac:dyDescent="0.25">
      <c r="C13452"/>
      <c r="H13452"/>
    </row>
    <row r="13453" spans="3:8" x14ac:dyDescent="0.25">
      <c r="C13453"/>
      <c r="H13453"/>
    </row>
    <row r="13454" spans="3:8" x14ac:dyDescent="0.25">
      <c r="C13454"/>
      <c r="H13454"/>
    </row>
    <row r="13455" spans="3:8" x14ac:dyDescent="0.25">
      <c r="C13455"/>
      <c r="H13455"/>
    </row>
    <row r="13456" spans="3:8" x14ac:dyDescent="0.25">
      <c r="C13456"/>
      <c r="H13456"/>
    </row>
    <row r="13457" spans="3:8" x14ac:dyDescent="0.25">
      <c r="C13457"/>
      <c r="H13457"/>
    </row>
    <row r="13458" spans="3:8" x14ac:dyDescent="0.25">
      <c r="C13458"/>
      <c r="H13458"/>
    </row>
    <row r="13459" spans="3:8" x14ac:dyDescent="0.25">
      <c r="C13459"/>
      <c r="H13459"/>
    </row>
    <row r="13460" spans="3:8" x14ac:dyDescent="0.25">
      <c r="C13460"/>
      <c r="H13460"/>
    </row>
    <row r="13461" spans="3:8" x14ac:dyDescent="0.25">
      <c r="C13461"/>
      <c r="H13461"/>
    </row>
    <row r="13462" spans="3:8" x14ac:dyDescent="0.25">
      <c r="C13462"/>
      <c r="H13462"/>
    </row>
    <row r="13463" spans="3:8" x14ac:dyDescent="0.25">
      <c r="C13463"/>
      <c r="H13463"/>
    </row>
    <row r="13464" spans="3:8" x14ac:dyDescent="0.25">
      <c r="C13464"/>
      <c r="H13464"/>
    </row>
    <row r="13465" spans="3:8" x14ac:dyDescent="0.25">
      <c r="C13465"/>
      <c r="H13465"/>
    </row>
    <row r="13466" spans="3:8" x14ac:dyDescent="0.25">
      <c r="C13466"/>
      <c r="H13466"/>
    </row>
    <row r="13467" spans="3:8" x14ac:dyDescent="0.25">
      <c r="C13467"/>
      <c r="H13467"/>
    </row>
    <row r="13468" spans="3:8" x14ac:dyDescent="0.25">
      <c r="C13468"/>
      <c r="H13468"/>
    </row>
    <row r="13469" spans="3:8" x14ac:dyDescent="0.25">
      <c r="C13469"/>
      <c r="H13469"/>
    </row>
    <row r="13470" spans="3:8" x14ac:dyDescent="0.25">
      <c r="C13470"/>
      <c r="H13470"/>
    </row>
    <row r="13471" spans="3:8" x14ac:dyDescent="0.25">
      <c r="C13471"/>
      <c r="H13471"/>
    </row>
    <row r="13472" spans="3:8" x14ac:dyDescent="0.25">
      <c r="C13472"/>
      <c r="H13472"/>
    </row>
    <row r="13473" spans="3:8" x14ac:dyDescent="0.25">
      <c r="C13473"/>
      <c r="H13473"/>
    </row>
    <row r="13474" spans="3:8" x14ac:dyDescent="0.25">
      <c r="C13474"/>
      <c r="H13474"/>
    </row>
    <row r="13475" spans="3:8" x14ac:dyDescent="0.25">
      <c r="C13475"/>
      <c r="H13475"/>
    </row>
    <row r="13476" spans="3:8" x14ac:dyDescent="0.25">
      <c r="C13476"/>
      <c r="H13476"/>
    </row>
    <row r="13477" spans="3:8" x14ac:dyDescent="0.25">
      <c r="C13477"/>
      <c r="H13477"/>
    </row>
    <row r="13478" spans="3:8" x14ac:dyDescent="0.25">
      <c r="C13478"/>
      <c r="H13478"/>
    </row>
    <row r="13479" spans="3:8" x14ac:dyDescent="0.25">
      <c r="C13479"/>
      <c r="H13479"/>
    </row>
    <row r="13480" spans="3:8" x14ac:dyDescent="0.25">
      <c r="C13480"/>
      <c r="H13480"/>
    </row>
    <row r="13481" spans="3:8" x14ac:dyDescent="0.25">
      <c r="C13481"/>
      <c r="H13481"/>
    </row>
    <row r="13482" spans="3:8" x14ac:dyDescent="0.25">
      <c r="C13482"/>
      <c r="H13482"/>
    </row>
    <row r="13483" spans="3:8" x14ac:dyDescent="0.25">
      <c r="C13483"/>
      <c r="H13483"/>
    </row>
    <row r="13484" spans="3:8" x14ac:dyDescent="0.25">
      <c r="C13484"/>
      <c r="H13484"/>
    </row>
    <row r="13485" spans="3:8" x14ac:dyDescent="0.25">
      <c r="C13485"/>
      <c r="H13485"/>
    </row>
    <row r="13486" spans="3:8" x14ac:dyDescent="0.25">
      <c r="C13486"/>
      <c r="H13486"/>
    </row>
    <row r="13487" spans="3:8" x14ac:dyDescent="0.25">
      <c r="C13487"/>
      <c r="H13487"/>
    </row>
    <row r="13488" spans="3:8" x14ac:dyDescent="0.25">
      <c r="C13488"/>
      <c r="H13488"/>
    </row>
    <row r="13489" spans="3:8" x14ac:dyDescent="0.25">
      <c r="C13489"/>
      <c r="H13489"/>
    </row>
    <row r="13490" spans="3:8" x14ac:dyDescent="0.25">
      <c r="C13490"/>
      <c r="H13490"/>
    </row>
    <row r="13491" spans="3:8" x14ac:dyDescent="0.25">
      <c r="C13491"/>
      <c r="H13491"/>
    </row>
    <row r="13492" spans="3:8" x14ac:dyDescent="0.25">
      <c r="C13492"/>
      <c r="H13492"/>
    </row>
    <row r="13493" spans="3:8" x14ac:dyDescent="0.25">
      <c r="C13493"/>
      <c r="H13493"/>
    </row>
    <row r="13494" spans="3:8" x14ac:dyDescent="0.25">
      <c r="C13494"/>
      <c r="H13494"/>
    </row>
    <row r="13495" spans="3:8" x14ac:dyDescent="0.25">
      <c r="C13495"/>
      <c r="H13495"/>
    </row>
    <row r="13496" spans="3:8" x14ac:dyDescent="0.25">
      <c r="C13496"/>
      <c r="H13496"/>
    </row>
    <row r="13497" spans="3:8" x14ac:dyDescent="0.25">
      <c r="C13497"/>
      <c r="H13497"/>
    </row>
    <row r="13498" spans="3:8" x14ac:dyDescent="0.25">
      <c r="C13498"/>
      <c r="H13498"/>
    </row>
    <row r="13499" spans="3:8" x14ac:dyDescent="0.25">
      <c r="C13499"/>
      <c r="H13499"/>
    </row>
    <row r="13500" spans="3:8" x14ac:dyDescent="0.25">
      <c r="C13500"/>
      <c r="H13500"/>
    </row>
    <row r="13501" spans="3:8" x14ac:dyDescent="0.25">
      <c r="C13501"/>
      <c r="H13501"/>
    </row>
    <row r="13502" spans="3:8" x14ac:dyDescent="0.25">
      <c r="C13502"/>
      <c r="H13502"/>
    </row>
    <row r="13503" spans="3:8" x14ac:dyDescent="0.25">
      <c r="C13503"/>
      <c r="H13503"/>
    </row>
    <row r="13504" spans="3:8" x14ac:dyDescent="0.25">
      <c r="C13504"/>
      <c r="H13504"/>
    </row>
    <row r="13505" spans="3:8" x14ac:dyDescent="0.25">
      <c r="C13505"/>
      <c r="H13505"/>
    </row>
    <row r="13506" spans="3:8" x14ac:dyDescent="0.25">
      <c r="C13506"/>
      <c r="H13506"/>
    </row>
    <row r="13507" spans="3:8" x14ac:dyDescent="0.25">
      <c r="C13507"/>
      <c r="H13507"/>
    </row>
    <row r="13508" spans="3:8" x14ac:dyDescent="0.25">
      <c r="C13508"/>
      <c r="H13508"/>
    </row>
    <row r="13509" spans="3:8" x14ac:dyDescent="0.25">
      <c r="C13509"/>
      <c r="H13509"/>
    </row>
    <row r="13510" spans="3:8" x14ac:dyDescent="0.25">
      <c r="C13510"/>
      <c r="H13510"/>
    </row>
    <row r="13511" spans="3:8" x14ac:dyDescent="0.25">
      <c r="C13511"/>
      <c r="H13511"/>
    </row>
    <row r="13512" spans="3:8" x14ac:dyDescent="0.25">
      <c r="C13512"/>
      <c r="H13512"/>
    </row>
    <row r="13513" spans="3:8" x14ac:dyDescent="0.25">
      <c r="C13513"/>
      <c r="H13513"/>
    </row>
    <row r="13514" spans="3:8" x14ac:dyDescent="0.25">
      <c r="C13514"/>
      <c r="H13514"/>
    </row>
    <row r="13515" spans="3:8" x14ac:dyDescent="0.25">
      <c r="C13515"/>
      <c r="H13515"/>
    </row>
    <row r="13516" spans="3:8" x14ac:dyDescent="0.25">
      <c r="C13516"/>
      <c r="H13516"/>
    </row>
    <row r="13517" spans="3:8" x14ac:dyDescent="0.25">
      <c r="C13517"/>
      <c r="H13517"/>
    </row>
    <row r="13518" spans="3:8" x14ac:dyDescent="0.25">
      <c r="C13518"/>
      <c r="H13518"/>
    </row>
    <row r="13519" spans="3:8" x14ac:dyDescent="0.25">
      <c r="C13519"/>
      <c r="H13519"/>
    </row>
    <row r="13520" spans="3:8" x14ac:dyDescent="0.25">
      <c r="C13520"/>
      <c r="H13520"/>
    </row>
    <row r="13521" spans="3:8" x14ac:dyDescent="0.25">
      <c r="C13521"/>
      <c r="H13521"/>
    </row>
    <row r="13522" spans="3:8" x14ac:dyDescent="0.25">
      <c r="C13522"/>
      <c r="H13522"/>
    </row>
    <row r="13523" spans="3:8" x14ac:dyDescent="0.25">
      <c r="C13523"/>
      <c r="H13523"/>
    </row>
    <row r="13524" spans="3:8" x14ac:dyDescent="0.25">
      <c r="C13524"/>
      <c r="H13524"/>
    </row>
    <row r="13525" spans="3:8" x14ac:dyDescent="0.25">
      <c r="C13525"/>
      <c r="H13525"/>
    </row>
    <row r="13526" spans="3:8" x14ac:dyDescent="0.25">
      <c r="C13526"/>
      <c r="H13526"/>
    </row>
    <row r="13527" spans="3:8" x14ac:dyDescent="0.25">
      <c r="C13527"/>
      <c r="H13527"/>
    </row>
    <row r="13528" spans="3:8" x14ac:dyDescent="0.25">
      <c r="C13528"/>
      <c r="H13528"/>
    </row>
    <row r="13529" spans="3:8" x14ac:dyDescent="0.25">
      <c r="C13529"/>
      <c r="H13529"/>
    </row>
    <row r="13530" spans="3:8" x14ac:dyDescent="0.25">
      <c r="C13530"/>
      <c r="H13530"/>
    </row>
    <row r="13531" spans="3:8" x14ac:dyDescent="0.25">
      <c r="C13531"/>
      <c r="H13531"/>
    </row>
    <row r="13532" spans="3:8" x14ac:dyDescent="0.25">
      <c r="C13532"/>
      <c r="H13532"/>
    </row>
    <row r="13533" spans="3:8" x14ac:dyDescent="0.25">
      <c r="C13533"/>
      <c r="H13533"/>
    </row>
    <row r="13534" spans="3:8" x14ac:dyDescent="0.25">
      <c r="C13534"/>
      <c r="H13534"/>
    </row>
    <row r="13535" spans="3:8" x14ac:dyDescent="0.25">
      <c r="C13535"/>
      <c r="H13535"/>
    </row>
    <row r="13536" spans="3:8" x14ac:dyDescent="0.25">
      <c r="C13536"/>
      <c r="H13536"/>
    </row>
    <row r="13537" spans="3:8" x14ac:dyDescent="0.25">
      <c r="C13537"/>
      <c r="H13537"/>
    </row>
    <row r="13538" spans="3:8" x14ac:dyDescent="0.25">
      <c r="C13538"/>
      <c r="H13538"/>
    </row>
    <row r="13539" spans="3:8" x14ac:dyDescent="0.25">
      <c r="C13539"/>
      <c r="H13539"/>
    </row>
    <row r="13540" spans="3:8" x14ac:dyDescent="0.25">
      <c r="C13540"/>
      <c r="H13540"/>
    </row>
    <row r="13541" spans="3:8" x14ac:dyDescent="0.25">
      <c r="C13541"/>
      <c r="H13541"/>
    </row>
    <row r="13542" spans="3:8" x14ac:dyDescent="0.25">
      <c r="C13542"/>
      <c r="H13542"/>
    </row>
    <row r="13543" spans="3:8" x14ac:dyDescent="0.25">
      <c r="C13543"/>
      <c r="H13543"/>
    </row>
    <row r="13544" spans="3:8" x14ac:dyDescent="0.25">
      <c r="C13544"/>
      <c r="H13544"/>
    </row>
    <row r="13545" spans="3:8" x14ac:dyDescent="0.25">
      <c r="C13545"/>
      <c r="H13545"/>
    </row>
    <row r="13546" spans="3:8" x14ac:dyDescent="0.25">
      <c r="C13546"/>
      <c r="H13546"/>
    </row>
    <row r="13547" spans="3:8" x14ac:dyDescent="0.25">
      <c r="C13547"/>
      <c r="H13547"/>
    </row>
    <row r="13548" spans="3:8" x14ac:dyDescent="0.25">
      <c r="C13548"/>
      <c r="H13548"/>
    </row>
    <row r="13549" spans="3:8" x14ac:dyDescent="0.25">
      <c r="C13549"/>
      <c r="H13549"/>
    </row>
    <row r="13550" spans="3:8" x14ac:dyDescent="0.25">
      <c r="C13550"/>
      <c r="H13550"/>
    </row>
    <row r="13551" spans="3:8" x14ac:dyDescent="0.25">
      <c r="C13551"/>
      <c r="H13551"/>
    </row>
    <row r="13552" spans="3:8" x14ac:dyDescent="0.25">
      <c r="C13552"/>
      <c r="H13552"/>
    </row>
    <row r="13553" spans="3:8" x14ac:dyDescent="0.25">
      <c r="C13553"/>
      <c r="H13553"/>
    </row>
    <row r="13554" spans="3:8" x14ac:dyDescent="0.25">
      <c r="C13554"/>
      <c r="H13554"/>
    </row>
    <row r="13555" spans="3:8" x14ac:dyDescent="0.25">
      <c r="C13555"/>
      <c r="H13555"/>
    </row>
    <row r="13556" spans="3:8" x14ac:dyDescent="0.25">
      <c r="C13556"/>
      <c r="H13556"/>
    </row>
    <row r="13557" spans="3:8" x14ac:dyDescent="0.25">
      <c r="C13557"/>
      <c r="H13557"/>
    </row>
    <row r="13558" spans="3:8" x14ac:dyDescent="0.25">
      <c r="C13558"/>
      <c r="H13558"/>
    </row>
    <row r="13559" spans="3:8" x14ac:dyDescent="0.25">
      <c r="C13559"/>
      <c r="H13559"/>
    </row>
    <row r="13560" spans="3:8" x14ac:dyDescent="0.25">
      <c r="C13560"/>
      <c r="H13560"/>
    </row>
    <row r="13561" spans="3:8" x14ac:dyDescent="0.25">
      <c r="C13561"/>
      <c r="H13561"/>
    </row>
    <row r="13562" spans="3:8" x14ac:dyDescent="0.25">
      <c r="C13562"/>
      <c r="H13562"/>
    </row>
    <row r="13563" spans="3:8" x14ac:dyDescent="0.25">
      <c r="C13563"/>
      <c r="H13563"/>
    </row>
    <row r="13564" spans="3:8" x14ac:dyDescent="0.25">
      <c r="C13564"/>
      <c r="H13564"/>
    </row>
    <row r="13565" spans="3:8" x14ac:dyDescent="0.25">
      <c r="C13565"/>
      <c r="H13565"/>
    </row>
    <row r="13566" spans="3:8" x14ac:dyDescent="0.25">
      <c r="C13566"/>
      <c r="H13566"/>
    </row>
    <row r="13567" spans="3:8" x14ac:dyDescent="0.25">
      <c r="C13567"/>
      <c r="H13567"/>
    </row>
    <row r="13568" spans="3:8" x14ac:dyDescent="0.25">
      <c r="C13568"/>
      <c r="H13568"/>
    </row>
    <row r="13569" spans="3:8" x14ac:dyDescent="0.25">
      <c r="C13569"/>
      <c r="H13569"/>
    </row>
    <row r="13570" spans="3:8" x14ac:dyDescent="0.25">
      <c r="C13570"/>
      <c r="H13570"/>
    </row>
    <row r="13571" spans="3:8" x14ac:dyDescent="0.25">
      <c r="C13571"/>
      <c r="H13571"/>
    </row>
    <row r="13572" spans="3:8" x14ac:dyDescent="0.25">
      <c r="C13572"/>
      <c r="H13572"/>
    </row>
    <row r="13573" spans="3:8" x14ac:dyDescent="0.25">
      <c r="C13573"/>
      <c r="H13573"/>
    </row>
    <row r="13574" spans="3:8" x14ac:dyDescent="0.25">
      <c r="C13574"/>
      <c r="H13574"/>
    </row>
    <row r="13575" spans="3:8" x14ac:dyDescent="0.25">
      <c r="C13575"/>
      <c r="H13575"/>
    </row>
    <row r="13576" spans="3:8" x14ac:dyDescent="0.25">
      <c r="C13576"/>
      <c r="H13576"/>
    </row>
    <row r="13577" spans="3:8" x14ac:dyDescent="0.25">
      <c r="C13577"/>
      <c r="H13577"/>
    </row>
    <row r="13578" spans="3:8" x14ac:dyDescent="0.25">
      <c r="C13578"/>
      <c r="H13578"/>
    </row>
    <row r="13579" spans="3:8" x14ac:dyDescent="0.25">
      <c r="C13579"/>
      <c r="H13579"/>
    </row>
    <row r="13580" spans="3:8" x14ac:dyDescent="0.25">
      <c r="C13580"/>
      <c r="H13580"/>
    </row>
    <row r="13581" spans="3:8" x14ac:dyDescent="0.25">
      <c r="C13581"/>
      <c r="H13581"/>
    </row>
    <row r="13582" spans="3:8" x14ac:dyDescent="0.25">
      <c r="C13582"/>
      <c r="H13582"/>
    </row>
    <row r="13583" spans="3:8" x14ac:dyDescent="0.25">
      <c r="C13583"/>
      <c r="H13583"/>
    </row>
    <row r="13584" spans="3:8" x14ac:dyDescent="0.25">
      <c r="C13584"/>
      <c r="H13584"/>
    </row>
    <row r="13585" spans="3:8" x14ac:dyDescent="0.25">
      <c r="C13585"/>
      <c r="H13585"/>
    </row>
    <row r="13586" spans="3:8" x14ac:dyDescent="0.25">
      <c r="C13586"/>
      <c r="H13586"/>
    </row>
    <row r="13587" spans="3:8" x14ac:dyDescent="0.25">
      <c r="C13587"/>
      <c r="H13587"/>
    </row>
    <row r="13588" spans="3:8" x14ac:dyDescent="0.25">
      <c r="C13588"/>
      <c r="H13588"/>
    </row>
    <row r="13589" spans="3:8" x14ac:dyDescent="0.25">
      <c r="C13589"/>
      <c r="H13589"/>
    </row>
    <row r="13590" spans="3:8" x14ac:dyDescent="0.25">
      <c r="C13590"/>
      <c r="H13590"/>
    </row>
    <row r="13591" spans="3:8" x14ac:dyDescent="0.25">
      <c r="C13591"/>
      <c r="H13591"/>
    </row>
    <row r="13592" spans="3:8" x14ac:dyDescent="0.25">
      <c r="C13592"/>
      <c r="H13592"/>
    </row>
    <row r="13593" spans="3:8" x14ac:dyDescent="0.25">
      <c r="C13593"/>
      <c r="H13593"/>
    </row>
    <row r="13594" spans="3:8" x14ac:dyDescent="0.25">
      <c r="C13594"/>
      <c r="H13594"/>
    </row>
    <row r="13595" spans="3:8" x14ac:dyDescent="0.25">
      <c r="C13595"/>
      <c r="H13595"/>
    </row>
    <row r="13596" spans="3:8" x14ac:dyDescent="0.25">
      <c r="C13596"/>
      <c r="H13596"/>
    </row>
    <row r="13597" spans="3:8" x14ac:dyDescent="0.25">
      <c r="C13597"/>
      <c r="H13597"/>
    </row>
    <row r="13598" spans="3:8" x14ac:dyDescent="0.25">
      <c r="C13598"/>
      <c r="H13598"/>
    </row>
    <row r="13599" spans="3:8" x14ac:dyDescent="0.25">
      <c r="C13599"/>
      <c r="H13599"/>
    </row>
    <row r="13600" spans="3:8" x14ac:dyDescent="0.25">
      <c r="C13600"/>
      <c r="H13600"/>
    </row>
    <row r="13601" spans="3:8" x14ac:dyDescent="0.25">
      <c r="C13601"/>
      <c r="H13601"/>
    </row>
    <row r="13602" spans="3:8" x14ac:dyDescent="0.25">
      <c r="C13602"/>
      <c r="H13602"/>
    </row>
    <row r="13603" spans="3:8" x14ac:dyDescent="0.25">
      <c r="C13603"/>
      <c r="H13603"/>
    </row>
    <row r="13604" spans="3:8" x14ac:dyDescent="0.25">
      <c r="C13604"/>
      <c r="H13604"/>
    </row>
    <row r="13605" spans="3:8" x14ac:dyDescent="0.25">
      <c r="C13605"/>
      <c r="H13605"/>
    </row>
    <row r="13606" spans="3:8" x14ac:dyDescent="0.25">
      <c r="C13606"/>
      <c r="H13606"/>
    </row>
    <row r="13607" spans="3:8" x14ac:dyDescent="0.25">
      <c r="C13607"/>
      <c r="H13607"/>
    </row>
    <row r="13608" spans="3:8" x14ac:dyDescent="0.25">
      <c r="C13608"/>
      <c r="H13608"/>
    </row>
    <row r="13609" spans="3:8" x14ac:dyDescent="0.25">
      <c r="C13609"/>
      <c r="H13609"/>
    </row>
    <row r="13610" spans="3:8" x14ac:dyDescent="0.25">
      <c r="C13610"/>
      <c r="H13610"/>
    </row>
    <row r="13611" spans="3:8" x14ac:dyDescent="0.25">
      <c r="C13611"/>
      <c r="H13611"/>
    </row>
    <row r="13612" spans="3:8" x14ac:dyDescent="0.25">
      <c r="C13612"/>
      <c r="H13612"/>
    </row>
    <row r="13613" spans="3:8" x14ac:dyDescent="0.25">
      <c r="C13613"/>
      <c r="H13613"/>
    </row>
    <row r="13614" spans="3:8" x14ac:dyDescent="0.25">
      <c r="C13614"/>
      <c r="H13614"/>
    </row>
    <row r="13615" spans="3:8" x14ac:dyDescent="0.25">
      <c r="C13615"/>
      <c r="H13615"/>
    </row>
    <row r="13616" spans="3:8" x14ac:dyDescent="0.25">
      <c r="C13616"/>
      <c r="H13616"/>
    </row>
    <row r="13617" spans="3:8" x14ac:dyDescent="0.25">
      <c r="C13617"/>
      <c r="H13617"/>
    </row>
    <row r="13618" spans="3:8" x14ac:dyDescent="0.25">
      <c r="C13618"/>
      <c r="H13618"/>
    </row>
    <row r="13619" spans="3:8" x14ac:dyDescent="0.25">
      <c r="C13619"/>
      <c r="H13619"/>
    </row>
    <row r="13620" spans="3:8" x14ac:dyDescent="0.25">
      <c r="C13620"/>
      <c r="H13620"/>
    </row>
    <row r="13621" spans="3:8" x14ac:dyDescent="0.25">
      <c r="C13621"/>
      <c r="H13621"/>
    </row>
    <row r="13622" spans="3:8" x14ac:dyDescent="0.25">
      <c r="C13622"/>
      <c r="H13622"/>
    </row>
    <row r="13623" spans="3:8" x14ac:dyDescent="0.25">
      <c r="C13623"/>
      <c r="H13623"/>
    </row>
    <row r="13624" spans="3:8" x14ac:dyDescent="0.25">
      <c r="C13624"/>
      <c r="H13624"/>
    </row>
    <row r="13625" spans="3:8" x14ac:dyDescent="0.25">
      <c r="C13625"/>
      <c r="H13625"/>
    </row>
    <row r="13626" spans="3:8" x14ac:dyDescent="0.25">
      <c r="C13626"/>
      <c r="H13626"/>
    </row>
    <row r="13627" spans="3:8" x14ac:dyDescent="0.25">
      <c r="C13627"/>
      <c r="H13627"/>
    </row>
    <row r="13628" spans="3:8" x14ac:dyDescent="0.25">
      <c r="C13628"/>
      <c r="H13628"/>
    </row>
    <row r="13629" spans="3:8" x14ac:dyDescent="0.25">
      <c r="C13629"/>
      <c r="H13629"/>
    </row>
    <row r="13630" spans="3:8" x14ac:dyDescent="0.25">
      <c r="C13630"/>
      <c r="H13630"/>
    </row>
    <row r="13631" spans="3:8" x14ac:dyDescent="0.25">
      <c r="C13631"/>
      <c r="H13631"/>
    </row>
    <row r="13632" spans="3:8" x14ac:dyDescent="0.25">
      <c r="C13632"/>
      <c r="H13632"/>
    </row>
    <row r="13633" spans="3:8" x14ac:dyDescent="0.25">
      <c r="C13633"/>
      <c r="H13633"/>
    </row>
    <row r="13634" spans="3:8" x14ac:dyDescent="0.25">
      <c r="C13634"/>
      <c r="H13634"/>
    </row>
    <row r="13635" spans="3:8" x14ac:dyDescent="0.25">
      <c r="C13635"/>
      <c r="H13635"/>
    </row>
    <row r="13636" spans="3:8" x14ac:dyDescent="0.25">
      <c r="C13636"/>
      <c r="H13636"/>
    </row>
    <row r="13637" spans="3:8" x14ac:dyDescent="0.25">
      <c r="C13637"/>
      <c r="H13637"/>
    </row>
    <row r="13638" spans="3:8" x14ac:dyDescent="0.25">
      <c r="C13638"/>
      <c r="H13638"/>
    </row>
    <row r="13639" spans="3:8" x14ac:dyDescent="0.25">
      <c r="C13639"/>
      <c r="H13639"/>
    </row>
    <row r="13640" spans="3:8" x14ac:dyDescent="0.25">
      <c r="C13640"/>
      <c r="H13640"/>
    </row>
    <row r="13641" spans="3:8" x14ac:dyDescent="0.25">
      <c r="C13641"/>
      <c r="H13641"/>
    </row>
    <row r="13642" spans="3:8" x14ac:dyDescent="0.25">
      <c r="C13642"/>
      <c r="H13642"/>
    </row>
    <row r="13643" spans="3:8" x14ac:dyDescent="0.25">
      <c r="C13643"/>
      <c r="H13643"/>
    </row>
    <row r="13644" spans="3:8" x14ac:dyDescent="0.25">
      <c r="C13644"/>
      <c r="H13644"/>
    </row>
    <row r="13645" spans="3:8" x14ac:dyDescent="0.25">
      <c r="C13645"/>
      <c r="H13645"/>
    </row>
    <row r="13646" spans="3:8" x14ac:dyDescent="0.25">
      <c r="C13646"/>
      <c r="H13646"/>
    </row>
    <row r="13647" spans="3:8" x14ac:dyDescent="0.25">
      <c r="C13647"/>
      <c r="H13647"/>
    </row>
    <row r="13648" spans="3:8" x14ac:dyDescent="0.25">
      <c r="C13648"/>
      <c r="H13648"/>
    </row>
    <row r="13649" spans="3:8" x14ac:dyDescent="0.25">
      <c r="C13649"/>
      <c r="H13649"/>
    </row>
    <row r="13650" spans="3:8" x14ac:dyDescent="0.25">
      <c r="C13650"/>
      <c r="H13650"/>
    </row>
    <row r="13651" spans="3:8" x14ac:dyDescent="0.25">
      <c r="C13651"/>
      <c r="H13651"/>
    </row>
    <row r="13652" spans="3:8" x14ac:dyDescent="0.25">
      <c r="C13652"/>
      <c r="H13652"/>
    </row>
    <row r="13653" spans="3:8" x14ac:dyDescent="0.25">
      <c r="C13653"/>
      <c r="H13653"/>
    </row>
    <row r="13654" spans="3:8" x14ac:dyDescent="0.25">
      <c r="C13654"/>
      <c r="H13654"/>
    </row>
    <row r="13655" spans="3:8" x14ac:dyDescent="0.25">
      <c r="C13655"/>
      <c r="H13655"/>
    </row>
    <row r="13656" spans="3:8" x14ac:dyDescent="0.25">
      <c r="C13656"/>
      <c r="H13656"/>
    </row>
    <row r="13657" spans="3:8" x14ac:dyDescent="0.25">
      <c r="C13657"/>
      <c r="H13657"/>
    </row>
    <row r="13658" spans="3:8" x14ac:dyDescent="0.25">
      <c r="C13658"/>
      <c r="H13658"/>
    </row>
    <row r="13659" spans="3:8" x14ac:dyDescent="0.25">
      <c r="C13659"/>
      <c r="H13659"/>
    </row>
    <row r="13660" spans="3:8" x14ac:dyDescent="0.25">
      <c r="C13660"/>
      <c r="H13660"/>
    </row>
    <row r="13661" spans="3:8" x14ac:dyDescent="0.25">
      <c r="C13661"/>
      <c r="H13661"/>
    </row>
    <row r="13662" spans="3:8" x14ac:dyDescent="0.25">
      <c r="C13662"/>
      <c r="H13662"/>
    </row>
    <row r="13663" spans="3:8" x14ac:dyDescent="0.25">
      <c r="C13663"/>
      <c r="H13663"/>
    </row>
    <row r="13664" spans="3:8" x14ac:dyDescent="0.25">
      <c r="C13664"/>
      <c r="H13664"/>
    </row>
    <row r="13665" spans="3:8" x14ac:dyDescent="0.25">
      <c r="C13665"/>
      <c r="H13665"/>
    </row>
    <row r="13666" spans="3:8" x14ac:dyDescent="0.25">
      <c r="C13666"/>
      <c r="H13666"/>
    </row>
    <row r="13667" spans="3:8" x14ac:dyDescent="0.25">
      <c r="C13667"/>
      <c r="H13667"/>
    </row>
    <row r="13668" spans="3:8" x14ac:dyDescent="0.25">
      <c r="C13668"/>
      <c r="H13668"/>
    </row>
    <row r="13669" spans="3:8" x14ac:dyDescent="0.25">
      <c r="C13669"/>
      <c r="H13669"/>
    </row>
    <row r="13670" spans="3:8" x14ac:dyDescent="0.25">
      <c r="C13670"/>
      <c r="H13670"/>
    </row>
    <row r="13671" spans="3:8" x14ac:dyDescent="0.25">
      <c r="C13671"/>
      <c r="H13671"/>
    </row>
    <row r="13672" spans="3:8" x14ac:dyDescent="0.25">
      <c r="C13672"/>
      <c r="H13672"/>
    </row>
    <row r="13673" spans="3:8" x14ac:dyDescent="0.25">
      <c r="C13673"/>
      <c r="H13673"/>
    </row>
    <row r="13674" spans="3:8" x14ac:dyDescent="0.25">
      <c r="C13674"/>
      <c r="H13674"/>
    </row>
    <row r="13675" spans="3:8" x14ac:dyDescent="0.25">
      <c r="C13675"/>
      <c r="H13675"/>
    </row>
    <row r="13676" spans="3:8" x14ac:dyDescent="0.25">
      <c r="C13676"/>
      <c r="H13676"/>
    </row>
    <row r="13677" spans="3:8" x14ac:dyDescent="0.25">
      <c r="C13677"/>
      <c r="H13677"/>
    </row>
    <row r="13678" spans="3:8" x14ac:dyDescent="0.25">
      <c r="C13678"/>
      <c r="H13678"/>
    </row>
    <row r="13679" spans="3:8" x14ac:dyDescent="0.25">
      <c r="C13679"/>
      <c r="H13679"/>
    </row>
    <row r="13680" spans="3:8" x14ac:dyDescent="0.25">
      <c r="C13680"/>
      <c r="H13680"/>
    </row>
    <row r="13681" spans="3:8" x14ac:dyDescent="0.25">
      <c r="C13681"/>
      <c r="H13681"/>
    </row>
    <row r="13682" spans="3:8" x14ac:dyDescent="0.25">
      <c r="C13682"/>
      <c r="H13682"/>
    </row>
    <row r="13683" spans="3:8" x14ac:dyDescent="0.25">
      <c r="C13683"/>
      <c r="H13683"/>
    </row>
    <row r="13684" spans="3:8" x14ac:dyDescent="0.25">
      <c r="C13684"/>
      <c r="H13684"/>
    </row>
    <row r="13685" spans="3:8" x14ac:dyDescent="0.25">
      <c r="C13685"/>
      <c r="H13685"/>
    </row>
    <row r="13686" spans="3:8" x14ac:dyDescent="0.25">
      <c r="C13686"/>
      <c r="H13686"/>
    </row>
    <row r="13687" spans="3:8" x14ac:dyDescent="0.25">
      <c r="C13687"/>
      <c r="H13687"/>
    </row>
    <row r="13688" spans="3:8" x14ac:dyDescent="0.25">
      <c r="C13688"/>
      <c r="H13688"/>
    </row>
    <row r="13689" spans="3:8" x14ac:dyDescent="0.25">
      <c r="C13689"/>
      <c r="H13689"/>
    </row>
    <row r="13690" spans="3:8" x14ac:dyDescent="0.25">
      <c r="C13690"/>
      <c r="H13690"/>
    </row>
    <row r="13691" spans="3:8" x14ac:dyDescent="0.25">
      <c r="C13691"/>
      <c r="H13691"/>
    </row>
    <row r="13692" spans="3:8" x14ac:dyDescent="0.25">
      <c r="C13692"/>
      <c r="H13692"/>
    </row>
    <row r="13693" spans="3:8" x14ac:dyDescent="0.25">
      <c r="C13693"/>
      <c r="H13693"/>
    </row>
    <row r="13694" spans="3:8" x14ac:dyDescent="0.25">
      <c r="C13694"/>
      <c r="H13694"/>
    </row>
    <row r="13695" spans="3:8" x14ac:dyDescent="0.25">
      <c r="C13695"/>
      <c r="H13695"/>
    </row>
    <row r="13696" spans="3:8" x14ac:dyDescent="0.25">
      <c r="C13696"/>
      <c r="H13696"/>
    </row>
    <row r="13697" spans="3:8" x14ac:dyDescent="0.25">
      <c r="C13697"/>
      <c r="H13697"/>
    </row>
    <row r="13698" spans="3:8" x14ac:dyDescent="0.25">
      <c r="C13698"/>
      <c r="H13698"/>
    </row>
    <row r="13699" spans="3:8" x14ac:dyDescent="0.25">
      <c r="C13699"/>
      <c r="H13699"/>
    </row>
    <row r="13700" spans="3:8" x14ac:dyDescent="0.25">
      <c r="C13700"/>
      <c r="H13700"/>
    </row>
    <row r="13701" spans="3:8" x14ac:dyDescent="0.25">
      <c r="C13701"/>
      <c r="H13701"/>
    </row>
    <row r="13702" spans="3:8" x14ac:dyDescent="0.25">
      <c r="C13702"/>
      <c r="H13702"/>
    </row>
    <row r="13703" spans="3:8" x14ac:dyDescent="0.25">
      <c r="C13703"/>
      <c r="H13703"/>
    </row>
    <row r="13704" spans="3:8" x14ac:dyDescent="0.25">
      <c r="C13704"/>
      <c r="H13704"/>
    </row>
    <row r="13705" spans="3:8" x14ac:dyDescent="0.25">
      <c r="C13705"/>
      <c r="H13705"/>
    </row>
    <row r="13706" spans="3:8" x14ac:dyDescent="0.25">
      <c r="C13706"/>
      <c r="H13706"/>
    </row>
    <row r="13707" spans="3:8" x14ac:dyDescent="0.25">
      <c r="C13707"/>
      <c r="H13707"/>
    </row>
    <row r="13708" spans="3:8" x14ac:dyDescent="0.25">
      <c r="C13708"/>
      <c r="H13708"/>
    </row>
    <row r="13709" spans="3:8" x14ac:dyDescent="0.25">
      <c r="C13709"/>
      <c r="H13709"/>
    </row>
    <row r="13710" spans="3:8" x14ac:dyDescent="0.25">
      <c r="C13710"/>
      <c r="H13710"/>
    </row>
    <row r="13711" spans="3:8" x14ac:dyDescent="0.25">
      <c r="C13711"/>
      <c r="H13711"/>
    </row>
    <row r="13712" spans="3:8" x14ac:dyDescent="0.25">
      <c r="C13712"/>
      <c r="H13712"/>
    </row>
    <row r="13713" spans="3:8" x14ac:dyDescent="0.25">
      <c r="C13713"/>
      <c r="H13713"/>
    </row>
    <row r="13714" spans="3:8" x14ac:dyDescent="0.25">
      <c r="C13714"/>
      <c r="H13714"/>
    </row>
    <row r="13715" spans="3:8" x14ac:dyDescent="0.25">
      <c r="C13715"/>
      <c r="H13715"/>
    </row>
    <row r="13716" spans="3:8" x14ac:dyDescent="0.25">
      <c r="C13716"/>
      <c r="H13716"/>
    </row>
    <row r="13717" spans="3:8" x14ac:dyDescent="0.25">
      <c r="C13717"/>
      <c r="H13717"/>
    </row>
    <row r="13718" spans="3:8" x14ac:dyDescent="0.25">
      <c r="C13718"/>
      <c r="H13718"/>
    </row>
    <row r="13719" spans="3:8" x14ac:dyDescent="0.25">
      <c r="C13719"/>
      <c r="H13719"/>
    </row>
    <row r="13720" spans="3:8" x14ac:dyDescent="0.25">
      <c r="C13720"/>
      <c r="H13720"/>
    </row>
    <row r="13721" spans="3:8" x14ac:dyDescent="0.25">
      <c r="C13721"/>
      <c r="H13721"/>
    </row>
    <row r="13722" spans="3:8" x14ac:dyDescent="0.25">
      <c r="C13722"/>
      <c r="H13722"/>
    </row>
    <row r="13723" spans="3:8" x14ac:dyDescent="0.25">
      <c r="C13723"/>
      <c r="H13723"/>
    </row>
    <row r="13724" spans="3:8" x14ac:dyDescent="0.25">
      <c r="C13724"/>
      <c r="H13724"/>
    </row>
    <row r="13725" spans="3:8" x14ac:dyDescent="0.25">
      <c r="C13725"/>
      <c r="H13725"/>
    </row>
    <row r="13726" spans="3:8" x14ac:dyDescent="0.25">
      <c r="C13726"/>
      <c r="H13726"/>
    </row>
    <row r="13727" spans="3:8" x14ac:dyDescent="0.25">
      <c r="C13727"/>
      <c r="H13727"/>
    </row>
    <row r="13728" spans="3:8" x14ac:dyDescent="0.25">
      <c r="C13728"/>
      <c r="H13728"/>
    </row>
    <row r="13729" spans="3:8" x14ac:dyDescent="0.25">
      <c r="C13729"/>
      <c r="H13729"/>
    </row>
    <row r="13730" spans="3:8" x14ac:dyDescent="0.25">
      <c r="C13730"/>
      <c r="H13730"/>
    </row>
    <row r="13731" spans="3:8" x14ac:dyDescent="0.25">
      <c r="C13731"/>
      <c r="H13731"/>
    </row>
    <row r="13732" spans="3:8" x14ac:dyDescent="0.25">
      <c r="C13732"/>
      <c r="H13732"/>
    </row>
    <row r="13733" spans="3:8" x14ac:dyDescent="0.25">
      <c r="C13733"/>
      <c r="H13733"/>
    </row>
    <row r="13734" spans="3:8" x14ac:dyDescent="0.25">
      <c r="C13734"/>
      <c r="H13734"/>
    </row>
    <row r="13735" spans="3:8" x14ac:dyDescent="0.25">
      <c r="C13735"/>
      <c r="H13735"/>
    </row>
    <row r="13736" spans="3:8" x14ac:dyDescent="0.25">
      <c r="C13736"/>
      <c r="H13736"/>
    </row>
    <row r="13737" spans="3:8" x14ac:dyDescent="0.25">
      <c r="C13737"/>
      <c r="H13737"/>
    </row>
    <row r="13738" spans="3:8" x14ac:dyDescent="0.25">
      <c r="C13738"/>
      <c r="H13738"/>
    </row>
    <row r="13739" spans="3:8" x14ac:dyDescent="0.25">
      <c r="C13739"/>
      <c r="H13739"/>
    </row>
    <row r="13740" spans="3:8" x14ac:dyDescent="0.25">
      <c r="C13740"/>
      <c r="H13740"/>
    </row>
    <row r="13741" spans="3:8" x14ac:dyDescent="0.25">
      <c r="C13741"/>
      <c r="H13741"/>
    </row>
    <row r="13742" spans="3:8" x14ac:dyDescent="0.25">
      <c r="C13742"/>
      <c r="H13742"/>
    </row>
    <row r="13743" spans="3:8" x14ac:dyDescent="0.25">
      <c r="C13743"/>
      <c r="H13743"/>
    </row>
    <row r="13744" spans="3:8" x14ac:dyDescent="0.25">
      <c r="C13744"/>
      <c r="H13744"/>
    </row>
    <row r="13745" spans="3:8" x14ac:dyDescent="0.25">
      <c r="C13745"/>
      <c r="H13745"/>
    </row>
    <row r="13746" spans="3:8" x14ac:dyDescent="0.25">
      <c r="C13746"/>
      <c r="H13746"/>
    </row>
    <row r="13747" spans="3:8" x14ac:dyDescent="0.25">
      <c r="C13747"/>
      <c r="H13747"/>
    </row>
    <row r="13748" spans="3:8" x14ac:dyDescent="0.25">
      <c r="C13748"/>
      <c r="H13748"/>
    </row>
    <row r="13749" spans="3:8" x14ac:dyDescent="0.25">
      <c r="C13749"/>
      <c r="H13749"/>
    </row>
    <row r="13750" spans="3:8" x14ac:dyDescent="0.25">
      <c r="C13750"/>
      <c r="H13750"/>
    </row>
    <row r="13751" spans="3:8" x14ac:dyDescent="0.25">
      <c r="C13751"/>
      <c r="H13751"/>
    </row>
    <row r="13752" spans="3:8" x14ac:dyDescent="0.25">
      <c r="C13752"/>
      <c r="H13752"/>
    </row>
    <row r="13753" spans="3:8" x14ac:dyDescent="0.25">
      <c r="C13753"/>
      <c r="H13753"/>
    </row>
    <row r="13754" spans="3:8" x14ac:dyDescent="0.25">
      <c r="C13754"/>
      <c r="H13754"/>
    </row>
    <row r="13755" spans="3:8" x14ac:dyDescent="0.25">
      <c r="C13755"/>
      <c r="H13755"/>
    </row>
    <row r="13756" spans="3:8" x14ac:dyDescent="0.25">
      <c r="C13756"/>
      <c r="H13756"/>
    </row>
    <row r="13757" spans="3:8" x14ac:dyDescent="0.25">
      <c r="C13757"/>
      <c r="H13757"/>
    </row>
    <row r="13758" spans="3:8" x14ac:dyDescent="0.25">
      <c r="C13758"/>
      <c r="H13758"/>
    </row>
    <row r="13759" spans="3:8" x14ac:dyDescent="0.25">
      <c r="C13759"/>
      <c r="H13759"/>
    </row>
    <row r="13760" spans="3:8" x14ac:dyDescent="0.25">
      <c r="C13760"/>
      <c r="H13760"/>
    </row>
    <row r="13761" spans="3:8" x14ac:dyDescent="0.25">
      <c r="C13761"/>
      <c r="H13761"/>
    </row>
    <row r="13762" spans="3:8" x14ac:dyDescent="0.25">
      <c r="C13762"/>
      <c r="H13762"/>
    </row>
    <row r="13763" spans="3:8" x14ac:dyDescent="0.25">
      <c r="C13763"/>
      <c r="H13763"/>
    </row>
    <row r="13764" spans="3:8" x14ac:dyDescent="0.25">
      <c r="C13764"/>
      <c r="H13764"/>
    </row>
    <row r="13765" spans="3:8" x14ac:dyDescent="0.25">
      <c r="C13765"/>
      <c r="H13765"/>
    </row>
    <row r="13766" spans="3:8" x14ac:dyDescent="0.25">
      <c r="C13766"/>
      <c r="H13766"/>
    </row>
    <row r="13767" spans="3:8" x14ac:dyDescent="0.25">
      <c r="C13767"/>
      <c r="H13767"/>
    </row>
    <row r="13768" spans="3:8" x14ac:dyDescent="0.25">
      <c r="C13768"/>
      <c r="H13768"/>
    </row>
    <row r="13769" spans="3:8" x14ac:dyDescent="0.25">
      <c r="C13769"/>
      <c r="H13769"/>
    </row>
    <row r="13770" spans="3:8" x14ac:dyDescent="0.25">
      <c r="C13770"/>
      <c r="H13770"/>
    </row>
    <row r="13771" spans="3:8" x14ac:dyDescent="0.25">
      <c r="C13771"/>
      <c r="H13771"/>
    </row>
    <row r="13772" spans="3:8" x14ac:dyDescent="0.25">
      <c r="C13772"/>
      <c r="H13772"/>
    </row>
    <row r="13773" spans="3:8" x14ac:dyDescent="0.25">
      <c r="C13773"/>
      <c r="H13773"/>
    </row>
    <row r="13774" spans="3:8" x14ac:dyDescent="0.25">
      <c r="C13774"/>
      <c r="H13774"/>
    </row>
    <row r="13775" spans="3:8" x14ac:dyDescent="0.25">
      <c r="C13775"/>
      <c r="H13775"/>
    </row>
    <row r="13776" spans="3:8" x14ac:dyDescent="0.25">
      <c r="C13776"/>
      <c r="H13776"/>
    </row>
    <row r="13777" spans="3:8" x14ac:dyDescent="0.25">
      <c r="C13777"/>
      <c r="H13777"/>
    </row>
    <row r="13778" spans="3:8" x14ac:dyDescent="0.25">
      <c r="C13778"/>
      <c r="H13778"/>
    </row>
    <row r="13779" spans="3:8" x14ac:dyDescent="0.25">
      <c r="C13779"/>
      <c r="H13779"/>
    </row>
    <row r="13780" spans="3:8" x14ac:dyDescent="0.25">
      <c r="C13780"/>
      <c r="H13780"/>
    </row>
    <row r="13781" spans="3:8" x14ac:dyDescent="0.25">
      <c r="C13781"/>
      <c r="H13781"/>
    </row>
    <row r="13782" spans="3:8" x14ac:dyDescent="0.25">
      <c r="C13782"/>
      <c r="H13782"/>
    </row>
    <row r="13783" spans="3:8" x14ac:dyDescent="0.25">
      <c r="C13783"/>
      <c r="H13783"/>
    </row>
    <row r="13784" spans="3:8" x14ac:dyDescent="0.25">
      <c r="C13784"/>
      <c r="H13784"/>
    </row>
    <row r="13785" spans="3:8" x14ac:dyDescent="0.25">
      <c r="C13785"/>
      <c r="H13785"/>
    </row>
    <row r="13786" spans="3:8" x14ac:dyDescent="0.25">
      <c r="C13786"/>
      <c r="H13786"/>
    </row>
    <row r="13787" spans="3:8" x14ac:dyDescent="0.25">
      <c r="C13787"/>
      <c r="H13787"/>
    </row>
    <row r="13788" spans="3:8" x14ac:dyDescent="0.25">
      <c r="C13788"/>
      <c r="H13788"/>
    </row>
    <row r="13789" spans="3:8" x14ac:dyDescent="0.25">
      <c r="C13789"/>
      <c r="H13789"/>
    </row>
    <row r="13790" spans="3:8" x14ac:dyDescent="0.25">
      <c r="C13790"/>
      <c r="H13790"/>
    </row>
    <row r="13791" spans="3:8" x14ac:dyDescent="0.25">
      <c r="C13791"/>
      <c r="H13791"/>
    </row>
    <row r="13792" spans="3:8" x14ac:dyDescent="0.25">
      <c r="C13792"/>
      <c r="H13792"/>
    </row>
    <row r="13793" spans="3:8" x14ac:dyDescent="0.25">
      <c r="C13793"/>
      <c r="H13793"/>
    </row>
    <row r="13794" spans="3:8" x14ac:dyDescent="0.25">
      <c r="C13794"/>
      <c r="H13794"/>
    </row>
    <row r="13795" spans="3:8" x14ac:dyDescent="0.25">
      <c r="C13795"/>
      <c r="H13795"/>
    </row>
    <row r="13796" spans="3:8" x14ac:dyDescent="0.25">
      <c r="C13796"/>
      <c r="H13796"/>
    </row>
    <row r="13797" spans="3:8" x14ac:dyDescent="0.25">
      <c r="C13797"/>
      <c r="H13797"/>
    </row>
    <row r="13798" spans="3:8" x14ac:dyDescent="0.25">
      <c r="C13798"/>
      <c r="H13798"/>
    </row>
    <row r="13799" spans="3:8" x14ac:dyDescent="0.25">
      <c r="C13799"/>
      <c r="H13799"/>
    </row>
    <row r="13800" spans="3:8" x14ac:dyDescent="0.25">
      <c r="C13800"/>
      <c r="H13800"/>
    </row>
    <row r="13801" spans="3:8" x14ac:dyDescent="0.25">
      <c r="C13801"/>
      <c r="H13801"/>
    </row>
    <row r="13802" spans="3:8" x14ac:dyDescent="0.25">
      <c r="C13802"/>
      <c r="H13802"/>
    </row>
    <row r="13803" spans="3:8" x14ac:dyDescent="0.25">
      <c r="C13803"/>
      <c r="H13803"/>
    </row>
    <row r="13804" spans="3:8" x14ac:dyDescent="0.25">
      <c r="C13804"/>
      <c r="H13804"/>
    </row>
    <row r="13805" spans="3:8" x14ac:dyDescent="0.25">
      <c r="C13805"/>
      <c r="H13805"/>
    </row>
    <row r="13806" spans="3:8" x14ac:dyDescent="0.25">
      <c r="C13806"/>
      <c r="H13806"/>
    </row>
    <row r="13807" spans="3:8" x14ac:dyDescent="0.25">
      <c r="C13807"/>
      <c r="H13807"/>
    </row>
    <row r="13808" spans="3:8" x14ac:dyDescent="0.25">
      <c r="C13808"/>
      <c r="H13808"/>
    </row>
    <row r="13809" spans="3:8" x14ac:dyDescent="0.25">
      <c r="C13809"/>
      <c r="H13809"/>
    </row>
    <row r="13810" spans="3:8" x14ac:dyDescent="0.25">
      <c r="C13810"/>
      <c r="H13810"/>
    </row>
    <row r="13811" spans="3:8" x14ac:dyDescent="0.25">
      <c r="C13811"/>
      <c r="H13811"/>
    </row>
    <row r="13812" spans="3:8" x14ac:dyDescent="0.25">
      <c r="C13812"/>
      <c r="H13812"/>
    </row>
    <row r="13813" spans="3:8" x14ac:dyDescent="0.25">
      <c r="C13813"/>
      <c r="H13813"/>
    </row>
    <row r="13814" spans="3:8" x14ac:dyDescent="0.25">
      <c r="C13814"/>
      <c r="H13814"/>
    </row>
    <row r="13815" spans="3:8" x14ac:dyDescent="0.25">
      <c r="C13815"/>
      <c r="H13815"/>
    </row>
    <row r="13816" spans="3:8" x14ac:dyDescent="0.25">
      <c r="C13816"/>
      <c r="H13816"/>
    </row>
    <row r="13817" spans="3:8" x14ac:dyDescent="0.25">
      <c r="C13817"/>
      <c r="H13817"/>
    </row>
    <row r="13818" spans="3:8" x14ac:dyDescent="0.25">
      <c r="C13818"/>
      <c r="H13818"/>
    </row>
    <row r="13819" spans="3:8" x14ac:dyDescent="0.25">
      <c r="C13819"/>
      <c r="H13819"/>
    </row>
    <row r="13820" spans="3:8" x14ac:dyDescent="0.25">
      <c r="C13820"/>
      <c r="H13820"/>
    </row>
    <row r="13821" spans="3:8" x14ac:dyDescent="0.25">
      <c r="C13821"/>
      <c r="H13821"/>
    </row>
    <row r="13822" spans="3:8" x14ac:dyDescent="0.25">
      <c r="C13822"/>
      <c r="H13822"/>
    </row>
    <row r="13823" spans="3:8" x14ac:dyDescent="0.25">
      <c r="C13823"/>
      <c r="H13823"/>
    </row>
    <row r="13824" spans="3:8" x14ac:dyDescent="0.25">
      <c r="C13824"/>
      <c r="H13824"/>
    </row>
    <row r="13825" spans="3:8" x14ac:dyDescent="0.25">
      <c r="C13825"/>
      <c r="H13825"/>
    </row>
    <row r="13826" spans="3:8" x14ac:dyDescent="0.25">
      <c r="C13826"/>
      <c r="H13826"/>
    </row>
    <row r="13827" spans="3:8" x14ac:dyDescent="0.25">
      <c r="C13827"/>
      <c r="H13827"/>
    </row>
    <row r="13828" spans="3:8" x14ac:dyDescent="0.25">
      <c r="C13828"/>
      <c r="H13828"/>
    </row>
    <row r="13829" spans="3:8" x14ac:dyDescent="0.25">
      <c r="C13829"/>
      <c r="H13829"/>
    </row>
    <row r="13830" spans="3:8" x14ac:dyDescent="0.25">
      <c r="C13830"/>
      <c r="H13830"/>
    </row>
    <row r="13831" spans="3:8" x14ac:dyDescent="0.25">
      <c r="C13831"/>
      <c r="H13831"/>
    </row>
    <row r="13832" spans="3:8" x14ac:dyDescent="0.25">
      <c r="C13832"/>
      <c r="H13832"/>
    </row>
    <row r="13833" spans="3:8" x14ac:dyDescent="0.25">
      <c r="C13833"/>
      <c r="H13833"/>
    </row>
    <row r="13834" spans="3:8" x14ac:dyDescent="0.25">
      <c r="C13834"/>
      <c r="H13834"/>
    </row>
    <row r="13835" spans="3:8" x14ac:dyDescent="0.25">
      <c r="C13835"/>
      <c r="H13835"/>
    </row>
    <row r="13836" spans="3:8" x14ac:dyDescent="0.25">
      <c r="C13836"/>
      <c r="H13836"/>
    </row>
    <row r="13837" spans="3:8" x14ac:dyDescent="0.25">
      <c r="C13837"/>
      <c r="H13837"/>
    </row>
    <row r="13838" spans="3:8" x14ac:dyDescent="0.25">
      <c r="C13838"/>
      <c r="H13838"/>
    </row>
    <row r="13839" spans="3:8" x14ac:dyDescent="0.25">
      <c r="C13839"/>
      <c r="H13839"/>
    </row>
    <row r="13840" spans="3:8" x14ac:dyDescent="0.25">
      <c r="C13840"/>
      <c r="H13840"/>
    </row>
    <row r="13841" spans="3:8" x14ac:dyDescent="0.25">
      <c r="C13841"/>
      <c r="H13841"/>
    </row>
    <row r="13842" spans="3:8" x14ac:dyDescent="0.25">
      <c r="C13842"/>
      <c r="H13842"/>
    </row>
    <row r="13843" spans="3:8" x14ac:dyDescent="0.25">
      <c r="C13843"/>
      <c r="H13843"/>
    </row>
    <row r="13844" spans="3:8" x14ac:dyDescent="0.25">
      <c r="C13844"/>
      <c r="H13844"/>
    </row>
    <row r="13845" spans="3:8" x14ac:dyDescent="0.25">
      <c r="C13845"/>
      <c r="H13845"/>
    </row>
    <row r="13846" spans="3:8" x14ac:dyDescent="0.25">
      <c r="C13846"/>
      <c r="H13846"/>
    </row>
    <row r="13847" spans="3:8" x14ac:dyDescent="0.25">
      <c r="C13847"/>
      <c r="H13847"/>
    </row>
    <row r="13848" spans="3:8" x14ac:dyDescent="0.25">
      <c r="C13848"/>
      <c r="H13848"/>
    </row>
    <row r="13849" spans="3:8" x14ac:dyDescent="0.25">
      <c r="C13849"/>
      <c r="H13849"/>
    </row>
    <row r="13850" spans="3:8" x14ac:dyDescent="0.25">
      <c r="C13850"/>
      <c r="H13850"/>
    </row>
    <row r="13851" spans="3:8" x14ac:dyDescent="0.25">
      <c r="C13851"/>
      <c r="H13851"/>
    </row>
    <row r="13852" spans="3:8" x14ac:dyDescent="0.25">
      <c r="C13852"/>
      <c r="H13852"/>
    </row>
    <row r="13853" spans="3:8" x14ac:dyDescent="0.25">
      <c r="C13853"/>
      <c r="H13853"/>
    </row>
    <row r="13854" spans="3:8" x14ac:dyDescent="0.25">
      <c r="C13854"/>
      <c r="H13854"/>
    </row>
    <row r="13855" spans="3:8" x14ac:dyDescent="0.25">
      <c r="C13855"/>
      <c r="H13855"/>
    </row>
    <row r="13856" spans="3:8" x14ac:dyDescent="0.25">
      <c r="C13856"/>
      <c r="H13856"/>
    </row>
    <row r="13857" spans="3:8" x14ac:dyDescent="0.25">
      <c r="C13857"/>
      <c r="H13857"/>
    </row>
    <row r="13858" spans="3:8" x14ac:dyDescent="0.25">
      <c r="C13858"/>
      <c r="H13858"/>
    </row>
    <row r="13859" spans="3:8" x14ac:dyDescent="0.25">
      <c r="C13859"/>
      <c r="H13859"/>
    </row>
    <row r="13860" spans="3:8" x14ac:dyDescent="0.25">
      <c r="C13860"/>
      <c r="H13860"/>
    </row>
    <row r="13861" spans="3:8" x14ac:dyDescent="0.25">
      <c r="C13861"/>
      <c r="H13861"/>
    </row>
    <row r="13862" spans="3:8" x14ac:dyDescent="0.25">
      <c r="C13862"/>
      <c r="H13862"/>
    </row>
    <row r="13863" spans="3:8" x14ac:dyDescent="0.25">
      <c r="C13863"/>
      <c r="H13863"/>
    </row>
    <row r="13864" spans="3:8" x14ac:dyDescent="0.25">
      <c r="C13864"/>
      <c r="H13864"/>
    </row>
    <row r="13865" spans="3:8" x14ac:dyDescent="0.25">
      <c r="C13865"/>
      <c r="H13865"/>
    </row>
    <row r="13866" spans="3:8" x14ac:dyDescent="0.25">
      <c r="C13866"/>
      <c r="H13866"/>
    </row>
    <row r="13867" spans="3:8" x14ac:dyDescent="0.25">
      <c r="C13867"/>
      <c r="H13867"/>
    </row>
    <row r="13868" spans="3:8" x14ac:dyDescent="0.25">
      <c r="C13868"/>
      <c r="H13868"/>
    </row>
    <row r="13869" spans="3:8" x14ac:dyDescent="0.25">
      <c r="C13869"/>
      <c r="H13869"/>
    </row>
    <row r="13870" spans="3:8" x14ac:dyDescent="0.25">
      <c r="C13870"/>
      <c r="H13870"/>
    </row>
    <row r="13871" spans="3:8" x14ac:dyDescent="0.25">
      <c r="C13871"/>
      <c r="H13871"/>
    </row>
    <row r="13872" spans="3:8" x14ac:dyDescent="0.25">
      <c r="C13872"/>
      <c r="H13872"/>
    </row>
    <row r="13873" spans="3:8" x14ac:dyDescent="0.25">
      <c r="C13873"/>
      <c r="H13873"/>
    </row>
    <row r="13874" spans="3:8" x14ac:dyDescent="0.25">
      <c r="C13874"/>
      <c r="H13874"/>
    </row>
    <row r="13875" spans="3:8" x14ac:dyDescent="0.25">
      <c r="C13875"/>
      <c r="H13875"/>
    </row>
    <row r="13876" spans="3:8" x14ac:dyDescent="0.25">
      <c r="C13876"/>
      <c r="H13876"/>
    </row>
    <row r="13877" spans="3:8" x14ac:dyDescent="0.25">
      <c r="C13877"/>
      <c r="H13877"/>
    </row>
    <row r="13878" spans="3:8" x14ac:dyDescent="0.25">
      <c r="C13878"/>
      <c r="H13878"/>
    </row>
    <row r="13879" spans="3:8" x14ac:dyDescent="0.25">
      <c r="C13879"/>
      <c r="H13879"/>
    </row>
    <row r="13880" spans="3:8" x14ac:dyDescent="0.25">
      <c r="C13880"/>
      <c r="H13880"/>
    </row>
    <row r="13881" spans="3:8" x14ac:dyDescent="0.25">
      <c r="C13881"/>
      <c r="H13881"/>
    </row>
    <row r="13882" spans="3:8" x14ac:dyDescent="0.25">
      <c r="C13882"/>
      <c r="H13882"/>
    </row>
    <row r="13883" spans="3:8" x14ac:dyDescent="0.25">
      <c r="C13883"/>
      <c r="H13883"/>
    </row>
    <row r="13884" spans="3:8" x14ac:dyDescent="0.25">
      <c r="C13884"/>
      <c r="H13884"/>
    </row>
    <row r="13885" spans="3:8" x14ac:dyDescent="0.25">
      <c r="C13885"/>
      <c r="H13885"/>
    </row>
    <row r="13886" spans="3:8" x14ac:dyDescent="0.25">
      <c r="C13886"/>
      <c r="H13886"/>
    </row>
    <row r="13887" spans="3:8" x14ac:dyDescent="0.25">
      <c r="C13887"/>
      <c r="H13887"/>
    </row>
    <row r="13888" spans="3:8" x14ac:dyDescent="0.25">
      <c r="C13888"/>
      <c r="H13888"/>
    </row>
    <row r="13889" spans="3:8" x14ac:dyDescent="0.25">
      <c r="C13889"/>
      <c r="H13889"/>
    </row>
    <row r="13890" spans="3:8" x14ac:dyDescent="0.25">
      <c r="C13890"/>
      <c r="H13890"/>
    </row>
    <row r="13891" spans="3:8" x14ac:dyDescent="0.25">
      <c r="C13891"/>
      <c r="H13891"/>
    </row>
    <row r="13892" spans="3:8" x14ac:dyDescent="0.25">
      <c r="C13892"/>
      <c r="H13892"/>
    </row>
    <row r="13893" spans="3:8" x14ac:dyDescent="0.25">
      <c r="C13893"/>
      <c r="H13893"/>
    </row>
    <row r="13894" spans="3:8" x14ac:dyDescent="0.25">
      <c r="C13894"/>
      <c r="H13894"/>
    </row>
    <row r="13895" spans="3:8" x14ac:dyDescent="0.25">
      <c r="C13895"/>
      <c r="H13895"/>
    </row>
    <row r="13896" spans="3:8" x14ac:dyDescent="0.25">
      <c r="C13896"/>
      <c r="H13896"/>
    </row>
    <row r="13897" spans="3:8" x14ac:dyDescent="0.25">
      <c r="C13897"/>
      <c r="H13897"/>
    </row>
    <row r="13898" spans="3:8" x14ac:dyDescent="0.25">
      <c r="C13898"/>
      <c r="H13898"/>
    </row>
    <row r="13899" spans="3:8" x14ac:dyDescent="0.25">
      <c r="C13899"/>
      <c r="H13899"/>
    </row>
    <row r="13900" spans="3:8" x14ac:dyDescent="0.25">
      <c r="C13900"/>
      <c r="H13900"/>
    </row>
    <row r="13901" spans="3:8" x14ac:dyDescent="0.25">
      <c r="C13901"/>
      <c r="H13901"/>
    </row>
    <row r="13902" spans="3:8" x14ac:dyDescent="0.25">
      <c r="C13902"/>
      <c r="H13902"/>
    </row>
    <row r="13903" spans="3:8" x14ac:dyDescent="0.25">
      <c r="C13903"/>
      <c r="H13903"/>
    </row>
    <row r="13904" spans="3:8" x14ac:dyDescent="0.25">
      <c r="C13904"/>
      <c r="H13904"/>
    </row>
    <row r="13905" spans="3:8" x14ac:dyDescent="0.25">
      <c r="C13905"/>
      <c r="H13905"/>
    </row>
    <row r="13906" spans="3:8" x14ac:dyDescent="0.25">
      <c r="C13906"/>
      <c r="H13906"/>
    </row>
    <row r="13907" spans="3:8" x14ac:dyDescent="0.25">
      <c r="C13907"/>
      <c r="H13907"/>
    </row>
    <row r="13908" spans="3:8" x14ac:dyDescent="0.25">
      <c r="C13908"/>
      <c r="H13908"/>
    </row>
    <row r="13909" spans="3:8" x14ac:dyDescent="0.25">
      <c r="C13909"/>
      <c r="H13909"/>
    </row>
    <row r="13910" spans="3:8" x14ac:dyDescent="0.25">
      <c r="C13910"/>
      <c r="H13910"/>
    </row>
    <row r="13911" spans="3:8" x14ac:dyDescent="0.25">
      <c r="C13911"/>
      <c r="H13911"/>
    </row>
    <row r="13912" spans="3:8" x14ac:dyDescent="0.25">
      <c r="C13912"/>
      <c r="H13912"/>
    </row>
    <row r="13913" spans="3:8" x14ac:dyDescent="0.25">
      <c r="C13913"/>
      <c r="H13913"/>
    </row>
    <row r="13914" spans="3:8" x14ac:dyDescent="0.25">
      <c r="C13914"/>
      <c r="H13914"/>
    </row>
    <row r="13915" spans="3:8" x14ac:dyDescent="0.25">
      <c r="C13915"/>
      <c r="H13915"/>
    </row>
    <row r="13916" spans="3:8" x14ac:dyDescent="0.25">
      <c r="C13916"/>
      <c r="H13916"/>
    </row>
    <row r="13917" spans="3:8" x14ac:dyDescent="0.25">
      <c r="C13917"/>
      <c r="H13917"/>
    </row>
    <row r="13918" spans="3:8" x14ac:dyDescent="0.25">
      <c r="C13918"/>
      <c r="H13918"/>
    </row>
    <row r="13919" spans="3:8" x14ac:dyDescent="0.25">
      <c r="C13919"/>
      <c r="H13919"/>
    </row>
    <row r="13920" spans="3:8" x14ac:dyDescent="0.25">
      <c r="C13920"/>
      <c r="H13920"/>
    </row>
    <row r="13921" spans="3:8" x14ac:dyDescent="0.25">
      <c r="C13921"/>
      <c r="H13921"/>
    </row>
    <row r="13922" spans="3:8" x14ac:dyDescent="0.25">
      <c r="C13922"/>
      <c r="H13922"/>
    </row>
    <row r="13923" spans="3:8" x14ac:dyDescent="0.25">
      <c r="C13923"/>
      <c r="H13923"/>
    </row>
    <row r="13924" spans="3:8" x14ac:dyDescent="0.25">
      <c r="C13924"/>
      <c r="H13924"/>
    </row>
    <row r="13925" spans="3:8" x14ac:dyDescent="0.25">
      <c r="C13925"/>
      <c r="H13925"/>
    </row>
    <row r="13926" spans="3:8" x14ac:dyDescent="0.25">
      <c r="C13926"/>
      <c r="H13926"/>
    </row>
    <row r="13927" spans="3:8" x14ac:dyDescent="0.25">
      <c r="C13927"/>
      <c r="H13927"/>
    </row>
    <row r="13928" spans="3:8" x14ac:dyDescent="0.25">
      <c r="C13928"/>
      <c r="H13928"/>
    </row>
    <row r="13929" spans="3:8" x14ac:dyDescent="0.25">
      <c r="C13929"/>
      <c r="H13929"/>
    </row>
    <row r="13930" spans="3:8" x14ac:dyDescent="0.25">
      <c r="C13930"/>
      <c r="H13930"/>
    </row>
    <row r="13931" spans="3:8" x14ac:dyDescent="0.25">
      <c r="C13931"/>
      <c r="H13931"/>
    </row>
    <row r="13932" spans="3:8" x14ac:dyDescent="0.25">
      <c r="C13932"/>
      <c r="H13932"/>
    </row>
    <row r="13933" spans="3:8" x14ac:dyDescent="0.25">
      <c r="C13933"/>
      <c r="H13933"/>
    </row>
    <row r="13934" spans="3:8" x14ac:dyDescent="0.25">
      <c r="C13934"/>
      <c r="H13934"/>
    </row>
    <row r="13935" spans="3:8" x14ac:dyDescent="0.25">
      <c r="C13935"/>
      <c r="H13935"/>
    </row>
    <row r="13936" spans="3:8" x14ac:dyDescent="0.25">
      <c r="C13936"/>
      <c r="H13936"/>
    </row>
    <row r="13937" spans="3:8" x14ac:dyDescent="0.25">
      <c r="C13937"/>
      <c r="H13937"/>
    </row>
    <row r="13938" spans="3:8" x14ac:dyDescent="0.25">
      <c r="C13938"/>
      <c r="H13938"/>
    </row>
    <row r="13939" spans="3:8" x14ac:dyDescent="0.25">
      <c r="C13939"/>
      <c r="H13939"/>
    </row>
    <row r="13940" spans="3:8" x14ac:dyDescent="0.25">
      <c r="C13940"/>
      <c r="H13940"/>
    </row>
    <row r="13941" spans="3:8" x14ac:dyDescent="0.25">
      <c r="C13941"/>
      <c r="H13941"/>
    </row>
    <row r="13942" spans="3:8" x14ac:dyDescent="0.25">
      <c r="C13942"/>
      <c r="H13942"/>
    </row>
    <row r="13943" spans="3:8" x14ac:dyDescent="0.25">
      <c r="C13943"/>
      <c r="H13943"/>
    </row>
    <row r="13944" spans="3:8" x14ac:dyDescent="0.25">
      <c r="C13944"/>
      <c r="H13944"/>
    </row>
    <row r="13945" spans="3:8" x14ac:dyDescent="0.25">
      <c r="C13945"/>
      <c r="H13945"/>
    </row>
    <row r="13946" spans="3:8" x14ac:dyDescent="0.25">
      <c r="C13946"/>
      <c r="H13946"/>
    </row>
    <row r="13947" spans="3:8" x14ac:dyDescent="0.25">
      <c r="C13947"/>
      <c r="H13947"/>
    </row>
    <row r="13948" spans="3:8" x14ac:dyDescent="0.25">
      <c r="C13948"/>
      <c r="H13948"/>
    </row>
    <row r="13949" spans="3:8" x14ac:dyDescent="0.25">
      <c r="C13949"/>
      <c r="H13949"/>
    </row>
    <row r="13950" spans="3:8" x14ac:dyDescent="0.25">
      <c r="C13950"/>
      <c r="H13950"/>
    </row>
    <row r="13951" spans="3:8" x14ac:dyDescent="0.25">
      <c r="C13951"/>
      <c r="H13951"/>
    </row>
    <row r="13952" spans="3:8" x14ac:dyDescent="0.25">
      <c r="C13952"/>
      <c r="H13952"/>
    </row>
    <row r="13953" spans="3:8" x14ac:dyDescent="0.25">
      <c r="C13953"/>
      <c r="H13953"/>
    </row>
    <row r="13954" spans="3:8" x14ac:dyDescent="0.25">
      <c r="C13954"/>
      <c r="H13954"/>
    </row>
    <row r="13955" spans="3:8" x14ac:dyDescent="0.25">
      <c r="C13955"/>
      <c r="H13955"/>
    </row>
    <row r="13956" spans="3:8" x14ac:dyDescent="0.25">
      <c r="C13956"/>
      <c r="H13956"/>
    </row>
    <row r="13957" spans="3:8" x14ac:dyDescent="0.25">
      <c r="C13957"/>
      <c r="H13957"/>
    </row>
    <row r="13958" spans="3:8" x14ac:dyDescent="0.25">
      <c r="C13958"/>
      <c r="H13958"/>
    </row>
    <row r="13959" spans="3:8" x14ac:dyDescent="0.25">
      <c r="C13959"/>
      <c r="H13959"/>
    </row>
    <row r="13960" spans="3:8" x14ac:dyDescent="0.25">
      <c r="C13960"/>
      <c r="H13960"/>
    </row>
    <row r="13961" spans="3:8" x14ac:dyDescent="0.25">
      <c r="C13961"/>
      <c r="H13961"/>
    </row>
    <row r="13962" spans="3:8" x14ac:dyDescent="0.25">
      <c r="C13962"/>
      <c r="H13962"/>
    </row>
    <row r="13963" spans="3:8" x14ac:dyDescent="0.25">
      <c r="C13963"/>
      <c r="H13963"/>
    </row>
    <row r="13964" spans="3:8" x14ac:dyDescent="0.25">
      <c r="C13964"/>
      <c r="H13964"/>
    </row>
    <row r="13965" spans="3:8" x14ac:dyDescent="0.25">
      <c r="C13965"/>
      <c r="H13965"/>
    </row>
    <row r="13966" spans="3:8" x14ac:dyDescent="0.25">
      <c r="C13966"/>
      <c r="H13966"/>
    </row>
    <row r="13967" spans="3:8" x14ac:dyDescent="0.25">
      <c r="C13967"/>
      <c r="H13967"/>
    </row>
    <row r="13968" spans="3:8" x14ac:dyDescent="0.25">
      <c r="C13968"/>
      <c r="H13968"/>
    </row>
    <row r="13969" spans="3:8" x14ac:dyDescent="0.25">
      <c r="C13969"/>
      <c r="H13969"/>
    </row>
    <row r="13970" spans="3:8" x14ac:dyDescent="0.25">
      <c r="C13970"/>
      <c r="H13970"/>
    </row>
    <row r="13971" spans="3:8" x14ac:dyDescent="0.25">
      <c r="C13971"/>
      <c r="H13971"/>
    </row>
    <row r="13972" spans="3:8" x14ac:dyDescent="0.25">
      <c r="C13972"/>
      <c r="H13972"/>
    </row>
    <row r="13973" spans="3:8" x14ac:dyDescent="0.25">
      <c r="C13973"/>
      <c r="H13973"/>
    </row>
    <row r="13974" spans="3:8" x14ac:dyDescent="0.25">
      <c r="C13974"/>
      <c r="H13974"/>
    </row>
    <row r="13975" spans="3:8" x14ac:dyDescent="0.25">
      <c r="C13975"/>
      <c r="H13975"/>
    </row>
    <row r="13976" spans="3:8" x14ac:dyDescent="0.25">
      <c r="C13976"/>
      <c r="H13976"/>
    </row>
    <row r="13977" spans="3:8" x14ac:dyDescent="0.25">
      <c r="C13977"/>
      <c r="H13977"/>
    </row>
    <row r="13978" spans="3:8" x14ac:dyDescent="0.25">
      <c r="C13978"/>
      <c r="H13978"/>
    </row>
    <row r="13979" spans="3:8" x14ac:dyDescent="0.25">
      <c r="C13979"/>
      <c r="H13979"/>
    </row>
    <row r="13980" spans="3:8" x14ac:dyDescent="0.25">
      <c r="C13980"/>
      <c r="H13980"/>
    </row>
    <row r="13981" spans="3:8" x14ac:dyDescent="0.25">
      <c r="C13981"/>
      <c r="H13981"/>
    </row>
    <row r="13982" spans="3:8" x14ac:dyDescent="0.25">
      <c r="C13982"/>
      <c r="H13982"/>
    </row>
    <row r="13983" spans="3:8" x14ac:dyDescent="0.25">
      <c r="C13983"/>
      <c r="H13983"/>
    </row>
    <row r="13984" spans="3:8" x14ac:dyDescent="0.25">
      <c r="C13984"/>
      <c r="H13984"/>
    </row>
    <row r="13985" spans="3:8" x14ac:dyDescent="0.25">
      <c r="C13985"/>
      <c r="H13985"/>
    </row>
    <row r="13986" spans="3:8" x14ac:dyDescent="0.25">
      <c r="C13986"/>
      <c r="H13986"/>
    </row>
    <row r="13987" spans="3:8" x14ac:dyDescent="0.25">
      <c r="C13987"/>
      <c r="H13987"/>
    </row>
    <row r="13988" spans="3:8" x14ac:dyDescent="0.25">
      <c r="C13988"/>
      <c r="H13988"/>
    </row>
    <row r="13989" spans="3:8" x14ac:dyDescent="0.25">
      <c r="C13989"/>
      <c r="H13989"/>
    </row>
    <row r="13990" spans="3:8" x14ac:dyDescent="0.25">
      <c r="C13990"/>
      <c r="H13990"/>
    </row>
    <row r="13991" spans="3:8" x14ac:dyDescent="0.25">
      <c r="C13991"/>
      <c r="H13991"/>
    </row>
    <row r="13992" spans="3:8" x14ac:dyDescent="0.25">
      <c r="C13992"/>
      <c r="H13992"/>
    </row>
    <row r="13993" spans="3:8" x14ac:dyDescent="0.25">
      <c r="C13993"/>
      <c r="H13993"/>
    </row>
    <row r="13994" spans="3:8" x14ac:dyDescent="0.25">
      <c r="C13994"/>
      <c r="H13994"/>
    </row>
    <row r="13995" spans="3:8" x14ac:dyDescent="0.25">
      <c r="C13995"/>
      <c r="H13995"/>
    </row>
    <row r="13996" spans="3:8" x14ac:dyDescent="0.25">
      <c r="C13996"/>
      <c r="H13996"/>
    </row>
    <row r="13997" spans="3:8" x14ac:dyDescent="0.25">
      <c r="C13997"/>
      <c r="H13997"/>
    </row>
    <row r="13998" spans="3:8" x14ac:dyDescent="0.25">
      <c r="C13998"/>
      <c r="H13998"/>
    </row>
    <row r="13999" spans="3:8" x14ac:dyDescent="0.25">
      <c r="C13999"/>
      <c r="H13999"/>
    </row>
    <row r="14000" spans="3:8" x14ac:dyDescent="0.25">
      <c r="C14000"/>
      <c r="H14000"/>
    </row>
    <row r="14001" spans="3:8" x14ac:dyDescent="0.25">
      <c r="C14001"/>
      <c r="H14001"/>
    </row>
    <row r="14002" spans="3:8" x14ac:dyDescent="0.25">
      <c r="C14002"/>
      <c r="H14002"/>
    </row>
    <row r="14003" spans="3:8" x14ac:dyDescent="0.25">
      <c r="C14003"/>
      <c r="H14003"/>
    </row>
    <row r="14004" spans="3:8" x14ac:dyDescent="0.25">
      <c r="C14004"/>
      <c r="H14004"/>
    </row>
    <row r="14005" spans="3:8" x14ac:dyDescent="0.25">
      <c r="C14005"/>
      <c r="H14005"/>
    </row>
    <row r="14006" spans="3:8" x14ac:dyDescent="0.25">
      <c r="C14006"/>
      <c r="H14006"/>
    </row>
    <row r="14007" spans="3:8" x14ac:dyDescent="0.25">
      <c r="C14007"/>
      <c r="H14007"/>
    </row>
    <row r="14008" spans="3:8" x14ac:dyDescent="0.25">
      <c r="C14008"/>
      <c r="H14008"/>
    </row>
    <row r="14009" spans="3:8" x14ac:dyDescent="0.25">
      <c r="C14009"/>
      <c r="H14009"/>
    </row>
    <row r="14010" spans="3:8" x14ac:dyDescent="0.25">
      <c r="C14010"/>
      <c r="H14010"/>
    </row>
    <row r="14011" spans="3:8" x14ac:dyDescent="0.25">
      <c r="C14011"/>
      <c r="H14011"/>
    </row>
    <row r="14012" spans="3:8" x14ac:dyDescent="0.25">
      <c r="C14012"/>
      <c r="H14012"/>
    </row>
    <row r="14013" spans="3:8" x14ac:dyDescent="0.25">
      <c r="C14013"/>
      <c r="H14013"/>
    </row>
    <row r="14014" spans="3:8" x14ac:dyDescent="0.25">
      <c r="C14014"/>
      <c r="H14014"/>
    </row>
    <row r="14015" spans="3:8" x14ac:dyDescent="0.25">
      <c r="C14015"/>
      <c r="H14015"/>
    </row>
    <row r="14016" spans="3:8" x14ac:dyDescent="0.25">
      <c r="C14016"/>
      <c r="H14016"/>
    </row>
    <row r="14017" spans="3:8" x14ac:dyDescent="0.25">
      <c r="C14017"/>
      <c r="H14017"/>
    </row>
    <row r="14018" spans="3:8" x14ac:dyDescent="0.25">
      <c r="C14018"/>
      <c r="H14018"/>
    </row>
    <row r="14019" spans="3:8" x14ac:dyDescent="0.25">
      <c r="C14019"/>
      <c r="H14019"/>
    </row>
    <row r="14020" spans="3:8" x14ac:dyDescent="0.25">
      <c r="C14020"/>
      <c r="H14020"/>
    </row>
    <row r="14021" spans="3:8" x14ac:dyDescent="0.25">
      <c r="C14021"/>
      <c r="H14021"/>
    </row>
    <row r="14022" spans="3:8" x14ac:dyDescent="0.25">
      <c r="C14022"/>
      <c r="H14022"/>
    </row>
    <row r="14023" spans="3:8" x14ac:dyDescent="0.25">
      <c r="C14023"/>
      <c r="H14023"/>
    </row>
    <row r="14024" spans="3:8" x14ac:dyDescent="0.25">
      <c r="C14024"/>
      <c r="H14024"/>
    </row>
    <row r="14025" spans="3:8" x14ac:dyDescent="0.25">
      <c r="C14025"/>
      <c r="H14025"/>
    </row>
    <row r="14026" spans="3:8" x14ac:dyDescent="0.25">
      <c r="C14026"/>
      <c r="H14026"/>
    </row>
    <row r="14027" spans="3:8" x14ac:dyDescent="0.25">
      <c r="C14027"/>
      <c r="H14027"/>
    </row>
    <row r="14028" spans="3:8" x14ac:dyDescent="0.25">
      <c r="C14028"/>
      <c r="H14028"/>
    </row>
    <row r="14029" spans="3:8" x14ac:dyDescent="0.25">
      <c r="C14029"/>
      <c r="H14029"/>
    </row>
    <row r="14030" spans="3:8" x14ac:dyDescent="0.25">
      <c r="C14030"/>
      <c r="H14030"/>
    </row>
    <row r="14031" spans="3:8" x14ac:dyDescent="0.25">
      <c r="C14031"/>
      <c r="H14031"/>
    </row>
    <row r="14032" spans="3:8" x14ac:dyDescent="0.25">
      <c r="C14032"/>
      <c r="H14032"/>
    </row>
    <row r="14033" spans="3:8" x14ac:dyDescent="0.25">
      <c r="C14033"/>
      <c r="H14033"/>
    </row>
    <row r="14034" spans="3:8" x14ac:dyDescent="0.25">
      <c r="C14034"/>
      <c r="H14034"/>
    </row>
    <row r="14035" spans="3:8" x14ac:dyDescent="0.25">
      <c r="C14035"/>
      <c r="H14035"/>
    </row>
    <row r="14036" spans="3:8" x14ac:dyDescent="0.25">
      <c r="C14036"/>
      <c r="H14036"/>
    </row>
    <row r="14037" spans="3:8" x14ac:dyDescent="0.25">
      <c r="C14037"/>
      <c r="H14037"/>
    </row>
    <row r="14038" spans="3:8" x14ac:dyDescent="0.25">
      <c r="C14038"/>
      <c r="H14038"/>
    </row>
    <row r="14039" spans="3:8" x14ac:dyDescent="0.25">
      <c r="C14039"/>
      <c r="H14039"/>
    </row>
    <row r="14040" spans="3:8" x14ac:dyDescent="0.25">
      <c r="C14040"/>
      <c r="H14040"/>
    </row>
    <row r="14041" spans="3:8" x14ac:dyDescent="0.25">
      <c r="C14041"/>
      <c r="H14041"/>
    </row>
    <row r="14042" spans="3:8" x14ac:dyDescent="0.25">
      <c r="C14042"/>
      <c r="H14042"/>
    </row>
    <row r="14043" spans="3:8" x14ac:dyDescent="0.25">
      <c r="C14043"/>
      <c r="H14043"/>
    </row>
    <row r="14044" spans="3:8" x14ac:dyDescent="0.25">
      <c r="C14044"/>
      <c r="H14044"/>
    </row>
    <row r="14045" spans="3:8" x14ac:dyDescent="0.25">
      <c r="C14045"/>
      <c r="H14045"/>
    </row>
    <row r="14046" spans="3:8" x14ac:dyDescent="0.25">
      <c r="C14046"/>
      <c r="H14046"/>
    </row>
    <row r="14047" spans="3:8" x14ac:dyDescent="0.25">
      <c r="C14047"/>
      <c r="H14047"/>
    </row>
    <row r="14048" spans="3:8" x14ac:dyDescent="0.25">
      <c r="C14048"/>
      <c r="H14048"/>
    </row>
    <row r="14049" spans="3:8" x14ac:dyDescent="0.25">
      <c r="C14049"/>
      <c r="H14049"/>
    </row>
    <row r="14050" spans="3:8" x14ac:dyDescent="0.25">
      <c r="C14050"/>
      <c r="H14050"/>
    </row>
    <row r="14051" spans="3:8" x14ac:dyDescent="0.25">
      <c r="C14051"/>
      <c r="H14051"/>
    </row>
    <row r="14052" spans="3:8" x14ac:dyDescent="0.25">
      <c r="C14052"/>
      <c r="H14052"/>
    </row>
    <row r="14053" spans="3:8" x14ac:dyDescent="0.25">
      <c r="C14053"/>
      <c r="H14053"/>
    </row>
    <row r="14054" spans="3:8" x14ac:dyDescent="0.25">
      <c r="C14054"/>
      <c r="H14054"/>
    </row>
    <row r="14055" spans="3:8" x14ac:dyDescent="0.25">
      <c r="C14055"/>
      <c r="H14055"/>
    </row>
    <row r="14056" spans="3:8" x14ac:dyDescent="0.25">
      <c r="C14056"/>
      <c r="H14056"/>
    </row>
    <row r="14057" spans="3:8" x14ac:dyDescent="0.25">
      <c r="C14057"/>
      <c r="H14057"/>
    </row>
    <row r="14058" spans="3:8" x14ac:dyDescent="0.25">
      <c r="C14058"/>
      <c r="H14058"/>
    </row>
    <row r="14059" spans="3:8" x14ac:dyDescent="0.25">
      <c r="C14059"/>
      <c r="H14059"/>
    </row>
    <row r="14060" spans="3:8" x14ac:dyDescent="0.25">
      <c r="C14060"/>
      <c r="H14060"/>
    </row>
    <row r="14061" spans="3:8" x14ac:dyDescent="0.25">
      <c r="C14061"/>
      <c r="H14061"/>
    </row>
    <row r="14062" spans="3:8" x14ac:dyDescent="0.25">
      <c r="C14062"/>
      <c r="H14062"/>
    </row>
    <row r="14063" spans="3:8" x14ac:dyDescent="0.25">
      <c r="C14063"/>
      <c r="H14063"/>
    </row>
    <row r="14064" spans="3:8" x14ac:dyDescent="0.25">
      <c r="C14064"/>
      <c r="H14064"/>
    </row>
    <row r="14065" spans="3:8" x14ac:dyDescent="0.25">
      <c r="C14065"/>
      <c r="H14065"/>
    </row>
    <row r="14066" spans="3:8" x14ac:dyDescent="0.25">
      <c r="C14066"/>
      <c r="H14066"/>
    </row>
    <row r="14067" spans="3:8" x14ac:dyDescent="0.25">
      <c r="C14067"/>
      <c r="H14067"/>
    </row>
    <row r="14068" spans="3:8" x14ac:dyDescent="0.25">
      <c r="C14068"/>
      <c r="H14068"/>
    </row>
    <row r="14069" spans="3:8" x14ac:dyDescent="0.25">
      <c r="C14069"/>
      <c r="H14069"/>
    </row>
    <row r="14070" spans="3:8" x14ac:dyDescent="0.25">
      <c r="C14070"/>
      <c r="H14070"/>
    </row>
    <row r="14071" spans="3:8" x14ac:dyDescent="0.25">
      <c r="C14071"/>
      <c r="H14071"/>
    </row>
    <row r="14072" spans="3:8" x14ac:dyDescent="0.25">
      <c r="C14072"/>
      <c r="H14072"/>
    </row>
    <row r="14073" spans="3:8" x14ac:dyDescent="0.25">
      <c r="C14073"/>
      <c r="H14073"/>
    </row>
    <row r="14074" spans="3:8" x14ac:dyDescent="0.25">
      <c r="C14074"/>
      <c r="H14074"/>
    </row>
    <row r="14075" spans="3:8" x14ac:dyDescent="0.25">
      <c r="C14075"/>
      <c r="H14075"/>
    </row>
    <row r="14076" spans="3:8" x14ac:dyDescent="0.25">
      <c r="C14076"/>
      <c r="H14076"/>
    </row>
    <row r="14077" spans="3:8" x14ac:dyDescent="0.25">
      <c r="C14077"/>
      <c r="H14077"/>
    </row>
    <row r="14078" spans="3:8" x14ac:dyDescent="0.25">
      <c r="C14078"/>
      <c r="H14078"/>
    </row>
    <row r="14079" spans="3:8" x14ac:dyDescent="0.25">
      <c r="C14079"/>
      <c r="H14079"/>
    </row>
    <row r="14080" spans="3:8" x14ac:dyDescent="0.25">
      <c r="C14080"/>
      <c r="H14080"/>
    </row>
    <row r="14081" spans="3:8" x14ac:dyDescent="0.25">
      <c r="C14081"/>
      <c r="H14081"/>
    </row>
    <row r="14082" spans="3:8" x14ac:dyDescent="0.25">
      <c r="C14082"/>
      <c r="H14082"/>
    </row>
    <row r="14083" spans="3:8" x14ac:dyDescent="0.25">
      <c r="C14083"/>
      <c r="H14083"/>
    </row>
    <row r="14084" spans="3:8" x14ac:dyDescent="0.25">
      <c r="C14084"/>
      <c r="H14084"/>
    </row>
    <row r="14085" spans="3:8" x14ac:dyDescent="0.25">
      <c r="C14085"/>
      <c r="H14085"/>
    </row>
    <row r="14086" spans="3:8" x14ac:dyDescent="0.25">
      <c r="C14086"/>
      <c r="H14086"/>
    </row>
    <row r="14087" spans="3:8" x14ac:dyDescent="0.25">
      <c r="C14087"/>
      <c r="H14087"/>
    </row>
    <row r="14088" spans="3:8" x14ac:dyDescent="0.25">
      <c r="C14088"/>
      <c r="H14088"/>
    </row>
    <row r="14089" spans="3:8" x14ac:dyDescent="0.25">
      <c r="C14089"/>
      <c r="H14089"/>
    </row>
    <row r="14090" spans="3:8" x14ac:dyDescent="0.25">
      <c r="C14090"/>
      <c r="H14090"/>
    </row>
    <row r="14091" spans="3:8" x14ac:dyDescent="0.25">
      <c r="C14091"/>
      <c r="H14091"/>
    </row>
    <row r="14092" spans="3:8" x14ac:dyDescent="0.25">
      <c r="C14092"/>
      <c r="H14092"/>
    </row>
    <row r="14093" spans="3:8" x14ac:dyDescent="0.25">
      <c r="C14093"/>
      <c r="H14093"/>
    </row>
    <row r="14094" spans="3:8" x14ac:dyDescent="0.25">
      <c r="C14094"/>
      <c r="H14094"/>
    </row>
    <row r="14095" spans="3:8" x14ac:dyDescent="0.25">
      <c r="C14095"/>
      <c r="H14095"/>
    </row>
    <row r="14096" spans="3:8" x14ac:dyDescent="0.25">
      <c r="C14096"/>
      <c r="H14096"/>
    </row>
    <row r="14097" spans="3:8" x14ac:dyDescent="0.25">
      <c r="C14097"/>
      <c r="H14097"/>
    </row>
    <row r="14098" spans="3:8" x14ac:dyDescent="0.25">
      <c r="C14098"/>
      <c r="H14098"/>
    </row>
    <row r="14099" spans="3:8" x14ac:dyDescent="0.25">
      <c r="C14099"/>
      <c r="H14099"/>
    </row>
    <row r="14100" spans="3:8" x14ac:dyDescent="0.25">
      <c r="C14100"/>
      <c r="H14100"/>
    </row>
    <row r="14101" spans="3:8" x14ac:dyDescent="0.25">
      <c r="C14101"/>
      <c r="H14101"/>
    </row>
    <row r="14102" spans="3:8" x14ac:dyDescent="0.25">
      <c r="C14102"/>
      <c r="H14102"/>
    </row>
    <row r="14103" spans="3:8" x14ac:dyDescent="0.25">
      <c r="C14103"/>
      <c r="H14103"/>
    </row>
    <row r="14104" spans="3:8" x14ac:dyDescent="0.25">
      <c r="C14104"/>
      <c r="H14104"/>
    </row>
    <row r="14105" spans="3:8" x14ac:dyDescent="0.25">
      <c r="C14105"/>
      <c r="H14105"/>
    </row>
    <row r="14106" spans="3:8" x14ac:dyDescent="0.25">
      <c r="C14106"/>
      <c r="H14106"/>
    </row>
    <row r="14107" spans="3:8" x14ac:dyDescent="0.25">
      <c r="C14107"/>
      <c r="H14107"/>
    </row>
    <row r="14108" spans="3:8" x14ac:dyDescent="0.25">
      <c r="C14108"/>
      <c r="H14108"/>
    </row>
    <row r="14109" spans="3:8" x14ac:dyDescent="0.25">
      <c r="C14109"/>
      <c r="H14109"/>
    </row>
    <row r="14110" spans="3:8" x14ac:dyDescent="0.25">
      <c r="C14110"/>
      <c r="H14110"/>
    </row>
    <row r="14111" spans="3:8" x14ac:dyDescent="0.25">
      <c r="C14111"/>
      <c r="H14111"/>
    </row>
    <row r="14112" spans="3:8" x14ac:dyDescent="0.25">
      <c r="C14112"/>
      <c r="H14112"/>
    </row>
    <row r="14113" spans="3:8" x14ac:dyDescent="0.25">
      <c r="C14113"/>
      <c r="H14113"/>
    </row>
    <row r="14114" spans="3:8" x14ac:dyDescent="0.25">
      <c r="C14114"/>
      <c r="H14114"/>
    </row>
    <row r="14115" spans="3:8" x14ac:dyDescent="0.25">
      <c r="C14115"/>
      <c r="H14115"/>
    </row>
    <row r="14116" spans="3:8" x14ac:dyDescent="0.25">
      <c r="C14116"/>
      <c r="H14116"/>
    </row>
    <row r="14117" spans="3:8" x14ac:dyDescent="0.25">
      <c r="C14117"/>
      <c r="H14117"/>
    </row>
    <row r="14118" spans="3:8" x14ac:dyDescent="0.25">
      <c r="C14118"/>
      <c r="H14118"/>
    </row>
    <row r="14119" spans="3:8" x14ac:dyDescent="0.25">
      <c r="C14119"/>
      <c r="H14119"/>
    </row>
    <row r="14120" spans="3:8" x14ac:dyDescent="0.25">
      <c r="C14120"/>
      <c r="H14120"/>
    </row>
    <row r="14121" spans="3:8" x14ac:dyDescent="0.25">
      <c r="C14121"/>
      <c r="H14121"/>
    </row>
    <row r="14122" spans="3:8" x14ac:dyDescent="0.25">
      <c r="C14122"/>
      <c r="H14122"/>
    </row>
    <row r="14123" spans="3:8" x14ac:dyDescent="0.25">
      <c r="C14123"/>
      <c r="H14123"/>
    </row>
    <row r="14124" spans="3:8" x14ac:dyDescent="0.25">
      <c r="C14124"/>
      <c r="H14124"/>
    </row>
    <row r="14125" spans="3:8" x14ac:dyDescent="0.25">
      <c r="C14125"/>
      <c r="H14125"/>
    </row>
    <row r="14126" spans="3:8" x14ac:dyDescent="0.25">
      <c r="C14126"/>
      <c r="H14126"/>
    </row>
    <row r="14127" spans="3:8" x14ac:dyDescent="0.25">
      <c r="C14127"/>
      <c r="H14127"/>
    </row>
    <row r="14128" spans="3:8" x14ac:dyDescent="0.25">
      <c r="C14128"/>
      <c r="H14128"/>
    </row>
    <row r="14129" spans="3:8" x14ac:dyDescent="0.25">
      <c r="C14129"/>
      <c r="H14129"/>
    </row>
    <row r="14130" spans="3:8" x14ac:dyDescent="0.25">
      <c r="C14130"/>
      <c r="H14130"/>
    </row>
    <row r="14131" spans="3:8" x14ac:dyDescent="0.25">
      <c r="C14131"/>
      <c r="H14131"/>
    </row>
    <row r="14132" spans="3:8" x14ac:dyDescent="0.25">
      <c r="C14132"/>
      <c r="H14132"/>
    </row>
    <row r="14133" spans="3:8" x14ac:dyDescent="0.25">
      <c r="C14133"/>
      <c r="H14133"/>
    </row>
    <row r="14134" spans="3:8" x14ac:dyDescent="0.25">
      <c r="C14134"/>
      <c r="H14134"/>
    </row>
    <row r="14135" spans="3:8" x14ac:dyDescent="0.25">
      <c r="C14135"/>
      <c r="H14135"/>
    </row>
    <row r="14136" spans="3:8" x14ac:dyDescent="0.25">
      <c r="C14136"/>
      <c r="H14136"/>
    </row>
    <row r="14137" spans="3:8" x14ac:dyDescent="0.25">
      <c r="C14137"/>
      <c r="H14137"/>
    </row>
    <row r="14138" spans="3:8" x14ac:dyDescent="0.25">
      <c r="C14138"/>
      <c r="H14138"/>
    </row>
    <row r="14139" spans="3:8" x14ac:dyDescent="0.25">
      <c r="C14139"/>
      <c r="H14139"/>
    </row>
    <row r="14140" spans="3:8" x14ac:dyDescent="0.25">
      <c r="C14140"/>
      <c r="H14140"/>
    </row>
    <row r="14141" spans="3:8" x14ac:dyDescent="0.25">
      <c r="C14141"/>
      <c r="H14141"/>
    </row>
    <row r="14142" spans="3:8" x14ac:dyDescent="0.25">
      <c r="C14142"/>
      <c r="H14142"/>
    </row>
    <row r="14143" spans="3:8" x14ac:dyDescent="0.25">
      <c r="C14143"/>
      <c r="H14143"/>
    </row>
    <row r="14144" spans="3:8" x14ac:dyDescent="0.25">
      <c r="C14144"/>
      <c r="H14144"/>
    </row>
    <row r="14145" spans="3:8" x14ac:dyDescent="0.25">
      <c r="C14145"/>
      <c r="H14145"/>
    </row>
    <row r="14146" spans="3:8" x14ac:dyDescent="0.25">
      <c r="C14146"/>
      <c r="H14146"/>
    </row>
    <row r="14147" spans="3:8" x14ac:dyDescent="0.25">
      <c r="C14147"/>
      <c r="H14147"/>
    </row>
    <row r="14148" spans="3:8" x14ac:dyDescent="0.25">
      <c r="C14148"/>
      <c r="H14148"/>
    </row>
    <row r="14149" spans="3:8" x14ac:dyDescent="0.25">
      <c r="C14149"/>
      <c r="H14149"/>
    </row>
    <row r="14150" spans="3:8" x14ac:dyDescent="0.25">
      <c r="C14150"/>
      <c r="H14150"/>
    </row>
    <row r="14151" spans="3:8" x14ac:dyDescent="0.25">
      <c r="C14151"/>
      <c r="H14151"/>
    </row>
    <row r="14152" spans="3:8" x14ac:dyDescent="0.25">
      <c r="C14152"/>
      <c r="H14152"/>
    </row>
    <row r="14153" spans="3:8" x14ac:dyDescent="0.25">
      <c r="C14153"/>
      <c r="H14153"/>
    </row>
    <row r="14154" spans="3:8" x14ac:dyDescent="0.25">
      <c r="C14154"/>
      <c r="H14154"/>
    </row>
    <row r="14155" spans="3:8" x14ac:dyDescent="0.25">
      <c r="C14155"/>
      <c r="H14155"/>
    </row>
    <row r="14156" spans="3:8" x14ac:dyDescent="0.25">
      <c r="C14156"/>
      <c r="H14156"/>
    </row>
    <row r="14157" spans="3:8" x14ac:dyDescent="0.25">
      <c r="C14157"/>
      <c r="H14157"/>
    </row>
    <row r="14158" spans="3:8" x14ac:dyDescent="0.25">
      <c r="C14158"/>
      <c r="H14158"/>
    </row>
    <row r="14159" spans="3:8" x14ac:dyDescent="0.25">
      <c r="C14159"/>
      <c r="H14159"/>
    </row>
    <row r="14160" spans="3:8" x14ac:dyDescent="0.25">
      <c r="C14160"/>
      <c r="H14160"/>
    </row>
    <row r="14161" spans="3:8" x14ac:dyDescent="0.25">
      <c r="C14161"/>
      <c r="H14161"/>
    </row>
    <row r="14162" spans="3:8" x14ac:dyDescent="0.25">
      <c r="C14162"/>
      <c r="H14162"/>
    </row>
    <row r="14163" spans="3:8" x14ac:dyDescent="0.25">
      <c r="C14163"/>
      <c r="H14163"/>
    </row>
    <row r="14164" spans="3:8" x14ac:dyDescent="0.25">
      <c r="C14164"/>
      <c r="H14164"/>
    </row>
    <row r="14165" spans="3:8" x14ac:dyDescent="0.25">
      <c r="C14165"/>
      <c r="H14165"/>
    </row>
    <row r="14166" spans="3:8" x14ac:dyDescent="0.25">
      <c r="C14166"/>
      <c r="H14166"/>
    </row>
    <row r="14167" spans="3:8" x14ac:dyDescent="0.25">
      <c r="C14167"/>
      <c r="H14167"/>
    </row>
    <row r="14168" spans="3:8" x14ac:dyDescent="0.25">
      <c r="C14168"/>
      <c r="H14168"/>
    </row>
    <row r="14169" spans="3:8" x14ac:dyDescent="0.25">
      <c r="C14169"/>
      <c r="H14169"/>
    </row>
    <row r="14170" spans="3:8" x14ac:dyDescent="0.25">
      <c r="C14170"/>
      <c r="H14170"/>
    </row>
    <row r="14171" spans="3:8" x14ac:dyDescent="0.25">
      <c r="C14171"/>
      <c r="H14171"/>
    </row>
    <row r="14172" spans="3:8" x14ac:dyDescent="0.25">
      <c r="C14172"/>
      <c r="H14172"/>
    </row>
    <row r="14173" spans="3:8" x14ac:dyDescent="0.25">
      <c r="C14173"/>
      <c r="H14173"/>
    </row>
    <row r="14174" spans="3:8" x14ac:dyDescent="0.25">
      <c r="C14174"/>
      <c r="H14174"/>
    </row>
    <row r="14175" spans="3:8" x14ac:dyDescent="0.25">
      <c r="C14175"/>
      <c r="H14175"/>
    </row>
    <row r="14176" spans="3:8" x14ac:dyDescent="0.25">
      <c r="C14176"/>
      <c r="H14176"/>
    </row>
    <row r="14177" spans="3:8" x14ac:dyDescent="0.25">
      <c r="C14177"/>
      <c r="H14177"/>
    </row>
    <row r="14178" spans="3:8" x14ac:dyDescent="0.25">
      <c r="C14178"/>
      <c r="H14178"/>
    </row>
    <row r="14179" spans="3:8" x14ac:dyDescent="0.25">
      <c r="C14179"/>
      <c r="H14179"/>
    </row>
    <row r="14180" spans="3:8" x14ac:dyDescent="0.25">
      <c r="C14180"/>
      <c r="H14180"/>
    </row>
    <row r="14181" spans="3:8" x14ac:dyDescent="0.25">
      <c r="C14181"/>
      <c r="H14181"/>
    </row>
    <row r="14182" spans="3:8" x14ac:dyDescent="0.25">
      <c r="C14182"/>
      <c r="H14182"/>
    </row>
    <row r="14183" spans="3:8" x14ac:dyDescent="0.25">
      <c r="C14183"/>
      <c r="H14183"/>
    </row>
    <row r="14184" spans="3:8" x14ac:dyDescent="0.25">
      <c r="C14184"/>
      <c r="H14184"/>
    </row>
    <row r="14185" spans="3:8" x14ac:dyDescent="0.25">
      <c r="C14185"/>
      <c r="H14185"/>
    </row>
    <row r="14186" spans="3:8" x14ac:dyDescent="0.25">
      <c r="C14186"/>
      <c r="H14186"/>
    </row>
    <row r="14187" spans="3:8" x14ac:dyDescent="0.25">
      <c r="C14187"/>
      <c r="H14187"/>
    </row>
    <row r="14188" spans="3:8" x14ac:dyDescent="0.25">
      <c r="C14188"/>
      <c r="H14188"/>
    </row>
    <row r="14189" spans="3:8" x14ac:dyDescent="0.25">
      <c r="C14189"/>
      <c r="H14189"/>
    </row>
    <row r="14190" spans="3:8" x14ac:dyDescent="0.25">
      <c r="C14190"/>
      <c r="H14190"/>
    </row>
    <row r="14191" spans="3:8" x14ac:dyDescent="0.25">
      <c r="C14191"/>
      <c r="H14191"/>
    </row>
    <row r="14192" spans="3:8" x14ac:dyDescent="0.25">
      <c r="C14192"/>
      <c r="H14192"/>
    </row>
    <row r="14193" spans="3:8" x14ac:dyDescent="0.25">
      <c r="C14193"/>
      <c r="H14193"/>
    </row>
    <row r="14194" spans="3:8" x14ac:dyDescent="0.25">
      <c r="C14194"/>
      <c r="H14194"/>
    </row>
    <row r="14195" spans="3:8" x14ac:dyDescent="0.25">
      <c r="C14195"/>
      <c r="H14195"/>
    </row>
    <row r="14196" spans="3:8" x14ac:dyDescent="0.25">
      <c r="C14196"/>
      <c r="H14196"/>
    </row>
    <row r="14197" spans="3:8" x14ac:dyDescent="0.25">
      <c r="C14197"/>
      <c r="H14197"/>
    </row>
    <row r="14198" spans="3:8" x14ac:dyDescent="0.25">
      <c r="C14198"/>
      <c r="H14198"/>
    </row>
    <row r="14199" spans="3:8" x14ac:dyDescent="0.25">
      <c r="C14199"/>
      <c r="H14199"/>
    </row>
    <row r="14200" spans="3:8" x14ac:dyDescent="0.25">
      <c r="C14200"/>
      <c r="H14200"/>
    </row>
    <row r="14201" spans="3:8" x14ac:dyDescent="0.25">
      <c r="C14201"/>
      <c r="H14201"/>
    </row>
    <row r="14202" spans="3:8" x14ac:dyDescent="0.25">
      <c r="C14202"/>
      <c r="H14202"/>
    </row>
    <row r="14203" spans="3:8" x14ac:dyDescent="0.25">
      <c r="C14203"/>
      <c r="H14203"/>
    </row>
    <row r="14204" spans="3:8" x14ac:dyDescent="0.25">
      <c r="C14204"/>
      <c r="H14204"/>
    </row>
    <row r="14205" spans="3:8" x14ac:dyDescent="0.25">
      <c r="C14205"/>
      <c r="H14205"/>
    </row>
    <row r="14206" spans="3:8" x14ac:dyDescent="0.25">
      <c r="C14206"/>
      <c r="H14206"/>
    </row>
    <row r="14207" spans="3:8" x14ac:dyDescent="0.25">
      <c r="C14207"/>
      <c r="H14207"/>
    </row>
    <row r="14208" spans="3:8" x14ac:dyDescent="0.25">
      <c r="C14208"/>
      <c r="H14208"/>
    </row>
    <row r="14209" spans="3:8" x14ac:dyDescent="0.25">
      <c r="C14209"/>
      <c r="H14209"/>
    </row>
    <row r="14210" spans="3:8" x14ac:dyDescent="0.25">
      <c r="C14210"/>
      <c r="H14210"/>
    </row>
    <row r="14211" spans="3:8" x14ac:dyDescent="0.25">
      <c r="C14211"/>
      <c r="H14211"/>
    </row>
    <row r="14212" spans="3:8" x14ac:dyDescent="0.25">
      <c r="C14212"/>
      <c r="H14212"/>
    </row>
    <row r="14213" spans="3:8" x14ac:dyDescent="0.25">
      <c r="C14213"/>
      <c r="H14213"/>
    </row>
    <row r="14214" spans="3:8" x14ac:dyDescent="0.25">
      <c r="C14214"/>
      <c r="H14214"/>
    </row>
    <row r="14215" spans="3:8" x14ac:dyDescent="0.25">
      <c r="C14215"/>
      <c r="H14215"/>
    </row>
    <row r="14216" spans="3:8" x14ac:dyDescent="0.25">
      <c r="C14216"/>
      <c r="H14216"/>
    </row>
    <row r="14217" spans="3:8" x14ac:dyDescent="0.25">
      <c r="C14217"/>
      <c r="H14217"/>
    </row>
    <row r="14218" spans="3:8" x14ac:dyDescent="0.25">
      <c r="C14218"/>
      <c r="H14218"/>
    </row>
    <row r="14219" spans="3:8" x14ac:dyDescent="0.25">
      <c r="C14219"/>
      <c r="H14219"/>
    </row>
    <row r="14220" spans="3:8" x14ac:dyDescent="0.25">
      <c r="C14220"/>
      <c r="H14220"/>
    </row>
    <row r="14221" spans="3:8" x14ac:dyDescent="0.25">
      <c r="C14221"/>
      <c r="H14221"/>
    </row>
    <row r="14222" spans="3:8" x14ac:dyDescent="0.25">
      <c r="C14222"/>
      <c r="H14222"/>
    </row>
    <row r="14223" spans="3:8" x14ac:dyDescent="0.25">
      <c r="C14223"/>
      <c r="H14223"/>
    </row>
    <row r="14224" spans="3:8" x14ac:dyDescent="0.25">
      <c r="C14224"/>
      <c r="H14224"/>
    </row>
    <row r="14225" spans="3:8" x14ac:dyDescent="0.25">
      <c r="C14225"/>
      <c r="H14225"/>
    </row>
    <row r="14226" spans="3:8" x14ac:dyDescent="0.25">
      <c r="C14226"/>
      <c r="H14226"/>
    </row>
    <row r="14227" spans="3:8" x14ac:dyDescent="0.25">
      <c r="C14227"/>
      <c r="H14227"/>
    </row>
    <row r="14228" spans="3:8" x14ac:dyDescent="0.25">
      <c r="C14228"/>
      <c r="H14228"/>
    </row>
    <row r="14229" spans="3:8" x14ac:dyDescent="0.25">
      <c r="C14229"/>
      <c r="H14229"/>
    </row>
    <row r="14230" spans="3:8" x14ac:dyDescent="0.25">
      <c r="C14230"/>
      <c r="H14230"/>
    </row>
    <row r="14231" spans="3:8" x14ac:dyDescent="0.25">
      <c r="C14231"/>
      <c r="H14231"/>
    </row>
    <row r="14232" spans="3:8" x14ac:dyDescent="0.25">
      <c r="C14232"/>
      <c r="H14232"/>
    </row>
    <row r="14233" spans="3:8" x14ac:dyDescent="0.25">
      <c r="C14233"/>
      <c r="H14233"/>
    </row>
    <row r="14234" spans="3:8" x14ac:dyDescent="0.25">
      <c r="C14234"/>
      <c r="H14234"/>
    </row>
    <row r="14235" spans="3:8" x14ac:dyDescent="0.25">
      <c r="C14235"/>
      <c r="H14235"/>
    </row>
    <row r="14236" spans="3:8" x14ac:dyDescent="0.25">
      <c r="C14236"/>
      <c r="H14236"/>
    </row>
    <row r="14237" spans="3:8" x14ac:dyDescent="0.25">
      <c r="C14237"/>
      <c r="H14237"/>
    </row>
    <row r="14238" spans="3:8" x14ac:dyDescent="0.25">
      <c r="C14238"/>
      <c r="H14238"/>
    </row>
    <row r="14239" spans="3:8" x14ac:dyDescent="0.25">
      <c r="C14239"/>
      <c r="H14239"/>
    </row>
    <row r="14240" spans="3:8" x14ac:dyDescent="0.25">
      <c r="C14240"/>
      <c r="H14240"/>
    </row>
    <row r="14241" spans="3:8" x14ac:dyDescent="0.25">
      <c r="C14241"/>
      <c r="H14241"/>
    </row>
    <row r="14242" spans="3:8" x14ac:dyDescent="0.25">
      <c r="C14242"/>
      <c r="H14242"/>
    </row>
    <row r="14243" spans="3:8" x14ac:dyDescent="0.25">
      <c r="C14243"/>
      <c r="H14243"/>
    </row>
    <row r="14244" spans="3:8" x14ac:dyDescent="0.25">
      <c r="C14244"/>
      <c r="H14244"/>
    </row>
    <row r="14245" spans="3:8" x14ac:dyDescent="0.25">
      <c r="C14245"/>
      <c r="H14245"/>
    </row>
    <row r="14246" spans="3:8" x14ac:dyDescent="0.25">
      <c r="C14246"/>
      <c r="H14246"/>
    </row>
    <row r="14247" spans="3:8" x14ac:dyDescent="0.25">
      <c r="C14247"/>
      <c r="H14247"/>
    </row>
    <row r="14248" spans="3:8" x14ac:dyDescent="0.25">
      <c r="C14248"/>
      <c r="H14248"/>
    </row>
    <row r="14249" spans="3:8" x14ac:dyDescent="0.25">
      <c r="C14249"/>
      <c r="H14249"/>
    </row>
    <row r="14250" spans="3:8" x14ac:dyDescent="0.25">
      <c r="C14250"/>
      <c r="H14250"/>
    </row>
    <row r="14251" spans="3:8" x14ac:dyDescent="0.25">
      <c r="C14251"/>
      <c r="H14251"/>
    </row>
    <row r="14252" spans="3:8" x14ac:dyDescent="0.25">
      <c r="C14252"/>
      <c r="H14252"/>
    </row>
    <row r="14253" spans="3:8" x14ac:dyDescent="0.25">
      <c r="C14253"/>
      <c r="H14253"/>
    </row>
    <row r="14254" spans="3:8" x14ac:dyDescent="0.25">
      <c r="C14254"/>
      <c r="H14254"/>
    </row>
    <row r="14255" spans="3:8" x14ac:dyDescent="0.25">
      <c r="C14255"/>
      <c r="H14255"/>
    </row>
    <row r="14256" spans="3:8" x14ac:dyDescent="0.25">
      <c r="C14256"/>
      <c r="H14256"/>
    </row>
    <row r="14257" spans="3:8" x14ac:dyDescent="0.25">
      <c r="C14257"/>
      <c r="H14257"/>
    </row>
    <row r="14258" spans="3:8" x14ac:dyDescent="0.25">
      <c r="C14258"/>
      <c r="H14258"/>
    </row>
    <row r="14259" spans="3:8" x14ac:dyDescent="0.25">
      <c r="C14259"/>
      <c r="H14259"/>
    </row>
    <row r="14260" spans="3:8" x14ac:dyDescent="0.25">
      <c r="C14260"/>
      <c r="H14260"/>
    </row>
    <row r="14261" spans="3:8" x14ac:dyDescent="0.25">
      <c r="C14261"/>
      <c r="H14261"/>
    </row>
    <row r="14262" spans="3:8" x14ac:dyDescent="0.25">
      <c r="C14262"/>
      <c r="H14262"/>
    </row>
    <row r="14263" spans="3:8" x14ac:dyDescent="0.25">
      <c r="C14263"/>
      <c r="H14263"/>
    </row>
    <row r="14264" spans="3:8" x14ac:dyDescent="0.25">
      <c r="C14264"/>
      <c r="H14264"/>
    </row>
    <row r="14265" spans="3:8" x14ac:dyDescent="0.25">
      <c r="C14265"/>
      <c r="H14265"/>
    </row>
    <row r="14266" spans="3:8" x14ac:dyDescent="0.25">
      <c r="C14266"/>
      <c r="H14266"/>
    </row>
    <row r="14267" spans="3:8" x14ac:dyDescent="0.25">
      <c r="C14267"/>
      <c r="H14267"/>
    </row>
    <row r="14268" spans="3:8" x14ac:dyDescent="0.25">
      <c r="C14268"/>
      <c r="H14268"/>
    </row>
    <row r="14269" spans="3:8" x14ac:dyDescent="0.25">
      <c r="C14269"/>
      <c r="H14269"/>
    </row>
    <row r="14270" spans="3:8" x14ac:dyDescent="0.25">
      <c r="C14270"/>
      <c r="H14270"/>
    </row>
    <row r="14271" spans="3:8" x14ac:dyDescent="0.25">
      <c r="C14271"/>
      <c r="H14271"/>
    </row>
    <row r="14272" spans="3:8" x14ac:dyDescent="0.25">
      <c r="C14272"/>
      <c r="H14272"/>
    </row>
    <row r="14273" spans="3:8" x14ac:dyDescent="0.25">
      <c r="C14273"/>
      <c r="H14273"/>
    </row>
    <row r="14274" spans="3:8" x14ac:dyDescent="0.25">
      <c r="C14274"/>
      <c r="H14274"/>
    </row>
    <row r="14275" spans="3:8" x14ac:dyDescent="0.25">
      <c r="C14275"/>
      <c r="H14275"/>
    </row>
    <row r="14276" spans="3:8" x14ac:dyDescent="0.25">
      <c r="C14276"/>
      <c r="H14276"/>
    </row>
    <row r="14277" spans="3:8" x14ac:dyDescent="0.25">
      <c r="C14277"/>
      <c r="H14277"/>
    </row>
    <row r="14278" spans="3:8" x14ac:dyDescent="0.25">
      <c r="C14278"/>
      <c r="H14278"/>
    </row>
    <row r="14279" spans="3:8" x14ac:dyDescent="0.25">
      <c r="C14279"/>
      <c r="H14279"/>
    </row>
    <row r="14280" spans="3:8" x14ac:dyDescent="0.25">
      <c r="C14280"/>
      <c r="H14280"/>
    </row>
    <row r="14281" spans="3:8" x14ac:dyDescent="0.25">
      <c r="C14281"/>
      <c r="H14281"/>
    </row>
    <row r="14282" spans="3:8" x14ac:dyDescent="0.25">
      <c r="C14282"/>
      <c r="H14282"/>
    </row>
    <row r="14283" spans="3:8" x14ac:dyDescent="0.25">
      <c r="C14283"/>
      <c r="H14283"/>
    </row>
    <row r="14284" spans="3:8" x14ac:dyDescent="0.25">
      <c r="C14284"/>
      <c r="H14284"/>
    </row>
    <row r="14285" spans="3:8" x14ac:dyDescent="0.25">
      <c r="C14285"/>
      <c r="H14285"/>
    </row>
    <row r="14286" spans="3:8" x14ac:dyDescent="0.25">
      <c r="C14286"/>
      <c r="H14286"/>
    </row>
    <row r="14287" spans="3:8" x14ac:dyDescent="0.25">
      <c r="C14287"/>
      <c r="H14287"/>
    </row>
    <row r="14288" spans="3:8" x14ac:dyDescent="0.25">
      <c r="C14288"/>
      <c r="H14288"/>
    </row>
    <row r="14289" spans="3:8" x14ac:dyDescent="0.25">
      <c r="C14289"/>
      <c r="H14289"/>
    </row>
    <row r="14290" spans="3:8" x14ac:dyDescent="0.25">
      <c r="C14290"/>
      <c r="H14290"/>
    </row>
    <row r="14291" spans="3:8" x14ac:dyDescent="0.25">
      <c r="C14291"/>
      <c r="H14291"/>
    </row>
    <row r="14292" spans="3:8" x14ac:dyDescent="0.25">
      <c r="C14292"/>
      <c r="H14292"/>
    </row>
    <row r="14293" spans="3:8" x14ac:dyDescent="0.25">
      <c r="C14293"/>
      <c r="H14293"/>
    </row>
    <row r="14294" spans="3:8" x14ac:dyDescent="0.25">
      <c r="C14294"/>
      <c r="H14294"/>
    </row>
    <row r="14295" spans="3:8" x14ac:dyDescent="0.25">
      <c r="C14295"/>
      <c r="H14295"/>
    </row>
    <row r="14296" spans="3:8" x14ac:dyDescent="0.25">
      <c r="C14296"/>
      <c r="H14296"/>
    </row>
    <row r="14297" spans="3:8" x14ac:dyDescent="0.25">
      <c r="C14297"/>
      <c r="H14297"/>
    </row>
    <row r="14298" spans="3:8" x14ac:dyDescent="0.25">
      <c r="C14298"/>
      <c r="H14298"/>
    </row>
    <row r="14299" spans="3:8" x14ac:dyDescent="0.25">
      <c r="C14299"/>
      <c r="H14299"/>
    </row>
    <row r="14300" spans="3:8" x14ac:dyDescent="0.25">
      <c r="C14300"/>
      <c r="H14300"/>
    </row>
    <row r="14301" spans="3:8" x14ac:dyDescent="0.25">
      <c r="C14301"/>
      <c r="H14301"/>
    </row>
    <row r="14302" spans="3:8" x14ac:dyDescent="0.25">
      <c r="C14302"/>
      <c r="H14302"/>
    </row>
    <row r="14303" spans="3:8" x14ac:dyDescent="0.25">
      <c r="C14303"/>
      <c r="H14303"/>
    </row>
    <row r="14304" spans="3:8" x14ac:dyDescent="0.25">
      <c r="C14304"/>
      <c r="H14304"/>
    </row>
    <row r="14305" spans="3:8" x14ac:dyDescent="0.25">
      <c r="C14305"/>
      <c r="H14305"/>
    </row>
    <row r="14306" spans="3:8" x14ac:dyDescent="0.25">
      <c r="C14306"/>
      <c r="H14306"/>
    </row>
    <row r="14307" spans="3:8" x14ac:dyDescent="0.25">
      <c r="C14307"/>
      <c r="H14307"/>
    </row>
    <row r="14308" spans="3:8" x14ac:dyDescent="0.25">
      <c r="C14308"/>
      <c r="H14308"/>
    </row>
    <row r="14309" spans="3:8" x14ac:dyDescent="0.25">
      <c r="C14309"/>
      <c r="H14309"/>
    </row>
    <row r="14310" spans="3:8" x14ac:dyDescent="0.25">
      <c r="C14310"/>
      <c r="H14310"/>
    </row>
    <row r="14311" spans="3:8" x14ac:dyDescent="0.25">
      <c r="C14311"/>
      <c r="H14311"/>
    </row>
    <row r="14312" spans="3:8" x14ac:dyDescent="0.25">
      <c r="C14312"/>
      <c r="H14312"/>
    </row>
    <row r="14313" spans="3:8" x14ac:dyDescent="0.25">
      <c r="C14313"/>
      <c r="H14313"/>
    </row>
    <row r="14314" spans="3:8" x14ac:dyDescent="0.25">
      <c r="C14314"/>
      <c r="H14314"/>
    </row>
    <row r="14315" spans="3:8" x14ac:dyDescent="0.25">
      <c r="C14315"/>
      <c r="H14315"/>
    </row>
    <row r="14316" spans="3:8" x14ac:dyDescent="0.25">
      <c r="C14316"/>
      <c r="H14316"/>
    </row>
    <row r="14317" spans="3:8" x14ac:dyDescent="0.25">
      <c r="C14317"/>
      <c r="H14317"/>
    </row>
    <row r="14318" spans="3:8" x14ac:dyDescent="0.25">
      <c r="C14318"/>
      <c r="H14318"/>
    </row>
    <row r="14319" spans="3:8" x14ac:dyDescent="0.25">
      <c r="C14319"/>
      <c r="H14319"/>
    </row>
    <row r="14320" spans="3:8" x14ac:dyDescent="0.25">
      <c r="C14320"/>
      <c r="H14320"/>
    </row>
    <row r="14321" spans="3:8" x14ac:dyDescent="0.25">
      <c r="C14321"/>
      <c r="H14321"/>
    </row>
    <row r="14322" spans="3:8" x14ac:dyDescent="0.25">
      <c r="C14322"/>
      <c r="H14322"/>
    </row>
    <row r="14323" spans="3:8" x14ac:dyDescent="0.25">
      <c r="C14323"/>
      <c r="H14323"/>
    </row>
    <row r="14324" spans="3:8" x14ac:dyDescent="0.25">
      <c r="C14324"/>
      <c r="H14324"/>
    </row>
    <row r="14325" spans="3:8" x14ac:dyDescent="0.25">
      <c r="C14325"/>
      <c r="H14325"/>
    </row>
    <row r="14326" spans="3:8" x14ac:dyDescent="0.25">
      <c r="C14326"/>
      <c r="H14326"/>
    </row>
    <row r="14327" spans="3:8" x14ac:dyDescent="0.25">
      <c r="C14327"/>
      <c r="H14327"/>
    </row>
    <row r="14328" spans="3:8" x14ac:dyDescent="0.25">
      <c r="C14328"/>
      <c r="H14328"/>
    </row>
    <row r="14329" spans="3:8" x14ac:dyDescent="0.25">
      <c r="C14329"/>
      <c r="H14329"/>
    </row>
    <row r="14330" spans="3:8" x14ac:dyDescent="0.25">
      <c r="C14330"/>
      <c r="H14330"/>
    </row>
    <row r="14331" spans="3:8" x14ac:dyDescent="0.25">
      <c r="C14331"/>
      <c r="H14331"/>
    </row>
    <row r="14332" spans="3:8" x14ac:dyDescent="0.25">
      <c r="C14332"/>
      <c r="H14332"/>
    </row>
    <row r="14333" spans="3:8" x14ac:dyDescent="0.25">
      <c r="C14333"/>
      <c r="H14333"/>
    </row>
    <row r="14334" spans="3:8" x14ac:dyDescent="0.25">
      <c r="C14334"/>
      <c r="H14334"/>
    </row>
    <row r="14335" spans="3:8" x14ac:dyDescent="0.25">
      <c r="C14335"/>
      <c r="H14335"/>
    </row>
    <row r="14336" spans="3:8" x14ac:dyDescent="0.25">
      <c r="C14336"/>
      <c r="H14336"/>
    </row>
    <row r="14337" spans="3:8" x14ac:dyDescent="0.25">
      <c r="C14337"/>
      <c r="H14337"/>
    </row>
    <row r="14338" spans="3:8" x14ac:dyDescent="0.25">
      <c r="C14338"/>
      <c r="H14338"/>
    </row>
    <row r="14339" spans="3:8" x14ac:dyDescent="0.25">
      <c r="C14339"/>
      <c r="H14339"/>
    </row>
    <row r="14340" spans="3:8" x14ac:dyDescent="0.25">
      <c r="C14340"/>
      <c r="H14340"/>
    </row>
    <row r="14341" spans="3:8" x14ac:dyDescent="0.25">
      <c r="C14341"/>
      <c r="H14341"/>
    </row>
    <row r="14342" spans="3:8" x14ac:dyDescent="0.25">
      <c r="C14342"/>
      <c r="H14342"/>
    </row>
    <row r="14343" spans="3:8" x14ac:dyDescent="0.25">
      <c r="C14343"/>
      <c r="H14343"/>
    </row>
    <row r="14344" spans="3:8" x14ac:dyDescent="0.25">
      <c r="C14344"/>
      <c r="H14344"/>
    </row>
    <row r="14345" spans="3:8" x14ac:dyDescent="0.25">
      <c r="C14345"/>
      <c r="H14345"/>
    </row>
    <row r="14346" spans="3:8" x14ac:dyDescent="0.25">
      <c r="C14346"/>
      <c r="H14346"/>
    </row>
    <row r="14347" spans="3:8" x14ac:dyDescent="0.25">
      <c r="C14347"/>
      <c r="H14347"/>
    </row>
    <row r="14348" spans="3:8" x14ac:dyDescent="0.25">
      <c r="C14348"/>
      <c r="H14348"/>
    </row>
    <row r="14349" spans="3:8" x14ac:dyDescent="0.25">
      <c r="C14349"/>
      <c r="H14349"/>
    </row>
    <row r="14350" spans="3:8" x14ac:dyDescent="0.25">
      <c r="C14350"/>
      <c r="H14350"/>
    </row>
    <row r="14351" spans="3:8" x14ac:dyDescent="0.25">
      <c r="C14351"/>
      <c r="H14351"/>
    </row>
    <row r="14352" spans="3:8" x14ac:dyDescent="0.25">
      <c r="C14352"/>
      <c r="H14352"/>
    </row>
    <row r="14353" spans="3:8" x14ac:dyDescent="0.25">
      <c r="C14353"/>
      <c r="H14353"/>
    </row>
    <row r="14354" spans="3:8" x14ac:dyDescent="0.25">
      <c r="C14354"/>
      <c r="H14354"/>
    </row>
    <row r="14355" spans="3:8" x14ac:dyDescent="0.25">
      <c r="C14355"/>
      <c r="H14355"/>
    </row>
    <row r="14356" spans="3:8" x14ac:dyDescent="0.25">
      <c r="C14356"/>
      <c r="H14356"/>
    </row>
    <row r="14357" spans="3:8" x14ac:dyDescent="0.25">
      <c r="C14357"/>
      <c r="H14357"/>
    </row>
    <row r="14358" spans="3:8" x14ac:dyDescent="0.25">
      <c r="C14358"/>
      <c r="H14358"/>
    </row>
    <row r="14359" spans="3:8" x14ac:dyDescent="0.25">
      <c r="C14359"/>
      <c r="H14359"/>
    </row>
    <row r="14360" spans="3:8" x14ac:dyDescent="0.25">
      <c r="C14360"/>
      <c r="H14360"/>
    </row>
    <row r="14361" spans="3:8" x14ac:dyDescent="0.25">
      <c r="C14361"/>
      <c r="H14361"/>
    </row>
    <row r="14362" spans="3:8" x14ac:dyDescent="0.25">
      <c r="C14362"/>
      <c r="H14362"/>
    </row>
    <row r="14363" spans="3:8" x14ac:dyDescent="0.25">
      <c r="C14363"/>
      <c r="H14363"/>
    </row>
    <row r="14364" spans="3:8" x14ac:dyDescent="0.25">
      <c r="C14364"/>
      <c r="H14364"/>
    </row>
    <row r="14365" spans="3:8" x14ac:dyDescent="0.25">
      <c r="C14365"/>
      <c r="H14365"/>
    </row>
    <row r="14366" spans="3:8" x14ac:dyDescent="0.25">
      <c r="C14366"/>
      <c r="H14366"/>
    </row>
    <row r="14367" spans="3:8" x14ac:dyDescent="0.25">
      <c r="C14367"/>
      <c r="H14367"/>
    </row>
    <row r="14368" spans="3:8" x14ac:dyDescent="0.25">
      <c r="C14368"/>
      <c r="H14368"/>
    </row>
    <row r="14369" spans="3:8" x14ac:dyDescent="0.25">
      <c r="C14369"/>
      <c r="H14369"/>
    </row>
    <row r="14370" spans="3:8" x14ac:dyDescent="0.25">
      <c r="C14370"/>
      <c r="H14370"/>
    </row>
    <row r="14371" spans="3:8" x14ac:dyDescent="0.25">
      <c r="C14371"/>
      <c r="H14371"/>
    </row>
    <row r="14372" spans="3:8" x14ac:dyDescent="0.25">
      <c r="C14372"/>
      <c r="H14372"/>
    </row>
    <row r="14373" spans="3:8" x14ac:dyDescent="0.25">
      <c r="C14373"/>
      <c r="H14373"/>
    </row>
    <row r="14374" spans="3:8" x14ac:dyDescent="0.25">
      <c r="C14374"/>
      <c r="H14374"/>
    </row>
    <row r="14375" spans="3:8" x14ac:dyDescent="0.25">
      <c r="C14375"/>
      <c r="H14375"/>
    </row>
    <row r="14376" spans="3:8" x14ac:dyDescent="0.25">
      <c r="C14376"/>
      <c r="H14376"/>
    </row>
    <row r="14377" spans="3:8" x14ac:dyDescent="0.25">
      <c r="C14377"/>
      <c r="H14377"/>
    </row>
    <row r="14378" spans="3:8" x14ac:dyDescent="0.25">
      <c r="C14378"/>
      <c r="H14378"/>
    </row>
    <row r="14379" spans="3:8" x14ac:dyDescent="0.25">
      <c r="C14379"/>
      <c r="H14379"/>
    </row>
    <row r="14380" spans="3:8" x14ac:dyDescent="0.25">
      <c r="C14380"/>
      <c r="H14380"/>
    </row>
    <row r="14381" spans="3:8" x14ac:dyDescent="0.25">
      <c r="C14381"/>
      <c r="H14381"/>
    </row>
    <row r="14382" spans="3:8" x14ac:dyDescent="0.25">
      <c r="C14382"/>
      <c r="H14382"/>
    </row>
    <row r="14383" spans="3:8" x14ac:dyDescent="0.25">
      <c r="C14383"/>
      <c r="H14383"/>
    </row>
    <row r="14384" spans="3:8" x14ac:dyDescent="0.25">
      <c r="C14384"/>
      <c r="H14384"/>
    </row>
    <row r="14385" spans="3:8" x14ac:dyDescent="0.25">
      <c r="C14385"/>
      <c r="H14385"/>
    </row>
    <row r="14386" spans="3:8" x14ac:dyDescent="0.25">
      <c r="C14386"/>
      <c r="H14386"/>
    </row>
    <row r="14387" spans="3:8" x14ac:dyDescent="0.25">
      <c r="C14387"/>
      <c r="H14387"/>
    </row>
    <row r="14388" spans="3:8" x14ac:dyDescent="0.25">
      <c r="C14388"/>
      <c r="H14388"/>
    </row>
    <row r="14389" spans="3:8" x14ac:dyDescent="0.25">
      <c r="C14389"/>
      <c r="H14389"/>
    </row>
    <row r="14390" spans="3:8" x14ac:dyDescent="0.25">
      <c r="C14390"/>
      <c r="H14390"/>
    </row>
    <row r="14391" spans="3:8" x14ac:dyDescent="0.25">
      <c r="C14391"/>
      <c r="H14391"/>
    </row>
    <row r="14392" spans="3:8" x14ac:dyDescent="0.25">
      <c r="C14392"/>
      <c r="H14392"/>
    </row>
    <row r="14393" spans="3:8" x14ac:dyDescent="0.25">
      <c r="C14393"/>
      <c r="H14393"/>
    </row>
    <row r="14394" spans="3:8" x14ac:dyDescent="0.25">
      <c r="C14394"/>
      <c r="H14394"/>
    </row>
    <row r="14395" spans="3:8" x14ac:dyDescent="0.25">
      <c r="C14395"/>
      <c r="H14395"/>
    </row>
    <row r="14396" spans="3:8" x14ac:dyDescent="0.25">
      <c r="C14396"/>
      <c r="H14396"/>
    </row>
    <row r="14397" spans="3:8" x14ac:dyDescent="0.25">
      <c r="C14397"/>
      <c r="H14397"/>
    </row>
    <row r="14398" spans="3:8" x14ac:dyDescent="0.25">
      <c r="C14398"/>
      <c r="H14398"/>
    </row>
    <row r="14399" spans="3:8" x14ac:dyDescent="0.25">
      <c r="C14399"/>
      <c r="H14399"/>
    </row>
    <row r="14400" spans="3:8" x14ac:dyDescent="0.25">
      <c r="C14400"/>
      <c r="H14400"/>
    </row>
    <row r="14401" spans="3:8" x14ac:dyDescent="0.25">
      <c r="C14401"/>
      <c r="H14401"/>
    </row>
    <row r="14402" spans="3:8" x14ac:dyDescent="0.25">
      <c r="C14402"/>
      <c r="H14402"/>
    </row>
    <row r="14403" spans="3:8" x14ac:dyDescent="0.25">
      <c r="C14403"/>
      <c r="H14403"/>
    </row>
    <row r="14404" spans="3:8" x14ac:dyDescent="0.25">
      <c r="C14404"/>
      <c r="H14404"/>
    </row>
    <row r="14405" spans="3:8" x14ac:dyDescent="0.25">
      <c r="C14405"/>
      <c r="H14405"/>
    </row>
    <row r="14406" spans="3:8" x14ac:dyDescent="0.25">
      <c r="C14406"/>
      <c r="H14406"/>
    </row>
    <row r="14407" spans="3:8" x14ac:dyDescent="0.25">
      <c r="C14407"/>
      <c r="H14407"/>
    </row>
    <row r="14408" spans="3:8" x14ac:dyDescent="0.25">
      <c r="C14408"/>
      <c r="H14408"/>
    </row>
    <row r="14409" spans="3:8" x14ac:dyDescent="0.25">
      <c r="C14409"/>
      <c r="H14409"/>
    </row>
    <row r="14410" spans="3:8" x14ac:dyDescent="0.25">
      <c r="C14410"/>
      <c r="H14410"/>
    </row>
    <row r="14411" spans="3:8" x14ac:dyDescent="0.25">
      <c r="C14411"/>
      <c r="H14411"/>
    </row>
    <row r="14412" spans="3:8" x14ac:dyDescent="0.25">
      <c r="C14412"/>
      <c r="H14412"/>
    </row>
    <row r="14413" spans="3:8" x14ac:dyDescent="0.25">
      <c r="C14413"/>
      <c r="H14413"/>
    </row>
    <row r="14414" spans="3:8" x14ac:dyDescent="0.25">
      <c r="C14414"/>
      <c r="H14414"/>
    </row>
    <row r="14415" spans="3:8" x14ac:dyDescent="0.25">
      <c r="C14415"/>
      <c r="H14415"/>
    </row>
    <row r="14416" spans="3:8" x14ac:dyDescent="0.25">
      <c r="C14416"/>
      <c r="H14416"/>
    </row>
    <row r="14417" spans="3:8" x14ac:dyDescent="0.25">
      <c r="C14417"/>
      <c r="H14417"/>
    </row>
    <row r="14418" spans="3:8" x14ac:dyDescent="0.25">
      <c r="C14418"/>
      <c r="H14418"/>
    </row>
    <row r="14419" spans="3:8" x14ac:dyDescent="0.25">
      <c r="C14419"/>
      <c r="H14419"/>
    </row>
    <row r="14420" spans="3:8" x14ac:dyDescent="0.25">
      <c r="C14420"/>
      <c r="H14420"/>
    </row>
    <row r="14421" spans="3:8" x14ac:dyDescent="0.25">
      <c r="C14421"/>
      <c r="H14421"/>
    </row>
    <row r="14422" spans="3:8" x14ac:dyDescent="0.25">
      <c r="C14422"/>
      <c r="H14422"/>
    </row>
    <row r="14423" spans="3:8" x14ac:dyDescent="0.25">
      <c r="C14423"/>
      <c r="H14423"/>
    </row>
    <row r="14424" spans="3:8" x14ac:dyDescent="0.25">
      <c r="C14424"/>
      <c r="H14424"/>
    </row>
    <row r="14425" spans="3:8" x14ac:dyDescent="0.25">
      <c r="C14425"/>
      <c r="H14425"/>
    </row>
    <row r="14426" spans="3:8" x14ac:dyDescent="0.25">
      <c r="C14426"/>
      <c r="H14426"/>
    </row>
    <row r="14427" spans="3:8" x14ac:dyDescent="0.25">
      <c r="C14427"/>
      <c r="H14427"/>
    </row>
    <row r="14428" spans="3:8" x14ac:dyDescent="0.25">
      <c r="C14428"/>
      <c r="H14428"/>
    </row>
    <row r="14429" spans="3:8" x14ac:dyDescent="0.25">
      <c r="C14429"/>
      <c r="H14429"/>
    </row>
    <row r="14430" spans="3:8" x14ac:dyDescent="0.25">
      <c r="C14430"/>
      <c r="H14430"/>
    </row>
    <row r="14431" spans="3:8" x14ac:dyDescent="0.25">
      <c r="C14431"/>
      <c r="H14431"/>
    </row>
    <row r="14432" spans="3:8" x14ac:dyDescent="0.25">
      <c r="C14432"/>
      <c r="H14432"/>
    </row>
    <row r="14433" spans="3:8" x14ac:dyDescent="0.25">
      <c r="C14433"/>
      <c r="H14433"/>
    </row>
    <row r="14434" spans="3:8" x14ac:dyDescent="0.25">
      <c r="C14434"/>
      <c r="H14434"/>
    </row>
    <row r="14435" spans="3:8" x14ac:dyDescent="0.25">
      <c r="C14435"/>
      <c r="H14435"/>
    </row>
    <row r="14436" spans="3:8" x14ac:dyDescent="0.25">
      <c r="C14436"/>
      <c r="H14436"/>
    </row>
    <row r="14437" spans="3:8" x14ac:dyDescent="0.25">
      <c r="C14437"/>
      <c r="H14437"/>
    </row>
    <row r="14438" spans="3:8" x14ac:dyDescent="0.25">
      <c r="C14438"/>
      <c r="H14438"/>
    </row>
    <row r="14439" spans="3:8" x14ac:dyDescent="0.25">
      <c r="C14439"/>
      <c r="H14439"/>
    </row>
    <row r="14440" spans="3:8" x14ac:dyDescent="0.25">
      <c r="C14440"/>
      <c r="H14440"/>
    </row>
    <row r="14441" spans="3:8" x14ac:dyDescent="0.25">
      <c r="C14441"/>
      <c r="H14441"/>
    </row>
    <row r="14442" spans="3:8" x14ac:dyDescent="0.25">
      <c r="C14442"/>
      <c r="H14442"/>
    </row>
    <row r="14443" spans="3:8" x14ac:dyDescent="0.25">
      <c r="C14443"/>
      <c r="H14443"/>
    </row>
    <row r="14444" spans="3:8" x14ac:dyDescent="0.25">
      <c r="C14444"/>
      <c r="H14444"/>
    </row>
    <row r="14445" spans="3:8" x14ac:dyDescent="0.25">
      <c r="C14445"/>
      <c r="H14445"/>
    </row>
    <row r="14446" spans="3:8" x14ac:dyDescent="0.25">
      <c r="C14446"/>
      <c r="H14446"/>
    </row>
    <row r="14447" spans="3:8" x14ac:dyDescent="0.25">
      <c r="C14447"/>
      <c r="H14447"/>
    </row>
    <row r="14448" spans="3:8" x14ac:dyDescent="0.25">
      <c r="C14448"/>
      <c r="H14448"/>
    </row>
    <row r="14449" spans="3:8" x14ac:dyDescent="0.25">
      <c r="C14449"/>
      <c r="H14449"/>
    </row>
    <row r="14450" spans="3:8" x14ac:dyDescent="0.25">
      <c r="C14450"/>
      <c r="H14450"/>
    </row>
    <row r="14451" spans="3:8" x14ac:dyDescent="0.25">
      <c r="C14451"/>
      <c r="H14451"/>
    </row>
    <row r="14452" spans="3:8" x14ac:dyDescent="0.25">
      <c r="C14452"/>
      <c r="H14452"/>
    </row>
    <row r="14453" spans="3:8" x14ac:dyDescent="0.25">
      <c r="C14453"/>
      <c r="H14453"/>
    </row>
    <row r="14454" spans="3:8" x14ac:dyDescent="0.25">
      <c r="C14454"/>
      <c r="H14454"/>
    </row>
    <row r="14455" spans="3:8" x14ac:dyDescent="0.25">
      <c r="C14455"/>
      <c r="H14455"/>
    </row>
    <row r="14456" spans="3:8" x14ac:dyDescent="0.25">
      <c r="C14456"/>
      <c r="H14456"/>
    </row>
    <row r="14457" spans="3:8" x14ac:dyDescent="0.25">
      <c r="C14457"/>
      <c r="H14457"/>
    </row>
    <row r="14458" spans="3:8" x14ac:dyDescent="0.25">
      <c r="C14458"/>
      <c r="H14458"/>
    </row>
    <row r="14459" spans="3:8" x14ac:dyDescent="0.25">
      <c r="C14459"/>
      <c r="H14459"/>
    </row>
    <row r="14460" spans="3:8" x14ac:dyDescent="0.25">
      <c r="C14460"/>
      <c r="H14460"/>
    </row>
    <row r="14461" spans="3:8" x14ac:dyDescent="0.25">
      <c r="C14461"/>
      <c r="H14461"/>
    </row>
    <row r="14462" spans="3:8" x14ac:dyDescent="0.25">
      <c r="C14462"/>
      <c r="H14462"/>
    </row>
    <row r="14463" spans="3:8" x14ac:dyDescent="0.25">
      <c r="C14463"/>
      <c r="H14463"/>
    </row>
    <row r="14464" spans="3:8" x14ac:dyDescent="0.25">
      <c r="C14464"/>
      <c r="H14464"/>
    </row>
    <row r="14465" spans="3:8" x14ac:dyDescent="0.25">
      <c r="C14465"/>
      <c r="H14465"/>
    </row>
    <row r="14466" spans="3:8" x14ac:dyDescent="0.25">
      <c r="C14466"/>
      <c r="H14466"/>
    </row>
    <row r="14467" spans="3:8" x14ac:dyDescent="0.25">
      <c r="C14467"/>
      <c r="H14467"/>
    </row>
    <row r="14468" spans="3:8" x14ac:dyDescent="0.25">
      <c r="C14468"/>
      <c r="H14468"/>
    </row>
    <row r="14469" spans="3:8" x14ac:dyDescent="0.25">
      <c r="C14469"/>
      <c r="H14469"/>
    </row>
    <row r="14470" spans="3:8" x14ac:dyDescent="0.25">
      <c r="C14470"/>
      <c r="H14470"/>
    </row>
    <row r="14471" spans="3:8" x14ac:dyDescent="0.25">
      <c r="C14471"/>
      <c r="H14471"/>
    </row>
    <row r="14472" spans="3:8" x14ac:dyDescent="0.25">
      <c r="C14472"/>
      <c r="H14472"/>
    </row>
    <row r="14473" spans="3:8" x14ac:dyDescent="0.25">
      <c r="C14473"/>
      <c r="H14473"/>
    </row>
    <row r="14474" spans="3:8" x14ac:dyDescent="0.25">
      <c r="C14474"/>
      <c r="H14474"/>
    </row>
    <row r="14475" spans="3:8" x14ac:dyDescent="0.25">
      <c r="C14475"/>
      <c r="H14475"/>
    </row>
    <row r="14476" spans="3:8" x14ac:dyDescent="0.25">
      <c r="C14476"/>
      <c r="H14476"/>
    </row>
    <row r="14477" spans="3:8" x14ac:dyDescent="0.25">
      <c r="C14477"/>
      <c r="H14477"/>
    </row>
    <row r="14478" spans="3:8" x14ac:dyDescent="0.25">
      <c r="C14478"/>
      <c r="H14478"/>
    </row>
    <row r="14479" spans="3:8" x14ac:dyDescent="0.25">
      <c r="C14479"/>
      <c r="H14479"/>
    </row>
    <row r="14480" spans="3:8" x14ac:dyDescent="0.25">
      <c r="C14480"/>
      <c r="H14480"/>
    </row>
    <row r="14481" spans="3:8" x14ac:dyDescent="0.25">
      <c r="C14481"/>
      <c r="H14481"/>
    </row>
    <row r="14482" spans="3:8" x14ac:dyDescent="0.25">
      <c r="C14482"/>
      <c r="H14482"/>
    </row>
    <row r="14483" spans="3:8" x14ac:dyDescent="0.25">
      <c r="C14483"/>
      <c r="H14483"/>
    </row>
    <row r="14484" spans="3:8" x14ac:dyDescent="0.25">
      <c r="C14484"/>
      <c r="H14484"/>
    </row>
    <row r="14485" spans="3:8" x14ac:dyDescent="0.25">
      <c r="C14485"/>
      <c r="H14485"/>
    </row>
    <row r="14486" spans="3:8" x14ac:dyDescent="0.25">
      <c r="C14486"/>
      <c r="H14486"/>
    </row>
    <row r="14487" spans="3:8" x14ac:dyDescent="0.25">
      <c r="C14487"/>
      <c r="H14487"/>
    </row>
    <row r="14488" spans="3:8" x14ac:dyDescent="0.25">
      <c r="C14488"/>
      <c r="H14488"/>
    </row>
    <row r="14489" spans="3:8" x14ac:dyDescent="0.25">
      <c r="C14489"/>
      <c r="H14489"/>
    </row>
    <row r="14490" spans="3:8" x14ac:dyDescent="0.25">
      <c r="C14490"/>
      <c r="H14490"/>
    </row>
    <row r="14491" spans="3:8" x14ac:dyDescent="0.25">
      <c r="C14491"/>
      <c r="H14491"/>
    </row>
    <row r="14492" spans="3:8" x14ac:dyDescent="0.25">
      <c r="C14492"/>
      <c r="H14492"/>
    </row>
    <row r="14493" spans="3:8" x14ac:dyDescent="0.25">
      <c r="C14493"/>
      <c r="H14493"/>
    </row>
    <row r="14494" spans="3:8" x14ac:dyDescent="0.25">
      <c r="C14494"/>
      <c r="H14494"/>
    </row>
    <row r="14495" spans="3:8" x14ac:dyDescent="0.25">
      <c r="C14495"/>
      <c r="H14495"/>
    </row>
    <row r="14496" spans="3:8" x14ac:dyDescent="0.25">
      <c r="C14496"/>
      <c r="H14496"/>
    </row>
    <row r="14497" spans="3:8" x14ac:dyDescent="0.25">
      <c r="C14497"/>
      <c r="H14497"/>
    </row>
    <row r="14498" spans="3:8" x14ac:dyDescent="0.25">
      <c r="C14498"/>
      <c r="H14498"/>
    </row>
    <row r="14499" spans="3:8" x14ac:dyDescent="0.25">
      <c r="C14499"/>
      <c r="H14499"/>
    </row>
    <row r="14500" spans="3:8" x14ac:dyDescent="0.25">
      <c r="C14500"/>
      <c r="H14500"/>
    </row>
    <row r="14501" spans="3:8" x14ac:dyDescent="0.25">
      <c r="C14501"/>
      <c r="H14501"/>
    </row>
    <row r="14502" spans="3:8" x14ac:dyDescent="0.25">
      <c r="C14502"/>
      <c r="H14502"/>
    </row>
    <row r="14503" spans="3:8" x14ac:dyDescent="0.25">
      <c r="C14503"/>
      <c r="H14503"/>
    </row>
    <row r="14504" spans="3:8" x14ac:dyDescent="0.25">
      <c r="C14504"/>
      <c r="H14504"/>
    </row>
    <row r="14505" spans="3:8" x14ac:dyDescent="0.25">
      <c r="C14505"/>
      <c r="H14505"/>
    </row>
    <row r="14506" spans="3:8" x14ac:dyDescent="0.25">
      <c r="C14506"/>
      <c r="H14506"/>
    </row>
    <row r="14507" spans="3:8" x14ac:dyDescent="0.25">
      <c r="C14507"/>
      <c r="H14507"/>
    </row>
    <row r="14508" spans="3:8" x14ac:dyDescent="0.25">
      <c r="C14508"/>
      <c r="H14508"/>
    </row>
    <row r="14509" spans="3:8" x14ac:dyDescent="0.25">
      <c r="C14509"/>
      <c r="H14509"/>
    </row>
    <row r="14510" spans="3:8" x14ac:dyDescent="0.25">
      <c r="C14510"/>
      <c r="H14510"/>
    </row>
    <row r="14511" spans="3:8" x14ac:dyDescent="0.25">
      <c r="C14511"/>
      <c r="H14511"/>
    </row>
    <row r="14512" spans="3:8" x14ac:dyDescent="0.25">
      <c r="C14512"/>
      <c r="H14512"/>
    </row>
    <row r="14513" spans="3:8" x14ac:dyDescent="0.25">
      <c r="C14513"/>
      <c r="H14513"/>
    </row>
    <row r="14514" spans="3:8" x14ac:dyDescent="0.25">
      <c r="C14514"/>
      <c r="H14514"/>
    </row>
    <row r="14515" spans="3:8" x14ac:dyDescent="0.25">
      <c r="C14515"/>
      <c r="H14515"/>
    </row>
    <row r="14516" spans="3:8" x14ac:dyDescent="0.25">
      <c r="C14516"/>
      <c r="H14516"/>
    </row>
    <row r="14517" spans="3:8" x14ac:dyDescent="0.25">
      <c r="C14517"/>
      <c r="H14517"/>
    </row>
    <row r="14518" spans="3:8" x14ac:dyDescent="0.25">
      <c r="C14518"/>
      <c r="H14518"/>
    </row>
    <row r="14519" spans="3:8" x14ac:dyDescent="0.25">
      <c r="C14519"/>
      <c r="H14519"/>
    </row>
    <row r="14520" spans="3:8" x14ac:dyDescent="0.25">
      <c r="C14520"/>
      <c r="H14520"/>
    </row>
    <row r="14521" spans="3:8" x14ac:dyDescent="0.25">
      <c r="C14521"/>
      <c r="H14521"/>
    </row>
    <row r="14522" spans="3:8" x14ac:dyDescent="0.25">
      <c r="C14522"/>
      <c r="H14522"/>
    </row>
    <row r="14523" spans="3:8" x14ac:dyDescent="0.25">
      <c r="C14523"/>
      <c r="H14523"/>
    </row>
    <row r="14524" spans="3:8" x14ac:dyDescent="0.25">
      <c r="C14524"/>
      <c r="H14524"/>
    </row>
    <row r="14525" spans="3:8" x14ac:dyDescent="0.25">
      <c r="C14525"/>
      <c r="H14525"/>
    </row>
    <row r="14526" spans="3:8" x14ac:dyDescent="0.25">
      <c r="C14526"/>
      <c r="H14526"/>
    </row>
    <row r="14527" spans="3:8" x14ac:dyDescent="0.25">
      <c r="C14527"/>
      <c r="H14527"/>
    </row>
    <row r="14528" spans="3:8" x14ac:dyDescent="0.25">
      <c r="C14528"/>
      <c r="H14528"/>
    </row>
    <row r="14529" spans="3:8" x14ac:dyDescent="0.25">
      <c r="C14529"/>
      <c r="H14529"/>
    </row>
    <row r="14530" spans="3:8" x14ac:dyDescent="0.25">
      <c r="C14530"/>
      <c r="H14530"/>
    </row>
    <row r="14531" spans="3:8" x14ac:dyDescent="0.25">
      <c r="C14531"/>
      <c r="H14531"/>
    </row>
    <row r="14532" spans="3:8" x14ac:dyDescent="0.25">
      <c r="C14532"/>
      <c r="H14532"/>
    </row>
    <row r="14533" spans="3:8" x14ac:dyDescent="0.25">
      <c r="C14533"/>
      <c r="H14533"/>
    </row>
    <row r="14534" spans="3:8" x14ac:dyDescent="0.25">
      <c r="C14534"/>
      <c r="H14534"/>
    </row>
    <row r="14535" spans="3:8" x14ac:dyDescent="0.25">
      <c r="C14535"/>
      <c r="H14535"/>
    </row>
    <row r="14536" spans="3:8" x14ac:dyDescent="0.25">
      <c r="C14536"/>
      <c r="H14536"/>
    </row>
    <row r="14537" spans="3:8" x14ac:dyDescent="0.25">
      <c r="C14537"/>
      <c r="H14537"/>
    </row>
    <row r="14538" spans="3:8" x14ac:dyDescent="0.25">
      <c r="C14538"/>
      <c r="H14538"/>
    </row>
    <row r="14539" spans="3:8" x14ac:dyDescent="0.25">
      <c r="C14539"/>
      <c r="H14539"/>
    </row>
    <row r="14540" spans="3:8" x14ac:dyDescent="0.25">
      <c r="C14540"/>
      <c r="H14540"/>
    </row>
    <row r="14541" spans="3:8" x14ac:dyDescent="0.25">
      <c r="C14541"/>
      <c r="H14541"/>
    </row>
    <row r="14542" spans="3:8" x14ac:dyDescent="0.25">
      <c r="C14542"/>
      <c r="H14542"/>
    </row>
    <row r="14543" spans="3:8" x14ac:dyDescent="0.25">
      <c r="C14543"/>
      <c r="H14543"/>
    </row>
    <row r="14544" spans="3:8" x14ac:dyDescent="0.25">
      <c r="C14544"/>
      <c r="H14544"/>
    </row>
    <row r="14545" spans="3:8" x14ac:dyDescent="0.25">
      <c r="C14545"/>
      <c r="H14545"/>
    </row>
    <row r="14546" spans="3:8" x14ac:dyDescent="0.25">
      <c r="C14546"/>
      <c r="H14546"/>
    </row>
    <row r="14547" spans="3:8" x14ac:dyDescent="0.25">
      <c r="C14547"/>
      <c r="H14547"/>
    </row>
    <row r="14548" spans="3:8" x14ac:dyDescent="0.25">
      <c r="C14548"/>
      <c r="H14548"/>
    </row>
    <row r="14549" spans="3:8" x14ac:dyDescent="0.25">
      <c r="C14549"/>
      <c r="H14549"/>
    </row>
    <row r="14550" spans="3:8" x14ac:dyDescent="0.25">
      <c r="C14550"/>
      <c r="H14550"/>
    </row>
    <row r="14551" spans="3:8" x14ac:dyDescent="0.25">
      <c r="C14551"/>
      <c r="H14551"/>
    </row>
    <row r="14552" spans="3:8" x14ac:dyDescent="0.25">
      <c r="C14552"/>
      <c r="H14552"/>
    </row>
    <row r="14553" spans="3:8" x14ac:dyDescent="0.25">
      <c r="C14553"/>
      <c r="H14553"/>
    </row>
    <row r="14554" spans="3:8" x14ac:dyDescent="0.25">
      <c r="C14554"/>
      <c r="H14554"/>
    </row>
    <row r="14555" spans="3:8" x14ac:dyDescent="0.25">
      <c r="C14555"/>
      <c r="H14555"/>
    </row>
    <row r="14556" spans="3:8" x14ac:dyDescent="0.25">
      <c r="C14556"/>
      <c r="H14556"/>
    </row>
    <row r="14557" spans="3:8" x14ac:dyDescent="0.25">
      <c r="C14557"/>
      <c r="H14557"/>
    </row>
    <row r="14558" spans="3:8" x14ac:dyDescent="0.25">
      <c r="C14558"/>
      <c r="H14558"/>
    </row>
    <row r="14559" spans="3:8" x14ac:dyDescent="0.25">
      <c r="C14559"/>
      <c r="H14559"/>
    </row>
    <row r="14560" spans="3:8" x14ac:dyDescent="0.25">
      <c r="C14560"/>
      <c r="H14560"/>
    </row>
    <row r="14561" spans="3:8" x14ac:dyDescent="0.25">
      <c r="C14561"/>
      <c r="H14561"/>
    </row>
    <row r="14562" spans="3:8" x14ac:dyDescent="0.25">
      <c r="C14562"/>
      <c r="H14562"/>
    </row>
    <row r="14563" spans="3:8" x14ac:dyDescent="0.25">
      <c r="C14563"/>
      <c r="H14563"/>
    </row>
    <row r="14564" spans="3:8" x14ac:dyDescent="0.25">
      <c r="C14564"/>
      <c r="H14564"/>
    </row>
    <row r="14565" spans="3:8" x14ac:dyDescent="0.25">
      <c r="C14565"/>
      <c r="H14565"/>
    </row>
    <row r="14566" spans="3:8" x14ac:dyDescent="0.25">
      <c r="C14566"/>
      <c r="H14566"/>
    </row>
    <row r="14567" spans="3:8" x14ac:dyDescent="0.25">
      <c r="C14567"/>
      <c r="H14567"/>
    </row>
    <row r="14568" spans="3:8" x14ac:dyDescent="0.25">
      <c r="C14568"/>
      <c r="H14568"/>
    </row>
    <row r="14569" spans="3:8" x14ac:dyDescent="0.25">
      <c r="C14569"/>
      <c r="H14569"/>
    </row>
    <row r="14570" spans="3:8" x14ac:dyDescent="0.25">
      <c r="C14570"/>
      <c r="H14570"/>
    </row>
    <row r="14571" spans="3:8" x14ac:dyDescent="0.25">
      <c r="C14571"/>
      <c r="H14571"/>
    </row>
    <row r="14572" spans="3:8" x14ac:dyDescent="0.25">
      <c r="C14572"/>
      <c r="H14572"/>
    </row>
    <row r="14573" spans="3:8" x14ac:dyDescent="0.25">
      <c r="C14573"/>
      <c r="H14573"/>
    </row>
    <row r="14574" spans="3:8" x14ac:dyDescent="0.25">
      <c r="C14574"/>
      <c r="H14574"/>
    </row>
    <row r="14575" spans="3:8" x14ac:dyDescent="0.25">
      <c r="C14575"/>
      <c r="H14575"/>
    </row>
    <row r="14576" spans="3:8" x14ac:dyDescent="0.25">
      <c r="C14576"/>
      <c r="H14576"/>
    </row>
    <row r="14577" spans="3:8" x14ac:dyDescent="0.25">
      <c r="C14577"/>
      <c r="H14577"/>
    </row>
    <row r="14578" spans="3:8" x14ac:dyDescent="0.25">
      <c r="C14578"/>
      <c r="H14578"/>
    </row>
    <row r="14579" spans="3:8" x14ac:dyDescent="0.25">
      <c r="C14579"/>
      <c r="H14579"/>
    </row>
    <row r="14580" spans="3:8" x14ac:dyDescent="0.25">
      <c r="C14580"/>
      <c r="H14580"/>
    </row>
    <row r="14581" spans="3:8" x14ac:dyDescent="0.25">
      <c r="C14581"/>
      <c r="H14581"/>
    </row>
    <row r="14582" spans="3:8" x14ac:dyDescent="0.25">
      <c r="C14582"/>
      <c r="H14582"/>
    </row>
    <row r="14583" spans="3:8" x14ac:dyDescent="0.25">
      <c r="C14583"/>
      <c r="H14583"/>
    </row>
    <row r="14584" spans="3:8" x14ac:dyDescent="0.25">
      <c r="C14584"/>
      <c r="H14584"/>
    </row>
    <row r="14585" spans="3:8" x14ac:dyDescent="0.25">
      <c r="C14585"/>
      <c r="H14585"/>
    </row>
    <row r="14586" spans="3:8" x14ac:dyDescent="0.25">
      <c r="C14586"/>
      <c r="H14586"/>
    </row>
    <row r="14587" spans="3:8" x14ac:dyDescent="0.25">
      <c r="C14587"/>
      <c r="H14587"/>
    </row>
    <row r="14588" spans="3:8" x14ac:dyDescent="0.25">
      <c r="C14588"/>
      <c r="H14588"/>
    </row>
    <row r="14589" spans="3:8" x14ac:dyDescent="0.25">
      <c r="C14589"/>
      <c r="H14589"/>
    </row>
    <row r="14590" spans="3:8" x14ac:dyDescent="0.25">
      <c r="C14590"/>
      <c r="H14590"/>
    </row>
    <row r="14591" spans="3:8" x14ac:dyDescent="0.25">
      <c r="C14591"/>
      <c r="H14591"/>
    </row>
    <row r="14592" spans="3:8" x14ac:dyDescent="0.25">
      <c r="C14592"/>
      <c r="H14592"/>
    </row>
    <row r="14593" spans="3:8" x14ac:dyDescent="0.25">
      <c r="C14593"/>
      <c r="H14593"/>
    </row>
    <row r="14594" spans="3:8" x14ac:dyDescent="0.25">
      <c r="C14594"/>
      <c r="H14594"/>
    </row>
    <row r="14595" spans="3:8" x14ac:dyDescent="0.25">
      <c r="C14595"/>
      <c r="H14595"/>
    </row>
    <row r="14596" spans="3:8" x14ac:dyDescent="0.25">
      <c r="C14596"/>
      <c r="H14596"/>
    </row>
    <row r="14597" spans="3:8" x14ac:dyDescent="0.25">
      <c r="C14597"/>
      <c r="H14597"/>
    </row>
    <row r="14598" spans="3:8" x14ac:dyDescent="0.25">
      <c r="C14598"/>
      <c r="H14598"/>
    </row>
    <row r="14599" spans="3:8" x14ac:dyDescent="0.25">
      <c r="C14599"/>
      <c r="H14599"/>
    </row>
    <row r="14600" spans="3:8" x14ac:dyDescent="0.25">
      <c r="C14600"/>
      <c r="H14600"/>
    </row>
    <row r="14601" spans="3:8" x14ac:dyDescent="0.25">
      <c r="C14601"/>
      <c r="H14601"/>
    </row>
    <row r="14602" spans="3:8" x14ac:dyDescent="0.25">
      <c r="C14602"/>
      <c r="H14602"/>
    </row>
    <row r="14603" spans="3:8" x14ac:dyDescent="0.25">
      <c r="C14603"/>
      <c r="H14603"/>
    </row>
    <row r="14604" spans="3:8" x14ac:dyDescent="0.25">
      <c r="C14604"/>
      <c r="H14604"/>
    </row>
    <row r="14605" spans="3:8" x14ac:dyDescent="0.25">
      <c r="C14605"/>
      <c r="H14605"/>
    </row>
    <row r="14606" spans="3:8" x14ac:dyDescent="0.25">
      <c r="C14606"/>
      <c r="H14606"/>
    </row>
    <row r="14607" spans="3:8" x14ac:dyDescent="0.25">
      <c r="C14607"/>
      <c r="H14607"/>
    </row>
    <row r="14608" spans="3:8" x14ac:dyDescent="0.25">
      <c r="C14608"/>
      <c r="H14608"/>
    </row>
    <row r="14609" spans="3:8" x14ac:dyDescent="0.25">
      <c r="C14609"/>
      <c r="H14609"/>
    </row>
    <row r="14610" spans="3:8" x14ac:dyDescent="0.25">
      <c r="C14610"/>
      <c r="H14610"/>
    </row>
    <row r="14611" spans="3:8" x14ac:dyDescent="0.25">
      <c r="C14611"/>
      <c r="H14611"/>
    </row>
    <row r="14612" spans="3:8" x14ac:dyDescent="0.25">
      <c r="C14612"/>
      <c r="H14612"/>
    </row>
    <row r="14613" spans="3:8" x14ac:dyDescent="0.25">
      <c r="C14613"/>
      <c r="H14613"/>
    </row>
    <row r="14614" spans="3:8" x14ac:dyDescent="0.25">
      <c r="C14614"/>
      <c r="H14614"/>
    </row>
    <row r="14615" spans="3:8" x14ac:dyDescent="0.25">
      <c r="C14615"/>
      <c r="H14615"/>
    </row>
    <row r="14616" spans="3:8" x14ac:dyDescent="0.25">
      <c r="C14616"/>
      <c r="H14616"/>
    </row>
    <row r="14617" spans="3:8" x14ac:dyDescent="0.25">
      <c r="C14617"/>
      <c r="H14617"/>
    </row>
    <row r="14618" spans="3:8" x14ac:dyDescent="0.25">
      <c r="C14618"/>
      <c r="H14618"/>
    </row>
    <row r="14619" spans="3:8" x14ac:dyDescent="0.25">
      <c r="C14619"/>
      <c r="H14619"/>
    </row>
    <row r="14620" spans="3:8" x14ac:dyDescent="0.25">
      <c r="C14620"/>
      <c r="H14620"/>
    </row>
    <row r="14621" spans="3:8" x14ac:dyDescent="0.25">
      <c r="C14621"/>
      <c r="H14621"/>
    </row>
    <row r="14622" spans="3:8" x14ac:dyDescent="0.25">
      <c r="C14622"/>
      <c r="H14622"/>
    </row>
    <row r="14623" spans="3:8" x14ac:dyDescent="0.25">
      <c r="C14623"/>
      <c r="H14623"/>
    </row>
    <row r="14624" spans="3:8" x14ac:dyDescent="0.25">
      <c r="C14624"/>
      <c r="H14624"/>
    </row>
    <row r="14625" spans="3:8" x14ac:dyDescent="0.25">
      <c r="C14625"/>
      <c r="H14625"/>
    </row>
    <row r="14626" spans="3:8" x14ac:dyDescent="0.25">
      <c r="C14626"/>
      <c r="H14626"/>
    </row>
    <row r="14627" spans="3:8" x14ac:dyDescent="0.25">
      <c r="C14627"/>
      <c r="H14627"/>
    </row>
    <row r="14628" spans="3:8" x14ac:dyDescent="0.25">
      <c r="C14628"/>
      <c r="H14628"/>
    </row>
    <row r="14629" spans="3:8" x14ac:dyDescent="0.25">
      <c r="C14629"/>
      <c r="H14629"/>
    </row>
    <row r="14630" spans="3:8" x14ac:dyDescent="0.25">
      <c r="C14630"/>
      <c r="H14630"/>
    </row>
    <row r="14631" spans="3:8" x14ac:dyDescent="0.25">
      <c r="C14631"/>
      <c r="H14631"/>
    </row>
    <row r="14632" spans="3:8" x14ac:dyDescent="0.25">
      <c r="C14632"/>
      <c r="H14632"/>
    </row>
    <row r="14633" spans="3:8" x14ac:dyDescent="0.25">
      <c r="C14633"/>
      <c r="H14633"/>
    </row>
    <row r="14634" spans="3:8" x14ac:dyDescent="0.25">
      <c r="C14634"/>
      <c r="H14634"/>
    </row>
    <row r="14635" spans="3:8" x14ac:dyDescent="0.25">
      <c r="C14635"/>
      <c r="H14635"/>
    </row>
    <row r="14636" spans="3:8" x14ac:dyDescent="0.25">
      <c r="C14636"/>
      <c r="H14636"/>
    </row>
    <row r="14637" spans="3:8" x14ac:dyDescent="0.25">
      <c r="C14637"/>
      <c r="H14637"/>
    </row>
    <row r="14638" spans="3:8" x14ac:dyDescent="0.25">
      <c r="C14638"/>
      <c r="H14638"/>
    </row>
    <row r="14639" spans="3:8" x14ac:dyDescent="0.25">
      <c r="C14639"/>
      <c r="H14639"/>
    </row>
    <row r="14640" spans="3:8" x14ac:dyDescent="0.25">
      <c r="C14640"/>
      <c r="H14640"/>
    </row>
    <row r="14641" spans="3:8" x14ac:dyDescent="0.25">
      <c r="C14641"/>
      <c r="H14641"/>
    </row>
    <row r="14642" spans="3:8" x14ac:dyDescent="0.25">
      <c r="C14642"/>
      <c r="H14642"/>
    </row>
    <row r="14643" spans="3:8" x14ac:dyDescent="0.25">
      <c r="C14643"/>
      <c r="H14643"/>
    </row>
    <row r="14644" spans="3:8" x14ac:dyDescent="0.25">
      <c r="C14644"/>
      <c r="H14644"/>
    </row>
    <row r="14645" spans="3:8" x14ac:dyDescent="0.25">
      <c r="C14645"/>
      <c r="H14645"/>
    </row>
    <row r="14646" spans="3:8" x14ac:dyDescent="0.25">
      <c r="C14646"/>
      <c r="H14646"/>
    </row>
    <row r="14647" spans="3:8" x14ac:dyDescent="0.25">
      <c r="C14647"/>
      <c r="H14647"/>
    </row>
    <row r="14648" spans="3:8" x14ac:dyDescent="0.25">
      <c r="C14648"/>
      <c r="H14648"/>
    </row>
    <row r="14649" spans="3:8" x14ac:dyDescent="0.25">
      <c r="C14649"/>
      <c r="H14649"/>
    </row>
    <row r="14650" spans="3:8" x14ac:dyDescent="0.25">
      <c r="C14650"/>
      <c r="H14650"/>
    </row>
    <row r="14651" spans="3:8" x14ac:dyDescent="0.25">
      <c r="C14651"/>
      <c r="H14651"/>
    </row>
    <row r="14652" spans="3:8" x14ac:dyDescent="0.25">
      <c r="C14652"/>
      <c r="H14652"/>
    </row>
    <row r="14653" spans="3:8" x14ac:dyDescent="0.25">
      <c r="C14653"/>
      <c r="H14653"/>
    </row>
    <row r="14654" spans="3:8" x14ac:dyDescent="0.25">
      <c r="C14654"/>
      <c r="H14654"/>
    </row>
    <row r="14655" spans="3:8" x14ac:dyDescent="0.25">
      <c r="C14655"/>
      <c r="H14655"/>
    </row>
    <row r="14656" spans="3:8" x14ac:dyDescent="0.25">
      <c r="C14656"/>
      <c r="H14656"/>
    </row>
    <row r="14657" spans="3:8" x14ac:dyDescent="0.25">
      <c r="C14657"/>
      <c r="H14657"/>
    </row>
    <row r="14658" spans="3:8" x14ac:dyDescent="0.25">
      <c r="C14658"/>
      <c r="H14658"/>
    </row>
    <row r="14659" spans="3:8" x14ac:dyDescent="0.25">
      <c r="C14659"/>
      <c r="H14659"/>
    </row>
    <row r="14660" spans="3:8" x14ac:dyDescent="0.25">
      <c r="C14660"/>
      <c r="H14660"/>
    </row>
    <row r="14661" spans="3:8" x14ac:dyDescent="0.25">
      <c r="C14661"/>
      <c r="H14661"/>
    </row>
    <row r="14662" spans="3:8" x14ac:dyDescent="0.25">
      <c r="C14662"/>
      <c r="H14662"/>
    </row>
    <row r="14663" spans="3:8" x14ac:dyDescent="0.25">
      <c r="C14663"/>
      <c r="H14663"/>
    </row>
    <row r="14664" spans="3:8" x14ac:dyDescent="0.25">
      <c r="C14664"/>
      <c r="H14664"/>
    </row>
    <row r="14665" spans="3:8" x14ac:dyDescent="0.25">
      <c r="C14665"/>
      <c r="H14665"/>
    </row>
    <row r="14666" spans="3:8" x14ac:dyDescent="0.25">
      <c r="C14666"/>
      <c r="H14666"/>
    </row>
    <row r="14667" spans="3:8" x14ac:dyDescent="0.25">
      <c r="C14667"/>
      <c r="H14667"/>
    </row>
    <row r="14668" spans="3:8" x14ac:dyDescent="0.25">
      <c r="C14668"/>
      <c r="H14668"/>
    </row>
    <row r="14669" spans="3:8" x14ac:dyDescent="0.25">
      <c r="C14669"/>
      <c r="H14669"/>
    </row>
    <row r="14670" spans="3:8" x14ac:dyDescent="0.25">
      <c r="C14670"/>
      <c r="H14670"/>
    </row>
    <row r="14671" spans="3:8" x14ac:dyDescent="0.25">
      <c r="C14671"/>
      <c r="H14671"/>
    </row>
    <row r="14672" spans="3:8" x14ac:dyDescent="0.25">
      <c r="C14672"/>
      <c r="H14672"/>
    </row>
    <row r="14673" spans="3:8" x14ac:dyDescent="0.25">
      <c r="C14673"/>
      <c r="H14673"/>
    </row>
    <row r="14674" spans="3:8" x14ac:dyDescent="0.25">
      <c r="C14674"/>
      <c r="H14674"/>
    </row>
    <row r="14675" spans="3:8" x14ac:dyDescent="0.25">
      <c r="C14675"/>
      <c r="H14675"/>
    </row>
    <row r="14676" spans="3:8" x14ac:dyDescent="0.25">
      <c r="C14676"/>
      <c r="H14676"/>
    </row>
    <row r="14677" spans="3:8" x14ac:dyDescent="0.25">
      <c r="C14677"/>
      <c r="H14677"/>
    </row>
    <row r="14678" spans="3:8" x14ac:dyDescent="0.25">
      <c r="C14678"/>
      <c r="H14678"/>
    </row>
    <row r="14679" spans="3:8" x14ac:dyDescent="0.25">
      <c r="C14679"/>
      <c r="H14679"/>
    </row>
    <row r="14680" spans="3:8" x14ac:dyDescent="0.25">
      <c r="C14680"/>
      <c r="H14680"/>
    </row>
    <row r="14681" spans="3:8" x14ac:dyDescent="0.25">
      <c r="C14681"/>
      <c r="H14681"/>
    </row>
    <row r="14682" spans="3:8" x14ac:dyDescent="0.25">
      <c r="C14682"/>
      <c r="H14682"/>
    </row>
    <row r="14683" spans="3:8" x14ac:dyDescent="0.25">
      <c r="C14683"/>
      <c r="H14683"/>
    </row>
    <row r="14684" spans="3:8" x14ac:dyDescent="0.25">
      <c r="C14684"/>
      <c r="H14684"/>
    </row>
    <row r="14685" spans="3:8" x14ac:dyDescent="0.25">
      <c r="C14685"/>
      <c r="H14685"/>
    </row>
    <row r="14686" spans="3:8" x14ac:dyDescent="0.25">
      <c r="C14686"/>
      <c r="H14686"/>
    </row>
    <row r="14687" spans="3:8" x14ac:dyDescent="0.25">
      <c r="C14687"/>
      <c r="H14687"/>
    </row>
    <row r="14688" spans="3:8" x14ac:dyDescent="0.25">
      <c r="C14688"/>
      <c r="H14688"/>
    </row>
    <row r="14689" spans="3:8" x14ac:dyDescent="0.25">
      <c r="C14689"/>
      <c r="H14689"/>
    </row>
    <row r="14690" spans="3:8" x14ac:dyDescent="0.25">
      <c r="C14690"/>
      <c r="H14690"/>
    </row>
    <row r="14691" spans="3:8" x14ac:dyDescent="0.25">
      <c r="C14691"/>
      <c r="H14691"/>
    </row>
    <row r="14692" spans="3:8" x14ac:dyDescent="0.25">
      <c r="C14692"/>
      <c r="H14692"/>
    </row>
    <row r="14693" spans="3:8" x14ac:dyDescent="0.25">
      <c r="C14693"/>
      <c r="H14693"/>
    </row>
    <row r="14694" spans="3:8" x14ac:dyDescent="0.25">
      <c r="C14694"/>
      <c r="H14694"/>
    </row>
    <row r="14695" spans="3:8" x14ac:dyDescent="0.25">
      <c r="C14695"/>
      <c r="H14695"/>
    </row>
    <row r="14696" spans="3:8" x14ac:dyDescent="0.25">
      <c r="C14696"/>
      <c r="H14696"/>
    </row>
    <row r="14697" spans="3:8" x14ac:dyDescent="0.25">
      <c r="C14697"/>
      <c r="H14697"/>
    </row>
    <row r="14698" spans="3:8" x14ac:dyDescent="0.25">
      <c r="C14698"/>
      <c r="H14698"/>
    </row>
    <row r="14699" spans="3:8" x14ac:dyDescent="0.25">
      <c r="C14699"/>
      <c r="H14699"/>
    </row>
    <row r="14700" spans="3:8" x14ac:dyDescent="0.25">
      <c r="C14700"/>
      <c r="H14700"/>
    </row>
    <row r="14701" spans="3:8" x14ac:dyDescent="0.25">
      <c r="C14701"/>
      <c r="H14701"/>
    </row>
    <row r="14702" spans="3:8" x14ac:dyDescent="0.25">
      <c r="C14702"/>
      <c r="H14702"/>
    </row>
    <row r="14703" spans="3:8" x14ac:dyDescent="0.25">
      <c r="C14703"/>
      <c r="H14703"/>
    </row>
    <row r="14704" spans="3:8" x14ac:dyDescent="0.25">
      <c r="C14704"/>
      <c r="H14704"/>
    </row>
    <row r="14705" spans="3:8" x14ac:dyDescent="0.25">
      <c r="C14705"/>
      <c r="H14705"/>
    </row>
    <row r="14706" spans="3:8" x14ac:dyDescent="0.25">
      <c r="C14706"/>
      <c r="H14706"/>
    </row>
    <row r="14707" spans="3:8" x14ac:dyDescent="0.25">
      <c r="C14707"/>
      <c r="H14707"/>
    </row>
    <row r="14708" spans="3:8" x14ac:dyDescent="0.25">
      <c r="C14708"/>
      <c r="H14708"/>
    </row>
    <row r="14709" spans="3:8" x14ac:dyDescent="0.25">
      <c r="C14709"/>
      <c r="H14709"/>
    </row>
    <row r="14710" spans="3:8" x14ac:dyDescent="0.25">
      <c r="C14710"/>
      <c r="H14710"/>
    </row>
    <row r="14711" spans="3:8" x14ac:dyDescent="0.25">
      <c r="C14711"/>
      <c r="H14711"/>
    </row>
    <row r="14712" spans="3:8" x14ac:dyDescent="0.25">
      <c r="C14712"/>
      <c r="H14712"/>
    </row>
    <row r="14713" spans="3:8" x14ac:dyDescent="0.25">
      <c r="C14713"/>
      <c r="H14713"/>
    </row>
    <row r="14714" spans="3:8" x14ac:dyDescent="0.25">
      <c r="C14714"/>
      <c r="H14714"/>
    </row>
    <row r="14715" spans="3:8" x14ac:dyDescent="0.25">
      <c r="C14715"/>
      <c r="H14715"/>
    </row>
    <row r="14716" spans="3:8" x14ac:dyDescent="0.25">
      <c r="C14716"/>
      <c r="H14716"/>
    </row>
    <row r="14717" spans="3:8" x14ac:dyDescent="0.25">
      <c r="C14717"/>
      <c r="H14717"/>
    </row>
    <row r="14718" spans="3:8" x14ac:dyDescent="0.25">
      <c r="C14718"/>
      <c r="H14718"/>
    </row>
    <row r="14719" spans="3:8" x14ac:dyDescent="0.25">
      <c r="C14719"/>
      <c r="H14719"/>
    </row>
    <row r="14720" spans="3:8" x14ac:dyDescent="0.25">
      <c r="C14720"/>
      <c r="H14720"/>
    </row>
    <row r="14721" spans="3:8" x14ac:dyDescent="0.25">
      <c r="C14721"/>
      <c r="H14721"/>
    </row>
    <row r="14722" spans="3:8" x14ac:dyDescent="0.25">
      <c r="C14722"/>
      <c r="H14722"/>
    </row>
    <row r="14723" spans="3:8" x14ac:dyDescent="0.25">
      <c r="C14723"/>
      <c r="H14723"/>
    </row>
    <row r="14724" spans="3:8" x14ac:dyDescent="0.25">
      <c r="C14724"/>
      <c r="H14724"/>
    </row>
    <row r="14725" spans="3:8" x14ac:dyDescent="0.25">
      <c r="C14725"/>
      <c r="H14725"/>
    </row>
    <row r="14726" spans="3:8" x14ac:dyDescent="0.25">
      <c r="C14726"/>
      <c r="H14726"/>
    </row>
    <row r="14727" spans="3:8" x14ac:dyDescent="0.25">
      <c r="C14727"/>
      <c r="H14727"/>
    </row>
    <row r="14728" spans="3:8" x14ac:dyDescent="0.25">
      <c r="C14728"/>
      <c r="H14728"/>
    </row>
    <row r="14729" spans="3:8" x14ac:dyDescent="0.25">
      <c r="C14729"/>
      <c r="H14729"/>
    </row>
    <row r="14730" spans="3:8" x14ac:dyDescent="0.25">
      <c r="C14730"/>
      <c r="H14730"/>
    </row>
    <row r="14731" spans="3:8" x14ac:dyDescent="0.25">
      <c r="C14731"/>
      <c r="H14731"/>
    </row>
    <row r="14732" spans="3:8" x14ac:dyDescent="0.25">
      <c r="C14732"/>
      <c r="H14732"/>
    </row>
    <row r="14733" spans="3:8" x14ac:dyDescent="0.25">
      <c r="C14733"/>
      <c r="H14733"/>
    </row>
    <row r="14734" spans="3:8" x14ac:dyDescent="0.25">
      <c r="C14734"/>
      <c r="H14734"/>
    </row>
    <row r="14735" spans="3:8" x14ac:dyDescent="0.25">
      <c r="C14735"/>
      <c r="H14735"/>
    </row>
    <row r="14736" spans="3:8" x14ac:dyDescent="0.25">
      <c r="C14736"/>
      <c r="H14736"/>
    </row>
    <row r="14737" spans="3:8" x14ac:dyDescent="0.25">
      <c r="C14737"/>
      <c r="H14737"/>
    </row>
    <row r="14738" spans="3:8" x14ac:dyDescent="0.25">
      <c r="C14738"/>
      <c r="H14738"/>
    </row>
    <row r="14739" spans="3:8" x14ac:dyDescent="0.25">
      <c r="C14739"/>
      <c r="H14739"/>
    </row>
    <row r="14740" spans="3:8" x14ac:dyDescent="0.25">
      <c r="C14740"/>
      <c r="H14740"/>
    </row>
    <row r="14741" spans="3:8" x14ac:dyDescent="0.25">
      <c r="C14741"/>
      <c r="H14741"/>
    </row>
    <row r="14742" spans="3:8" x14ac:dyDescent="0.25">
      <c r="C14742"/>
      <c r="H14742"/>
    </row>
    <row r="14743" spans="3:8" x14ac:dyDescent="0.25">
      <c r="C14743"/>
      <c r="H14743"/>
    </row>
    <row r="14744" spans="3:8" x14ac:dyDescent="0.25">
      <c r="C14744"/>
      <c r="H14744"/>
    </row>
    <row r="14745" spans="3:8" x14ac:dyDescent="0.25">
      <c r="C14745"/>
      <c r="H14745"/>
    </row>
    <row r="14746" spans="3:8" x14ac:dyDescent="0.25">
      <c r="C14746"/>
      <c r="H14746"/>
    </row>
    <row r="14747" spans="3:8" x14ac:dyDescent="0.25">
      <c r="C14747"/>
      <c r="H14747"/>
    </row>
    <row r="14748" spans="3:8" x14ac:dyDescent="0.25">
      <c r="C14748"/>
      <c r="H14748"/>
    </row>
    <row r="14749" spans="3:8" x14ac:dyDescent="0.25">
      <c r="C14749"/>
      <c r="H14749"/>
    </row>
    <row r="14750" spans="3:8" x14ac:dyDescent="0.25">
      <c r="C14750"/>
      <c r="H14750"/>
    </row>
    <row r="14751" spans="3:8" x14ac:dyDescent="0.25">
      <c r="C14751"/>
      <c r="H14751"/>
    </row>
    <row r="14752" spans="3:8" x14ac:dyDescent="0.25">
      <c r="C14752"/>
      <c r="H14752"/>
    </row>
    <row r="14753" spans="3:8" x14ac:dyDescent="0.25">
      <c r="C14753"/>
      <c r="H14753"/>
    </row>
    <row r="14754" spans="3:8" x14ac:dyDescent="0.25">
      <c r="C14754"/>
      <c r="H14754"/>
    </row>
    <row r="14755" spans="3:8" x14ac:dyDescent="0.25">
      <c r="C14755"/>
      <c r="H14755"/>
    </row>
    <row r="14756" spans="3:8" x14ac:dyDescent="0.25">
      <c r="C14756"/>
      <c r="H14756"/>
    </row>
    <row r="14757" spans="3:8" x14ac:dyDescent="0.25">
      <c r="C14757"/>
      <c r="H14757"/>
    </row>
    <row r="14758" spans="3:8" x14ac:dyDescent="0.25">
      <c r="C14758"/>
      <c r="H14758"/>
    </row>
    <row r="14759" spans="3:8" x14ac:dyDescent="0.25">
      <c r="C14759"/>
      <c r="H14759"/>
    </row>
    <row r="14760" spans="3:8" x14ac:dyDescent="0.25">
      <c r="C14760"/>
      <c r="H14760"/>
    </row>
    <row r="14761" spans="3:8" x14ac:dyDescent="0.25">
      <c r="C14761"/>
      <c r="H14761"/>
    </row>
    <row r="14762" spans="3:8" x14ac:dyDescent="0.25">
      <c r="C14762"/>
      <c r="H14762"/>
    </row>
    <row r="14763" spans="3:8" x14ac:dyDescent="0.25">
      <c r="C14763"/>
      <c r="H14763"/>
    </row>
    <row r="14764" spans="3:8" x14ac:dyDescent="0.25">
      <c r="C14764"/>
      <c r="H14764"/>
    </row>
    <row r="14765" spans="3:8" x14ac:dyDescent="0.25">
      <c r="C14765"/>
      <c r="H14765"/>
    </row>
    <row r="14766" spans="3:8" x14ac:dyDescent="0.25">
      <c r="C14766"/>
      <c r="H14766"/>
    </row>
    <row r="14767" spans="3:8" x14ac:dyDescent="0.25">
      <c r="C14767"/>
      <c r="H14767"/>
    </row>
    <row r="14768" spans="3:8" x14ac:dyDescent="0.25">
      <c r="C14768"/>
      <c r="H14768"/>
    </row>
    <row r="14769" spans="3:8" x14ac:dyDescent="0.25">
      <c r="C14769"/>
      <c r="H14769"/>
    </row>
    <row r="14770" spans="3:8" x14ac:dyDescent="0.25">
      <c r="C14770"/>
      <c r="H14770"/>
    </row>
    <row r="14771" spans="3:8" x14ac:dyDescent="0.25">
      <c r="C14771"/>
      <c r="H14771"/>
    </row>
    <row r="14772" spans="3:8" x14ac:dyDescent="0.25">
      <c r="C14772"/>
      <c r="H14772"/>
    </row>
    <row r="14773" spans="3:8" x14ac:dyDescent="0.25">
      <c r="C14773"/>
      <c r="H14773"/>
    </row>
    <row r="14774" spans="3:8" x14ac:dyDescent="0.25">
      <c r="C14774"/>
      <c r="H14774"/>
    </row>
    <row r="14775" spans="3:8" x14ac:dyDescent="0.25">
      <c r="C14775"/>
      <c r="H14775"/>
    </row>
    <row r="14776" spans="3:8" x14ac:dyDescent="0.25">
      <c r="C14776"/>
      <c r="H14776"/>
    </row>
    <row r="14777" spans="3:8" x14ac:dyDescent="0.25">
      <c r="C14777"/>
      <c r="H14777"/>
    </row>
    <row r="14778" spans="3:8" x14ac:dyDescent="0.25">
      <c r="C14778"/>
      <c r="H14778"/>
    </row>
    <row r="14779" spans="3:8" x14ac:dyDescent="0.25">
      <c r="C14779"/>
      <c r="H14779"/>
    </row>
    <row r="14780" spans="3:8" x14ac:dyDescent="0.25">
      <c r="C14780"/>
      <c r="H14780"/>
    </row>
    <row r="14781" spans="3:8" x14ac:dyDescent="0.25">
      <c r="C14781"/>
      <c r="H14781"/>
    </row>
    <row r="14782" spans="3:8" x14ac:dyDescent="0.25">
      <c r="C14782"/>
      <c r="H14782"/>
    </row>
    <row r="14783" spans="3:8" x14ac:dyDescent="0.25">
      <c r="C14783"/>
      <c r="H14783"/>
    </row>
    <row r="14784" spans="3:8" x14ac:dyDescent="0.25">
      <c r="C14784"/>
      <c r="H14784"/>
    </row>
    <row r="14785" spans="3:8" x14ac:dyDescent="0.25">
      <c r="C14785"/>
      <c r="H14785"/>
    </row>
    <row r="14786" spans="3:8" x14ac:dyDescent="0.25">
      <c r="C14786"/>
      <c r="H14786"/>
    </row>
    <row r="14787" spans="3:8" x14ac:dyDescent="0.25">
      <c r="C14787"/>
      <c r="H14787"/>
    </row>
    <row r="14788" spans="3:8" x14ac:dyDescent="0.25">
      <c r="C14788"/>
      <c r="H14788"/>
    </row>
    <row r="14789" spans="3:8" x14ac:dyDescent="0.25">
      <c r="C14789"/>
      <c r="H14789"/>
    </row>
    <row r="14790" spans="3:8" x14ac:dyDescent="0.25">
      <c r="C14790"/>
      <c r="H14790"/>
    </row>
    <row r="14791" spans="3:8" x14ac:dyDescent="0.25">
      <c r="C14791"/>
      <c r="H14791"/>
    </row>
    <row r="14792" spans="3:8" x14ac:dyDescent="0.25">
      <c r="C14792"/>
      <c r="H14792"/>
    </row>
    <row r="14793" spans="3:8" x14ac:dyDescent="0.25">
      <c r="C14793"/>
      <c r="H14793"/>
    </row>
    <row r="14794" spans="3:8" x14ac:dyDescent="0.25">
      <c r="C14794"/>
      <c r="H14794"/>
    </row>
    <row r="14795" spans="3:8" x14ac:dyDescent="0.25">
      <c r="C14795"/>
      <c r="H14795"/>
    </row>
    <row r="14796" spans="3:8" x14ac:dyDescent="0.25">
      <c r="C14796"/>
      <c r="H14796"/>
    </row>
    <row r="14797" spans="3:8" x14ac:dyDescent="0.25">
      <c r="C14797"/>
      <c r="H14797"/>
    </row>
    <row r="14798" spans="3:8" x14ac:dyDescent="0.25">
      <c r="C14798"/>
      <c r="H14798"/>
    </row>
    <row r="14799" spans="3:8" x14ac:dyDescent="0.25">
      <c r="C14799"/>
      <c r="H14799"/>
    </row>
    <row r="14800" spans="3:8" x14ac:dyDescent="0.25">
      <c r="C14800"/>
      <c r="H14800"/>
    </row>
    <row r="14801" spans="3:8" x14ac:dyDescent="0.25">
      <c r="C14801"/>
      <c r="H14801"/>
    </row>
    <row r="14802" spans="3:8" x14ac:dyDescent="0.25">
      <c r="C14802"/>
      <c r="H14802"/>
    </row>
    <row r="14803" spans="3:8" x14ac:dyDescent="0.25">
      <c r="C14803"/>
      <c r="H14803"/>
    </row>
    <row r="14804" spans="3:8" x14ac:dyDescent="0.25">
      <c r="C14804"/>
      <c r="H14804"/>
    </row>
    <row r="14805" spans="3:8" x14ac:dyDescent="0.25">
      <c r="C14805"/>
      <c r="H14805"/>
    </row>
    <row r="14806" spans="3:8" x14ac:dyDescent="0.25">
      <c r="C14806"/>
      <c r="H14806"/>
    </row>
    <row r="14807" spans="3:8" x14ac:dyDescent="0.25">
      <c r="C14807"/>
      <c r="H14807"/>
    </row>
    <row r="14808" spans="3:8" x14ac:dyDescent="0.25">
      <c r="C14808"/>
      <c r="H14808"/>
    </row>
    <row r="14809" spans="3:8" x14ac:dyDescent="0.25">
      <c r="C14809"/>
      <c r="H14809"/>
    </row>
    <row r="14810" spans="3:8" x14ac:dyDescent="0.25">
      <c r="C14810"/>
      <c r="H14810"/>
    </row>
    <row r="14811" spans="3:8" x14ac:dyDescent="0.25">
      <c r="C14811"/>
      <c r="H14811"/>
    </row>
    <row r="14812" spans="3:8" x14ac:dyDescent="0.25">
      <c r="C14812"/>
      <c r="H14812"/>
    </row>
    <row r="14813" spans="3:8" x14ac:dyDescent="0.25">
      <c r="C14813"/>
      <c r="H14813"/>
    </row>
    <row r="14814" spans="3:8" x14ac:dyDescent="0.25">
      <c r="C14814"/>
      <c r="H14814"/>
    </row>
    <row r="14815" spans="3:8" x14ac:dyDescent="0.25">
      <c r="C14815"/>
      <c r="H14815"/>
    </row>
    <row r="14816" spans="3:8" x14ac:dyDescent="0.25">
      <c r="C14816"/>
      <c r="H14816"/>
    </row>
    <row r="14817" spans="3:8" x14ac:dyDescent="0.25">
      <c r="C14817"/>
      <c r="H14817"/>
    </row>
    <row r="14818" spans="3:8" x14ac:dyDescent="0.25">
      <c r="C14818"/>
      <c r="H14818"/>
    </row>
    <row r="14819" spans="3:8" x14ac:dyDescent="0.25">
      <c r="C14819"/>
      <c r="H14819"/>
    </row>
    <row r="14820" spans="3:8" x14ac:dyDescent="0.25">
      <c r="C14820"/>
      <c r="H14820"/>
    </row>
    <row r="14821" spans="3:8" x14ac:dyDescent="0.25">
      <c r="C14821"/>
      <c r="H14821"/>
    </row>
    <row r="14822" spans="3:8" x14ac:dyDescent="0.25">
      <c r="C14822"/>
      <c r="H14822"/>
    </row>
    <row r="14823" spans="3:8" x14ac:dyDescent="0.25">
      <c r="C14823"/>
      <c r="H14823"/>
    </row>
    <row r="14824" spans="3:8" x14ac:dyDescent="0.25">
      <c r="C14824"/>
      <c r="H14824"/>
    </row>
    <row r="14825" spans="3:8" x14ac:dyDescent="0.25">
      <c r="C14825"/>
      <c r="H14825"/>
    </row>
    <row r="14826" spans="3:8" x14ac:dyDescent="0.25">
      <c r="C14826"/>
      <c r="H14826"/>
    </row>
    <row r="14827" spans="3:8" x14ac:dyDescent="0.25">
      <c r="C14827"/>
      <c r="H14827"/>
    </row>
    <row r="14828" spans="3:8" x14ac:dyDescent="0.25">
      <c r="C14828"/>
      <c r="H14828"/>
    </row>
    <row r="14829" spans="3:8" x14ac:dyDescent="0.25">
      <c r="C14829"/>
      <c r="H14829"/>
    </row>
    <row r="14830" spans="3:8" x14ac:dyDescent="0.25">
      <c r="C14830"/>
      <c r="H14830"/>
    </row>
    <row r="14831" spans="3:8" x14ac:dyDescent="0.25">
      <c r="C14831"/>
      <c r="H14831"/>
    </row>
    <row r="14832" spans="3:8" x14ac:dyDescent="0.25">
      <c r="C14832"/>
      <c r="H14832"/>
    </row>
    <row r="14833" spans="3:8" x14ac:dyDescent="0.25">
      <c r="C14833"/>
      <c r="H14833"/>
    </row>
    <row r="14834" spans="3:8" x14ac:dyDescent="0.25">
      <c r="C14834"/>
      <c r="H14834"/>
    </row>
    <row r="14835" spans="3:8" x14ac:dyDescent="0.25">
      <c r="C14835"/>
      <c r="H14835"/>
    </row>
    <row r="14836" spans="3:8" x14ac:dyDescent="0.25">
      <c r="C14836"/>
      <c r="H14836"/>
    </row>
    <row r="14837" spans="3:8" x14ac:dyDescent="0.25">
      <c r="C14837"/>
      <c r="H14837"/>
    </row>
    <row r="14838" spans="3:8" x14ac:dyDescent="0.25">
      <c r="C14838"/>
      <c r="H14838"/>
    </row>
    <row r="14839" spans="3:8" x14ac:dyDescent="0.25">
      <c r="C14839"/>
      <c r="H14839"/>
    </row>
    <row r="14840" spans="3:8" x14ac:dyDescent="0.25">
      <c r="C14840"/>
      <c r="H14840"/>
    </row>
    <row r="14841" spans="3:8" x14ac:dyDescent="0.25">
      <c r="C14841"/>
      <c r="H14841"/>
    </row>
    <row r="14842" spans="3:8" x14ac:dyDescent="0.25">
      <c r="C14842"/>
      <c r="H14842"/>
    </row>
    <row r="14843" spans="3:8" x14ac:dyDescent="0.25">
      <c r="C14843"/>
      <c r="H14843"/>
    </row>
    <row r="14844" spans="3:8" x14ac:dyDescent="0.25">
      <c r="C14844"/>
      <c r="H14844"/>
    </row>
    <row r="14845" spans="3:8" x14ac:dyDescent="0.25">
      <c r="C14845"/>
      <c r="H14845"/>
    </row>
    <row r="14846" spans="3:8" x14ac:dyDescent="0.25">
      <c r="C14846"/>
      <c r="H14846"/>
    </row>
    <row r="14847" spans="3:8" x14ac:dyDescent="0.25">
      <c r="C14847"/>
      <c r="H14847"/>
    </row>
    <row r="14848" spans="3:8" x14ac:dyDescent="0.25">
      <c r="C14848"/>
      <c r="H14848"/>
    </row>
    <row r="14849" spans="3:8" x14ac:dyDescent="0.25">
      <c r="C14849"/>
      <c r="H14849"/>
    </row>
    <row r="14850" spans="3:8" x14ac:dyDescent="0.25">
      <c r="C14850"/>
      <c r="H14850"/>
    </row>
    <row r="14851" spans="3:8" x14ac:dyDescent="0.25">
      <c r="C14851"/>
      <c r="H14851"/>
    </row>
    <row r="14852" spans="3:8" x14ac:dyDescent="0.25">
      <c r="C14852"/>
      <c r="H14852"/>
    </row>
    <row r="14853" spans="3:8" x14ac:dyDescent="0.25">
      <c r="C14853"/>
      <c r="H14853"/>
    </row>
    <row r="14854" spans="3:8" x14ac:dyDescent="0.25">
      <c r="C14854"/>
      <c r="H14854"/>
    </row>
    <row r="14855" spans="3:8" x14ac:dyDescent="0.25">
      <c r="C14855"/>
      <c r="H14855"/>
    </row>
    <row r="14856" spans="3:8" x14ac:dyDescent="0.25">
      <c r="C14856"/>
      <c r="H14856"/>
    </row>
    <row r="14857" spans="3:8" x14ac:dyDescent="0.25">
      <c r="C14857"/>
      <c r="H14857"/>
    </row>
    <row r="14858" spans="3:8" x14ac:dyDescent="0.25">
      <c r="C14858"/>
      <c r="H14858"/>
    </row>
    <row r="14859" spans="3:8" x14ac:dyDescent="0.25">
      <c r="C14859"/>
      <c r="H14859"/>
    </row>
    <row r="14860" spans="3:8" x14ac:dyDescent="0.25">
      <c r="C14860"/>
      <c r="H14860"/>
    </row>
    <row r="14861" spans="3:8" x14ac:dyDescent="0.25">
      <c r="C14861"/>
      <c r="H14861"/>
    </row>
    <row r="14862" spans="3:8" x14ac:dyDescent="0.25">
      <c r="C14862"/>
      <c r="H14862"/>
    </row>
    <row r="14863" spans="3:8" x14ac:dyDescent="0.25">
      <c r="C14863"/>
      <c r="H14863"/>
    </row>
    <row r="14864" spans="3:8" x14ac:dyDescent="0.25">
      <c r="C14864"/>
      <c r="H14864"/>
    </row>
    <row r="14865" spans="3:8" x14ac:dyDescent="0.25">
      <c r="C14865"/>
      <c r="H14865"/>
    </row>
    <row r="14866" spans="3:8" x14ac:dyDescent="0.25">
      <c r="C14866"/>
      <c r="H14866"/>
    </row>
    <row r="14867" spans="3:8" x14ac:dyDescent="0.25">
      <c r="C14867"/>
      <c r="H14867"/>
    </row>
    <row r="14868" spans="3:8" x14ac:dyDescent="0.25">
      <c r="C14868"/>
      <c r="H14868"/>
    </row>
    <row r="14869" spans="3:8" x14ac:dyDescent="0.25">
      <c r="C14869"/>
      <c r="H14869"/>
    </row>
    <row r="14870" spans="3:8" x14ac:dyDescent="0.25">
      <c r="C14870"/>
      <c r="H14870"/>
    </row>
    <row r="14871" spans="3:8" x14ac:dyDescent="0.25">
      <c r="C14871"/>
      <c r="H14871"/>
    </row>
    <row r="14872" spans="3:8" x14ac:dyDescent="0.25">
      <c r="C14872"/>
      <c r="H14872"/>
    </row>
    <row r="14873" spans="3:8" x14ac:dyDescent="0.25">
      <c r="C14873"/>
      <c r="H14873"/>
    </row>
    <row r="14874" spans="3:8" x14ac:dyDescent="0.25">
      <c r="C14874"/>
      <c r="H14874"/>
    </row>
    <row r="14875" spans="3:8" x14ac:dyDescent="0.25">
      <c r="C14875"/>
      <c r="H14875"/>
    </row>
    <row r="14876" spans="3:8" x14ac:dyDescent="0.25">
      <c r="C14876"/>
      <c r="H14876"/>
    </row>
    <row r="14877" spans="3:8" x14ac:dyDescent="0.25">
      <c r="C14877"/>
      <c r="H14877"/>
    </row>
    <row r="14878" spans="3:8" x14ac:dyDescent="0.25">
      <c r="C14878"/>
      <c r="H14878"/>
    </row>
    <row r="14879" spans="3:8" x14ac:dyDescent="0.25">
      <c r="C14879"/>
      <c r="H14879"/>
    </row>
    <row r="14880" spans="3:8" x14ac:dyDescent="0.25">
      <c r="C14880"/>
      <c r="H14880"/>
    </row>
    <row r="14881" spans="3:8" x14ac:dyDescent="0.25">
      <c r="C14881"/>
      <c r="H14881"/>
    </row>
    <row r="14882" spans="3:8" x14ac:dyDescent="0.25">
      <c r="C14882"/>
      <c r="H14882"/>
    </row>
    <row r="14883" spans="3:8" x14ac:dyDescent="0.25">
      <c r="C14883"/>
      <c r="H14883"/>
    </row>
    <row r="14884" spans="3:8" x14ac:dyDescent="0.25">
      <c r="C14884"/>
      <c r="H14884"/>
    </row>
    <row r="14885" spans="3:8" x14ac:dyDescent="0.25">
      <c r="C14885"/>
      <c r="H14885"/>
    </row>
    <row r="14886" spans="3:8" x14ac:dyDescent="0.25">
      <c r="C14886"/>
      <c r="H14886"/>
    </row>
    <row r="14887" spans="3:8" x14ac:dyDescent="0.25">
      <c r="C14887"/>
      <c r="H14887"/>
    </row>
    <row r="14888" spans="3:8" x14ac:dyDescent="0.25">
      <c r="C14888"/>
      <c r="H14888"/>
    </row>
    <row r="14889" spans="3:8" x14ac:dyDescent="0.25">
      <c r="C14889"/>
      <c r="H14889"/>
    </row>
    <row r="14890" spans="3:8" x14ac:dyDescent="0.25">
      <c r="C14890"/>
      <c r="H14890"/>
    </row>
    <row r="14891" spans="3:8" x14ac:dyDescent="0.25">
      <c r="C14891"/>
      <c r="H14891"/>
    </row>
    <row r="14892" spans="3:8" x14ac:dyDescent="0.25">
      <c r="C14892"/>
      <c r="H14892"/>
    </row>
    <row r="14893" spans="3:8" x14ac:dyDescent="0.25">
      <c r="C14893"/>
      <c r="H14893"/>
    </row>
    <row r="14894" spans="3:8" x14ac:dyDescent="0.25">
      <c r="C14894"/>
      <c r="H14894"/>
    </row>
    <row r="14895" spans="3:8" x14ac:dyDescent="0.25">
      <c r="C14895"/>
      <c r="H14895"/>
    </row>
    <row r="14896" spans="3:8" x14ac:dyDescent="0.25">
      <c r="C14896"/>
      <c r="H14896"/>
    </row>
    <row r="14897" spans="3:8" x14ac:dyDescent="0.25">
      <c r="C14897"/>
      <c r="H14897"/>
    </row>
    <row r="14898" spans="3:8" x14ac:dyDescent="0.25">
      <c r="C14898"/>
      <c r="H14898"/>
    </row>
    <row r="14899" spans="3:8" x14ac:dyDescent="0.25">
      <c r="C14899"/>
      <c r="H14899"/>
    </row>
    <row r="14900" spans="3:8" x14ac:dyDescent="0.25">
      <c r="C14900"/>
      <c r="H14900"/>
    </row>
    <row r="14901" spans="3:8" x14ac:dyDescent="0.25">
      <c r="C14901"/>
      <c r="H14901"/>
    </row>
    <row r="14902" spans="3:8" x14ac:dyDescent="0.25">
      <c r="C14902"/>
      <c r="H14902"/>
    </row>
    <row r="14903" spans="3:8" x14ac:dyDescent="0.25">
      <c r="C14903"/>
      <c r="H14903"/>
    </row>
    <row r="14904" spans="3:8" x14ac:dyDescent="0.25">
      <c r="C14904"/>
      <c r="H14904"/>
    </row>
    <row r="14905" spans="3:8" x14ac:dyDescent="0.25">
      <c r="C14905"/>
      <c r="H14905"/>
    </row>
    <row r="14906" spans="3:8" x14ac:dyDescent="0.25">
      <c r="C14906"/>
      <c r="H14906"/>
    </row>
    <row r="14907" spans="3:8" x14ac:dyDescent="0.25">
      <c r="C14907"/>
      <c r="H14907"/>
    </row>
    <row r="14908" spans="3:8" x14ac:dyDescent="0.25">
      <c r="C14908"/>
      <c r="H14908"/>
    </row>
    <row r="14909" spans="3:8" x14ac:dyDescent="0.25">
      <c r="C14909"/>
      <c r="H14909"/>
    </row>
    <row r="14910" spans="3:8" x14ac:dyDescent="0.25">
      <c r="C14910"/>
      <c r="H14910"/>
    </row>
    <row r="14911" spans="3:8" x14ac:dyDescent="0.25">
      <c r="C14911"/>
      <c r="H14911"/>
    </row>
    <row r="14912" spans="3:8" x14ac:dyDescent="0.25">
      <c r="C14912"/>
      <c r="H14912"/>
    </row>
    <row r="14913" spans="3:8" x14ac:dyDescent="0.25">
      <c r="C14913"/>
      <c r="H14913"/>
    </row>
    <row r="14914" spans="3:8" x14ac:dyDescent="0.25">
      <c r="C14914"/>
      <c r="H14914"/>
    </row>
    <row r="14915" spans="3:8" x14ac:dyDescent="0.25">
      <c r="C14915"/>
      <c r="H14915"/>
    </row>
    <row r="14916" spans="3:8" x14ac:dyDescent="0.25">
      <c r="C14916"/>
      <c r="H14916"/>
    </row>
    <row r="14917" spans="3:8" x14ac:dyDescent="0.25">
      <c r="C14917"/>
      <c r="H14917"/>
    </row>
    <row r="14918" spans="3:8" x14ac:dyDescent="0.25">
      <c r="C14918"/>
      <c r="H14918"/>
    </row>
    <row r="14919" spans="3:8" x14ac:dyDescent="0.25">
      <c r="C14919"/>
      <c r="H14919"/>
    </row>
    <row r="14920" spans="3:8" x14ac:dyDescent="0.25">
      <c r="C14920"/>
      <c r="H14920"/>
    </row>
    <row r="14921" spans="3:8" x14ac:dyDescent="0.25">
      <c r="C14921"/>
      <c r="H14921"/>
    </row>
    <row r="14922" spans="3:8" x14ac:dyDescent="0.25">
      <c r="C14922"/>
      <c r="H14922"/>
    </row>
    <row r="14923" spans="3:8" x14ac:dyDescent="0.25">
      <c r="C14923"/>
      <c r="H14923"/>
    </row>
    <row r="14924" spans="3:8" x14ac:dyDescent="0.25">
      <c r="C14924"/>
      <c r="H14924"/>
    </row>
    <row r="14925" spans="3:8" x14ac:dyDescent="0.25">
      <c r="C14925"/>
      <c r="H14925"/>
    </row>
    <row r="14926" spans="3:8" x14ac:dyDescent="0.25">
      <c r="C14926"/>
      <c r="H14926"/>
    </row>
    <row r="14927" spans="3:8" x14ac:dyDescent="0.25">
      <c r="C14927"/>
      <c r="H14927"/>
    </row>
    <row r="14928" spans="3:8" x14ac:dyDescent="0.25">
      <c r="C14928"/>
      <c r="H14928"/>
    </row>
    <row r="14929" spans="3:8" x14ac:dyDescent="0.25">
      <c r="C14929"/>
      <c r="H14929"/>
    </row>
    <row r="14930" spans="3:8" x14ac:dyDescent="0.25">
      <c r="C14930"/>
      <c r="H14930"/>
    </row>
    <row r="14931" spans="3:8" x14ac:dyDescent="0.25">
      <c r="C14931"/>
      <c r="H14931"/>
    </row>
    <row r="14932" spans="3:8" x14ac:dyDescent="0.25">
      <c r="C14932"/>
      <c r="H14932"/>
    </row>
    <row r="14933" spans="3:8" x14ac:dyDescent="0.25">
      <c r="C14933"/>
      <c r="H14933"/>
    </row>
    <row r="14934" spans="3:8" x14ac:dyDescent="0.25">
      <c r="C14934"/>
      <c r="H14934"/>
    </row>
    <row r="14935" spans="3:8" x14ac:dyDescent="0.25">
      <c r="C14935"/>
      <c r="H14935"/>
    </row>
    <row r="14936" spans="3:8" x14ac:dyDescent="0.25">
      <c r="C14936"/>
      <c r="H14936"/>
    </row>
    <row r="14937" spans="3:8" x14ac:dyDescent="0.25">
      <c r="C14937"/>
      <c r="H14937"/>
    </row>
    <row r="14938" spans="3:8" x14ac:dyDescent="0.25">
      <c r="C14938"/>
      <c r="H14938"/>
    </row>
    <row r="14939" spans="3:8" x14ac:dyDescent="0.25">
      <c r="C14939"/>
      <c r="H14939"/>
    </row>
    <row r="14940" spans="3:8" x14ac:dyDescent="0.25">
      <c r="C14940"/>
      <c r="H14940"/>
    </row>
    <row r="14941" spans="3:8" x14ac:dyDescent="0.25">
      <c r="C14941"/>
      <c r="H14941"/>
    </row>
    <row r="14942" spans="3:8" x14ac:dyDescent="0.25">
      <c r="C14942"/>
      <c r="H14942"/>
    </row>
    <row r="14943" spans="3:8" x14ac:dyDescent="0.25">
      <c r="C14943"/>
      <c r="H14943"/>
    </row>
    <row r="14944" spans="3:8" x14ac:dyDescent="0.25">
      <c r="C14944"/>
      <c r="H14944"/>
    </row>
    <row r="14945" spans="3:8" x14ac:dyDescent="0.25">
      <c r="C14945"/>
      <c r="H14945"/>
    </row>
    <row r="14946" spans="3:8" x14ac:dyDescent="0.25">
      <c r="C14946"/>
      <c r="H14946"/>
    </row>
    <row r="14947" spans="3:8" x14ac:dyDescent="0.25">
      <c r="C14947"/>
      <c r="H14947"/>
    </row>
    <row r="14948" spans="3:8" x14ac:dyDescent="0.25">
      <c r="C14948"/>
      <c r="H14948"/>
    </row>
    <row r="14949" spans="3:8" x14ac:dyDescent="0.25">
      <c r="C14949"/>
      <c r="H14949"/>
    </row>
    <row r="14950" spans="3:8" x14ac:dyDescent="0.25">
      <c r="C14950"/>
      <c r="H14950"/>
    </row>
    <row r="14951" spans="3:8" x14ac:dyDescent="0.25">
      <c r="C14951"/>
      <c r="H14951"/>
    </row>
    <row r="14952" spans="3:8" x14ac:dyDescent="0.25">
      <c r="C14952"/>
      <c r="H14952"/>
    </row>
    <row r="14953" spans="3:8" x14ac:dyDescent="0.25">
      <c r="C14953"/>
      <c r="H14953"/>
    </row>
    <row r="14954" spans="3:8" x14ac:dyDescent="0.25">
      <c r="C14954"/>
      <c r="H14954"/>
    </row>
    <row r="14955" spans="3:8" x14ac:dyDescent="0.25">
      <c r="C14955"/>
      <c r="H14955"/>
    </row>
    <row r="14956" spans="3:8" x14ac:dyDescent="0.25">
      <c r="C14956"/>
      <c r="H14956"/>
    </row>
    <row r="14957" spans="3:8" x14ac:dyDescent="0.25">
      <c r="C14957"/>
      <c r="H14957"/>
    </row>
    <row r="14958" spans="3:8" x14ac:dyDescent="0.25">
      <c r="C14958"/>
      <c r="H14958"/>
    </row>
    <row r="14959" spans="3:8" x14ac:dyDescent="0.25">
      <c r="C14959"/>
      <c r="H14959"/>
    </row>
    <row r="14960" spans="3:8" x14ac:dyDescent="0.25">
      <c r="C14960"/>
      <c r="H14960"/>
    </row>
    <row r="14961" spans="3:8" x14ac:dyDescent="0.25">
      <c r="C14961"/>
      <c r="H14961"/>
    </row>
    <row r="14962" spans="3:8" x14ac:dyDescent="0.25">
      <c r="C14962"/>
      <c r="H14962"/>
    </row>
    <row r="14963" spans="3:8" x14ac:dyDescent="0.25">
      <c r="C14963"/>
      <c r="H14963"/>
    </row>
    <row r="14964" spans="3:8" x14ac:dyDescent="0.25">
      <c r="C14964"/>
      <c r="H14964"/>
    </row>
    <row r="14965" spans="3:8" x14ac:dyDescent="0.25">
      <c r="C14965"/>
      <c r="H14965"/>
    </row>
    <row r="14966" spans="3:8" x14ac:dyDescent="0.25">
      <c r="C14966"/>
      <c r="H14966"/>
    </row>
    <row r="14967" spans="3:8" x14ac:dyDescent="0.25">
      <c r="C14967"/>
      <c r="H14967"/>
    </row>
    <row r="14968" spans="3:8" x14ac:dyDescent="0.25">
      <c r="C14968"/>
      <c r="H14968"/>
    </row>
    <row r="14969" spans="3:8" x14ac:dyDescent="0.25">
      <c r="C14969"/>
      <c r="H14969"/>
    </row>
    <row r="14970" spans="3:8" x14ac:dyDescent="0.25">
      <c r="C14970"/>
      <c r="H14970"/>
    </row>
    <row r="14971" spans="3:8" x14ac:dyDescent="0.25">
      <c r="C14971"/>
      <c r="H14971"/>
    </row>
    <row r="14972" spans="3:8" x14ac:dyDescent="0.25">
      <c r="C14972"/>
      <c r="H14972"/>
    </row>
    <row r="14973" spans="3:8" x14ac:dyDescent="0.25">
      <c r="C14973"/>
      <c r="H14973"/>
    </row>
    <row r="14974" spans="3:8" x14ac:dyDescent="0.25">
      <c r="C14974"/>
      <c r="H14974"/>
    </row>
    <row r="14975" spans="3:8" x14ac:dyDescent="0.25">
      <c r="C14975"/>
      <c r="H14975"/>
    </row>
    <row r="14976" spans="3:8" x14ac:dyDescent="0.25">
      <c r="C14976"/>
      <c r="H14976"/>
    </row>
    <row r="14977" spans="3:8" x14ac:dyDescent="0.25">
      <c r="C14977"/>
      <c r="H14977"/>
    </row>
    <row r="14978" spans="3:8" x14ac:dyDescent="0.25">
      <c r="C14978"/>
      <c r="H14978"/>
    </row>
    <row r="14979" spans="3:8" x14ac:dyDescent="0.25">
      <c r="C14979"/>
      <c r="H14979"/>
    </row>
    <row r="14980" spans="3:8" x14ac:dyDescent="0.25">
      <c r="C14980"/>
      <c r="H14980"/>
    </row>
    <row r="14981" spans="3:8" x14ac:dyDescent="0.25">
      <c r="C14981"/>
      <c r="H14981"/>
    </row>
    <row r="14982" spans="3:8" x14ac:dyDescent="0.25">
      <c r="C14982"/>
      <c r="H14982"/>
    </row>
    <row r="14983" spans="3:8" x14ac:dyDescent="0.25">
      <c r="C14983"/>
      <c r="H14983"/>
    </row>
    <row r="14984" spans="3:8" x14ac:dyDescent="0.25">
      <c r="C14984"/>
      <c r="H14984"/>
    </row>
    <row r="14985" spans="3:8" x14ac:dyDescent="0.25">
      <c r="C14985"/>
      <c r="H14985"/>
    </row>
    <row r="14986" spans="3:8" x14ac:dyDescent="0.25">
      <c r="C14986"/>
      <c r="H14986"/>
    </row>
    <row r="14987" spans="3:8" x14ac:dyDescent="0.25">
      <c r="C14987"/>
      <c r="H14987"/>
    </row>
    <row r="14988" spans="3:8" x14ac:dyDescent="0.25">
      <c r="C14988"/>
      <c r="H14988"/>
    </row>
    <row r="14989" spans="3:8" x14ac:dyDescent="0.25">
      <c r="C14989"/>
      <c r="H14989"/>
    </row>
    <row r="14990" spans="3:8" x14ac:dyDescent="0.25">
      <c r="C14990"/>
      <c r="H14990"/>
    </row>
    <row r="14991" spans="3:8" x14ac:dyDescent="0.25">
      <c r="C14991"/>
      <c r="H14991"/>
    </row>
    <row r="14992" spans="3:8" x14ac:dyDescent="0.25">
      <c r="C14992"/>
      <c r="H14992"/>
    </row>
    <row r="14993" spans="3:8" x14ac:dyDescent="0.25">
      <c r="C14993"/>
      <c r="H14993"/>
    </row>
    <row r="14994" spans="3:8" x14ac:dyDescent="0.25">
      <c r="C14994"/>
      <c r="H14994"/>
    </row>
    <row r="14995" spans="3:8" x14ac:dyDescent="0.25">
      <c r="C14995"/>
      <c r="H14995"/>
    </row>
    <row r="14996" spans="3:8" x14ac:dyDescent="0.25">
      <c r="C14996"/>
      <c r="H14996"/>
    </row>
    <row r="14997" spans="3:8" x14ac:dyDescent="0.25">
      <c r="C14997"/>
      <c r="H14997"/>
    </row>
    <row r="14998" spans="3:8" x14ac:dyDescent="0.25">
      <c r="C14998"/>
      <c r="H14998"/>
    </row>
    <row r="14999" spans="3:8" x14ac:dyDescent="0.25">
      <c r="C14999"/>
      <c r="H14999"/>
    </row>
    <row r="15000" spans="3:8" x14ac:dyDescent="0.25">
      <c r="C15000"/>
      <c r="H15000"/>
    </row>
    <row r="15001" spans="3:8" x14ac:dyDescent="0.25">
      <c r="C15001"/>
      <c r="H15001"/>
    </row>
    <row r="15002" spans="3:8" x14ac:dyDescent="0.25">
      <c r="C15002"/>
      <c r="H15002"/>
    </row>
    <row r="15003" spans="3:8" x14ac:dyDescent="0.25">
      <c r="C15003"/>
      <c r="H15003"/>
    </row>
    <row r="15004" spans="3:8" x14ac:dyDescent="0.25">
      <c r="C15004"/>
      <c r="H15004"/>
    </row>
    <row r="15005" spans="3:8" x14ac:dyDescent="0.25">
      <c r="C15005"/>
      <c r="H15005"/>
    </row>
    <row r="15006" spans="3:8" x14ac:dyDescent="0.25">
      <c r="C15006"/>
      <c r="H15006"/>
    </row>
    <row r="15007" spans="3:8" x14ac:dyDescent="0.25">
      <c r="C15007"/>
      <c r="H15007"/>
    </row>
    <row r="15008" spans="3:8" x14ac:dyDescent="0.25">
      <c r="C15008"/>
      <c r="H15008"/>
    </row>
    <row r="15009" spans="3:8" x14ac:dyDescent="0.25">
      <c r="C15009"/>
      <c r="H15009"/>
    </row>
    <row r="15010" spans="3:8" x14ac:dyDescent="0.25">
      <c r="C15010"/>
      <c r="H15010"/>
    </row>
    <row r="15011" spans="3:8" x14ac:dyDescent="0.25">
      <c r="C15011"/>
      <c r="H15011"/>
    </row>
    <row r="15012" spans="3:8" x14ac:dyDescent="0.25">
      <c r="C15012"/>
      <c r="H15012"/>
    </row>
    <row r="15013" spans="3:8" x14ac:dyDescent="0.25">
      <c r="C15013"/>
      <c r="H15013"/>
    </row>
    <row r="15014" spans="3:8" x14ac:dyDescent="0.25">
      <c r="C15014"/>
      <c r="H15014"/>
    </row>
    <row r="15015" spans="3:8" x14ac:dyDescent="0.25">
      <c r="C15015"/>
      <c r="H15015"/>
    </row>
    <row r="15016" spans="3:8" x14ac:dyDescent="0.25">
      <c r="C15016"/>
      <c r="H15016"/>
    </row>
    <row r="15017" spans="3:8" x14ac:dyDescent="0.25">
      <c r="C15017"/>
      <c r="H15017"/>
    </row>
    <row r="15018" spans="3:8" x14ac:dyDescent="0.25">
      <c r="C15018"/>
      <c r="H15018"/>
    </row>
    <row r="15019" spans="3:8" x14ac:dyDescent="0.25">
      <c r="C15019"/>
      <c r="H15019"/>
    </row>
    <row r="15020" spans="3:8" x14ac:dyDescent="0.25">
      <c r="C15020"/>
      <c r="H15020"/>
    </row>
    <row r="15021" spans="3:8" x14ac:dyDescent="0.25">
      <c r="C15021"/>
      <c r="H15021"/>
    </row>
    <row r="15022" spans="3:8" x14ac:dyDescent="0.25">
      <c r="C15022"/>
      <c r="H15022"/>
    </row>
    <row r="15023" spans="3:8" x14ac:dyDescent="0.25">
      <c r="C15023"/>
      <c r="H15023"/>
    </row>
    <row r="15024" spans="3:8" x14ac:dyDescent="0.25">
      <c r="C15024"/>
      <c r="H15024"/>
    </row>
    <row r="15025" spans="3:8" x14ac:dyDescent="0.25">
      <c r="C15025"/>
      <c r="H15025"/>
    </row>
    <row r="15026" spans="3:8" x14ac:dyDescent="0.25">
      <c r="C15026"/>
      <c r="H15026"/>
    </row>
    <row r="15027" spans="3:8" x14ac:dyDescent="0.25">
      <c r="C15027"/>
      <c r="H15027"/>
    </row>
    <row r="15028" spans="3:8" x14ac:dyDescent="0.25">
      <c r="C15028"/>
      <c r="H15028"/>
    </row>
    <row r="15029" spans="3:8" x14ac:dyDescent="0.25">
      <c r="C15029"/>
      <c r="H15029"/>
    </row>
    <row r="15030" spans="3:8" x14ac:dyDescent="0.25">
      <c r="C15030"/>
      <c r="H15030"/>
    </row>
    <row r="15031" spans="3:8" x14ac:dyDescent="0.25">
      <c r="C15031"/>
      <c r="H15031"/>
    </row>
    <row r="15032" spans="3:8" x14ac:dyDescent="0.25">
      <c r="C15032"/>
      <c r="H15032"/>
    </row>
    <row r="15033" spans="3:8" x14ac:dyDescent="0.25">
      <c r="C15033"/>
      <c r="H15033"/>
    </row>
    <row r="15034" spans="3:8" x14ac:dyDescent="0.25">
      <c r="C15034"/>
      <c r="H15034"/>
    </row>
    <row r="15035" spans="3:8" x14ac:dyDescent="0.25">
      <c r="C15035"/>
      <c r="H15035"/>
    </row>
    <row r="15036" spans="3:8" x14ac:dyDescent="0.25">
      <c r="C15036"/>
      <c r="H15036"/>
    </row>
    <row r="15037" spans="3:8" x14ac:dyDescent="0.25">
      <c r="C15037"/>
      <c r="H15037"/>
    </row>
    <row r="15038" spans="3:8" x14ac:dyDescent="0.25">
      <c r="C15038"/>
      <c r="H15038"/>
    </row>
    <row r="15039" spans="3:8" x14ac:dyDescent="0.25">
      <c r="C15039"/>
      <c r="H15039"/>
    </row>
    <row r="15040" spans="3:8" x14ac:dyDescent="0.25">
      <c r="C15040"/>
      <c r="H15040"/>
    </row>
    <row r="15041" spans="3:8" x14ac:dyDescent="0.25">
      <c r="C15041"/>
      <c r="H15041"/>
    </row>
    <row r="15042" spans="3:8" x14ac:dyDescent="0.25">
      <c r="C15042"/>
      <c r="H15042"/>
    </row>
    <row r="15043" spans="3:8" x14ac:dyDescent="0.25">
      <c r="C15043"/>
      <c r="H15043"/>
    </row>
    <row r="15044" spans="3:8" x14ac:dyDescent="0.25">
      <c r="C15044"/>
      <c r="H15044"/>
    </row>
    <row r="15045" spans="3:8" x14ac:dyDescent="0.25">
      <c r="C15045"/>
      <c r="H15045"/>
    </row>
    <row r="15046" spans="3:8" x14ac:dyDescent="0.25">
      <c r="C15046"/>
      <c r="H15046"/>
    </row>
    <row r="15047" spans="3:8" x14ac:dyDescent="0.25">
      <c r="C15047"/>
      <c r="H15047"/>
    </row>
    <row r="15048" spans="3:8" x14ac:dyDescent="0.25">
      <c r="C15048"/>
      <c r="H15048"/>
    </row>
    <row r="15049" spans="3:8" x14ac:dyDescent="0.25">
      <c r="C15049"/>
      <c r="H15049"/>
    </row>
    <row r="15050" spans="3:8" x14ac:dyDescent="0.25">
      <c r="C15050"/>
      <c r="H15050"/>
    </row>
    <row r="15051" spans="3:8" x14ac:dyDescent="0.25">
      <c r="C15051"/>
      <c r="H15051"/>
    </row>
    <row r="15052" spans="3:8" x14ac:dyDescent="0.25">
      <c r="C15052"/>
      <c r="H15052"/>
    </row>
    <row r="15053" spans="3:8" x14ac:dyDescent="0.25">
      <c r="C15053"/>
      <c r="H15053"/>
    </row>
    <row r="15054" spans="3:8" x14ac:dyDescent="0.25">
      <c r="C15054"/>
      <c r="H15054"/>
    </row>
    <row r="15055" spans="3:8" x14ac:dyDescent="0.25">
      <c r="C15055"/>
      <c r="H15055"/>
    </row>
    <row r="15056" spans="3:8" x14ac:dyDescent="0.25">
      <c r="C15056"/>
      <c r="H15056"/>
    </row>
    <row r="15057" spans="3:8" x14ac:dyDescent="0.25">
      <c r="C15057"/>
      <c r="H15057"/>
    </row>
    <row r="15058" spans="3:8" x14ac:dyDescent="0.25">
      <c r="C15058"/>
      <c r="H15058"/>
    </row>
    <row r="15059" spans="3:8" x14ac:dyDescent="0.25">
      <c r="C15059"/>
      <c r="H15059"/>
    </row>
    <row r="15060" spans="3:8" x14ac:dyDescent="0.25">
      <c r="C15060"/>
      <c r="H15060"/>
    </row>
    <row r="15061" spans="3:8" x14ac:dyDescent="0.25">
      <c r="C15061"/>
      <c r="H15061"/>
    </row>
    <row r="15062" spans="3:8" x14ac:dyDescent="0.25">
      <c r="C15062"/>
      <c r="H15062"/>
    </row>
    <row r="15063" spans="3:8" x14ac:dyDescent="0.25">
      <c r="C15063"/>
      <c r="H15063"/>
    </row>
    <row r="15064" spans="3:8" x14ac:dyDescent="0.25">
      <c r="C15064"/>
      <c r="H15064"/>
    </row>
    <row r="15065" spans="3:8" x14ac:dyDescent="0.25">
      <c r="C15065"/>
      <c r="H15065"/>
    </row>
    <row r="15066" spans="3:8" x14ac:dyDescent="0.25">
      <c r="C15066"/>
      <c r="H15066"/>
    </row>
    <row r="15067" spans="3:8" x14ac:dyDescent="0.25">
      <c r="C15067"/>
      <c r="H15067"/>
    </row>
    <row r="15068" spans="3:8" x14ac:dyDescent="0.25">
      <c r="C15068"/>
      <c r="H15068"/>
    </row>
    <row r="15069" spans="3:8" x14ac:dyDescent="0.25">
      <c r="C15069"/>
      <c r="H15069"/>
    </row>
    <row r="15070" spans="3:8" x14ac:dyDescent="0.25">
      <c r="C15070"/>
      <c r="H15070"/>
    </row>
    <row r="15071" spans="3:8" x14ac:dyDescent="0.25">
      <c r="C15071"/>
      <c r="H15071"/>
    </row>
    <row r="15072" spans="3:8" x14ac:dyDescent="0.25">
      <c r="C15072"/>
      <c r="H15072"/>
    </row>
    <row r="15073" spans="3:8" x14ac:dyDescent="0.25">
      <c r="C15073"/>
      <c r="H15073"/>
    </row>
    <row r="15074" spans="3:8" x14ac:dyDescent="0.25">
      <c r="C15074"/>
      <c r="H15074"/>
    </row>
    <row r="15075" spans="3:8" x14ac:dyDescent="0.25">
      <c r="C15075"/>
      <c r="H15075"/>
    </row>
    <row r="15076" spans="3:8" x14ac:dyDescent="0.25">
      <c r="C15076"/>
      <c r="H15076"/>
    </row>
    <row r="15077" spans="3:8" x14ac:dyDescent="0.25">
      <c r="C15077"/>
      <c r="H15077"/>
    </row>
    <row r="15078" spans="3:8" x14ac:dyDescent="0.25">
      <c r="C15078"/>
      <c r="H15078"/>
    </row>
    <row r="15079" spans="3:8" x14ac:dyDescent="0.25">
      <c r="C15079"/>
      <c r="H15079"/>
    </row>
    <row r="15080" spans="3:8" x14ac:dyDescent="0.25">
      <c r="C15080"/>
      <c r="H15080"/>
    </row>
    <row r="15081" spans="3:8" x14ac:dyDescent="0.25">
      <c r="C15081"/>
      <c r="H15081"/>
    </row>
    <row r="15082" spans="3:8" x14ac:dyDescent="0.25">
      <c r="C15082"/>
      <c r="H15082"/>
    </row>
    <row r="15083" spans="3:8" x14ac:dyDescent="0.25">
      <c r="C15083"/>
      <c r="H15083"/>
    </row>
    <row r="15084" spans="3:8" x14ac:dyDescent="0.25">
      <c r="C15084"/>
      <c r="H15084"/>
    </row>
    <row r="15085" spans="3:8" x14ac:dyDescent="0.25">
      <c r="C15085"/>
      <c r="H15085"/>
    </row>
    <row r="15086" spans="3:8" x14ac:dyDescent="0.25">
      <c r="C15086"/>
      <c r="H15086"/>
    </row>
    <row r="15087" spans="3:8" x14ac:dyDescent="0.25">
      <c r="C15087"/>
      <c r="H15087"/>
    </row>
    <row r="15088" spans="3:8" x14ac:dyDescent="0.25">
      <c r="C15088"/>
      <c r="H15088"/>
    </row>
    <row r="15089" spans="3:8" x14ac:dyDescent="0.25">
      <c r="C15089"/>
      <c r="H15089"/>
    </row>
    <row r="15090" spans="3:8" x14ac:dyDescent="0.25">
      <c r="C15090"/>
      <c r="H15090"/>
    </row>
    <row r="15091" spans="3:8" x14ac:dyDescent="0.25">
      <c r="C15091"/>
      <c r="H15091"/>
    </row>
    <row r="15092" spans="3:8" x14ac:dyDescent="0.25">
      <c r="C15092"/>
      <c r="H15092"/>
    </row>
    <row r="15093" spans="3:8" x14ac:dyDescent="0.25">
      <c r="C15093"/>
      <c r="H15093"/>
    </row>
    <row r="15094" spans="3:8" x14ac:dyDescent="0.25">
      <c r="C15094"/>
      <c r="H15094"/>
    </row>
    <row r="15095" spans="3:8" x14ac:dyDescent="0.25">
      <c r="C15095"/>
      <c r="H15095"/>
    </row>
    <row r="15096" spans="3:8" x14ac:dyDescent="0.25">
      <c r="C15096"/>
      <c r="H15096"/>
    </row>
    <row r="15097" spans="3:8" x14ac:dyDescent="0.25">
      <c r="C15097"/>
      <c r="H15097"/>
    </row>
    <row r="15098" spans="3:8" x14ac:dyDescent="0.25">
      <c r="C15098"/>
      <c r="H15098"/>
    </row>
    <row r="15099" spans="3:8" x14ac:dyDescent="0.25">
      <c r="C15099"/>
      <c r="H15099"/>
    </row>
    <row r="15100" spans="3:8" x14ac:dyDescent="0.25">
      <c r="C15100"/>
      <c r="H15100"/>
    </row>
    <row r="15101" spans="3:8" x14ac:dyDescent="0.25">
      <c r="C15101"/>
      <c r="H15101"/>
    </row>
    <row r="15102" spans="3:8" x14ac:dyDescent="0.25">
      <c r="C15102"/>
      <c r="H15102"/>
    </row>
    <row r="15103" spans="3:8" x14ac:dyDescent="0.25">
      <c r="C15103"/>
      <c r="H15103"/>
    </row>
    <row r="15104" spans="3:8" x14ac:dyDescent="0.25">
      <c r="C15104"/>
      <c r="H15104"/>
    </row>
    <row r="15105" spans="3:8" x14ac:dyDescent="0.25">
      <c r="C15105"/>
      <c r="H15105"/>
    </row>
    <row r="15106" spans="3:8" x14ac:dyDescent="0.25">
      <c r="C15106"/>
      <c r="H15106"/>
    </row>
    <row r="15107" spans="3:8" x14ac:dyDescent="0.25">
      <c r="C15107"/>
      <c r="H15107"/>
    </row>
    <row r="15108" spans="3:8" x14ac:dyDescent="0.25">
      <c r="C15108"/>
      <c r="H15108"/>
    </row>
    <row r="15109" spans="3:8" x14ac:dyDescent="0.25">
      <c r="C15109"/>
      <c r="H15109"/>
    </row>
    <row r="15110" spans="3:8" x14ac:dyDescent="0.25">
      <c r="C15110"/>
      <c r="H15110"/>
    </row>
    <row r="15111" spans="3:8" x14ac:dyDescent="0.25">
      <c r="C15111"/>
      <c r="H15111"/>
    </row>
    <row r="15112" spans="3:8" x14ac:dyDescent="0.25">
      <c r="C15112"/>
      <c r="H15112"/>
    </row>
    <row r="15113" spans="3:8" x14ac:dyDescent="0.25">
      <c r="C15113"/>
      <c r="H15113"/>
    </row>
    <row r="15114" spans="3:8" x14ac:dyDescent="0.25">
      <c r="C15114"/>
      <c r="H15114"/>
    </row>
    <row r="15115" spans="3:8" x14ac:dyDescent="0.25">
      <c r="C15115"/>
      <c r="H15115"/>
    </row>
    <row r="15116" spans="3:8" x14ac:dyDescent="0.25">
      <c r="C15116"/>
      <c r="H15116"/>
    </row>
    <row r="15117" spans="3:8" x14ac:dyDescent="0.25">
      <c r="C15117"/>
      <c r="H15117"/>
    </row>
    <row r="15118" spans="3:8" x14ac:dyDescent="0.25">
      <c r="C15118"/>
      <c r="H15118"/>
    </row>
    <row r="15119" spans="3:8" x14ac:dyDescent="0.25">
      <c r="C15119"/>
      <c r="H15119"/>
    </row>
    <row r="15120" spans="3:8" x14ac:dyDescent="0.25">
      <c r="C15120"/>
      <c r="H15120"/>
    </row>
    <row r="15121" spans="3:8" x14ac:dyDescent="0.25">
      <c r="C15121"/>
      <c r="H15121"/>
    </row>
    <row r="15122" spans="3:8" x14ac:dyDescent="0.25">
      <c r="C15122"/>
      <c r="H15122"/>
    </row>
    <row r="15123" spans="3:8" x14ac:dyDescent="0.25">
      <c r="C15123"/>
      <c r="H15123"/>
    </row>
    <row r="15124" spans="3:8" x14ac:dyDescent="0.25">
      <c r="C15124"/>
      <c r="H15124"/>
    </row>
    <row r="15125" spans="3:8" x14ac:dyDescent="0.25">
      <c r="C15125"/>
      <c r="H15125"/>
    </row>
    <row r="15126" spans="3:8" x14ac:dyDescent="0.25">
      <c r="C15126"/>
      <c r="H15126"/>
    </row>
    <row r="15127" spans="3:8" x14ac:dyDescent="0.25">
      <c r="C15127"/>
      <c r="H15127"/>
    </row>
    <row r="15128" spans="3:8" x14ac:dyDescent="0.25">
      <c r="C15128"/>
      <c r="H15128"/>
    </row>
    <row r="15129" spans="3:8" x14ac:dyDescent="0.25">
      <c r="C15129"/>
      <c r="H15129"/>
    </row>
    <row r="15130" spans="3:8" x14ac:dyDescent="0.25">
      <c r="C15130"/>
      <c r="H15130"/>
    </row>
    <row r="15131" spans="3:8" x14ac:dyDescent="0.25">
      <c r="C15131"/>
      <c r="H15131"/>
    </row>
    <row r="15132" spans="3:8" x14ac:dyDescent="0.25">
      <c r="C15132"/>
      <c r="H15132"/>
    </row>
    <row r="15133" spans="3:8" x14ac:dyDescent="0.25">
      <c r="C15133"/>
      <c r="H15133"/>
    </row>
    <row r="15134" spans="3:8" x14ac:dyDescent="0.25">
      <c r="C15134"/>
      <c r="H15134"/>
    </row>
    <row r="15135" spans="3:8" x14ac:dyDescent="0.25">
      <c r="C15135"/>
      <c r="H15135"/>
    </row>
    <row r="15136" spans="3:8" x14ac:dyDescent="0.25">
      <c r="C15136"/>
      <c r="H15136"/>
    </row>
    <row r="15137" spans="3:8" x14ac:dyDescent="0.25">
      <c r="C15137"/>
      <c r="H15137"/>
    </row>
    <row r="15138" spans="3:8" x14ac:dyDescent="0.25">
      <c r="C15138"/>
      <c r="H15138"/>
    </row>
    <row r="15139" spans="3:8" x14ac:dyDescent="0.25">
      <c r="C15139"/>
      <c r="H15139"/>
    </row>
    <row r="15140" spans="3:8" x14ac:dyDescent="0.25">
      <c r="C15140"/>
      <c r="H15140"/>
    </row>
    <row r="15141" spans="3:8" x14ac:dyDescent="0.25">
      <c r="C15141"/>
      <c r="H15141"/>
    </row>
    <row r="15142" spans="3:8" x14ac:dyDescent="0.25">
      <c r="C15142"/>
      <c r="H15142"/>
    </row>
    <row r="15143" spans="3:8" x14ac:dyDescent="0.25">
      <c r="C15143"/>
      <c r="H15143"/>
    </row>
    <row r="15144" spans="3:8" x14ac:dyDescent="0.25">
      <c r="C15144"/>
      <c r="H15144"/>
    </row>
    <row r="15145" spans="3:8" x14ac:dyDescent="0.25">
      <c r="C15145"/>
      <c r="H15145"/>
    </row>
    <row r="15146" spans="3:8" x14ac:dyDescent="0.25">
      <c r="C15146"/>
      <c r="H15146"/>
    </row>
    <row r="15147" spans="3:8" x14ac:dyDescent="0.25">
      <c r="C15147"/>
      <c r="H15147"/>
    </row>
    <row r="15148" spans="3:8" x14ac:dyDescent="0.25">
      <c r="C15148"/>
      <c r="H15148"/>
    </row>
    <row r="15149" spans="3:8" x14ac:dyDescent="0.25">
      <c r="C15149"/>
      <c r="H15149"/>
    </row>
    <row r="15150" spans="3:8" x14ac:dyDescent="0.25">
      <c r="C15150"/>
      <c r="H15150"/>
    </row>
    <row r="15151" spans="3:8" x14ac:dyDescent="0.25">
      <c r="C15151"/>
      <c r="H15151"/>
    </row>
    <row r="15152" spans="3:8" x14ac:dyDescent="0.25">
      <c r="C15152"/>
      <c r="H15152"/>
    </row>
    <row r="15153" spans="3:8" x14ac:dyDescent="0.25">
      <c r="C15153"/>
      <c r="H15153"/>
    </row>
    <row r="15154" spans="3:8" x14ac:dyDescent="0.25">
      <c r="C15154"/>
      <c r="H15154"/>
    </row>
    <row r="15155" spans="3:8" x14ac:dyDescent="0.25">
      <c r="C15155"/>
      <c r="H15155"/>
    </row>
    <row r="15156" spans="3:8" x14ac:dyDescent="0.25">
      <c r="C15156"/>
      <c r="H15156"/>
    </row>
    <row r="15157" spans="3:8" x14ac:dyDescent="0.25">
      <c r="C15157"/>
      <c r="H15157"/>
    </row>
    <row r="15158" spans="3:8" x14ac:dyDescent="0.25">
      <c r="C15158"/>
      <c r="H15158"/>
    </row>
    <row r="15159" spans="3:8" x14ac:dyDescent="0.25">
      <c r="C15159"/>
      <c r="H15159"/>
    </row>
    <row r="15160" spans="3:8" x14ac:dyDescent="0.25">
      <c r="C15160"/>
      <c r="H15160"/>
    </row>
    <row r="15161" spans="3:8" x14ac:dyDescent="0.25">
      <c r="C15161"/>
      <c r="H15161"/>
    </row>
    <row r="15162" spans="3:8" x14ac:dyDescent="0.25">
      <c r="C15162"/>
      <c r="H15162"/>
    </row>
    <row r="15163" spans="3:8" x14ac:dyDescent="0.25">
      <c r="C15163"/>
      <c r="H15163"/>
    </row>
    <row r="15164" spans="3:8" x14ac:dyDescent="0.25">
      <c r="C15164"/>
      <c r="H15164"/>
    </row>
    <row r="15165" spans="3:8" x14ac:dyDescent="0.25">
      <c r="C15165"/>
      <c r="H15165"/>
    </row>
    <row r="15166" spans="3:8" x14ac:dyDescent="0.25">
      <c r="C15166"/>
      <c r="H15166"/>
    </row>
    <row r="15167" spans="3:8" x14ac:dyDescent="0.25">
      <c r="C15167"/>
      <c r="H15167"/>
    </row>
    <row r="15168" spans="3:8" x14ac:dyDescent="0.25">
      <c r="C15168"/>
      <c r="H15168"/>
    </row>
    <row r="15169" spans="3:8" x14ac:dyDescent="0.25">
      <c r="C15169"/>
      <c r="H15169"/>
    </row>
    <row r="15170" spans="3:8" x14ac:dyDescent="0.25">
      <c r="C15170"/>
      <c r="H15170"/>
    </row>
    <row r="15171" spans="3:8" x14ac:dyDescent="0.25">
      <c r="C15171"/>
      <c r="H15171"/>
    </row>
    <row r="15172" spans="3:8" x14ac:dyDescent="0.25">
      <c r="C15172"/>
      <c r="H15172"/>
    </row>
    <row r="15173" spans="3:8" x14ac:dyDescent="0.25">
      <c r="C15173"/>
      <c r="H15173"/>
    </row>
    <row r="15174" spans="3:8" x14ac:dyDescent="0.25">
      <c r="C15174"/>
      <c r="H15174"/>
    </row>
    <row r="15175" spans="3:8" x14ac:dyDescent="0.25">
      <c r="C15175"/>
      <c r="H15175"/>
    </row>
    <row r="15176" spans="3:8" x14ac:dyDescent="0.25">
      <c r="C15176"/>
      <c r="H15176"/>
    </row>
    <row r="15177" spans="3:8" x14ac:dyDescent="0.25">
      <c r="C15177"/>
      <c r="H15177"/>
    </row>
    <row r="15178" spans="3:8" x14ac:dyDescent="0.25">
      <c r="C15178"/>
      <c r="H15178"/>
    </row>
    <row r="15179" spans="3:8" x14ac:dyDescent="0.25">
      <c r="C15179"/>
      <c r="H15179"/>
    </row>
    <row r="15180" spans="3:8" x14ac:dyDescent="0.25">
      <c r="C15180"/>
      <c r="H15180"/>
    </row>
    <row r="15181" spans="3:8" x14ac:dyDescent="0.25">
      <c r="C15181"/>
      <c r="H15181"/>
    </row>
    <row r="15182" spans="3:8" x14ac:dyDescent="0.25">
      <c r="C15182"/>
      <c r="H15182"/>
    </row>
    <row r="15183" spans="3:8" x14ac:dyDescent="0.25">
      <c r="C15183"/>
      <c r="H15183"/>
    </row>
    <row r="15184" spans="3:8" x14ac:dyDescent="0.25">
      <c r="C15184"/>
      <c r="H15184"/>
    </row>
    <row r="15185" spans="3:8" x14ac:dyDescent="0.25">
      <c r="C15185"/>
      <c r="H15185"/>
    </row>
    <row r="15186" spans="3:8" x14ac:dyDescent="0.25">
      <c r="C15186"/>
      <c r="H15186"/>
    </row>
    <row r="15187" spans="3:8" x14ac:dyDescent="0.25">
      <c r="C15187"/>
      <c r="H15187"/>
    </row>
    <row r="15188" spans="3:8" x14ac:dyDescent="0.25">
      <c r="C15188"/>
      <c r="H15188"/>
    </row>
    <row r="15189" spans="3:8" x14ac:dyDescent="0.25">
      <c r="C15189"/>
      <c r="H15189"/>
    </row>
    <row r="15190" spans="3:8" x14ac:dyDescent="0.25">
      <c r="C15190"/>
      <c r="H15190"/>
    </row>
    <row r="15191" spans="3:8" x14ac:dyDescent="0.25">
      <c r="C15191"/>
      <c r="H15191"/>
    </row>
    <row r="15192" spans="3:8" x14ac:dyDescent="0.25">
      <c r="C15192"/>
      <c r="H15192"/>
    </row>
    <row r="15193" spans="3:8" x14ac:dyDescent="0.25">
      <c r="C15193"/>
      <c r="H15193"/>
    </row>
    <row r="15194" spans="3:8" x14ac:dyDescent="0.25">
      <c r="C15194"/>
      <c r="H15194"/>
    </row>
    <row r="15195" spans="3:8" x14ac:dyDescent="0.25">
      <c r="C15195"/>
      <c r="H15195"/>
    </row>
    <row r="15196" spans="3:8" x14ac:dyDescent="0.25">
      <c r="C15196"/>
      <c r="H15196"/>
    </row>
    <row r="15197" spans="3:8" x14ac:dyDescent="0.25">
      <c r="C15197"/>
      <c r="H15197"/>
    </row>
    <row r="15198" spans="3:8" x14ac:dyDescent="0.25">
      <c r="C15198"/>
      <c r="H15198"/>
    </row>
    <row r="15199" spans="3:8" x14ac:dyDescent="0.25">
      <c r="C15199"/>
      <c r="H15199"/>
    </row>
    <row r="15200" spans="3:8" x14ac:dyDescent="0.25">
      <c r="C15200"/>
      <c r="H15200"/>
    </row>
    <row r="15201" spans="3:8" x14ac:dyDescent="0.25">
      <c r="C15201"/>
      <c r="H15201"/>
    </row>
    <row r="15202" spans="3:8" x14ac:dyDescent="0.25">
      <c r="C15202"/>
      <c r="H15202"/>
    </row>
    <row r="15203" spans="3:8" x14ac:dyDescent="0.25">
      <c r="C15203"/>
      <c r="H15203"/>
    </row>
    <row r="15204" spans="3:8" x14ac:dyDescent="0.25">
      <c r="C15204"/>
      <c r="H15204"/>
    </row>
    <row r="15205" spans="3:8" x14ac:dyDescent="0.25">
      <c r="C15205"/>
      <c r="H15205"/>
    </row>
    <row r="15206" spans="3:8" x14ac:dyDescent="0.25">
      <c r="C15206"/>
      <c r="H15206"/>
    </row>
    <row r="15207" spans="3:8" x14ac:dyDescent="0.25">
      <c r="C15207"/>
      <c r="H15207"/>
    </row>
    <row r="15208" spans="3:8" x14ac:dyDescent="0.25">
      <c r="C15208"/>
      <c r="H15208"/>
    </row>
    <row r="15209" spans="3:8" x14ac:dyDescent="0.25">
      <c r="C15209"/>
      <c r="H15209"/>
    </row>
    <row r="15210" spans="3:8" x14ac:dyDescent="0.25">
      <c r="C15210"/>
      <c r="H15210"/>
    </row>
    <row r="15211" spans="3:8" x14ac:dyDescent="0.25">
      <c r="C15211"/>
      <c r="H15211"/>
    </row>
    <row r="15212" spans="3:8" x14ac:dyDescent="0.25">
      <c r="C15212"/>
      <c r="H15212"/>
    </row>
    <row r="15213" spans="3:8" x14ac:dyDescent="0.25">
      <c r="C15213"/>
      <c r="H15213"/>
    </row>
    <row r="15214" spans="3:8" x14ac:dyDescent="0.25">
      <c r="C15214"/>
      <c r="H15214"/>
    </row>
    <row r="15215" spans="3:8" x14ac:dyDescent="0.25">
      <c r="C15215"/>
      <c r="H15215"/>
    </row>
    <row r="15216" spans="3:8" x14ac:dyDescent="0.25">
      <c r="C15216"/>
      <c r="H15216"/>
    </row>
    <row r="15217" spans="3:8" x14ac:dyDescent="0.25">
      <c r="C15217"/>
      <c r="H15217"/>
    </row>
    <row r="15218" spans="3:8" x14ac:dyDescent="0.25">
      <c r="C15218"/>
      <c r="H15218"/>
    </row>
    <row r="15219" spans="3:8" x14ac:dyDescent="0.25">
      <c r="C15219"/>
      <c r="H15219"/>
    </row>
    <row r="15220" spans="3:8" x14ac:dyDescent="0.25">
      <c r="C15220"/>
      <c r="H15220"/>
    </row>
    <row r="15221" spans="3:8" x14ac:dyDescent="0.25">
      <c r="C15221"/>
      <c r="H15221"/>
    </row>
    <row r="15222" spans="3:8" x14ac:dyDescent="0.25">
      <c r="C15222"/>
      <c r="H15222"/>
    </row>
    <row r="15223" spans="3:8" x14ac:dyDescent="0.25">
      <c r="C15223"/>
      <c r="H15223"/>
    </row>
    <row r="15224" spans="3:8" x14ac:dyDescent="0.25">
      <c r="C15224"/>
      <c r="H15224"/>
    </row>
    <row r="15225" spans="3:8" x14ac:dyDescent="0.25">
      <c r="C15225"/>
      <c r="H15225"/>
    </row>
    <row r="15226" spans="3:8" x14ac:dyDescent="0.25">
      <c r="C15226"/>
      <c r="H15226"/>
    </row>
    <row r="15227" spans="3:8" x14ac:dyDescent="0.25">
      <c r="C15227"/>
      <c r="H15227"/>
    </row>
    <row r="15228" spans="3:8" x14ac:dyDescent="0.25">
      <c r="C15228"/>
      <c r="H15228"/>
    </row>
    <row r="15229" spans="3:8" x14ac:dyDescent="0.25">
      <c r="C15229"/>
      <c r="H15229"/>
    </row>
    <row r="15230" spans="3:8" x14ac:dyDescent="0.25">
      <c r="C15230"/>
      <c r="H15230"/>
    </row>
    <row r="15231" spans="3:8" x14ac:dyDescent="0.25">
      <c r="C15231"/>
      <c r="H15231"/>
    </row>
    <row r="15232" spans="3:8" x14ac:dyDescent="0.25">
      <c r="C15232"/>
      <c r="H15232"/>
    </row>
    <row r="15233" spans="3:8" x14ac:dyDescent="0.25">
      <c r="C15233"/>
      <c r="H15233"/>
    </row>
    <row r="15234" spans="3:8" x14ac:dyDescent="0.25">
      <c r="C15234"/>
      <c r="H15234"/>
    </row>
    <row r="15235" spans="3:8" x14ac:dyDescent="0.25">
      <c r="C15235"/>
      <c r="H15235"/>
    </row>
    <row r="15236" spans="3:8" x14ac:dyDescent="0.25">
      <c r="C15236"/>
      <c r="H15236"/>
    </row>
    <row r="15237" spans="3:8" x14ac:dyDescent="0.25">
      <c r="C15237"/>
      <c r="H15237"/>
    </row>
    <row r="15238" spans="3:8" x14ac:dyDescent="0.25">
      <c r="C15238"/>
      <c r="H15238"/>
    </row>
    <row r="15239" spans="3:8" x14ac:dyDescent="0.25">
      <c r="C15239"/>
      <c r="H15239"/>
    </row>
    <row r="15240" spans="3:8" x14ac:dyDescent="0.25">
      <c r="C15240"/>
      <c r="H15240"/>
    </row>
    <row r="15241" spans="3:8" x14ac:dyDescent="0.25">
      <c r="C15241"/>
      <c r="H15241"/>
    </row>
    <row r="15242" spans="3:8" x14ac:dyDescent="0.25">
      <c r="C15242"/>
      <c r="H15242"/>
    </row>
    <row r="15243" spans="3:8" x14ac:dyDescent="0.25">
      <c r="C15243"/>
      <c r="H15243"/>
    </row>
    <row r="15244" spans="3:8" x14ac:dyDescent="0.25">
      <c r="C15244"/>
      <c r="H15244"/>
    </row>
    <row r="15245" spans="3:8" x14ac:dyDescent="0.25">
      <c r="C15245"/>
      <c r="H15245"/>
    </row>
    <row r="15246" spans="3:8" x14ac:dyDescent="0.25">
      <c r="C15246"/>
      <c r="H15246"/>
    </row>
    <row r="15247" spans="3:8" x14ac:dyDescent="0.25">
      <c r="C15247"/>
      <c r="H15247"/>
    </row>
    <row r="15248" spans="3:8" x14ac:dyDescent="0.25">
      <c r="C15248"/>
      <c r="H15248"/>
    </row>
    <row r="15249" spans="3:8" x14ac:dyDescent="0.25">
      <c r="C15249"/>
      <c r="H15249"/>
    </row>
    <row r="15250" spans="3:8" x14ac:dyDescent="0.25">
      <c r="C15250"/>
      <c r="H15250"/>
    </row>
    <row r="15251" spans="3:8" x14ac:dyDescent="0.25">
      <c r="C15251"/>
      <c r="H15251"/>
    </row>
    <row r="15252" spans="3:8" x14ac:dyDescent="0.25">
      <c r="C15252"/>
      <c r="H15252"/>
    </row>
    <row r="15253" spans="3:8" x14ac:dyDescent="0.25">
      <c r="C15253"/>
      <c r="H15253"/>
    </row>
    <row r="15254" spans="3:8" x14ac:dyDescent="0.25">
      <c r="C15254"/>
      <c r="H15254"/>
    </row>
    <row r="15255" spans="3:8" x14ac:dyDescent="0.25">
      <c r="C15255"/>
      <c r="H15255"/>
    </row>
    <row r="15256" spans="3:8" x14ac:dyDescent="0.25">
      <c r="C15256"/>
      <c r="H15256"/>
    </row>
    <row r="15257" spans="3:8" x14ac:dyDescent="0.25">
      <c r="C15257"/>
      <c r="H15257"/>
    </row>
    <row r="15258" spans="3:8" x14ac:dyDescent="0.25">
      <c r="C15258"/>
      <c r="H15258"/>
    </row>
    <row r="15259" spans="3:8" x14ac:dyDescent="0.25">
      <c r="C15259"/>
      <c r="H15259"/>
    </row>
    <row r="15260" spans="3:8" x14ac:dyDescent="0.25">
      <c r="C15260"/>
      <c r="H15260"/>
    </row>
    <row r="15261" spans="3:8" x14ac:dyDescent="0.25">
      <c r="C15261"/>
      <c r="H15261"/>
    </row>
    <row r="15262" spans="3:8" x14ac:dyDescent="0.25">
      <c r="C15262"/>
      <c r="H15262"/>
    </row>
    <row r="15263" spans="3:8" x14ac:dyDescent="0.25">
      <c r="C15263"/>
      <c r="H15263"/>
    </row>
    <row r="15264" spans="3:8" x14ac:dyDescent="0.25">
      <c r="C15264"/>
      <c r="H15264"/>
    </row>
    <row r="15265" spans="3:8" x14ac:dyDescent="0.25">
      <c r="C15265"/>
      <c r="H15265"/>
    </row>
    <row r="15266" spans="3:8" x14ac:dyDescent="0.25">
      <c r="C15266"/>
      <c r="H15266"/>
    </row>
    <row r="15267" spans="3:8" x14ac:dyDescent="0.25">
      <c r="C15267"/>
      <c r="H15267"/>
    </row>
    <row r="15268" spans="3:8" x14ac:dyDescent="0.25">
      <c r="C15268"/>
      <c r="H15268"/>
    </row>
    <row r="15269" spans="3:8" x14ac:dyDescent="0.25">
      <c r="C15269"/>
      <c r="H15269"/>
    </row>
    <row r="15270" spans="3:8" x14ac:dyDescent="0.25">
      <c r="C15270"/>
      <c r="H15270"/>
    </row>
    <row r="15271" spans="3:8" x14ac:dyDescent="0.25">
      <c r="C15271"/>
      <c r="H15271"/>
    </row>
    <row r="15272" spans="3:8" x14ac:dyDescent="0.25">
      <c r="C15272"/>
      <c r="H15272"/>
    </row>
    <row r="15273" spans="3:8" x14ac:dyDescent="0.25">
      <c r="C15273"/>
      <c r="H15273"/>
    </row>
    <row r="15274" spans="3:8" x14ac:dyDescent="0.25">
      <c r="C15274"/>
      <c r="H15274"/>
    </row>
    <row r="15275" spans="3:8" x14ac:dyDescent="0.25">
      <c r="C15275"/>
      <c r="H15275"/>
    </row>
    <row r="15276" spans="3:8" x14ac:dyDescent="0.25">
      <c r="C15276"/>
      <c r="H15276"/>
    </row>
    <row r="15277" spans="3:8" x14ac:dyDescent="0.25">
      <c r="C15277"/>
      <c r="H15277"/>
    </row>
    <row r="15278" spans="3:8" x14ac:dyDescent="0.25">
      <c r="C15278"/>
      <c r="H15278"/>
    </row>
    <row r="15279" spans="3:8" x14ac:dyDescent="0.25">
      <c r="C15279"/>
      <c r="H15279"/>
    </row>
    <row r="15280" spans="3:8" x14ac:dyDescent="0.25">
      <c r="C15280"/>
      <c r="H15280"/>
    </row>
    <row r="15281" spans="3:8" x14ac:dyDescent="0.25">
      <c r="C15281"/>
      <c r="H15281"/>
    </row>
    <row r="15282" spans="3:8" x14ac:dyDescent="0.25">
      <c r="C15282"/>
      <c r="H15282"/>
    </row>
    <row r="15283" spans="3:8" x14ac:dyDescent="0.25">
      <c r="C15283"/>
      <c r="H15283"/>
    </row>
    <row r="15284" spans="3:8" x14ac:dyDescent="0.25">
      <c r="C15284"/>
      <c r="H15284"/>
    </row>
    <row r="15285" spans="3:8" x14ac:dyDescent="0.25">
      <c r="C15285"/>
      <c r="H15285"/>
    </row>
    <row r="15286" spans="3:8" x14ac:dyDescent="0.25">
      <c r="C15286"/>
      <c r="H15286"/>
    </row>
    <row r="15287" spans="3:8" x14ac:dyDescent="0.25">
      <c r="C15287"/>
      <c r="H15287"/>
    </row>
    <row r="15288" spans="3:8" x14ac:dyDescent="0.25">
      <c r="C15288"/>
      <c r="H15288"/>
    </row>
    <row r="15289" spans="3:8" x14ac:dyDescent="0.25">
      <c r="C15289"/>
      <c r="H15289"/>
    </row>
    <row r="15290" spans="3:8" x14ac:dyDescent="0.25">
      <c r="C15290"/>
      <c r="H15290"/>
    </row>
    <row r="15291" spans="3:8" x14ac:dyDescent="0.25">
      <c r="C15291"/>
      <c r="H15291"/>
    </row>
    <row r="15292" spans="3:8" x14ac:dyDescent="0.25">
      <c r="C15292"/>
      <c r="H15292"/>
    </row>
    <row r="15293" spans="3:8" x14ac:dyDescent="0.25">
      <c r="C15293"/>
      <c r="H15293"/>
    </row>
    <row r="15294" spans="3:8" x14ac:dyDescent="0.25">
      <c r="C15294"/>
      <c r="H15294"/>
    </row>
    <row r="15295" spans="3:8" x14ac:dyDescent="0.25">
      <c r="C15295"/>
      <c r="H15295"/>
    </row>
    <row r="15296" spans="3:8" x14ac:dyDescent="0.25">
      <c r="C15296"/>
      <c r="H15296"/>
    </row>
    <row r="15297" spans="3:8" x14ac:dyDescent="0.25">
      <c r="C15297"/>
      <c r="H15297"/>
    </row>
    <row r="15298" spans="3:8" x14ac:dyDescent="0.25">
      <c r="C15298"/>
      <c r="H15298"/>
    </row>
    <row r="15299" spans="3:8" x14ac:dyDescent="0.25">
      <c r="C15299"/>
      <c r="H15299"/>
    </row>
    <row r="15300" spans="3:8" x14ac:dyDescent="0.25">
      <c r="C15300"/>
      <c r="H15300"/>
    </row>
    <row r="15301" spans="3:8" x14ac:dyDescent="0.25">
      <c r="C15301"/>
      <c r="H15301"/>
    </row>
    <row r="15302" spans="3:8" x14ac:dyDescent="0.25">
      <c r="C15302"/>
      <c r="H15302"/>
    </row>
    <row r="15303" spans="3:8" x14ac:dyDescent="0.25">
      <c r="C15303"/>
      <c r="H15303"/>
    </row>
    <row r="15304" spans="3:8" x14ac:dyDescent="0.25">
      <c r="C15304"/>
      <c r="H15304"/>
    </row>
    <row r="15305" spans="3:8" x14ac:dyDescent="0.25">
      <c r="C15305"/>
      <c r="H15305"/>
    </row>
    <row r="15306" spans="3:8" x14ac:dyDescent="0.25">
      <c r="C15306"/>
      <c r="H15306"/>
    </row>
    <row r="15307" spans="3:8" x14ac:dyDescent="0.25">
      <c r="C15307"/>
      <c r="H15307"/>
    </row>
    <row r="15308" spans="3:8" x14ac:dyDescent="0.25">
      <c r="C15308"/>
      <c r="H15308"/>
    </row>
    <row r="15309" spans="3:8" x14ac:dyDescent="0.25">
      <c r="C15309"/>
      <c r="H15309"/>
    </row>
    <row r="15310" spans="3:8" x14ac:dyDescent="0.25">
      <c r="C15310"/>
      <c r="H15310"/>
    </row>
    <row r="15311" spans="3:8" x14ac:dyDescent="0.25">
      <c r="C15311"/>
      <c r="H15311"/>
    </row>
    <row r="15312" spans="3:8" x14ac:dyDescent="0.25">
      <c r="C15312"/>
      <c r="H15312"/>
    </row>
    <row r="15313" spans="3:8" x14ac:dyDescent="0.25">
      <c r="C15313"/>
      <c r="H15313"/>
    </row>
    <row r="15314" spans="3:8" x14ac:dyDescent="0.25">
      <c r="C15314"/>
      <c r="H15314"/>
    </row>
    <row r="15315" spans="3:8" x14ac:dyDescent="0.25">
      <c r="C15315"/>
      <c r="H15315"/>
    </row>
    <row r="15316" spans="3:8" x14ac:dyDescent="0.25">
      <c r="C15316"/>
      <c r="H15316"/>
    </row>
    <row r="15317" spans="3:8" x14ac:dyDescent="0.25">
      <c r="C15317"/>
      <c r="H15317"/>
    </row>
    <row r="15318" spans="3:8" x14ac:dyDescent="0.25">
      <c r="C15318"/>
      <c r="H15318"/>
    </row>
    <row r="15319" spans="3:8" x14ac:dyDescent="0.25">
      <c r="C15319"/>
      <c r="H15319"/>
    </row>
    <row r="15320" spans="3:8" x14ac:dyDescent="0.25">
      <c r="C15320"/>
      <c r="H15320"/>
    </row>
    <row r="15321" spans="3:8" x14ac:dyDescent="0.25">
      <c r="C15321"/>
      <c r="H15321"/>
    </row>
    <row r="15322" spans="3:8" x14ac:dyDescent="0.25">
      <c r="C15322"/>
      <c r="H15322"/>
    </row>
    <row r="15323" spans="3:8" x14ac:dyDescent="0.25">
      <c r="C15323"/>
      <c r="H15323"/>
    </row>
    <row r="15324" spans="3:8" x14ac:dyDescent="0.25">
      <c r="C15324"/>
      <c r="H15324"/>
    </row>
    <row r="15325" spans="3:8" x14ac:dyDescent="0.25">
      <c r="C15325"/>
      <c r="H15325"/>
    </row>
    <row r="15326" spans="3:8" x14ac:dyDescent="0.25">
      <c r="C15326"/>
      <c r="H15326"/>
    </row>
    <row r="15327" spans="3:8" x14ac:dyDescent="0.25">
      <c r="C15327"/>
      <c r="H15327"/>
    </row>
    <row r="15328" spans="3:8" x14ac:dyDescent="0.25">
      <c r="C15328"/>
      <c r="H15328"/>
    </row>
    <row r="15329" spans="3:8" x14ac:dyDescent="0.25">
      <c r="C15329"/>
      <c r="H15329"/>
    </row>
    <row r="15330" spans="3:8" x14ac:dyDescent="0.25">
      <c r="C15330"/>
      <c r="H15330"/>
    </row>
    <row r="15331" spans="3:8" x14ac:dyDescent="0.25">
      <c r="C15331"/>
      <c r="H15331"/>
    </row>
    <row r="15332" spans="3:8" x14ac:dyDescent="0.25">
      <c r="C15332"/>
      <c r="H15332"/>
    </row>
    <row r="15333" spans="3:8" x14ac:dyDescent="0.25">
      <c r="C15333"/>
      <c r="H15333"/>
    </row>
    <row r="15334" spans="3:8" x14ac:dyDescent="0.25">
      <c r="C15334"/>
      <c r="H15334"/>
    </row>
    <row r="15335" spans="3:8" x14ac:dyDescent="0.25">
      <c r="C15335"/>
      <c r="H15335"/>
    </row>
    <row r="15336" spans="3:8" x14ac:dyDescent="0.25">
      <c r="C15336"/>
      <c r="H15336"/>
    </row>
    <row r="15337" spans="3:8" x14ac:dyDescent="0.25">
      <c r="C15337"/>
      <c r="H15337"/>
    </row>
    <row r="15338" spans="3:8" x14ac:dyDescent="0.25">
      <c r="C15338"/>
      <c r="H15338"/>
    </row>
    <row r="15339" spans="3:8" x14ac:dyDescent="0.25">
      <c r="C15339"/>
      <c r="H15339"/>
    </row>
    <row r="15340" spans="3:8" x14ac:dyDescent="0.25">
      <c r="C15340"/>
      <c r="H15340"/>
    </row>
    <row r="15341" spans="3:8" x14ac:dyDescent="0.25">
      <c r="C15341"/>
      <c r="H15341"/>
    </row>
    <row r="15342" spans="3:8" x14ac:dyDescent="0.25">
      <c r="C15342"/>
      <c r="H15342"/>
    </row>
    <row r="15343" spans="3:8" x14ac:dyDescent="0.25">
      <c r="C15343"/>
      <c r="H15343"/>
    </row>
    <row r="15344" spans="3:8" x14ac:dyDescent="0.25">
      <c r="C15344"/>
      <c r="H15344"/>
    </row>
    <row r="15345" spans="3:8" x14ac:dyDescent="0.25">
      <c r="C15345"/>
      <c r="H15345"/>
    </row>
    <row r="15346" spans="3:8" x14ac:dyDescent="0.25">
      <c r="C15346"/>
      <c r="H15346"/>
    </row>
    <row r="15347" spans="3:8" x14ac:dyDescent="0.25">
      <c r="C15347"/>
      <c r="H15347"/>
    </row>
    <row r="15348" spans="3:8" x14ac:dyDescent="0.25">
      <c r="C15348"/>
      <c r="H15348"/>
    </row>
    <row r="15349" spans="3:8" x14ac:dyDescent="0.25">
      <c r="C15349"/>
      <c r="H15349"/>
    </row>
    <row r="15350" spans="3:8" x14ac:dyDescent="0.25">
      <c r="C15350"/>
      <c r="H15350"/>
    </row>
    <row r="15351" spans="3:8" x14ac:dyDescent="0.25">
      <c r="C15351"/>
      <c r="H15351"/>
    </row>
    <row r="15352" spans="3:8" x14ac:dyDescent="0.25">
      <c r="C15352"/>
      <c r="H15352"/>
    </row>
    <row r="15353" spans="3:8" x14ac:dyDescent="0.25">
      <c r="C15353"/>
      <c r="H15353"/>
    </row>
    <row r="15354" spans="3:8" x14ac:dyDescent="0.25">
      <c r="C15354"/>
      <c r="H15354"/>
    </row>
    <row r="15355" spans="3:8" x14ac:dyDescent="0.25">
      <c r="C15355"/>
      <c r="H15355"/>
    </row>
    <row r="15356" spans="3:8" x14ac:dyDescent="0.25">
      <c r="C15356"/>
      <c r="H15356"/>
    </row>
    <row r="15357" spans="3:8" x14ac:dyDescent="0.25">
      <c r="C15357"/>
      <c r="H15357"/>
    </row>
    <row r="15358" spans="3:8" x14ac:dyDescent="0.25">
      <c r="C15358"/>
      <c r="H15358"/>
    </row>
    <row r="15359" spans="3:8" x14ac:dyDescent="0.25">
      <c r="C15359"/>
      <c r="H15359"/>
    </row>
    <row r="15360" spans="3:8" x14ac:dyDescent="0.25">
      <c r="C15360"/>
      <c r="H15360"/>
    </row>
    <row r="15361" spans="3:8" x14ac:dyDescent="0.25">
      <c r="C15361"/>
      <c r="H15361"/>
    </row>
    <row r="15362" spans="3:8" x14ac:dyDescent="0.25">
      <c r="C15362"/>
      <c r="H15362"/>
    </row>
    <row r="15363" spans="3:8" x14ac:dyDescent="0.25">
      <c r="C15363"/>
      <c r="H15363"/>
    </row>
    <row r="15364" spans="3:8" x14ac:dyDescent="0.25">
      <c r="C15364"/>
      <c r="H15364"/>
    </row>
    <row r="15365" spans="3:8" x14ac:dyDescent="0.25">
      <c r="C15365"/>
      <c r="H15365"/>
    </row>
    <row r="15366" spans="3:8" x14ac:dyDescent="0.25">
      <c r="C15366"/>
      <c r="H15366"/>
    </row>
    <row r="15367" spans="3:8" x14ac:dyDescent="0.25">
      <c r="C15367"/>
      <c r="H15367"/>
    </row>
    <row r="15368" spans="3:8" x14ac:dyDescent="0.25">
      <c r="C15368"/>
      <c r="H15368"/>
    </row>
    <row r="15369" spans="3:8" x14ac:dyDescent="0.25">
      <c r="C15369"/>
      <c r="H15369"/>
    </row>
    <row r="15370" spans="3:8" x14ac:dyDescent="0.25">
      <c r="C15370"/>
      <c r="H15370"/>
    </row>
    <row r="15371" spans="3:8" x14ac:dyDescent="0.25">
      <c r="C15371"/>
      <c r="H15371"/>
    </row>
    <row r="15372" spans="3:8" x14ac:dyDescent="0.25">
      <c r="C15372"/>
      <c r="H15372"/>
    </row>
    <row r="15373" spans="3:8" x14ac:dyDescent="0.25">
      <c r="C15373"/>
      <c r="H15373"/>
    </row>
    <row r="15374" spans="3:8" x14ac:dyDescent="0.25">
      <c r="C15374"/>
      <c r="H15374"/>
    </row>
    <row r="15375" spans="3:8" x14ac:dyDescent="0.25">
      <c r="C15375"/>
      <c r="H15375"/>
    </row>
    <row r="15376" spans="3:8" x14ac:dyDescent="0.25">
      <c r="C15376"/>
      <c r="H15376"/>
    </row>
    <row r="15377" spans="3:8" x14ac:dyDescent="0.25">
      <c r="C15377"/>
      <c r="H15377"/>
    </row>
    <row r="15378" spans="3:8" x14ac:dyDescent="0.25">
      <c r="C15378"/>
      <c r="H15378"/>
    </row>
    <row r="15379" spans="3:8" x14ac:dyDescent="0.25">
      <c r="C15379"/>
      <c r="H15379"/>
    </row>
    <row r="15380" spans="3:8" x14ac:dyDescent="0.25">
      <c r="C15380"/>
      <c r="H15380"/>
    </row>
    <row r="15381" spans="3:8" x14ac:dyDescent="0.25">
      <c r="C15381"/>
      <c r="H15381"/>
    </row>
    <row r="15382" spans="3:8" x14ac:dyDescent="0.25">
      <c r="C15382"/>
      <c r="H15382"/>
    </row>
    <row r="15383" spans="3:8" x14ac:dyDescent="0.25">
      <c r="C15383"/>
      <c r="H15383"/>
    </row>
    <row r="15384" spans="3:8" x14ac:dyDescent="0.25">
      <c r="C15384"/>
      <c r="H15384"/>
    </row>
    <row r="15385" spans="3:8" x14ac:dyDescent="0.25">
      <c r="C15385"/>
      <c r="H15385"/>
    </row>
    <row r="15386" spans="3:8" x14ac:dyDescent="0.25">
      <c r="C15386"/>
      <c r="H15386"/>
    </row>
    <row r="15387" spans="3:8" x14ac:dyDescent="0.25">
      <c r="C15387"/>
      <c r="H15387"/>
    </row>
    <row r="15388" spans="3:8" x14ac:dyDescent="0.25">
      <c r="C15388"/>
      <c r="H15388"/>
    </row>
    <row r="15389" spans="3:8" x14ac:dyDescent="0.25">
      <c r="C15389"/>
      <c r="H15389"/>
    </row>
    <row r="15390" spans="3:8" x14ac:dyDescent="0.25">
      <c r="C15390"/>
      <c r="H15390"/>
    </row>
    <row r="15391" spans="3:8" x14ac:dyDescent="0.25">
      <c r="C15391"/>
      <c r="H15391"/>
    </row>
    <row r="15392" spans="3:8" x14ac:dyDescent="0.25">
      <c r="C15392"/>
      <c r="H15392"/>
    </row>
    <row r="15393" spans="3:8" x14ac:dyDescent="0.25">
      <c r="C15393"/>
      <c r="H15393"/>
    </row>
    <row r="15394" spans="3:8" x14ac:dyDescent="0.25">
      <c r="C15394"/>
      <c r="H15394"/>
    </row>
    <row r="15395" spans="3:8" x14ac:dyDescent="0.25">
      <c r="C15395"/>
      <c r="H15395"/>
    </row>
    <row r="15396" spans="3:8" x14ac:dyDescent="0.25">
      <c r="C15396"/>
      <c r="H15396"/>
    </row>
    <row r="15397" spans="3:8" x14ac:dyDescent="0.25">
      <c r="C15397"/>
      <c r="H15397"/>
    </row>
    <row r="15398" spans="3:8" x14ac:dyDescent="0.25">
      <c r="C15398"/>
      <c r="H15398"/>
    </row>
    <row r="15399" spans="3:8" x14ac:dyDescent="0.25">
      <c r="C15399"/>
      <c r="H15399"/>
    </row>
    <row r="15400" spans="3:8" x14ac:dyDescent="0.25">
      <c r="C15400"/>
      <c r="H15400"/>
    </row>
    <row r="15401" spans="3:8" x14ac:dyDescent="0.25">
      <c r="C15401"/>
      <c r="H15401"/>
    </row>
    <row r="15402" spans="3:8" x14ac:dyDescent="0.25">
      <c r="C15402"/>
      <c r="H15402"/>
    </row>
    <row r="15403" spans="3:8" x14ac:dyDescent="0.25">
      <c r="C15403"/>
      <c r="H15403"/>
    </row>
    <row r="15404" spans="3:8" x14ac:dyDescent="0.25">
      <c r="C15404"/>
      <c r="H15404"/>
    </row>
    <row r="15405" spans="3:8" x14ac:dyDescent="0.25">
      <c r="C15405"/>
      <c r="H15405"/>
    </row>
    <row r="15406" spans="3:8" x14ac:dyDescent="0.25">
      <c r="C15406"/>
      <c r="H15406"/>
    </row>
    <row r="15407" spans="3:8" x14ac:dyDescent="0.25">
      <c r="C15407"/>
      <c r="H15407"/>
    </row>
    <row r="15408" spans="3:8" x14ac:dyDescent="0.25">
      <c r="C15408"/>
      <c r="H15408"/>
    </row>
    <row r="15409" spans="3:8" x14ac:dyDescent="0.25">
      <c r="C15409"/>
      <c r="H15409"/>
    </row>
    <row r="15410" spans="3:8" x14ac:dyDescent="0.25">
      <c r="C15410"/>
      <c r="H15410"/>
    </row>
    <row r="15411" spans="3:8" x14ac:dyDescent="0.25">
      <c r="C15411"/>
      <c r="H15411"/>
    </row>
    <row r="15412" spans="3:8" x14ac:dyDescent="0.25">
      <c r="C15412"/>
      <c r="H15412"/>
    </row>
    <row r="15413" spans="3:8" x14ac:dyDescent="0.25">
      <c r="C15413"/>
      <c r="H15413"/>
    </row>
    <row r="15414" spans="3:8" x14ac:dyDescent="0.25">
      <c r="C15414"/>
      <c r="H15414"/>
    </row>
    <row r="15415" spans="3:8" x14ac:dyDescent="0.25">
      <c r="C15415"/>
      <c r="H15415"/>
    </row>
    <row r="15416" spans="3:8" x14ac:dyDescent="0.25">
      <c r="C15416"/>
      <c r="H15416"/>
    </row>
    <row r="15417" spans="3:8" x14ac:dyDescent="0.25">
      <c r="C15417"/>
      <c r="H15417"/>
    </row>
    <row r="15418" spans="3:8" x14ac:dyDescent="0.25">
      <c r="C15418"/>
      <c r="H15418"/>
    </row>
    <row r="15419" spans="3:8" x14ac:dyDescent="0.25">
      <c r="C15419"/>
      <c r="H15419"/>
    </row>
    <row r="15420" spans="3:8" x14ac:dyDescent="0.25">
      <c r="C15420"/>
      <c r="H15420"/>
    </row>
    <row r="15421" spans="3:8" x14ac:dyDescent="0.25">
      <c r="C15421"/>
      <c r="H15421"/>
    </row>
    <row r="15422" spans="3:8" x14ac:dyDescent="0.25">
      <c r="C15422"/>
      <c r="H15422"/>
    </row>
    <row r="15423" spans="3:8" x14ac:dyDescent="0.25">
      <c r="C15423"/>
      <c r="H15423"/>
    </row>
    <row r="15424" spans="3:8" x14ac:dyDescent="0.25">
      <c r="C15424"/>
      <c r="H15424"/>
    </row>
    <row r="15425" spans="3:8" x14ac:dyDescent="0.25">
      <c r="C15425"/>
      <c r="H15425"/>
    </row>
    <row r="15426" spans="3:8" x14ac:dyDescent="0.25">
      <c r="C15426"/>
      <c r="H15426"/>
    </row>
    <row r="15427" spans="3:8" x14ac:dyDescent="0.25">
      <c r="C15427"/>
      <c r="H15427"/>
    </row>
    <row r="15428" spans="3:8" x14ac:dyDescent="0.25">
      <c r="C15428"/>
      <c r="H15428"/>
    </row>
    <row r="15429" spans="3:8" x14ac:dyDescent="0.25">
      <c r="C15429"/>
      <c r="H15429"/>
    </row>
    <row r="15430" spans="3:8" x14ac:dyDescent="0.25">
      <c r="C15430"/>
      <c r="H15430"/>
    </row>
    <row r="15431" spans="3:8" x14ac:dyDescent="0.25">
      <c r="C15431"/>
      <c r="H15431"/>
    </row>
    <row r="15432" spans="3:8" x14ac:dyDescent="0.25">
      <c r="C15432"/>
      <c r="H15432"/>
    </row>
    <row r="15433" spans="3:8" x14ac:dyDescent="0.25">
      <c r="C15433"/>
      <c r="H15433"/>
    </row>
    <row r="15434" spans="3:8" x14ac:dyDescent="0.25">
      <c r="C15434"/>
      <c r="H15434"/>
    </row>
    <row r="15435" spans="3:8" x14ac:dyDescent="0.25">
      <c r="C15435"/>
      <c r="H15435"/>
    </row>
    <row r="15436" spans="3:8" x14ac:dyDescent="0.25">
      <c r="C15436"/>
      <c r="H15436"/>
    </row>
    <row r="15437" spans="3:8" x14ac:dyDescent="0.25">
      <c r="C15437"/>
      <c r="H15437"/>
    </row>
    <row r="15438" spans="3:8" x14ac:dyDescent="0.25">
      <c r="C15438"/>
      <c r="H15438"/>
    </row>
    <row r="15439" spans="3:8" x14ac:dyDescent="0.25">
      <c r="C15439"/>
      <c r="H15439"/>
    </row>
    <row r="15440" spans="3:8" x14ac:dyDescent="0.25">
      <c r="C15440"/>
      <c r="H15440"/>
    </row>
    <row r="15441" spans="3:8" x14ac:dyDescent="0.25">
      <c r="C15441"/>
      <c r="H15441"/>
    </row>
    <row r="15442" spans="3:8" x14ac:dyDescent="0.25">
      <c r="C15442"/>
      <c r="H15442"/>
    </row>
    <row r="15443" spans="3:8" x14ac:dyDescent="0.25">
      <c r="C15443"/>
      <c r="H15443"/>
    </row>
    <row r="15444" spans="3:8" x14ac:dyDescent="0.25">
      <c r="C15444"/>
      <c r="H15444"/>
    </row>
    <row r="15445" spans="3:8" x14ac:dyDescent="0.25">
      <c r="C15445"/>
      <c r="H15445"/>
    </row>
    <row r="15446" spans="3:8" x14ac:dyDescent="0.25">
      <c r="C15446"/>
      <c r="H15446"/>
    </row>
    <row r="15447" spans="3:8" x14ac:dyDescent="0.25">
      <c r="C15447"/>
      <c r="H15447"/>
    </row>
    <row r="15448" spans="3:8" x14ac:dyDescent="0.25">
      <c r="C15448"/>
      <c r="H15448"/>
    </row>
    <row r="15449" spans="3:8" x14ac:dyDescent="0.25">
      <c r="C15449"/>
      <c r="H15449"/>
    </row>
    <row r="15450" spans="3:8" x14ac:dyDescent="0.25">
      <c r="C15450"/>
      <c r="H15450"/>
    </row>
    <row r="15451" spans="3:8" x14ac:dyDescent="0.25">
      <c r="C15451"/>
      <c r="H15451"/>
    </row>
    <row r="15452" spans="3:8" x14ac:dyDescent="0.25">
      <c r="C15452"/>
      <c r="H15452"/>
    </row>
    <row r="15453" spans="3:8" x14ac:dyDescent="0.25">
      <c r="C15453"/>
      <c r="H15453"/>
    </row>
    <row r="15454" spans="3:8" x14ac:dyDescent="0.25">
      <c r="C15454"/>
      <c r="H15454"/>
    </row>
    <row r="15455" spans="3:8" x14ac:dyDescent="0.25">
      <c r="C15455"/>
      <c r="H15455"/>
    </row>
    <row r="15456" spans="3:8" x14ac:dyDescent="0.25">
      <c r="C15456"/>
      <c r="H15456"/>
    </row>
    <row r="15457" spans="3:8" x14ac:dyDescent="0.25">
      <c r="C15457"/>
      <c r="H15457"/>
    </row>
    <row r="15458" spans="3:8" x14ac:dyDescent="0.25">
      <c r="C15458"/>
      <c r="H15458"/>
    </row>
    <row r="15459" spans="3:8" x14ac:dyDescent="0.25">
      <c r="C15459"/>
      <c r="H15459"/>
    </row>
    <row r="15460" spans="3:8" x14ac:dyDescent="0.25">
      <c r="C15460"/>
      <c r="H15460"/>
    </row>
    <row r="15461" spans="3:8" x14ac:dyDescent="0.25">
      <c r="C15461"/>
      <c r="H15461"/>
    </row>
    <row r="15462" spans="3:8" x14ac:dyDescent="0.25">
      <c r="C15462"/>
      <c r="H15462"/>
    </row>
    <row r="15463" spans="3:8" x14ac:dyDescent="0.25">
      <c r="C15463"/>
      <c r="H15463"/>
    </row>
    <row r="15464" spans="3:8" x14ac:dyDescent="0.25">
      <c r="C15464"/>
      <c r="H15464"/>
    </row>
    <row r="15465" spans="3:8" x14ac:dyDescent="0.25">
      <c r="C15465"/>
      <c r="H15465"/>
    </row>
    <row r="15466" spans="3:8" x14ac:dyDescent="0.25">
      <c r="C15466"/>
      <c r="H15466"/>
    </row>
    <row r="15467" spans="3:8" x14ac:dyDescent="0.25">
      <c r="C15467"/>
      <c r="H15467"/>
    </row>
    <row r="15468" spans="3:8" x14ac:dyDescent="0.25">
      <c r="C15468"/>
      <c r="H15468"/>
    </row>
    <row r="15469" spans="3:8" x14ac:dyDescent="0.25">
      <c r="C15469"/>
      <c r="H15469"/>
    </row>
    <row r="15470" spans="3:8" x14ac:dyDescent="0.25">
      <c r="C15470"/>
      <c r="H15470"/>
    </row>
    <row r="15471" spans="3:8" x14ac:dyDescent="0.25">
      <c r="C15471"/>
      <c r="H15471"/>
    </row>
    <row r="15472" spans="3:8" x14ac:dyDescent="0.25">
      <c r="C15472"/>
      <c r="H15472"/>
    </row>
    <row r="15473" spans="3:8" x14ac:dyDescent="0.25">
      <c r="C15473"/>
      <c r="H15473"/>
    </row>
    <row r="15474" spans="3:8" x14ac:dyDescent="0.25">
      <c r="C15474"/>
      <c r="H15474"/>
    </row>
    <row r="15475" spans="3:8" x14ac:dyDescent="0.25">
      <c r="C15475"/>
      <c r="H15475"/>
    </row>
    <row r="15476" spans="3:8" x14ac:dyDescent="0.25">
      <c r="C15476"/>
      <c r="H15476"/>
    </row>
    <row r="15477" spans="3:8" x14ac:dyDescent="0.25">
      <c r="C15477"/>
      <c r="H15477"/>
    </row>
    <row r="15478" spans="3:8" x14ac:dyDescent="0.25">
      <c r="C15478"/>
      <c r="H15478"/>
    </row>
    <row r="15479" spans="3:8" x14ac:dyDescent="0.25">
      <c r="C15479"/>
      <c r="H15479"/>
    </row>
    <row r="15480" spans="3:8" x14ac:dyDescent="0.25">
      <c r="C15480"/>
      <c r="H15480"/>
    </row>
    <row r="15481" spans="3:8" x14ac:dyDescent="0.25">
      <c r="C15481"/>
      <c r="H15481"/>
    </row>
    <row r="15482" spans="3:8" x14ac:dyDescent="0.25">
      <c r="C15482"/>
      <c r="H15482"/>
    </row>
    <row r="15483" spans="3:8" x14ac:dyDescent="0.25">
      <c r="C15483"/>
      <c r="H15483"/>
    </row>
    <row r="15484" spans="3:8" x14ac:dyDescent="0.25">
      <c r="C15484"/>
      <c r="H15484"/>
    </row>
    <row r="15485" spans="3:8" x14ac:dyDescent="0.25">
      <c r="C15485"/>
      <c r="H15485"/>
    </row>
    <row r="15486" spans="3:8" x14ac:dyDescent="0.25">
      <c r="C15486"/>
      <c r="H15486"/>
    </row>
    <row r="15487" spans="3:8" x14ac:dyDescent="0.25">
      <c r="C15487"/>
      <c r="H15487"/>
    </row>
    <row r="15488" spans="3:8" x14ac:dyDescent="0.25">
      <c r="C15488"/>
      <c r="H15488"/>
    </row>
    <row r="15489" spans="3:8" x14ac:dyDescent="0.25">
      <c r="C15489"/>
      <c r="H15489"/>
    </row>
    <row r="15490" spans="3:8" x14ac:dyDescent="0.25">
      <c r="C15490"/>
      <c r="H15490"/>
    </row>
    <row r="15491" spans="3:8" x14ac:dyDescent="0.25">
      <c r="C15491"/>
      <c r="H15491"/>
    </row>
    <row r="15492" spans="3:8" x14ac:dyDescent="0.25">
      <c r="C15492"/>
      <c r="H15492"/>
    </row>
    <row r="15493" spans="3:8" x14ac:dyDescent="0.25">
      <c r="C15493"/>
      <c r="H15493"/>
    </row>
    <row r="15494" spans="3:8" x14ac:dyDescent="0.25">
      <c r="C15494"/>
      <c r="H15494"/>
    </row>
    <row r="15495" spans="3:8" x14ac:dyDescent="0.25">
      <c r="C15495"/>
      <c r="H15495"/>
    </row>
    <row r="15496" spans="3:8" x14ac:dyDescent="0.25">
      <c r="C15496"/>
      <c r="H15496"/>
    </row>
    <row r="15497" spans="3:8" x14ac:dyDescent="0.25">
      <c r="C15497"/>
      <c r="H15497"/>
    </row>
    <row r="15498" spans="3:8" x14ac:dyDescent="0.25">
      <c r="C15498"/>
      <c r="H15498"/>
    </row>
    <row r="15499" spans="3:8" x14ac:dyDescent="0.25">
      <c r="C15499"/>
      <c r="H15499"/>
    </row>
    <row r="15500" spans="3:8" x14ac:dyDescent="0.25">
      <c r="C15500"/>
      <c r="H15500"/>
    </row>
    <row r="15501" spans="3:8" x14ac:dyDescent="0.25">
      <c r="C15501"/>
      <c r="H15501"/>
    </row>
    <row r="15502" spans="3:8" x14ac:dyDescent="0.25">
      <c r="C15502"/>
      <c r="H15502"/>
    </row>
    <row r="15503" spans="3:8" x14ac:dyDescent="0.25">
      <c r="C15503"/>
      <c r="H15503"/>
    </row>
    <row r="15504" spans="3:8" x14ac:dyDescent="0.25">
      <c r="C15504"/>
      <c r="H15504"/>
    </row>
    <row r="15505" spans="3:8" x14ac:dyDescent="0.25">
      <c r="C15505"/>
      <c r="H15505"/>
    </row>
    <row r="15506" spans="3:8" x14ac:dyDescent="0.25">
      <c r="C15506"/>
      <c r="H15506"/>
    </row>
    <row r="15507" spans="3:8" x14ac:dyDescent="0.25">
      <c r="C15507"/>
      <c r="H15507"/>
    </row>
    <row r="15508" spans="3:8" x14ac:dyDescent="0.25">
      <c r="C15508"/>
      <c r="H15508"/>
    </row>
    <row r="15509" spans="3:8" x14ac:dyDescent="0.25">
      <c r="C15509"/>
      <c r="H15509"/>
    </row>
    <row r="15510" spans="3:8" x14ac:dyDescent="0.25">
      <c r="C15510"/>
      <c r="H15510"/>
    </row>
    <row r="15511" spans="3:8" x14ac:dyDescent="0.25">
      <c r="C15511"/>
      <c r="H15511"/>
    </row>
    <row r="15512" spans="3:8" x14ac:dyDescent="0.25">
      <c r="C15512"/>
      <c r="H15512"/>
    </row>
    <row r="15513" spans="3:8" x14ac:dyDescent="0.25">
      <c r="C15513"/>
      <c r="H15513"/>
    </row>
    <row r="15514" spans="3:8" x14ac:dyDescent="0.25">
      <c r="C15514"/>
      <c r="H15514"/>
    </row>
    <row r="15515" spans="3:8" x14ac:dyDescent="0.25">
      <c r="C15515"/>
      <c r="H15515"/>
    </row>
    <row r="15516" spans="3:8" x14ac:dyDescent="0.25">
      <c r="C15516"/>
      <c r="H15516"/>
    </row>
    <row r="15517" spans="3:8" x14ac:dyDescent="0.25">
      <c r="C15517"/>
      <c r="H15517"/>
    </row>
    <row r="15518" spans="3:8" x14ac:dyDescent="0.25">
      <c r="C15518"/>
      <c r="H15518"/>
    </row>
    <row r="15519" spans="3:8" x14ac:dyDescent="0.25">
      <c r="C15519"/>
      <c r="H15519"/>
    </row>
    <row r="15520" spans="3:8" x14ac:dyDescent="0.25">
      <c r="C15520"/>
      <c r="H15520"/>
    </row>
    <row r="15521" spans="3:8" x14ac:dyDescent="0.25">
      <c r="C15521"/>
      <c r="H15521"/>
    </row>
    <row r="15522" spans="3:8" x14ac:dyDescent="0.25">
      <c r="C15522"/>
      <c r="H15522"/>
    </row>
    <row r="15523" spans="3:8" x14ac:dyDescent="0.25">
      <c r="C15523"/>
      <c r="H15523"/>
    </row>
    <row r="15524" spans="3:8" x14ac:dyDescent="0.25">
      <c r="C15524"/>
      <c r="H15524"/>
    </row>
    <row r="15525" spans="3:8" x14ac:dyDescent="0.25">
      <c r="C15525"/>
      <c r="H15525"/>
    </row>
    <row r="15526" spans="3:8" x14ac:dyDescent="0.25">
      <c r="C15526"/>
      <c r="H15526"/>
    </row>
    <row r="15527" spans="3:8" x14ac:dyDescent="0.25">
      <c r="C15527"/>
      <c r="H15527"/>
    </row>
    <row r="15528" spans="3:8" x14ac:dyDescent="0.25">
      <c r="C15528"/>
      <c r="H15528"/>
    </row>
    <row r="15529" spans="3:8" x14ac:dyDescent="0.25">
      <c r="C15529"/>
      <c r="H15529"/>
    </row>
    <row r="15530" spans="3:8" x14ac:dyDescent="0.25">
      <c r="C15530"/>
      <c r="H15530"/>
    </row>
    <row r="15531" spans="3:8" x14ac:dyDescent="0.25">
      <c r="C15531"/>
      <c r="H15531"/>
    </row>
    <row r="15532" spans="3:8" x14ac:dyDescent="0.25">
      <c r="C15532"/>
      <c r="H15532"/>
    </row>
    <row r="15533" spans="3:8" x14ac:dyDescent="0.25">
      <c r="C15533"/>
      <c r="H15533"/>
    </row>
    <row r="15534" spans="3:8" x14ac:dyDescent="0.25">
      <c r="C15534"/>
      <c r="H15534"/>
    </row>
    <row r="15535" spans="3:8" x14ac:dyDescent="0.25">
      <c r="C15535"/>
      <c r="H15535"/>
    </row>
    <row r="15536" spans="3:8" x14ac:dyDescent="0.25">
      <c r="C15536"/>
      <c r="H15536"/>
    </row>
    <row r="15537" spans="3:8" x14ac:dyDescent="0.25">
      <c r="C15537"/>
      <c r="H15537"/>
    </row>
    <row r="15538" spans="3:8" x14ac:dyDescent="0.25">
      <c r="C15538"/>
      <c r="H15538"/>
    </row>
    <row r="15539" spans="3:8" x14ac:dyDescent="0.25">
      <c r="C15539"/>
      <c r="H15539"/>
    </row>
    <row r="15540" spans="3:8" x14ac:dyDescent="0.25">
      <c r="C15540"/>
      <c r="H15540"/>
    </row>
    <row r="15541" spans="3:8" x14ac:dyDescent="0.25">
      <c r="C15541"/>
      <c r="H15541"/>
    </row>
    <row r="15542" spans="3:8" x14ac:dyDescent="0.25">
      <c r="C15542"/>
      <c r="H15542"/>
    </row>
    <row r="15543" spans="3:8" x14ac:dyDescent="0.25">
      <c r="C15543"/>
      <c r="H15543"/>
    </row>
    <row r="15544" spans="3:8" x14ac:dyDescent="0.25">
      <c r="C15544"/>
      <c r="H15544"/>
    </row>
    <row r="15545" spans="3:8" x14ac:dyDescent="0.25">
      <c r="C15545"/>
      <c r="H15545"/>
    </row>
    <row r="15546" spans="3:8" x14ac:dyDescent="0.25">
      <c r="C15546"/>
      <c r="H15546"/>
    </row>
    <row r="15547" spans="3:8" x14ac:dyDescent="0.25">
      <c r="C15547"/>
      <c r="H15547"/>
    </row>
    <row r="15548" spans="3:8" x14ac:dyDescent="0.25">
      <c r="C15548"/>
      <c r="H15548"/>
    </row>
    <row r="15549" spans="3:8" x14ac:dyDescent="0.25">
      <c r="C15549"/>
      <c r="H15549"/>
    </row>
    <row r="15550" spans="3:8" x14ac:dyDescent="0.25">
      <c r="C15550"/>
      <c r="H15550"/>
    </row>
    <row r="15551" spans="3:8" x14ac:dyDescent="0.25">
      <c r="C15551"/>
      <c r="H15551"/>
    </row>
    <row r="15552" spans="3:8" x14ac:dyDescent="0.25">
      <c r="C15552"/>
      <c r="H15552"/>
    </row>
    <row r="15553" spans="3:8" x14ac:dyDescent="0.25">
      <c r="C15553"/>
      <c r="H15553"/>
    </row>
    <row r="15554" spans="3:8" x14ac:dyDescent="0.25">
      <c r="C15554"/>
      <c r="H15554"/>
    </row>
    <row r="15555" spans="3:8" x14ac:dyDescent="0.25">
      <c r="C15555"/>
      <c r="H15555"/>
    </row>
    <row r="15556" spans="3:8" x14ac:dyDescent="0.25">
      <c r="C15556"/>
      <c r="H15556"/>
    </row>
    <row r="15557" spans="3:8" x14ac:dyDescent="0.25">
      <c r="C15557"/>
      <c r="H15557"/>
    </row>
    <row r="15558" spans="3:8" x14ac:dyDescent="0.25">
      <c r="C15558"/>
      <c r="H15558"/>
    </row>
    <row r="15559" spans="3:8" x14ac:dyDescent="0.25">
      <c r="C15559"/>
      <c r="H15559"/>
    </row>
    <row r="15560" spans="3:8" x14ac:dyDescent="0.25">
      <c r="C15560"/>
      <c r="H15560"/>
    </row>
    <row r="15561" spans="3:8" x14ac:dyDescent="0.25">
      <c r="C15561"/>
      <c r="H15561"/>
    </row>
    <row r="15562" spans="3:8" x14ac:dyDescent="0.25">
      <c r="C15562"/>
      <c r="H15562"/>
    </row>
    <row r="15563" spans="3:8" x14ac:dyDescent="0.25">
      <c r="C15563"/>
      <c r="H15563"/>
    </row>
    <row r="15564" spans="3:8" x14ac:dyDescent="0.25">
      <c r="C15564"/>
      <c r="H15564"/>
    </row>
    <row r="15565" spans="3:8" x14ac:dyDescent="0.25">
      <c r="C15565"/>
      <c r="H15565"/>
    </row>
    <row r="15566" spans="3:8" x14ac:dyDescent="0.25">
      <c r="C15566"/>
      <c r="H15566"/>
    </row>
    <row r="15567" spans="3:8" x14ac:dyDescent="0.25">
      <c r="C15567"/>
      <c r="H15567"/>
    </row>
    <row r="15568" spans="3:8" x14ac:dyDescent="0.25">
      <c r="C15568"/>
      <c r="H15568"/>
    </row>
    <row r="15569" spans="3:8" x14ac:dyDescent="0.25">
      <c r="C15569"/>
      <c r="H15569"/>
    </row>
    <row r="15570" spans="3:8" x14ac:dyDescent="0.25">
      <c r="C15570"/>
      <c r="H15570"/>
    </row>
    <row r="15571" spans="3:8" x14ac:dyDescent="0.25">
      <c r="C15571"/>
      <c r="H15571"/>
    </row>
    <row r="15572" spans="3:8" x14ac:dyDescent="0.25">
      <c r="C15572"/>
      <c r="H15572"/>
    </row>
    <row r="15573" spans="3:8" x14ac:dyDescent="0.25">
      <c r="C15573"/>
      <c r="H15573"/>
    </row>
    <row r="15574" spans="3:8" x14ac:dyDescent="0.25">
      <c r="C15574"/>
      <c r="H15574"/>
    </row>
    <row r="15575" spans="3:8" x14ac:dyDescent="0.25">
      <c r="C15575"/>
      <c r="H15575"/>
    </row>
    <row r="15576" spans="3:8" x14ac:dyDescent="0.25">
      <c r="C15576"/>
      <c r="H15576"/>
    </row>
    <row r="15577" spans="3:8" x14ac:dyDescent="0.25">
      <c r="C15577"/>
      <c r="H15577"/>
    </row>
    <row r="15578" spans="3:8" x14ac:dyDescent="0.25">
      <c r="C15578"/>
      <c r="H15578"/>
    </row>
    <row r="15579" spans="3:8" x14ac:dyDescent="0.25">
      <c r="C15579"/>
      <c r="H15579"/>
    </row>
    <row r="15580" spans="3:8" x14ac:dyDescent="0.25">
      <c r="C15580"/>
      <c r="H15580"/>
    </row>
    <row r="15581" spans="3:8" x14ac:dyDescent="0.25">
      <c r="C15581"/>
      <c r="H15581"/>
    </row>
    <row r="15582" spans="3:8" x14ac:dyDescent="0.25">
      <c r="C15582"/>
      <c r="H15582"/>
    </row>
    <row r="15583" spans="3:8" x14ac:dyDescent="0.25">
      <c r="C15583"/>
      <c r="H15583"/>
    </row>
    <row r="15584" spans="3:8" x14ac:dyDescent="0.25">
      <c r="C15584"/>
      <c r="H15584"/>
    </row>
    <row r="15585" spans="3:8" x14ac:dyDescent="0.25">
      <c r="C15585"/>
      <c r="H15585"/>
    </row>
    <row r="15586" spans="3:8" x14ac:dyDescent="0.25">
      <c r="C15586"/>
      <c r="H15586"/>
    </row>
    <row r="15587" spans="3:8" x14ac:dyDescent="0.25">
      <c r="C15587"/>
      <c r="H15587"/>
    </row>
    <row r="15588" spans="3:8" x14ac:dyDescent="0.25">
      <c r="C15588"/>
      <c r="H15588"/>
    </row>
    <row r="15589" spans="3:8" x14ac:dyDescent="0.25">
      <c r="C15589"/>
      <c r="H15589"/>
    </row>
    <row r="15590" spans="3:8" x14ac:dyDescent="0.25">
      <c r="C15590"/>
      <c r="H15590"/>
    </row>
    <row r="15591" spans="3:8" x14ac:dyDescent="0.25">
      <c r="C15591"/>
      <c r="H15591"/>
    </row>
    <row r="15592" spans="3:8" x14ac:dyDescent="0.25">
      <c r="C15592"/>
      <c r="H15592"/>
    </row>
    <row r="15593" spans="3:8" x14ac:dyDescent="0.25">
      <c r="C15593"/>
      <c r="H15593"/>
    </row>
    <row r="15594" spans="3:8" x14ac:dyDescent="0.25">
      <c r="C15594"/>
      <c r="H15594"/>
    </row>
    <row r="15595" spans="3:8" x14ac:dyDescent="0.25">
      <c r="C15595"/>
      <c r="H15595"/>
    </row>
    <row r="15596" spans="3:8" x14ac:dyDescent="0.25">
      <c r="C15596"/>
      <c r="H15596"/>
    </row>
    <row r="15597" spans="3:8" x14ac:dyDescent="0.25">
      <c r="C15597"/>
      <c r="H15597"/>
    </row>
    <row r="15598" spans="3:8" x14ac:dyDescent="0.25">
      <c r="C15598"/>
      <c r="H15598"/>
    </row>
    <row r="15599" spans="3:8" x14ac:dyDescent="0.25">
      <c r="C15599"/>
      <c r="H15599"/>
    </row>
    <row r="15600" spans="3:8" x14ac:dyDescent="0.25">
      <c r="C15600"/>
      <c r="H15600"/>
    </row>
    <row r="15601" spans="3:8" x14ac:dyDescent="0.25">
      <c r="C15601"/>
      <c r="H15601"/>
    </row>
    <row r="15602" spans="3:8" x14ac:dyDescent="0.25">
      <c r="C15602"/>
      <c r="H15602"/>
    </row>
    <row r="15603" spans="3:8" x14ac:dyDescent="0.25">
      <c r="C15603"/>
      <c r="H15603"/>
    </row>
    <row r="15604" spans="3:8" x14ac:dyDescent="0.25">
      <c r="C15604"/>
      <c r="H15604"/>
    </row>
    <row r="15605" spans="3:8" x14ac:dyDescent="0.25">
      <c r="C15605"/>
      <c r="H15605"/>
    </row>
    <row r="15606" spans="3:8" x14ac:dyDescent="0.25">
      <c r="C15606"/>
      <c r="H15606"/>
    </row>
    <row r="15607" spans="3:8" x14ac:dyDescent="0.25">
      <c r="C15607"/>
      <c r="H15607"/>
    </row>
    <row r="15608" spans="3:8" x14ac:dyDescent="0.25">
      <c r="C15608"/>
      <c r="H15608"/>
    </row>
    <row r="15609" spans="3:8" x14ac:dyDescent="0.25">
      <c r="C15609"/>
      <c r="H15609"/>
    </row>
    <row r="15610" spans="3:8" x14ac:dyDescent="0.25">
      <c r="C15610"/>
      <c r="H15610"/>
    </row>
    <row r="15611" spans="3:8" x14ac:dyDescent="0.25">
      <c r="C15611"/>
      <c r="H15611"/>
    </row>
    <row r="15612" spans="3:8" x14ac:dyDescent="0.25">
      <c r="C15612"/>
      <c r="H15612"/>
    </row>
    <row r="15613" spans="3:8" x14ac:dyDescent="0.25">
      <c r="C15613"/>
      <c r="H15613"/>
    </row>
    <row r="15614" spans="3:8" x14ac:dyDescent="0.25">
      <c r="C15614"/>
      <c r="H15614"/>
    </row>
    <row r="15615" spans="3:8" x14ac:dyDescent="0.25">
      <c r="C15615"/>
      <c r="H15615"/>
    </row>
    <row r="15616" spans="3:8" x14ac:dyDescent="0.25">
      <c r="C15616"/>
      <c r="H15616"/>
    </row>
    <row r="15617" spans="3:8" x14ac:dyDescent="0.25">
      <c r="C15617"/>
      <c r="H15617"/>
    </row>
    <row r="15618" spans="3:8" x14ac:dyDescent="0.25">
      <c r="C15618"/>
      <c r="H15618"/>
    </row>
    <row r="15619" spans="3:8" x14ac:dyDescent="0.25">
      <c r="C15619"/>
      <c r="H15619"/>
    </row>
    <row r="15620" spans="3:8" x14ac:dyDescent="0.25">
      <c r="C15620"/>
      <c r="H15620"/>
    </row>
    <row r="15621" spans="3:8" x14ac:dyDescent="0.25">
      <c r="C15621"/>
      <c r="H15621"/>
    </row>
    <row r="15622" spans="3:8" x14ac:dyDescent="0.25">
      <c r="C15622"/>
      <c r="H15622"/>
    </row>
    <row r="15623" spans="3:8" x14ac:dyDescent="0.25">
      <c r="C15623"/>
      <c r="H15623"/>
    </row>
    <row r="15624" spans="3:8" x14ac:dyDescent="0.25">
      <c r="C15624"/>
      <c r="H15624"/>
    </row>
    <row r="15625" spans="3:8" x14ac:dyDescent="0.25">
      <c r="C15625"/>
      <c r="H15625"/>
    </row>
    <row r="15626" spans="3:8" x14ac:dyDescent="0.25">
      <c r="C15626"/>
      <c r="H15626"/>
    </row>
    <row r="15627" spans="3:8" x14ac:dyDescent="0.25">
      <c r="C15627"/>
      <c r="H15627"/>
    </row>
    <row r="15628" spans="3:8" x14ac:dyDescent="0.25">
      <c r="C15628"/>
      <c r="H15628"/>
    </row>
    <row r="15629" spans="3:8" x14ac:dyDescent="0.25">
      <c r="C15629"/>
      <c r="H15629"/>
    </row>
    <row r="15630" spans="3:8" x14ac:dyDescent="0.25">
      <c r="C15630"/>
      <c r="H15630"/>
    </row>
    <row r="15631" spans="3:8" x14ac:dyDescent="0.25">
      <c r="C15631"/>
      <c r="H15631"/>
    </row>
    <row r="15632" spans="3:8" x14ac:dyDescent="0.25">
      <c r="C15632"/>
      <c r="H15632"/>
    </row>
    <row r="15633" spans="3:8" x14ac:dyDescent="0.25">
      <c r="C15633"/>
      <c r="H15633"/>
    </row>
    <row r="15634" spans="3:8" x14ac:dyDescent="0.25">
      <c r="C15634"/>
      <c r="H15634"/>
    </row>
    <row r="15635" spans="3:8" x14ac:dyDescent="0.25">
      <c r="C15635"/>
      <c r="H15635"/>
    </row>
    <row r="15636" spans="3:8" x14ac:dyDescent="0.25">
      <c r="C15636"/>
      <c r="H15636"/>
    </row>
    <row r="15637" spans="3:8" x14ac:dyDescent="0.25">
      <c r="C15637"/>
      <c r="H15637"/>
    </row>
    <row r="15638" spans="3:8" x14ac:dyDescent="0.25">
      <c r="C15638"/>
      <c r="H15638"/>
    </row>
    <row r="15639" spans="3:8" x14ac:dyDescent="0.25">
      <c r="C15639"/>
      <c r="H15639"/>
    </row>
    <row r="15640" spans="3:8" x14ac:dyDescent="0.25">
      <c r="C15640"/>
      <c r="H15640"/>
    </row>
    <row r="15641" spans="3:8" x14ac:dyDescent="0.25">
      <c r="C15641"/>
      <c r="H15641"/>
    </row>
    <row r="15642" spans="3:8" x14ac:dyDescent="0.25">
      <c r="C15642"/>
      <c r="H15642"/>
    </row>
    <row r="15643" spans="3:8" x14ac:dyDescent="0.25">
      <c r="C15643"/>
      <c r="H15643"/>
    </row>
    <row r="15644" spans="3:8" x14ac:dyDescent="0.25">
      <c r="C15644"/>
      <c r="H15644"/>
    </row>
    <row r="15645" spans="3:8" x14ac:dyDescent="0.25">
      <c r="C15645"/>
      <c r="H15645"/>
    </row>
    <row r="15646" spans="3:8" x14ac:dyDescent="0.25">
      <c r="C15646"/>
      <c r="H15646"/>
    </row>
    <row r="15647" spans="3:8" x14ac:dyDescent="0.25">
      <c r="C15647"/>
      <c r="H15647"/>
    </row>
    <row r="15648" spans="3:8" x14ac:dyDescent="0.25">
      <c r="C15648"/>
      <c r="H15648"/>
    </row>
    <row r="15649" spans="3:8" x14ac:dyDescent="0.25">
      <c r="C15649"/>
      <c r="H15649"/>
    </row>
    <row r="15650" spans="3:8" x14ac:dyDescent="0.25">
      <c r="C15650"/>
      <c r="H15650"/>
    </row>
    <row r="15651" spans="3:8" x14ac:dyDescent="0.25">
      <c r="C15651"/>
      <c r="H15651"/>
    </row>
    <row r="15652" spans="3:8" x14ac:dyDescent="0.25">
      <c r="C15652"/>
      <c r="H15652"/>
    </row>
    <row r="15653" spans="3:8" x14ac:dyDescent="0.25">
      <c r="C15653"/>
      <c r="H15653"/>
    </row>
    <row r="15654" spans="3:8" x14ac:dyDescent="0.25">
      <c r="C15654"/>
      <c r="H15654"/>
    </row>
    <row r="15655" spans="3:8" x14ac:dyDescent="0.25">
      <c r="C15655"/>
      <c r="H15655"/>
    </row>
    <row r="15656" spans="3:8" x14ac:dyDescent="0.25">
      <c r="C15656"/>
      <c r="H15656"/>
    </row>
    <row r="15657" spans="3:8" x14ac:dyDescent="0.25">
      <c r="C15657"/>
      <c r="H15657"/>
    </row>
    <row r="15658" spans="3:8" x14ac:dyDescent="0.25">
      <c r="C15658"/>
      <c r="H15658"/>
    </row>
    <row r="15659" spans="3:8" x14ac:dyDescent="0.25">
      <c r="C15659"/>
      <c r="H15659"/>
    </row>
    <row r="15660" spans="3:8" x14ac:dyDescent="0.25">
      <c r="C15660"/>
      <c r="H15660"/>
    </row>
    <row r="15661" spans="3:8" x14ac:dyDescent="0.25">
      <c r="C15661"/>
      <c r="H15661"/>
    </row>
    <row r="15662" spans="3:8" x14ac:dyDescent="0.25">
      <c r="C15662"/>
      <c r="H15662"/>
    </row>
    <row r="15663" spans="3:8" x14ac:dyDescent="0.25">
      <c r="C15663"/>
      <c r="H15663"/>
    </row>
    <row r="15664" spans="3:8" x14ac:dyDescent="0.25">
      <c r="C15664"/>
      <c r="H15664"/>
    </row>
    <row r="15665" spans="3:8" x14ac:dyDescent="0.25">
      <c r="C15665"/>
      <c r="H15665"/>
    </row>
    <row r="15666" spans="3:8" x14ac:dyDescent="0.25">
      <c r="C15666"/>
      <c r="H15666"/>
    </row>
    <row r="15667" spans="3:8" x14ac:dyDescent="0.25">
      <c r="C15667"/>
      <c r="H15667"/>
    </row>
    <row r="15668" spans="3:8" x14ac:dyDescent="0.25">
      <c r="C15668"/>
      <c r="H15668"/>
    </row>
    <row r="15669" spans="3:8" x14ac:dyDescent="0.25">
      <c r="C15669"/>
      <c r="H15669"/>
    </row>
    <row r="15670" spans="3:8" x14ac:dyDescent="0.25">
      <c r="C15670"/>
      <c r="H15670"/>
    </row>
    <row r="15671" spans="3:8" x14ac:dyDescent="0.25">
      <c r="C15671"/>
      <c r="H15671"/>
    </row>
    <row r="15672" spans="3:8" x14ac:dyDescent="0.25">
      <c r="C15672"/>
      <c r="H15672"/>
    </row>
    <row r="15673" spans="3:8" x14ac:dyDescent="0.25">
      <c r="C15673"/>
      <c r="H15673"/>
    </row>
    <row r="15674" spans="3:8" x14ac:dyDescent="0.25">
      <c r="C15674"/>
      <c r="H15674"/>
    </row>
    <row r="15675" spans="3:8" x14ac:dyDescent="0.25">
      <c r="C15675"/>
      <c r="H15675"/>
    </row>
    <row r="15676" spans="3:8" x14ac:dyDescent="0.25">
      <c r="C15676"/>
      <c r="H15676"/>
    </row>
    <row r="15677" spans="3:8" x14ac:dyDescent="0.25">
      <c r="C15677"/>
      <c r="H15677"/>
    </row>
    <row r="15678" spans="3:8" x14ac:dyDescent="0.25">
      <c r="C15678"/>
      <c r="H15678"/>
    </row>
    <row r="15679" spans="3:8" x14ac:dyDescent="0.25">
      <c r="C15679"/>
      <c r="H15679"/>
    </row>
    <row r="15680" spans="3:8" x14ac:dyDescent="0.25">
      <c r="C15680"/>
      <c r="H15680"/>
    </row>
    <row r="15681" spans="3:8" x14ac:dyDescent="0.25">
      <c r="C15681"/>
      <c r="H15681"/>
    </row>
    <row r="15682" spans="3:8" x14ac:dyDescent="0.25">
      <c r="C15682"/>
      <c r="H15682"/>
    </row>
    <row r="15683" spans="3:8" x14ac:dyDescent="0.25">
      <c r="C15683"/>
      <c r="H15683"/>
    </row>
    <row r="15684" spans="3:8" x14ac:dyDescent="0.25">
      <c r="C15684"/>
      <c r="H15684"/>
    </row>
    <row r="15685" spans="3:8" x14ac:dyDescent="0.25">
      <c r="C15685"/>
      <c r="H15685"/>
    </row>
    <row r="15686" spans="3:8" x14ac:dyDescent="0.25">
      <c r="C15686"/>
      <c r="H15686"/>
    </row>
    <row r="15687" spans="3:8" x14ac:dyDescent="0.25">
      <c r="C15687"/>
      <c r="H15687"/>
    </row>
    <row r="15688" spans="3:8" x14ac:dyDescent="0.25">
      <c r="C15688"/>
      <c r="H15688"/>
    </row>
    <row r="15689" spans="3:8" x14ac:dyDescent="0.25">
      <c r="C15689"/>
      <c r="H15689"/>
    </row>
    <row r="15690" spans="3:8" x14ac:dyDescent="0.25">
      <c r="C15690"/>
      <c r="H15690"/>
    </row>
    <row r="15691" spans="3:8" x14ac:dyDescent="0.25">
      <c r="C15691"/>
      <c r="H15691"/>
    </row>
    <row r="15692" spans="3:8" x14ac:dyDescent="0.25">
      <c r="C15692"/>
      <c r="H15692"/>
    </row>
    <row r="15693" spans="3:8" x14ac:dyDescent="0.25">
      <c r="C15693"/>
      <c r="H15693"/>
    </row>
    <row r="15694" spans="3:8" x14ac:dyDescent="0.25">
      <c r="C15694"/>
      <c r="H15694"/>
    </row>
    <row r="15695" spans="3:8" x14ac:dyDescent="0.25">
      <c r="C15695"/>
      <c r="H15695"/>
    </row>
    <row r="15696" spans="3:8" x14ac:dyDescent="0.25">
      <c r="C15696"/>
      <c r="H15696"/>
    </row>
    <row r="15697" spans="3:8" x14ac:dyDescent="0.25">
      <c r="C15697"/>
      <c r="H15697"/>
    </row>
    <row r="15698" spans="3:8" x14ac:dyDescent="0.25">
      <c r="C15698"/>
      <c r="H15698"/>
    </row>
    <row r="15699" spans="3:8" x14ac:dyDescent="0.25">
      <c r="C15699"/>
      <c r="H15699"/>
    </row>
    <row r="15700" spans="3:8" x14ac:dyDescent="0.25">
      <c r="C15700"/>
      <c r="H15700"/>
    </row>
    <row r="15701" spans="3:8" x14ac:dyDescent="0.25">
      <c r="C15701"/>
      <c r="H15701"/>
    </row>
    <row r="15702" spans="3:8" x14ac:dyDescent="0.25">
      <c r="C15702"/>
      <c r="H15702"/>
    </row>
    <row r="15703" spans="3:8" x14ac:dyDescent="0.25">
      <c r="C15703"/>
      <c r="H15703"/>
    </row>
    <row r="15704" spans="3:8" x14ac:dyDescent="0.25">
      <c r="C15704"/>
      <c r="H15704"/>
    </row>
    <row r="15705" spans="3:8" x14ac:dyDescent="0.25">
      <c r="C15705"/>
      <c r="H15705"/>
    </row>
    <row r="15706" spans="3:8" x14ac:dyDescent="0.25">
      <c r="C15706"/>
      <c r="H15706"/>
    </row>
    <row r="15707" spans="3:8" x14ac:dyDescent="0.25">
      <c r="C15707"/>
      <c r="H15707"/>
    </row>
    <row r="15708" spans="3:8" x14ac:dyDescent="0.25">
      <c r="C15708"/>
      <c r="H15708"/>
    </row>
    <row r="15709" spans="3:8" x14ac:dyDescent="0.25">
      <c r="C15709"/>
      <c r="H15709"/>
    </row>
    <row r="15710" spans="3:8" x14ac:dyDescent="0.25">
      <c r="C15710"/>
      <c r="H15710"/>
    </row>
    <row r="15711" spans="3:8" x14ac:dyDescent="0.25">
      <c r="C15711"/>
      <c r="H15711"/>
    </row>
    <row r="15712" spans="3:8" x14ac:dyDescent="0.25">
      <c r="C15712"/>
      <c r="H15712"/>
    </row>
    <row r="15713" spans="3:8" x14ac:dyDescent="0.25">
      <c r="C15713"/>
      <c r="H15713"/>
    </row>
    <row r="15714" spans="3:8" x14ac:dyDescent="0.25">
      <c r="C15714"/>
      <c r="H15714"/>
    </row>
    <row r="15715" spans="3:8" x14ac:dyDescent="0.25">
      <c r="C15715"/>
      <c r="H15715"/>
    </row>
    <row r="15716" spans="3:8" x14ac:dyDescent="0.25">
      <c r="C15716"/>
      <c r="H15716"/>
    </row>
    <row r="15717" spans="3:8" x14ac:dyDescent="0.25">
      <c r="C15717"/>
      <c r="H15717"/>
    </row>
    <row r="15718" spans="3:8" x14ac:dyDescent="0.25">
      <c r="C15718"/>
      <c r="H15718"/>
    </row>
    <row r="15719" spans="3:8" x14ac:dyDescent="0.25">
      <c r="C15719"/>
      <c r="H15719"/>
    </row>
    <row r="15720" spans="3:8" x14ac:dyDescent="0.25">
      <c r="C15720"/>
      <c r="H15720"/>
    </row>
    <row r="15721" spans="3:8" x14ac:dyDescent="0.25">
      <c r="C15721"/>
      <c r="H15721"/>
    </row>
    <row r="15722" spans="3:8" x14ac:dyDescent="0.25">
      <c r="C15722"/>
      <c r="H15722"/>
    </row>
    <row r="15723" spans="3:8" x14ac:dyDescent="0.25">
      <c r="C15723"/>
      <c r="H15723"/>
    </row>
    <row r="15724" spans="3:8" x14ac:dyDescent="0.25">
      <c r="C15724"/>
      <c r="H15724"/>
    </row>
    <row r="15725" spans="3:8" x14ac:dyDescent="0.25">
      <c r="C15725"/>
      <c r="H15725"/>
    </row>
    <row r="15726" spans="3:8" x14ac:dyDescent="0.25">
      <c r="C15726"/>
      <c r="H15726"/>
    </row>
    <row r="15727" spans="3:8" x14ac:dyDescent="0.25">
      <c r="C15727"/>
      <c r="H15727"/>
    </row>
    <row r="15728" spans="3:8" x14ac:dyDescent="0.25">
      <c r="C15728"/>
      <c r="H15728"/>
    </row>
    <row r="15729" spans="3:8" x14ac:dyDescent="0.25">
      <c r="C15729"/>
      <c r="H15729"/>
    </row>
    <row r="15730" spans="3:8" x14ac:dyDescent="0.25">
      <c r="C15730"/>
      <c r="H15730"/>
    </row>
    <row r="15731" spans="3:8" x14ac:dyDescent="0.25">
      <c r="C15731"/>
      <c r="H15731"/>
    </row>
    <row r="15732" spans="3:8" x14ac:dyDescent="0.25">
      <c r="C15732"/>
      <c r="H15732"/>
    </row>
    <row r="15733" spans="3:8" x14ac:dyDescent="0.25">
      <c r="C15733"/>
      <c r="H15733"/>
    </row>
    <row r="15734" spans="3:8" x14ac:dyDescent="0.25">
      <c r="C15734"/>
      <c r="H15734"/>
    </row>
    <row r="15735" spans="3:8" x14ac:dyDescent="0.25">
      <c r="C15735"/>
      <c r="H15735"/>
    </row>
    <row r="15736" spans="3:8" x14ac:dyDescent="0.25">
      <c r="C15736"/>
      <c r="H15736"/>
    </row>
    <row r="15737" spans="3:8" x14ac:dyDescent="0.25">
      <c r="C15737"/>
      <c r="H15737"/>
    </row>
    <row r="15738" spans="3:8" x14ac:dyDescent="0.25">
      <c r="C15738"/>
      <c r="H15738"/>
    </row>
    <row r="15739" spans="3:8" x14ac:dyDescent="0.25">
      <c r="C15739"/>
      <c r="H15739"/>
    </row>
    <row r="15740" spans="3:8" x14ac:dyDescent="0.25">
      <c r="C15740"/>
      <c r="H15740"/>
    </row>
    <row r="15741" spans="3:8" x14ac:dyDescent="0.25">
      <c r="C15741"/>
      <c r="H15741"/>
    </row>
    <row r="15742" spans="3:8" x14ac:dyDescent="0.25">
      <c r="C15742"/>
      <c r="H15742"/>
    </row>
    <row r="15743" spans="3:8" x14ac:dyDescent="0.25">
      <c r="C15743"/>
      <c r="H15743"/>
    </row>
    <row r="15744" spans="3:8" x14ac:dyDescent="0.25">
      <c r="C15744"/>
      <c r="H15744"/>
    </row>
    <row r="15745" spans="3:8" x14ac:dyDescent="0.25">
      <c r="C15745"/>
      <c r="H15745"/>
    </row>
    <row r="15746" spans="3:8" x14ac:dyDescent="0.25">
      <c r="C15746"/>
      <c r="H15746"/>
    </row>
    <row r="15747" spans="3:8" x14ac:dyDescent="0.25">
      <c r="C15747"/>
      <c r="H15747"/>
    </row>
    <row r="15748" spans="3:8" x14ac:dyDescent="0.25">
      <c r="C15748"/>
      <c r="H15748"/>
    </row>
    <row r="15749" spans="3:8" x14ac:dyDescent="0.25">
      <c r="C15749"/>
      <c r="H15749"/>
    </row>
    <row r="15750" spans="3:8" x14ac:dyDescent="0.25">
      <c r="C15750"/>
      <c r="H15750"/>
    </row>
    <row r="15751" spans="3:8" x14ac:dyDescent="0.25">
      <c r="C15751"/>
      <c r="H15751"/>
    </row>
    <row r="15752" spans="3:8" x14ac:dyDescent="0.25">
      <c r="C15752"/>
      <c r="H15752"/>
    </row>
    <row r="15753" spans="3:8" x14ac:dyDescent="0.25">
      <c r="C15753"/>
      <c r="H15753"/>
    </row>
    <row r="15754" spans="3:8" x14ac:dyDescent="0.25">
      <c r="C15754"/>
      <c r="H15754"/>
    </row>
    <row r="15755" spans="3:8" x14ac:dyDescent="0.25">
      <c r="C15755"/>
      <c r="H15755"/>
    </row>
    <row r="15756" spans="3:8" x14ac:dyDescent="0.25">
      <c r="C15756"/>
      <c r="H15756"/>
    </row>
    <row r="15757" spans="3:8" x14ac:dyDescent="0.25">
      <c r="C15757"/>
      <c r="H15757"/>
    </row>
    <row r="15758" spans="3:8" x14ac:dyDescent="0.25">
      <c r="C15758"/>
      <c r="H15758"/>
    </row>
    <row r="15759" spans="3:8" x14ac:dyDescent="0.25">
      <c r="C15759"/>
      <c r="H15759"/>
    </row>
    <row r="15760" spans="3:8" x14ac:dyDescent="0.25">
      <c r="C15760"/>
      <c r="H15760"/>
    </row>
    <row r="15761" spans="3:8" x14ac:dyDescent="0.25">
      <c r="C15761"/>
      <c r="H15761"/>
    </row>
    <row r="15762" spans="3:8" x14ac:dyDescent="0.25">
      <c r="C15762"/>
      <c r="H15762"/>
    </row>
    <row r="15763" spans="3:8" x14ac:dyDescent="0.25">
      <c r="C15763"/>
      <c r="H15763"/>
    </row>
    <row r="15764" spans="3:8" x14ac:dyDescent="0.25">
      <c r="C15764"/>
      <c r="H15764"/>
    </row>
    <row r="15765" spans="3:8" x14ac:dyDescent="0.25">
      <c r="C15765"/>
      <c r="H15765"/>
    </row>
    <row r="15766" spans="3:8" x14ac:dyDescent="0.25">
      <c r="C15766"/>
      <c r="H15766"/>
    </row>
    <row r="15767" spans="3:8" x14ac:dyDescent="0.25">
      <c r="C15767"/>
      <c r="H15767"/>
    </row>
    <row r="15768" spans="3:8" x14ac:dyDescent="0.25">
      <c r="C15768"/>
      <c r="H15768"/>
    </row>
    <row r="15769" spans="3:8" x14ac:dyDescent="0.25">
      <c r="C15769"/>
      <c r="H15769"/>
    </row>
    <row r="15770" spans="3:8" x14ac:dyDescent="0.25">
      <c r="C15770"/>
      <c r="H15770"/>
    </row>
    <row r="15771" spans="3:8" x14ac:dyDescent="0.25">
      <c r="C15771"/>
      <c r="H15771"/>
    </row>
    <row r="15772" spans="3:8" x14ac:dyDescent="0.25">
      <c r="C15772"/>
      <c r="H15772"/>
    </row>
    <row r="15773" spans="3:8" x14ac:dyDescent="0.25">
      <c r="C15773"/>
      <c r="H15773"/>
    </row>
    <row r="15774" spans="3:8" x14ac:dyDescent="0.25">
      <c r="C15774"/>
      <c r="H15774"/>
    </row>
    <row r="15775" spans="3:8" x14ac:dyDescent="0.25">
      <c r="C15775"/>
      <c r="H15775"/>
    </row>
    <row r="15776" spans="3:8" x14ac:dyDescent="0.25">
      <c r="C15776"/>
      <c r="H15776"/>
    </row>
    <row r="15777" spans="3:8" x14ac:dyDescent="0.25">
      <c r="C15777"/>
      <c r="H15777"/>
    </row>
    <row r="15778" spans="3:8" x14ac:dyDescent="0.25">
      <c r="C15778"/>
      <c r="H15778"/>
    </row>
    <row r="15779" spans="3:8" x14ac:dyDescent="0.25">
      <c r="C15779"/>
      <c r="H15779"/>
    </row>
    <row r="15780" spans="3:8" x14ac:dyDescent="0.25">
      <c r="C15780"/>
      <c r="H15780"/>
    </row>
    <row r="15781" spans="3:8" x14ac:dyDescent="0.25">
      <c r="C15781"/>
      <c r="H15781"/>
    </row>
    <row r="15782" spans="3:8" x14ac:dyDescent="0.25">
      <c r="C15782"/>
      <c r="H15782"/>
    </row>
    <row r="15783" spans="3:8" x14ac:dyDescent="0.25">
      <c r="C15783"/>
      <c r="H15783"/>
    </row>
    <row r="15784" spans="3:8" x14ac:dyDescent="0.25">
      <c r="C15784"/>
      <c r="H15784"/>
    </row>
    <row r="15785" spans="3:8" x14ac:dyDescent="0.25">
      <c r="C15785"/>
      <c r="H15785"/>
    </row>
    <row r="15786" spans="3:8" x14ac:dyDescent="0.25">
      <c r="C15786"/>
      <c r="H15786"/>
    </row>
    <row r="15787" spans="3:8" x14ac:dyDescent="0.25">
      <c r="C15787"/>
      <c r="H15787"/>
    </row>
    <row r="15788" spans="3:8" x14ac:dyDescent="0.25">
      <c r="C15788"/>
      <c r="H15788"/>
    </row>
    <row r="15789" spans="3:8" x14ac:dyDescent="0.25">
      <c r="C15789"/>
      <c r="H15789"/>
    </row>
    <row r="15790" spans="3:8" x14ac:dyDescent="0.25">
      <c r="C15790"/>
      <c r="H15790"/>
    </row>
    <row r="15791" spans="3:8" x14ac:dyDescent="0.25">
      <c r="C15791"/>
      <c r="H15791"/>
    </row>
    <row r="15792" spans="3:8" x14ac:dyDescent="0.25">
      <c r="C15792"/>
      <c r="H15792"/>
    </row>
    <row r="15793" spans="3:8" x14ac:dyDescent="0.25">
      <c r="C15793"/>
      <c r="H15793"/>
    </row>
    <row r="15794" spans="3:8" x14ac:dyDescent="0.25">
      <c r="C15794"/>
      <c r="H15794"/>
    </row>
    <row r="15795" spans="3:8" x14ac:dyDescent="0.25">
      <c r="C15795"/>
      <c r="H15795"/>
    </row>
    <row r="15796" spans="3:8" x14ac:dyDescent="0.25">
      <c r="C15796"/>
      <c r="H15796"/>
    </row>
    <row r="15797" spans="3:8" x14ac:dyDescent="0.25">
      <c r="C15797"/>
      <c r="H15797"/>
    </row>
    <row r="15798" spans="3:8" x14ac:dyDescent="0.25">
      <c r="C15798"/>
      <c r="H15798"/>
    </row>
    <row r="15799" spans="3:8" x14ac:dyDescent="0.25">
      <c r="C15799"/>
      <c r="H15799"/>
    </row>
    <row r="15800" spans="3:8" x14ac:dyDescent="0.25">
      <c r="C15800"/>
      <c r="H15800"/>
    </row>
    <row r="15801" spans="3:8" x14ac:dyDescent="0.25">
      <c r="C15801"/>
      <c r="H15801"/>
    </row>
    <row r="15802" spans="3:8" x14ac:dyDescent="0.25">
      <c r="C15802"/>
      <c r="H15802"/>
    </row>
    <row r="15803" spans="3:8" x14ac:dyDescent="0.25">
      <c r="C15803"/>
      <c r="H15803"/>
    </row>
    <row r="15804" spans="3:8" x14ac:dyDescent="0.25">
      <c r="C15804"/>
      <c r="H15804"/>
    </row>
    <row r="15805" spans="3:8" x14ac:dyDescent="0.25">
      <c r="C15805"/>
      <c r="H15805"/>
    </row>
    <row r="15806" spans="3:8" x14ac:dyDescent="0.25">
      <c r="C15806"/>
      <c r="H15806"/>
    </row>
    <row r="15807" spans="3:8" x14ac:dyDescent="0.25">
      <c r="C15807"/>
      <c r="H15807"/>
    </row>
    <row r="15808" spans="3:8" x14ac:dyDescent="0.25">
      <c r="C15808"/>
      <c r="H15808"/>
    </row>
    <row r="15809" spans="3:8" x14ac:dyDescent="0.25">
      <c r="C15809"/>
      <c r="H15809"/>
    </row>
    <row r="15810" spans="3:8" x14ac:dyDescent="0.25">
      <c r="C15810"/>
      <c r="H15810"/>
    </row>
    <row r="15811" spans="3:8" x14ac:dyDescent="0.25">
      <c r="C15811"/>
      <c r="H15811"/>
    </row>
    <row r="15812" spans="3:8" x14ac:dyDescent="0.25">
      <c r="C15812"/>
      <c r="H15812"/>
    </row>
    <row r="15813" spans="3:8" x14ac:dyDescent="0.25">
      <c r="C15813"/>
      <c r="H15813"/>
    </row>
    <row r="15814" spans="3:8" x14ac:dyDescent="0.25">
      <c r="C15814"/>
      <c r="H15814"/>
    </row>
    <row r="15815" spans="3:8" x14ac:dyDescent="0.25">
      <c r="C15815"/>
      <c r="H15815"/>
    </row>
    <row r="15816" spans="3:8" x14ac:dyDescent="0.25">
      <c r="C15816"/>
      <c r="H15816"/>
    </row>
    <row r="15817" spans="3:8" x14ac:dyDescent="0.25">
      <c r="C15817"/>
      <c r="H15817"/>
    </row>
    <row r="15818" spans="3:8" x14ac:dyDescent="0.25">
      <c r="C15818"/>
      <c r="H15818"/>
    </row>
    <row r="15819" spans="3:8" x14ac:dyDescent="0.25">
      <c r="C15819"/>
      <c r="H15819"/>
    </row>
    <row r="15820" spans="3:8" x14ac:dyDescent="0.25">
      <c r="C15820"/>
      <c r="H15820"/>
    </row>
    <row r="15821" spans="3:8" x14ac:dyDescent="0.25">
      <c r="C15821"/>
      <c r="H15821"/>
    </row>
    <row r="15822" spans="3:8" x14ac:dyDescent="0.25">
      <c r="C15822"/>
      <c r="H15822"/>
    </row>
    <row r="15823" spans="3:8" x14ac:dyDescent="0.25">
      <c r="C15823"/>
      <c r="H15823"/>
    </row>
    <row r="15824" spans="3:8" x14ac:dyDescent="0.25">
      <c r="C15824"/>
      <c r="H15824"/>
    </row>
    <row r="15825" spans="3:8" x14ac:dyDescent="0.25">
      <c r="C15825"/>
      <c r="H15825"/>
    </row>
    <row r="15826" spans="3:8" x14ac:dyDescent="0.25">
      <c r="C15826"/>
      <c r="H15826"/>
    </row>
    <row r="15827" spans="3:8" x14ac:dyDescent="0.25">
      <c r="C15827"/>
      <c r="H15827"/>
    </row>
    <row r="15828" spans="3:8" x14ac:dyDescent="0.25">
      <c r="C15828"/>
      <c r="H15828"/>
    </row>
    <row r="15829" spans="3:8" x14ac:dyDescent="0.25">
      <c r="C15829"/>
      <c r="H15829"/>
    </row>
    <row r="15830" spans="3:8" x14ac:dyDescent="0.25">
      <c r="C15830"/>
      <c r="H15830"/>
    </row>
    <row r="15831" spans="3:8" x14ac:dyDescent="0.25">
      <c r="C15831"/>
      <c r="H15831"/>
    </row>
    <row r="15832" spans="3:8" x14ac:dyDescent="0.25">
      <c r="C15832"/>
      <c r="H15832"/>
    </row>
    <row r="15833" spans="3:8" x14ac:dyDescent="0.25">
      <c r="C15833"/>
      <c r="H15833"/>
    </row>
    <row r="15834" spans="3:8" x14ac:dyDescent="0.25">
      <c r="C15834"/>
      <c r="H15834"/>
    </row>
    <row r="15835" spans="3:8" x14ac:dyDescent="0.25">
      <c r="C15835"/>
      <c r="H15835"/>
    </row>
    <row r="15836" spans="3:8" x14ac:dyDescent="0.25">
      <c r="C15836"/>
      <c r="H15836"/>
    </row>
    <row r="15837" spans="3:8" x14ac:dyDescent="0.25">
      <c r="C15837"/>
      <c r="H15837"/>
    </row>
    <row r="15838" spans="3:8" x14ac:dyDescent="0.25">
      <c r="C15838"/>
      <c r="H15838"/>
    </row>
    <row r="15839" spans="3:8" x14ac:dyDescent="0.25">
      <c r="C15839"/>
      <c r="H15839"/>
    </row>
    <row r="15840" spans="3:8" x14ac:dyDescent="0.25">
      <c r="C15840"/>
      <c r="H15840"/>
    </row>
    <row r="15841" spans="3:8" x14ac:dyDescent="0.25">
      <c r="C15841"/>
      <c r="H15841"/>
    </row>
    <row r="15842" spans="3:8" x14ac:dyDescent="0.25">
      <c r="C15842"/>
      <c r="H15842"/>
    </row>
    <row r="15843" spans="3:8" x14ac:dyDescent="0.25">
      <c r="C15843"/>
      <c r="H15843"/>
    </row>
    <row r="15844" spans="3:8" x14ac:dyDescent="0.25">
      <c r="C15844"/>
      <c r="H15844"/>
    </row>
    <row r="15845" spans="3:8" x14ac:dyDescent="0.25">
      <c r="C15845"/>
      <c r="H15845"/>
    </row>
    <row r="15846" spans="3:8" x14ac:dyDescent="0.25">
      <c r="C15846"/>
      <c r="H15846"/>
    </row>
    <row r="15847" spans="3:8" x14ac:dyDescent="0.25">
      <c r="C15847"/>
      <c r="H15847"/>
    </row>
    <row r="15848" spans="3:8" x14ac:dyDescent="0.25">
      <c r="C15848"/>
      <c r="H15848"/>
    </row>
    <row r="15849" spans="3:8" x14ac:dyDescent="0.25">
      <c r="C15849"/>
      <c r="H15849"/>
    </row>
    <row r="15850" spans="3:8" x14ac:dyDescent="0.25">
      <c r="C15850"/>
      <c r="H15850"/>
    </row>
    <row r="15851" spans="3:8" x14ac:dyDescent="0.25">
      <c r="C15851"/>
      <c r="H15851"/>
    </row>
    <row r="15852" spans="3:8" x14ac:dyDescent="0.25">
      <c r="C15852"/>
      <c r="H15852"/>
    </row>
    <row r="15853" spans="3:8" x14ac:dyDescent="0.25">
      <c r="C15853"/>
      <c r="H15853"/>
    </row>
    <row r="15854" spans="3:8" x14ac:dyDescent="0.25">
      <c r="C15854"/>
      <c r="H15854"/>
    </row>
    <row r="15855" spans="3:8" x14ac:dyDescent="0.25">
      <c r="C15855"/>
      <c r="H15855"/>
    </row>
    <row r="15856" spans="3:8" x14ac:dyDescent="0.25">
      <c r="C15856"/>
      <c r="H15856"/>
    </row>
    <row r="15857" spans="3:8" x14ac:dyDescent="0.25">
      <c r="C15857"/>
      <c r="H15857"/>
    </row>
    <row r="15858" spans="3:8" x14ac:dyDescent="0.25">
      <c r="C15858"/>
      <c r="H15858"/>
    </row>
    <row r="15859" spans="3:8" x14ac:dyDescent="0.25">
      <c r="C15859"/>
      <c r="H15859"/>
    </row>
    <row r="15860" spans="3:8" x14ac:dyDescent="0.25">
      <c r="C15860"/>
      <c r="H15860"/>
    </row>
    <row r="15861" spans="3:8" x14ac:dyDescent="0.25">
      <c r="C15861"/>
      <c r="H15861"/>
    </row>
    <row r="15862" spans="3:8" x14ac:dyDescent="0.25">
      <c r="C15862"/>
      <c r="H15862"/>
    </row>
    <row r="15863" spans="3:8" x14ac:dyDescent="0.25">
      <c r="C15863"/>
      <c r="H15863"/>
    </row>
    <row r="15864" spans="3:8" x14ac:dyDescent="0.25">
      <c r="C15864"/>
      <c r="H15864"/>
    </row>
    <row r="15865" spans="3:8" x14ac:dyDescent="0.25">
      <c r="C15865"/>
      <c r="H15865"/>
    </row>
    <row r="15866" spans="3:8" x14ac:dyDescent="0.25">
      <c r="C15866"/>
      <c r="H15866"/>
    </row>
    <row r="15867" spans="3:8" x14ac:dyDescent="0.25">
      <c r="C15867"/>
      <c r="H15867"/>
    </row>
    <row r="15868" spans="3:8" x14ac:dyDescent="0.25">
      <c r="C15868"/>
      <c r="H15868"/>
    </row>
    <row r="15869" spans="3:8" x14ac:dyDescent="0.25">
      <c r="C15869"/>
      <c r="H15869"/>
    </row>
    <row r="15870" spans="3:8" x14ac:dyDescent="0.25">
      <c r="C15870"/>
      <c r="H15870"/>
    </row>
    <row r="15871" spans="3:8" x14ac:dyDescent="0.25">
      <c r="C15871"/>
      <c r="H15871"/>
    </row>
    <row r="15872" spans="3:8" x14ac:dyDescent="0.25">
      <c r="C15872"/>
      <c r="H15872"/>
    </row>
    <row r="15873" spans="3:8" x14ac:dyDescent="0.25">
      <c r="C15873"/>
      <c r="H15873"/>
    </row>
    <row r="15874" spans="3:8" x14ac:dyDescent="0.25">
      <c r="C15874"/>
      <c r="H15874"/>
    </row>
    <row r="15875" spans="3:8" x14ac:dyDescent="0.25">
      <c r="C15875"/>
      <c r="H15875"/>
    </row>
    <row r="15876" spans="3:8" x14ac:dyDescent="0.25">
      <c r="C15876"/>
      <c r="H15876"/>
    </row>
    <row r="15877" spans="3:8" x14ac:dyDescent="0.25">
      <c r="C15877"/>
      <c r="H15877"/>
    </row>
    <row r="15878" spans="3:8" x14ac:dyDescent="0.25">
      <c r="C15878"/>
      <c r="H15878"/>
    </row>
    <row r="15879" spans="3:8" x14ac:dyDescent="0.25">
      <c r="C15879"/>
      <c r="H15879"/>
    </row>
    <row r="15880" spans="3:8" x14ac:dyDescent="0.25">
      <c r="C15880"/>
      <c r="H15880"/>
    </row>
    <row r="15881" spans="3:8" x14ac:dyDescent="0.25">
      <c r="C15881"/>
      <c r="H15881"/>
    </row>
    <row r="15882" spans="3:8" x14ac:dyDescent="0.25">
      <c r="C15882"/>
      <c r="H15882"/>
    </row>
    <row r="15883" spans="3:8" x14ac:dyDescent="0.25">
      <c r="C15883"/>
      <c r="H15883"/>
    </row>
    <row r="15884" spans="3:8" x14ac:dyDescent="0.25">
      <c r="C15884"/>
      <c r="H15884"/>
    </row>
    <row r="15885" spans="3:8" x14ac:dyDescent="0.25">
      <c r="C15885"/>
      <c r="H15885"/>
    </row>
    <row r="15886" spans="3:8" x14ac:dyDescent="0.25">
      <c r="C15886"/>
      <c r="H15886"/>
    </row>
    <row r="15887" spans="3:8" x14ac:dyDescent="0.25">
      <c r="C15887"/>
      <c r="H15887"/>
    </row>
    <row r="15888" spans="3:8" x14ac:dyDescent="0.25">
      <c r="C15888"/>
      <c r="H15888"/>
    </row>
    <row r="15889" spans="3:8" x14ac:dyDescent="0.25">
      <c r="C15889"/>
      <c r="H15889"/>
    </row>
    <row r="15890" spans="3:8" x14ac:dyDescent="0.25">
      <c r="C15890"/>
      <c r="H15890"/>
    </row>
    <row r="15891" spans="3:8" x14ac:dyDescent="0.25">
      <c r="C15891"/>
      <c r="H15891"/>
    </row>
    <row r="15892" spans="3:8" x14ac:dyDescent="0.25">
      <c r="C15892"/>
      <c r="H15892"/>
    </row>
    <row r="15893" spans="3:8" x14ac:dyDescent="0.25">
      <c r="C15893"/>
      <c r="H15893"/>
    </row>
    <row r="15894" spans="3:8" x14ac:dyDescent="0.25">
      <c r="C15894"/>
      <c r="H15894"/>
    </row>
    <row r="15895" spans="3:8" x14ac:dyDescent="0.25">
      <c r="C15895"/>
      <c r="H15895"/>
    </row>
    <row r="15896" spans="3:8" x14ac:dyDescent="0.25">
      <c r="C15896"/>
      <c r="H15896"/>
    </row>
    <row r="15897" spans="3:8" x14ac:dyDescent="0.25">
      <c r="C15897"/>
      <c r="H15897"/>
    </row>
    <row r="15898" spans="3:8" x14ac:dyDescent="0.25">
      <c r="C15898"/>
      <c r="H15898"/>
    </row>
    <row r="15899" spans="3:8" x14ac:dyDescent="0.25">
      <c r="C15899"/>
      <c r="H15899"/>
    </row>
    <row r="15900" spans="3:8" x14ac:dyDescent="0.25">
      <c r="C15900"/>
      <c r="H15900"/>
    </row>
    <row r="15901" spans="3:8" x14ac:dyDescent="0.25">
      <c r="C15901"/>
      <c r="H15901"/>
    </row>
    <row r="15902" spans="3:8" x14ac:dyDescent="0.25">
      <c r="C15902"/>
      <c r="H15902"/>
    </row>
    <row r="15903" spans="3:8" x14ac:dyDescent="0.25">
      <c r="C15903"/>
      <c r="H15903"/>
    </row>
    <row r="15904" spans="3:8" x14ac:dyDescent="0.25">
      <c r="C15904"/>
      <c r="H15904"/>
    </row>
    <row r="15905" spans="3:8" x14ac:dyDescent="0.25">
      <c r="C15905"/>
      <c r="H15905"/>
    </row>
    <row r="15906" spans="3:8" x14ac:dyDescent="0.25">
      <c r="C15906"/>
      <c r="H15906"/>
    </row>
    <row r="15907" spans="3:8" x14ac:dyDescent="0.25">
      <c r="C15907"/>
      <c r="H15907"/>
    </row>
    <row r="15908" spans="3:8" x14ac:dyDescent="0.25">
      <c r="C15908"/>
      <c r="H15908"/>
    </row>
    <row r="15909" spans="3:8" x14ac:dyDescent="0.25">
      <c r="C15909"/>
      <c r="H15909"/>
    </row>
    <row r="15910" spans="3:8" x14ac:dyDescent="0.25">
      <c r="C15910"/>
      <c r="H15910"/>
    </row>
    <row r="15911" spans="3:8" x14ac:dyDescent="0.25">
      <c r="C15911"/>
      <c r="H15911"/>
    </row>
    <row r="15912" spans="3:8" x14ac:dyDescent="0.25">
      <c r="C15912"/>
      <c r="H15912"/>
    </row>
    <row r="15913" spans="3:8" x14ac:dyDescent="0.25">
      <c r="C15913"/>
      <c r="H15913"/>
    </row>
    <row r="15914" spans="3:8" x14ac:dyDescent="0.25">
      <c r="C15914"/>
      <c r="H15914"/>
    </row>
    <row r="15915" spans="3:8" x14ac:dyDescent="0.25">
      <c r="C15915"/>
      <c r="H15915"/>
    </row>
    <row r="15916" spans="3:8" x14ac:dyDescent="0.25">
      <c r="C15916"/>
      <c r="H15916"/>
    </row>
    <row r="15917" spans="3:8" x14ac:dyDescent="0.25">
      <c r="C15917"/>
      <c r="H15917"/>
    </row>
    <row r="15918" spans="3:8" x14ac:dyDescent="0.25">
      <c r="C15918"/>
      <c r="H15918"/>
    </row>
    <row r="15919" spans="3:8" x14ac:dyDescent="0.25">
      <c r="C15919"/>
      <c r="H15919"/>
    </row>
    <row r="15920" spans="3:8" x14ac:dyDescent="0.25">
      <c r="C15920"/>
      <c r="H15920"/>
    </row>
    <row r="15921" spans="3:8" x14ac:dyDescent="0.25">
      <c r="C15921"/>
      <c r="H15921"/>
    </row>
    <row r="15922" spans="3:8" x14ac:dyDescent="0.25">
      <c r="C15922"/>
      <c r="H15922"/>
    </row>
    <row r="15923" spans="3:8" x14ac:dyDescent="0.25">
      <c r="C15923"/>
      <c r="H15923"/>
    </row>
    <row r="15924" spans="3:8" x14ac:dyDescent="0.25">
      <c r="C15924"/>
      <c r="H15924"/>
    </row>
    <row r="15925" spans="3:8" x14ac:dyDescent="0.25">
      <c r="C15925"/>
      <c r="H15925"/>
    </row>
    <row r="15926" spans="3:8" x14ac:dyDescent="0.25">
      <c r="C15926"/>
      <c r="H15926"/>
    </row>
    <row r="15927" spans="3:8" x14ac:dyDescent="0.25">
      <c r="C15927"/>
      <c r="H15927"/>
    </row>
    <row r="15928" spans="3:8" x14ac:dyDescent="0.25">
      <c r="C15928"/>
      <c r="H15928"/>
    </row>
    <row r="15929" spans="3:8" x14ac:dyDescent="0.25">
      <c r="C15929"/>
      <c r="H15929"/>
    </row>
    <row r="15930" spans="3:8" x14ac:dyDescent="0.25">
      <c r="C15930"/>
      <c r="H15930"/>
    </row>
    <row r="15931" spans="3:8" x14ac:dyDescent="0.25">
      <c r="C15931"/>
      <c r="H15931"/>
    </row>
    <row r="15932" spans="3:8" x14ac:dyDescent="0.25">
      <c r="C15932"/>
      <c r="H15932"/>
    </row>
    <row r="15933" spans="3:8" x14ac:dyDescent="0.25">
      <c r="C15933"/>
      <c r="H15933"/>
    </row>
    <row r="15934" spans="3:8" x14ac:dyDescent="0.25">
      <c r="C15934"/>
      <c r="H15934"/>
    </row>
    <row r="15935" spans="3:8" x14ac:dyDescent="0.25">
      <c r="C15935"/>
      <c r="H15935"/>
    </row>
    <row r="15936" spans="3:8" x14ac:dyDescent="0.25">
      <c r="C15936"/>
      <c r="H15936"/>
    </row>
    <row r="15937" spans="3:8" x14ac:dyDescent="0.25">
      <c r="C15937"/>
      <c r="H15937"/>
    </row>
    <row r="15938" spans="3:8" x14ac:dyDescent="0.25">
      <c r="C15938"/>
      <c r="H15938"/>
    </row>
    <row r="15939" spans="3:8" x14ac:dyDescent="0.25">
      <c r="C15939"/>
      <c r="H15939"/>
    </row>
    <row r="15940" spans="3:8" x14ac:dyDescent="0.25">
      <c r="C15940"/>
      <c r="H15940"/>
    </row>
    <row r="15941" spans="3:8" x14ac:dyDescent="0.25">
      <c r="C15941"/>
      <c r="H15941"/>
    </row>
    <row r="15942" spans="3:8" x14ac:dyDescent="0.25">
      <c r="C15942"/>
      <c r="H15942"/>
    </row>
    <row r="15943" spans="3:8" x14ac:dyDescent="0.25">
      <c r="C15943"/>
      <c r="H15943"/>
    </row>
    <row r="15944" spans="3:8" x14ac:dyDescent="0.25">
      <c r="C15944"/>
      <c r="H15944"/>
    </row>
    <row r="15945" spans="3:8" x14ac:dyDescent="0.25">
      <c r="C15945"/>
      <c r="H15945"/>
    </row>
    <row r="15946" spans="3:8" x14ac:dyDescent="0.25">
      <c r="C15946"/>
      <c r="H15946"/>
    </row>
    <row r="15947" spans="3:8" x14ac:dyDescent="0.25">
      <c r="C15947"/>
      <c r="H15947"/>
    </row>
    <row r="15948" spans="3:8" x14ac:dyDescent="0.25">
      <c r="C15948"/>
      <c r="H15948"/>
    </row>
    <row r="15949" spans="3:8" x14ac:dyDescent="0.25">
      <c r="C15949"/>
      <c r="H15949"/>
    </row>
    <row r="15950" spans="3:8" x14ac:dyDescent="0.25">
      <c r="C15950"/>
      <c r="H15950"/>
    </row>
    <row r="15951" spans="3:8" x14ac:dyDescent="0.25">
      <c r="C15951"/>
      <c r="H15951"/>
    </row>
    <row r="15952" spans="3:8" x14ac:dyDescent="0.25">
      <c r="C15952"/>
      <c r="H15952"/>
    </row>
    <row r="15953" spans="3:8" x14ac:dyDescent="0.25">
      <c r="C15953"/>
      <c r="H15953"/>
    </row>
    <row r="15954" spans="3:8" x14ac:dyDescent="0.25">
      <c r="C15954"/>
      <c r="H15954"/>
    </row>
    <row r="15955" spans="3:8" x14ac:dyDescent="0.25">
      <c r="C15955"/>
      <c r="H15955"/>
    </row>
    <row r="15956" spans="3:8" x14ac:dyDescent="0.25">
      <c r="C15956"/>
      <c r="H15956"/>
    </row>
    <row r="15957" spans="3:8" x14ac:dyDescent="0.25">
      <c r="C15957"/>
      <c r="H15957"/>
    </row>
    <row r="15958" spans="3:8" x14ac:dyDescent="0.25">
      <c r="C15958"/>
      <c r="H15958"/>
    </row>
    <row r="15959" spans="3:8" x14ac:dyDescent="0.25">
      <c r="C15959"/>
      <c r="H15959"/>
    </row>
    <row r="15960" spans="3:8" x14ac:dyDescent="0.25">
      <c r="C15960"/>
      <c r="H15960"/>
    </row>
    <row r="15961" spans="3:8" x14ac:dyDescent="0.25">
      <c r="C15961"/>
      <c r="H15961"/>
    </row>
    <row r="15962" spans="3:8" x14ac:dyDescent="0.25">
      <c r="C15962"/>
      <c r="H15962"/>
    </row>
    <row r="15963" spans="3:8" x14ac:dyDescent="0.25">
      <c r="C15963"/>
      <c r="H15963"/>
    </row>
    <row r="15964" spans="3:8" x14ac:dyDescent="0.25">
      <c r="C15964"/>
      <c r="H15964"/>
    </row>
    <row r="15965" spans="3:8" x14ac:dyDescent="0.25">
      <c r="C15965"/>
      <c r="H15965"/>
    </row>
    <row r="15966" spans="3:8" x14ac:dyDescent="0.25">
      <c r="C15966"/>
      <c r="H15966"/>
    </row>
    <row r="15967" spans="3:8" x14ac:dyDescent="0.25">
      <c r="C15967"/>
      <c r="H15967"/>
    </row>
    <row r="15968" spans="3:8" x14ac:dyDescent="0.25">
      <c r="C15968"/>
      <c r="H15968"/>
    </row>
    <row r="15969" spans="3:8" x14ac:dyDescent="0.25">
      <c r="C15969"/>
      <c r="H15969"/>
    </row>
    <row r="15970" spans="3:8" x14ac:dyDescent="0.25">
      <c r="C15970"/>
      <c r="H15970"/>
    </row>
    <row r="15971" spans="3:8" x14ac:dyDescent="0.25">
      <c r="C15971"/>
      <c r="H15971"/>
    </row>
    <row r="15972" spans="3:8" x14ac:dyDescent="0.25">
      <c r="C15972"/>
      <c r="H15972"/>
    </row>
    <row r="15973" spans="3:8" x14ac:dyDescent="0.25">
      <c r="C15973"/>
      <c r="H15973"/>
    </row>
    <row r="15974" spans="3:8" x14ac:dyDescent="0.25">
      <c r="C15974"/>
      <c r="H15974"/>
    </row>
    <row r="15975" spans="3:8" x14ac:dyDescent="0.25">
      <c r="C15975"/>
      <c r="H15975"/>
    </row>
    <row r="15976" spans="3:8" x14ac:dyDescent="0.25">
      <c r="C15976"/>
      <c r="H15976"/>
    </row>
    <row r="15977" spans="3:8" x14ac:dyDescent="0.25">
      <c r="C15977"/>
      <c r="H15977"/>
    </row>
    <row r="15978" spans="3:8" x14ac:dyDescent="0.25">
      <c r="C15978"/>
      <c r="H15978"/>
    </row>
    <row r="15979" spans="3:8" x14ac:dyDescent="0.25">
      <c r="C15979"/>
      <c r="H15979"/>
    </row>
    <row r="15980" spans="3:8" x14ac:dyDescent="0.25">
      <c r="C15980"/>
      <c r="H15980"/>
    </row>
    <row r="15981" spans="3:8" x14ac:dyDescent="0.25">
      <c r="C15981"/>
      <c r="H15981"/>
    </row>
    <row r="15982" spans="3:8" x14ac:dyDescent="0.25">
      <c r="C15982"/>
      <c r="H15982"/>
    </row>
    <row r="15983" spans="3:8" x14ac:dyDescent="0.25">
      <c r="C15983"/>
      <c r="H15983"/>
    </row>
    <row r="15984" spans="3:8" x14ac:dyDescent="0.25">
      <c r="C15984"/>
      <c r="H15984"/>
    </row>
    <row r="15985" spans="3:8" x14ac:dyDescent="0.25">
      <c r="C15985"/>
      <c r="H15985"/>
    </row>
    <row r="15986" spans="3:8" x14ac:dyDescent="0.25">
      <c r="C15986"/>
      <c r="H15986"/>
    </row>
    <row r="15987" spans="3:8" x14ac:dyDescent="0.25">
      <c r="C15987"/>
      <c r="H15987"/>
    </row>
    <row r="15988" spans="3:8" x14ac:dyDescent="0.25">
      <c r="C15988"/>
      <c r="H15988"/>
    </row>
    <row r="15989" spans="3:8" x14ac:dyDescent="0.25">
      <c r="C15989"/>
      <c r="H15989"/>
    </row>
    <row r="15990" spans="3:8" x14ac:dyDescent="0.25">
      <c r="C15990"/>
      <c r="H15990"/>
    </row>
    <row r="15991" spans="3:8" x14ac:dyDescent="0.25">
      <c r="C15991"/>
      <c r="H15991"/>
    </row>
    <row r="15992" spans="3:8" x14ac:dyDescent="0.25">
      <c r="C15992"/>
      <c r="H15992"/>
    </row>
    <row r="15993" spans="3:8" x14ac:dyDescent="0.25">
      <c r="C15993"/>
      <c r="H15993"/>
    </row>
    <row r="15994" spans="3:8" x14ac:dyDescent="0.25">
      <c r="C15994"/>
      <c r="H15994"/>
    </row>
    <row r="15995" spans="3:8" x14ac:dyDescent="0.25">
      <c r="C15995"/>
      <c r="H15995"/>
    </row>
    <row r="15996" spans="3:8" x14ac:dyDescent="0.25">
      <c r="C15996"/>
      <c r="H15996"/>
    </row>
    <row r="15997" spans="3:8" x14ac:dyDescent="0.25">
      <c r="C15997"/>
      <c r="H15997"/>
    </row>
    <row r="15998" spans="3:8" x14ac:dyDescent="0.25">
      <c r="C15998"/>
      <c r="H15998"/>
    </row>
    <row r="15999" spans="3:8" x14ac:dyDescent="0.25">
      <c r="C15999"/>
      <c r="H15999"/>
    </row>
    <row r="16000" spans="3:8" x14ac:dyDescent="0.25">
      <c r="C16000"/>
      <c r="H16000"/>
    </row>
    <row r="16001" spans="3:8" x14ac:dyDescent="0.25">
      <c r="C16001"/>
      <c r="H16001"/>
    </row>
    <row r="16002" spans="3:8" x14ac:dyDescent="0.25">
      <c r="C16002"/>
      <c r="H16002"/>
    </row>
    <row r="16003" spans="3:8" x14ac:dyDescent="0.25">
      <c r="C16003"/>
      <c r="H16003"/>
    </row>
    <row r="16004" spans="3:8" x14ac:dyDescent="0.25">
      <c r="C16004"/>
      <c r="H16004"/>
    </row>
    <row r="16005" spans="3:8" x14ac:dyDescent="0.25">
      <c r="C16005"/>
      <c r="H16005"/>
    </row>
    <row r="16006" spans="3:8" x14ac:dyDescent="0.25">
      <c r="C16006"/>
      <c r="H16006"/>
    </row>
    <row r="16007" spans="3:8" x14ac:dyDescent="0.25">
      <c r="C16007"/>
      <c r="H16007"/>
    </row>
    <row r="16008" spans="3:8" x14ac:dyDescent="0.25">
      <c r="C16008"/>
      <c r="H16008"/>
    </row>
    <row r="16009" spans="3:8" x14ac:dyDescent="0.25">
      <c r="C16009"/>
      <c r="H16009"/>
    </row>
    <row r="16010" spans="3:8" x14ac:dyDescent="0.25">
      <c r="C16010"/>
      <c r="H16010"/>
    </row>
    <row r="16011" spans="3:8" x14ac:dyDescent="0.25">
      <c r="C16011"/>
      <c r="H16011"/>
    </row>
    <row r="16012" spans="3:8" x14ac:dyDescent="0.25">
      <c r="C16012"/>
      <c r="H16012"/>
    </row>
    <row r="16013" spans="3:8" x14ac:dyDescent="0.25">
      <c r="C16013"/>
      <c r="H16013"/>
    </row>
    <row r="16014" spans="3:8" x14ac:dyDescent="0.25">
      <c r="C16014"/>
      <c r="H16014"/>
    </row>
    <row r="16015" spans="3:8" x14ac:dyDescent="0.25">
      <c r="C16015"/>
      <c r="H16015"/>
    </row>
    <row r="16016" spans="3:8" x14ac:dyDescent="0.25">
      <c r="C16016"/>
      <c r="H16016"/>
    </row>
    <row r="16017" spans="3:8" x14ac:dyDescent="0.25">
      <c r="C16017"/>
      <c r="H16017"/>
    </row>
    <row r="16018" spans="3:8" x14ac:dyDescent="0.25">
      <c r="C16018"/>
      <c r="H16018"/>
    </row>
    <row r="16019" spans="3:8" x14ac:dyDescent="0.25">
      <c r="C16019"/>
      <c r="H16019"/>
    </row>
    <row r="16020" spans="3:8" x14ac:dyDescent="0.25">
      <c r="C16020"/>
      <c r="H16020"/>
    </row>
    <row r="16021" spans="3:8" x14ac:dyDescent="0.25">
      <c r="C16021"/>
      <c r="H16021"/>
    </row>
    <row r="16022" spans="3:8" x14ac:dyDescent="0.25">
      <c r="C16022"/>
      <c r="H16022"/>
    </row>
    <row r="16023" spans="3:8" x14ac:dyDescent="0.25">
      <c r="C16023"/>
      <c r="H16023"/>
    </row>
    <row r="16024" spans="3:8" x14ac:dyDescent="0.25">
      <c r="C16024"/>
      <c r="H16024"/>
    </row>
    <row r="16025" spans="3:8" x14ac:dyDescent="0.25">
      <c r="C16025"/>
      <c r="H16025"/>
    </row>
    <row r="16026" spans="3:8" x14ac:dyDescent="0.25">
      <c r="C16026"/>
      <c r="H16026"/>
    </row>
    <row r="16027" spans="3:8" x14ac:dyDescent="0.25">
      <c r="C16027"/>
      <c r="H16027"/>
    </row>
    <row r="16028" spans="3:8" x14ac:dyDescent="0.25">
      <c r="C16028"/>
      <c r="H16028"/>
    </row>
    <row r="16029" spans="3:8" x14ac:dyDescent="0.25">
      <c r="C16029"/>
      <c r="H16029"/>
    </row>
    <row r="16030" spans="3:8" x14ac:dyDescent="0.25">
      <c r="C16030"/>
      <c r="H16030"/>
    </row>
    <row r="16031" spans="3:8" x14ac:dyDescent="0.25">
      <c r="C16031"/>
      <c r="H16031"/>
    </row>
    <row r="16032" spans="3:8" x14ac:dyDescent="0.25">
      <c r="C16032"/>
      <c r="H16032"/>
    </row>
    <row r="16033" spans="3:8" x14ac:dyDescent="0.25">
      <c r="C16033"/>
      <c r="H16033"/>
    </row>
    <row r="16034" spans="3:8" x14ac:dyDescent="0.25">
      <c r="C16034"/>
      <c r="H16034"/>
    </row>
    <row r="16035" spans="3:8" x14ac:dyDescent="0.25">
      <c r="C16035"/>
      <c r="H16035"/>
    </row>
    <row r="16036" spans="3:8" x14ac:dyDescent="0.25">
      <c r="C16036"/>
      <c r="H16036"/>
    </row>
    <row r="16037" spans="3:8" x14ac:dyDescent="0.25">
      <c r="C16037"/>
      <c r="H16037"/>
    </row>
    <row r="16038" spans="3:8" x14ac:dyDescent="0.25">
      <c r="C16038"/>
      <c r="H16038"/>
    </row>
    <row r="16039" spans="3:8" x14ac:dyDescent="0.25">
      <c r="C16039"/>
      <c r="H16039"/>
    </row>
    <row r="16040" spans="3:8" x14ac:dyDescent="0.25">
      <c r="C16040"/>
      <c r="H16040"/>
    </row>
    <row r="16041" spans="3:8" x14ac:dyDescent="0.25">
      <c r="C16041"/>
      <c r="H16041"/>
    </row>
    <row r="16042" spans="3:8" x14ac:dyDescent="0.25">
      <c r="C16042"/>
      <c r="H16042"/>
    </row>
    <row r="16043" spans="3:8" x14ac:dyDescent="0.25">
      <c r="C16043"/>
      <c r="H16043"/>
    </row>
    <row r="16044" spans="3:8" x14ac:dyDescent="0.25">
      <c r="C16044"/>
      <c r="H16044"/>
    </row>
    <row r="16045" spans="3:8" x14ac:dyDescent="0.25">
      <c r="C16045"/>
      <c r="H16045"/>
    </row>
    <row r="16046" spans="3:8" x14ac:dyDescent="0.25">
      <c r="C16046"/>
      <c r="H16046"/>
    </row>
    <row r="16047" spans="3:8" x14ac:dyDescent="0.25">
      <c r="C16047"/>
      <c r="H16047"/>
    </row>
    <row r="16048" spans="3:8" x14ac:dyDescent="0.25">
      <c r="C16048"/>
      <c r="H16048"/>
    </row>
    <row r="16049" spans="3:8" x14ac:dyDescent="0.25">
      <c r="C16049"/>
      <c r="H16049"/>
    </row>
    <row r="16050" spans="3:8" x14ac:dyDescent="0.25">
      <c r="C16050"/>
      <c r="H16050"/>
    </row>
    <row r="16051" spans="3:8" x14ac:dyDescent="0.25">
      <c r="C16051"/>
      <c r="H16051"/>
    </row>
    <row r="16052" spans="3:8" x14ac:dyDescent="0.25">
      <c r="C16052"/>
      <c r="H16052"/>
    </row>
    <row r="16053" spans="3:8" x14ac:dyDescent="0.25">
      <c r="C16053"/>
      <c r="H16053"/>
    </row>
    <row r="16054" spans="3:8" x14ac:dyDescent="0.25">
      <c r="C16054"/>
      <c r="H16054"/>
    </row>
    <row r="16055" spans="3:8" x14ac:dyDescent="0.25">
      <c r="C16055"/>
      <c r="H16055"/>
    </row>
    <row r="16056" spans="3:8" x14ac:dyDescent="0.25">
      <c r="C16056"/>
      <c r="H16056"/>
    </row>
    <row r="16057" spans="3:8" x14ac:dyDescent="0.25">
      <c r="C16057"/>
      <c r="H16057"/>
    </row>
    <row r="16058" spans="3:8" x14ac:dyDescent="0.25">
      <c r="C16058"/>
      <c r="H16058"/>
    </row>
    <row r="16059" spans="3:8" x14ac:dyDescent="0.25">
      <c r="C16059"/>
      <c r="H16059"/>
    </row>
    <row r="16060" spans="3:8" x14ac:dyDescent="0.25">
      <c r="C16060"/>
      <c r="H16060"/>
    </row>
    <row r="16061" spans="3:8" x14ac:dyDescent="0.25">
      <c r="C16061"/>
      <c r="H16061"/>
    </row>
    <row r="16062" spans="3:8" x14ac:dyDescent="0.25">
      <c r="C16062"/>
      <c r="H16062"/>
    </row>
    <row r="16063" spans="3:8" x14ac:dyDescent="0.25">
      <c r="C16063"/>
      <c r="H16063"/>
    </row>
    <row r="16064" spans="3:8" x14ac:dyDescent="0.25">
      <c r="C16064"/>
      <c r="H16064"/>
    </row>
    <row r="16065" spans="3:8" x14ac:dyDescent="0.25">
      <c r="C16065"/>
      <c r="H16065"/>
    </row>
    <row r="16066" spans="3:8" x14ac:dyDescent="0.25">
      <c r="C16066"/>
      <c r="H16066"/>
    </row>
    <row r="16067" spans="3:8" x14ac:dyDescent="0.25">
      <c r="C16067"/>
      <c r="H16067"/>
    </row>
    <row r="16068" spans="3:8" x14ac:dyDescent="0.25">
      <c r="C16068"/>
      <c r="H16068"/>
    </row>
    <row r="16069" spans="3:8" x14ac:dyDescent="0.25">
      <c r="C16069"/>
      <c r="H16069"/>
    </row>
    <row r="16070" spans="3:8" x14ac:dyDescent="0.25">
      <c r="C16070"/>
      <c r="H16070"/>
    </row>
    <row r="16071" spans="3:8" x14ac:dyDescent="0.25">
      <c r="C16071"/>
      <c r="H16071"/>
    </row>
    <row r="16072" spans="3:8" x14ac:dyDescent="0.25">
      <c r="C16072"/>
      <c r="H16072"/>
    </row>
    <row r="16073" spans="3:8" x14ac:dyDescent="0.25">
      <c r="C16073"/>
      <c r="H16073"/>
    </row>
    <row r="16074" spans="3:8" x14ac:dyDescent="0.25">
      <c r="C16074"/>
      <c r="H16074"/>
    </row>
    <row r="16075" spans="3:8" x14ac:dyDescent="0.25">
      <c r="C16075"/>
      <c r="H16075"/>
    </row>
    <row r="16076" spans="3:8" x14ac:dyDescent="0.25">
      <c r="C16076"/>
      <c r="H16076"/>
    </row>
    <row r="16077" spans="3:8" x14ac:dyDescent="0.25">
      <c r="C16077"/>
      <c r="H16077"/>
    </row>
    <row r="16078" spans="3:8" x14ac:dyDescent="0.25">
      <c r="C16078"/>
      <c r="H16078"/>
    </row>
    <row r="16079" spans="3:8" x14ac:dyDescent="0.25">
      <c r="C16079"/>
      <c r="H16079"/>
    </row>
    <row r="16080" spans="3:8" x14ac:dyDescent="0.25">
      <c r="C16080"/>
      <c r="H16080"/>
    </row>
    <row r="16081" spans="3:8" x14ac:dyDescent="0.25">
      <c r="C16081"/>
      <c r="H16081"/>
    </row>
    <row r="16082" spans="3:8" x14ac:dyDescent="0.25">
      <c r="C16082"/>
      <c r="H16082"/>
    </row>
    <row r="16083" spans="3:8" x14ac:dyDescent="0.25">
      <c r="C16083"/>
      <c r="H16083"/>
    </row>
    <row r="16084" spans="3:8" x14ac:dyDescent="0.25">
      <c r="C16084"/>
      <c r="H16084"/>
    </row>
    <row r="16085" spans="3:8" x14ac:dyDescent="0.25">
      <c r="C16085"/>
      <c r="H16085"/>
    </row>
    <row r="16086" spans="3:8" x14ac:dyDescent="0.25">
      <c r="C16086"/>
      <c r="H16086"/>
    </row>
    <row r="16087" spans="3:8" x14ac:dyDescent="0.25">
      <c r="C16087"/>
      <c r="H16087"/>
    </row>
    <row r="16088" spans="3:8" x14ac:dyDescent="0.25">
      <c r="C16088"/>
      <c r="H16088"/>
    </row>
    <row r="16089" spans="3:8" x14ac:dyDescent="0.25">
      <c r="C16089"/>
      <c r="H16089"/>
    </row>
    <row r="16090" spans="3:8" x14ac:dyDescent="0.25">
      <c r="C16090"/>
      <c r="H16090"/>
    </row>
    <row r="16091" spans="3:8" x14ac:dyDescent="0.25">
      <c r="C16091"/>
      <c r="H16091"/>
    </row>
    <row r="16092" spans="3:8" x14ac:dyDescent="0.25">
      <c r="C16092"/>
      <c r="H16092"/>
    </row>
    <row r="16093" spans="3:8" x14ac:dyDescent="0.25">
      <c r="C16093"/>
      <c r="H16093"/>
    </row>
    <row r="16094" spans="3:8" x14ac:dyDescent="0.25">
      <c r="C16094"/>
      <c r="H16094"/>
    </row>
    <row r="16095" spans="3:8" x14ac:dyDescent="0.25">
      <c r="C16095"/>
      <c r="H16095"/>
    </row>
    <row r="16096" spans="3:8" x14ac:dyDescent="0.25">
      <c r="C16096"/>
      <c r="H16096"/>
    </row>
    <row r="16097" spans="3:8" x14ac:dyDescent="0.25">
      <c r="C16097"/>
      <c r="H16097"/>
    </row>
    <row r="16098" spans="3:8" x14ac:dyDescent="0.25">
      <c r="C16098"/>
      <c r="H16098"/>
    </row>
    <row r="16099" spans="3:8" x14ac:dyDescent="0.25">
      <c r="C16099"/>
      <c r="H16099"/>
    </row>
    <row r="16100" spans="3:8" x14ac:dyDescent="0.25">
      <c r="C16100"/>
      <c r="H16100"/>
    </row>
    <row r="16101" spans="3:8" x14ac:dyDescent="0.25">
      <c r="C16101"/>
      <c r="H16101"/>
    </row>
    <row r="16102" spans="3:8" x14ac:dyDescent="0.25">
      <c r="C16102"/>
      <c r="H16102"/>
    </row>
    <row r="16103" spans="3:8" x14ac:dyDescent="0.25">
      <c r="C16103"/>
      <c r="H16103"/>
    </row>
    <row r="16104" spans="3:8" x14ac:dyDescent="0.25">
      <c r="C16104"/>
      <c r="H16104"/>
    </row>
    <row r="16105" spans="3:8" x14ac:dyDescent="0.25">
      <c r="C16105"/>
      <c r="H16105"/>
    </row>
    <row r="16106" spans="3:8" x14ac:dyDescent="0.25">
      <c r="C16106"/>
      <c r="H16106"/>
    </row>
    <row r="16107" spans="3:8" x14ac:dyDescent="0.25">
      <c r="C16107"/>
      <c r="H16107"/>
    </row>
    <row r="16108" spans="3:8" x14ac:dyDescent="0.25">
      <c r="C16108"/>
      <c r="H16108"/>
    </row>
    <row r="16109" spans="3:8" x14ac:dyDescent="0.25">
      <c r="C16109"/>
      <c r="H16109"/>
    </row>
    <row r="16110" spans="3:8" x14ac:dyDescent="0.25">
      <c r="C16110"/>
      <c r="H16110"/>
    </row>
    <row r="16111" spans="3:8" x14ac:dyDescent="0.25">
      <c r="C16111"/>
      <c r="H16111"/>
    </row>
    <row r="16112" spans="3:8" x14ac:dyDescent="0.25">
      <c r="C16112"/>
      <c r="H16112"/>
    </row>
    <row r="16113" spans="3:8" x14ac:dyDescent="0.25">
      <c r="C16113"/>
      <c r="H16113"/>
    </row>
    <row r="16114" spans="3:8" x14ac:dyDescent="0.25">
      <c r="C16114"/>
      <c r="H16114"/>
    </row>
    <row r="16115" spans="3:8" x14ac:dyDescent="0.25">
      <c r="C16115"/>
      <c r="H16115"/>
    </row>
    <row r="16116" spans="3:8" x14ac:dyDescent="0.25">
      <c r="C16116"/>
      <c r="H16116"/>
    </row>
    <row r="16117" spans="3:8" x14ac:dyDescent="0.25">
      <c r="C16117"/>
      <c r="H16117"/>
    </row>
    <row r="16118" spans="3:8" x14ac:dyDescent="0.25">
      <c r="C16118"/>
      <c r="H16118"/>
    </row>
    <row r="16119" spans="3:8" x14ac:dyDescent="0.25">
      <c r="C16119"/>
      <c r="H16119"/>
    </row>
    <row r="16120" spans="3:8" x14ac:dyDescent="0.25">
      <c r="C16120"/>
      <c r="H16120"/>
    </row>
    <row r="16121" spans="3:8" x14ac:dyDescent="0.25">
      <c r="C16121"/>
      <c r="H16121"/>
    </row>
    <row r="16122" spans="3:8" x14ac:dyDescent="0.25">
      <c r="C16122"/>
      <c r="H16122"/>
    </row>
    <row r="16123" spans="3:8" x14ac:dyDescent="0.25">
      <c r="C16123"/>
      <c r="H16123"/>
    </row>
    <row r="16124" spans="3:8" x14ac:dyDescent="0.25">
      <c r="C16124"/>
      <c r="H16124"/>
    </row>
    <row r="16125" spans="3:8" x14ac:dyDescent="0.25">
      <c r="C16125"/>
      <c r="H16125"/>
    </row>
    <row r="16126" spans="3:8" x14ac:dyDescent="0.25">
      <c r="C16126"/>
      <c r="H16126"/>
    </row>
    <row r="16127" spans="3:8" x14ac:dyDescent="0.25">
      <c r="C16127"/>
      <c r="H16127"/>
    </row>
    <row r="16128" spans="3:8" x14ac:dyDescent="0.25">
      <c r="C16128"/>
      <c r="H16128"/>
    </row>
    <row r="16129" spans="3:8" x14ac:dyDescent="0.25">
      <c r="C16129"/>
      <c r="H16129"/>
    </row>
    <row r="16130" spans="3:8" x14ac:dyDescent="0.25">
      <c r="C16130"/>
      <c r="H16130"/>
    </row>
    <row r="16131" spans="3:8" x14ac:dyDescent="0.25">
      <c r="C16131"/>
      <c r="H16131"/>
    </row>
    <row r="16132" spans="3:8" x14ac:dyDescent="0.25">
      <c r="C16132"/>
      <c r="H16132"/>
    </row>
    <row r="16133" spans="3:8" x14ac:dyDescent="0.25">
      <c r="C16133"/>
      <c r="H16133"/>
    </row>
    <row r="16134" spans="3:8" x14ac:dyDescent="0.25">
      <c r="C16134"/>
      <c r="H16134"/>
    </row>
    <row r="16135" spans="3:8" x14ac:dyDescent="0.25">
      <c r="C16135"/>
      <c r="H16135"/>
    </row>
    <row r="16136" spans="3:8" x14ac:dyDescent="0.25">
      <c r="C16136"/>
      <c r="H16136"/>
    </row>
    <row r="16137" spans="3:8" x14ac:dyDescent="0.25">
      <c r="C16137"/>
      <c r="H16137"/>
    </row>
    <row r="16138" spans="3:8" x14ac:dyDescent="0.25">
      <c r="C16138"/>
      <c r="H16138"/>
    </row>
    <row r="16139" spans="3:8" x14ac:dyDescent="0.25">
      <c r="C16139"/>
      <c r="H16139"/>
    </row>
    <row r="16140" spans="3:8" x14ac:dyDescent="0.25">
      <c r="C16140"/>
      <c r="H16140"/>
    </row>
    <row r="16141" spans="3:8" x14ac:dyDescent="0.25">
      <c r="C16141"/>
      <c r="H16141"/>
    </row>
    <row r="16142" spans="3:8" x14ac:dyDescent="0.25">
      <c r="C16142"/>
      <c r="H16142"/>
    </row>
    <row r="16143" spans="3:8" x14ac:dyDescent="0.25">
      <c r="C16143"/>
      <c r="H16143"/>
    </row>
    <row r="16144" spans="3:8" x14ac:dyDescent="0.25">
      <c r="C16144"/>
      <c r="H16144"/>
    </row>
    <row r="16145" spans="3:8" x14ac:dyDescent="0.25">
      <c r="C16145"/>
      <c r="H16145"/>
    </row>
    <row r="16146" spans="3:8" x14ac:dyDescent="0.25">
      <c r="C16146"/>
      <c r="H16146"/>
    </row>
    <row r="16147" spans="3:8" x14ac:dyDescent="0.25">
      <c r="C16147"/>
      <c r="H16147"/>
    </row>
    <row r="16148" spans="3:8" x14ac:dyDescent="0.25">
      <c r="C16148"/>
      <c r="H16148"/>
    </row>
    <row r="16149" spans="3:8" x14ac:dyDescent="0.25">
      <c r="C16149"/>
      <c r="H16149"/>
    </row>
    <row r="16150" spans="3:8" x14ac:dyDescent="0.25">
      <c r="C16150"/>
      <c r="H16150"/>
    </row>
    <row r="16151" spans="3:8" x14ac:dyDescent="0.25">
      <c r="C16151"/>
      <c r="H16151"/>
    </row>
    <row r="16152" spans="3:8" x14ac:dyDescent="0.25">
      <c r="C16152"/>
      <c r="H16152"/>
    </row>
    <row r="16153" spans="3:8" x14ac:dyDescent="0.25">
      <c r="C16153"/>
      <c r="H16153"/>
    </row>
    <row r="16154" spans="3:8" x14ac:dyDescent="0.25">
      <c r="C16154"/>
      <c r="H16154"/>
    </row>
    <row r="16155" spans="3:8" x14ac:dyDescent="0.25">
      <c r="C16155"/>
      <c r="H16155"/>
    </row>
    <row r="16156" spans="3:8" x14ac:dyDescent="0.25">
      <c r="C16156"/>
      <c r="H16156"/>
    </row>
    <row r="16157" spans="3:8" x14ac:dyDescent="0.25">
      <c r="C16157"/>
      <c r="H16157"/>
    </row>
    <row r="16158" spans="3:8" x14ac:dyDescent="0.25">
      <c r="C16158"/>
      <c r="H16158"/>
    </row>
    <row r="16159" spans="3:8" x14ac:dyDescent="0.25">
      <c r="C16159"/>
      <c r="H16159"/>
    </row>
    <row r="16160" spans="3:8" x14ac:dyDescent="0.25">
      <c r="C16160"/>
      <c r="H16160"/>
    </row>
    <row r="16161" spans="3:8" x14ac:dyDescent="0.25">
      <c r="C16161"/>
      <c r="H16161"/>
    </row>
    <row r="16162" spans="3:8" x14ac:dyDescent="0.25">
      <c r="C16162"/>
      <c r="H16162"/>
    </row>
    <row r="16163" spans="3:8" x14ac:dyDescent="0.25">
      <c r="C16163"/>
      <c r="H16163"/>
    </row>
    <row r="16164" spans="3:8" x14ac:dyDescent="0.25">
      <c r="C16164"/>
      <c r="H16164"/>
    </row>
    <row r="16165" spans="3:8" x14ac:dyDescent="0.25">
      <c r="C16165"/>
      <c r="H16165"/>
    </row>
    <row r="16166" spans="3:8" x14ac:dyDescent="0.25">
      <c r="C16166"/>
      <c r="H16166"/>
    </row>
    <row r="16167" spans="3:8" x14ac:dyDescent="0.25">
      <c r="C16167"/>
      <c r="H16167"/>
    </row>
    <row r="16168" spans="3:8" x14ac:dyDescent="0.25">
      <c r="C16168"/>
      <c r="H16168"/>
    </row>
    <row r="16169" spans="3:8" x14ac:dyDescent="0.25">
      <c r="C16169"/>
      <c r="H16169"/>
    </row>
    <row r="16170" spans="3:8" x14ac:dyDescent="0.25">
      <c r="C16170"/>
      <c r="H16170"/>
    </row>
    <row r="16171" spans="3:8" x14ac:dyDescent="0.25">
      <c r="C16171"/>
      <c r="H16171"/>
    </row>
    <row r="16172" spans="3:8" x14ac:dyDescent="0.25">
      <c r="C16172"/>
      <c r="H16172"/>
    </row>
    <row r="16173" spans="3:8" x14ac:dyDescent="0.25">
      <c r="C16173"/>
      <c r="H16173"/>
    </row>
    <row r="16174" spans="3:8" x14ac:dyDescent="0.25">
      <c r="C16174"/>
      <c r="H16174"/>
    </row>
    <row r="16175" spans="3:8" x14ac:dyDescent="0.25">
      <c r="C16175"/>
      <c r="H16175"/>
    </row>
    <row r="16176" spans="3:8" x14ac:dyDescent="0.25">
      <c r="C16176"/>
      <c r="H16176"/>
    </row>
    <row r="16177" spans="3:8" x14ac:dyDescent="0.25">
      <c r="C16177"/>
      <c r="H16177"/>
    </row>
    <row r="16178" spans="3:8" x14ac:dyDescent="0.25">
      <c r="C16178"/>
      <c r="H16178"/>
    </row>
    <row r="16179" spans="3:8" x14ac:dyDescent="0.25">
      <c r="C16179"/>
      <c r="H16179"/>
    </row>
    <row r="16180" spans="3:8" x14ac:dyDescent="0.25">
      <c r="C16180"/>
      <c r="H16180"/>
    </row>
    <row r="16181" spans="3:8" x14ac:dyDescent="0.25">
      <c r="C16181"/>
      <c r="H16181"/>
    </row>
    <row r="16182" spans="3:8" x14ac:dyDescent="0.25">
      <c r="C16182"/>
      <c r="H16182"/>
    </row>
    <row r="16183" spans="3:8" x14ac:dyDescent="0.25">
      <c r="C16183"/>
      <c r="H16183"/>
    </row>
    <row r="16184" spans="3:8" x14ac:dyDescent="0.25">
      <c r="C16184"/>
      <c r="H16184"/>
    </row>
    <row r="16185" spans="3:8" x14ac:dyDescent="0.25">
      <c r="C16185"/>
      <c r="H16185"/>
    </row>
    <row r="16186" spans="3:8" x14ac:dyDescent="0.25">
      <c r="C16186"/>
      <c r="H16186"/>
    </row>
    <row r="16187" spans="3:8" x14ac:dyDescent="0.25">
      <c r="C16187"/>
      <c r="H16187"/>
    </row>
    <row r="16188" spans="3:8" x14ac:dyDescent="0.25">
      <c r="C16188"/>
      <c r="H16188"/>
    </row>
    <row r="16189" spans="3:8" x14ac:dyDescent="0.25">
      <c r="C16189"/>
      <c r="H16189"/>
    </row>
    <row r="16190" spans="3:8" x14ac:dyDescent="0.25">
      <c r="C16190"/>
      <c r="H16190"/>
    </row>
    <row r="16191" spans="3:8" x14ac:dyDescent="0.25">
      <c r="C16191"/>
      <c r="H16191"/>
    </row>
    <row r="16192" spans="3:8" x14ac:dyDescent="0.25">
      <c r="C16192"/>
      <c r="H16192"/>
    </row>
    <row r="16193" spans="3:8" x14ac:dyDescent="0.25">
      <c r="C16193"/>
      <c r="H16193"/>
    </row>
    <row r="16194" spans="3:8" x14ac:dyDescent="0.25">
      <c r="C16194"/>
      <c r="H16194"/>
    </row>
    <row r="16195" spans="3:8" x14ac:dyDescent="0.25">
      <c r="C16195"/>
      <c r="H16195"/>
    </row>
    <row r="16196" spans="3:8" x14ac:dyDescent="0.25">
      <c r="C16196"/>
      <c r="H16196"/>
    </row>
    <row r="16197" spans="3:8" x14ac:dyDescent="0.25">
      <c r="C16197"/>
      <c r="H16197"/>
    </row>
    <row r="16198" spans="3:8" x14ac:dyDescent="0.25">
      <c r="C16198"/>
      <c r="H16198"/>
    </row>
    <row r="16199" spans="3:8" x14ac:dyDescent="0.25">
      <c r="C16199"/>
      <c r="H16199"/>
    </row>
    <row r="16200" spans="3:8" x14ac:dyDescent="0.25">
      <c r="C16200"/>
      <c r="H16200"/>
    </row>
    <row r="16201" spans="3:8" x14ac:dyDescent="0.25">
      <c r="C16201"/>
      <c r="H16201"/>
    </row>
    <row r="16202" spans="3:8" x14ac:dyDescent="0.25">
      <c r="C16202"/>
      <c r="H16202"/>
    </row>
    <row r="16203" spans="3:8" x14ac:dyDescent="0.25">
      <c r="C16203"/>
      <c r="H16203"/>
    </row>
    <row r="16204" spans="3:8" x14ac:dyDescent="0.25">
      <c r="C16204"/>
      <c r="H16204"/>
    </row>
    <row r="16205" spans="3:8" x14ac:dyDescent="0.25">
      <c r="C16205"/>
      <c r="H16205"/>
    </row>
    <row r="16206" spans="3:8" x14ac:dyDescent="0.25">
      <c r="C16206"/>
      <c r="H16206"/>
    </row>
    <row r="16207" spans="3:8" x14ac:dyDescent="0.25">
      <c r="C16207"/>
      <c r="H16207"/>
    </row>
    <row r="16208" spans="3:8" x14ac:dyDescent="0.25">
      <c r="C16208"/>
      <c r="H16208"/>
    </row>
    <row r="16209" spans="3:8" x14ac:dyDescent="0.25">
      <c r="C16209"/>
      <c r="H16209"/>
    </row>
    <row r="16210" spans="3:8" x14ac:dyDescent="0.25">
      <c r="C16210"/>
      <c r="H16210"/>
    </row>
    <row r="16211" spans="3:8" x14ac:dyDescent="0.25">
      <c r="C16211"/>
      <c r="H16211"/>
    </row>
    <row r="16212" spans="3:8" x14ac:dyDescent="0.25">
      <c r="C16212"/>
      <c r="H16212"/>
    </row>
    <row r="16213" spans="3:8" x14ac:dyDescent="0.25">
      <c r="C16213"/>
      <c r="H16213"/>
    </row>
    <row r="16214" spans="3:8" x14ac:dyDescent="0.25">
      <c r="C16214"/>
      <c r="H16214"/>
    </row>
    <row r="16215" spans="3:8" x14ac:dyDescent="0.25">
      <c r="C16215"/>
      <c r="H16215"/>
    </row>
    <row r="16216" spans="3:8" x14ac:dyDescent="0.25">
      <c r="C16216"/>
      <c r="H16216"/>
    </row>
    <row r="16217" spans="3:8" x14ac:dyDescent="0.25">
      <c r="C16217"/>
      <c r="H16217"/>
    </row>
    <row r="16218" spans="3:8" x14ac:dyDescent="0.25">
      <c r="C16218"/>
      <c r="H16218"/>
    </row>
    <row r="16219" spans="3:8" x14ac:dyDescent="0.25">
      <c r="C16219"/>
      <c r="H16219"/>
    </row>
    <row r="16220" spans="3:8" x14ac:dyDescent="0.25">
      <c r="C16220"/>
      <c r="H16220"/>
    </row>
    <row r="16221" spans="3:8" x14ac:dyDescent="0.25">
      <c r="C16221"/>
      <c r="H16221"/>
    </row>
    <row r="16222" spans="3:8" x14ac:dyDescent="0.25">
      <c r="C16222"/>
      <c r="H16222"/>
    </row>
    <row r="16223" spans="3:8" x14ac:dyDescent="0.25">
      <c r="C16223"/>
      <c r="H16223"/>
    </row>
    <row r="16224" spans="3:8" x14ac:dyDescent="0.25">
      <c r="C16224"/>
      <c r="H16224"/>
    </row>
    <row r="16225" spans="3:8" x14ac:dyDescent="0.25">
      <c r="C16225"/>
      <c r="H16225"/>
    </row>
    <row r="16226" spans="3:8" x14ac:dyDescent="0.25">
      <c r="C16226"/>
      <c r="H16226"/>
    </row>
    <row r="16227" spans="3:8" x14ac:dyDescent="0.25">
      <c r="C16227"/>
      <c r="H16227"/>
    </row>
    <row r="16228" spans="3:8" x14ac:dyDescent="0.25">
      <c r="C16228"/>
      <c r="H16228"/>
    </row>
    <row r="16229" spans="3:8" x14ac:dyDescent="0.25">
      <c r="C16229"/>
      <c r="H16229"/>
    </row>
    <row r="16230" spans="3:8" x14ac:dyDescent="0.25">
      <c r="C16230"/>
      <c r="H16230"/>
    </row>
    <row r="16231" spans="3:8" x14ac:dyDescent="0.25">
      <c r="C16231"/>
      <c r="H16231"/>
    </row>
    <row r="16232" spans="3:8" x14ac:dyDescent="0.25">
      <c r="C16232"/>
      <c r="H16232"/>
    </row>
    <row r="16233" spans="3:8" x14ac:dyDescent="0.25">
      <c r="C16233"/>
      <c r="H16233"/>
    </row>
    <row r="16234" spans="3:8" x14ac:dyDescent="0.25">
      <c r="C16234"/>
      <c r="H16234"/>
    </row>
    <row r="16235" spans="3:8" x14ac:dyDescent="0.25">
      <c r="C16235"/>
      <c r="H16235"/>
    </row>
    <row r="16236" spans="3:8" x14ac:dyDescent="0.25">
      <c r="C16236"/>
      <c r="H16236"/>
    </row>
    <row r="16237" spans="3:8" x14ac:dyDescent="0.25">
      <c r="C16237"/>
      <c r="H16237"/>
    </row>
    <row r="16238" spans="3:8" x14ac:dyDescent="0.25">
      <c r="C16238"/>
      <c r="H16238"/>
    </row>
    <row r="16239" spans="3:8" x14ac:dyDescent="0.25">
      <c r="C16239"/>
      <c r="H16239"/>
    </row>
    <row r="16240" spans="3:8" x14ac:dyDescent="0.25">
      <c r="C16240"/>
      <c r="H16240"/>
    </row>
    <row r="16241" spans="3:8" x14ac:dyDescent="0.25">
      <c r="C16241"/>
      <c r="H16241"/>
    </row>
    <row r="16242" spans="3:8" x14ac:dyDescent="0.25">
      <c r="C16242"/>
      <c r="H16242"/>
    </row>
    <row r="16243" spans="3:8" x14ac:dyDescent="0.25">
      <c r="C16243"/>
      <c r="H16243"/>
    </row>
    <row r="16244" spans="3:8" x14ac:dyDescent="0.25">
      <c r="C16244"/>
      <c r="H16244"/>
    </row>
    <row r="16245" spans="3:8" x14ac:dyDescent="0.25">
      <c r="C16245"/>
      <c r="H16245"/>
    </row>
    <row r="16246" spans="3:8" x14ac:dyDescent="0.25">
      <c r="C16246"/>
      <c r="H16246"/>
    </row>
    <row r="16247" spans="3:8" x14ac:dyDescent="0.25">
      <c r="C16247"/>
      <c r="H16247"/>
    </row>
    <row r="16248" spans="3:8" x14ac:dyDescent="0.25">
      <c r="C16248"/>
      <c r="H16248"/>
    </row>
    <row r="16249" spans="3:8" x14ac:dyDescent="0.25">
      <c r="C16249"/>
      <c r="H16249"/>
    </row>
    <row r="16250" spans="3:8" x14ac:dyDescent="0.25">
      <c r="C16250"/>
      <c r="H16250"/>
    </row>
    <row r="16251" spans="3:8" x14ac:dyDescent="0.25">
      <c r="C16251"/>
      <c r="H16251"/>
    </row>
    <row r="16252" spans="3:8" x14ac:dyDescent="0.25">
      <c r="C16252"/>
      <c r="H16252"/>
    </row>
    <row r="16253" spans="3:8" x14ac:dyDescent="0.25">
      <c r="C16253"/>
      <c r="H16253"/>
    </row>
    <row r="16254" spans="3:8" x14ac:dyDescent="0.25">
      <c r="C16254"/>
      <c r="H16254"/>
    </row>
    <row r="16255" spans="3:8" x14ac:dyDescent="0.25">
      <c r="C16255"/>
      <c r="H16255"/>
    </row>
    <row r="16256" spans="3:8" x14ac:dyDescent="0.25">
      <c r="C16256"/>
      <c r="H16256"/>
    </row>
    <row r="16257" spans="3:8" x14ac:dyDescent="0.25">
      <c r="C16257"/>
      <c r="H16257"/>
    </row>
    <row r="16258" spans="3:8" x14ac:dyDescent="0.25">
      <c r="C16258"/>
      <c r="H16258"/>
    </row>
    <row r="16259" spans="3:8" x14ac:dyDescent="0.25">
      <c r="C16259"/>
      <c r="H16259"/>
    </row>
    <row r="16260" spans="3:8" x14ac:dyDescent="0.25">
      <c r="C16260"/>
      <c r="H16260"/>
    </row>
    <row r="16261" spans="3:8" x14ac:dyDescent="0.25">
      <c r="C16261"/>
      <c r="H16261"/>
    </row>
    <row r="16262" spans="3:8" x14ac:dyDescent="0.25">
      <c r="C16262"/>
      <c r="H16262"/>
    </row>
    <row r="16263" spans="3:8" x14ac:dyDescent="0.25">
      <c r="C16263"/>
      <c r="H16263"/>
    </row>
    <row r="16264" spans="3:8" x14ac:dyDescent="0.25">
      <c r="C16264"/>
      <c r="H16264"/>
    </row>
    <row r="16265" spans="3:8" x14ac:dyDescent="0.25">
      <c r="C16265"/>
      <c r="H16265"/>
    </row>
    <row r="16266" spans="3:8" x14ac:dyDescent="0.25">
      <c r="C16266"/>
      <c r="H16266"/>
    </row>
    <row r="16267" spans="3:8" x14ac:dyDescent="0.25">
      <c r="C16267"/>
      <c r="H16267"/>
    </row>
    <row r="16268" spans="3:8" x14ac:dyDescent="0.25">
      <c r="C16268"/>
      <c r="H16268"/>
    </row>
    <row r="16269" spans="3:8" x14ac:dyDescent="0.25">
      <c r="C16269"/>
      <c r="H16269"/>
    </row>
    <row r="16270" spans="3:8" x14ac:dyDescent="0.25">
      <c r="C16270"/>
      <c r="H16270"/>
    </row>
    <row r="16271" spans="3:8" x14ac:dyDescent="0.25">
      <c r="C16271"/>
      <c r="H16271"/>
    </row>
    <row r="16272" spans="3:8" x14ac:dyDescent="0.25">
      <c r="C16272"/>
      <c r="H16272"/>
    </row>
    <row r="16273" spans="3:8" x14ac:dyDescent="0.25">
      <c r="C16273"/>
      <c r="H16273"/>
    </row>
    <row r="16274" spans="3:8" x14ac:dyDescent="0.25">
      <c r="C16274"/>
      <c r="H16274"/>
    </row>
    <row r="16275" spans="3:8" x14ac:dyDescent="0.25">
      <c r="C16275"/>
      <c r="H16275"/>
    </row>
    <row r="16276" spans="3:8" x14ac:dyDescent="0.25">
      <c r="C16276"/>
      <c r="H16276"/>
    </row>
    <row r="16277" spans="3:8" x14ac:dyDescent="0.25">
      <c r="C16277"/>
      <c r="H16277"/>
    </row>
    <row r="16278" spans="3:8" x14ac:dyDescent="0.25">
      <c r="C16278"/>
      <c r="H16278"/>
    </row>
    <row r="16279" spans="3:8" x14ac:dyDescent="0.25">
      <c r="C16279"/>
      <c r="H16279"/>
    </row>
    <row r="16280" spans="3:8" x14ac:dyDescent="0.25">
      <c r="C16280"/>
      <c r="H16280"/>
    </row>
    <row r="16281" spans="3:8" x14ac:dyDescent="0.25">
      <c r="C16281"/>
      <c r="H16281"/>
    </row>
    <row r="16282" spans="3:8" x14ac:dyDescent="0.25">
      <c r="C16282"/>
      <c r="H16282"/>
    </row>
    <row r="16283" spans="3:8" x14ac:dyDescent="0.25">
      <c r="C16283"/>
      <c r="H16283"/>
    </row>
    <row r="16284" spans="3:8" x14ac:dyDescent="0.25">
      <c r="C16284"/>
      <c r="H16284"/>
    </row>
    <row r="16285" spans="3:8" x14ac:dyDescent="0.25">
      <c r="C16285"/>
      <c r="H16285"/>
    </row>
    <row r="16286" spans="3:8" x14ac:dyDescent="0.25">
      <c r="C16286"/>
      <c r="H16286"/>
    </row>
    <row r="16287" spans="3:8" x14ac:dyDescent="0.25">
      <c r="C16287"/>
      <c r="H16287"/>
    </row>
    <row r="16288" spans="3:8" x14ac:dyDescent="0.25">
      <c r="C16288"/>
      <c r="H16288"/>
    </row>
    <row r="16289" spans="3:8" x14ac:dyDescent="0.25">
      <c r="C16289"/>
      <c r="H16289"/>
    </row>
    <row r="16290" spans="3:8" x14ac:dyDescent="0.25">
      <c r="C16290"/>
      <c r="H16290"/>
    </row>
    <row r="16291" spans="3:8" x14ac:dyDescent="0.25">
      <c r="C16291"/>
      <c r="H16291"/>
    </row>
    <row r="16292" spans="3:8" x14ac:dyDescent="0.25">
      <c r="C16292"/>
      <c r="H16292"/>
    </row>
    <row r="16293" spans="3:8" x14ac:dyDescent="0.25">
      <c r="C16293"/>
      <c r="H16293"/>
    </row>
    <row r="16294" spans="3:8" x14ac:dyDescent="0.25">
      <c r="C16294"/>
      <c r="H16294"/>
    </row>
    <row r="16295" spans="3:8" x14ac:dyDescent="0.25">
      <c r="C16295"/>
      <c r="H16295"/>
    </row>
    <row r="16296" spans="3:8" x14ac:dyDescent="0.25">
      <c r="C16296"/>
      <c r="H16296"/>
    </row>
    <row r="16297" spans="3:8" x14ac:dyDescent="0.25">
      <c r="C16297"/>
      <c r="H16297"/>
    </row>
    <row r="16298" spans="3:8" x14ac:dyDescent="0.25">
      <c r="C16298"/>
      <c r="H16298"/>
    </row>
    <row r="16299" spans="3:8" x14ac:dyDescent="0.25">
      <c r="C16299"/>
      <c r="H16299"/>
    </row>
    <row r="16300" spans="3:8" x14ac:dyDescent="0.25">
      <c r="C16300"/>
      <c r="H16300"/>
    </row>
    <row r="16301" spans="3:8" x14ac:dyDescent="0.25">
      <c r="C16301"/>
      <c r="H16301"/>
    </row>
    <row r="16302" spans="3:8" x14ac:dyDescent="0.25">
      <c r="C16302"/>
      <c r="H16302"/>
    </row>
    <row r="16303" spans="3:8" x14ac:dyDescent="0.25">
      <c r="C16303"/>
      <c r="H16303"/>
    </row>
    <row r="16304" spans="3:8" x14ac:dyDescent="0.25">
      <c r="C16304"/>
      <c r="H16304"/>
    </row>
    <row r="16305" spans="3:8" x14ac:dyDescent="0.25">
      <c r="C16305"/>
      <c r="H16305"/>
    </row>
    <row r="16306" spans="3:8" x14ac:dyDescent="0.25">
      <c r="C16306"/>
      <c r="H16306"/>
    </row>
    <row r="16307" spans="3:8" x14ac:dyDescent="0.25">
      <c r="C16307"/>
      <c r="H16307"/>
    </row>
    <row r="16308" spans="3:8" x14ac:dyDescent="0.25">
      <c r="C16308"/>
      <c r="H16308"/>
    </row>
    <row r="16309" spans="3:8" x14ac:dyDescent="0.25">
      <c r="C16309"/>
      <c r="H16309"/>
    </row>
    <row r="16310" spans="3:8" x14ac:dyDescent="0.25">
      <c r="C16310"/>
      <c r="H16310"/>
    </row>
    <row r="16311" spans="3:8" x14ac:dyDescent="0.25">
      <c r="C16311"/>
      <c r="H16311"/>
    </row>
    <row r="16312" spans="3:8" x14ac:dyDescent="0.25">
      <c r="C16312"/>
      <c r="H16312"/>
    </row>
    <row r="16313" spans="3:8" x14ac:dyDescent="0.25">
      <c r="C16313"/>
      <c r="H16313"/>
    </row>
    <row r="16314" spans="3:8" x14ac:dyDescent="0.25">
      <c r="C16314"/>
      <c r="H16314"/>
    </row>
    <row r="16315" spans="3:8" x14ac:dyDescent="0.25">
      <c r="C16315"/>
      <c r="H16315"/>
    </row>
    <row r="16316" spans="3:8" x14ac:dyDescent="0.25">
      <c r="C16316"/>
      <c r="H16316"/>
    </row>
    <row r="16317" spans="3:8" x14ac:dyDescent="0.25">
      <c r="C16317"/>
      <c r="H16317"/>
    </row>
    <row r="16318" spans="3:8" x14ac:dyDescent="0.25">
      <c r="C16318"/>
      <c r="H16318"/>
    </row>
    <row r="16319" spans="3:8" x14ac:dyDescent="0.25">
      <c r="C16319"/>
      <c r="H16319"/>
    </row>
    <row r="16320" spans="3:8" x14ac:dyDescent="0.25">
      <c r="C16320"/>
      <c r="H16320"/>
    </row>
    <row r="16321" spans="3:8" x14ac:dyDescent="0.25">
      <c r="C16321"/>
      <c r="H16321"/>
    </row>
    <row r="16322" spans="3:8" x14ac:dyDescent="0.25">
      <c r="C16322"/>
      <c r="H16322"/>
    </row>
    <row r="16323" spans="3:8" x14ac:dyDescent="0.25">
      <c r="C16323"/>
      <c r="H16323"/>
    </row>
    <row r="16324" spans="3:8" x14ac:dyDescent="0.25">
      <c r="C16324"/>
      <c r="H16324"/>
    </row>
    <row r="16325" spans="3:8" x14ac:dyDescent="0.25">
      <c r="C16325"/>
      <c r="H16325"/>
    </row>
    <row r="16326" spans="3:8" x14ac:dyDescent="0.25">
      <c r="C16326"/>
      <c r="H16326"/>
    </row>
    <row r="16327" spans="3:8" x14ac:dyDescent="0.25">
      <c r="C16327"/>
      <c r="H16327"/>
    </row>
    <row r="16328" spans="3:8" x14ac:dyDescent="0.25">
      <c r="C16328"/>
      <c r="H16328"/>
    </row>
    <row r="16329" spans="3:8" x14ac:dyDescent="0.25">
      <c r="C16329"/>
      <c r="H16329"/>
    </row>
    <row r="16330" spans="3:8" x14ac:dyDescent="0.25">
      <c r="C16330"/>
      <c r="H16330"/>
    </row>
    <row r="16331" spans="3:8" x14ac:dyDescent="0.25">
      <c r="C16331"/>
      <c r="H16331"/>
    </row>
    <row r="16332" spans="3:8" x14ac:dyDescent="0.25">
      <c r="C16332"/>
      <c r="H16332"/>
    </row>
    <row r="16333" spans="3:8" x14ac:dyDescent="0.25">
      <c r="C16333"/>
      <c r="H16333"/>
    </row>
    <row r="16334" spans="3:8" x14ac:dyDescent="0.25">
      <c r="C16334"/>
      <c r="H16334"/>
    </row>
    <row r="16335" spans="3:8" x14ac:dyDescent="0.25">
      <c r="C16335"/>
      <c r="H16335"/>
    </row>
    <row r="16336" spans="3:8" x14ac:dyDescent="0.25">
      <c r="C16336"/>
      <c r="H16336"/>
    </row>
    <row r="16337" spans="3:8" x14ac:dyDescent="0.25">
      <c r="C16337"/>
      <c r="H16337"/>
    </row>
    <row r="16338" spans="3:8" x14ac:dyDescent="0.25">
      <c r="C16338"/>
      <c r="H16338"/>
    </row>
    <row r="16339" spans="3:8" x14ac:dyDescent="0.25">
      <c r="C16339"/>
      <c r="H16339"/>
    </row>
    <row r="16340" spans="3:8" x14ac:dyDescent="0.25">
      <c r="C16340"/>
      <c r="H16340"/>
    </row>
    <row r="16341" spans="3:8" x14ac:dyDescent="0.25">
      <c r="C16341"/>
      <c r="H16341"/>
    </row>
    <row r="16342" spans="3:8" x14ac:dyDescent="0.25">
      <c r="C16342"/>
      <c r="H16342"/>
    </row>
    <row r="16343" spans="3:8" x14ac:dyDescent="0.25">
      <c r="C16343"/>
      <c r="H16343"/>
    </row>
    <row r="16344" spans="3:8" x14ac:dyDescent="0.25">
      <c r="C16344"/>
      <c r="H16344"/>
    </row>
    <row r="16345" spans="3:8" x14ac:dyDescent="0.25">
      <c r="C16345"/>
      <c r="H16345"/>
    </row>
    <row r="16346" spans="3:8" x14ac:dyDescent="0.25">
      <c r="C16346"/>
      <c r="H16346"/>
    </row>
    <row r="16347" spans="3:8" x14ac:dyDescent="0.25">
      <c r="C16347"/>
      <c r="H16347"/>
    </row>
    <row r="16348" spans="3:8" x14ac:dyDescent="0.25">
      <c r="C16348"/>
      <c r="H16348"/>
    </row>
    <row r="16349" spans="3:8" x14ac:dyDescent="0.25">
      <c r="C16349"/>
      <c r="H16349"/>
    </row>
    <row r="16350" spans="3:8" x14ac:dyDescent="0.25">
      <c r="C16350"/>
      <c r="H16350"/>
    </row>
    <row r="16351" spans="3:8" x14ac:dyDescent="0.25">
      <c r="C16351"/>
      <c r="H16351"/>
    </row>
    <row r="16352" spans="3:8" x14ac:dyDescent="0.25">
      <c r="C16352"/>
      <c r="H16352"/>
    </row>
    <row r="16353" spans="3:8" x14ac:dyDescent="0.25">
      <c r="C16353"/>
      <c r="H16353"/>
    </row>
    <row r="16354" spans="3:8" x14ac:dyDescent="0.25">
      <c r="C16354"/>
      <c r="H16354"/>
    </row>
    <row r="16355" spans="3:8" x14ac:dyDescent="0.25">
      <c r="C16355"/>
      <c r="H16355"/>
    </row>
    <row r="16356" spans="3:8" x14ac:dyDescent="0.25">
      <c r="C16356"/>
      <c r="H16356"/>
    </row>
    <row r="16357" spans="3:8" x14ac:dyDescent="0.25">
      <c r="C16357"/>
      <c r="H16357"/>
    </row>
    <row r="16358" spans="3:8" x14ac:dyDescent="0.25">
      <c r="C16358"/>
      <c r="H16358"/>
    </row>
    <row r="16359" spans="3:8" x14ac:dyDescent="0.25">
      <c r="C16359"/>
      <c r="H16359"/>
    </row>
    <row r="16360" spans="3:8" x14ac:dyDescent="0.25">
      <c r="C16360"/>
      <c r="H16360"/>
    </row>
    <row r="16361" spans="3:8" x14ac:dyDescent="0.25">
      <c r="C16361"/>
      <c r="H16361"/>
    </row>
    <row r="16362" spans="3:8" x14ac:dyDescent="0.25">
      <c r="C16362"/>
      <c r="H16362"/>
    </row>
    <row r="16363" spans="3:8" x14ac:dyDescent="0.25">
      <c r="C16363"/>
      <c r="H16363"/>
    </row>
    <row r="16364" spans="3:8" x14ac:dyDescent="0.25">
      <c r="C16364"/>
      <c r="H16364"/>
    </row>
    <row r="16365" spans="3:8" x14ac:dyDescent="0.25">
      <c r="C16365"/>
      <c r="H16365"/>
    </row>
    <row r="16366" spans="3:8" x14ac:dyDescent="0.25">
      <c r="C16366"/>
      <c r="H16366"/>
    </row>
    <row r="16367" spans="3:8" x14ac:dyDescent="0.25">
      <c r="C16367"/>
      <c r="H16367"/>
    </row>
    <row r="16368" spans="3:8" x14ac:dyDescent="0.25">
      <c r="C16368"/>
      <c r="H16368"/>
    </row>
    <row r="16369" spans="3:8" x14ac:dyDescent="0.25">
      <c r="C16369"/>
      <c r="H16369"/>
    </row>
    <row r="16370" spans="3:8" x14ac:dyDescent="0.25">
      <c r="C16370"/>
      <c r="H16370"/>
    </row>
    <row r="16371" spans="3:8" x14ac:dyDescent="0.25">
      <c r="C16371"/>
      <c r="H16371"/>
    </row>
    <row r="16372" spans="3:8" x14ac:dyDescent="0.25">
      <c r="C16372"/>
      <c r="H16372"/>
    </row>
    <row r="16373" spans="3:8" x14ac:dyDescent="0.25">
      <c r="C16373"/>
      <c r="H16373"/>
    </row>
    <row r="16374" spans="3:8" x14ac:dyDescent="0.25">
      <c r="C16374"/>
      <c r="H16374"/>
    </row>
    <row r="16375" spans="3:8" x14ac:dyDescent="0.25">
      <c r="C16375"/>
      <c r="H16375"/>
    </row>
    <row r="16376" spans="3:8" x14ac:dyDescent="0.25">
      <c r="C16376"/>
      <c r="H16376"/>
    </row>
    <row r="16377" spans="3:8" x14ac:dyDescent="0.25">
      <c r="C16377"/>
      <c r="H16377"/>
    </row>
    <row r="16378" spans="3:8" x14ac:dyDescent="0.25">
      <c r="C16378"/>
      <c r="H16378"/>
    </row>
    <row r="16379" spans="3:8" x14ac:dyDescent="0.25">
      <c r="C16379"/>
      <c r="H16379"/>
    </row>
    <row r="16380" spans="3:8" x14ac:dyDescent="0.25">
      <c r="C16380"/>
      <c r="H16380"/>
    </row>
    <row r="16381" spans="3:8" x14ac:dyDescent="0.25">
      <c r="C16381"/>
      <c r="H16381"/>
    </row>
    <row r="16382" spans="3:8" x14ac:dyDescent="0.25">
      <c r="C16382"/>
      <c r="H16382"/>
    </row>
    <row r="16383" spans="3:8" x14ac:dyDescent="0.25">
      <c r="C16383"/>
      <c r="H16383"/>
    </row>
    <row r="16384" spans="3:8" x14ac:dyDescent="0.25">
      <c r="C16384"/>
      <c r="H16384"/>
    </row>
    <row r="16385" spans="3:8" x14ac:dyDescent="0.25">
      <c r="C16385"/>
      <c r="H16385"/>
    </row>
    <row r="16386" spans="3:8" x14ac:dyDescent="0.25">
      <c r="C16386"/>
      <c r="H16386"/>
    </row>
    <row r="16387" spans="3:8" x14ac:dyDescent="0.25">
      <c r="C16387"/>
      <c r="H16387"/>
    </row>
    <row r="16388" spans="3:8" x14ac:dyDescent="0.25">
      <c r="C16388"/>
      <c r="H16388"/>
    </row>
    <row r="16389" spans="3:8" x14ac:dyDescent="0.25">
      <c r="C16389"/>
      <c r="H16389"/>
    </row>
    <row r="16390" spans="3:8" x14ac:dyDescent="0.25">
      <c r="C16390"/>
      <c r="H16390"/>
    </row>
    <row r="16391" spans="3:8" x14ac:dyDescent="0.25">
      <c r="C16391"/>
      <c r="H16391"/>
    </row>
    <row r="16392" spans="3:8" x14ac:dyDescent="0.25">
      <c r="C16392"/>
      <c r="H16392"/>
    </row>
    <row r="16393" spans="3:8" x14ac:dyDescent="0.25">
      <c r="C16393"/>
      <c r="H16393"/>
    </row>
    <row r="16394" spans="3:8" x14ac:dyDescent="0.25">
      <c r="C16394"/>
      <c r="H16394"/>
    </row>
    <row r="16395" spans="3:8" x14ac:dyDescent="0.25">
      <c r="C16395"/>
      <c r="H16395"/>
    </row>
    <row r="16396" spans="3:8" x14ac:dyDescent="0.25">
      <c r="C16396"/>
      <c r="H16396"/>
    </row>
    <row r="16397" spans="3:8" x14ac:dyDescent="0.25">
      <c r="C16397"/>
      <c r="H16397"/>
    </row>
    <row r="16398" spans="3:8" x14ac:dyDescent="0.25">
      <c r="C16398"/>
      <c r="H16398"/>
    </row>
    <row r="16399" spans="3:8" x14ac:dyDescent="0.25">
      <c r="C16399"/>
      <c r="H16399"/>
    </row>
    <row r="16400" spans="3:8" x14ac:dyDescent="0.25">
      <c r="C16400"/>
      <c r="H16400"/>
    </row>
    <row r="16401" spans="3:8" x14ac:dyDescent="0.25">
      <c r="C16401"/>
      <c r="H16401"/>
    </row>
    <row r="16402" spans="3:8" x14ac:dyDescent="0.25">
      <c r="C16402"/>
      <c r="H16402"/>
    </row>
    <row r="16403" spans="3:8" x14ac:dyDescent="0.25">
      <c r="C16403"/>
      <c r="H16403"/>
    </row>
    <row r="16404" spans="3:8" x14ac:dyDescent="0.25">
      <c r="C16404"/>
      <c r="H16404"/>
    </row>
    <row r="16405" spans="3:8" x14ac:dyDescent="0.25">
      <c r="C16405"/>
      <c r="H16405"/>
    </row>
    <row r="16406" spans="3:8" x14ac:dyDescent="0.25">
      <c r="C16406"/>
      <c r="H16406"/>
    </row>
    <row r="16407" spans="3:8" x14ac:dyDescent="0.25">
      <c r="C16407"/>
      <c r="H16407"/>
    </row>
    <row r="16408" spans="3:8" x14ac:dyDescent="0.25">
      <c r="C16408"/>
      <c r="H16408"/>
    </row>
    <row r="16409" spans="3:8" x14ac:dyDescent="0.25">
      <c r="C16409"/>
      <c r="H16409"/>
    </row>
    <row r="16410" spans="3:8" x14ac:dyDescent="0.25">
      <c r="C16410"/>
      <c r="H16410"/>
    </row>
    <row r="16411" spans="3:8" x14ac:dyDescent="0.25">
      <c r="C16411"/>
      <c r="H16411"/>
    </row>
    <row r="16412" spans="3:8" x14ac:dyDescent="0.25">
      <c r="C16412"/>
      <c r="H16412"/>
    </row>
    <row r="16413" spans="3:8" x14ac:dyDescent="0.25">
      <c r="C16413"/>
      <c r="H16413"/>
    </row>
    <row r="16414" spans="3:8" x14ac:dyDescent="0.25">
      <c r="C16414"/>
      <c r="H16414"/>
    </row>
    <row r="16415" spans="3:8" x14ac:dyDescent="0.25">
      <c r="C16415"/>
      <c r="H16415"/>
    </row>
    <row r="16416" spans="3:8" x14ac:dyDescent="0.25">
      <c r="C16416"/>
      <c r="H16416"/>
    </row>
    <row r="16417" spans="3:8" x14ac:dyDescent="0.25">
      <c r="C16417"/>
      <c r="H16417"/>
    </row>
    <row r="16418" spans="3:8" x14ac:dyDescent="0.25">
      <c r="C16418"/>
      <c r="H16418"/>
    </row>
    <row r="16419" spans="3:8" x14ac:dyDescent="0.25">
      <c r="C16419"/>
      <c r="H16419"/>
    </row>
    <row r="16420" spans="3:8" x14ac:dyDescent="0.25">
      <c r="C16420"/>
      <c r="H16420"/>
    </row>
    <row r="16421" spans="3:8" x14ac:dyDescent="0.25">
      <c r="C16421"/>
      <c r="H16421"/>
    </row>
    <row r="16422" spans="3:8" x14ac:dyDescent="0.25">
      <c r="C16422"/>
      <c r="H16422"/>
    </row>
    <row r="16423" spans="3:8" x14ac:dyDescent="0.25">
      <c r="C16423"/>
      <c r="H16423"/>
    </row>
    <row r="16424" spans="3:8" x14ac:dyDescent="0.25">
      <c r="C16424"/>
      <c r="H16424"/>
    </row>
    <row r="16425" spans="3:8" x14ac:dyDescent="0.25">
      <c r="C16425"/>
      <c r="H16425"/>
    </row>
    <row r="16426" spans="3:8" x14ac:dyDescent="0.25">
      <c r="C16426"/>
      <c r="H16426"/>
    </row>
    <row r="16427" spans="3:8" x14ac:dyDescent="0.25">
      <c r="C16427"/>
      <c r="H16427"/>
    </row>
    <row r="16428" spans="3:8" x14ac:dyDescent="0.25">
      <c r="C16428"/>
      <c r="H16428"/>
    </row>
    <row r="16429" spans="3:8" x14ac:dyDescent="0.25">
      <c r="C16429"/>
      <c r="H16429"/>
    </row>
    <row r="16430" spans="3:8" x14ac:dyDescent="0.25">
      <c r="C16430"/>
      <c r="H16430"/>
    </row>
    <row r="16431" spans="3:8" x14ac:dyDescent="0.25">
      <c r="C16431"/>
      <c r="H16431"/>
    </row>
    <row r="16432" spans="3:8" x14ac:dyDescent="0.25">
      <c r="C16432"/>
      <c r="H16432"/>
    </row>
    <row r="16433" spans="3:8" x14ac:dyDescent="0.25">
      <c r="C16433"/>
      <c r="H16433"/>
    </row>
    <row r="16434" spans="3:8" x14ac:dyDescent="0.25">
      <c r="C16434"/>
      <c r="H16434"/>
    </row>
    <row r="16435" spans="3:8" x14ac:dyDescent="0.25">
      <c r="C16435"/>
      <c r="H16435"/>
    </row>
    <row r="16436" spans="3:8" x14ac:dyDescent="0.25">
      <c r="C16436"/>
      <c r="H16436"/>
    </row>
    <row r="16437" spans="3:8" x14ac:dyDescent="0.25">
      <c r="C16437"/>
      <c r="H16437"/>
    </row>
    <row r="16438" spans="3:8" x14ac:dyDescent="0.25">
      <c r="C16438"/>
      <c r="H16438"/>
    </row>
    <row r="16439" spans="3:8" x14ac:dyDescent="0.25">
      <c r="C16439"/>
      <c r="H16439"/>
    </row>
    <row r="16440" spans="3:8" x14ac:dyDescent="0.25">
      <c r="C16440"/>
      <c r="H16440"/>
    </row>
    <row r="16441" spans="3:8" x14ac:dyDescent="0.25">
      <c r="C16441"/>
      <c r="H16441"/>
    </row>
    <row r="16442" spans="3:8" x14ac:dyDescent="0.25">
      <c r="C16442"/>
      <c r="H16442"/>
    </row>
    <row r="16443" spans="3:8" x14ac:dyDescent="0.25">
      <c r="C16443"/>
      <c r="H16443"/>
    </row>
    <row r="16444" spans="3:8" x14ac:dyDescent="0.25">
      <c r="C16444"/>
      <c r="H16444"/>
    </row>
    <row r="16445" spans="3:8" x14ac:dyDescent="0.25">
      <c r="C16445"/>
      <c r="H16445"/>
    </row>
    <row r="16446" spans="3:8" x14ac:dyDescent="0.25">
      <c r="C16446"/>
      <c r="H16446"/>
    </row>
    <row r="16447" spans="3:8" x14ac:dyDescent="0.25">
      <c r="C16447"/>
      <c r="H16447"/>
    </row>
    <row r="16448" spans="3:8" x14ac:dyDescent="0.25">
      <c r="C16448"/>
      <c r="H16448"/>
    </row>
    <row r="16449" spans="3:8" x14ac:dyDescent="0.25">
      <c r="C16449"/>
      <c r="H16449"/>
    </row>
    <row r="16450" spans="3:8" x14ac:dyDescent="0.25">
      <c r="C16450"/>
      <c r="H16450"/>
    </row>
    <row r="16451" spans="3:8" x14ac:dyDescent="0.25">
      <c r="C16451"/>
      <c r="H16451"/>
    </row>
    <row r="16452" spans="3:8" x14ac:dyDescent="0.25">
      <c r="C16452"/>
      <c r="H16452"/>
    </row>
    <row r="16453" spans="3:8" x14ac:dyDescent="0.25">
      <c r="C16453"/>
      <c r="H16453"/>
    </row>
    <row r="16454" spans="3:8" x14ac:dyDescent="0.25">
      <c r="C16454"/>
      <c r="H16454"/>
    </row>
    <row r="16455" spans="3:8" x14ac:dyDescent="0.25">
      <c r="C16455"/>
      <c r="H16455"/>
    </row>
    <row r="16456" spans="3:8" x14ac:dyDescent="0.25">
      <c r="C16456"/>
      <c r="H16456"/>
    </row>
    <row r="16457" spans="3:8" x14ac:dyDescent="0.25">
      <c r="C16457"/>
      <c r="H16457"/>
    </row>
    <row r="16458" spans="3:8" x14ac:dyDescent="0.25">
      <c r="C16458"/>
      <c r="H16458"/>
    </row>
    <row r="16459" spans="3:8" x14ac:dyDescent="0.25">
      <c r="C16459"/>
      <c r="H16459"/>
    </row>
    <row r="16460" spans="3:8" x14ac:dyDescent="0.25">
      <c r="C16460"/>
      <c r="H16460"/>
    </row>
    <row r="16461" spans="3:8" x14ac:dyDescent="0.25">
      <c r="C16461"/>
      <c r="H16461"/>
    </row>
    <row r="16462" spans="3:8" x14ac:dyDescent="0.25">
      <c r="C16462"/>
      <c r="H16462"/>
    </row>
    <row r="16463" spans="3:8" x14ac:dyDescent="0.25">
      <c r="C16463"/>
      <c r="H16463"/>
    </row>
    <row r="16464" spans="3:8" x14ac:dyDescent="0.25">
      <c r="C16464"/>
      <c r="H16464"/>
    </row>
    <row r="16465" spans="3:8" x14ac:dyDescent="0.25">
      <c r="C16465"/>
      <c r="H16465"/>
    </row>
    <row r="16466" spans="3:8" x14ac:dyDescent="0.25">
      <c r="C16466"/>
      <c r="H16466"/>
    </row>
    <row r="16467" spans="3:8" x14ac:dyDescent="0.25">
      <c r="C16467"/>
      <c r="H16467"/>
    </row>
    <row r="16468" spans="3:8" x14ac:dyDescent="0.25">
      <c r="C16468"/>
      <c r="H16468"/>
    </row>
    <row r="16469" spans="3:8" x14ac:dyDescent="0.25">
      <c r="C16469"/>
      <c r="H16469"/>
    </row>
    <row r="16470" spans="3:8" x14ac:dyDescent="0.25">
      <c r="C16470"/>
      <c r="H16470"/>
    </row>
    <row r="16471" spans="3:8" x14ac:dyDescent="0.25">
      <c r="C16471"/>
      <c r="H16471"/>
    </row>
    <row r="16472" spans="3:8" x14ac:dyDescent="0.25">
      <c r="C16472"/>
      <c r="H16472"/>
    </row>
    <row r="16473" spans="3:8" x14ac:dyDescent="0.25">
      <c r="C16473"/>
      <c r="H16473"/>
    </row>
    <row r="16474" spans="3:8" x14ac:dyDescent="0.25">
      <c r="C16474"/>
      <c r="H16474"/>
    </row>
    <row r="16475" spans="3:8" x14ac:dyDescent="0.25">
      <c r="C16475"/>
      <c r="H16475"/>
    </row>
    <row r="16476" spans="3:8" x14ac:dyDescent="0.25">
      <c r="C16476"/>
      <c r="H16476"/>
    </row>
    <row r="16477" spans="3:8" x14ac:dyDescent="0.25">
      <c r="C16477"/>
      <c r="H16477"/>
    </row>
    <row r="16478" spans="3:8" x14ac:dyDescent="0.25">
      <c r="C16478"/>
      <c r="H16478"/>
    </row>
    <row r="16479" spans="3:8" x14ac:dyDescent="0.25">
      <c r="C16479"/>
      <c r="H16479"/>
    </row>
    <row r="16480" spans="3:8" x14ac:dyDescent="0.25">
      <c r="C16480"/>
      <c r="H16480"/>
    </row>
    <row r="16481" spans="3:8" x14ac:dyDescent="0.25">
      <c r="C16481"/>
      <c r="H16481"/>
    </row>
    <row r="16482" spans="3:8" x14ac:dyDescent="0.25">
      <c r="C16482"/>
      <c r="H16482"/>
    </row>
    <row r="16483" spans="3:8" x14ac:dyDescent="0.25">
      <c r="C16483"/>
      <c r="H16483"/>
    </row>
    <row r="16484" spans="3:8" x14ac:dyDescent="0.25">
      <c r="C16484"/>
      <c r="H16484"/>
    </row>
    <row r="16485" spans="3:8" x14ac:dyDescent="0.25">
      <c r="C16485"/>
      <c r="H16485"/>
    </row>
    <row r="16486" spans="3:8" x14ac:dyDescent="0.25">
      <c r="C16486"/>
      <c r="H16486"/>
    </row>
    <row r="16487" spans="3:8" x14ac:dyDescent="0.25">
      <c r="C16487"/>
      <c r="H16487"/>
    </row>
    <row r="16488" spans="3:8" x14ac:dyDescent="0.25">
      <c r="C16488"/>
      <c r="H16488"/>
    </row>
    <row r="16489" spans="3:8" x14ac:dyDescent="0.25">
      <c r="C16489"/>
      <c r="H16489"/>
    </row>
    <row r="16490" spans="3:8" x14ac:dyDescent="0.25">
      <c r="C16490"/>
      <c r="H16490"/>
    </row>
    <row r="16491" spans="3:8" x14ac:dyDescent="0.25">
      <c r="C16491"/>
      <c r="H16491"/>
    </row>
    <row r="16492" spans="3:8" x14ac:dyDescent="0.25">
      <c r="C16492"/>
      <c r="H16492"/>
    </row>
    <row r="16493" spans="3:8" x14ac:dyDescent="0.25">
      <c r="C16493"/>
      <c r="H16493"/>
    </row>
    <row r="16494" spans="3:8" x14ac:dyDescent="0.25">
      <c r="C16494"/>
      <c r="H16494"/>
    </row>
    <row r="16495" spans="3:8" x14ac:dyDescent="0.25">
      <c r="C16495"/>
      <c r="H16495"/>
    </row>
    <row r="16496" spans="3:8" x14ac:dyDescent="0.25">
      <c r="C16496"/>
      <c r="H16496"/>
    </row>
    <row r="16497" spans="3:8" x14ac:dyDescent="0.25">
      <c r="C16497"/>
      <c r="H16497"/>
    </row>
    <row r="16498" spans="3:8" x14ac:dyDescent="0.25">
      <c r="C16498"/>
      <c r="H16498"/>
    </row>
    <row r="16499" spans="3:8" x14ac:dyDescent="0.25">
      <c r="C16499"/>
      <c r="H16499"/>
    </row>
    <row r="16500" spans="3:8" x14ac:dyDescent="0.25">
      <c r="C16500"/>
      <c r="H16500"/>
    </row>
    <row r="16501" spans="3:8" x14ac:dyDescent="0.25">
      <c r="C16501"/>
      <c r="H16501"/>
    </row>
    <row r="16502" spans="3:8" x14ac:dyDescent="0.25">
      <c r="C16502"/>
      <c r="H16502"/>
    </row>
    <row r="16503" spans="3:8" x14ac:dyDescent="0.25">
      <c r="C16503"/>
      <c r="H16503"/>
    </row>
    <row r="16504" spans="3:8" x14ac:dyDescent="0.25">
      <c r="C16504"/>
      <c r="H16504"/>
    </row>
    <row r="16505" spans="3:8" x14ac:dyDescent="0.25">
      <c r="C16505"/>
      <c r="H16505"/>
    </row>
    <row r="16506" spans="3:8" x14ac:dyDescent="0.25">
      <c r="C16506"/>
      <c r="H16506"/>
    </row>
    <row r="16507" spans="3:8" x14ac:dyDescent="0.25">
      <c r="C16507"/>
      <c r="H16507"/>
    </row>
    <row r="16508" spans="3:8" x14ac:dyDescent="0.25">
      <c r="C16508"/>
      <c r="H16508"/>
    </row>
    <row r="16509" spans="3:8" x14ac:dyDescent="0.25">
      <c r="C16509"/>
      <c r="H16509"/>
    </row>
    <row r="16510" spans="3:8" x14ac:dyDescent="0.25">
      <c r="C16510"/>
      <c r="H16510"/>
    </row>
    <row r="16511" spans="3:8" x14ac:dyDescent="0.25">
      <c r="C16511"/>
      <c r="H16511"/>
    </row>
    <row r="16512" spans="3:8" x14ac:dyDescent="0.25">
      <c r="C16512"/>
      <c r="H16512"/>
    </row>
    <row r="16513" spans="3:8" x14ac:dyDescent="0.25">
      <c r="C16513"/>
      <c r="H16513"/>
    </row>
    <row r="16514" spans="3:8" x14ac:dyDescent="0.25">
      <c r="C16514"/>
      <c r="H16514"/>
    </row>
    <row r="16515" spans="3:8" x14ac:dyDescent="0.25">
      <c r="C16515"/>
      <c r="H16515"/>
    </row>
    <row r="16516" spans="3:8" x14ac:dyDescent="0.25">
      <c r="C16516"/>
      <c r="H16516"/>
    </row>
    <row r="16517" spans="3:8" x14ac:dyDescent="0.25">
      <c r="C16517"/>
      <c r="H16517"/>
    </row>
    <row r="16518" spans="3:8" x14ac:dyDescent="0.25">
      <c r="C16518"/>
      <c r="H16518"/>
    </row>
    <row r="16519" spans="3:8" x14ac:dyDescent="0.25">
      <c r="C16519"/>
      <c r="H16519"/>
    </row>
    <row r="16520" spans="3:8" x14ac:dyDescent="0.25">
      <c r="C16520"/>
      <c r="H16520"/>
    </row>
    <row r="16521" spans="3:8" x14ac:dyDescent="0.25">
      <c r="C16521"/>
      <c r="H16521"/>
    </row>
    <row r="16522" spans="3:8" x14ac:dyDescent="0.25">
      <c r="C16522"/>
      <c r="H16522"/>
    </row>
    <row r="16523" spans="3:8" x14ac:dyDescent="0.25">
      <c r="C16523"/>
      <c r="H16523"/>
    </row>
    <row r="16524" spans="3:8" x14ac:dyDescent="0.25">
      <c r="C16524"/>
      <c r="H16524"/>
    </row>
    <row r="16525" spans="3:8" x14ac:dyDescent="0.25">
      <c r="C16525"/>
      <c r="H16525"/>
    </row>
    <row r="16526" spans="3:8" x14ac:dyDescent="0.25">
      <c r="C16526"/>
      <c r="H16526"/>
    </row>
    <row r="16527" spans="3:8" x14ac:dyDescent="0.25">
      <c r="C16527"/>
      <c r="H16527"/>
    </row>
    <row r="16528" spans="3:8" x14ac:dyDescent="0.25">
      <c r="C16528"/>
      <c r="H16528"/>
    </row>
    <row r="16529" spans="3:8" x14ac:dyDescent="0.25">
      <c r="C16529"/>
      <c r="H16529"/>
    </row>
    <row r="16530" spans="3:8" x14ac:dyDescent="0.25">
      <c r="C16530"/>
      <c r="H16530"/>
    </row>
    <row r="16531" spans="3:8" x14ac:dyDescent="0.25">
      <c r="C16531"/>
      <c r="H16531"/>
    </row>
    <row r="16532" spans="3:8" x14ac:dyDescent="0.25">
      <c r="C16532"/>
      <c r="H16532"/>
    </row>
    <row r="16533" spans="3:8" x14ac:dyDescent="0.25">
      <c r="C16533"/>
      <c r="H16533"/>
    </row>
    <row r="16534" spans="3:8" x14ac:dyDescent="0.25">
      <c r="C16534"/>
      <c r="H16534"/>
    </row>
    <row r="16535" spans="3:8" x14ac:dyDescent="0.25">
      <c r="C16535"/>
      <c r="H16535"/>
    </row>
    <row r="16536" spans="3:8" x14ac:dyDescent="0.25">
      <c r="C16536"/>
      <c r="H16536"/>
    </row>
    <row r="16537" spans="3:8" x14ac:dyDescent="0.25">
      <c r="C16537"/>
      <c r="H16537"/>
    </row>
    <row r="16538" spans="3:8" x14ac:dyDescent="0.25">
      <c r="C16538"/>
      <c r="H16538"/>
    </row>
    <row r="16539" spans="3:8" x14ac:dyDescent="0.25">
      <c r="C16539"/>
      <c r="H16539"/>
    </row>
    <row r="16540" spans="3:8" x14ac:dyDescent="0.25">
      <c r="C16540"/>
      <c r="H16540"/>
    </row>
    <row r="16541" spans="3:8" x14ac:dyDescent="0.25">
      <c r="C16541"/>
      <c r="H16541"/>
    </row>
    <row r="16542" spans="3:8" x14ac:dyDescent="0.25">
      <c r="C16542"/>
      <c r="H16542"/>
    </row>
    <row r="16543" spans="3:8" x14ac:dyDescent="0.25">
      <c r="C16543"/>
      <c r="H16543"/>
    </row>
    <row r="16544" spans="3:8" x14ac:dyDescent="0.25">
      <c r="C16544"/>
      <c r="H16544"/>
    </row>
    <row r="16545" spans="3:8" x14ac:dyDescent="0.25">
      <c r="C16545"/>
      <c r="H16545"/>
    </row>
    <row r="16546" spans="3:8" x14ac:dyDescent="0.25">
      <c r="C16546"/>
      <c r="H16546"/>
    </row>
    <row r="16547" spans="3:8" x14ac:dyDescent="0.25">
      <c r="C16547"/>
      <c r="H16547"/>
    </row>
    <row r="16548" spans="3:8" x14ac:dyDescent="0.25">
      <c r="C16548"/>
      <c r="H16548"/>
    </row>
    <row r="16549" spans="3:8" x14ac:dyDescent="0.25">
      <c r="C16549"/>
      <c r="H16549"/>
    </row>
    <row r="16550" spans="3:8" x14ac:dyDescent="0.25">
      <c r="C16550"/>
      <c r="H16550"/>
    </row>
    <row r="16551" spans="3:8" x14ac:dyDescent="0.25">
      <c r="C16551"/>
      <c r="H16551"/>
    </row>
    <row r="16552" spans="3:8" x14ac:dyDescent="0.25">
      <c r="C16552"/>
      <c r="H16552"/>
    </row>
    <row r="16553" spans="3:8" x14ac:dyDescent="0.25">
      <c r="C16553"/>
      <c r="H16553"/>
    </row>
    <row r="16554" spans="3:8" x14ac:dyDescent="0.25">
      <c r="C16554"/>
      <c r="H16554"/>
    </row>
    <row r="16555" spans="3:8" x14ac:dyDescent="0.25">
      <c r="C16555"/>
      <c r="H16555"/>
    </row>
    <row r="16556" spans="3:8" x14ac:dyDescent="0.25">
      <c r="C16556"/>
      <c r="H16556"/>
    </row>
    <row r="16557" spans="3:8" x14ac:dyDescent="0.25">
      <c r="C16557"/>
      <c r="H16557"/>
    </row>
    <row r="16558" spans="3:8" x14ac:dyDescent="0.25">
      <c r="C16558"/>
      <c r="H16558"/>
    </row>
    <row r="16559" spans="3:8" x14ac:dyDescent="0.25">
      <c r="C16559"/>
      <c r="H16559"/>
    </row>
    <row r="16560" spans="3:8" x14ac:dyDescent="0.25">
      <c r="C16560"/>
      <c r="H16560"/>
    </row>
    <row r="16561" spans="3:8" x14ac:dyDescent="0.25">
      <c r="C16561"/>
      <c r="H16561"/>
    </row>
    <row r="16562" spans="3:8" x14ac:dyDescent="0.25">
      <c r="C16562"/>
      <c r="H16562"/>
    </row>
    <row r="16563" spans="3:8" x14ac:dyDescent="0.25">
      <c r="C16563"/>
      <c r="H16563"/>
    </row>
    <row r="16564" spans="3:8" x14ac:dyDescent="0.25">
      <c r="C16564"/>
      <c r="H16564"/>
    </row>
    <row r="16565" spans="3:8" x14ac:dyDescent="0.25">
      <c r="C16565"/>
      <c r="H16565"/>
    </row>
    <row r="16566" spans="3:8" x14ac:dyDescent="0.25">
      <c r="C16566"/>
      <c r="H16566"/>
    </row>
    <row r="16567" spans="3:8" x14ac:dyDescent="0.25">
      <c r="C16567"/>
      <c r="H16567"/>
    </row>
    <row r="16568" spans="3:8" x14ac:dyDescent="0.25">
      <c r="C16568"/>
      <c r="H16568"/>
    </row>
    <row r="16569" spans="3:8" x14ac:dyDescent="0.25">
      <c r="C16569"/>
      <c r="H16569"/>
    </row>
    <row r="16570" spans="3:8" x14ac:dyDescent="0.25">
      <c r="C16570"/>
      <c r="H16570"/>
    </row>
    <row r="16571" spans="3:8" x14ac:dyDescent="0.25">
      <c r="C16571"/>
      <c r="H16571"/>
    </row>
    <row r="16572" spans="3:8" x14ac:dyDescent="0.25">
      <c r="C16572"/>
      <c r="H16572"/>
    </row>
    <row r="16573" spans="3:8" x14ac:dyDescent="0.25">
      <c r="C16573"/>
      <c r="H16573"/>
    </row>
    <row r="16574" spans="3:8" x14ac:dyDescent="0.25">
      <c r="C16574"/>
      <c r="H16574"/>
    </row>
    <row r="16575" spans="3:8" x14ac:dyDescent="0.25">
      <c r="C16575"/>
      <c r="H16575"/>
    </row>
    <row r="16576" spans="3:8" x14ac:dyDescent="0.25">
      <c r="C16576"/>
      <c r="H16576"/>
    </row>
    <row r="16577" spans="3:8" x14ac:dyDescent="0.25">
      <c r="C16577"/>
      <c r="H16577"/>
    </row>
    <row r="16578" spans="3:8" x14ac:dyDescent="0.25">
      <c r="C16578"/>
      <c r="H16578"/>
    </row>
    <row r="16579" spans="3:8" x14ac:dyDescent="0.25">
      <c r="C16579"/>
      <c r="H16579"/>
    </row>
    <row r="16580" spans="3:8" x14ac:dyDescent="0.25">
      <c r="C16580"/>
      <c r="H16580"/>
    </row>
    <row r="16581" spans="3:8" x14ac:dyDescent="0.25">
      <c r="C16581"/>
      <c r="H16581"/>
    </row>
    <row r="16582" spans="3:8" x14ac:dyDescent="0.25">
      <c r="C16582"/>
      <c r="H16582"/>
    </row>
    <row r="16583" spans="3:8" x14ac:dyDescent="0.25">
      <c r="C16583"/>
      <c r="H16583"/>
    </row>
    <row r="16584" spans="3:8" x14ac:dyDescent="0.25">
      <c r="C16584"/>
      <c r="H16584"/>
    </row>
    <row r="16585" spans="3:8" x14ac:dyDescent="0.25">
      <c r="C16585"/>
      <c r="H16585"/>
    </row>
    <row r="16586" spans="3:8" x14ac:dyDescent="0.25">
      <c r="C16586"/>
      <c r="H16586"/>
    </row>
    <row r="16587" spans="3:8" x14ac:dyDescent="0.25">
      <c r="C16587"/>
      <c r="H16587"/>
    </row>
    <row r="16588" spans="3:8" x14ac:dyDescent="0.25">
      <c r="C16588"/>
      <c r="H16588"/>
    </row>
    <row r="16589" spans="3:8" x14ac:dyDescent="0.25">
      <c r="C16589"/>
      <c r="H16589"/>
    </row>
    <row r="16590" spans="3:8" x14ac:dyDescent="0.25">
      <c r="C16590"/>
      <c r="H16590"/>
    </row>
    <row r="16591" spans="3:8" x14ac:dyDescent="0.25">
      <c r="C16591"/>
      <c r="H16591"/>
    </row>
    <row r="16592" spans="3:8" x14ac:dyDescent="0.25">
      <c r="C16592"/>
      <c r="H16592"/>
    </row>
    <row r="16593" spans="3:8" x14ac:dyDescent="0.25">
      <c r="C16593"/>
      <c r="H16593"/>
    </row>
    <row r="16594" spans="3:8" x14ac:dyDescent="0.25">
      <c r="C16594"/>
      <c r="H16594"/>
    </row>
    <row r="16595" spans="3:8" x14ac:dyDescent="0.25">
      <c r="C16595"/>
      <c r="H16595"/>
    </row>
    <row r="16596" spans="3:8" x14ac:dyDescent="0.25">
      <c r="C16596"/>
      <c r="H16596"/>
    </row>
    <row r="16597" spans="3:8" x14ac:dyDescent="0.25">
      <c r="C16597"/>
      <c r="H16597"/>
    </row>
    <row r="16598" spans="3:8" x14ac:dyDescent="0.25">
      <c r="C16598"/>
      <c r="H16598"/>
    </row>
    <row r="16599" spans="3:8" x14ac:dyDescent="0.25">
      <c r="C16599"/>
      <c r="H16599"/>
    </row>
    <row r="16600" spans="3:8" x14ac:dyDescent="0.25">
      <c r="C16600"/>
      <c r="H16600"/>
    </row>
    <row r="16601" spans="3:8" x14ac:dyDescent="0.25">
      <c r="C16601"/>
      <c r="H16601"/>
    </row>
    <row r="16602" spans="3:8" x14ac:dyDescent="0.25">
      <c r="C16602"/>
      <c r="H16602"/>
    </row>
    <row r="16603" spans="3:8" x14ac:dyDescent="0.25">
      <c r="C16603"/>
      <c r="H16603"/>
    </row>
    <row r="16604" spans="3:8" x14ac:dyDescent="0.25">
      <c r="C16604"/>
      <c r="H16604"/>
    </row>
    <row r="16605" spans="3:8" x14ac:dyDescent="0.25">
      <c r="C16605"/>
      <c r="H16605"/>
    </row>
    <row r="16606" spans="3:8" x14ac:dyDescent="0.25">
      <c r="C16606"/>
      <c r="H16606"/>
    </row>
    <row r="16607" spans="3:8" x14ac:dyDescent="0.25">
      <c r="C16607"/>
      <c r="H16607"/>
    </row>
    <row r="16608" spans="3:8" x14ac:dyDescent="0.25">
      <c r="C16608"/>
      <c r="H16608"/>
    </row>
    <row r="16609" spans="3:8" x14ac:dyDescent="0.25">
      <c r="C16609"/>
      <c r="H16609"/>
    </row>
    <row r="16610" spans="3:8" x14ac:dyDescent="0.25">
      <c r="C16610"/>
      <c r="H16610"/>
    </row>
    <row r="16611" spans="3:8" x14ac:dyDescent="0.25">
      <c r="C16611"/>
      <c r="H16611"/>
    </row>
    <row r="16612" spans="3:8" x14ac:dyDescent="0.25">
      <c r="C16612"/>
      <c r="H16612"/>
    </row>
    <row r="16613" spans="3:8" x14ac:dyDescent="0.25">
      <c r="C16613"/>
      <c r="H16613"/>
    </row>
    <row r="16614" spans="3:8" x14ac:dyDescent="0.25">
      <c r="C16614"/>
      <c r="H16614"/>
    </row>
    <row r="16615" spans="3:8" x14ac:dyDescent="0.25">
      <c r="C16615"/>
      <c r="H16615"/>
    </row>
    <row r="16616" spans="3:8" x14ac:dyDescent="0.25">
      <c r="C16616"/>
      <c r="H16616"/>
    </row>
    <row r="16617" spans="3:8" x14ac:dyDescent="0.25">
      <c r="C16617"/>
      <c r="H16617"/>
    </row>
    <row r="16618" spans="3:8" x14ac:dyDescent="0.25">
      <c r="C16618"/>
      <c r="H16618"/>
    </row>
    <row r="16619" spans="3:8" x14ac:dyDescent="0.25">
      <c r="C16619"/>
      <c r="H16619"/>
    </row>
    <row r="16620" spans="3:8" x14ac:dyDescent="0.25">
      <c r="C16620"/>
      <c r="H16620"/>
    </row>
    <row r="16621" spans="3:8" x14ac:dyDescent="0.25">
      <c r="C16621"/>
      <c r="H16621"/>
    </row>
    <row r="16622" spans="3:8" x14ac:dyDescent="0.25">
      <c r="C16622"/>
      <c r="H16622"/>
    </row>
    <row r="16623" spans="3:8" x14ac:dyDescent="0.25">
      <c r="C16623"/>
      <c r="H16623"/>
    </row>
    <row r="16624" spans="3:8" x14ac:dyDescent="0.25">
      <c r="C16624"/>
      <c r="H16624"/>
    </row>
    <row r="16625" spans="3:8" x14ac:dyDescent="0.25">
      <c r="C16625"/>
      <c r="H16625"/>
    </row>
    <row r="16626" spans="3:8" x14ac:dyDescent="0.25">
      <c r="C16626"/>
      <c r="H16626"/>
    </row>
    <row r="16627" spans="3:8" x14ac:dyDescent="0.25">
      <c r="C16627"/>
      <c r="H16627"/>
    </row>
    <row r="16628" spans="3:8" x14ac:dyDescent="0.25">
      <c r="C16628"/>
      <c r="H16628"/>
    </row>
    <row r="16629" spans="3:8" x14ac:dyDescent="0.25">
      <c r="C16629"/>
      <c r="H16629"/>
    </row>
    <row r="16630" spans="3:8" x14ac:dyDescent="0.25">
      <c r="C16630"/>
      <c r="H16630"/>
    </row>
    <row r="16631" spans="3:8" x14ac:dyDescent="0.25">
      <c r="C16631"/>
      <c r="H16631"/>
    </row>
    <row r="16632" spans="3:8" x14ac:dyDescent="0.25">
      <c r="C16632"/>
      <c r="H16632"/>
    </row>
    <row r="16633" spans="3:8" x14ac:dyDescent="0.25">
      <c r="C16633"/>
      <c r="H16633"/>
    </row>
    <row r="16634" spans="3:8" x14ac:dyDescent="0.25">
      <c r="C16634"/>
      <c r="H16634"/>
    </row>
    <row r="16635" spans="3:8" x14ac:dyDescent="0.25">
      <c r="C16635"/>
      <c r="H16635"/>
    </row>
    <row r="16636" spans="3:8" x14ac:dyDescent="0.25">
      <c r="C16636"/>
      <c r="H16636"/>
    </row>
    <row r="16637" spans="3:8" x14ac:dyDescent="0.25">
      <c r="C16637"/>
      <c r="H16637"/>
    </row>
    <row r="16638" spans="3:8" x14ac:dyDescent="0.25">
      <c r="C16638"/>
      <c r="H16638"/>
    </row>
    <row r="16639" spans="3:8" x14ac:dyDescent="0.25">
      <c r="C16639"/>
      <c r="H16639"/>
    </row>
    <row r="16640" spans="3:8" x14ac:dyDescent="0.25">
      <c r="C16640"/>
      <c r="H16640"/>
    </row>
    <row r="16641" spans="3:8" x14ac:dyDescent="0.25">
      <c r="C16641"/>
      <c r="H16641"/>
    </row>
    <row r="16642" spans="3:8" x14ac:dyDescent="0.25">
      <c r="C16642"/>
      <c r="H16642"/>
    </row>
    <row r="16643" spans="3:8" x14ac:dyDescent="0.25">
      <c r="C16643"/>
      <c r="H16643"/>
    </row>
    <row r="16644" spans="3:8" x14ac:dyDescent="0.25">
      <c r="C16644"/>
      <c r="H16644"/>
    </row>
    <row r="16645" spans="3:8" x14ac:dyDescent="0.25">
      <c r="C16645"/>
      <c r="H16645"/>
    </row>
    <row r="16646" spans="3:8" x14ac:dyDescent="0.25">
      <c r="C16646"/>
      <c r="H16646"/>
    </row>
    <row r="16647" spans="3:8" x14ac:dyDescent="0.25">
      <c r="C16647"/>
      <c r="H16647"/>
    </row>
    <row r="16648" spans="3:8" x14ac:dyDescent="0.25">
      <c r="C16648"/>
      <c r="H16648"/>
    </row>
    <row r="16649" spans="3:8" x14ac:dyDescent="0.25">
      <c r="C16649"/>
      <c r="H16649"/>
    </row>
    <row r="16650" spans="3:8" x14ac:dyDescent="0.25">
      <c r="C16650"/>
      <c r="H16650"/>
    </row>
    <row r="16651" spans="3:8" x14ac:dyDescent="0.25">
      <c r="C16651"/>
      <c r="H16651"/>
    </row>
    <row r="16652" spans="3:8" x14ac:dyDescent="0.25">
      <c r="C16652"/>
      <c r="H16652"/>
    </row>
    <row r="16653" spans="3:8" x14ac:dyDescent="0.25">
      <c r="C16653"/>
      <c r="H16653"/>
    </row>
    <row r="16654" spans="3:8" x14ac:dyDescent="0.25">
      <c r="C16654"/>
      <c r="H16654"/>
    </row>
    <row r="16655" spans="3:8" x14ac:dyDescent="0.25">
      <c r="C16655"/>
      <c r="H16655"/>
    </row>
    <row r="16656" spans="3:8" x14ac:dyDescent="0.25">
      <c r="C16656"/>
      <c r="H16656"/>
    </row>
    <row r="16657" spans="3:8" x14ac:dyDescent="0.25">
      <c r="C16657"/>
      <c r="H16657"/>
    </row>
    <row r="16658" spans="3:8" x14ac:dyDescent="0.25">
      <c r="C16658"/>
      <c r="H16658"/>
    </row>
    <row r="16659" spans="3:8" x14ac:dyDescent="0.25">
      <c r="C16659"/>
      <c r="H16659"/>
    </row>
    <row r="16660" spans="3:8" x14ac:dyDescent="0.25">
      <c r="C16660"/>
      <c r="H16660"/>
    </row>
    <row r="16661" spans="3:8" x14ac:dyDescent="0.25">
      <c r="C16661"/>
      <c r="H16661"/>
    </row>
    <row r="16662" spans="3:8" x14ac:dyDescent="0.25">
      <c r="C16662"/>
      <c r="H16662"/>
    </row>
    <row r="16663" spans="3:8" x14ac:dyDescent="0.25">
      <c r="C16663"/>
      <c r="H16663"/>
    </row>
    <row r="16664" spans="3:8" x14ac:dyDescent="0.25">
      <c r="C16664"/>
      <c r="H16664"/>
    </row>
    <row r="16665" spans="3:8" x14ac:dyDescent="0.25">
      <c r="C16665"/>
      <c r="H16665"/>
    </row>
    <row r="16666" spans="3:8" x14ac:dyDescent="0.25">
      <c r="C16666"/>
      <c r="H16666"/>
    </row>
    <row r="16667" spans="3:8" x14ac:dyDescent="0.25">
      <c r="C16667"/>
      <c r="H16667"/>
    </row>
    <row r="16668" spans="3:8" x14ac:dyDescent="0.25">
      <c r="C16668"/>
      <c r="H16668"/>
    </row>
    <row r="16669" spans="3:8" x14ac:dyDescent="0.25">
      <c r="C16669"/>
      <c r="H16669"/>
    </row>
    <row r="16670" spans="3:8" x14ac:dyDescent="0.25">
      <c r="C16670"/>
      <c r="H16670"/>
    </row>
    <row r="16671" spans="3:8" x14ac:dyDescent="0.25">
      <c r="C16671"/>
      <c r="H16671"/>
    </row>
    <row r="16672" spans="3:8" x14ac:dyDescent="0.25">
      <c r="C16672"/>
      <c r="H16672"/>
    </row>
    <row r="16673" spans="3:8" x14ac:dyDescent="0.25">
      <c r="C16673"/>
      <c r="H16673"/>
    </row>
    <row r="16674" spans="3:8" x14ac:dyDescent="0.25">
      <c r="C16674"/>
      <c r="H16674"/>
    </row>
    <row r="16675" spans="3:8" x14ac:dyDescent="0.25">
      <c r="C16675"/>
      <c r="H16675"/>
    </row>
    <row r="16676" spans="3:8" x14ac:dyDescent="0.25">
      <c r="C16676"/>
      <c r="H16676"/>
    </row>
    <row r="16677" spans="3:8" x14ac:dyDescent="0.25">
      <c r="C16677"/>
      <c r="H16677"/>
    </row>
    <row r="16678" spans="3:8" x14ac:dyDescent="0.25">
      <c r="C16678"/>
      <c r="H16678"/>
    </row>
    <row r="16679" spans="3:8" x14ac:dyDescent="0.25">
      <c r="C16679"/>
      <c r="H16679"/>
    </row>
    <row r="16680" spans="3:8" x14ac:dyDescent="0.25">
      <c r="C16680"/>
      <c r="H16680"/>
    </row>
    <row r="16681" spans="3:8" x14ac:dyDescent="0.25">
      <c r="C16681"/>
      <c r="H16681"/>
    </row>
    <row r="16682" spans="3:8" x14ac:dyDescent="0.25">
      <c r="C16682"/>
      <c r="H16682"/>
    </row>
    <row r="16683" spans="3:8" x14ac:dyDescent="0.25">
      <c r="C16683"/>
      <c r="H16683"/>
    </row>
    <row r="16684" spans="3:8" x14ac:dyDescent="0.25">
      <c r="C16684"/>
      <c r="H16684"/>
    </row>
    <row r="16685" spans="3:8" x14ac:dyDescent="0.25">
      <c r="C16685"/>
      <c r="H16685"/>
    </row>
    <row r="16686" spans="3:8" x14ac:dyDescent="0.25">
      <c r="C16686"/>
      <c r="H16686"/>
    </row>
    <row r="16687" spans="3:8" x14ac:dyDescent="0.25">
      <c r="C16687"/>
      <c r="H16687"/>
    </row>
    <row r="16688" spans="3:8" x14ac:dyDescent="0.25">
      <c r="C16688"/>
      <c r="H16688"/>
    </row>
    <row r="16689" spans="3:8" x14ac:dyDescent="0.25">
      <c r="C16689"/>
      <c r="H16689"/>
    </row>
    <row r="16690" spans="3:8" x14ac:dyDescent="0.25">
      <c r="C16690"/>
      <c r="H16690"/>
    </row>
    <row r="16691" spans="3:8" x14ac:dyDescent="0.25">
      <c r="C16691"/>
      <c r="H16691"/>
    </row>
    <row r="16692" spans="3:8" x14ac:dyDescent="0.25">
      <c r="C16692"/>
      <c r="H16692"/>
    </row>
    <row r="16693" spans="3:8" x14ac:dyDescent="0.25">
      <c r="C16693"/>
      <c r="H16693"/>
    </row>
    <row r="16694" spans="3:8" x14ac:dyDescent="0.25">
      <c r="C16694"/>
      <c r="H16694"/>
    </row>
    <row r="16695" spans="3:8" x14ac:dyDescent="0.25">
      <c r="C16695"/>
      <c r="H16695"/>
    </row>
    <row r="16696" spans="3:8" x14ac:dyDescent="0.25">
      <c r="C16696"/>
      <c r="H16696"/>
    </row>
    <row r="16697" spans="3:8" x14ac:dyDescent="0.25">
      <c r="C16697"/>
      <c r="H16697"/>
    </row>
    <row r="16698" spans="3:8" x14ac:dyDescent="0.25">
      <c r="C16698"/>
      <c r="H16698"/>
    </row>
    <row r="16699" spans="3:8" x14ac:dyDescent="0.25">
      <c r="C16699"/>
      <c r="H16699"/>
    </row>
    <row r="16700" spans="3:8" x14ac:dyDescent="0.25">
      <c r="C16700"/>
      <c r="H16700"/>
    </row>
    <row r="16701" spans="3:8" x14ac:dyDescent="0.25">
      <c r="C16701"/>
      <c r="H16701"/>
    </row>
    <row r="16702" spans="3:8" x14ac:dyDescent="0.25">
      <c r="C16702"/>
      <c r="H16702"/>
    </row>
    <row r="16703" spans="3:8" x14ac:dyDescent="0.25">
      <c r="C16703"/>
      <c r="H16703"/>
    </row>
    <row r="16704" spans="3:8" x14ac:dyDescent="0.25">
      <c r="C16704"/>
      <c r="H16704"/>
    </row>
    <row r="16705" spans="3:8" x14ac:dyDescent="0.25">
      <c r="C16705"/>
      <c r="H16705"/>
    </row>
    <row r="16706" spans="3:8" x14ac:dyDescent="0.25">
      <c r="C16706"/>
      <c r="H16706"/>
    </row>
    <row r="16707" spans="3:8" x14ac:dyDescent="0.25">
      <c r="C16707"/>
      <c r="H16707"/>
    </row>
    <row r="16708" spans="3:8" x14ac:dyDescent="0.25">
      <c r="C16708"/>
      <c r="H16708"/>
    </row>
    <row r="16709" spans="3:8" x14ac:dyDescent="0.25">
      <c r="C16709"/>
      <c r="H16709"/>
    </row>
    <row r="16710" spans="3:8" x14ac:dyDescent="0.25">
      <c r="C16710"/>
      <c r="H16710"/>
    </row>
    <row r="16711" spans="3:8" x14ac:dyDescent="0.25">
      <c r="C16711"/>
      <c r="H16711"/>
    </row>
    <row r="16712" spans="3:8" x14ac:dyDescent="0.25">
      <c r="C16712"/>
      <c r="H16712"/>
    </row>
    <row r="16713" spans="3:8" x14ac:dyDescent="0.25">
      <c r="C16713"/>
      <c r="H16713"/>
    </row>
    <row r="16714" spans="3:8" x14ac:dyDescent="0.25">
      <c r="C16714"/>
      <c r="H16714"/>
    </row>
    <row r="16715" spans="3:8" x14ac:dyDescent="0.25">
      <c r="C16715"/>
      <c r="H16715"/>
    </row>
    <row r="16716" spans="3:8" x14ac:dyDescent="0.25">
      <c r="C16716"/>
      <c r="H16716"/>
    </row>
    <row r="16717" spans="3:8" x14ac:dyDescent="0.25">
      <c r="C16717"/>
      <c r="H16717"/>
    </row>
    <row r="16718" spans="3:8" x14ac:dyDescent="0.25">
      <c r="C16718"/>
      <c r="H16718"/>
    </row>
    <row r="16719" spans="3:8" x14ac:dyDescent="0.25">
      <c r="C16719"/>
      <c r="H16719"/>
    </row>
    <row r="16720" spans="3:8" x14ac:dyDescent="0.25">
      <c r="C16720"/>
      <c r="H16720"/>
    </row>
    <row r="16721" spans="3:8" x14ac:dyDescent="0.25">
      <c r="C16721"/>
      <c r="H16721"/>
    </row>
    <row r="16722" spans="3:8" x14ac:dyDescent="0.25">
      <c r="C16722"/>
      <c r="H16722"/>
    </row>
    <row r="16723" spans="3:8" x14ac:dyDescent="0.25">
      <c r="C16723"/>
      <c r="H16723"/>
    </row>
    <row r="16724" spans="3:8" x14ac:dyDescent="0.25">
      <c r="C16724"/>
      <c r="H16724"/>
    </row>
    <row r="16725" spans="3:8" x14ac:dyDescent="0.25">
      <c r="C16725"/>
      <c r="H16725"/>
    </row>
    <row r="16726" spans="3:8" x14ac:dyDescent="0.25">
      <c r="C16726"/>
      <c r="H16726"/>
    </row>
    <row r="16727" spans="3:8" x14ac:dyDescent="0.25">
      <c r="C16727"/>
      <c r="H16727"/>
    </row>
    <row r="16728" spans="3:8" x14ac:dyDescent="0.25">
      <c r="C16728"/>
      <c r="H16728"/>
    </row>
    <row r="16729" spans="3:8" x14ac:dyDescent="0.25">
      <c r="C16729"/>
      <c r="H16729"/>
    </row>
    <row r="16730" spans="3:8" x14ac:dyDescent="0.25">
      <c r="C16730"/>
      <c r="H16730"/>
    </row>
    <row r="16731" spans="3:8" x14ac:dyDescent="0.25">
      <c r="C16731"/>
      <c r="H16731"/>
    </row>
    <row r="16732" spans="3:8" x14ac:dyDescent="0.25">
      <c r="C16732"/>
      <c r="H16732"/>
    </row>
    <row r="16733" spans="3:8" x14ac:dyDescent="0.25">
      <c r="C16733"/>
      <c r="H16733"/>
    </row>
    <row r="16734" spans="3:8" x14ac:dyDescent="0.25">
      <c r="C16734"/>
      <c r="H16734"/>
    </row>
    <row r="16735" spans="3:8" x14ac:dyDescent="0.25">
      <c r="C16735"/>
      <c r="H16735"/>
    </row>
    <row r="16736" spans="3:8" x14ac:dyDescent="0.25">
      <c r="C16736"/>
      <c r="H16736"/>
    </row>
    <row r="16737" spans="3:8" x14ac:dyDescent="0.25">
      <c r="C16737"/>
      <c r="H16737"/>
    </row>
    <row r="16738" spans="3:8" x14ac:dyDescent="0.25">
      <c r="C16738"/>
      <c r="H16738"/>
    </row>
    <row r="16739" spans="3:8" x14ac:dyDescent="0.25">
      <c r="C16739"/>
      <c r="H16739"/>
    </row>
    <row r="16740" spans="3:8" x14ac:dyDescent="0.25">
      <c r="C16740"/>
      <c r="H16740"/>
    </row>
    <row r="16741" spans="3:8" x14ac:dyDescent="0.25">
      <c r="C16741"/>
      <c r="H16741"/>
    </row>
    <row r="16742" spans="3:8" x14ac:dyDescent="0.25">
      <c r="C16742"/>
      <c r="H16742"/>
    </row>
    <row r="16743" spans="3:8" x14ac:dyDescent="0.25">
      <c r="C16743"/>
      <c r="H16743"/>
    </row>
    <row r="16744" spans="3:8" x14ac:dyDescent="0.25">
      <c r="C16744"/>
      <c r="H16744"/>
    </row>
    <row r="16745" spans="3:8" x14ac:dyDescent="0.25">
      <c r="C16745"/>
      <c r="H16745"/>
    </row>
    <row r="16746" spans="3:8" x14ac:dyDescent="0.25">
      <c r="C16746"/>
      <c r="H16746"/>
    </row>
    <row r="16747" spans="3:8" x14ac:dyDescent="0.25">
      <c r="C16747"/>
      <c r="H16747"/>
    </row>
    <row r="16748" spans="3:8" x14ac:dyDescent="0.25">
      <c r="C16748"/>
      <c r="H16748"/>
    </row>
    <row r="16749" spans="3:8" x14ac:dyDescent="0.25">
      <c r="C16749"/>
      <c r="H16749"/>
    </row>
    <row r="16750" spans="3:8" x14ac:dyDescent="0.25">
      <c r="C16750"/>
      <c r="H16750"/>
    </row>
    <row r="16751" spans="3:8" x14ac:dyDescent="0.25">
      <c r="C16751"/>
      <c r="H16751"/>
    </row>
    <row r="16752" spans="3:8" x14ac:dyDescent="0.25">
      <c r="C16752"/>
      <c r="H16752"/>
    </row>
    <row r="16753" spans="3:8" x14ac:dyDescent="0.25">
      <c r="C16753"/>
      <c r="H16753"/>
    </row>
    <row r="16754" spans="3:8" x14ac:dyDescent="0.25">
      <c r="C16754"/>
      <c r="H16754"/>
    </row>
    <row r="16755" spans="3:8" x14ac:dyDescent="0.25">
      <c r="C16755"/>
      <c r="H16755"/>
    </row>
    <row r="16756" spans="3:8" x14ac:dyDescent="0.25">
      <c r="C16756"/>
      <c r="H16756"/>
    </row>
    <row r="16757" spans="3:8" x14ac:dyDescent="0.25">
      <c r="C16757"/>
      <c r="H16757"/>
    </row>
    <row r="16758" spans="3:8" x14ac:dyDescent="0.25">
      <c r="C16758"/>
      <c r="H16758"/>
    </row>
    <row r="16759" spans="3:8" x14ac:dyDescent="0.25">
      <c r="C16759"/>
      <c r="H16759"/>
    </row>
    <row r="16760" spans="3:8" x14ac:dyDescent="0.25">
      <c r="C16760"/>
      <c r="H16760"/>
    </row>
    <row r="16761" spans="3:8" x14ac:dyDescent="0.25">
      <c r="C16761"/>
      <c r="H16761"/>
    </row>
    <row r="16762" spans="3:8" x14ac:dyDescent="0.25">
      <c r="C16762"/>
      <c r="H16762"/>
    </row>
    <row r="16763" spans="3:8" x14ac:dyDescent="0.25">
      <c r="C16763"/>
      <c r="H16763"/>
    </row>
    <row r="16764" spans="3:8" x14ac:dyDescent="0.25">
      <c r="C16764"/>
      <c r="H16764"/>
    </row>
    <row r="16765" spans="3:8" x14ac:dyDescent="0.25">
      <c r="C16765"/>
      <c r="H16765"/>
    </row>
    <row r="16766" spans="3:8" x14ac:dyDescent="0.25">
      <c r="C16766"/>
      <c r="H16766"/>
    </row>
    <row r="16767" spans="3:8" x14ac:dyDescent="0.25">
      <c r="C16767"/>
      <c r="H16767"/>
    </row>
    <row r="16768" spans="3:8" x14ac:dyDescent="0.25">
      <c r="C16768"/>
      <c r="H16768"/>
    </row>
    <row r="16769" spans="3:8" x14ac:dyDescent="0.25">
      <c r="C16769"/>
      <c r="H16769"/>
    </row>
    <row r="16770" spans="3:8" x14ac:dyDescent="0.25">
      <c r="C16770"/>
      <c r="H16770"/>
    </row>
    <row r="16771" spans="3:8" x14ac:dyDescent="0.25">
      <c r="C16771"/>
      <c r="H16771"/>
    </row>
    <row r="16772" spans="3:8" x14ac:dyDescent="0.25">
      <c r="C16772"/>
      <c r="H16772"/>
    </row>
    <row r="16773" spans="3:8" x14ac:dyDescent="0.25">
      <c r="C16773"/>
      <c r="H16773"/>
    </row>
    <row r="16774" spans="3:8" x14ac:dyDescent="0.25">
      <c r="C16774"/>
      <c r="H16774"/>
    </row>
    <row r="16775" spans="3:8" x14ac:dyDescent="0.25">
      <c r="C16775"/>
      <c r="H16775"/>
    </row>
    <row r="16776" spans="3:8" x14ac:dyDescent="0.25">
      <c r="C16776"/>
      <c r="H16776"/>
    </row>
    <row r="16777" spans="3:8" x14ac:dyDescent="0.25">
      <c r="C16777"/>
      <c r="H16777"/>
    </row>
    <row r="16778" spans="3:8" x14ac:dyDescent="0.25">
      <c r="C16778"/>
      <c r="H16778"/>
    </row>
    <row r="16779" spans="3:8" x14ac:dyDescent="0.25">
      <c r="C16779"/>
      <c r="H16779"/>
    </row>
    <row r="16780" spans="3:8" x14ac:dyDescent="0.25">
      <c r="C16780"/>
      <c r="H16780"/>
    </row>
    <row r="16781" spans="3:8" x14ac:dyDescent="0.25">
      <c r="C16781"/>
      <c r="H16781"/>
    </row>
    <row r="16782" spans="3:8" x14ac:dyDescent="0.25">
      <c r="C16782"/>
      <c r="H16782"/>
    </row>
    <row r="16783" spans="3:8" x14ac:dyDescent="0.25">
      <c r="C16783"/>
      <c r="H16783"/>
    </row>
    <row r="16784" spans="3:8" x14ac:dyDescent="0.25">
      <c r="C16784"/>
      <c r="H16784"/>
    </row>
    <row r="16785" spans="3:8" x14ac:dyDescent="0.25">
      <c r="C16785"/>
      <c r="H16785"/>
    </row>
    <row r="16786" spans="3:8" x14ac:dyDescent="0.25">
      <c r="C16786"/>
      <c r="H16786"/>
    </row>
    <row r="16787" spans="3:8" x14ac:dyDescent="0.25">
      <c r="C16787"/>
      <c r="H16787"/>
    </row>
    <row r="16788" spans="3:8" x14ac:dyDescent="0.25">
      <c r="C16788"/>
      <c r="H16788"/>
    </row>
    <row r="16789" spans="3:8" x14ac:dyDescent="0.25">
      <c r="C16789"/>
      <c r="H16789"/>
    </row>
    <row r="16790" spans="3:8" x14ac:dyDescent="0.25">
      <c r="C16790"/>
      <c r="H16790"/>
    </row>
    <row r="16791" spans="3:8" x14ac:dyDescent="0.25">
      <c r="C16791"/>
      <c r="H16791"/>
    </row>
    <row r="16792" spans="3:8" x14ac:dyDescent="0.25">
      <c r="C16792"/>
      <c r="H16792"/>
    </row>
    <row r="16793" spans="3:8" x14ac:dyDescent="0.25">
      <c r="C16793"/>
      <c r="H16793"/>
    </row>
    <row r="16794" spans="3:8" x14ac:dyDescent="0.25">
      <c r="C16794"/>
      <c r="H16794"/>
    </row>
    <row r="16795" spans="3:8" x14ac:dyDescent="0.25">
      <c r="C16795"/>
      <c r="H16795"/>
    </row>
    <row r="16796" spans="3:8" x14ac:dyDescent="0.25">
      <c r="C16796"/>
      <c r="H16796"/>
    </row>
    <row r="16797" spans="3:8" x14ac:dyDescent="0.25">
      <c r="C16797"/>
      <c r="H16797"/>
    </row>
    <row r="16798" spans="3:8" x14ac:dyDescent="0.25">
      <c r="C16798"/>
      <c r="H16798"/>
    </row>
    <row r="16799" spans="3:8" x14ac:dyDescent="0.25">
      <c r="C16799"/>
      <c r="H16799"/>
    </row>
    <row r="16800" spans="3:8" x14ac:dyDescent="0.25">
      <c r="C16800"/>
      <c r="H16800"/>
    </row>
    <row r="16801" spans="3:8" x14ac:dyDescent="0.25">
      <c r="C16801"/>
      <c r="H16801"/>
    </row>
    <row r="16802" spans="3:8" x14ac:dyDescent="0.25">
      <c r="C16802"/>
      <c r="H16802"/>
    </row>
    <row r="16803" spans="3:8" x14ac:dyDescent="0.25">
      <c r="C16803"/>
      <c r="H16803"/>
    </row>
    <row r="16804" spans="3:8" x14ac:dyDescent="0.25">
      <c r="C16804"/>
      <c r="H16804"/>
    </row>
    <row r="16805" spans="3:8" x14ac:dyDescent="0.25">
      <c r="C16805"/>
      <c r="H16805"/>
    </row>
    <row r="16806" spans="3:8" x14ac:dyDescent="0.25">
      <c r="C16806"/>
      <c r="H16806"/>
    </row>
    <row r="16807" spans="3:8" x14ac:dyDescent="0.25">
      <c r="C16807"/>
      <c r="H16807"/>
    </row>
    <row r="16808" spans="3:8" x14ac:dyDescent="0.25">
      <c r="C16808"/>
      <c r="H16808"/>
    </row>
    <row r="16809" spans="3:8" x14ac:dyDescent="0.25">
      <c r="C16809"/>
      <c r="H16809"/>
    </row>
    <row r="16810" spans="3:8" x14ac:dyDescent="0.25">
      <c r="C16810"/>
      <c r="H16810"/>
    </row>
    <row r="16811" spans="3:8" x14ac:dyDescent="0.25">
      <c r="C16811"/>
      <c r="H16811"/>
    </row>
    <row r="16812" spans="3:8" x14ac:dyDescent="0.25">
      <c r="C16812"/>
      <c r="H16812"/>
    </row>
    <row r="16813" spans="3:8" x14ac:dyDescent="0.25">
      <c r="C16813"/>
      <c r="H16813"/>
    </row>
    <row r="16814" spans="3:8" x14ac:dyDescent="0.25">
      <c r="C16814"/>
      <c r="H16814"/>
    </row>
    <row r="16815" spans="3:8" x14ac:dyDescent="0.25">
      <c r="C16815"/>
      <c r="H16815"/>
    </row>
    <row r="16816" spans="3:8" x14ac:dyDescent="0.25">
      <c r="C16816"/>
      <c r="H16816"/>
    </row>
    <row r="16817" spans="3:8" x14ac:dyDescent="0.25">
      <c r="C16817"/>
      <c r="H16817"/>
    </row>
    <row r="16818" spans="3:8" x14ac:dyDescent="0.25">
      <c r="C16818"/>
      <c r="H16818"/>
    </row>
    <row r="16819" spans="3:8" x14ac:dyDescent="0.25">
      <c r="C16819"/>
      <c r="H16819"/>
    </row>
    <row r="16820" spans="3:8" x14ac:dyDescent="0.25">
      <c r="C16820"/>
      <c r="H16820"/>
    </row>
    <row r="16821" spans="3:8" x14ac:dyDescent="0.25">
      <c r="C16821"/>
      <c r="H16821"/>
    </row>
    <row r="16822" spans="3:8" x14ac:dyDescent="0.25">
      <c r="C16822"/>
      <c r="H16822"/>
    </row>
    <row r="16823" spans="3:8" x14ac:dyDescent="0.25">
      <c r="C16823"/>
      <c r="H16823"/>
    </row>
    <row r="16824" spans="3:8" x14ac:dyDescent="0.25">
      <c r="C16824"/>
      <c r="H16824"/>
    </row>
    <row r="16825" spans="3:8" x14ac:dyDescent="0.25">
      <c r="C16825"/>
      <c r="H16825"/>
    </row>
    <row r="16826" spans="3:8" x14ac:dyDescent="0.25">
      <c r="C16826"/>
      <c r="H16826"/>
    </row>
    <row r="16827" spans="3:8" x14ac:dyDescent="0.25">
      <c r="C16827"/>
      <c r="H16827"/>
    </row>
    <row r="16828" spans="3:8" x14ac:dyDescent="0.25">
      <c r="C16828"/>
      <c r="H16828"/>
    </row>
    <row r="16829" spans="3:8" x14ac:dyDescent="0.25">
      <c r="C16829"/>
      <c r="H16829"/>
    </row>
    <row r="16830" spans="3:8" x14ac:dyDescent="0.25">
      <c r="C16830"/>
      <c r="H16830"/>
    </row>
    <row r="16831" spans="3:8" x14ac:dyDescent="0.25">
      <c r="C16831"/>
      <c r="H16831"/>
    </row>
    <row r="16832" spans="3:8" x14ac:dyDescent="0.25">
      <c r="C16832"/>
      <c r="H16832"/>
    </row>
    <row r="16833" spans="3:8" x14ac:dyDescent="0.25">
      <c r="C16833"/>
      <c r="H16833"/>
    </row>
    <row r="16834" spans="3:8" x14ac:dyDescent="0.25">
      <c r="C16834"/>
      <c r="H16834"/>
    </row>
    <row r="16835" spans="3:8" x14ac:dyDescent="0.25">
      <c r="C16835"/>
      <c r="H16835"/>
    </row>
    <row r="16836" spans="3:8" x14ac:dyDescent="0.25">
      <c r="C16836"/>
      <c r="H16836"/>
    </row>
    <row r="16837" spans="3:8" x14ac:dyDescent="0.25">
      <c r="C16837"/>
      <c r="H16837"/>
    </row>
    <row r="16838" spans="3:8" x14ac:dyDescent="0.25">
      <c r="C16838"/>
      <c r="H16838"/>
    </row>
    <row r="16839" spans="3:8" x14ac:dyDescent="0.25">
      <c r="C16839"/>
      <c r="H16839"/>
    </row>
    <row r="16840" spans="3:8" x14ac:dyDescent="0.25">
      <c r="C16840"/>
      <c r="H16840"/>
    </row>
    <row r="16841" spans="3:8" x14ac:dyDescent="0.25">
      <c r="C16841"/>
      <c r="H16841"/>
    </row>
    <row r="16842" spans="3:8" x14ac:dyDescent="0.25">
      <c r="C16842"/>
      <c r="H16842"/>
    </row>
    <row r="16843" spans="3:8" x14ac:dyDescent="0.25">
      <c r="C16843"/>
      <c r="H16843"/>
    </row>
    <row r="16844" spans="3:8" x14ac:dyDescent="0.25">
      <c r="C16844"/>
      <c r="H16844"/>
    </row>
    <row r="16845" spans="3:8" x14ac:dyDescent="0.25">
      <c r="C16845"/>
      <c r="H16845"/>
    </row>
    <row r="16846" spans="3:8" x14ac:dyDescent="0.25">
      <c r="C16846"/>
      <c r="H16846"/>
    </row>
    <row r="16847" spans="3:8" x14ac:dyDescent="0.25">
      <c r="C16847"/>
      <c r="H16847"/>
    </row>
    <row r="16848" spans="3:8" x14ac:dyDescent="0.25">
      <c r="C16848"/>
      <c r="H16848"/>
    </row>
    <row r="16849" spans="3:8" x14ac:dyDescent="0.25">
      <c r="C16849"/>
      <c r="H16849"/>
    </row>
    <row r="16850" spans="3:8" x14ac:dyDescent="0.25">
      <c r="C16850"/>
      <c r="H16850"/>
    </row>
    <row r="16851" spans="3:8" x14ac:dyDescent="0.25">
      <c r="C16851"/>
      <c r="H16851"/>
    </row>
    <row r="16852" spans="3:8" x14ac:dyDescent="0.25">
      <c r="C16852"/>
      <c r="H16852"/>
    </row>
    <row r="16853" spans="3:8" x14ac:dyDescent="0.25">
      <c r="C16853"/>
      <c r="H16853"/>
    </row>
    <row r="16854" spans="3:8" x14ac:dyDescent="0.25">
      <c r="C16854"/>
      <c r="H16854"/>
    </row>
    <row r="16855" spans="3:8" x14ac:dyDescent="0.25">
      <c r="C16855"/>
      <c r="H16855"/>
    </row>
    <row r="16856" spans="3:8" x14ac:dyDescent="0.25">
      <c r="C16856"/>
      <c r="H16856"/>
    </row>
    <row r="16857" spans="3:8" x14ac:dyDescent="0.25">
      <c r="C16857"/>
      <c r="H16857"/>
    </row>
    <row r="16858" spans="3:8" x14ac:dyDescent="0.25">
      <c r="C16858"/>
      <c r="H16858"/>
    </row>
    <row r="16859" spans="3:8" x14ac:dyDescent="0.25">
      <c r="C16859"/>
      <c r="H16859"/>
    </row>
    <row r="16860" spans="3:8" x14ac:dyDescent="0.25">
      <c r="C16860"/>
      <c r="H16860"/>
    </row>
    <row r="16861" spans="3:8" x14ac:dyDescent="0.25">
      <c r="C16861"/>
      <c r="H16861"/>
    </row>
    <row r="16862" spans="3:8" x14ac:dyDescent="0.25">
      <c r="C16862"/>
      <c r="H16862"/>
    </row>
    <row r="16863" spans="3:8" x14ac:dyDescent="0.25">
      <c r="C16863"/>
      <c r="H16863"/>
    </row>
    <row r="16864" spans="3:8" x14ac:dyDescent="0.25">
      <c r="C16864"/>
      <c r="H16864"/>
    </row>
    <row r="16865" spans="3:8" x14ac:dyDescent="0.25">
      <c r="C16865"/>
      <c r="H16865"/>
    </row>
    <row r="16866" spans="3:8" x14ac:dyDescent="0.25">
      <c r="C16866"/>
      <c r="H16866"/>
    </row>
    <row r="16867" spans="3:8" x14ac:dyDescent="0.25">
      <c r="C16867"/>
      <c r="H16867"/>
    </row>
    <row r="16868" spans="3:8" x14ac:dyDescent="0.25">
      <c r="C16868"/>
      <c r="H16868"/>
    </row>
    <row r="16869" spans="3:8" x14ac:dyDescent="0.25">
      <c r="C16869"/>
      <c r="H16869"/>
    </row>
    <row r="16870" spans="3:8" x14ac:dyDescent="0.25">
      <c r="C16870"/>
      <c r="H16870"/>
    </row>
    <row r="16871" spans="3:8" x14ac:dyDescent="0.25">
      <c r="C16871"/>
      <c r="H16871"/>
    </row>
    <row r="16872" spans="3:8" x14ac:dyDescent="0.25">
      <c r="C16872"/>
      <c r="H16872"/>
    </row>
    <row r="16873" spans="3:8" x14ac:dyDescent="0.25">
      <c r="C16873"/>
      <c r="H16873"/>
    </row>
    <row r="16874" spans="3:8" x14ac:dyDescent="0.25">
      <c r="C16874"/>
      <c r="H16874"/>
    </row>
    <row r="16875" spans="3:8" x14ac:dyDescent="0.25">
      <c r="C16875"/>
      <c r="H16875"/>
    </row>
    <row r="16876" spans="3:8" x14ac:dyDescent="0.25">
      <c r="C16876"/>
      <c r="H16876"/>
    </row>
    <row r="16877" spans="3:8" x14ac:dyDescent="0.25">
      <c r="C16877"/>
      <c r="H16877"/>
    </row>
    <row r="16878" spans="3:8" x14ac:dyDescent="0.25">
      <c r="C16878"/>
      <c r="H16878"/>
    </row>
    <row r="16879" spans="3:8" x14ac:dyDescent="0.25">
      <c r="C16879"/>
      <c r="H16879"/>
    </row>
    <row r="16880" spans="3:8" x14ac:dyDescent="0.25">
      <c r="C16880"/>
      <c r="H16880"/>
    </row>
    <row r="16881" spans="3:8" x14ac:dyDescent="0.25">
      <c r="C16881"/>
      <c r="H16881"/>
    </row>
    <row r="16882" spans="3:8" x14ac:dyDescent="0.25">
      <c r="C16882"/>
      <c r="H16882"/>
    </row>
    <row r="16883" spans="3:8" x14ac:dyDescent="0.25">
      <c r="C16883"/>
      <c r="H16883"/>
    </row>
    <row r="16884" spans="3:8" x14ac:dyDescent="0.25">
      <c r="C16884"/>
      <c r="H16884"/>
    </row>
    <row r="16885" spans="3:8" x14ac:dyDescent="0.25">
      <c r="C16885"/>
      <c r="H16885"/>
    </row>
    <row r="16886" spans="3:8" x14ac:dyDescent="0.25">
      <c r="C16886"/>
      <c r="H16886"/>
    </row>
    <row r="16887" spans="3:8" x14ac:dyDescent="0.25">
      <c r="C16887"/>
      <c r="H16887"/>
    </row>
    <row r="16888" spans="3:8" x14ac:dyDescent="0.25">
      <c r="C16888"/>
      <c r="H16888"/>
    </row>
    <row r="16889" spans="3:8" x14ac:dyDescent="0.25">
      <c r="C16889"/>
      <c r="H16889"/>
    </row>
    <row r="16890" spans="3:8" x14ac:dyDescent="0.25">
      <c r="C16890"/>
      <c r="H16890"/>
    </row>
    <row r="16891" spans="3:8" x14ac:dyDescent="0.25">
      <c r="C16891"/>
      <c r="H16891"/>
    </row>
    <row r="16892" spans="3:8" x14ac:dyDescent="0.25">
      <c r="C16892"/>
      <c r="H16892"/>
    </row>
    <row r="16893" spans="3:8" x14ac:dyDescent="0.25">
      <c r="C16893"/>
      <c r="H16893"/>
    </row>
    <row r="16894" spans="3:8" x14ac:dyDescent="0.25">
      <c r="C16894"/>
      <c r="H16894"/>
    </row>
    <row r="16895" spans="3:8" x14ac:dyDescent="0.25">
      <c r="C16895"/>
      <c r="H16895"/>
    </row>
    <row r="16896" spans="3:8" x14ac:dyDescent="0.25">
      <c r="C16896"/>
      <c r="H16896"/>
    </row>
    <row r="16897" spans="3:8" x14ac:dyDescent="0.25">
      <c r="C16897"/>
      <c r="H16897"/>
    </row>
    <row r="16898" spans="3:8" x14ac:dyDescent="0.25">
      <c r="C16898"/>
      <c r="H16898"/>
    </row>
    <row r="16899" spans="3:8" x14ac:dyDescent="0.25">
      <c r="C16899"/>
      <c r="H16899"/>
    </row>
    <row r="16900" spans="3:8" x14ac:dyDescent="0.25">
      <c r="C16900"/>
      <c r="H16900"/>
    </row>
    <row r="16901" spans="3:8" x14ac:dyDescent="0.25">
      <c r="C16901"/>
      <c r="H16901"/>
    </row>
    <row r="16902" spans="3:8" x14ac:dyDescent="0.25">
      <c r="C16902"/>
      <c r="H16902"/>
    </row>
    <row r="16903" spans="3:8" x14ac:dyDescent="0.25">
      <c r="C16903"/>
      <c r="H16903"/>
    </row>
    <row r="16904" spans="3:8" x14ac:dyDescent="0.25">
      <c r="C16904"/>
      <c r="H16904"/>
    </row>
    <row r="16905" spans="3:8" x14ac:dyDescent="0.25">
      <c r="C16905"/>
      <c r="H16905"/>
    </row>
    <row r="16906" spans="3:8" x14ac:dyDescent="0.25">
      <c r="C16906"/>
      <c r="H16906"/>
    </row>
    <row r="16907" spans="3:8" x14ac:dyDescent="0.25">
      <c r="C16907"/>
      <c r="H16907"/>
    </row>
    <row r="16908" spans="3:8" x14ac:dyDescent="0.25">
      <c r="C16908"/>
      <c r="H16908"/>
    </row>
    <row r="16909" spans="3:8" x14ac:dyDescent="0.25">
      <c r="C16909"/>
      <c r="H16909"/>
    </row>
    <row r="16910" spans="3:8" x14ac:dyDescent="0.25">
      <c r="C16910"/>
      <c r="H16910"/>
    </row>
    <row r="16911" spans="3:8" x14ac:dyDescent="0.25">
      <c r="C16911"/>
      <c r="H16911"/>
    </row>
    <row r="16912" spans="3:8" x14ac:dyDescent="0.25">
      <c r="C16912"/>
      <c r="H16912"/>
    </row>
    <row r="16913" spans="3:8" x14ac:dyDescent="0.25">
      <c r="C16913"/>
      <c r="H16913"/>
    </row>
    <row r="16914" spans="3:8" x14ac:dyDescent="0.25">
      <c r="C16914"/>
      <c r="H16914"/>
    </row>
    <row r="16915" spans="3:8" x14ac:dyDescent="0.25">
      <c r="C16915"/>
      <c r="H16915"/>
    </row>
    <row r="16916" spans="3:8" x14ac:dyDescent="0.25">
      <c r="C16916"/>
      <c r="H16916"/>
    </row>
    <row r="16917" spans="3:8" x14ac:dyDescent="0.25">
      <c r="C16917"/>
      <c r="H16917"/>
    </row>
    <row r="16918" spans="3:8" x14ac:dyDescent="0.25">
      <c r="C16918"/>
      <c r="H16918"/>
    </row>
    <row r="16919" spans="3:8" x14ac:dyDescent="0.25">
      <c r="C16919"/>
      <c r="H16919"/>
    </row>
    <row r="16920" spans="3:8" x14ac:dyDescent="0.25">
      <c r="C16920"/>
      <c r="H16920"/>
    </row>
    <row r="16921" spans="3:8" x14ac:dyDescent="0.25">
      <c r="C16921"/>
      <c r="H16921"/>
    </row>
    <row r="16922" spans="3:8" x14ac:dyDescent="0.25">
      <c r="C16922"/>
      <c r="H16922"/>
    </row>
    <row r="16923" spans="3:8" x14ac:dyDescent="0.25">
      <c r="C16923"/>
      <c r="H16923"/>
    </row>
    <row r="16924" spans="3:8" x14ac:dyDescent="0.25">
      <c r="C16924"/>
      <c r="H16924"/>
    </row>
    <row r="16925" spans="3:8" x14ac:dyDescent="0.25">
      <c r="C16925"/>
      <c r="H16925"/>
    </row>
    <row r="16926" spans="3:8" x14ac:dyDescent="0.25">
      <c r="C16926"/>
      <c r="H16926"/>
    </row>
    <row r="16927" spans="3:8" x14ac:dyDescent="0.25">
      <c r="C16927"/>
      <c r="H16927"/>
    </row>
    <row r="16928" spans="3:8" x14ac:dyDescent="0.25">
      <c r="C16928"/>
      <c r="H16928"/>
    </row>
    <row r="16929" spans="3:8" x14ac:dyDescent="0.25">
      <c r="C16929"/>
      <c r="H16929"/>
    </row>
    <row r="16930" spans="3:8" x14ac:dyDescent="0.25">
      <c r="C16930"/>
      <c r="H16930"/>
    </row>
    <row r="16931" spans="3:8" x14ac:dyDescent="0.25">
      <c r="C16931"/>
      <c r="H16931"/>
    </row>
    <row r="16932" spans="3:8" x14ac:dyDescent="0.25">
      <c r="C16932"/>
      <c r="H16932"/>
    </row>
    <row r="16933" spans="3:8" x14ac:dyDescent="0.25">
      <c r="C16933"/>
      <c r="H16933"/>
    </row>
    <row r="16934" spans="3:8" x14ac:dyDescent="0.25">
      <c r="C16934"/>
      <c r="H16934"/>
    </row>
    <row r="16935" spans="3:8" x14ac:dyDescent="0.25">
      <c r="C16935"/>
      <c r="H16935"/>
    </row>
    <row r="16936" spans="3:8" x14ac:dyDescent="0.25">
      <c r="C16936"/>
      <c r="H16936"/>
    </row>
    <row r="16937" spans="3:8" x14ac:dyDescent="0.25">
      <c r="C16937"/>
      <c r="H16937"/>
    </row>
    <row r="16938" spans="3:8" x14ac:dyDescent="0.25">
      <c r="C16938"/>
      <c r="H16938"/>
    </row>
    <row r="16939" spans="3:8" x14ac:dyDescent="0.25">
      <c r="C16939"/>
      <c r="H16939"/>
    </row>
    <row r="16940" spans="3:8" x14ac:dyDescent="0.25">
      <c r="C16940"/>
      <c r="H16940"/>
    </row>
    <row r="16941" spans="3:8" x14ac:dyDescent="0.25">
      <c r="C16941"/>
      <c r="H16941"/>
    </row>
    <row r="16942" spans="3:8" x14ac:dyDescent="0.25">
      <c r="C16942"/>
      <c r="H16942"/>
    </row>
    <row r="16943" spans="3:8" x14ac:dyDescent="0.25">
      <c r="C16943"/>
      <c r="H16943"/>
    </row>
    <row r="16944" spans="3:8" x14ac:dyDescent="0.25">
      <c r="C16944"/>
      <c r="H16944"/>
    </row>
    <row r="16945" spans="3:8" x14ac:dyDescent="0.25">
      <c r="C16945"/>
      <c r="H16945"/>
    </row>
    <row r="16946" spans="3:8" x14ac:dyDescent="0.25">
      <c r="C16946"/>
      <c r="H16946"/>
    </row>
    <row r="16947" spans="3:8" x14ac:dyDescent="0.25">
      <c r="C16947"/>
      <c r="H16947"/>
    </row>
    <row r="16948" spans="3:8" x14ac:dyDescent="0.25">
      <c r="C16948"/>
      <c r="H16948"/>
    </row>
    <row r="16949" spans="3:8" x14ac:dyDescent="0.25">
      <c r="C16949"/>
      <c r="H16949"/>
    </row>
    <row r="16950" spans="3:8" x14ac:dyDescent="0.25">
      <c r="C16950"/>
      <c r="H16950"/>
    </row>
    <row r="16951" spans="3:8" x14ac:dyDescent="0.25">
      <c r="C16951"/>
      <c r="H16951"/>
    </row>
    <row r="16952" spans="3:8" x14ac:dyDescent="0.25">
      <c r="C16952"/>
      <c r="H16952"/>
    </row>
    <row r="16953" spans="3:8" x14ac:dyDescent="0.25">
      <c r="C16953"/>
      <c r="H16953"/>
    </row>
    <row r="16954" spans="3:8" x14ac:dyDescent="0.25">
      <c r="C16954"/>
      <c r="H16954"/>
    </row>
    <row r="16955" spans="3:8" x14ac:dyDescent="0.25">
      <c r="C16955"/>
      <c r="H16955"/>
    </row>
    <row r="16956" spans="3:8" x14ac:dyDescent="0.25">
      <c r="C16956"/>
      <c r="H16956"/>
    </row>
    <row r="16957" spans="3:8" x14ac:dyDescent="0.25">
      <c r="C16957"/>
      <c r="H16957"/>
    </row>
    <row r="16958" spans="3:8" x14ac:dyDescent="0.25">
      <c r="C16958"/>
      <c r="H16958"/>
    </row>
    <row r="16959" spans="3:8" x14ac:dyDescent="0.25">
      <c r="C16959"/>
      <c r="H16959"/>
    </row>
    <row r="16960" spans="3:8" x14ac:dyDescent="0.25">
      <c r="C16960"/>
      <c r="H16960"/>
    </row>
    <row r="16961" spans="3:8" x14ac:dyDescent="0.25">
      <c r="C16961"/>
      <c r="H16961"/>
    </row>
    <row r="16962" spans="3:8" x14ac:dyDescent="0.25">
      <c r="C16962"/>
      <c r="H16962"/>
    </row>
    <row r="16963" spans="3:8" x14ac:dyDescent="0.25">
      <c r="C16963"/>
      <c r="H16963"/>
    </row>
    <row r="16964" spans="3:8" x14ac:dyDescent="0.25">
      <c r="C16964"/>
      <c r="H16964"/>
    </row>
    <row r="16965" spans="3:8" x14ac:dyDescent="0.25">
      <c r="C16965"/>
      <c r="H16965"/>
    </row>
    <row r="16966" spans="3:8" x14ac:dyDescent="0.25">
      <c r="C16966"/>
      <c r="H16966"/>
    </row>
    <row r="16967" spans="3:8" x14ac:dyDescent="0.25">
      <c r="C16967"/>
      <c r="H16967"/>
    </row>
    <row r="16968" spans="3:8" x14ac:dyDescent="0.25">
      <c r="C16968"/>
      <c r="H16968"/>
    </row>
    <row r="16969" spans="3:8" x14ac:dyDescent="0.25">
      <c r="C16969"/>
      <c r="H16969"/>
    </row>
    <row r="16970" spans="3:8" x14ac:dyDescent="0.25">
      <c r="C16970"/>
      <c r="H16970"/>
    </row>
    <row r="16971" spans="3:8" x14ac:dyDescent="0.25">
      <c r="C16971"/>
      <c r="H16971"/>
    </row>
    <row r="16972" spans="3:8" x14ac:dyDescent="0.25">
      <c r="C16972"/>
      <c r="H16972"/>
    </row>
    <row r="16973" spans="3:8" x14ac:dyDescent="0.25">
      <c r="C16973"/>
      <c r="H16973"/>
    </row>
    <row r="16974" spans="3:8" x14ac:dyDescent="0.25">
      <c r="C16974"/>
      <c r="H16974"/>
    </row>
    <row r="16975" spans="3:8" x14ac:dyDescent="0.25">
      <c r="C16975"/>
      <c r="H16975"/>
    </row>
    <row r="16976" spans="3:8" x14ac:dyDescent="0.25">
      <c r="C16976"/>
      <c r="H16976"/>
    </row>
    <row r="16977" spans="3:8" x14ac:dyDescent="0.25">
      <c r="C16977"/>
      <c r="H16977"/>
    </row>
    <row r="16978" spans="3:8" x14ac:dyDescent="0.25">
      <c r="C16978"/>
      <c r="H16978"/>
    </row>
    <row r="16979" spans="3:8" x14ac:dyDescent="0.25">
      <c r="C16979"/>
      <c r="H16979"/>
    </row>
    <row r="16980" spans="3:8" x14ac:dyDescent="0.25">
      <c r="C16980"/>
      <c r="H16980"/>
    </row>
    <row r="16981" spans="3:8" x14ac:dyDescent="0.25">
      <c r="C16981"/>
      <c r="H16981"/>
    </row>
    <row r="16982" spans="3:8" x14ac:dyDescent="0.25">
      <c r="C16982"/>
      <c r="H16982"/>
    </row>
    <row r="16983" spans="3:8" x14ac:dyDescent="0.25">
      <c r="C16983"/>
      <c r="H16983"/>
    </row>
    <row r="16984" spans="3:8" x14ac:dyDescent="0.25">
      <c r="C16984"/>
      <c r="H16984"/>
    </row>
    <row r="16985" spans="3:8" x14ac:dyDescent="0.25">
      <c r="C16985"/>
      <c r="H16985"/>
    </row>
    <row r="16986" spans="3:8" x14ac:dyDescent="0.25">
      <c r="C16986"/>
      <c r="H16986"/>
    </row>
    <row r="16987" spans="3:8" x14ac:dyDescent="0.25">
      <c r="C16987"/>
      <c r="H16987"/>
    </row>
    <row r="16988" spans="3:8" x14ac:dyDescent="0.25">
      <c r="C16988"/>
      <c r="H16988"/>
    </row>
    <row r="16989" spans="3:8" x14ac:dyDescent="0.25">
      <c r="C16989"/>
      <c r="H16989"/>
    </row>
    <row r="16990" spans="3:8" x14ac:dyDescent="0.25">
      <c r="C16990"/>
      <c r="H16990"/>
    </row>
    <row r="16991" spans="3:8" x14ac:dyDescent="0.25">
      <c r="C16991"/>
      <c r="H16991"/>
    </row>
    <row r="16992" spans="3:8" x14ac:dyDescent="0.25">
      <c r="C16992"/>
      <c r="H16992"/>
    </row>
    <row r="16993" spans="3:8" x14ac:dyDescent="0.25">
      <c r="C16993"/>
      <c r="H16993"/>
    </row>
    <row r="16994" spans="3:8" x14ac:dyDescent="0.25">
      <c r="C16994"/>
      <c r="H16994"/>
    </row>
    <row r="16995" spans="3:8" x14ac:dyDescent="0.25">
      <c r="C16995"/>
      <c r="H16995"/>
    </row>
    <row r="16996" spans="3:8" x14ac:dyDescent="0.25">
      <c r="C16996"/>
      <c r="H16996"/>
    </row>
    <row r="16997" spans="3:8" x14ac:dyDescent="0.25">
      <c r="C16997"/>
      <c r="H16997"/>
    </row>
    <row r="16998" spans="3:8" x14ac:dyDescent="0.25">
      <c r="C16998"/>
      <c r="H16998"/>
    </row>
    <row r="16999" spans="3:8" x14ac:dyDescent="0.25">
      <c r="C16999"/>
      <c r="H16999"/>
    </row>
    <row r="17000" spans="3:8" x14ac:dyDescent="0.25">
      <c r="C17000"/>
      <c r="H17000"/>
    </row>
    <row r="17001" spans="3:8" x14ac:dyDescent="0.25">
      <c r="C17001"/>
      <c r="H17001"/>
    </row>
    <row r="17002" spans="3:8" x14ac:dyDescent="0.25">
      <c r="C17002"/>
      <c r="H17002"/>
    </row>
    <row r="17003" spans="3:8" x14ac:dyDescent="0.25">
      <c r="C17003"/>
      <c r="H17003"/>
    </row>
    <row r="17004" spans="3:8" x14ac:dyDescent="0.25">
      <c r="C17004"/>
      <c r="H17004"/>
    </row>
    <row r="17005" spans="3:8" x14ac:dyDescent="0.25">
      <c r="C17005"/>
      <c r="H17005"/>
    </row>
    <row r="17006" spans="3:8" x14ac:dyDescent="0.25">
      <c r="C17006"/>
      <c r="H17006"/>
    </row>
    <row r="17007" spans="3:8" x14ac:dyDescent="0.25">
      <c r="C17007"/>
      <c r="H17007"/>
    </row>
    <row r="17008" spans="3:8" x14ac:dyDescent="0.25">
      <c r="C17008"/>
      <c r="H17008"/>
    </row>
    <row r="17009" spans="3:8" x14ac:dyDescent="0.25">
      <c r="C17009"/>
      <c r="H17009"/>
    </row>
    <row r="17010" spans="3:8" x14ac:dyDescent="0.25">
      <c r="C17010"/>
      <c r="H17010"/>
    </row>
    <row r="17011" spans="3:8" x14ac:dyDescent="0.25">
      <c r="C17011"/>
      <c r="H17011"/>
    </row>
    <row r="17012" spans="3:8" x14ac:dyDescent="0.25">
      <c r="C17012"/>
      <c r="H17012"/>
    </row>
    <row r="17013" spans="3:8" x14ac:dyDescent="0.25">
      <c r="C17013"/>
      <c r="H17013"/>
    </row>
    <row r="17014" spans="3:8" x14ac:dyDescent="0.25">
      <c r="C17014"/>
      <c r="H17014"/>
    </row>
    <row r="17015" spans="3:8" x14ac:dyDescent="0.25">
      <c r="C17015"/>
      <c r="H17015"/>
    </row>
    <row r="17016" spans="3:8" x14ac:dyDescent="0.25">
      <c r="C17016"/>
      <c r="H17016"/>
    </row>
    <row r="17017" spans="3:8" x14ac:dyDescent="0.25">
      <c r="C17017"/>
      <c r="H17017"/>
    </row>
    <row r="17018" spans="3:8" x14ac:dyDescent="0.25">
      <c r="C17018"/>
      <c r="H17018"/>
    </row>
    <row r="17019" spans="3:8" x14ac:dyDescent="0.25">
      <c r="C17019"/>
      <c r="H17019"/>
    </row>
    <row r="17020" spans="3:8" x14ac:dyDescent="0.25">
      <c r="C17020"/>
      <c r="H17020"/>
    </row>
    <row r="17021" spans="3:8" x14ac:dyDescent="0.25">
      <c r="C17021"/>
      <c r="H17021"/>
    </row>
    <row r="17022" spans="3:8" x14ac:dyDescent="0.25">
      <c r="C17022"/>
      <c r="H17022"/>
    </row>
    <row r="17023" spans="3:8" x14ac:dyDescent="0.25">
      <c r="C17023"/>
      <c r="H17023"/>
    </row>
    <row r="17024" spans="3:8" x14ac:dyDescent="0.25">
      <c r="C17024"/>
      <c r="H17024"/>
    </row>
    <row r="17025" spans="3:8" x14ac:dyDescent="0.25">
      <c r="C17025"/>
      <c r="H17025"/>
    </row>
    <row r="17026" spans="3:8" x14ac:dyDescent="0.25">
      <c r="C17026"/>
      <c r="H17026"/>
    </row>
    <row r="17027" spans="3:8" x14ac:dyDescent="0.25">
      <c r="C17027"/>
      <c r="H17027"/>
    </row>
    <row r="17028" spans="3:8" x14ac:dyDescent="0.25">
      <c r="C17028"/>
      <c r="H17028"/>
    </row>
    <row r="17029" spans="3:8" x14ac:dyDescent="0.25">
      <c r="C17029"/>
      <c r="H17029"/>
    </row>
    <row r="17030" spans="3:8" x14ac:dyDescent="0.25">
      <c r="C17030"/>
      <c r="H17030"/>
    </row>
    <row r="17031" spans="3:8" x14ac:dyDescent="0.25">
      <c r="C17031"/>
      <c r="H17031"/>
    </row>
    <row r="17032" spans="3:8" x14ac:dyDescent="0.25">
      <c r="C17032"/>
      <c r="H17032"/>
    </row>
    <row r="17033" spans="3:8" x14ac:dyDescent="0.25">
      <c r="C17033"/>
      <c r="H17033"/>
    </row>
    <row r="17034" spans="3:8" x14ac:dyDescent="0.25">
      <c r="C17034"/>
      <c r="H17034"/>
    </row>
    <row r="17035" spans="3:8" x14ac:dyDescent="0.25">
      <c r="C17035"/>
      <c r="H17035"/>
    </row>
    <row r="17036" spans="3:8" x14ac:dyDescent="0.25">
      <c r="C17036"/>
      <c r="H17036"/>
    </row>
    <row r="17037" spans="3:8" x14ac:dyDescent="0.25">
      <c r="C17037"/>
      <c r="H17037"/>
    </row>
    <row r="17038" spans="3:8" x14ac:dyDescent="0.25">
      <c r="C17038"/>
      <c r="H17038"/>
    </row>
    <row r="17039" spans="3:8" x14ac:dyDescent="0.25">
      <c r="C17039"/>
      <c r="H17039"/>
    </row>
    <row r="17040" spans="3:8" x14ac:dyDescent="0.25">
      <c r="C17040"/>
      <c r="H17040"/>
    </row>
    <row r="17041" spans="3:8" x14ac:dyDescent="0.25">
      <c r="C17041"/>
      <c r="H17041"/>
    </row>
    <row r="17042" spans="3:8" x14ac:dyDescent="0.25">
      <c r="C17042"/>
      <c r="H17042"/>
    </row>
    <row r="17043" spans="3:8" x14ac:dyDescent="0.25">
      <c r="C17043"/>
      <c r="H17043"/>
    </row>
    <row r="17044" spans="3:8" x14ac:dyDescent="0.25">
      <c r="C17044"/>
      <c r="H17044"/>
    </row>
    <row r="17045" spans="3:8" x14ac:dyDescent="0.25">
      <c r="C17045"/>
      <c r="H17045"/>
    </row>
    <row r="17046" spans="3:8" x14ac:dyDescent="0.25">
      <c r="C17046"/>
      <c r="H17046"/>
    </row>
    <row r="17047" spans="3:8" x14ac:dyDescent="0.25">
      <c r="C17047"/>
      <c r="H17047"/>
    </row>
    <row r="17048" spans="3:8" x14ac:dyDescent="0.25">
      <c r="C17048"/>
      <c r="H17048"/>
    </row>
    <row r="17049" spans="3:8" x14ac:dyDescent="0.25">
      <c r="C17049"/>
      <c r="H17049"/>
    </row>
    <row r="17050" spans="3:8" x14ac:dyDescent="0.25">
      <c r="C17050"/>
      <c r="H17050"/>
    </row>
    <row r="17051" spans="3:8" x14ac:dyDescent="0.25">
      <c r="C17051"/>
      <c r="H17051"/>
    </row>
    <row r="17052" spans="3:8" x14ac:dyDescent="0.25">
      <c r="C17052"/>
      <c r="H17052"/>
    </row>
    <row r="17053" spans="3:8" x14ac:dyDescent="0.25">
      <c r="C17053"/>
      <c r="H17053"/>
    </row>
    <row r="17054" spans="3:8" x14ac:dyDescent="0.25">
      <c r="C17054"/>
      <c r="H17054"/>
    </row>
    <row r="17055" spans="3:8" x14ac:dyDescent="0.25">
      <c r="C17055"/>
      <c r="H17055"/>
    </row>
    <row r="17056" spans="3:8" x14ac:dyDescent="0.25">
      <c r="C17056"/>
      <c r="H17056"/>
    </row>
    <row r="17057" spans="3:8" x14ac:dyDescent="0.25">
      <c r="C17057"/>
      <c r="H17057"/>
    </row>
    <row r="17058" spans="3:8" x14ac:dyDescent="0.25">
      <c r="C17058"/>
      <c r="H17058"/>
    </row>
    <row r="17059" spans="3:8" x14ac:dyDescent="0.25">
      <c r="C17059"/>
      <c r="H17059"/>
    </row>
    <row r="17060" spans="3:8" x14ac:dyDescent="0.25">
      <c r="C17060"/>
      <c r="H17060"/>
    </row>
    <row r="17061" spans="3:8" x14ac:dyDescent="0.25">
      <c r="C17061"/>
      <c r="H17061"/>
    </row>
    <row r="17062" spans="3:8" x14ac:dyDescent="0.25">
      <c r="C17062"/>
      <c r="H17062"/>
    </row>
    <row r="17063" spans="3:8" x14ac:dyDescent="0.25">
      <c r="C17063"/>
      <c r="H17063"/>
    </row>
    <row r="17064" spans="3:8" x14ac:dyDescent="0.25">
      <c r="C17064"/>
      <c r="H17064"/>
    </row>
    <row r="17065" spans="3:8" x14ac:dyDescent="0.25">
      <c r="C17065"/>
      <c r="H17065"/>
    </row>
    <row r="17066" spans="3:8" x14ac:dyDescent="0.25">
      <c r="C17066"/>
      <c r="H17066"/>
    </row>
    <row r="17067" spans="3:8" x14ac:dyDescent="0.25">
      <c r="C17067"/>
      <c r="H17067"/>
    </row>
    <row r="17068" spans="3:8" x14ac:dyDescent="0.25">
      <c r="C17068"/>
      <c r="H17068"/>
    </row>
    <row r="17069" spans="3:8" x14ac:dyDescent="0.25">
      <c r="C17069"/>
      <c r="H17069"/>
    </row>
    <row r="17070" spans="3:8" x14ac:dyDescent="0.25">
      <c r="C17070"/>
      <c r="H17070"/>
    </row>
    <row r="17071" spans="3:8" x14ac:dyDescent="0.25">
      <c r="C17071"/>
      <c r="H17071"/>
    </row>
    <row r="17072" spans="3:8" x14ac:dyDescent="0.25">
      <c r="C17072"/>
      <c r="H17072"/>
    </row>
    <row r="17073" spans="3:8" x14ac:dyDescent="0.25">
      <c r="C17073"/>
      <c r="H17073"/>
    </row>
    <row r="17074" spans="3:8" x14ac:dyDescent="0.25">
      <c r="C17074"/>
      <c r="H17074"/>
    </row>
    <row r="17075" spans="3:8" x14ac:dyDescent="0.25">
      <c r="C17075"/>
      <c r="H17075"/>
    </row>
    <row r="17076" spans="3:8" x14ac:dyDescent="0.25">
      <c r="C17076"/>
      <c r="H17076"/>
    </row>
    <row r="17077" spans="3:8" x14ac:dyDescent="0.25">
      <c r="C17077"/>
      <c r="H17077"/>
    </row>
    <row r="17078" spans="3:8" x14ac:dyDescent="0.25">
      <c r="C17078"/>
      <c r="H17078"/>
    </row>
    <row r="17079" spans="3:8" x14ac:dyDescent="0.25">
      <c r="C17079"/>
      <c r="H17079"/>
    </row>
    <row r="17080" spans="3:8" x14ac:dyDescent="0.25">
      <c r="C17080"/>
      <c r="H17080"/>
    </row>
    <row r="17081" spans="3:8" x14ac:dyDescent="0.25">
      <c r="C17081"/>
      <c r="H17081"/>
    </row>
    <row r="17082" spans="3:8" x14ac:dyDescent="0.25">
      <c r="C17082"/>
      <c r="H17082"/>
    </row>
    <row r="17083" spans="3:8" x14ac:dyDescent="0.25">
      <c r="C17083"/>
      <c r="H17083"/>
    </row>
    <row r="17084" spans="3:8" x14ac:dyDescent="0.25">
      <c r="C17084"/>
      <c r="H17084"/>
    </row>
    <row r="17085" spans="3:8" x14ac:dyDescent="0.25">
      <c r="C17085"/>
      <c r="H17085"/>
    </row>
    <row r="17086" spans="3:8" x14ac:dyDescent="0.25">
      <c r="C17086"/>
      <c r="H17086"/>
    </row>
    <row r="17087" spans="3:8" x14ac:dyDescent="0.25">
      <c r="C17087"/>
      <c r="H17087"/>
    </row>
    <row r="17088" spans="3:8" x14ac:dyDescent="0.25">
      <c r="C17088"/>
      <c r="H17088"/>
    </row>
    <row r="17089" spans="3:8" x14ac:dyDescent="0.25">
      <c r="C17089"/>
      <c r="H17089"/>
    </row>
    <row r="17090" spans="3:8" x14ac:dyDescent="0.25">
      <c r="C17090"/>
      <c r="H17090"/>
    </row>
    <row r="17091" spans="3:8" x14ac:dyDescent="0.25">
      <c r="C17091"/>
      <c r="H17091"/>
    </row>
    <row r="17092" spans="3:8" x14ac:dyDescent="0.25">
      <c r="C17092"/>
      <c r="H17092"/>
    </row>
    <row r="17093" spans="3:8" x14ac:dyDescent="0.25">
      <c r="C17093"/>
      <c r="H17093"/>
    </row>
    <row r="17094" spans="3:8" x14ac:dyDescent="0.25">
      <c r="C17094"/>
      <c r="H17094"/>
    </row>
    <row r="17095" spans="3:8" x14ac:dyDescent="0.25">
      <c r="C17095"/>
      <c r="H17095"/>
    </row>
    <row r="17096" spans="3:8" x14ac:dyDescent="0.25">
      <c r="C17096"/>
      <c r="H17096"/>
    </row>
    <row r="17097" spans="3:8" x14ac:dyDescent="0.25">
      <c r="C17097"/>
      <c r="H17097"/>
    </row>
    <row r="17098" spans="3:8" x14ac:dyDescent="0.25">
      <c r="C17098"/>
      <c r="H17098"/>
    </row>
    <row r="17099" spans="3:8" x14ac:dyDescent="0.25">
      <c r="C17099"/>
      <c r="H17099"/>
    </row>
    <row r="17100" spans="3:8" x14ac:dyDescent="0.25">
      <c r="C17100"/>
      <c r="H17100"/>
    </row>
    <row r="17101" spans="3:8" x14ac:dyDescent="0.25">
      <c r="C17101"/>
      <c r="H17101"/>
    </row>
    <row r="17102" spans="3:8" x14ac:dyDescent="0.25">
      <c r="C17102"/>
      <c r="H17102"/>
    </row>
    <row r="17103" spans="3:8" x14ac:dyDescent="0.25">
      <c r="C17103"/>
      <c r="H17103"/>
    </row>
    <row r="17104" spans="3:8" x14ac:dyDescent="0.25">
      <c r="C17104"/>
      <c r="H17104"/>
    </row>
    <row r="17105" spans="3:8" x14ac:dyDescent="0.25">
      <c r="C17105"/>
      <c r="H17105"/>
    </row>
    <row r="17106" spans="3:8" x14ac:dyDescent="0.25">
      <c r="C17106"/>
      <c r="H17106"/>
    </row>
    <row r="17107" spans="3:8" x14ac:dyDescent="0.25">
      <c r="C17107"/>
      <c r="H17107"/>
    </row>
    <row r="17108" spans="3:8" x14ac:dyDescent="0.25">
      <c r="C17108"/>
      <c r="H17108"/>
    </row>
    <row r="17109" spans="3:8" x14ac:dyDescent="0.25">
      <c r="C17109"/>
      <c r="H17109"/>
    </row>
    <row r="17110" spans="3:8" x14ac:dyDescent="0.25">
      <c r="C17110"/>
      <c r="H17110"/>
    </row>
    <row r="17111" spans="3:8" x14ac:dyDescent="0.25">
      <c r="C17111"/>
      <c r="H17111"/>
    </row>
    <row r="17112" spans="3:8" x14ac:dyDescent="0.25">
      <c r="C17112"/>
      <c r="H17112"/>
    </row>
    <row r="17113" spans="3:8" x14ac:dyDescent="0.25">
      <c r="C17113"/>
      <c r="H17113"/>
    </row>
    <row r="17114" spans="3:8" x14ac:dyDescent="0.25">
      <c r="C17114"/>
      <c r="H17114"/>
    </row>
    <row r="17115" spans="3:8" x14ac:dyDescent="0.25">
      <c r="C17115"/>
      <c r="H17115"/>
    </row>
    <row r="17116" spans="3:8" x14ac:dyDescent="0.25">
      <c r="C17116"/>
      <c r="H17116"/>
    </row>
    <row r="17117" spans="3:8" x14ac:dyDescent="0.25">
      <c r="C17117"/>
      <c r="H17117"/>
    </row>
    <row r="17118" spans="3:8" x14ac:dyDescent="0.25">
      <c r="C17118"/>
      <c r="H17118"/>
    </row>
    <row r="17119" spans="3:8" x14ac:dyDescent="0.25">
      <c r="C17119"/>
      <c r="H17119"/>
    </row>
    <row r="17120" spans="3:8" x14ac:dyDescent="0.25">
      <c r="C17120"/>
      <c r="H17120"/>
    </row>
    <row r="17121" spans="3:8" x14ac:dyDescent="0.25">
      <c r="C17121"/>
      <c r="H17121"/>
    </row>
    <row r="17122" spans="3:8" x14ac:dyDescent="0.25">
      <c r="C17122"/>
      <c r="H17122"/>
    </row>
    <row r="17123" spans="3:8" x14ac:dyDescent="0.25">
      <c r="C17123"/>
      <c r="H17123"/>
    </row>
    <row r="17124" spans="3:8" x14ac:dyDescent="0.25">
      <c r="C17124"/>
      <c r="H17124"/>
    </row>
    <row r="17125" spans="3:8" x14ac:dyDescent="0.25">
      <c r="C17125"/>
      <c r="H17125"/>
    </row>
    <row r="17126" spans="3:8" x14ac:dyDescent="0.25">
      <c r="C17126"/>
      <c r="H17126"/>
    </row>
    <row r="17127" spans="3:8" x14ac:dyDescent="0.25">
      <c r="C17127"/>
      <c r="H17127"/>
    </row>
    <row r="17128" spans="3:8" x14ac:dyDescent="0.25">
      <c r="C17128"/>
      <c r="H17128"/>
    </row>
    <row r="17129" spans="3:8" x14ac:dyDescent="0.25">
      <c r="C17129"/>
      <c r="H17129"/>
    </row>
    <row r="17130" spans="3:8" x14ac:dyDescent="0.25">
      <c r="C17130"/>
      <c r="H17130"/>
    </row>
    <row r="17131" spans="3:8" x14ac:dyDescent="0.25">
      <c r="C17131"/>
      <c r="H17131"/>
    </row>
    <row r="17132" spans="3:8" x14ac:dyDescent="0.25">
      <c r="C17132"/>
      <c r="H17132"/>
    </row>
    <row r="17133" spans="3:8" x14ac:dyDescent="0.25">
      <c r="C17133"/>
      <c r="H17133"/>
    </row>
    <row r="17134" spans="3:8" x14ac:dyDescent="0.25">
      <c r="C17134"/>
      <c r="H17134"/>
    </row>
    <row r="17135" spans="3:8" x14ac:dyDescent="0.25">
      <c r="C17135"/>
      <c r="H17135"/>
    </row>
    <row r="17136" spans="3:8" x14ac:dyDescent="0.25">
      <c r="C17136"/>
      <c r="H17136"/>
    </row>
    <row r="17137" spans="3:8" x14ac:dyDescent="0.25">
      <c r="C17137"/>
      <c r="H17137"/>
    </row>
    <row r="17138" spans="3:8" x14ac:dyDescent="0.25">
      <c r="C17138"/>
      <c r="H17138"/>
    </row>
    <row r="17139" spans="3:8" x14ac:dyDescent="0.25">
      <c r="C17139"/>
      <c r="H17139"/>
    </row>
    <row r="17140" spans="3:8" x14ac:dyDescent="0.25">
      <c r="C17140"/>
      <c r="H17140"/>
    </row>
    <row r="17141" spans="3:8" x14ac:dyDescent="0.25">
      <c r="C17141"/>
      <c r="H17141"/>
    </row>
    <row r="17142" spans="3:8" x14ac:dyDescent="0.25">
      <c r="C17142"/>
      <c r="H17142"/>
    </row>
    <row r="17143" spans="3:8" x14ac:dyDescent="0.25">
      <c r="C17143"/>
      <c r="H17143"/>
    </row>
    <row r="17144" spans="3:8" x14ac:dyDescent="0.25">
      <c r="C17144"/>
      <c r="H17144"/>
    </row>
    <row r="17145" spans="3:8" x14ac:dyDescent="0.25">
      <c r="C17145"/>
      <c r="H17145"/>
    </row>
    <row r="17146" spans="3:8" x14ac:dyDescent="0.25">
      <c r="C17146"/>
      <c r="H17146"/>
    </row>
    <row r="17147" spans="3:8" x14ac:dyDescent="0.25">
      <c r="C17147"/>
      <c r="H17147"/>
    </row>
    <row r="17148" spans="3:8" x14ac:dyDescent="0.25">
      <c r="C17148"/>
      <c r="H17148"/>
    </row>
    <row r="17149" spans="3:8" x14ac:dyDescent="0.25">
      <c r="C17149"/>
      <c r="H17149"/>
    </row>
    <row r="17150" spans="3:8" x14ac:dyDescent="0.25">
      <c r="C17150"/>
      <c r="H17150"/>
    </row>
    <row r="17151" spans="3:8" x14ac:dyDescent="0.25">
      <c r="C17151"/>
      <c r="H17151"/>
    </row>
    <row r="17152" spans="3:8" x14ac:dyDescent="0.25">
      <c r="C17152"/>
      <c r="H17152"/>
    </row>
    <row r="17153" spans="3:8" x14ac:dyDescent="0.25">
      <c r="C17153"/>
      <c r="H17153"/>
    </row>
    <row r="17154" spans="3:8" x14ac:dyDescent="0.25">
      <c r="C17154"/>
      <c r="H17154"/>
    </row>
    <row r="17155" spans="3:8" x14ac:dyDescent="0.25">
      <c r="C17155"/>
      <c r="H17155"/>
    </row>
    <row r="17156" spans="3:8" x14ac:dyDescent="0.25">
      <c r="C17156"/>
      <c r="H17156"/>
    </row>
    <row r="17157" spans="3:8" x14ac:dyDescent="0.25">
      <c r="C17157"/>
      <c r="H17157"/>
    </row>
    <row r="17158" spans="3:8" x14ac:dyDescent="0.25">
      <c r="C17158"/>
      <c r="H17158"/>
    </row>
    <row r="17159" spans="3:8" x14ac:dyDescent="0.25">
      <c r="C17159"/>
      <c r="H17159"/>
    </row>
    <row r="17160" spans="3:8" x14ac:dyDescent="0.25">
      <c r="C17160"/>
      <c r="H17160"/>
    </row>
    <row r="17161" spans="3:8" x14ac:dyDescent="0.25">
      <c r="C17161"/>
      <c r="H17161"/>
    </row>
    <row r="17162" spans="3:8" x14ac:dyDescent="0.25">
      <c r="C17162"/>
      <c r="H17162"/>
    </row>
    <row r="17163" spans="3:8" x14ac:dyDescent="0.25">
      <c r="C17163"/>
      <c r="H17163"/>
    </row>
    <row r="17164" spans="3:8" x14ac:dyDescent="0.25">
      <c r="C17164"/>
      <c r="H17164"/>
    </row>
    <row r="17165" spans="3:8" x14ac:dyDescent="0.25">
      <c r="C17165"/>
      <c r="H17165"/>
    </row>
    <row r="17166" spans="3:8" x14ac:dyDescent="0.25">
      <c r="C17166"/>
      <c r="H17166"/>
    </row>
    <row r="17167" spans="3:8" x14ac:dyDescent="0.25">
      <c r="C17167"/>
      <c r="H17167"/>
    </row>
    <row r="17168" spans="3:8" x14ac:dyDescent="0.25">
      <c r="C17168"/>
      <c r="H17168"/>
    </row>
    <row r="17169" spans="3:8" x14ac:dyDescent="0.25">
      <c r="C17169"/>
      <c r="H17169"/>
    </row>
    <row r="17170" spans="3:8" x14ac:dyDescent="0.25">
      <c r="C17170"/>
      <c r="H17170"/>
    </row>
    <row r="17171" spans="3:8" x14ac:dyDescent="0.25">
      <c r="C17171"/>
      <c r="H17171"/>
    </row>
    <row r="17172" spans="3:8" x14ac:dyDescent="0.25">
      <c r="C17172"/>
      <c r="H17172"/>
    </row>
    <row r="17173" spans="3:8" x14ac:dyDescent="0.25">
      <c r="C17173"/>
      <c r="H17173"/>
    </row>
    <row r="17174" spans="3:8" x14ac:dyDescent="0.25">
      <c r="C17174"/>
      <c r="H17174"/>
    </row>
    <row r="17175" spans="3:8" x14ac:dyDescent="0.25">
      <c r="C17175"/>
      <c r="H17175"/>
    </row>
    <row r="17176" spans="3:8" x14ac:dyDescent="0.25">
      <c r="C17176"/>
      <c r="H17176"/>
    </row>
    <row r="17177" spans="3:8" x14ac:dyDescent="0.25">
      <c r="C17177"/>
      <c r="H17177"/>
    </row>
    <row r="17178" spans="3:8" x14ac:dyDescent="0.25">
      <c r="C17178"/>
      <c r="H17178"/>
    </row>
    <row r="17179" spans="3:8" x14ac:dyDescent="0.25">
      <c r="C17179"/>
      <c r="H17179"/>
    </row>
    <row r="17180" spans="3:8" x14ac:dyDescent="0.25">
      <c r="C17180"/>
      <c r="H17180"/>
    </row>
    <row r="17181" spans="3:8" x14ac:dyDescent="0.25">
      <c r="C17181"/>
      <c r="H17181"/>
    </row>
    <row r="17182" spans="3:8" x14ac:dyDescent="0.25">
      <c r="C17182"/>
      <c r="H17182"/>
    </row>
    <row r="17183" spans="3:8" x14ac:dyDescent="0.25">
      <c r="C17183"/>
      <c r="H17183"/>
    </row>
    <row r="17184" spans="3:8" x14ac:dyDescent="0.25">
      <c r="C17184"/>
      <c r="H17184"/>
    </row>
    <row r="17185" spans="3:8" x14ac:dyDescent="0.25">
      <c r="C17185"/>
      <c r="H17185"/>
    </row>
    <row r="17186" spans="3:8" x14ac:dyDescent="0.25">
      <c r="C17186"/>
      <c r="H17186"/>
    </row>
    <row r="17187" spans="3:8" x14ac:dyDescent="0.25">
      <c r="C17187"/>
      <c r="H17187"/>
    </row>
    <row r="17188" spans="3:8" x14ac:dyDescent="0.25">
      <c r="C17188"/>
      <c r="H17188"/>
    </row>
    <row r="17189" spans="3:8" x14ac:dyDescent="0.25">
      <c r="C17189"/>
      <c r="H17189"/>
    </row>
    <row r="17190" spans="3:8" x14ac:dyDescent="0.25">
      <c r="C17190"/>
      <c r="H17190"/>
    </row>
    <row r="17191" spans="3:8" x14ac:dyDescent="0.25">
      <c r="C17191"/>
      <c r="H17191"/>
    </row>
    <row r="17192" spans="3:8" x14ac:dyDescent="0.25">
      <c r="C17192"/>
      <c r="H17192"/>
    </row>
    <row r="17193" spans="3:8" x14ac:dyDescent="0.25">
      <c r="C17193"/>
      <c r="H17193"/>
    </row>
    <row r="17194" spans="3:8" x14ac:dyDescent="0.25">
      <c r="C17194"/>
      <c r="H17194"/>
    </row>
    <row r="17195" spans="3:8" x14ac:dyDescent="0.25">
      <c r="C17195"/>
      <c r="H17195"/>
    </row>
    <row r="17196" spans="3:8" x14ac:dyDescent="0.25">
      <c r="C17196"/>
      <c r="H17196"/>
    </row>
    <row r="17197" spans="3:8" x14ac:dyDescent="0.25">
      <c r="C17197"/>
      <c r="H17197"/>
    </row>
    <row r="17198" spans="3:8" x14ac:dyDescent="0.25">
      <c r="C17198"/>
      <c r="H17198"/>
    </row>
    <row r="17199" spans="3:8" x14ac:dyDescent="0.25">
      <c r="C17199"/>
      <c r="H17199"/>
    </row>
    <row r="17200" spans="3:8" x14ac:dyDescent="0.25">
      <c r="C17200"/>
      <c r="H17200"/>
    </row>
    <row r="17201" spans="3:8" x14ac:dyDescent="0.25">
      <c r="C17201"/>
      <c r="H17201"/>
    </row>
    <row r="17202" spans="3:8" x14ac:dyDescent="0.25">
      <c r="C17202"/>
      <c r="H17202"/>
    </row>
    <row r="17203" spans="3:8" x14ac:dyDescent="0.25">
      <c r="C17203"/>
      <c r="H17203"/>
    </row>
    <row r="17204" spans="3:8" x14ac:dyDescent="0.25">
      <c r="C17204"/>
      <c r="H17204"/>
    </row>
    <row r="17205" spans="3:8" x14ac:dyDescent="0.25">
      <c r="C17205"/>
      <c r="H17205"/>
    </row>
    <row r="17206" spans="3:8" x14ac:dyDescent="0.25">
      <c r="C17206"/>
      <c r="H17206"/>
    </row>
    <row r="17207" spans="3:8" x14ac:dyDescent="0.25">
      <c r="C17207"/>
      <c r="H17207"/>
    </row>
    <row r="17208" spans="3:8" x14ac:dyDescent="0.25">
      <c r="C17208"/>
      <c r="H17208"/>
    </row>
    <row r="17209" spans="3:8" x14ac:dyDescent="0.25">
      <c r="C17209"/>
      <c r="H17209"/>
    </row>
    <row r="17210" spans="3:8" x14ac:dyDescent="0.25">
      <c r="C17210"/>
      <c r="H17210"/>
    </row>
    <row r="17211" spans="3:8" x14ac:dyDescent="0.25">
      <c r="C17211"/>
      <c r="H17211"/>
    </row>
    <row r="17212" spans="3:8" x14ac:dyDescent="0.25">
      <c r="C17212"/>
      <c r="H17212"/>
    </row>
    <row r="17213" spans="3:8" x14ac:dyDescent="0.25">
      <c r="C17213"/>
      <c r="H17213"/>
    </row>
    <row r="17214" spans="3:8" x14ac:dyDescent="0.25">
      <c r="C17214"/>
      <c r="H17214"/>
    </row>
    <row r="17215" spans="3:8" x14ac:dyDescent="0.25">
      <c r="C17215"/>
      <c r="H17215"/>
    </row>
    <row r="17216" spans="3:8" x14ac:dyDescent="0.25">
      <c r="C17216"/>
      <c r="H17216"/>
    </row>
    <row r="17217" spans="3:8" x14ac:dyDescent="0.25">
      <c r="C17217"/>
      <c r="H17217"/>
    </row>
    <row r="17218" spans="3:8" x14ac:dyDescent="0.25">
      <c r="C17218"/>
      <c r="H17218"/>
    </row>
    <row r="17219" spans="3:8" x14ac:dyDescent="0.25">
      <c r="C17219"/>
      <c r="H17219"/>
    </row>
    <row r="17220" spans="3:8" x14ac:dyDescent="0.25">
      <c r="C17220"/>
      <c r="H17220"/>
    </row>
    <row r="17221" spans="3:8" x14ac:dyDescent="0.25">
      <c r="C17221"/>
      <c r="H17221"/>
    </row>
    <row r="17222" spans="3:8" x14ac:dyDescent="0.25">
      <c r="C17222"/>
      <c r="H17222"/>
    </row>
    <row r="17223" spans="3:8" x14ac:dyDescent="0.25">
      <c r="C17223"/>
      <c r="H17223"/>
    </row>
    <row r="17224" spans="3:8" x14ac:dyDescent="0.25">
      <c r="C17224"/>
      <c r="H17224"/>
    </row>
    <row r="17225" spans="3:8" x14ac:dyDescent="0.25">
      <c r="C17225"/>
      <c r="H17225"/>
    </row>
    <row r="17226" spans="3:8" x14ac:dyDescent="0.25">
      <c r="C17226"/>
      <c r="H17226"/>
    </row>
    <row r="17227" spans="3:8" x14ac:dyDescent="0.25">
      <c r="C17227"/>
      <c r="H17227"/>
    </row>
    <row r="17228" spans="3:8" x14ac:dyDescent="0.25">
      <c r="C17228"/>
      <c r="H17228"/>
    </row>
    <row r="17229" spans="3:8" x14ac:dyDescent="0.25">
      <c r="C17229"/>
      <c r="H17229"/>
    </row>
    <row r="17230" spans="3:8" x14ac:dyDescent="0.25">
      <c r="C17230"/>
      <c r="H17230"/>
    </row>
    <row r="17231" spans="3:8" x14ac:dyDescent="0.25">
      <c r="C17231"/>
      <c r="H17231"/>
    </row>
    <row r="17232" spans="3:8" x14ac:dyDescent="0.25">
      <c r="C17232"/>
      <c r="H17232"/>
    </row>
    <row r="17233" spans="3:8" x14ac:dyDescent="0.25">
      <c r="C17233"/>
      <c r="H17233"/>
    </row>
    <row r="17234" spans="3:8" x14ac:dyDescent="0.25">
      <c r="C17234"/>
      <c r="H17234"/>
    </row>
    <row r="17235" spans="3:8" x14ac:dyDescent="0.25">
      <c r="C17235"/>
      <c r="H17235"/>
    </row>
    <row r="17236" spans="3:8" x14ac:dyDescent="0.25">
      <c r="C17236"/>
      <c r="H17236"/>
    </row>
    <row r="17237" spans="3:8" x14ac:dyDescent="0.25">
      <c r="C17237"/>
      <c r="H17237"/>
    </row>
    <row r="17238" spans="3:8" x14ac:dyDescent="0.25">
      <c r="C17238"/>
      <c r="H17238"/>
    </row>
    <row r="17239" spans="3:8" x14ac:dyDescent="0.25">
      <c r="C17239"/>
      <c r="H17239"/>
    </row>
    <row r="17240" spans="3:8" x14ac:dyDescent="0.25">
      <c r="C17240"/>
      <c r="H17240"/>
    </row>
    <row r="17241" spans="3:8" x14ac:dyDescent="0.25">
      <c r="C17241"/>
      <c r="H17241"/>
    </row>
    <row r="17242" spans="3:8" x14ac:dyDescent="0.25">
      <c r="C17242"/>
      <c r="H17242"/>
    </row>
    <row r="17243" spans="3:8" x14ac:dyDescent="0.25">
      <c r="C17243"/>
      <c r="H17243"/>
    </row>
    <row r="17244" spans="3:8" x14ac:dyDescent="0.25">
      <c r="C17244"/>
      <c r="H17244"/>
    </row>
    <row r="17245" spans="3:8" x14ac:dyDescent="0.25">
      <c r="C17245"/>
      <c r="H17245"/>
    </row>
    <row r="17246" spans="3:8" x14ac:dyDescent="0.25">
      <c r="C17246"/>
      <c r="H17246"/>
    </row>
    <row r="17247" spans="3:8" x14ac:dyDescent="0.25">
      <c r="C17247"/>
      <c r="H17247"/>
    </row>
    <row r="17248" spans="3:8" x14ac:dyDescent="0.25">
      <c r="C17248"/>
      <c r="H17248"/>
    </row>
    <row r="17249" spans="3:8" x14ac:dyDescent="0.25">
      <c r="C17249"/>
      <c r="H17249"/>
    </row>
    <row r="17250" spans="3:8" x14ac:dyDescent="0.25">
      <c r="C17250"/>
      <c r="H17250"/>
    </row>
    <row r="17251" spans="3:8" x14ac:dyDescent="0.25">
      <c r="C17251"/>
      <c r="H17251"/>
    </row>
    <row r="17252" spans="3:8" x14ac:dyDescent="0.25">
      <c r="C17252"/>
      <c r="H17252"/>
    </row>
    <row r="17253" spans="3:8" x14ac:dyDescent="0.25">
      <c r="C17253"/>
      <c r="H17253"/>
    </row>
    <row r="17254" spans="3:8" x14ac:dyDescent="0.25">
      <c r="C17254"/>
      <c r="H17254"/>
    </row>
    <row r="17255" spans="3:8" x14ac:dyDescent="0.25">
      <c r="C17255"/>
      <c r="H17255"/>
    </row>
    <row r="17256" spans="3:8" x14ac:dyDescent="0.25">
      <c r="C17256"/>
      <c r="H17256"/>
    </row>
    <row r="17257" spans="3:8" x14ac:dyDescent="0.25">
      <c r="C17257"/>
      <c r="H17257"/>
    </row>
    <row r="17258" spans="3:8" x14ac:dyDescent="0.25">
      <c r="C17258"/>
      <c r="H17258"/>
    </row>
    <row r="17259" spans="3:8" x14ac:dyDescent="0.25">
      <c r="C17259"/>
      <c r="H17259"/>
    </row>
    <row r="17260" spans="3:8" x14ac:dyDescent="0.25">
      <c r="C17260"/>
      <c r="H17260"/>
    </row>
    <row r="17261" spans="3:8" x14ac:dyDescent="0.25">
      <c r="C17261"/>
      <c r="H17261"/>
    </row>
    <row r="17262" spans="3:8" x14ac:dyDescent="0.25">
      <c r="C17262"/>
      <c r="H17262"/>
    </row>
    <row r="17263" spans="3:8" x14ac:dyDescent="0.25">
      <c r="C17263"/>
      <c r="H17263"/>
    </row>
    <row r="17264" spans="3:8" x14ac:dyDescent="0.25">
      <c r="C17264"/>
      <c r="H17264"/>
    </row>
    <row r="17265" spans="3:8" x14ac:dyDescent="0.25">
      <c r="C17265"/>
      <c r="H17265"/>
    </row>
    <row r="17266" spans="3:8" x14ac:dyDescent="0.25">
      <c r="C17266"/>
      <c r="H17266"/>
    </row>
    <row r="17267" spans="3:8" x14ac:dyDescent="0.25">
      <c r="C17267"/>
      <c r="H17267"/>
    </row>
    <row r="17268" spans="3:8" x14ac:dyDescent="0.25">
      <c r="C17268"/>
      <c r="H17268"/>
    </row>
    <row r="17269" spans="3:8" x14ac:dyDescent="0.25">
      <c r="C17269"/>
      <c r="H17269"/>
    </row>
    <row r="17270" spans="3:8" x14ac:dyDescent="0.25">
      <c r="C17270"/>
      <c r="H17270"/>
    </row>
    <row r="17271" spans="3:8" x14ac:dyDescent="0.25">
      <c r="C17271"/>
      <c r="H17271"/>
    </row>
    <row r="17272" spans="3:8" x14ac:dyDescent="0.25">
      <c r="C17272"/>
      <c r="H17272"/>
    </row>
    <row r="17273" spans="3:8" x14ac:dyDescent="0.25">
      <c r="C17273"/>
      <c r="H17273"/>
    </row>
    <row r="17274" spans="3:8" x14ac:dyDescent="0.25">
      <c r="C17274"/>
      <c r="H17274"/>
    </row>
    <row r="17275" spans="3:8" x14ac:dyDescent="0.25">
      <c r="C17275"/>
      <c r="H17275"/>
    </row>
    <row r="17276" spans="3:8" x14ac:dyDescent="0.25">
      <c r="C17276"/>
      <c r="H17276"/>
    </row>
    <row r="17277" spans="3:8" x14ac:dyDescent="0.25">
      <c r="C17277"/>
      <c r="H17277"/>
    </row>
    <row r="17278" spans="3:8" x14ac:dyDescent="0.25">
      <c r="C17278"/>
      <c r="H17278"/>
    </row>
    <row r="17279" spans="3:8" x14ac:dyDescent="0.25">
      <c r="C17279"/>
      <c r="H17279"/>
    </row>
    <row r="17280" spans="3:8" x14ac:dyDescent="0.25">
      <c r="C17280"/>
      <c r="H17280"/>
    </row>
    <row r="17281" spans="3:8" x14ac:dyDescent="0.25">
      <c r="C17281"/>
      <c r="H17281"/>
    </row>
    <row r="17282" spans="3:8" x14ac:dyDescent="0.25">
      <c r="C17282"/>
      <c r="H17282"/>
    </row>
    <row r="17283" spans="3:8" x14ac:dyDescent="0.25">
      <c r="C17283"/>
      <c r="H17283"/>
    </row>
    <row r="17284" spans="3:8" x14ac:dyDescent="0.25">
      <c r="C17284"/>
      <c r="H17284"/>
    </row>
    <row r="17285" spans="3:8" x14ac:dyDescent="0.25">
      <c r="C17285"/>
      <c r="H17285"/>
    </row>
    <row r="17286" spans="3:8" x14ac:dyDescent="0.25">
      <c r="C17286"/>
      <c r="H17286"/>
    </row>
    <row r="17287" spans="3:8" x14ac:dyDescent="0.25">
      <c r="C17287"/>
      <c r="H17287"/>
    </row>
    <row r="17288" spans="3:8" x14ac:dyDescent="0.25">
      <c r="C17288"/>
      <c r="H17288"/>
    </row>
    <row r="17289" spans="3:8" x14ac:dyDescent="0.25">
      <c r="C17289"/>
      <c r="H17289"/>
    </row>
    <row r="17290" spans="3:8" x14ac:dyDescent="0.25">
      <c r="C17290"/>
      <c r="H17290"/>
    </row>
    <row r="17291" spans="3:8" x14ac:dyDescent="0.25">
      <c r="C17291"/>
      <c r="H17291"/>
    </row>
    <row r="17292" spans="3:8" x14ac:dyDescent="0.25">
      <c r="C17292"/>
      <c r="H17292"/>
    </row>
    <row r="17293" spans="3:8" x14ac:dyDescent="0.25">
      <c r="C17293"/>
      <c r="H17293"/>
    </row>
    <row r="17294" spans="3:8" x14ac:dyDescent="0.25">
      <c r="C17294"/>
      <c r="H17294"/>
    </row>
    <row r="17295" spans="3:8" x14ac:dyDescent="0.25">
      <c r="C17295"/>
      <c r="H17295"/>
    </row>
    <row r="17296" spans="3:8" x14ac:dyDescent="0.25">
      <c r="C17296"/>
      <c r="H17296"/>
    </row>
    <row r="17297" spans="3:8" x14ac:dyDescent="0.25">
      <c r="C17297"/>
      <c r="H17297"/>
    </row>
    <row r="17298" spans="3:8" x14ac:dyDescent="0.25">
      <c r="C17298"/>
      <c r="H17298"/>
    </row>
    <row r="17299" spans="3:8" x14ac:dyDescent="0.25">
      <c r="C17299"/>
      <c r="H17299"/>
    </row>
    <row r="17300" spans="3:8" x14ac:dyDescent="0.25">
      <c r="C17300"/>
      <c r="H17300"/>
    </row>
    <row r="17301" spans="3:8" x14ac:dyDescent="0.25">
      <c r="C17301"/>
      <c r="H17301"/>
    </row>
    <row r="17302" spans="3:8" x14ac:dyDescent="0.25">
      <c r="C17302"/>
      <c r="H17302"/>
    </row>
    <row r="17303" spans="3:8" x14ac:dyDescent="0.25">
      <c r="C17303"/>
      <c r="H17303"/>
    </row>
    <row r="17304" spans="3:8" x14ac:dyDescent="0.25">
      <c r="C17304"/>
      <c r="H17304"/>
    </row>
    <row r="17305" spans="3:8" x14ac:dyDescent="0.25">
      <c r="C17305"/>
      <c r="H17305"/>
    </row>
    <row r="17306" spans="3:8" x14ac:dyDescent="0.25">
      <c r="C17306"/>
      <c r="H17306"/>
    </row>
    <row r="17307" spans="3:8" x14ac:dyDescent="0.25">
      <c r="C17307"/>
      <c r="H17307"/>
    </row>
    <row r="17308" spans="3:8" x14ac:dyDescent="0.25">
      <c r="C17308"/>
      <c r="H17308"/>
    </row>
    <row r="17309" spans="3:8" x14ac:dyDescent="0.25">
      <c r="C17309"/>
      <c r="H17309"/>
    </row>
    <row r="17310" spans="3:8" x14ac:dyDescent="0.25">
      <c r="C17310"/>
      <c r="H17310"/>
    </row>
    <row r="17311" spans="3:8" x14ac:dyDescent="0.25">
      <c r="C17311"/>
      <c r="H17311"/>
    </row>
    <row r="17312" spans="3:8" x14ac:dyDescent="0.25">
      <c r="C17312"/>
      <c r="H17312"/>
    </row>
    <row r="17313" spans="3:8" x14ac:dyDescent="0.25">
      <c r="C17313"/>
      <c r="H17313"/>
    </row>
    <row r="17314" spans="3:8" x14ac:dyDescent="0.25">
      <c r="C17314"/>
      <c r="H17314"/>
    </row>
    <row r="17315" spans="3:8" x14ac:dyDescent="0.25">
      <c r="C17315"/>
      <c r="H17315"/>
    </row>
    <row r="17316" spans="3:8" x14ac:dyDescent="0.25">
      <c r="C17316"/>
      <c r="H17316"/>
    </row>
    <row r="17317" spans="3:8" x14ac:dyDescent="0.25">
      <c r="C17317"/>
      <c r="H17317"/>
    </row>
    <row r="17318" spans="3:8" x14ac:dyDescent="0.25">
      <c r="C17318"/>
      <c r="H17318"/>
    </row>
    <row r="17319" spans="3:8" x14ac:dyDescent="0.25">
      <c r="C17319"/>
      <c r="H17319"/>
    </row>
    <row r="17320" spans="3:8" x14ac:dyDescent="0.25">
      <c r="C17320"/>
      <c r="H17320"/>
    </row>
    <row r="17321" spans="3:8" x14ac:dyDescent="0.25">
      <c r="C17321"/>
      <c r="H17321"/>
    </row>
    <row r="17322" spans="3:8" x14ac:dyDescent="0.25">
      <c r="C17322"/>
      <c r="H17322"/>
    </row>
    <row r="17323" spans="3:8" x14ac:dyDescent="0.25">
      <c r="C17323"/>
      <c r="H17323"/>
    </row>
    <row r="17324" spans="3:8" x14ac:dyDescent="0.25">
      <c r="C17324"/>
      <c r="H17324"/>
    </row>
    <row r="17325" spans="3:8" x14ac:dyDescent="0.25">
      <c r="C17325"/>
      <c r="H17325"/>
    </row>
    <row r="17326" spans="3:8" x14ac:dyDescent="0.25">
      <c r="C17326"/>
      <c r="H17326"/>
    </row>
    <row r="17327" spans="3:8" x14ac:dyDescent="0.25">
      <c r="C17327"/>
      <c r="H17327"/>
    </row>
    <row r="17328" spans="3:8" x14ac:dyDescent="0.25">
      <c r="C17328"/>
      <c r="H17328"/>
    </row>
    <row r="17329" spans="3:8" x14ac:dyDescent="0.25">
      <c r="C17329"/>
      <c r="H17329"/>
    </row>
    <row r="17330" spans="3:8" x14ac:dyDescent="0.25">
      <c r="C17330"/>
      <c r="H17330"/>
    </row>
    <row r="17331" spans="3:8" x14ac:dyDescent="0.25">
      <c r="C17331"/>
      <c r="H17331"/>
    </row>
    <row r="17332" spans="3:8" x14ac:dyDescent="0.25">
      <c r="C17332"/>
      <c r="H17332"/>
    </row>
    <row r="17333" spans="3:8" x14ac:dyDescent="0.25">
      <c r="C17333"/>
      <c r="H17333"/>
    </row>
    <row r="17334" spans="3:8" x14ac:dyDescent="0.25">
      <c r="C17334"/>
      <c r="H17334"/>
    </row>
    <row r="17335" spans="3:8" x14ac:dyDescent="0.25">
      <c r="C17335"/>
      <c r="H17335"/>
    </row>
    <row r="17336" spans="3:8" x14ac:dyDescent="0.25">
      <c r="C17336"/>
      <c r="H17336"/>
    </row>
    <row r="17337" spans="3:8" x14ac:dyDescent="0.25">
      <c r="C17337"/>
      <c r="H17337"/>
    </row>
    <row r="17338" spans="3:8" x14ac:dyDescent="0.25">
      <c r="C17338"/>
      <c r="H17338"/>
    </row>
    <row r="17339" spans="3:8" x14ac:dyDescent="0.25">
      <c r="C17339"/>
      <c r="H17339"/>
    </row>
    <row r="17340" spans="3:8" x14ac:dyDescent="0.25">
      <c r="C17340"/>
      <c r="H17340"/>
    </row>
    <row r="17341" spans="3:8" x14ac:dyDescent="0.25">
      <c r="C17341"/>
      <c r="H17341"/>
    </row>
    <row r="17342" spans="3:8" x14ac:dyDescent="0.25">
      <c r="C17342"/>
      <c r="H17342"/>
    </row>
    <row r="17343" spans="3:8" x14ac:dyDescent="0.25">
      <c r="C17343"/>
      <c r="H17343"/>
    </row>
    <row r="17344" spans="3:8" x14ac:dyDescent="0.25">
      <c r="C17344"/>
      <c r="H17344"/>
    </row>
    <row r="17345" spans="3:8" x14ac:dyDescent="0.25">
      <c r="C17345"/>
      <c r="H17345"/>
    </row>
    <row r="17346" spans="3:8" x14ac:dyDescent="0.25">
      <c r="C17346"/>
      <c r="H17346"/>
    </row>
    <row r="17347" spans="3:8" x14ac:dyDescent="0.25">
      <c r="C17347"/>
      <c r="H17347"/>
    </row>
    <row r="17348" spans="3:8" x14ac:dyDescent="0.25">
      <c r="C17348"/>
      <c r="H17348"/>
    </row>
    <row r="17349" spans="3:8" x14ac:dyDescent="0.25">
      <c r="C17349"/>
      <c r="H17349"/>
    </row>
    <row r="17350" spans="3:8" x14ac:dyDescent="0.25">
      <c r="C17350"/>
      <c r="H17350"/>
    </row>
    <row r="17351" spans="3:8" x14ac:dyDescent="0.25">
      <c r="C17351"/>
      <c r="H17351"/>
    </row>
    <row r="17352" spans="3:8" x14ac:dyDescent="0.25">
      <c r="C17352"/>
      <c r="H17352"/>
    </row>
    <row r="17353" spans="3:8" x14ac:dyDescent="0.25">
      <c r="C17353"/>
      <c r="H17353"/>
    </row>
    <row r="17354" spans="3:8" x14ac:dyDescent="0.25">
      <c r="C17354"/>
      <c r="H17354"/>
    </row>
    <row r="17355" spans="3:8" x14ac:dyDescent="0.25">
      <c r="C17355"/>
      <c r="H17355"/>
    </row>
    <row r="17356" spans="3:8" x14ac:dyDescent="0.25">
      <c r="C17356"/>
      <c r="H17356"/>
    </row>
    <row r="17357" spans="3:8" x14ac:dyDescent="0.25">
      <c r="C17357"/>
      <c r="H17357"/>
    </row>
    <row r="17358" spans="3:8" x14ac:dyDescent="0.25">
      <c r="C17358"/>
      <c r="H17358"/>
    </row>
    <row r="17359" spans="3:8" x14ac:dyDescent="0.25">
      <c r="C17359"/>
      <c r="H17359"/>
    </row>
    <row r="17360" spans="3:8" x14ac:dyDescent="0.25">
      <c r="C17360"/>
      <c r="H17360"/>
    </row>
    <row r="17361" spans="3:8" x14ac:dyDescent="0.25">
      <c r="C17361"/>
      <c r="H17361"/>
    </row>
    <row r="17362" spans="3:8" x14ac:dyDescent="0.25">
      <c r="C17362"/>
      <c r="H17362"/>
    </row>
    <row r="17363" spans="3:8" x14ac:dyDescent="0.25">
      <c r="C17363"/>
      <c r="H17363"/>
    </row>
    <row r="17364" spans="3:8" x14ac:dyDescent="0.25">
      <c r="C17364"/>
      <c r="H17364"/>
    </row>
    <row r="17365" spans="3:8" x14ac:dyDescent="0.25">
      <c r="C17365"/>
      <c r="H17365"/>
    </row>
    <row r="17366" spans="3:8" x14ac:dyDescent="0.25">
      <c r="C17366"/>
      <c r="H17366"/>
    </row>
    <row r="17367" spans="3:8" x14ac:dyDescent="0.25">
      <c r="C17367"/>
      <c r="H17367"/>
    </row>
    <row r="17368" spans="3:8" x14ac:dyDescent="0.25">
      <c r="C17368"/>
      <c r="H17368"/>
    </row>
    <row r="17369" spans="3:8" x14ac:dyDescent="0.25">
      <c r="C17369"/>
      <c r="H17369"/>
    </row>
    <row r="17370" spans="3:8" x14ac:dyDescent="0.25">
      <c r="C17370"/>
      <c r="H17370"/>
    </row>
    <row r="17371" spans="3:8" x14ac:dyDescent="0.25">
      <c r="C17371"/>
      <c r="H17371"/>
    </row>
    <row r="17372" spans="3:8" x14ac:dyDescent="0.25">
      <c r="C17372"/>
      <c r="H17372"/>
    </row>
    <row r="17373" spans="3:8" x14ac:dyDescent="0.25">
      <c r="C17373"/>
      <c r="H17373"/>
    </row>
    <row r="17374" spans="3:8" x14ac:dyDescent="0.25">
      <c r="C17374"/>
      <c r="H17374"/>
    </row>
    <row r="17375" spans="3:8" x14ac:dyDescent="0.25">
      <c r="C17375"/>
      <c r="H17375"/>
    </row>
    <row r="17376" spans="3:8" x14ac:dyDescent="0.25">
      <c r="C17376"/>
      <c r="H17376"/>
    </row>
    <row r="17377" spans="3:8" x14ac:dyDescent="0.25">
      <c r="C17377"/>
      <c r="H17377"/>
    </row>
    <row r="17378" spans="3:8" x14ac:dyDescent="0.25">
      <c r="C17378"/>
      <c r="H17378"/>
    </row>
    <row r="17379" spans="3:8" x14ac:dyDescent="0.25">
      <c r="C17379"/>
      <c r="H17379"/>
    </row>
    <row r="17380" spans="3:8" x14ac:dyDescent="0.25">
      <c r="C17380"/>
      <c r="H17380"/>
    </row>
    <row r="17381" spans="3:8" x14ac:dyDescent="0.25">
      <c r="C17381"/>
      <c r="H17381"/>
    </row>
    <row r="17382" spans="3:8" x14ac:dyDescent="0.25">
      <c r="C17382"/>
      <c r="H17382"/>
    </row>
    <row r="17383" spans="3:8" x14ac:dyDescent="0.25">
      <c r="C17383"/>
      <c r="H17383"/>
    </row>
    <row r="17384" spans="3:8" x14ac:dyDescent="0.25">
      <c r="C17384"/>
      <c r="H17384"/>
    </row>
    <row r="17385" spans="3:8" x14ac:dyDescent="0.25">
      <c r="C17385"/>
      <c r="H17385"/>
    </row>
    <row r="17386" spans="3:8" x14ac:dyDescent="0.25">
      <c r="C17386"/>
      <c r="H17386"/>
    </row>
    <row r="17387" spans="3:8" x14ac:dyDescent="0.25">
      <c r="C17387"/>
      <c r="H17387"/>
    </row>
    <row r="17388" spans="3:8" x14ac:dyDescent="0.25">
      <c r="C17388"/>
      <c r="H17388"/>
    </row>
    <row r="17389" spans="3:8" x14ac:dyDescent="0.25">
      <c r="C17389"/>
      <c r="H17389"/>
    </row>
    <row r="17390" spans="3:8" x14ac:dyDescent="0.25">
      <c r="C17390"/>
      <c r="H17390"/>
    </row>
    <row r="17391" spans="3:8" x14ac:dyDescent="0.25">
      <c r="C17391"/>
      <c r="H17391"/>
    </row>
    <row r="17392" spans="3:8" x14ac:dyDescent="0.25">
      <c r="C17392"/>
      <c r="H17392"/>
    </row>
    <row r="17393" spans="3:8" x14ac:dyDescent="0.25">
      <c r="C17393"/>
      <c r="H17393"/>
    </row>
    <row r="17394" spans="3:8" x14ac:dyDescent="0.25">
      <c r="C17394"/>
      <c r="H17394"/>
    </row>
    <row r="17395" spans="3:8" x14ac:dyDescent="0.25">
      <c r="C17395"/>
      <c r="H17395"/>
    </row>
    <row r="17396" spans="3:8" x14ac:dyDescent="0.25">
      <c r="C17396"/>
      <c r="H17396"/>
    </row>
    <row r="17397" spans="3:8" x14ac:dyDescent="0.25">
      <c r="C17397"/>
      <c r="H17397"/>
    </row>
    <row r="17398" spans="3:8" x14ac:dyDescent="0.25">
      <c r="C17398"/>
      <c r="H17398"/>
    </row>
    <row r="17399" spans="3:8" x14ac:dyDescent="0.25">
      <c r="C17399"/>
      <c r="H17399"/>
    </row>
    <row r="17400" spans="3:8" x14ac:dyDescent="0.25">
      <c r="C17400"/>
      <c r="H17400"/>
    </row>
    <row r="17401" spans="3:8" x14ac:dyDescent="0.25">
      <c r="C17401"/>
      <c r="H17401"/>
    </row>
    <row r="17402" spans="3:8" x14ac:dyDescent="0.25">
      <c r="C17402"/>
      <c r="H17402"/>
    </row>
    <row r="17403" spans="3:8" x14ac:dyDescent="0.25">
      <c r="C17403"/>
      <c r="H17403"/>
    </row>
    <row r="17404" spans="3:8" x14ac:dyDescent="0.25">
      <c r="C17404"/>
      <c r="H17404"/>
    </row>
    <row r="17405" spans="3:8" x14ac:dyDescent="0.25">
      <c r="C17405"/>
      <c r="H17405"/>
    </row>
    <row r="17406" spans="3:8" x14ac:dyDescent="0.25">
      <c r="C17406"/>
      <c r="H17406"/>
    </row>
    <row r="17407" spans="3:8" x14ac:dyDescent="0.25">
      <c r="C17407"/>
      <c r="H17407"/>
    </row>
    <row r="17408" spans="3:8" x14ac:dyDescent="0.25">
      <c r="C17408"/>
      <c r="H17408"/>
    </row>
    <row r="17409" spans="3:8" x14ac:dyDescent="0.25">
      <c r="C17409"/>
      <c r="H17409"/>
    </row>
    <row r="17410" spans="3:8" x14ac:dyDescent="0.25">
      <c r="C17410"/>
      <c r="H17410"/>
    </row>
    <row r="17411" spans="3:8" x14ac:dyDescent="0.25">
      <c r="C17411"/>
      <c r="H17411"/>
    </row>
    <row r="17412" spans="3:8" x14ac:dyDescent="0.25">
      <c r="C17412"/>
      <c r="H17412"/>
    </row>
    <row r="17413" spans="3:8" x14ac:dyDescent="0.25">
      <c r="C17413"/>
      <c r="H17413"/>
    </row>
    <row r="17414" spans="3:8" x14ac:dyDescent="0.25">
      <c r="C17414"/>
      <c r="H17414"/>
    </row>
    <row r="17415" spans="3:8" x14ac:dyDescent="0.25">
      <c r="C17415"/>
      <c r="H17415"/>
    </row>
    <row r="17416" spans="3:8" x14ac:dyDescent="0.25">
      <c r="C17416"/>
      <c r="H17416"/>
    </row>
    <row r="17417" spans="3:8" x14ac:dyDescent="0.25">
      <c r="C17417"/>
      <c r="H17417"/>
    </row>
    <row r="17418" spans="3:8" x14ac:dyDescent="0.25">
      <c r="C17418"/>
      <c r="H17418"/>
    </row>
    <row r="17419" spans="3:8" x14ac:dyDescent="0.25">
      <c r="C17419"/>
      <c r="H17419"/>
    </row>
    <row r="17420" spans="3:8" x14ac:dyDescent="0.25">
      <c r="C17420"/>
      <c r="H17420"/>
    </row>
    <row r="17421" spans="3:8" x14ac:dyDescent="0.25">
      <c r="C17421"/>
      <c r="H17421"/>
    </row>
    <row r="17422" spans="3:8" x14ac:dyDescent="0.25">
      <c r="C17422"/>
      <c r="H17422"/>
    </row>
    <row r="17423" spans="3:8" x14ac:dyDescent="0.25">
      <c r="C17423"/>
      <c r="H17423"/>
    </row>
    <row r="17424" spans="3:8" x14ac:dyDescent="0.25">
      <c r="C17424"/>
      <c r="H17424"/>
    </row>
    <row r="17425" spans="3:8" x14ac:dyDescent="0.25">
      <c r="C17425"/>
      <c r="H17425"/>
    </row>
    <row r="17426" spans="3:8" x14ac:dyDescent="0.25">
      <c r="C17426"/>
      <c r="H17426"/>
    </row>
    <row r="17427" spans="3:8" x14ac:dyDescent="0.25">
      <c r="C17427"/>
      <c r="H17427"/>
    </row>
    <row r="17428" spans="3:8" x14ac:dyDescent="0.25">
      <c r="C17428"/>
      <c r="H17428"/>
    </row>
    <row r="17429" spans="3:8" x14ac:dyDescent="0.25">
      <c r="C17429"/>
      <c r="H17429"/>
    </row>
    <row r="17430" spans="3:8" x14ac:dyDescent="0.25">
      <c r="C17430"/>
      <c r="H17430"/>
    </row>
    <row r="17431" spans="3:8" x14ac:dyDescent="0.25">
      <c r="C17431"/>
      <c r="H17431"/>
    </row>
    <row r="17432" spans="3:8" x14ac:dyDescent="0.25">
      <c r="C17432"/>
      <c r="H17432"/>
    </row>
    <row r="17433" spans="3:8" x14ac:dyDescent="0.25">
      <c r="C17433"/>
      <c r="H17433"/>
    </row>
    <row r="17434" spans="3:8" x14ac:dyDescent="0.25">
      <c r="C17434"/>
      <c r="H17434"/>
    </row>
    <row r="17435" spans="3:8" x14ac:dyDescent="0.25">
      <c r="C17435"/>
      <c r="H17435"/>
    </row>
    <row r="17436" spans="3:8" x14ac:dyDescent="0.25">
      <c r="C17436"/>
      <c r="H17436"/>
    </row>
    <row r="17437" spans="3:8" x14ac:dyDescent="0.25">
      <c r="C17437"/>
      <c r="H17437"/>
    </row>
    <row r="17438" spans="3:8" x14ac:dyDescent="0.25">
      <c r="C17438"/>
      <c r="H17438"/>
    </row>
    <row r="17439" spans="3:8" x14ac:dyDescent="0.25">
      <c r="C17439"/>
      <c r="H17439"/>
    </row>
    <row r="17440" spans="3:8" x14ac:dyDescent="0.25">
      <c r="C17440"/>
      <c r="H17440"/>
    </row>
    <row r="17441" spans="3:8" x14ac:dyDescent="0.25">
      <c r="C17441"/>
      <c r="H17441"/>
    </row>
    <row r="17442" spans="3:8" x14ac:dyDescent="0.25">
      <c r="C17442"/>
      <c r="H17442"/>
    </row>
    <row r="17443" spans="3:8" x14ac:dyDescent="0.25">
      <c r="C17443"/>
      <c r="H17443"/>
    </row>
    <row r="17444" spans="3:8" x14ac:dyDescent="0.25">
      <c r="C17444"/>
      <c r="H17444"/>
    </row>
    <row r="17445" spans="3:8" x14ac:dyDescent="0.25">
      <c r="C17445"/>
      <c r="H17445"/>
    </row>
    <row r="17446" spans="3:8" x14ac:dyDescent="0.25">
      <c r="C17446"/>
      <c r="H17446"/>
    </row>
    <row r="17447" spans="3:8" x14ac:dyDescent="0.25">
      <c r="C17447"/>
      <c r="H17447"/>
    </row>
    <row r="17448" spans="3:8" x14ac:dyDescent="0.25">
      <c r="C17448"/>
      <c r="H17448"/>
    </row>
    <row r="17449" spans="3:8" x14ac:dyDescent="0.25">
      <c r="C17449"/>
      <c r="H17449"/>
    </row>
    <row r="17450" spans="3:8" x14ac:dyDescent="0.25">
      <c r="C17450"/>
      <c r="H17450"/>
    </row>
    <row r="17451" spans="3:8" x14ac:dyDescent="0.25">
      <c r="C17451"/>
      <c r="H17451"/>
    </row>
    <row r="17452" spans="3:8" x14ac:dyDescent="0.25">
      <c r="C17452"/>
      <c r="H17452"/>
    </row>
    <row r="17453" spans="3:8" x14ac:dyDescent="0.25">
      <c r="C17453"/>
      <c r="H17453"/>
    </row>
    <row r="17454" spans="3:8" x14ac:dyDescent="0.25">
      <c r="C17454"/>
      <c r="H17454"/>
    </row>
    <row r="17455" spans="3:8" x14ac:dyDescent="0.25">
      <c r="C17455"/>
      <c r="H17455"/>
    </row>
    <row r="17456" spans="3:8" x14ac:dyDescent="0.25">
      <c r="C17456"/>
      <c r="H17456"/>
    </row>
    <row r="17457" spans="3:8" x14ac:dyDescent="0.25">
      <c r="C17457"/>
      <c r="H17457"/>
    </row>
    <row r="17458" spans="3:8" x14ac:dyDescent="0.25">
      <c r="C17458"/>
      <c r="H17458"/>
    </row>
    <row r="17459" spans="3:8" x14ac:dyDescent="0.25">
      <c r="C17459"/>
      <c r="H17459"/>
    </row>
    <row r="17460" spans="3:8" x14ac:dyDescent="0.25">
      <c r="C17460"/>
      <c r="H17460"/>
    </row>
    <row r="17461" spans="3:8" x14ac:dyDescent="0.25">
      <c r="C17461"/>
      <c r="H17461"/>
    </row>
    <row r="17462" spans="3:8" x14ac:dyDescent="0.25">
      <c r="C17462"/>
      <c r="H17462"/>
    </row>
    <row r="17463" spans="3:8" x14ac:dyDescent="0.25">
      <c r="C17463"/>
      <c r="H17463"/>
    </row>
    <row r="17464" spans="3:8" x14ac:dyDescent="0.25">
      <c r="C17464"/>
      <c r="H17464"/>
    </row>
    <row r="17465" spans="3:8" x14ac:dyDescent="0.25">
      <c r="C17465"/>
      <c r="H17465"/>
    </row>
    <row r="17466" spans="3:8" x14ac:dyDescent="0.25">
      <c r="C17466"/>
      <c r="H17466"/>
    </row>
    <row r="17467" spans="3:8" x14ac:dyDescent="0.25">
      <c r="C17467"/>
      <c r="H17467"/>
    </row>
    <row r="17468" spans="3:8" x14ac:dyDescent="0.25">
      <c r="C17468"/>
      <c r="H17468"/>
    </row>
    <row r="17469" spans="3:8" x14ac:dyDescent="0.25">
      <c r="C17469"/>
      <c r="H17469"/>
    </row>
    <row r="17470" spans="3:8" x14ac:dyDescent="0.25">
      <c r="C17470"/>
      <c r="H17470"/>
    </row>
    <row r="17471" spans="3:8" x14ac:dyDescent="0.25">
      <c r="C17471"/>
      <c r="H17471"/>
    </row>
    <row r="17472" spans="3:8" x14ac:dyDescent="0.25">
      <c r="C17472"/>
      <c r="H17472"/>
    </row>
    <row r="17473" spans="3:8" x14ac:dyDescent="0.25">
      <c r="C17473"/>
      <c r="H17473"/>
    </row>
    <row r="17474" spans="3:8" x14ac:dyDescent="0.25">
      <c r="C17474"/>
      <c r="H17474"/>
    </row>
    <row r="17475" spans="3:8" x14ac:dyDescent="0.25">
      <c r="C17475"/>
      <c r="H17475"/>
    </row>
    <row r="17476" spans="3:8" x14ac:dyDescent="0.25">
      <c r="C17476"/>
      <c r="H17476"/>
    </row>
    <row r="17477" spans="3:8" x14ac:dyDescent="0.25">
      <c r="C17477"/>
      <c r="H17477"/>
    </row>
    <row r="17478" spans="3:8" x14ac:dyDescent="0.25">
      <c r="C17478"/>
      <c r="H17478"/>
    </row>
    <row r="17479" spans="3:8" x14ac:dyDescent="0.25">
      <c r="C17479"/>
      <c r="H17479"/>
    </row>
    <row r="17480" spans="3:8" x14ac:dyDescent="0.25">
      <c r="C17480"/>
      <c r="H17480"/>
    </row>
    <row r="17481" spans="3:8" x14ac:dyDescent="0.25">
      <c r="C17481"/>
      <c r="H17481"/>
    </row>
    <row r="17482" spans="3:8" x14ac:dyDescent="0.25">
      <c r="C17482"/>
      <c r="H17482"/>
    </row>
    <row r="17483" spans="3:8" x14ac:dyDescent="0.25">
      <c r="C17483"/>
      <c r="H17483"/>
    </row>
    <row r="17484" spans="3:8" x14ac:dyDescent="0.25">
      <c r="C17484"/>
      <c r="H17484"/>
    </row>
    <row r="17485" spans="3:8" x14ac:dyDescent="0.25">
      <c r="C17485"/>
      <c r="H17485"/>
    </row>
    <row r="17486" spans="3:8" x14ac:dyDescent="0.25">
      <c r="C17486"/>
      <c r="H17486"/>
    </row>
    <row r="17487" spans="3:8" x14ac:dyDescent="0.25">
      <c r="C17487"/>
      <c r="H17487"/>
    </row>
    <row r="17488" spans="3:8" x14ac:dyDescent="0.25">
      <c r="C17488"/>
      <c r="H17488"/>
    </row>
    <row r="17489" spans="3:8" x14ac:dyDescent="0.25">
      <c r="C17489"/>
      <c r="H17489"/>
    </row>
    <row r="17490" spans="3:8" x14ac:dyDescent="0.25">
      <c r="C17490"/>
      <c r="H17490"/>
    </row>
    <row r="17491" spans="3:8" x14ac:dyDescent="0.25">
      <c r="C17491"/>
      <c r="H17491"/>
    </row>
    <row r="17492" spans="3:8" x14ac:dyDescent="0.25">
      <c r="C17492"/>
      <c r="H17492"/>
    </row>
    <row r="17493" spans="3:8" x14ac:dyDescent="0.25">
      <c r="C17493"/>
      <c r="H17493"/>
    </row>
    <row r="17494" spans="3:8" x14ac:dyDescent="0.25">
      <c r="C17494"/>
      <c r="H17494"/>
    </row>
    <row r="17495" spans="3:8" x14ac:dyDescent="0.25">
      <c r="C17495"/>
      <c r="H17495"/>
    </row>
    <row r="17496" spans="3:8" x14ac:dyDescent="0.25">
      <c r="C17496"/>
      <c r="H17496"/>
    </row>
    <row r="17497" spans="3:8" x14ac:dyDescent="0.25">
      <c r="C17497"/>
      <c r="H17497"/>
    </row>
    <row r="17498" spans="3:8" x14ac:dyDescent="0.25">
      <c r="C17498"/>
      <c r="H17498"/>
    </row>
    <row r="17499" spans="3:8" x14ac:dyDescent="0.25">
      <c r="C17499"/>
      <c r="H17499"/>
    </row>
    <row r="17500" spans="3:8" x14ac:dyDescent="0.25">
      <c r="C17500"/>
      <c r="H17500"/>
    </row>
    <row r="17501" spans="3:8" x14ac:dyDescent="0.25">
      <c r="C17501"/>
      <c r="H17501"/>
    </row>
    <row r="17502" spans="3:8" x14ac:dyDescent="0.25">
      <c r="C17502"/>
      <c r="H17502"/>
    </row>
    <row r="17503" spans="3:8" x14ac:dyDescent="0.25">
      <c r="C17503"/>
      <c r="H17503"/>
    </row>
    <row r="17504" spans="3:8" x14ac:dyDescent="0.25">
      <c r="C17504"/>
      <c r="H17504"/>
    </row>
    <row r="17505" spans="3:8" x14ac:dyDescent="0.25">
      <c r="C17505"/>
      <c r="H17505"/>
    </row>
    <row r="17506" spans="3:8" x14ac:dyDescent="0.25">
      <c r="C17506"/>
      <c r="H17506"/>
    </row>
    <row r="17507" spans="3:8" x14ac:dyDescent="0.25">
      <c r="C17507"/>
      <c r="H17507"/>
    </row>
    <row r="17508" spans="3:8" x14ac:dyDescent="0.25">
      <c r="C17508"/>
      <c r="H17508"/>
    </row>
    <row r="17509" spans="3:8" x14ac:dyDescent="0.25">
      <c r="C17509"/>
      <c r="H17509"/>
    </row>
    <row r="17510" spans="3:8" x14ac:dyDescent="0.25">
      <c r="C17510"/>
      <c r="H17510"/>
    </row>
    <row r="17511" spans="3:8" x14ac:dyDescent="0.25">
      <c r="C17511"/>
      <c r="H17511"/>
    </row>
    <row r="17512" spans="3:8" x14ac:dyDescent="0.25">
      <c r="C17512"/>
      <c r="H17512"/>
    </row>
    <row r="17513" spans="3:8" x14ac:dyDescent="0.25">
      <c r="C17513"/>
      <c r="H17513"/>
    </row>
    <row r="17514" spans="3:8" x14ac:dyDescent="0.25">
      <c r="C17514"/>
      <c r="H17514"/>
    </row>
    <row r="17515" spans="3:8" x14ac:dyDescent="0.25">
      <c r="C17515"/>
      <c r="H17515"/>
    </row>
    <row r="17516" spans="3:8" x14ac:dyDescent="0.25">
      <c r="C17516"/>
      <c r="H17516"/>
    </row>
    <row r="17517" spans="3:8" x14ac:dyDescent="0.25">
      <c r="C17517"/>
      <c r="H17517"/>
    </row>
    <row r="17518" spans="3:8" x14ac:dyDescent="0.25">
      <c r="C17518"/>
      <c r="H17518"/>
    </row>
    <row r="17519" spans="3:8" x14ac:dyDescent="0.25">
      <c r="C17519"/>
      <c r="H17519"/>
    </row>
    <row r="17520" spans="3:8" x14ac:dyDescent="0.25">
      <c r="C17520"/>
      <c r="H17520"/>
    </row>
    <row r="17521" spans="3:8" x14ac:dyDescent="0.25">
      <c r="C17521"/>
      <c r="H17521"/>
    </row>
    <row r="17522" spans="3:8" x14ac:dyDescent="0.25">
      <c r="C17522"/>
      <c r="H17522"/>
    </row>
    <row r="17523" spans="3:8" x14ac:dyDescent="0.25">
      <c r="C17523"/>
      <c r="H17523"/>
    </row>
    <row r="17524" spans="3:8" x14ac:dyDescent="0.25">
      <c r="C17524"/>
      <c r="H17524"/>
    </row>
    <row r="17525" spans="3:8" x14ac:dyDescent="0.25">
      <c r="C17525"/>
      <c r="H17525"/>
    </row>
    <row r="17526" spans="3:8" x14ac:dyDescent="0.25">
      <c r="C17526"/>
      <c r="H17526"/>
    </row>
    <row r="17527" spans="3:8" x14ac:dyDescent="0.25">
      <c r="C17527"/>
      <c r="H17527"/>
    </row>
    <row r="17528" spans="3:8" x14ac:dyDescent="0.25">
      <c r="C17528"/>
      <c r="H17528"/>
    </row>
    <row r="17529" spans="3:8" x14ac:dyDescent="0.25">
      <c r="C17529"/>
      <c r="H17529"/>
    </row>
    <row r="17530" spans="3:8" x14ac:dyDescent="0.25">
      <c r="C17530"/>
      <c r="H17530"/>
    </row>
    <row r="17531" spans="3:8" x14ac:dyDescent="0.25">
      <c r="C17531"/>
      <c r="H17531"/>
    </row>
    <row r="17532" spans="3:8" x14ac:dyDescent="0.25">
      <c r="C17532"/>
      <c r="H17532"/>
    </row>
    <row r="17533" spans="3:8" x14ac:dyDescent="0.25">
      <c r="C17533"/>
      <c r="H17533"/>
    </row>
    <row r="17534" spans="3:8" x14ac:dyDescent="0.25">
      <c r="C17534"/>
      <c r="H17534"/>
    </row>
    <row r="17535" spans="3:8" x14ac:dyDescent="0.25">
      <c r="C17535"/>
      <c r="H17535"/>
    </row>
    <row r="17536" spans="3:8" x14ac:dyDescent="0.25">
      <c r="C17536"/>
      <c r="H17536"/>
    </row>
    <row r="17537" spans="3:8" x14ac:dyDescent="0.25">
      <c r="C17537"/>
      <c r="H17537"/>
    </row>
    <row r="17538" spans="3:8" x14ac:dyDescent="0.25">
      <c r="C17538"/>
      <c r="H17538"/>
    </row>
    <row r="17539" spans="3:8" x14ac:dyDescent="0.25">
      <c r="C17539"/>
      <c r="H17539"/>
    </row>
    <row r="17540" spans="3:8" x14ac:dyDescent="0.25">
      <c r="C17540"/>
      <c r="H17540"/>
    </row>
    <row r="17541" spans="3:8" x14ac:dyDescent="0.25">
      <c r="C17541"/>
      <c r="H17541"/>
    </row>
    <row r="17542" spans="3:8" x14ac:dyDescent="0.25">
      <c r="C17542"/>
      <c r="H17542"/>
    </row>
    <row r="17543" spans="3:8" x14ac:dyDescent="0.25">
      <c r="C17543"/>
      <c r="H17543"/>
    </row>
    <row r="17544" spans="3:8" x14ac:dyDescent="0.25">
      <c r="C17544"/>
      <c r="H17544"/>
    </row>
    <row r="17545" spans="3:8" x14ac:dyDescent="0.25">
      <c r="C17545"/>
      <c r="H17545"/>
    </row>
    <row r="17546" spans="3:8" x14ac:dyDescent="0.25">
      <c r="C17546"/>
      <c r="H17546"/>
    </row>
    <row r="17547" spans="3:8" x14ac:dyDescent="0.25">
      <c r="C17547"/>
      <c r="H17547"/>
    </row>
    <row r="17548" spans="3:8" x14ac:dyDescent="0.25">
      <c r="C17548"/>
      <c r="H17548"/>
    </row>
    <row r="17549" spans="3:8" x14ac:dyDescent="0.25">
      <c r="C17549"/>
      <c r="H17549"/>
    </row>
    <row r="17550" spans="3:8" x14ac:dyDescent="0.25">
      <c r="C17550"/>
      <c r="H17550"/>
    </row>
    <row r="17551" spans="3:8" x14ac:dyDescent="0.25">
      <c r="C17551"/>
      <c r="H17551"/>
    </row>
    <row r="17552" spans="3:8" x14ac:dyDescent="0.25">
      <c r="C17552"/>
      <c r="H17552"/>
    </row>
    <row r="17553" spans="3:8" x14ac:dyDescent="0.25">
      <c r="C17553"/>
      <c r="H17553"/>
    </row>
    <row r="17554" spans="3:8" x14ac:dyDescent="0.25">
      <c r="C17554"/>
      <c r="H17554"/>
    </row>
    <row r="17555" spans="3:8" x14ac:dyDescent="0.25">
      <c r="C17555"/>
      <c r="H17555"/>
    </row>
    <row r="17556" spans="3:8" x14ac:dyDescent="0.25">
      <c r="C17556"/>
      <c r="H17556"/>
    </row>
    <row r="17557" spans="3:8" x14ac:dyDescent="0.25">
      <c r="C17557"/>
      <c r="H17557"/>
    </row>
    <row r="17558" spans="3:8" x14ac:dyDescent="0.25">
      <c r="C17558"/>
      <c r="H17558"/>
    </row>
    <row r="17559" spans="3:8" x14ac:dyDescent="0.25">
      <c r="C17559"/>
      <c r="H17559"/>
    </row>
    <row r="17560" spans="3:8" x14ac:dyDescent="0.25">
      <c r="C17560"/>
      <c r="H17560"/>
    </row>
    <row r="17561" spans="3:8" x14ac:dyDescent="0.25">
      <c r="C17561"/>
      <c r="H17561"/>
    </row>
    <row r="17562" spans="3:8" x14ac:dyDescent="0.25">
      <c r="C17562"/>
      <c r="H17562"/>
    </row>
    <row r="17563" spans="3:8" x14ac:dyDescent="0.25">
      <c r="C17563"/>
      <c r="H17563"/>
    </row>
    <row r="17564" spans="3:8" x14ac:dyDescent="0.25">
      <c r="C17564"/>
      <c r="H17564"/>
    </row>
    <row r="17565" spans="3:8" x14ac:dyDescent="0.25">
      <c r="C17565"/>
      <c r="H17565"/>
    </row>
    <row r="17566" spans="3:8" x14ac:dyDescent="0.25">
      <c r="C17566"/>
      <c r="H17566"/>
    </row>
    <row r="17567" spans="3:8" x14ac:dyDescent="0.25">
      <c r="C17567"/>
      <c r="H17567"/>
    </row>
    <row r="17568" spans="3:8" x14ac:dyDescent="0.25">
      <c r="C17568"/>
      <c r="H17568"/>
    </row>
    <row r="17569" spans="3:8" x14ac:dyDescent="0.25">
      <c r="C17569"/>
      <c r="H17569"/>
    </row>
    <row r="17570" spans="3:8" x14ac:dyDescent="0.25">
      <c r="C17570"/>
      <c r="H17570"/>
    </row>
    <row r="17571" spans="3:8" x14ac:dyDescent="0.25">
      <c r="C17571"/>
      <c r="H17571"/>
    </row>
    <row r="17572" spans="3:8" x14ac:dyDescent="0.25">
      <c r="C17572"/>
      <c r="H17572"/>
    </row>
    <row r="17573" spans="3:8" x14ac:dyDescent="0.25">
      <c r="C17573"/>
      <c r="H17573"/>
    </row>
    <row r="17574" spans="3:8" x14ac:dyDescent="0.25">
      <c r="C17574"/>
      <c r="H17574"/>
    </row>
    <row r="17575" spans="3:8" x14ac:dyDescent="0.25">
      <c r="C17575"/>
      <c r="H17575"/>
    </row>
    <row r="17576" spans="3:8" x14ac:dyDescent="0.25">
      <c r="C17576"/>
      <c r="H17576"/>
    </row>
    <row r="17577" spans="3:8" x14ac:dyDescent="0.25">
      <c r="C17577"/>
      <c r="H17577"/>
    </row>
    <row r="17578" spans="3:8" x14ac:dyDescent="0.25">
      <c r="C17578"/>
      <c r="H17578"/>
    </row>
    <row r="17579" spans="3:8" x14ac:dyDescent="0.25">
      <c r="C17579"/>
      <c r="H17579"/>
    </row>
    <row r="17580" spans="3:8" x14ac:dyDescent="0.25">
      <c r="C17580"/>
      <c r="H17580"/>
    </row>
    <row r="17581" spans="3:8" x14ac:dyDescent="0.25">
      <c r="C17581"/>
      <c r="H17581"/>
    </row>
    <row r="17582" spans="3:8" x14ac:dyDescent="0.25">
      <c r="C17582"/>
      <c r="H17582"/>
    </row>
    <row r="17583" spans="3:8" x14ac:dyDescent="0.25">
      <c r="C17583"/>
      <c r="H17583"/>
    </row>
    <row r="17584" spans="3:8" x14ac:dyDescent="0.25">
      <c r="C17584"/>
      <c r="H17584"/>
    </row>
    <row r="17585" spans="3:8" x14ac:dyDescent="0.25">
      <c r="C17585"/>
      <c r="H17585"/>
    </row>
    <row r="17586" spans="3:8" x14ac:dyDescent="0.25">
      <c r="C17586"/>
      <c r="H17586"/>
    </row>
    <row r="17587" spans="3:8" x14ac:dyDescent="0.25">
      <c r="C17587"/>
      <c r="H17587"/>
    </row>
    <row r="17588" spans="3:8" x14ac:dyDescent="0.25">
      <c r="C17588"/>
      <c r="H17588"/>
    </row>
    <row r="17589" spans="3:8" x14ac:dyDescent="0.25">
      <c r="C17589"/>
      <c r="H17589"/>
    </row>
    <row r="17590" spans="3:8" x14ac:dyDescent="0.25">
      <c r="C17590"/>
      <c r="H17590"/>
    </row>
    <row r="17591" spans="3:8" x14ac:dyDescent="0.25">
      <c r="C17591"/>
      <c r="H17591"/>
    </row>
    <row r="17592" spans="3:8" x14ac:dyDescent="0.25">
      <c r="C17592"/>
      <c r="H17592"/>
    </row>
    <row r="17593" spans="3:8" x14ac:dyDescent="0.25">
      <c r="C17593"/>
      <c r="H17593"/>
    </row>
    <row r="17594" spans="3:8" x14ac:dyDescent="0.25">
      <c r="C17594"/>
      <c r="H17594"/>
    </row>
    <row r="17595" spans="3:8" x14ac:dyDescent="0.25">
      <c r="C17595"/>
      <c r="H17595"/>
    </row>
    <row r="17596" spans="3:8" x14ac:dyDescent="0.25">
      <c r="C17596"/>
      <c r="H17596"/>
    </row>
    <row r="17597" spans="3:8" x14ac:dyDescent="0.25">
      <c r="C17597"/>
      <c r="H17597"/>
    </row>
    <row r="17598" spans="3:8" x14ac:dyDescent="0.25">
      <c r="C17598"/>
      <c r="H17598"/>
    </row>
    <row r="17599" spans="3:8" x14ac:dyDescent="0.25">
      <c r="C17599"/>
      <c r="H17599"/>
    </row>
    <row r="17600" spans="3:8" x14ac:dyDescent="0.25">
      <c r="C17600"/>
      <c r="H17600"/>
    </row>
    <row r="17601" spans="3:8" x14ac:dyDescent="0.25">
      <c r="C17601"/>
      <c r="H17601"/>
    </row>
    <row r="17602" spans="3:8" x14ac:dyDescent="0.25">
      <c r="C17602"/>
      <c r="H17602"/>
    </row>
    <row r="17603" spans="3:8" x14ac:dyDescent="0.25">
      <c r="C17603"/>
      <c r="H17603"/>
    </row>
    <row r="17604" spans="3:8" x14ac:dyDescent="0.25">
      <c r="C17604"/>
      <c r="H17604"/>
    </row>
    <row r="17605" spans="3:8" x14ac:dyDescent="0.25">
      <c r="C17605"/>
      <c r="H17605"/>
    </row>
    <row r="17606" spans="3:8" x14ac:dyDescent="0.25">
      <c r="C17606"/>
      <c r="H17606"/>
    </row>
    <row r="17607" spans="3:8" x14ac:dyDescent="0.25">
      <c r="C17607"/>
      <c r="H17607"/>
    </row>
    <row r="17608" spans="3:8" x14ac:dyDescent="0.25">
      <c r="C17608"/>
      <c r="H17608"/>
    </row>
    <row r="17609" spans="3:8" x14ac:dyDescent="0.25">
      <c r="C17609"/>
      <c r="H17609"/>
    </row>
    <row r="17610" spans="3:8" x14ac:dyDescent="0.25">
      <c r="C17610"/>
      <c r="H17610"/>
    </row>
    <row r="17611" spans="3:8" x14ac:dyDescent="0.25">
      <c r="C17611"/>
      <c r="H17611"/>
    </row>
    <row r="17612" spans="3:8" x14ac:dyDescent="0.25">
      <c r="C17612"/>
      <c r="H17612"/>
    </row>
    <row r="17613" spans="3:8" x14ac:dyDescent="0.25">
      <c r="C17613"/>
      <c r="H17613"/>
    </row>
    <row r="17614" spans="3:8" x14ac:dyDescent="0.25">
      <c r="C17614"/>
      <c r="H17614"/>
    </row>
    <row r="17615" spans="3:8" x14ac:dyDescent="0.25">
      <c r="C17615"/>
      <c r="H17615"/>
    </row>
    <row r="17616" spans="3:8" x14ac:dyDescent="0.25">
      <c r="C17616"/>
      <c r="H17616"/>
    </row>
    <row r="17617" spans="3:8" x14ac:dyDescent="0.25">
      <c r="C17617"/>
      <c r="H17617"/>
    </row>
    <row r="17618" spans="3:8" x14ac:dyDescent="0.25">
      <c r="C17618"/>
      <c r="H17618"/>
    </row>
    <row r="17619" spans="3:8" x14ac:dyDescent="0.25">
      <c r="C17619"/>
      <c r="H17619"/>
    </row>
    <row r="17620" spans="3:8" x14ac:dyDescent="0.25">
      <c r="C17620"/>
      <c r="H17620"/>
    </row>
    <row r="17621" spans="3:8" x14ac:dyDescent="0.25">
      <c r="C17621"/>
      <c r="H17621"/>
    </row>
    <row r="17622" spans="3:8" x14ac:dyDescent="0.25">
      <c r="C17622"/>
      <c r="H17622"/>
    </row>
    <row r="17623" spans="3:8" x14ac:dyDescent="0.25">
      <c r="C17623"/>
      <c r="H17623"/>
    </row>
    <row r="17624" spans="3:8" x14ac:dyDescent="0.25">
      <c r="C17624"/>
      <c r="H17624"/>
    </row>
    <row r="17625" spans="3:8" x14ac:dyDescent="0.25">
      <c r="C17625"/>
      <c r="H17625"/>
    </row>
    <row r="17626" spans="3:8" x14ac:dyDescent="0.25">
      <c r="C17626"/>
      <c r="H17626"/>
    </row>
    <row r="17627" spans="3:8" x14ac:dyDescent="0.25">
      <c r="C17627"/>
      <c r="H17627"/>
    </row>
    <row r="17628" spans="3:8" x14ac:dyDescent="0.25">
      <c r="C17628"/>
      <c r="H17628"/>
    </row>
    <row r="17629" spans="3:8" x14ac:dyDescent="0.25">
      <c r="C17629"/>
      <c r="H17629"/>
    </row>
    <row r="17630" spans="3:8" x14ac:dyDescent="0.25">
      <c r="C17630"/>
      <c r="H17630"/>
    </row>
    <row r="17631" spans="3:8" x14ac:dyDescent="0.25">
      <c r="C17631"/>
      <c r="H17631"/>
    </row>
    <row r="17632" spans="3:8" x14ac:dyDescent="0.25">
      <c r="C17632"/>
      <c r="H17632"/>
    </row>
    <row r="17633" spans="3:8" x14ac:dyDescent="0.25">
      <c r="C17633"/>
      <c r="H17633"/>
    </row>
    <row r="17634" spans="3:8" x14ac:dyDescent="0.25">
      <c r="C17634"/>
      <c r="H17634"/>
    </row>
    <row r="17635" spans="3:8" x14ac:dyDescent="0.25">
      <c r="C17635"/>
      <c r="H17635"/>
    </row>
    <row r="17636" spans="3:8" x14ac:dyDescent="0.25">
      <c r="C17636"/>
      <c r="H17636"/>
    </row>
    <row r="17637" spans="3:8" x14ac:dyDescent="0.25">
      <c r="C17637"/>
      <c r="H17637"/>
    </row>
    <row r="17638" spans="3:8" x14ac:dyDescent="0.25">
      <c r="C17638"/>
      <c r="H17638"/>
    </row>
    <row r="17639" spans="3:8" x14ac:dyDescent="0.25">
      <c r="C17639"/>
      <c r="H17639"/>
    </row>
    <row r="17640" spans="3:8" x14ac:dyDescent="0.25">
      <c r="C17640"/>
      <c r="H17640"/>
    </row>
    <row r="17641" spans="3:8" x14ac:dyDescent="0.25">
      <c r="C17641"/>
      <c r="H17641"/>
    </row>
    <row r="17642" spans="3:8" x14ac:dyDescent="0.25">
      <c r="C17642"/>
      <c r="H17642"/>
    </row>
    <row r="17643" spans="3:8" x14ac:dyDescent="0.25">
      <c r="C17643"/>
      <c r="H17643"/>
    </row>
    <row r="17644" spans="3:8" x14ac:dyDescent="0.25">
      <c r="C17644"/>
      <c r="H17644"/>
    </row>
    <row r="17645" spans="3:8" x14ac:dyDescent="0.25">
      <c r="C17645"/>
      <c r="H17645"/>
    </row>
    <row r="17646" spans="3:8" x14ac:dyDescent="0.25">
      <c r="C17646"/>
      <c r="H17646"/>
    </row>
    <row r="17647" spans="3:8" x14ac:dyDescent="0.25">
      <c r="C17647"/>
      <c r="H17647"/>
    </row>
    <row r="17648" spans="3:8" x14ac:dyDescent="0.25">
      <c r="C17648"/>
      <c r="H17648"/>
    </row>
    <row r="17649" spans="3:8" x14ac:dyDescent="0.25">
      <c r="C17649"/>
      <c r="H17649"/>
    </row>
    <row r="17650" spans="3:8" x14ac:dyDescent="0.25">
      <c r="C17650"/>
      <c r="H17650"/>
    </row>
    <row r="17651" spans="3:8" x14ac:dyDescent="0.25">
      <c r="C17651"/>
      <c r="H17651"/>
    </row>
    <row r="17652" spans="3:8" x14ac:dyDescent="0.25">
      <c r="C17652"/>
      <c r="H17652"/>
    </row>
    <row r="17653" spans="3:8" x14ac:dyDescent="0.25">
      <c r="C17653"/>
      <c r="H17653"/>
    </row>
    <row r="17654" spans="3:8" x14ac:dyDescent="0.25">
      <c r="C17654"/>
      <c r="H17654"/>
    </row>
    <row r="17655" spans="3:8" x14ac:dyDescent="0.25">
      <c r="C17655"/>
      <c r="H17655"/>
    </row>
    <row r="17656" spans="3:8" x14ac:dyDescent="0.25">
      <c r="C17656"/>
      <c r="H17656"/>
    </row>
    <row r="17657" spans="3:8" x14ac:dyDescent="0.25">
      <c r="C17657"/>
      <c r="H17657"/>
    </row>
    <row r="17658" spans="3:8" x14ac:dyDescent="0.25">
      <c r="C17658"/>
      <c r="H17658"/>
    </row>
    <row r="17659" spans="3:8" x14ac:dyDescent="0.25">
      <c r="C17659"/>
      <c r="H17659"/>
    </row>
    <row r="17660" spans="3:8" x14ac:dyDescent="0.25">
      <c r="C17660"/>
      <c r="H17660"/>
    </row>
    <row r="17661" spans="3:8" x14ac:dyDescent="0.25">
      <c r="C17661"/>
      <c r="H17661"/>
    </row>
    <row r="17662" spans="3:8" x14ac:dyDescent="0.25">
      <c r="C17662"/>
      <c r="H17662"/>
    </row>
    <row r="17663" spans="3:8" x14ac:dyDescent="0.25">
      <c r="C17663"/>
      <c r="H17663"/>
    </row>
    <row r="17664" spans="3:8" x14ac:dyDescent="0.25">
      <c r="C17664"/>
      <c r="H17664"/>
    </row>
    <row r="17665" spans="3:8" x14ac:dyDescent="0.25">
      <c r="C17665"/>
      <c r="H17665"/>
    </row>
    <row r="17666" spans="3:8" x14ac:dyDescent="0.25">
      <c r="C17666"/>
      <c r="H17666"/>
    </row>
    <row r="17667" spans="3:8" x14ac:dyDescent="0.25">
      <c r="C17667"/>
      <c r="H17667"/>
    </row>
    <row r="17668" spans="3:8" x14ac:dyDescent="0.25">
      <c r="C17668"/>
      <c r="H17668"/>
    </row>
    <row r="17669" spans="3:8" x14ac:dyDescent="0.25">
      <c r="C17669"/>
      <c r="H17669"/>
    </row>
    <row r="17670" spans="3:8" x14ac:dyDescent="0.25">
      <c r="C17670"/>
      <c r="H17670"/>
    </row>
    <row r="17671" spans="3:8" x14ac:dyDescent="0.25">
      <c r="C17671"/>
      <c r="H17671"/>
    </row>
    <row r="17672" spans="3:8" x14ac:dyDescent="0.25">
      <c r="C17672"/>
      <c r="H17672"/>
    </row>
    <row r="17673" spans="3:8" x14ac:dyDescent="0.25">
      <c r="C17673"/>
      <c r="H17673"/>
    </row>
    <row r="17674" spans="3:8" x14ac:dyDescent="0.25">
      <c r="C17674"/>
      <c r="H17674"/>
    </row>
    <row r="17675" spans="3:8" x14ac:dyDescent="0.25">
      <c r="C17675"/>
      <c r="H17675"/>
    </row>
    <row r="17676" spans="3:8" x14ac:dyDescent="0.25">
      <c r="C17676"/>
      <c r="H17676"/>
    </row>
    <row r="17677" spans="3:8" x14ac:dyDescent="0.25">
      <c r="C17677"/>
      <c r="H17677"/>
    </row>
    <row r="17678" spans="3:8" x14ac:dyDescent="0.25">
      <c r="C17678"/>
      <c r="H17678"/>
    </row>
    <row r="17679" spans="3:8" x14ac:dyDescent="0.25">
      <c r="C17679"/>
      <c r="H17679"/>
    </row>
    <row r="17680" spans="3:8" x14ac:dyDescent="0.25">
      <c r="C17680"/>
      <c r="H17680"/>
    </row>
    <row r="17681" spans="3:8" x14ac:dyDescent="0.25">
      <c r="C17681"/>
      <c r="H17681"/>
    </row>
    <row r="17682" spans="3:8" x14ac:dyDescent="0.25">
      <c r="C17682"/>
      <c r="H17682"/>
    </row>
    <row r="17683" spans="3:8" x14ac:dyDescent="0.25">
      <c r="C17683"/>
      <c r="H17683"/>
    </row>
    <row r="17684" spans="3:8" x14ac:dyDescent="0.25">
      <c r="C17684"/>
      <c r="H17684"/>
    </row>
    <row r="17685" spans="3:8" x14ac:dyDescent="0.25">
      <c r="C17685"/>
      <c r="H17685"/>
    </row>
    <row r="17686" spans="3:8" x14ac:dyDescent="0.25">
      <c r="C17686"/>
      <c r="H17686"/>
    </row>
    <row r="17687" spans="3:8" x14ac:dyDescent="0.25">
      <c r="C17687"/>
      <c r="H17687"/>
    </row>
    <row r="17688" spans="3:8" x14ac:dyDescent="0.25">
      <c r="C17688"/>
      <c r="H17688"/>
    </row>
    <row r="17689" spans="3:8" x14ac:dyDescent="0.25">
      <c r="C17689"/>
      <c r="H17689"/>
    </row>
    <row r="17690" spans="3:8" x14ac:dyDescent="0.25">
      <c r="C17690"/>
      <c r="H17690"/>
    </row>
    <row r="17691" spans="3:8" x14ac:dyDescent="0.25">
      <c r="C17691"/>
      <c r="H17691"/>
    </row>
    <row r="17692" spans="3:8" x14ac:dyDescent="0.25">
      <c r="C17692"/>
      <c r="H17692"/>
    </row>
    <row r="17693" spans="3:8" x14ac:dyDescent="0.25">
      <c r="C17693"/>
      <c r="H17693"/>
    </row>
    <row r="17694" spans="3:8" x14ac:dyDescent="0.25">
      <c r="C17694"/>
      <c r="H17694"/>
    </row>
    <row r="17695" spans="3:8" x14ac:dyDescent="0.25">
      <c r="C17695"/>
      <c r="H17695"/>
    </row>
    <row r="17696" spans="3:8" x14ac:dyDescent="0.25">
      <c r="C17696"/>
      <c r="H17696"/>
    </row>
    <row r="17697" spans="3:8" x14ac:dyDescent="0.25">
      <c r="C17697"/>
      <c r="H17697"/>
    </row>
    <row r="17698" spans="3:8" x14ac:dyDescent="0.25">
      <c r="C17698"/>
      <c r="H17698"/>
    </row>
    <row r="17699" spans="3:8" x14ac:dyDescent="0.25">
      <c r="C17699"/>
      <c r="H17699"/>
    </row>
    <row r="17700" spans="3:8" x14ac:dyDescent="0.25">
      <c r="C17700"/>
      <c r="H17700"/>
    </row>
    <row r="17701" spans="3:8" x14ac:dyDescent="0.25">
      <c r="C17701"/>
      <c r="H17701"/>
    </row>
    <row r="17702" spans="3:8" x14ac:dyDescent="0.25">
      <c r="C17702"/>
      <c r="H17702"/>
    </row>
    <row r="17703" spans="3:8" x14ac:dyDescent="0.25">
      <c r="C17703"/>
      <c r="H17703"/>
    </row>
    <row r="17704" spans="3:8" x14ac:dyDescent="0.25">
      <c r="C17704"/>
      <c r="H17704"/>
    </row>
    <row r="17705" spans="3:8" x14ac:dyDescent="0.25">
      <c r="C17705"/>
      <c r="H17705"/>
    </row>
    <row r="17706" spans="3:8" x14ac:dyDescent="0.25">
      <c r="C17706"/>
      <c r="H17706"/>
    </row>
    <row r="17707" spans="3:8" x14ac:dyDescent="0.25">
      <c r="C17707"/>
      <c r="H17707"/>
    </row>
    <row r="17708" spans="3:8" x14ac:dyDescent="0.25">
      <c r="C17708"/>
      <c r="H17708"/>
    </row>
    <row r="17709" spans="3:8" x14ac:dyDescent="0.25">
      <c r="C17709"/>
      <c r="H17709"/>
    </row>
    <row r="17710" spans="3:8" x14ac:dyDescent="0.25">
      <c r="C17710"/>
      <c r="H17710"/>
    </row>
    <row r="17711" spans="3:8" x14ac:dyDescent="0.25">
      <c r="C17711"/>
      <c r="H17711"/>
    </row>
    <row r="17712" spans="3:8" x14ac:dyDescent="0.25">
      <c r="C17712"/>
      <c r="H17712"/>
    </row>
    <row r="17713" spans="3:8" x14ac:dyDescent="0.25">
      <c r="C17713"/>
      <c r="H17713"/>
    </row>
    <row r="17714" spans="3:8" x14ac:dyDescent="0.25">
      <c r="C17714"/>
      <c r="H17714"/>
    </row>
    <row r="17715" spans="3:8" x14ac:dyDescent="0.25">
      <c r="C17715"/>
      <c r="H17715"/>
    </row>
    <row r="17716" spans="3:8" x14ac:dyDescent="0.25">
      <c r="C17716"/>
      <c r="H17716"/>
    </row>
    <row r="17717" spans="3:8" x14ac:dyDescent="0.25">
      <c r="C17717"/>
      <c r="H17717"/>
    </row>
    <row r="17718" spans="3:8" x14ac:dyDescent="0.25">
      <c r="C17718"/>
      <c r="H17718"/>
    </row>
    <row r="17719" spans="3:8" x14ac:dyDescent="0.25">
      <c r="C17719"/>
      <c r="H17719"/>
    </row>
    <row r="17720" spans="3:8" x14ac:dyDescent="0.25">
      <c r="C17720"/>
      <c r="H17720"/>
    </row>
    <row r="17721" spans="3:8" x14ac:dyDescent="0.25">
      <c r="C17721"/>
      <c r="H17721"/>
    </row>
    <row r="17722" spans="3:8" x14ac:dyDescent="0.25">
      <c r="C17722"/>
      <c r="H17722"/>
    </row>
    <row r="17723" spans="3:8" x14ac:dyDescent="0.25">
      <c r="C17723"/>
      <c r="H17723"/>
    </row>
    <row r="17724" spans="3:8" x14ac:dyDescent="0.25">
      <c r="C17724"/>
      <c r="H17724"/>
    </row>
    <row r="17725" spans="3:8" x14ac:dyDescent="0.25">
      <c r="C17725"/>
      <c r="H17725"/>
    </row>
    <row r="17726" spans="3:8" x14ac:dyDescent="0.25">
      <c r="C17726"/>
      <c r="H17726"/>
    </row>
    <row r="17727" spans="3:8" x14ac:dyDescent="0.25">
      <c r="C17727"/>
      <c r="H17727"/>
    </row>
    <row r="17728" spans="3:8" x14ac:dyDescent="0.25">
      <c r="C17728"/>
      <c r="H17728"/>
    </row>
    <row r="17729" spans="3:8" x14ac:dyDescent="0.25">
      <c r="C17729"/>
      <c r="H17729"/>
    </row>
    <row r="17730" spans="3:8" x14ac:dyDescent="0.25">
      <c r="C17730"/>
      <c r="H17730"/>
    </row>
    <row r="17731" spans="3:8" x14ac:dyDescent="0.25">
      <c r="C17731"/>
      <c r="H17731"/>
    </row>
    <row r="17732" spans="3:8" x14ac:dyDescent="0.25">
      <c r="C17732"/>
      <c r="H17732"/>
    </row>
    <row r="17733" spans="3:8" x14ac:dyDescent="0.25">
      <c r="C17733"/>
      <c r="H17733"/>
    </row>
    <row r="17734" spans="3:8" x14ac:dyDescent="0.25">
      <c r="C17734"/>
      <c r="H17734"/>
    </row>
    <row r="17735" spans="3:8" x14ac:dyDescent="0.25">
      <c r="C17735"/>
      <c r="H17735"/>
    </row>
    <row r="17736" spans="3:8" x14ac:dyDescent="0.25">
      <c r="C17736"/>
      <c r="H17736"/>
    </row>
    <row r="17737" spans="3:8" x14ac:dyDescent="0.25">
      <c r="C17737"/>
      <c r="H17737"/>
    </row>
    <row r="17738" spans="3:8" x14ac:dyDescent="0.25">
      <c r="C17738"/>
      <c r="H17738"/>
    </row>
    <row r="17739" spans="3:8" x14ac:dyDescent="0.25">
      <c r="C17739"/>
      <c r="H17739"/>
    </row>
    <row r="17740" spans="3:8" x14ac:dyDescent="0.25">
      <c r="C17740"/>
      <c r="H17740"/>
    </row>
    <row r="17741" spans="3:8" x14ac:dyDescent="0.25">
      <c r="C17741"/>
      <c r="H17741"/>
    </row>
    <row r="17742" spans="3:8" x14ac:dyDescent="0.25">
      <c r="C17742"/>
      <c r="H17742"/>
    </row>
    <row r="17743" spans="3:8" x14ac:dyDescent="0.25">
      <c r="C17743"/>
      <c r="H17743"/>
    </row>
    <row r="17744" spans="3:8" x14ac:dyDescent="0.25">
      <c r="C17744"/>
      <c r="H17744"/>
    </row>
    <row r="17745" spans="3:8" x14ac:dyDescent="0.25">
      <c r="C17745"/>
      <c r="H17745"/>
    </row>
    <row r="17746" spans="3:8" x14ac:dyDescent="0.25">
      <c r="C17746"/>
      <c r="H17746"/>
    </row>
    <row r="17747" spans="3:8" x14ac:dyDescent="0.25">
      <c r="C17747"/>
      <c r="H17747"/>
    </row>
    <row r="17748" spans="3:8" x14ac:dyDescent="0.25">
      <c r="C17748"/>
      <c r="H17748"/>
    </row>
    <row r="17749" spans="3:8" x14ac:dyDescent="0.25">
      <c r="C17749"/>
      <c r="H17749"/>
    </row>
    <row r="17750" spans="3:8" x14ac:dyDescent="0.25">
      <c r="C17750"/>
      <c r="H17750"/>
    </row>
    <row r="17751" spans="3:8" x14ac:dyDescent="0.25">
      <c r="C17751"/>
      <c r="H17751"/>
    </row>
    <row r="17752" spans="3:8" x14ac:dyDescent="0.25">
      <c r="C17752"/>
      <c r="H17752"/>
    </row>
    <row r="17753" spans="3:8" x14ac:dyDescent="0.25">
      <c r="C17753"/>
      <c r="H17753"/>
    </row>
    <row r="17754" spans="3:8" x14ac:dyDescent="0.25">
      <c r="C17754"/>
      <c r="H17754"/>
    </row>
    <row r="17755" spans="3:8" x14ac:dyDescent="0.25">
      <c r="C17755"/>
      <c r="H17755"/>
    </row>
    <row r="17756" spans="3:8" x14ac:dyDescent="0.25">
      <c r="C17756"/>
      <c r="H17756"/>
    </row>
    <row r="17757" spans="3:8" x14ac:dyDescent="0.25">
      <c r="C17757"/>
      <c r="H17757"/>
    </row>
    <row r="17758" spans="3:8" x14ac:dyDescent="0.25">
      <c r="C17758"/>
      <c r="H17758"/>
    </row>
    <row r="17759" spans="3:8" x14ac:dyDescent="0.25">
      <c r="C17759"/>
      <c r="H17759"/>
    </row>
    <row r="17760" spans="3:8" x14ac:dyDescent="0.25">
      <c r="C17760"/>
      <c r="H17760"/>
    </row>
    <row r="17761" spans="3:8" x14ac:dyDescent="0.25">
      <c r="C17761"/>
      <c r="H17761"/>
    </row>
    <row r="17762" spans="3:8" x14ac:dyDescent="0.25">
      <c r="C17762"/>
      <c r="H17762"/>
    </row>
    <row r="17763" spans="3:8" x14ac:dyDescent="0.25">
      <c r="C17763"/>
      <c r="H17763"/>
    </row>
    <row r="17764" spans="3:8" x14ac:dyDescent="0.25">
      <c r="C17764"/>
      <c r="H17764"/>
    </row>
    <row r="17765" spans="3:8" x14ac:dyDescent="0.25">
      <c r="C17765"/>
      <c r="H17765"/>
    </row>
    <row r="17766" spans="3:8" x14ac:dyDescent="0.25">
      <c r="C17766"/>
      <c r="H17766"/>
    </row>
    <row r="17767" spans="3:8" x14ac:dyDescent="0.25">
      <c r="C17767"/>
      <c r="H17767"/>
    </row>
    <row r="17768" spans="3:8" x14ac:dyDescent="0.25">
      <c r="C17768"/>
      <c r="H17768"/>
    </row>
    <row r="17769" spans="3:8" x14ac:dyDescent="0.25">
      <c r="C17769"/>
      <c r="H17769"/>
    </row>
    <row r="17770" spans="3:8" x14ac:dyDescent="0.25">
      <c r="C17770"/>
      <c r="H17770"/>
    </row>
    <row r="17771" spans="3:8" x14ac:dyDescent="0.25">
      <c r="C17771"/>
      <c r="H17771"/>
    </row>
    <row r="17772" spans="3:8" x14ac:dyDescent="0.25">
      <c r="C17772"/>
      <c r="H17772"/>
    </row>
    <row r="17773" spans="3:8" x14ac:dyDescent="0.25">
      <c r="C17773"/>
      <c r="H17773"/>
    </row>
    <row r="17774" spans="3:8" x14ac:dyDescent="0.25">
      <c r="C17774"/>
      <c r="H17774"/>
    </row>
    <row r="17775" spans="3:8" x14ac:dyDescent="0.25">
      <c r="C17775"/>
      <c r="H17775"/>
    </row>
    <row r="17776" spans="3:8" x14ac:dyDescent="0.25">
      <c r="C17776"/>
      <c r="H17776"/>
    </row>
    <row r="17777" spans="3:8" x14ac:dyDescent="0.25">
      <c r="C17777"/>
      <c r="H17777"/>
    </row>
    <row r="17778" spans="3:8" x14ac:dyDescent="0.25">
      <c r="C17778"/>
      <c r="H17778"/>
    </row>
    <row r="17779" spans="3:8" x14ac:dyDescent="0.25">
      <c r="C17779"/>
      <c r="H17779"/>
    </row>
    <row r="17780" spans="3:8" x14ac:dyDescent="0.25">
      <c r="C17780"/>
      <c r="H17780"/>
    </row>
    <row r="17781" spans="3:8" x14ac:dyDescent="0.25">
      <c r="C17781"/>
      <c r="H17781"/>
    </row>
    <row r="17782" spans="3:8" x14ac:dyDescent="0.25">
      <c r="C17782"/>
      <c r="H17782"/>
    </row>
    <row r="17783" spans="3:8" x14ac:dyDescent="0.25">
      <c r="C17783"/>
      <c r="H17783"/>
    </row>
    <row r="17784" spans="3:8" x14ac:dyDescent="0.25">
      <c r="C17784"/>
      <c r="H17784"/>
    </row>
    <row r="17785" spans="3:8" x14ac:dyDescent="0.25">
      <c r="C17785"/>
      <c r="H17785"/>
    </row>
    <row r="17786" spans="3:8" x14ac:dyDescent="0.25">
      <c r="C17786"/>
      <c r="H17786"/>
    </row>
    <row r="17787" spans="3:8" x14ac:dyDescent="0.25">
      <c r="C17787"/>
      <c r="H17787"/>
    </row>
    <row r="17788" spans="3:8" x14ac:dyDescent="0.25">
      <c r="C17788"/>
      <c r="H17788"/>
    </row>
    <row r="17789" spans="3:8" x14ac:dyDescent="0.25">
      <c r="C17789"/>
      <c r="H17789"/>
    </row>
    <row r="17790" spans="3:8" x14ac:dyDescent="0.25">
      <c r="C17790"/>
      <c r="H17790"/>
    </row>
    <row r="17791" spans="3:8" x14ac:dyDescent="0.25">
      <c r="C17791"/>
      <c r="H17791"/>
    </row>
    <row r="17792" spans="3:8" x14ac:dyDescent="0.25">
      <c r="C17792"/>
      <c r="H17792"/>
    </row>
    <row r="17793" spans="3:8" x14ac:dyDescent="0.25">
      <c r="C17793"/>
      <c r="H17793"/>
    </row>
    <row r="17794" spans="3:8" x14ac:dyDescent="0.25">
      <c r="C17794"/>
      <c r="H17794"/>
    </row>
    <row r="17795" spans="3:8" x14ac:dyDescent="0.25">
      <c r="C17795"/>
      <c r="H17795"/>
    </row>
    <row r="17796" spans="3:8" x14ac:dyDescent="0.25">
      <c r="C17796"/>
      <c r="H17796"/>
    </row>
    <row r="17797" spans="3:8" x14ac:dyDescent="0.25">
      <c r="C17797"/>
      <c r="H17797"/>
    </row>
    <row r="17798" spans="3:8" x14ac:dyDescent="0.25">
      <c r="C17798"/>
      <c r="H17798"/>
    </row>
    <row r="17799" spans="3:8" x14ac:dyDescent="0.25">
      <c r="C17799"/>
      <c r="H17799"/>
    </row>
    <row r="17800" spans="3:8" x14ac:dyDescent="0.25">
      <c r="C17800"/>
      <c r="H17800"/>
    </row>
    <row r="17801" spans="3:8" x14ac:dyDescent="0.25">
      <c r="C17801"/>
      <c r="H17801"/>
    </row>
    <row r="17802" spans="3:8" x14ac:dyDescent="0.25">
      <c r="C17802"/>
      <c r="H17802"/>
    </row>
    <row r="17803" spans="3:8" x14ac:dyDescent="0.25">
      <c r="C17803"/>
      <c r="H17803"/>
    </row>
    <row r="17804" spans="3:8" x14ac:dyDescent="0.25">
      <c r="C17804"/>
      <c r="H17804"/>
    </row>
    <row r="17805" spans="3:8" x14ac:dyDescent="0.25">
      <c r="C17805"/>
      <c r="H17805"/>
    </row>
    <row r="17806" spans="3:8" x14ac:dyDescent="0.25">
      <c r="C17806"/>
      <c r="H17806"/>
    </row>
    <row r="17807" spans="3:8" x14ac:dyDescent="0.25">
      <c r="C17807"/>
      <c r="H17807"/>
    </row>
    <row r="17808" spans="3:8" x14ac:dyDescent="0.25">
      <c r="C17808"/>
      <c r="H17808"/>
    </row>
    <row r="17809" spans="3:8" x14ac:dyDescent="0.25">
      <c r="C17809"/>
      <c r="H17809"/>
    </row>
    <row r="17810" spans="3:8" x14ac:dyDescent="0.25">
      <c r="C17810"/>
      <c r="H17810"/>
    </row>
    <row r="17811" spans="3:8" x14ac:dyDescent="0.25">
      <c r="C17811"/>
      <c r="H17811"/>
    </row>
    <row r="17812" spans="3:8" x14ac:dyDescent="0.25">
      <c r="C17812"/>
      <c r="H17812"/>
    </row>
    <row r="17813" spans="3:8" x14ac:dyDescent="0.25">
      <c r="C17813"/>
      <c r="H17813"/>
    </row>
    <row r="17814" spans="3:8" x14ac:dyDescent="0.25">
      <c r="C17814"/>
      <c r="H17814"/>
    </row>
    <row r="17815" spans="3:8" x14ac:dyDescent="0.25">
      <c r="C17815"/>
      <c r="H17815"/>
    </row>
    <row r="17816" spans="3:8" x14ac:dyDescent="0.25">
      <c r="C17816"/>
      <c r="H17816"/>
    </row>
    <row r="17817" spans="3:8" x14ac:dyDescent="0.25">
      <c r="C17817"/>
      <c r="H17817"/>
    </row>
    <row r="17818" spans="3:8" x14ac:dyDescent="0.25">
      <c r="C17818"/>
      <c r="H17818"/>
    </row>
    <row r="17819" spans="3:8" x14ac:dyDescent="0.25">
      <c r="C17819"/>
      <c r="H17819"/>
    </row>
    <row r="17820" spans="3:8" x14ac:dyDescent="0.25">
      <c r="C17820"/>
      <c r="H17820"/>
    </row>
    <row r="17821" spans="3:8" x14ac:dyDescent="0.25">
      <c r="C17821"/>
      <c r="H17821"/>
    </row>
    <row r="17822" spans="3:8" x14ac:dyDescent="0.25">
      <c r="C17822"/>
      <c r="H17822"/>
    </row>
    <row r="17823" spans="3:8" x14ac:dyDescent="0.25">
      <c r="C17823"/>
      <c r="H17823"/>
    </row>
    <row r="17824" spans="3:8" x14ac:dyDescent="0.25">
      <c r="C17824"/>
      <c r="H17824"/>
    </row>
    <row r="17825" spans="3:8" x14ac:dyDescent="0.25">
      <c r="C17825"/>
      <c r="H17825"/>
    </row>
    <row r="17826" spans="3:8" x14ac:dyDescent="0.25">
      <c r="C17826"/>
      <c r="H17826"/>
    </row>
    <row r="17827" spans="3:8" x14ac:dyDescent="0.25">
      <c r="C17827"/>
      <c r="H17827"/>
    </row>
    <row r="17828" spans="3:8" x14ac:dyDescent="0.25">
      <c r="C17828"/>
      <c r="H17828"/>
    </row>
    <row r="17829" spans="3:8" x14ac:dyDescent="0.25">
      <c r="C17829"/>
      <c r="H17829"/>
    </row>
    <row r="17830" spans="3:8" x14ac:dyDescent="0.25">
      <c r="C17830"/>
      <c r="H17830"/>
    </row>
    <row r="17831" spans="3:8" x14ac:dyDescent="0.25">
      <c r="C17831"/>
      <c r="H17831"/>
    </row>
    <row r="17832" spans="3:8" x14ac:dyDescent="0.25">
      <c r="C17832"/>
      <c r="H17832"/>
    </row>
    <row r="17833" spans="3:8" x14ac:dyDescent="0.25">
      <c r="C17833"/>
      <c r="H17833"/>
    </row>
    <row r="17834" spans="3:8" x14ac:dyDescent="0.25">
      <c r="C17834"/>
      <c r="H17834"/>
    </row>
    <row r="17835" spans="3:8" x14ac:dyDescent="0.25">
      <c r="C17835"/>
      <c r="H17835"/>
    </row>
    <row r="17836" spans="3:8" x14ac:dyDescent="0.25">
      <c r="C17836"/>
      <c r="H17836"/>
    </row>
    <row r="17837" spans="3:8" x14ac:dyDescent="0.25">
      <c r="C17837"/>
      <c r="H17837"/>
    </row>
    <row r="17838" spans="3:8" x14ac:dyDescent="0.25">
      <c r="C17838"/>
      <c r="H17838"/>
    </row>
    <row r="17839" spans="3:8" x14ac:dyDescent="0.25">
      <c r="C17839"/>
      <c r="H17839"/>
    </row>
    <row r="17840" spans="3:8" x14ac:dyDescent="0.25">
      <c r="C17840"/>
      <c r="H17840"/>
    </row>
    <row r="17841" spans="3:8" x14ac:dyDescent="0.25">
      <c r="C17841"/>
      <c r="H17841"/>
    </row>
    <row r="17842" spans="3:8" x14ac:dyDescent="0.25">
      <c r="C17842"/>
      <c r="H17842"/>
    </row>
    <row r="17843" spans="3:8" x14ac:dyDescent="0.25">
      <c r="C17843"/>
      <c r="H17843"/>
    </row>
    <row r="17844" spans="3:8" x14ac:dyDescent="0.25">
      <c r="C17844"/>
      <c r="H17844"/>
    </row>
    <row r="17845" spans="3:8" x14ac:dyDescent="0.25">
      <c r="C17845"/>
      <c r="H17845"/>
    </row>
    <row r="17846" spans="3:8" x14ac:dyDescent="0.25">
      <c r="C17846"/>
      <c r="H17846"/>
    </row>
    <row r="17847" spans="3:8" x14ac:dyDescent="0.25">
      <c r="C17847"/>
      <c r="H17847"/>
    </row>
    <row r="17848" spans="3:8" x14ac:dyDescent="0.25">
      <c r="C17848"/>
      <c r="H17848"/>
    </row>
    <row r="17849" spans="3:8" x14ac:dyDescent="0.25">
      <c r="C17849"/>
      <c r="H17849"/>
    </row>
    <row r="17850" spans="3:8" x14ac:dyDescent="0.25">
      <c r="C17850"/>
      <c r="H17850"/>
    </row>
    <row r="17851" spans="3:8" x14ac:dyDescent="0.25">
      <c r="C17851"/>
      <c r="H17851"/>
    </row>
    <row r="17852" spans="3:8" x14ac:dyDescent="0.25">
      <c r="C17852"/>
      <c r="H17852"/>
    </row>
    <row r="17853" spans="3:8" x14ac:dyDescent="0.25">
      <c r="C17853"/>
      <c r="H17853"/>
    </row>
    <row r="17854" spans="3:8" x14ac:dyDescent="0.25">
      <c r="C17854"/>
      <c r="H17854"/>
    </row>
    <row r="17855" spans="3:8" x14ac:dyDescent="0.25">
      <c r="C17855"/>
      <c r="H17855"/>
    </row>
    <row r="17856" spans="3:8" x14ac:dyDescent="0.25">
      <c r="C17856"/>
      <c r="H17856"/>
    </row>
    <row r="17857" spans="3:8" x14ac:dyDescent="0.25">
      <c r="C17857"/>
      <c r="H17857"/>
    </row>
    <row r="17858" spans="3:8" x14ac:dyDescent="0.25">
      <c r="C17858"/>
      <c r="H17858"/>
    </row>
    <row r="17859" spans="3:8" x14ac:dyDescent="0.25">
      <c r="C17859"/>
      <c r="H17859"/>
    </row>
    <row r="17860" spans="3:8" x14ac:dyDescent="0.25">
      <c r="C17860"/>
      <c r="H17860"/>
    </row>
    <row r="17861" spans="3:8" x14ac:dyDescent="0.25">
      <c r="C17861"/>
      <c r="H17861"/>
    </row>
    <row r="17862" spans="3:8" x14ac:dyDescent="0.25">
      <c r="C17862"/>
      <c r="H17862"/>
    </row>
    <row r="17863" spans="3:8" x14ac:dyDescent="0.25">
      <c r="C17863"/>
      <c r="H17863"/>
    </row>
    <row r="17864" spans="3:8" x14ac:dyDescent="0.25">
      <c r="C17864"/>
      <c r="H17864"/>
    </row>
    <row r="17865" spans="3:8" x14ac:dyDescent="0.25">
      <c r="C17865"/>
      <c r="H17865"/>
    </row>
    <row r="17866" spans="3:8" x14ac:dyDescent="0.25">
      <c r="C17866"/>
      <c r="H17866"/>
    </row>
    <row r="17867" spans="3:8" x14ac:dyDescent="0.25">
      <c r="C17867"/>
      <c r="H17867"/>
    </row>
    <row r="17868" spans="3:8" x14ac:dyDescent="0.25">
      <c r="C17868"/>
      <c r="H17868"/>
    </row>
    <row r="17869" spans="3:8" x14ac:dyDescent="0.25">
      <c r="C17869"/>
      <c r="H17869"/>
    </row>
    <row r="17870" spans="3:8" x14ac:dyDescent="0.25">
      <c r="C17870"/>
      <c r="H17870"/>
    </row>
    <row r="17871" spans="3:8" x14ac:dyDescent="0.25">
      <c r="C17871"/>
      <c r="H17871"/>
    </row>
    <row r="17872" spans="3:8" x14ac:dyDescent="0.25">
      <c r="C17872"/>
      <c r="H17872"/>
    </row>
    <row r="17873" spans="3:8" x14ac:dyDescent="0.25">
      <c r="C17873"/>
      <c r="H17873"/>
    </row>
    <row r="17874" spans="3:8" x14ac:dyDescent="0.25">
      <c r="C17874"/>
      <c r="H17874"/>
    </row>
    <row r="17875" spans="3:8" x14ac:dyDescent="0.25">
      <c r="C17875"/>
      <c r="H17875"/>
    </row>
    <row r="17876" spans="3:8" x14ac:dyDescent="0.25">
      <c r="C17876"/>
      <c r="H17876"/>
    </row>
    <row r="17877" spans="3:8" x14ac:dyDescent="0.25">
      <c r="C17877"/>
      <c r="H17877"/>
    </row>
    <row r="17878" spans="3:8" x14ac:dyDescent="0.25">
      <c r="C17878"/>
      <c r="H17878"/>
    </row>
    <row r="17879" spans="3:8" x14ac:dyDescent="0.25">
      <c r="C17879"/>
      <c r="H17879"/>
    </row>
    <row r="17880" spans="3:8" x14ac:dyDescent="0.25">
      <c r="C17880"/>
      <c r="H17880"/>
    </row>
    <row r="17881" spans="3:8" x14ac:dyDescent="0.25">
      <c r="C17881"/>
      <c r="H17881"/>
    </row>
    <row r="17882" spans="3:8" x14ac:dyDescent="0.25">
      <c r="C17882"/>
      <c r="H17882"/>
    </row>
    <row r="17883" spans="3:8" x14ac:dyDescent="0.25">
      <c r="C17883"/>
      <c r="H17883"/>
    </row>
    <row r="17884" spans="3:8" x14ac:dyDescent="0.25">
      <c r="C17884"/>
      <c r="H17884"/>
    </row>
    <row r="17885" spans="3:8" x14ac:dyDescent="0.25">
      <c r="C17885"/>
      <c r="H17885"/>
    </row>
    <row r="17886" spans="3:8" x14ac:dyDescent="0.25">
      <c r="C17886"/>
      <c r="H17886"/>
    </row>
    <row r="17887" spans="3:8" x14ac:dyDescent="0.25">
      <c r="C17887"/>
      <c r="H17887"/>
    </row>
    <row r="17888" spans="3:8" x14ac:dyDescent="0.25">
      <c r="C17888"/>
      <c r="H17888"/>
    </row>
    <row r="17889" spans="3:8" x14ac:dyDescent="0.25">
      <c r="C17889"/>
      <c r="H17889"/>
    </row>
    <row r="17890" spans="3:8" x14ac:dyDescent="0.25">
      <c r="C17890"/>
      <c r="H17890"/>
    </row>
    <row r="17891" spans="3:8" x14ac:dyDescent="0.25">
      <c r="C17891"/>
      <c r="H17891"/>
    </row>
    <row r="17892" spans="3:8" x14ac:dyDescent="0.25">
      <c r="C17892"/>
      <c r="H17892"/>
    </row>
    <row r="17893" spans="3:8" x14ac:dyDescent="0.25">
      <c r="C17893"/>
      <c r="H17893"/>
    </row>
    <row r="17894" spans="3:8" x14ac:dyDescent="0.25">
      <c r="C17894"/>
      <c r="H17894"/>
    </row>
    <row r="17895" spans="3:8" x14ac:dyDescent="0.25">
      <c r="C17895"/>
      <c r="H17895"/>
    </row>
    <row r="17896" spans="3:8" x14ac:dyDescent="0.25">
      <c r="C17896"/>
      <c r="H17896"/>
    </row>
    <row r="17897" spans="3:8" x14ac:dyDescent="0.25">
      <c r="C17897"/>
      <c r="H17897"/>
    </row>
    <row r="17898" spans="3:8" x14ac:dyDescent="0.25">
      <c r="C17898"/>
      <c r="H17898"/>
    </row>
    <row r="17899" spans="3:8" x14ac:dyDescent="0.25">
      <c r="C17899"/>
      <c r="H17899"/>
    </row>
    <row r="17900" spans="3:8" x14ac:dyDescent="0.25">
      <c r="C17900"/>
      <c r="H17900"/>
    </row>
    <row r="17901" spans="3:8" x14ac:dyDescent="0.25">
      <c r="C17901"/>
      <c r="H17901"/>
    </row>
    <row r="17902" spans="3:8" x14ac:dyDescent="0.25">
      <c r="C17902"/>
      <c r="H17902"/>
    </row>
    <row r="17903" spans="3:8" x14ac:dyDescent="0.25">
      <c r="C17903"/>
      <c r="H17903"/>
    </row>
    <row r="17904" spans="3:8" x14ac:dyDescent="0.25">
      <c r="C17904"/>
      <c r="H17904"/>
    </row>
    <row r="17905" spans="3:8" x14ac:dyDescent="0.25">
      <c r="C17905"/>
      <c r="H17905"/>
    </row>
    <row r="17906" spans="3:8" x14ac:dyDescent="0.25">
      <c r="C17906"/>
      <c r="H17906"/>
    </row>
    <row r="17907" spans="3:8" x14ac:dyDescent="0.25">
      <c r="C17907"/>
      <c r="H17907"/>
    </row>
    <row r="17908" spans="3:8" x14ac:dyDescent="0.25">
      <c r="C17908"/>
      <c r="H17908"/>
    </row>
    <row r="17909" spans="3:8" x14ac:dyDescent="0.25">
      <c r="C17909"/>
      <c r="H17909"/>
    </row>
    <row r="17910" spans="3:8" x14ac:dyDescent="0.25">
      <c r="C17910"/>
      <c r="H17910"/>
    </row>
    <row r="17911" spans="3:8" x14ac:dyDescent="0.25">
      <c r="C17911"/>
      <c r="H17911"/>
    </row>
    <row r="17912" spans="3:8" x14ac:dyDescent="0.25">
      <c r="C17912"/>
      <c r="H17912"/>
    </row>
    <row r="17913" spans="3:8" x14ac:dyDescent="0.25">
      <c r="C17913"/>
      <c r="H17913"/>
    </row>
    <row r="17914" spans="3:8" x14ac:dyDescent="0.25">
      <c r="C17914"/>
      <c r="H17914"/>
    </row>
    <row r="17915" spans="3:8" x14ac:dyDescent="0.25">
      <c r="C17915"/>
      <c r="H17915"/>
    </row>
    <row r="17916" spans="3:8" x14ac:dyDescent="0.25">
      <c r="C17916"/>
      <c r="H17916"/>
    </row>
    <row r="17917" spans="3:8" x14ac:dyDescent="0.25">
      <c r="C17917"/>
      <c r="H17917"/>
    </row>
    <row r="17918" spans="3:8" x14ac:dyDescent="0.25">
      <c r="C17918"/>
      <c r="H17918"/>
    </row>
    <row r="17919" spans="3:8" x14ac:dyDescent="0.25">
      <c r="C17919"/>
      <c r="H17919"/>
    </row>
    <row r="17920" spans="3:8" x14ac:dyDescent="0.25">
      <c r="C17920"/>
      <c r="H17920"/>
    </row>
    <row r="17921" spans="3:8" x14ac:dyDescent="0.25">
      <c r="C17921"/>
      <c r="H17921"/>
    </row>
    <row r="17922" spans="3:8" x14ac:dyDescent="0.25">
      <c r="C17922"/>
      <c r="H17922"/>
    </row>
    <row r="17923" spans="3:8" x14ac:dyDescent="0.25">
      <c r="C17923"/>
      <c r="H17923"/>
    </row>
    <row r="17924" spans="3:8" x14ac:dyDescent="0.25">
      <c r="C17924"/>
      <c r="H17924"/>
    </row>
    <row r="17925" spans="3:8" x14ac:dyDescent="0.25">
      <c r="C17925"/>
      <c r="H17925"/>
    </row>
    <row r="17926" spans="3:8" x14ac:dyDescent="0.25">
      <c r="C17926"/>
      <c r="H17926"/>
    </row>
    <row r="17927" spans="3:8" x14ac:dyDescent="0.25">
      <c r="C17927"/>
      <c r="H17927"/>
    </row>
    <row r="17928" spans="3:8" x14ac:dyDescent="0.25">
      <c r="C17928"/>
      <c r="H17928"/>
    </row>
    <row r="17929" spans="3:8" x14ac:dyDescent="0.25">
      <c r="C17929"/>
      <c r="H17929"/>
    </row>
    <row r="17930" spans="3:8" x14ac:dyDescent="0.25">
      <c r="C17930"/>
      <c r="H17930"/>
    </row>
    <row r="17931" spans="3:8" x14ac:dyDescent="0.25">
      <c r="C17931"/>
      <c r="H17931"/>
    </row>
    <row r="17932" spans="3:8" x14ac:dyDescent="0.25">
      <c r="C17932"/>
      <c r="H17932"/>
    </row>
    <row r="17933" spans="3:8" x14ac:dyDescent="0.25">
      <c r="C17933"/>
      <c r="H17933"/>
    </row>
    <row r="17934" spans="3:8" x14ac:dyDescent="0.25">
      <c r="C17934"/>
      <c r="H17934"/>
    </row>
    <row r="17935" spans="3:8" x14ac:dyDescent="0.25">
      <c r="C17935"/>
      <c r="H17935"/>
    </row>
    <row r="17936" spans="3:8" x14ac:dyDescent="0.25">
      <c r="C17936"/>
      <c r="H17936"/>
    </row>
    <row r="17937" spans="3:8" x14ac:dyDescent="0.25">
      <c r="C17937"/>
      <c r="H17937"/>
    </row>
    <row r="17938" spans="3:8" x14ac:dyDescent="0.25">
      <c r="C17938"/>
      <c r="H17938"/>
    </row>
    <row r="17939" spans="3:8" x14ac:dyDescent="0.25">
      <c r="C17939"/>
      <c r="H17939"/>
    </row>
    <row r="17940" spans="3:8" x14ac:dyDescent="0.25">
      <c r="C17940"/>
      <c r="H17940"/>
    </row>
    <row r="17941" spans="3:8" x14ac:dyDescent="0.25">
      <c r="C17941"/>
      <c r="H17941"/>
    </row>
    <row r="17942" spans="3:8" x14ac:dyDescent="0.25">
      <c r="C17942"/>
      <c r="H17942"/>
    </row>
    <row r="17943" spans="3:8" x14ac:dyDescent="0.25">
      <c r="C17943"/>
      <c r="H17943"/>
    </row>
    <row r="17944" spans="3:8" x14ac:dyDescent="0.25">
      <c r="C17944"/>
      <c r="H17944"/>
    </row>
    <row r="17945" spans="3:8" x14ac:dyDescent="0.25">
      <c r="C17945"/>
      <c r="H17945"/>
    </row>
    <row r="17946" spans="3:8" x14ac:dyDescent="0.25">
      <c r="C17946"/>
      <c r="H17946"/>
    </row>
    <row r="17947" spans="3:8" x14ac:dyDescent="0.25">
      <c r="C17947"/>
      <c r="H17947"/>
    </row>
    <row r="17948" spans="3:8" x14ac:dyDescent="0.25">
      <c r="C17948"/>
      <c r="H17948"/>
    </row>
    <row r="17949" spans="3:8" x14ac:dyDescent="0.25">
      <c r="C17949"/>
      <c r="H17949"/>
    </row>
    <row r="17950" spans="3:8" x14ac:dyDescent="0.25">
      <c r="C17950"/>
      <c r="H17950"/>
    </row>
    <row r="17951" spans="3:8" x14ac:dyDescent="0.25">
      <c r="C17951"/>
      <c r="H17951"/>
    </row>
    <row r="17952" spans="3:8" x14ac:dyDescent="0.25">
      <c r="C17952"/>
      <c r="H17952"/>
    </row>
    <row r="17953" spans="3:8" x14ac:dyDescent="0.25">
      <c r="C17953"/>
      <c r="H17953"/>
    </row>
    <row r="17954" spans="3:8" x14ac:dyDescent="0.25">
      <c r="C17954"/>
      <c r="H17954"/>
    </row>
    <row r="17955" spans="3:8" x14ac:dyDescent="0.25">
      <c r="C17955"/>
      <c r="H17955"/>
    </row>
    <row r="17956" spans="3:8" x14ac:dyDescent="0.25">
      <c r="C17956"/>
      <c r="H17956"/>
    </row>
    <row r="17957" spans="3:8" x14ac:dyDescent="0.25">
      <c r="C17957"/>
      <c r="H17957"/>
    </row>
    <row r="17958" spans="3:8" x14ac:dyDescent="0.25">
      <c r="C17958"/>
      <c r="H17958"/>
    </row>
    <row r="17959" spans="3:8" x14ac:dyDescent="0.25">
      <c r="C17959"/>
      <c r="H17959"/>
    </row>
    <row r="17960" spans="3:8" x14ac:dyDescent="0.25">
      <c r="C17960"/>
      <c r="H17960"/>
    </row>
    <row r="17961" spans="3:8" x14ac:dyDescent="0.25">
      <c r="C17961"/>
      <c r="H17961"/>
    </row>
    <row r="17962" spans="3:8" x14ac:dyDescent="0.25">
      <c r="C17962"/>
      <c r="H17962"/>
    </row>
    <row r="17963" spans="3:8" x14ac:dyDescent="0.25">
      <c r="C17963"/>
      <c r="H17963"/>
    </row>
    <row r="17964" spans="3:8" x14ac:dyDescent="0.25">
      <c r="C17964"/>
      <c r="H17964"/>
    </row>
    <row r="17965" spans="3:8" x14ac:dyDescent="0.25">
      <c r="C17965"/>
      <c r="H17965"/>
    </row>
    <row r="17966" spans="3:8" x14ac:dyDescent="0.25">
      <c r="C17966"/>
      <c r="H17966"/>
    </row>
    <row r="17967" spans="3:8" x14ac:dyDescent="0.25">
      <c r="C17967"/>
      <c r="H17967"/>
    </row>
    <row r="17968" spans="3:8" x14ac:dyDescent="0.25">
      <c r="C17968"/>
      <c r="H17968"/>
    </row>
    <row r="17969" spans="3:8" x14ac:dyDescent="0.25">
      <c r="C17969"/>
      <c r="H17969"/>
    </row>
    <row r="17970" spans="3:8" x14ac:dyDescent="0.25">
      <c r="C17970"/>
      <c r="H17970"/>
    </row>
    <row r="17971" spans="3:8" x14ac:dyDescent="0.25">
      <c r="C17971"/>
      <c r="H17971"/>
    </row>
    <row r="17972" spans="3:8" x14ac:dyDescent="0.25">
      <c r="C17972"/>
      <c r="H17972"/>
    </row>
    <row r="17973" spans="3:8" x14ac:dyDescent="0.25">
      <c r="C17973"/>
      <c r="H17973"/>
    </row>
    <row r="17974" spans="3:8" x14ac:dyDescent="0.25">
      <c r="C17974"/>
      <c r="H17974"/>
    </row>
    <row r="17975" spans="3:8" x14ac:dyDescent="0.25">
      <c r="C17975"/>
      <c r="H17975"/>
    </row>
    <row r="17976" spans="3:8" x14ac:dyDescent="0.25">
      <c r="C17976"/>
      <c r="H17976"/>
    </row>
    <row r="17977" spans="3:8" x14ac:dyDescent="0.25">
      <c r="C17977"/>
      <c r="H17977"/>
    </row>
    <row r="17978" spans="3:8" x14ac:dyDescent="0.25">
      <c r="C17978"/>
      <c r="H17978"/>
    </row>
    <row r="17979" spans="3:8" x14ac:dyDescent="0.25">
      <c r="C17979"/>
      <c r="H17979"/>
    </row>
    <row r="17980" spans="3:8" x14ac:dyDescent="0.25">
      <c r="C17980"/>
      <c r="H17980"/>
    </row>
    <row r="17981" spans="3:8" x14ac:dyDescent="0.25">
      <c r="C17981"/>
      <c r="H17981"/>
    </row>
    <row r="17982" spans="3:8" x14ac:dyDescent="0.25">
      <c r="C17982"/>
      <c r="H17982"/>
    </row>
    <row r="17983" spans="3:8" x14ac:dyDescent="0.25">
      <c r="C17983"/>
      <c r="H17983"/>
    </row>
    <row r="17984" spans="3:8" x14ac:dyDescent="0.25">
      <c r="C17984"/>
      <c r="H17984"/>
    </row>
    <row r="17985" spans="3:8" x14ac:dyDescent="0.25">
      <c r="C17985"/>
      <c r="H17985"/>
    </row>
    <row r="17986" spans="3:8" x14ac:dyDescent="0.25">
      <c r="C17986"/>
      <c r="H17986"/>
    </row>
    <row r="17987" spans="3:8" x14ac:dyDescent="0.25">
      <c r="C17987"/>
      <c r="H17987"/>
    </row>
    <row r="17988" spans="3:8" x14ac:dyDescent="0.25">
      <c r="C17988"/>
      <c r="H17988"/>
    </row>
    <row r="17989" spans="3:8" x14ac:dyDescent="0.25">
      <c r="C17989"/>
      <c r="H17989"/>
    </row>
    <row r="17990" spans="3:8" x14ac:dyDescent="0.25">
      <c r="C17990"/>
      <c r="H17990"/>
    </row>
    <row r="17991" spans="3:8" x14ac:dyDescent="0.25">
      <c r="C17991"/>
      <c r="H17991"/>
    </row>
    <row r="17992" spans="3:8" x14ac:dyDescent="0.25">
      <c r="C17992"/>
      <c r="H17992"/>
    </row>
    <row r="17993" spans="3:8" x14ac:dyDescent="0.25">
      <c r="C17993"/>
      <c r="H17993"/>
    </row>
    <row r="17994" spans="3:8" x14ac:dyDescent="0.25">
      <c r="C17994"/>
      <c r="H17994"/>
    </row>
    <row r="17995" spans="3:8" x14ac:dyDescent="0.25">
      <c r="C17995"/>
      <c r="H17995"/>
    </row>
    <row r="17996" spans="3:8" x14ac:dyDescent="0.25">
      <c r="C17996"/>
      <c r="H17996"/>
    </row>
    <row r="17997" spans="3:8" x14ac:dyDescent="0.25">
      <c r="C17997"/>
      <c r="H17997"/>
    </row>
    <row r="17998" spans="3:8" x14ac:dyDescent="0.25">
      <c r="C17998"/>
      <c r="H17998"/>
    </row>
    <row r="17999" spans="3:8" x14ac:dyDescent="0.25">
      <c r="C17999"/>
      <c r="H17999"/>
    </row>
    <row r="18000" spans="3:8" x14ac:dyDescent="0.25">
      <c r="C18000"/>
      <c r="H18000"/>
    </row>
    <row r="18001" spans="3:8" x14ac:dyDescent="0.25">
      <c r="C18001"/>
      <c r="H18001"/>
    </row>
    <row r="18002" spans="3:8" x14ac:dyDescent="0.25">
      <c r="C18002"/>
      <c r="H18002"/>
    </row>
    <row r="18003" spans="3:8" x14ac:dyDescent="0.25">
      <c r="C18003"/>
      <c r="H18003"/>
    </row>
    <row r="18004" spans="3:8" x14ac:dyDescent="0.25">
      <c r="C18004"/>
      <c r="H18004"/>
    </row>
    <row r="18005" spans="3:8" x14ac:dyDescent="0.25">
      <c r="C18005"/>
      <c r="H18005"/>
    </row>
    <row r="18006" spans="3:8" x14ac:dyDescent="0.25">
      <c r="C18006"/>
      <c r="H18006"/>
    </row>
    <row r="18007" spans="3:8" x14ac:dyDescent="0.25">
      <c r="C18007"/>
      <c r="H18007"/>
    </row>
    <row r="18008" spans="3:8" x14ac:dyDescent="0.25">
      <c r="C18008"/>
      <c r="H18008"/>
    </row>
    <row r="18009" spans="3:8" x14ac:dyDescent="0.25">
      <c r="C18009"/>
      <c r="H18009"/>
    </row>
    <row r="18010" spans="3:8" x14ac:dyDescent="0.25">
      <c r="C18010"/>
      <c r="H18010"/>
    </row>
    <row r="18011" spans="3:8" x14ac:dyDescent="0.25">
      <c r="C18011"/>
      <c r="H18011"/>
    </row>
    <row r="18012" spans="3:8" x14ac:dyDescent="0.25">
      <c r="C18012"/>
      <c r="H18012"/>
    </row>
    <row r="18013" spans="3:8" x14ac:dyDescent="0.25">
      <c r="C18013"/>
      <c r="H18013"/>
    </row>
    <row r="18014" spans="3:8" x14ac:dyDescent="0.25">
      <c r="C18014"/>
      <c r="H18014"/>
    </row>
    <row r="18015" spans="3:8" x14ac:dyDescent="0.25">
      <c r="C18015"/>
      <c r="H18015"/>
    </row>
    <row r="18016" spans="3:8" x14ac:dyDescent="0.25">
      <c r="C18016"/>
      <c r="H18016"/>
    </row>
    <row r="18017" spans="3:8" x14ac:dyDescent="0.25">
      <c r="C18017"/>
      <c r="H18017"/>
    </row>
    <row r="18018" spans="3:8" x14ac:dyDescent="0.25">
      <c r="C18018"/>
      <c r="H18018"/>
    </row>
    <row r="18019" spans="3:8" x14ac:dyDescent="0.25">
      <c r="C18019"/>
      <c r="H18019"/>
    </row>
    <row r="18020" spans="3:8" x14ac:dyDescent="0.25">
      <c r="C18020"/>
      <c r="H18020"/>
    </row>
    <row r="18021" spans="3:8" x14ac:dyDescent="0.25">
      <c r="C18021"/>
      <c r="H18021"/>
    </row>
    <row r="18022" spans="3:8" x14ac:dyDescent="0.25">
      <c r="C18022"/>
      <c r="H18022"/>
    </row>
    <row r="18023" spans="3:8" x14ac:dyDescent="0.25">
      <c r="C18023"/>
      <c r="H18023"/>
    </row>
    <row r="18024" spans="3:8" x14ac:dyDescent="0.25">
      <c r="C18024"/>
      <c r="H18024"/>
    </row>
    <row r="18025" spans="3:8" x14ac:dyDescent="0.25">
      <c r="C18025"/>
      <c r="H18025"/>
    </row>
    <row r="18026" spans="3:8" x14ac:dyDescent="0.25">
      <c r="C18026"/>
      <c r="H18026"/>
    </row>
    <row r="18027" spans="3:8" x14ac:dyDescent="0.25">
      <c r="C18027"/>
      <c r="H18027"/>
    </row>
    <row r="18028" spans="3:8" x14ac:dyDescent="0.25">
      <c r="C18028"/>
      <c r="H18028"/>
    </row>
    <row r="18029" spans="3:8" x14ac:dyDescent="0.25">
      <c r="C18029"/>
      <c r="H18029"/>
    </row>
    <row r="18030" spans="3:8" x14ac:dyDescent="0.25">
      <c r="C18030"/>
      <c r="H18030"/>
    </row>
    <row r="18031" spans="3:8" x14ac:dyDescent="0.25">
      <c r="C18031"/>
      <c r="H18031"/>
    </row>
    <row r="18032" spans="3:8" x14ac:dyDescent="0.25">
      <c r="C18032"/>
      <c r="H18032"/>
    </row>
    <row r="18033" spans="3:8" x14ac:dyDescent="0.25">
      <c r="C18033"/>
      <c r="H18033"/>
    </row>
    <row r="18034" spans="3:8" x14ac:dyDescent="0.25">
      <c r="C18034"/>
      <c r="H18034"/>
    </row>
    <row r="18035" spans="3:8" x14ac:dyDescent="0.25">
      <c r="C18035"/>
      <c r="H18035"/>
    </row>
    <row r="18036" spans="3:8" x14ac:dyDescent="0.25">
      <c r="C18036"/>
      <c r="H18036"/>
    </row>
    <row r="18037" spans="3:8" x14ac:dyDescent="0.25">
      <c r="C18037"/>
      <c r="H18037"/>
    </row>
    <row r="18038" spans="3:8" x14ac:dyDescent="0.25">
      <c r="C18038"/>
      <c r="H18038"/>
    </row>
    <row r="18039" spans="3:8" x14ac:dyDescent="0.25">
      <c r="C18039"/>
      <c r="H18039"/>
    </row>
    <row r="18040" spans="3:8" x14ac:dyDescent="0.25">
      <c r="C18040"/>
      <c r="H18040"/>
    </row>
    <row r="18041" spans="3:8" x14ac:dyDescent="0.25">
      <c r="C18041"/>
      <c r="H18041"/>
    </row>
    <row r="18042" spans="3:8" x14ac:dyDescent="0.25">
      <c r="C18042"/>
      <c r="H18042"/>
    </row>
    <row r="18043" spans="3:8" x14ac:dyDescent="0.25">
      <c r="C18043"/>
      <c r="H18043"/>
    </row>
    <row r="18044" spans="3:8" x14ac:dyDescent="0.25">
      <c r="C18044"/>
      <c r="H18044"/>
    </row>
    <row r="18045" spans="3:8" x14ac:dyDescent="0.25">
      <c r="C18045"/>
      <c r="H18045"/>
    </row>
    <row r="18046" spans="3:8" x14ac:dyDescent="0.25">
      <c r="C18046"/>
      <c r="H18046"/>
    </row>
    <row r="18047" spans="3:8" x14ac:dyDescent="0.25">
      <c r="C18047"/>
      <c r="H18047"/>
    </row>
    <row r="18048" spans="3:8" x14ac:dyDescent="0.25">
      <c r="C18048"/>
      <c r="H18048"/>
    </row>
    <row r="18049" spans="3:8" x14ac:dyDescent="0.25">
      <c r="C18049"/>
      <c r="H18049"/>
    </row>
    <row r="18050" spans="3:8" x14ac:dyDescent="0.25">
      <c r="C18050"/>
      <c r="H18050"/>
    </row>
    <row r="18051" spans="3:8" x14ac:dyDescent="0.25">
      <c r="C18051"/>
      <c r="H18051"/>
    </row>
    <row r="18052" spans="3:8" x14ac:dyDescent="0.25">
      <c r="C18052"/>
      <c r="H18052"/>
    </row>
    <row r="18053" spans="3:8" x14ac:dyDescent="0.25">
      <c r="C18053"/>
      <c r="H18053"/>
    </row>
    <row r="18054" spans="3:8" x14ac:dyDescent="0.25">
      <c r="C18054"/>
      <c r="H18054"/>
    </row>
    <row r="18055" spans="3:8" x14ac:dyDescent="0.25">
      <c r="C18055"/>
      <c r="H18055"/>
    </row>
    <row r="18056" spans="3:8" x14ac:dyDescent="0.25">
      <c r="C18056"/>
      <c r="H18056"/>
    </row>
    <row r="18057" spans="3:8" x14ac:dyDescent="0.25">
      <c r="C18057"/>
      <c r="H18057"/>
    </row>
    <row r="18058" spans="3:8" x14ac:dyDescent="0.25">
      <c r="C18058"/>
      <c r="H18058"/>
    </row>
    <row r="18059" spans="3:8" x14ac:dyDescent="0.25">
      <c r="C18059"/>
      <c r="H18059"/>
    </row>
    <row r="18060" spans="3:8" x14ac:dyDescent="0.25">
      <c r="C18060"/>
      <c r="H18060"/>
    </row>
    <row r="18061" spans="3:8" x14ac:dyDescent="0.25">
      <c r="C18061"/>
      <c r="H18061"/>
    </row>
    <row r="18062" spans="3:8" x14ac:dyDescent="0.25">
      <c r="C18062"/>
      <c r="H18062"/>
    </row>
    <row r="18063" spans="3:8" x14ac:dyDescent="0.25">
      <c r="C18063"/>
      <c r="H18063"/>
    </row>
    <row r="18064" spans="3:8" x14ac:dyDescent="0.25">
      <c r="C18064"/>
      <c r="H18064"/>
    </row>
    <row r="18065" spans="3:8" x14ac:dyDescent="0.25">
      <c r="C18065"/>
      <c r="H18065"/>
    </row>
    <row r="18066" spans="3:8" x14ac:dyDescent="0.25">
      <c r="C18066"/>
      <c r="H18066"/>
    </row>
    <row r="18067" spans="3:8" x14ac:dyDescent="0.25">
      <c r="C18067"/>
      <c r="H18067"/>
    </row>
    <row r="18068" spans="3:8" x14ac:dyDescent="0.25">
      <c r="C18068"/>
      <c r="H18068"/>
    </row>
    <row r="18069" spans="3:8" x14ac:dyDescent="0.25">
      <c r="C18069"/>
      <c r="H18069"/>
    </row>
    <row r="18070" spans="3:8" x14ac:dyDescent="0.25">
      <c r="C18070"/>
      <c r="H18070"/>
    </row>
    <row r="18071" spans="3:8" x14ac:dyDescent="0.25">
      <c r="C18071"/>
      <c r="H18071"/>
    </row>
    <row r="18072" spans="3:8" x14ac:dyDescent="0.25">
      <c r="C18072"/>
      <c r="H18072"/>
    </row>
    <row r="18073" spans="3:8" x14ac:dyDescent="0.25">
      <c r="C18073"/>
      <c r="H18073"/>
    </row>
    <row r="18074" spans="3:8" x14ac:dyDescent="0.25">
      <c r="C18074"/>
      <c r="H18074"/>
    </row>
    <row r="18075" spans="3:8" x14ac:dyDescent="0.25">
      <c r="C18075"/>
      <c r="H18075"/>
    </row>
    <row r="18076" spans="3:8" x14ac:dyDescent="0.25">
      <c r="C18076"/>
      <c r="H18076"/>
    </row>
    <row r="18077" spans="3:8" x14ac:dyDescent="0.25">
      <c r="C18077"/>
      <c r="H18077"/>
    </row>
    <row r="18078" spans="3:8" x14ac:dyDescent="0.25">
      <c r="C18078"/>
      <c r="H18078"/>
    </row>
    <row r="18079" spans="3:8" x14ac:dyDescent="0.25">
      <c r="C18079"/>
      <c r="H18079"/>
    </row>
    <row r="18080" spans="3:8" x14ac:dyDescent="0.25">
      <c r="C18080"/>
      <c r="H18080"/>
    </row>
    <row r="18081" spans="3:8" x14ac:dyDescent="0.25">
      <c r="C18081"/>
      <c r="H18081"/>
    </row>
    <row r="18082" spans="3:8" x14ac:dyDescent="0.25">
      <c r="C18082"/>
      <c r="H18082"/>
    </row>
    <row r="18083" spans="3:8" x14ac:dyDescent="0.25">
      <c r="C18083"/>
      <c r="H18083"/>
    </row>
    <row r="18084" spans="3:8" x14ac:dyDescent="0.25">
      <c r="C18084"/>
      <c r="H18084"/>
    </row>
    <row r="18085" spans="3:8" x14ac:dyDescent="0.25">
      <c r="C18085"/>
      <c r="H18085"/>
    </row>
    <row r="18086" spans="3:8" x14ac:dyDescent="0.25">
      <c r="C18086"/>
      <c r="H18086"/>
    </row>
    <row r="18087" spans="3:8" x14ac:dyDescent="0.25">
      <c r="C18087"/>
      <c r="H18087"/>
    </row>
    <row r="18088" spans="3:8" x14ac:dyDescent="0.25">
      <c r="C18088"/>
      <c r="H18088"/>
    </row>
    <row r="18089" spans="3:8" x14ac:dyDescent="0.25">
      <c r="C18089"/>
      <c r="H18089"/>
    </row>
    <row r="18090" spans="3:8" x14ac:dyDescent="0.25">
      <c r="C18090"/>
      <c r="H18090"/>
    </row>
    <row r="18091" spans="3:8" x14ac:dyDescent="0.25">
      <c r="C18091"/>
      <c r="H18091"/>
    </row>
    <row r="18092" spans="3:8" x14ac:dyDescent="0.25">
      <c r="C18092"/>
      <c r="H18092"/>
    </row>
    <row r="18093" spans="3:8" x14ac:dyDescent="0.25">
      <c r="C18093"/>
      <c r="H18093"/>
    </row>
    <row r="18094" spans="3:8" x14ac:dyDescent="0.25">
      <c r="C18094"/>
      <c r="H18094"/>
    </row>
    <row r="18095" spans="3:8" x14ac:dyDescent="0.25">
      <c r="C18095"/>
      <c r="H18095"/>
    </row>
    <row r="18096" spans="3:8" x14ac:dyDescent="0.25">
      <c r="C18096"/>
      <c r="H18096"/>
    </row>
    <row r="18097" spans="3:8" x14ac:dyDescent="0.25">
      <c r="C18097"/>
      <c r="H18097"/>
    </row>
    <row r="18098" spans="3:8" x14ac:dyDescent="0.25">
      <c r="C18098"/>
      <c r="H18098"/>
    </row>
    <row r="18099" spans="3:8" x14ac:dyDescent="0.25">
      <c r="C18099"/>
      <c r="H18099"/>
    </row>
    <row r="18100" spans="3:8" x14ac:dyDescent="0.25">
      <c r="C18100"/>
      <c r="H18100"/>
    </row>
    <row r="18101" spans="3:8" x14ac:dyDescent="0.25">
      <c r="C18101"/>
      <c r="H18101"/>
    </row>
    <row r="18102" spans="3:8" x14ac:dyDescent="0.25">
      <c r="C18102"/>
      <c r="H18102"/>
    </row>
    <row r="18103" spans="3:8" x14ac:dyDescent="0.25">
      <c r="C18103"/>
      <c r="H18103"/>
    </row>
    <row r="18104" spans="3:8" x14ac:dyDescent="0.25">
      <c r="C18104"/>
      <c r="H18104"/>
    </row>
    <row r="18105" spans="3:8" x14ac:dyDescent="0.25">
      <c r="C18105"/>
      <c r="H18105"/>
    </row>
    <row r="18106" spans="3:8" x14ac:dyDescent="0.25">
      <c r="C18106"/>
      <c r="H18106"/>
    </row>
    <row r="18107" spans="3:8" x14ac:dyDescent="0.25">
      <c r="C18107"/>
      <c r="H18107"/>
    </row>
    <row r="18108" spans="3:8" x14ac:dyDescent="0.25">
      <c r="C18108"/>
      <c r="H18108"/>
    </row>
    <row r="18109" spans="3:8" x14ac:dyDescent="0.25">
      <c r="C18109"/>
      <c r="H18109"/>
    </row>
    <row r="18110" spans="3:8" x14ac:dyDescent="0.25">
      <c r="C18110"/>
      <c r="H18110"/>
    </row>
    <row r="18111" spans="3:8" x14ac:dyDescent="0.25">
      <c r="C18111"/>
      <c r="H18111"/>
    </row>
    <row r="18112" spans="3:8" x14ac:dyDescent="0.25">
      <c r="C18112"/>
      <c r="H18112"/>
    </row>
    <row r="18113" spans="3:8" x14ac:dyDescent="0.25">
      <c r="C18113"/>
      <c r="H18113"/>
    </row>
    <row r="18114" spans="3:8" x14ac:dyDescent="0.25">
      <c r="C18114"/>
      <c r="H18114"/>
    </row>
    <row r="18115" spans="3:8" x14ac:dyDescent="0.25">
      <c r="C18115"/>
      <c r="H18115"/>
    </row>
    <row r="18116" spans="3:8" x14ac:dyDescent="0.25">
      <c r="C18116"/>
      <c r="H18116"/>
    </row>
    <row r="18117" spans="3:8" x14ac:dyDescent="0.25">
      <c r="C18117"/>
      <c r="H18117"/>
    </row>
    <row r="18118" spans="3:8" x14ac:dyDescent="0.25">
      <c r="C18118"/>
      <c r="H18118"/>
    </row>
    <row r="18119" spans="3:8" x14ac:dyDescent="0.25">
      <c r="C18119"/>
      <c r="H18119"/>
    </row>
    <row r="18120" spans="3:8" x14ac:dyDescent="0.25">
      <c r="C18120"/>
      <c r="H18120"/>
    </row>
    <row r="18121" spans="3:8" x14ac:dyDescent="0.25">
      <c r="C18121"/>
      <c r="H18121"/>
    </row>
    <row r="18122" spans="3:8" x14ac:dyDescent="0.25">
      <c r="C18122"/>
      <c r="H18122"/>
    </row>
    <row r="18123" spans="3:8" x14ac:dyDescent="0.25">
      <c r="C18123"/>
      <c r="H18123"/>
    </row>
    <row r="18124" spans="3:8" x14ac:dyDescent="0.25">
      <c r="C18124"/>
      <c r="H18124"/>
    </row>
    <row r="18125" spans="3:8" x14ac:dyDescent="0.25">
      <c r="C18125"/>
      <c r="H18125"/>
    </row>
    <row r="18126" spans="3:8" x14ac:dyDescent="0.25">
      <c r="C18126"/>
      <c r="H18126"/>
    </row>
    <row r="18127" spans="3:8" x14ac:dyDescent="0.25">
      <c r="C18127"/>
      <c r="H18127"/>
    </row>
    <row r="18128" spans="3:8" x14ac:dyDescent="0.25">
      <c r="C18128"/>
      <c r="H18128"/>
    </row>
    <row r="18129" spans="3:8" x14ac:dyDescent="0.25">
      <c r="C18129"/>
      <c r="H18129"/>
    </row>
    <row r="18130" spans="3:8" x14ac:dyDescent="0.25">
      <c r="C18130"/>
      <c r="H18130"/>
    </row>
    <row r="18131" spans="3:8" x14ac:dyDescent="0.25">
      <c r="C18131"/>
      <c r="H18131"/>
    </row>
    <row r="18132" spans="3:8" x14ac:dyDescent="0.25">
      <c r="C18132"/>
      <c r="H18132"/>
    </row>
    <row r="18133" spans="3:8" x14ac:dyDescent="0.25">
      <c r="C18133"/>
      <c r="H18133"/>
    </row>
    <row r="18134" spans="3:8" x14ac:dyDescent="0.25">
      <c r="C18134"/>
      <c r="H18134"/>
    </row>
    <row r="18135" spans="3:8" x14ac:dyDescent="0.25">
      <c r="C18135"/>
      <c r="H18135"/>
    </row>
    <row r="18136" spans="3:8" x14ac:dyDescent="0.25">
      <c r="C18136"/>
      <c r="H18136"/>
    </row>
    <row r="18137" spans="3:8" x14ac:dyDescent="0.25">
      <c r="C18137"/>
      <c r="H18137"/>
    </row>
    <row r="18138" spans="3:8" x14ac:dyDescent="0.25">
      <c r="C18138"/>
      <c r="H18138"/>
    </row>
    <row r="18139" spans="3:8" x14ac:dyDescent="0.25">
      <c r="C18139"/>
      <c r="H18139"/>
    </row>
    <row r="18140" spans="3:8" x14ac:dyDescent="0.25">
      <c r="C18140"/>
      <c r="H18140"/>
    </row>
    <row r="18141" spans="3:8" x14ac:dyDescent="0.25">
      <c r="C18141"/>
      <c r="H18141"/>
    </row>
    <row r="18142" spans="3:8" x14ac:dyDescent="0.25">
      <c r="C18142"/>
      <c r="H18142"/>
    </row>
    <row r="18143" spans="3:8" x14ac:dyDescent="0.25">
      <c r="C18143"/>
      <c r="H18143"/>
    </row>
    <row r="18144" spans="3:8" x14ac:dyDescent="0.25">
      <c r="C18144"/>
      <c r="H18144"/>
    </row>
    <row r="18145" spans="3:8" x14ac:dyDescent="0.25">
      <c r="C18145"/>
      <c r="H18145"/>
    </row>
    <row r="18146" spans="3:8" x14ac:dyDescent="0.25">
      <c r="C18146"/>
      <c r="H18146"/>
    </row>
    <row r="18147" spans="3:8" x14ac:dyDescent="0.25">
      <c r="C18147"/>
      <c r="H18147"/>
    </row>
    <row r="18148" spans="3:8" x14ac:dyDescent="0.25">
      <c r="C18148"/>
      <c r="H18148"/>
    </row>
    <row r="18149" spans="3:8" x14ac:dyDescent="0.25">
      <c r="C18149"/>
      <c r="H18149"/>
    </row>
    <row r="18150" spans="3:8" x14ac:dyDescent="0.25">
      <c r="C18150"/>
      <c r="H18150"/>
    </row>
    <row r="18151" spans="3:8" x14ac:dyDescent="0.25">
      <c r="C18151"/>
      <c r="H18151"/>
    </row>
    <row r="18152" spans="3:8" x14ac:dyDescent="0.25">
      <c r="C18152"/>
      <c r="H18152"/>
    </row>
    <row r="18153" spans="3:8" x14ac:dyDescent="0.25">
      <c r="C18153"/>
      <c r="H18153"/>
    </row>
    <row r="18154" spans="3:8" x14ac:dyDescent="0.25">
      <c r="C18154"/>
      <c r="H18154"/>
    </row>
    <row r="18155" spans="3:8" x14ac:dyDescent="0.25">
      <c r="C18155"/>
      <c r="H18155"/>
    </row>
    <row r="18156" spans="3:8" x14ac:dyDescent="0.25">
      <c r="C18156"/>
      <c r="H18156"/>
    </row>
    <row r="18157" spans="3:8" x14ac:dyDescent="0.25">
      <c r="C18157"/>
      <c r="H18157"/>
    </row>
    <row r="18158" spans="3:8" x14ac:dyDescent="0.25">
      <c r="C18158"/>
      <c r="H18158"/>
    </row>
    <row r="18159" spans="3:8" x14ac:dyDescent="0.25">
      <c r="C18159"/>
      <c r="H18159"/>
    </row>
    <row r="18160" spans="3:8" x14ac:dyDescent="0.25">
      <c r="C18160"/>
      <c r="H18160"/>
    </row>
    <row r="18161" spans="3:8" x14ac:dyDescent="0.25">
      <c r="C18161"/>
      <c r="H18161"/>
    </row>
    <row r="18162" spans="3:8" x14ac:dyDescent="0.25">
      <c r="C18162"/>
      <c r="H18162"/>
    </row>
    <row r="18163" spans="3:8" x14ac:dyDescent="0.25">
      <c r="C18163"/>
      <c r="H18163"/>
    </row>
    <row r="18164" spans="3:8" x14ac:dyDescent="0.25">
      <c r="C18164"/>
      <c r="H18164"/>
    </row>
    <row r="18165" spans="3:8" x14ac:dyDescent="0.25">
      <c r="C18165"/>
      <c r="H18165"/>
    </row>
    <row r="18166" spans="3:8" x14ac:dyDescent="0.25">
      <c r="C18166"/>
      <c r="H18166"/>
    </row>
    <row r="18167" spans="3:8" x14ac:dyDescent="0.25">
      <c r="C18167"/>
      <c r="H18167"/>
    </row>
    <row r="18168" spans="3:8" x14ac:dyDescent="0.25">
      <c r="C18168"/>
      <c r="H18168"/>
    </row>
    <row r="18169" spans="3:8" x14ac:dyDescent="0.25">
      <c r="C18169"/>
      <c r="H18169"/>
    </row>
    <row r="18170" spans="3:8" x14ac:dyDescent="0.25">
      <c r="C18170"/>
      <c r="H18170"/>
    </row>
    <row r="18171" spans="3:8" x14ac:dyDescent="0.25">
      <c r="C18171"/>
      <c r="H18171"/>
    </row>
    <row r="18172" spans="3:8" x14ac:dyDescent="0.25">
      <c r="C18172"/>
      <c r="H18172"/>
    </row>
    <row r="18173" spans="3:8" x14ac:dyDescent="0.25">
      <c r="C18173"/>
      <c r="H18173"/>
    </row>
    <row r="18174" spans="3:8" x14ac:dyDescent="0.25">
      <c r="C18174"/>
      <c r="H18174"/>
    </row>
    <row r="18175" spans="3:8" x14ac:dyDescent="0.25">
      <c r="C18175"/>
      <c r="H18175"/>
    </row>
    <row r="18176" spans="3:8" x14ac:dyDescent="0.25">
      <c r="C18176"/>
      <c r="H18176"/>
    </row>
    <row r="18177" spans="3:8" x14ac:dyDescent="0.25">
      <c r="C18177"/>
      <c r="H18177"/>
    </row>
    <row r="18178" spans="3:8" x14ac:dyDescent="0.25">
      <c r="C18178"/>
      <c r="H18178"/>
    </row>
    <row r="18179" spans="3:8" x14ac:dyDescent="0.25">
      <c r="C18179"/>
      <c r="H18179"/>
    </row>
    <row r="18180" spans="3:8" x14ac:dyDescent="0.25">
      <c r="C18180"/>
      <c r="H18180"/>
    </row>
    <row r="18181" spans="3:8" x14ac:dyDescent="0.25">
      <c r="C18181"/>
      <c r="H18181"/>
    </row>
    <row r="18182" spans="3:8" x14ac:dyDescent="0.25">
      <c r="C18182"/>
      <c r="H18182"/>
    </row>
    <row r="18183" spans="3:8" x14ac:dyDescent="0.25">
      <c r="C18183"/>
      <c r="H18183"/>
    </row>
    <row r="18184" spans="3:8" x14ac:dyDescent="0.25">
      <c r="C18184"/>
      <c r="H18184"/>
    </row>
    <row r="18185" spans="3:8" x14ac:dyDescent="0.25">
      <c r="C18185"/>
      <c r="H18185"/>
    </row>
    <row r="18186" spans="3:8" x14ac:dyDescent="0.25">
      <c r="C18186"/>
      <c r="H18186"/>
    </row>
    <row r="18187" spans="3:8" x14ac:dyDescent="0.25">
      <c r="C18187"/>
      <c r="H18187"/>
    </row>
    <row r="18188" spans="3:8" x14ac:dyDescent="0.25">
      <c r="C18188"/>
      <c r="H18188"/>
    </row>
    <row r="18189" spans="3:8" x14ac:dyDescent="0.25">
      <c r="C18189"/>
      <c r="H18189"/>
    </row>
    <row r="18190" spans="3:8" x14ac:dyDescent="0.25">
      <c r="C18190"/>
      <c r="H18190"/>
    </row>
    <row r="18191" spans="3:8" x14ac:dyDescent="0.25">
      <c r="C18191"/>
      <c r="H18191"/>
    </row>
    <row r="18192" spans="3:8" x14ac:dyDescent="0.25">
      <c r="C18192"/>
      <c r="H18192"/>
    </row>
    <row r="18193" spans="3:8" x14ac:dyDescent="0.25">
      <c r="C18193"/>
      <c r="H18193"/>
    </row>
    <row r="18194" spans="3:8" x14ac:dyDescent="0.25">
      <c r="C18194"/>
      <c r="H18194"/>
    </row>
    <row r="18195" spans="3:8" x14ac:dyDescent="0.25">
      <c r="C18195"/>
      <c r="H18195"/>
    </row>
    <row r="18196" spans="3:8" x14ac:dyDescent="0.25">
      <c r="C18196"/>
      <c r="H18196"/>
    </row>
    <row r="18197" spans="3:8" x14ac:dyDescent="0.25">
      <c r="C18197"/>
      <c r="H18197"/>
    </row>
    <row r="18198" spans="3:8" x14ac:dyDescent="0.25">
      <c r="C18198"/>
      <c r="H18198"/>
    </row>
    <row r="18199" spans="3:8" x14ac:dyDescent="0.25">
      <c r="C18199"/>
      <c r="H18199"/>
    </row>
    <row r="18200" spans="3:8" x14ac:dyDescent="0.25">
      <c r="C18200"/>
      <c r="H18200"/>
    </row>
    <row r="18201" spans="3:8" x14ac:dyDescent="0.25">
      <c r="C18201"/>
      <c r="H18201"/>
    </row>
    <row r="18202" spans="3:8" x14ac:dyDescent="0.25">
      <c r="C18202"/>
      <c r="H18202"/>
    </row>
    <row r="18203" spans="3:8" x14ac:dyDescent="0.25">
      <c r="C18203"/>
      <c r="H18203"/>
    </row>
    <row r="18204" spans="3:8" x14ac:dyDescent="0.25">
      <c r="C18204"/>
      <c r="H18204"/>
    </row>
    <row r="18205" spans="3:8" x14ac:dyDescent="0.25">
      <c r="C18205"/>
      <c r="H18205"/>
    </row>
    <row r="18206" spans="3:8" x14ac:dyDescent="0.25">
      <c r="C18206"/>
      <c r="H18206"/>
    </row>
    <row r="18207" spans="3:8" x14ac:dyDescent="0.25">
      <c r="C18207"/>
      <c r="H18207"/>
    </row>
    <row r="18208" spans="3:8" x14ac:dyDescent="0.25">
      <c r="C18208"/>
      <c r="H18208"/>
    </row>
    <row r="18209" spans="3:8" x14ac:dyDescent="0.25">
      <c r="C18209"/>
      <c r="H18209"/>
    </row>
    <row r="18210" spans="3:8" x14ac:dyDescent="0.25">
      <c r="C18210"/>
      <c r="H18210"/>
    </row>
    <row r="18211" spans="3:8" x14ac:dyDescent="0.25">
      <c r="C18211"/>
      <c r="H18211"/>
    </row>
    <row r="18212" spans="3:8" x14ac:dyDescent="0.25">
      <c r="C18212"/>
      <c r="H18212"/>
    </row>
    <row r="18213" spans="3:8" x14ac:dyDescent="0.25">
      <c r="C18213"/>
      <c r="H18213"/>
    </row>
    <row r="18214" spans="3:8" x14ac:dyDescent="0.25">
      <c r="C18214"/>
      <c r="H18214"/>
    </row>
    <row r="18215" spans="3:8" x14ac:dyDescent="0.25">
      <c r="C18215"/>
      <c r="H18215"/>
    </row>
    <row r="18216" spans="3:8" x14ac:dyDescent="0.25">
      <c r="C18216"/>
      <c r="H18216"/>
    </row>
    <row r="18217" spans="3:8" x14ac:dyDescent="0.25">
      <c r="C18217"/>
      <c r="H18217"/>
    </row>
    <row r="18218" spans="3:8" x14ac:dyDescent="0.25">
      <c r="C18218"/>
      <c r="H18218"/>
    </row>
    <row r="18219" spans="3:8" x14ac:dyDescent="0.25">
      <c r="C18219"/>
      <c r="H18219"/>
    </row>
    <row r="18220" spans="3:8" x14ac:dyDescent="0.25">
      <c r="C18220"/>
      <c r="H18220"/>
    </row>
    <row r="18221" spans="3:8" x14ac:dyDescent="0.25">
      <c r="C18221"/>
      <c r="H18221"/>
    </row>
    <row r="18222" spans="3:8" x14ac:dyDescent="0.25">
      <c r="C18222"/>
      <c r="H18222"/>
    </row>
    <row r="18223" spans="3:8" x14ac:dyDescent="0.25">
      <c r="C18223"/>
      <c r="H18223"/>
    </row>
    <row r="18224" spans="3:8" x14ac:dyDescent="0.25">
      <c r="C18224"/>
      <c r="H18224"/>
    </row>
    <row r="18225" spans="3:8" x14ac:dyDescent="0.25">
      <c r="C18225"/>
      <c r="H18225"/>
    </row>
    <row r="18226" spans="3:8" x14ac:dyDescent="0.25">
      <c r="C18226"/>
      <c r="H18226"/>
    </row>
    <row r="18227" spans="3:8" x14ac:dyDescent="0.25">
      <c r="C18227"/>
      <c r="H18227"/>
    </row>
    <row r="18228" spans="3:8" x14ac:dyDescent="0.25">
      <c r="C18228"/>
      <c r="H18228"/>
    </row>
    <row r="18229" spans="3:8" x14ac:dyDescent="0.25">
      <c r="C18229"/>
      <c r="H18229"/>
    </row>
    <row r="18230" spans="3:8" x14ac:dyDescent="0.25">
      <c r="C18230"/>
      <c r="H18230"/>
    </row>
    <row r="18231" spans="3:8" x14ac:dyDescent="0.25">
      <c r="C18231"/>
      <c r="H18231"/>
    </row>
    <row r="18232" spans="3:8" x14ac:dyDescent="0.25">
      <c r="C18232"/>
      <c r="H18232"/>
    </row>
    <row r="18233" spans="3:8" x14ac:dyDescent="0.25">
      <c r="C18233"/>
      <c r="H18233"/>
    </row>
    <row r="18234" spans="3:8" x14ac:dyDescent="0.25">
      <c r="C18234"/>
      <c r="H18234"/>
    </row>
    <row r="18235" spans="3:8" x14ac:dyDescent="0.25">
      <c r="C18235"/>
      <c r="H18235"/>
    </row>
    <row r="18236" spans="3:8" x14ac:dyDescent="0.25">
      <c r="C18236"/>
      <c r="H18236"/>
    </row>
    <row r="18237" spans="3:8" x14ac:dyDescent="0.25">
      <c r="C18237"/>
      <c r="H18237"/>
    </row>
    <row r="18238" spans="3:8" x14ac:dyDescent="0.25">
      <c r="C18238"/>
      <c r="H18238"/>
    </row>
    <row r="18239" spans="3:8" x14ac:dyDescent="0.25">
      <c r="C18239"/>
      <c r="H18239"/>
    </row>
    <row r="18240" spans="3:8" x14ac:dyDescent="0.25">
      <c r="C18240"/>
      <c r="H18240"/>
    </row>
    <row r="18241" spans="3:8" x14ac:dyDescent="0.25">
      <c r="C18241"/>
      <c r="H18241"/>
    </row>
    <row r="18242" spans="3:8" x14ac:dyDescent="0.25">
      <c r="C18242"/>
      <c r="H18242"/>
    </row>
    <row r="18243" spans="3:8" x14ac:dyDescent="0.25">
      <c r="C18243"/>
      <c r="H18243"/>
    </row>
    <row r="18244" spans="3:8" x14ac:dyDescent="0.25">
      <c r="C18244"/>
      <c r="H18244"/>
    </row>
    <row r="18245" spans="3:8" x14ac:dyDescent="0.25">
      <c r="C18245"/>
      <c r="H18245"/>
    </row>
    <row r="18246" spans="3:8" x14ac:dyDescent="0.25">
      <c r="C18246"/>
      <c r="H18246"/>
    </row>
    <row r="18247" spans="3:8" x14ac:dyDescent="0.25">
      <c r="C18247"/>
      <c r="H18247"/>
    </row>
    <row r="18248" spans="3:8" x14ac:dyDescent="0.25">
      <c r="C18248"/>
      <c r="H18248"/>
    </row>
    <row r="18249" spans="3:8" x14ac:dyDescent="0.25">
      <c r="C18249"/>
      <c r="H18249"/>
    </row>
    <row r="18250" spans="3:8" x14ac:dyDescent="0.25">
      <c r="C18250"/>
      <c r="H18250"/>
    </row>
    <row r="18251" spans="3:8" x14ac:dyDescent="0.25">
      <c r="C18251"/>
      <c r="H18251"/>
    </row>
    <row r="18252" spans="3:8" x14ac:dyDescent="0.25">
      <c r="C18252"/>
      <c r="H18252"/>
    </row>
    <row r="18253" spans="3:8" x14ac:dyDescent="0.25">
      <c r="C18253"/>
      <c r="H18253"/>
    </row>
    <row r="18254" spans="3:8" x14ac:dyDescent="0.25">
      <c r="C18254"/>
      <c r="H18254"/>
    </row>
    <row r="18255" spans="3:8" x14ac:dyDescent="0.25">
      <c r="C18255"/>
      <c r="H18255"/>
    </row>
    <row r="18256" spans="3:8" x14ac:dyDescent="0.25">
      <c r="C18256"/>
      <c r="H18256"/>
    </row>
    <row r="18257" spans="3:8" x14ac:dyDescent="0.25">
      <c r="C18257"/>
      <c r="H18257"/>
    </row>
    <row r="18258" spans="3:8" x14ac:dyDescent="0.25">
      <c r="C18258"/>
      <c r="H18258"/>
    </row>
    <row r="18259" spans="3:8" x14ac:dyDescent="0.25">
      <c r="C18259"/>
      <c r="H18259"/>
    </row>
    <row r="18260" spans="3:8" x14ac:dyDescent="0.25">
      <c r="C18260"/>
      <c r="H18260"/>
    </row>
    <row r="18261" spans="3:8" x14ac:dyDescent="0.25">
      <c r="C18261"/>
      <c r="H18261"/>
    </row>
    <row r="18262" spans="3:8" x14ac:dyDescent="0.25">
      <c r="C18262"/>
      <c r="H18262"/>
    </row>
    <row r="18263" spans="3:8" x14ac:dyDescent="0.25">
      <c r="C18263"/>
      <c r="H18263"/>
    </row>
    <row r="18264" spans="3:8" x14ac:dyDescent="0.25">
      <c r="C18264"/>
      <c r="H18264"/>
    </row>
    <row r="18265" spans="3:8" x14ac:dyDescent="0.25">
      <c r="C18265"/>
      <c r="H18265"/>
    </row>
    <row r="18266" spans="3:8" x14ac:dyDescent="0.25">
      <c r="C18266"/>
      <c r="H18266"/>
    </row>
    <row r="18267" spans="3:8" x14ac:dyDescent="0.25">
      <c r="C18267"/>
      <c r="H18267"/>
    </row>
    <row r="18268" spans="3:8" x14ac:dyDescent="0.25">
      <c r="C18268"/>
      <c r="H18268"/>
    </row>
    <row r="18269" spans="3:8" x14ac:dyDescent="0.25">
      <c r="C18269"/>
      <c r="H18269"/>
    </row>
    <row r="18270" spans="3:8" x14ac:dyDescent="0.25">
      <c r="C18270"/>
      <c r="H18270"/>
    </row>
    <row r="18271" spans="3:8" x14ac:dyDescent="0.25">
      <c r="C18271"/>
      <c r="H18271"/>
    </row>
    <row r="18272" spans="3:8" x14ac:dyDescent="0.25">
      <c r="C18272"/>
      <c r="H18272"/>
    </row>
    <row r="18273" spans="3:8" x14ac:dyDescent="0.25">
      <c r="C18273"/>
      <c r="H18273"/>
    </row>
    <row r="18274" spans="3:8" x14ac:dyDescent="0.25">
      <c r="C18274"/>
      <c r="H18274"/>
    </row>
    <row r="18275" spans="3:8" x14ac:dyDescent="0.25">
      <c r="C18275"/>
      <c r="H18275"/>
    </row>
    <row r="18276" spans="3:8" x14ac:dyDescent="0.25">
      <c r="C18276"/>
      <c r="H18276"/>
    </row>
    <row r="18277" spans="3:8" x14ac:dyDescent="0.25">
      <c r="C18277"/>
      <c r="H18277"/>
    </row>
    <row r="18278" spans="3:8" x14ac:dyDescent="0.25">
      <c r="C18278"/>
      <c r="H18278"/>
    </row>
    <row r="18279" spans="3:8" x14ac:dyDescent="0.25">
      <c r="C18279"/>
      <c r="H18279"/>
    </row>
    <row r="18280" spans="3:8" x14ac:dyDescent="0.25">
      <c r="C18280"/>
      <c r="H18280"/>
    </row>
    <row r="18281" spans="3:8" x14ac:dyDescent="0.25">
      <c r="C18281"/>
      <c r="H18281"/>
    </row>
    <row r="18282" spans="3:8" x14ac:dyDescent="0.25">
      <c r="C18282"/>
      <c r="H18282"/>
    </row>
    <row r="18283" spans="3:8" x14ac:dyDescent="0.25">
      <c r="C18283"/>
      <c r="H18283"/>
    </row>
    <row r="18284" spans="3:8" x14ac:dyDescent="0.25">
      <c r="C18284"/>
      <c r="H18284"/>
    </row>
    <row r="18285" spans="3:8" x14ac:dyDescent="0.25">
      <c r="C18285"/>
      <c r="H18285"/>
    </row>
    <row r="18286" spans="3:8" x14ac:dyDescent="0.25">
      <c r="C18286"/>
      <c r="H18286"/>
    </row>
    <row r="18287" spans="3:8" x14ac:dyDescent="0.25">
      <c r="C18287"/>
      <c r="H18287"/>
    </row>
    <row r="18288" spans="3:8" x14ac:dyDescent="0.25">
      <c r="C18288"/>
      <c r="H18288"/>
    </row>
    <row r="18289" spans="3:8" x14ac:dyDescent="0.25">
      <c r="C18289"/>
      <c r="H18289"/>
    </row>
    <row r="18290" spans="3:8" x14ac:dyDescent="0.25">
      <c r="C18290"/>
      <c r="H18290"/>
    </row>
    <row r="18291" spans="3:8" x14ac:dyDescent="0.25">
      <c r="C18291"/>
      <c r="H18291"/>
    </row>
    <row r="18292" spans="3:8" x14ac:dyDescent="0.25">
      <c r="C18292"/>
      <c r="H18292"/>
    </row>
    <row r="18293" spans="3:8" x14ac:dyDescent="0.25">
      <c r="C18293"/>
      <c r="H18293"/>
    </row>
    <row r="18294" spans="3:8" x14ac:dyDescent="0.25">
      <c r="C18294"/>
      <c r="H18294"/>
    </row>
    <row r="18295" spans="3:8" x14ac:dyDescent="0.25">
      <c r="C18295"/>
      <c r="H18295"/>
    </row>
    <row r="18296" spans="3:8" x14ac:dyDescent="0.25">
      <c r="C18296"/>
      <c r="H18296"/>
    </row>
    <row r="18297" spans="3:8" x14ac:dyDescent="0.25">
      <c r="C18297"/>
      <c r="H18297"/>
    </row>
    <row r="18298" spans="3:8" x14ac:dyDescent="0.25">
      <c r="C18298"/>
      <c r="H18298"/>
    </row>
    <row r="18299" spans="3:8" x14ac:dyDescent="0.25">
      <c r="C18299"/>
      <c r="H18299"/>
    </row>
    <row r="18300" spans="3:8" x14ac:dyDescent="0.25">
      <c r="C18300"/>
      <c r="H18300"/>
    </row>
    <row r="18301" spans="3:8" x14ac:dyDescent="0.25">
      <c r="C18301"/>
      <c r="H18301"/>
    </row>
    <row r="18302" spans="3:8" x14ac:dyDescent="0.25">
      <c r="C18302"/>
      <c r="H18302"/>
    </row>
    <row r="18303" spans="3:8" x14ac:dyDescent="0.25">
      <c r="C18303"/>
      <c r="H18303"/>
    </row>
    <row r="18304" spans="3:8" x14ac:dyDescent="0.25">
      <c r="C18304"/>
      <c r="H18304"/>
    </row>
    <row r="18305" spans="3:8" x14ac:dyDescent="0.25">
      <c r="C18305"/>
      <c r="H18305"/>
    </row>
    <row r="18306" spans="3:8" x14ac:dyDescent="0.25">
      <c r="C18306"/>
      <c r="H18306"/>
    </row>
    <row r="18307" spans="3:8" x14ac:dyDescent="0.25">
      <c r="C18307"/>
      <c r="H18307"/>
    </row>
    <row r="18308" spans="3:8" x14ac:dyDescent="0.25">
      <c r="C18308"/>
      <c r="H18308"/>
    </row>
    <row r="18309" spans="3:8" x14ac:dyDescent="0.25">
      <c r="C18309"/>
      <c r="H18309"/>
    </row>
    <row r="18310" spans="3:8" x14ac:dyDescent="0.25">
      <c r="C18310"/>
      <c r="H18310"/>
    </row>
    <row r="18311" spans="3:8" x14ac:dyDescent="0.25">
      <c r="C18311"/>
      <c r="H18311"/>
    </row>
    <row r="18312" spans="3:8" x14ac:dyDescent="0.25">
      <c r="C18312"/>
      <c r="H18312"/>
    </row>
    <row r="18313" spans="3:8" x14ac:dyDescent="0.25">
      <c r="C18313"/>
      <c r="H18313"/>
    </row>
    <row r="18314" spans="3:8" x14ac:dyDescent="0.25">
      <c r="C18314"/>
      <c r="H18314"/>
    </row>
    <row r="18315" spans="3:8" x14ac:dyDescent="0.25">
      <c r="C18315"/>
      <c r="H18315"/>
    </row>
    <row r="18316" spans="3:8" x14ac:dyDescent="0.25">
      <c r="C18316"/>
      <c r="H18316"/>
    </row>
    <row r="18317" spans="3:8" x14ac:dyDescent="0.25">
      <c r="C18317"/>
      <c r="H18317"/>
    </row>
    <row r="18318" spans="3:8" x14ac:dyDescent="0.25">
      <c r="C18318"/>
      <c r="H18318"/>
    </row>
    <row r="18319" spans="3:8" x14ac:dyDescent="0.25">
      <c r="C18319"/>
      <c r="H18319"/>
    </row>
    <row r="18320" spans="3:8" x14ac:dyDescent="0.25">
      <c r="C18320"/>
      <c r="H18320"/>
    </row>
    <row r="18321" spans="3:8" x14ac:dyDescent="0.25">
      <c r="C18321"/>
      <c r="H18321"/>
    </row>
    <row r="18322" spans="3:8" x14ac:dyDescent="0.25">
      <c r="C18322"/>
      <c r="H18322"/>
    </row>
    <row r="18323" spans="3:8" x14ac:dyDescent="0.25">
      <c r="C18323"/>
      <c r="H18323"/>
    </row>
    <row r="18324" spans="3:8" x14ac:dyDescent="0.25">
      <c r="C18324"/>
      <c r="H18324"/>
    </row>
    <row r="18325" spans="3:8" x14ac:dyDescent="0.25">
      <c r="C18325"/>
      <c r="H18325"/>
    </row>
    <row r="18326" spans="3:8" x14ac:dyDescent="0.25">
      <c r="C18326"/>
      <c r="H18326"/>
    </row>
    <row r="18327" spans="3:8" x14ac:dyDescent="0.25">
      <c r="C18327"/>
      <c r="H18327"/>
    </row>
    <row r="18328" spans="3:8" x14ac:dyDescent="0.25">
      <c r="C18328"/>
      <c r="H18328"/>
    </row>
    <row r="18329" spans="3:8" x14ac:dyDescent="0.25">
      <c r="C18329"/>
      <c r="H18329"/>
    </row>
    <row r="18330" spans="3:8" x14ac:dyDescent="0.25">
      <c r="C18330"/>
      <c r="H18330"/>
    </row>
    <row r="18331" spans="3:8" x14ac:dyDescent="0.25">
      <c r="C18331"/>
      <c r="H18331"/>
    </row>
    <row r="18332" spans="3:8" x14ac:dyDescent="0.25">
      <c r="C18332"/>
      <c r="H18332"/>
    </row>
    <row r="18333" spans="3:8" x14ac:dyDescent="0.25">
      <c r="C18333"/>
      <c r="H18333"/>
    </row>
    <row r="18334" spans="3:8" x14ac:dyDescent="0.25">
      <c r="C18334"/>
      <c r="H18334"/>
    </row>
    <row r="18335" spans="3:8" x14ac:dyDescent="0.25">
      <c r="C18335"/>
      <c r="H18335"/>
    </row>
    <row r="18336" spans="3:8" x14ac:dyDescent="0.25">
      <c r="C18336"/>
      <c r="H18336"/>
    </row>
    <row r="18337" spans="3:8" x14ac:dyDescent="0.25">
      <c r="C18337"/>
      <c r="H18337"/>
    </row>
    <row r="18338" spans="3:8" x14ac:dyDescent="0.25">
      <c r="C18338"/>
      <c r="H18338"/>
    </row>
    <row r="18339" spans="3:8" x14ac:dyDescent="0.25">
      <c r="C18339"/>
      <c r="H18339"/>
    </row>
    <row r="18340" spans="3:8" x14ac:dyDescent="0.25">
      <c r="C18340"/>
      <c r="H18340"/>
    </row>
    <row r="18341" spans="3:8" x14ac:dyDescent="0.25">
      <c r="C18341"/>
      <c r="H18341"/>
    </row>
    <row r="18342" spans="3:8" x14ac:dyDescent="0.25">
      <c r="C18342"/>
      <c r="H18342"/>
    </row>
    <row r="18343" spans="3:8" x14ac:dyDescent="0.25">
      <c r="C18343"/>
      <c r="H18343"/>
    </row>
    <row r="18344" spans="3:8" x14ac:dyDescent="0.25">
      <c r="C18344"/>
      <c r="H18344"/>
    </row>
    <row r="18345" spans="3:8" x14ac:dyDescent="0.25">
      <c r="C18345"/>
      <c r="H18345"/>
    </row>
    <row r="18346" spans="3:8" x14ac:dyDescent="0.25">
      <c r="C18346"/>
      <c r="H18346"/>
    </row>
    <row r="18347" spans="3:8" x14ac:dyDescent="0.25">
      <c r="C18347"/>
      <c r="H18347"/>
    </row>
    <row r="18348" spans="3:8" x14ac:dyDescent="0.25">
      <c r="C18348"/>
      <c r="H18348"/>
    </row>
    <row r="18349" spans="3:8" x14ac:dyDescent="0.25">
      <c r="C18349"/>
      <c r="H18349"/>
    </row>
    <row r="18350" spans="3:8" x14ac:dyDescent="0.25">
      <c r="C18350"/>
      <c r="H18350"/>
    </row>
    <row r="18351" spans="3:8" x14ac:dyDescent="0.25">
      <c r="C18351"/>
      <c r="H18351"/>
    </row>
    <row r="18352" spans="3:8" x14ac:dyDescent="0.25">
      <c r="C18352"/>
      <c r="H18352"/>
    </row>
    <row r="18353" spans="3:8" x14ac:dyDescent="0.25">
      <c r="C18353"/>
      <c r="H18353"/>
    </row>
    <row r="18354" spans="3:8" x14ac:dyDescent="0.25">
      <c r="C18354"/>
      <c r="H18354"/>
    </row>
    <row r="18355" spans="3:8" x14ac:dyDescent="0.25">
      <c r="C18355"/>
      <c r="H18355"/>
    </row>
    <row r="18356" spans="3:8" x14ac:dyDescent="0.25">
      <c r="C18356"/>
      <c r="H18356"/>
    </row>
    <row r="18357" spans="3:8" x14ac:dyDescent="0.25">
      <c r="C18357"/>
      <c r="H18357"/>
    </row>
    <row r="18358" spans="3:8" x14ac:dyDescent="0.25">
      <c r="C18358"/>
      <c r="H18358"/>
    </row>
    <row r="18359" spans="3:8" x14ac:dyDescent="0.25">
      <c r="C18359"/>
      <c r="H18359"/>
    </row>
    <row r="18360" spans="3:8" x14ac:dyDescent="0.25">
      <c r="C18360"/>
      <c r="H18360"/>
    </row>
    <row r="18361" spans="3:8" x14ac:dyDescent="0.25">
      <c r="C18361"/>
      <c r="H18361"/>
    </row>
    <row r="18362" spans="3:8" x14ac:dyDescent="0.25">
      <c r="C18362"/>
      <c r="H18362"/>
    </row>
    <row r="18363" spans="3:8" x14ac:dyDescent="0.25">
      <c r="C18363"/>
      <c r="H18363"/>
    </row>
    <row r="18364" spans="3:8" x14ac:dyDescent="0.25">
      <c r="C18364"/>
      <c r="H18364"/>
    </row>
    <row r="18365" spans="3:8" x14ac:dyDescent="0.25">
      <c r="C18365"/>
      <c r="H18365"/>
    </row>
    <row r="18366" spans="3:8" x14ac:dyDescent="0.25">
      <c r="C18366"/>
      <c r="H18366"/>
    </row>
    <row r="18367" spans="3:8" x14ac:dyDescent="0.25">
      <c r="C18367"/>
      <c r="H18367"/>
    </row>
    <row r="18368" spans="3:8" x14ac:dyDescent="0.25">
      <c r="C18368"/>
      <c r="H18368"/>
    </row>
    <row r="18369" spans="3:8" x14ac:dyDescent="0.25">
      <c r="C18369"/>
      <c r="H18369"/>
    </row>
    <row r="18370" spans="3:8" x14ac:dyDescent="0.25">
      <c r="C18370"/>
      <c r="H18370"/>
    </row>
    <row r="18371" spans="3:8" x14ac:dyDescent="0.25">
      <c r="C18371"/>
      <c r="H18371"/>
    </row>
    <row r="18372" spans="3:8" x14ac:dyDescent="0.25">
      <c r="C18372"/>
      <c r="H18372"/>
    </row>
    <row r="18373" spans="3:8" x14ac:dyDescent="0.25">
      <c r="C18373"/>
      <c r="H18373"/>
    </row>
    <row r="18374" spans="3:8" x14ac:dyDescent="0.25">
      <c r="C18374"/>
      <c r="H18374"/>
    </row>
    <row r="18375" spans="3:8" x14ac:dyDescent="0.25">
      <c r="C18375"/>
      <c r="H18375"/>
    </row>
    <row r="18376" spans="3:8" x14ac:dyDescent="0.25">
      <c r="C18376"/>
      <c r="H18376"/>
    </row>
    <row r="18377" spans="3:8" x14ac:dyDescent="0.25">
      <c r="C18377"/>
      <c r="H18377"/>
    </row>
    <row r="18378" spans="3:8" x14ac:dyDescent="0.25">
      <c r="C18378"/>
      <c r="H18378"/>
    </row>
    <row r="18379" spans="3:8" x14ac:dyDescent="0.25">
      <c r="C18379"/>
      <c r="H18379"/>
    </row>
    <row r="18380" spans="3:8" x14ac:dyDescent="0.25">
      <c r="C18380"/>
      <c r="H18380"/>
    </row>
    <row r="18381" spans="3:8" x14ac:dyDescent="0.25">
      <c r="C18381"/>
      <c r="H18381"/>
    </row>
    <row r="18382" spans="3:8" x14ac:dyDescent="0.25">
      <c r="C18382"/>
      <c r="H18382"/>
    </row>
    <row r="18383" spans="3:8" x14ac:dyDescent="0.25">
      <c r="C18383"/>
      <c r="H18383"/>
    </row>
    <row r="18384" spans="3:8" x14ac:dyDescent="0.25">
      <c r="C18384"/>
      <c r="H18384"/>
    </row>
    <row r="18385" spans="3:8" x14ac:dyDescent="0.25">
      <c r="C18385"/>
      <c r="H18385"/>
    </row>
    <row r="18386" spans="3:8" x14ac:dyDescent="0.25">
      <c r="C18386"/>
      <c r="H18386"/>
    </row>
    <row r="18387" spans="3:8" x14ac:dyDescent="0.25">
      <c r="C18387"/>
      <c r="H18387"/>
    </row>
    <row r="18388" spans="3:8" x14ac:dyDescent="0.25">
      <c r="C18388"/>
      <c r="H18388"/>
    </row>
    <row r="18389" spans="3:8" x14ac:dyDescent="0.25">
      <c r="C18389"/>
      <c r="H18389"/>
    </row>
    <row r="18390" spans="3:8" x14ac:dyDescent="0.25">
      <c r="C18390"/>
      <c r="H18390"/>
    </row>
    <row r="18391" spans="3:8" x14ac:dyDescent="0.25">
      <c r="C18391"/>
      <c r="H18391"/>
    </row>
    <row r="18392" spans="3:8" x14ac:dyDescent="0.25">
      <c r="C18392"/>
      <c r="H18392"/>
    </row>
    <row r="18393" spans="3:8" x14ac:dyDescent="0.25">
      <c r="C18393"/>
      <c r="H18393"/>
    </row>
    <row r="18394" spans="3:8" x14ac:dyDescent="0.25">
      <c r="C18394"/>
      <c r="H18394"/>
    </row>
    <row r="18395" spans="3:8" x14ac:dyDescent="0.25">
      <c r="C18395"/>
      <c r="H18395"/>
    </row>
    <row r="18396" spans="3:8" x14ac:dyDescent="0.25">
      <c r="C18396"/>
      <c r="H18396"/>
    </row>
    <row r="18397" spans="3:8" x14ac:dyDescent="0.25">
      <c r="C18397"/>
      <c r="H18397"/>
    </row>
    <row r="18398" spans="3:8" x14ac:dyDescent="0.25">
      <c r="C18398"/>
      <c r="H18398"/>
    </row>
    <row r="18399" spans="3:8" x14ac:dyDescent="0.25">
      <c r="C18399"/>
      <c r="H18399"/>
    </row>
    <row r="18400" spans="3:8" x14ac:dyDescent="0.25">
      <c r="C18400"/>
      <c r="H18400"/>
    </row>
    <row r="18401" spans="3:8" x14ac:dyDescent="0.25">
      <c r="C18401"/>
      <c r="H18401"/>
    </row>
    <row r="18402" spans="3:8" x14ac:dyDescent="0.25">
      <c r="C18402"/>
      <c r="H18402"/>
    </row>
    <row r="18403" spans="3:8" x14ac:dyDescent="0.25">
      <c r="C18403"/>
      <c r="H18403"/>
    </row>
    <row r="18404" spans="3:8" x14ac:dyDescent="0.25">
      <c r="C18404"/>
      <c r="H18404"/>
    </row>
    <row r="18405" spans="3:8" x14ac:dyDescent="0.25">
      <c r="C18405"/>
      <c r="H18405"/>
    </row>
    <row r="18406" spans="3:8" x14ac:dyDescent="0.25">
      <c r="C18406"/>
      <c r="H18406"/>
    </row>
    <row r="18407" spans="3:8" x14ac:dyDescent="0.25">
      <c r="C18407"/>
      <c r="H18407"/>
    </row>
    <row r="18408" spans="3:8" x14ac:dyDescent="0.25">
      <c r="C18408"/>
      <c r="H18408"/>
    </row>
    <row r="18409" spans="3:8" x14ac:dyDescent="0.25">
      <c r="C18409"/>
      <c r="H18409"/>
    </row>
    <row r="18410" spans="3:8" x14ac:dyDescent="0.25">
      <c r="C18410"/>
      <c r="H18410"/>
    </row>
    <row r="18411" spans="3:8" x14ac:dyDescent="0.25">
      <c r="C18411"/>
      <c r="H18411"/>
    </row>
    <row r="18412" spans="3:8" x14ac:dyDescent="0.25">
      <c r="C18412"/>
      <c r="H18412"/>
    </row>
    <row r="18413" spans="3:8" x14ac:dyDescent="0.25">
      <c r="C18413"/>
      <c r="H18413"/>
    </row>
    <row r="18414" spans="3:8" x14ac:dyDescent="0.25">
      <c r="C18414"/>
      <c r="H18414"/>
    </row>
    <row r="18415" spans="3:8" x14ac:dyDescent="0.25">
      <c r="C18415"/>
      <c r="H18415"/>
    </row>
    <row r="18416" spans="3:8" x14ac:dyDescent="0.25">
      <c r="C18416"/>
      <c r="H18416"/>
    </row>
    <row r="18417" spans="3:8" x14ac:dyDescent="0.25">
      <c r="C18417"/>
      <c r="H18417"/>
    </row>
    <row r="18418" spans="3:8" x14ac:dyDescent="0.25">
      <c r="C18418"/>
      <c r="H18418"/>
    </row>
    <row r="18419" spans="3:8" x14ac:dyDescent="0.25">
      <c r="C18419"/>
      <c r="H18419"/>
    </row>
    <row r="18420" spans="3:8" x14ac:dyDescent="0.25">
      <c r="C18420"/>
      <c r="H18420"/>
    </row>
    <row r="18421" spans="3:8" x14ac:dyDescent="0.25">
      <c r="C18421"/>
      <c r="H18421"/>
    </row>
    <row r="18422" spans="3:8" x14ac:dyDescent="0.25">
      <c r="C18422"/>
      <c r="H18422"/>
    </row>
    <row r="18423" spans="3:8" x14ac:dyDescent="0.25">
      <c r="C18423"/>
      <c r="H18423"/>
    </row>
    <row r="18424" spans="3:8" x14ac:dyDescent="0.25">
      <c r="C18424"/>
      <c r="H18424"/>
    </row>
    <row r="18425" spans="3:8" x14ac:dyDescent="0.25">
      <c r="C18425"/>
      <c r="H18425"/>
    </row>
    <row r="18426" spans="3:8" x14ac:dyDescent="0.25">
      <c r="C18426"/>
      <c r="H18426"/>
    </row>
    <row r="18427" spans="3:8" x14ac:dyDescent="0.25">
      <c r="C18427"/>
      <c r="H18427"/>
    </row>
    <row r="18428" spans="3:8" x14ac:dyDescent="0.25">
      <c r="C18428"/>
      <c r="H18428"/>
    </row>
    <row r="18429" spans="3:8" x14ac:dyDescent="0.25">
      <c r="C18429"/>
      <c r="H18429"/>
    </row>
    <row r="18430" spans="3:8" x14ac:dyDescent="0.25">
      <c r="C18430"/>
      <c r="H18430"/>
    </row>
    <row r="18431" spans="3:8" x14ac:dyDescent="0.25">
      <c r="C18431"/>
      <c r="H18431"/>
    </row>
    <row r="18432" spans="3:8" x14ac:dyDescent="0.25">
      <c r="C18432"/>
      <c r="H18432"/>
    </row>
    <row r="18433" spans="3:8" x14ac:dyDescent="0.25">
      <c r="C18433"/>
      <c r="H18433"/>
    </row>
    <row r="18434" spans="3:8" x14ac:dyDescent="0.25">
      <c r="C18434"/>
      <c r="H18434"/>
    </row>
    <row r="18435" spans="3:8" x14ac:dyDescent="0.25">
      <c r="C18435"/>
      <c r="H18435"/>
    </row>
    <row r="18436" spans="3:8" x14ac:dyDescent="0.25">
      <c r="C18436"/>
      <c r="H18436"/>
    </row>
    <row r="18437" spans="3:8" x14ac:dyDescent="0.25">
      <c r="C18437"/>
      <c r="H18437"/>
    </row>
    <row r="18438" spans="3:8" x14ac:dyDescent="0.25">
      <c r="C18438"/>
      <c r="H18438"/>
    </row>
    <row r="18439" spans="3:8" x14ac:dyDescent="0.25">
      <c r="C18439"/>
      <c r="H18439"/>
    </row>
    <row r="18440" spans="3:8" x14ac:dyDescent="0.25">
      <c r="C18440"/>
      <c r="H18440"/>
    </row>
    <row r="18441" spans="3:8" x14ac:dyDescent="0.25">
      <c r="C18441"/>
      <c r="H18441"/>
    </row>
    <row r="18442" spans="3:8" x14ac:dyDescent="0.25">
      <c r="C18442"/>
      <c r="H18442"/>
    </row>
    <row r="18443" spans="3:8" x14ac:dyDescent="0.25">
      <c r="C18443"/>
      <c r="H18443"/>
    </row>
    <row r="18444" spans="3:8" x14ac:dyDescent="0.25">
      <c r="C18444"/>
      <c r="H18444"/>
    </row>
    <row r="18445" spans="3:8" x14ac:dyDescent="0.25">
      <c r="C18445"/>
      <c r="H18445"/>
    </row>
    <row r="18446" spans="3:8" x14ac:dyDescent="0.25">
      <c r="C18446"/>
      <c r="H18446"/>
    </row>
    <row r="18447" spans="3:8" x14ac:dyDescent="0.25">
      <c r="C18447"/>
      <c r="H18447"/>
    </row>
    <row r="18448" spans="3:8" x14ac:dyDescent="0.25">
      <c r="C18448"/>
      <c r="H18448"/>
    </row>
    <row r="18449" spans="3:8" x14ac:dyDescent="0.25">
      <c r="C18449"/>
      <c r="H18449"/>
    </row>
    <row r="18450" spans="3:8" x14ac:dyDescent="0.25">
      <c r="C18450"/>
      <c r="H18450"/>
    </row>
    <row r="18451" spans="3:8" x14ac:dyDescent="0.25">
      <c r="C18451"/>
      <c r="H18451"/>
    </row>
    <row r="18452" spans="3:8" x14ac:dyDescent="0.25">
      <c r="C18452"/>
      <c r="H18452"/>
    </row>
    <row r="18453" spans="3:8" x14ac:dyDescent="0.25">
      <c r="C18453"/>
      <c r="H18453"/>
    </row>
    <row r="18454" spans="3:8" x14ac:dyDescent="0.25">
      <c r="C18454"/>
      <c r="H18454"/>
    </row>
    <row r="18455" spans="3:8" x14ac:dyDescent="0.25">
      <c r="C18455"/>
      <c r="H18455"/>
    </row>
    <row r="18456" spans="3:8" x14ac:dyDescent="0.25">
      <c r="C18456"/>
      <c r="H18456"/>
    </row>
    <row r="18457" spans="3:8" x14ac:dyDescent="0.25">
      <c r="C18457"/>
      <c r="H18457"/>
    </row>
    <row r="18458" spans="3:8" x14ac:dyDescent="0.25">
      <c r="C18458"/>
      <c r="H18458"/>
    </row>
    <row r="18459" spans="3:8" x14ac:dyDescent="0.25">
      <c r="C18459"/>
      <c r="H18459"/>
    </row>
    <row r="18460" spans="3:8" x14ac:dyDescent="0.25">
      <c r="C18460"/>
      <c r="H18460"/>
    </row>
    <row r="18461" spans="3:8" x14ac:dyDescent="0.25">
      <c r="C18461"/>
      <c r="H18461"/>
    </row>
    <row r="18462" spans="3:8" x14ac:dyDescent="0.25">
      <c r="C18462"/>
      <c r="H18462"/>
    </row>
    <row r="18463" spans="3:8" x14ac:dyDescent="0.25">
      <c r="C18463"/>
      <c r="H18463"/>
    </row>
    <row r="18464" spans="3:8" x14ac:dyDescent="0.25">
      <c r="C18464"/>
      <c r="H18464"/>
    </row>
    <row r="18465" spans="3:8" x14ac:dyDescent="0.25">
      <c r="C18465"/>
      <c r="H18465"/>
    </row>
    <row r="18466" spans="3:8" x14ac:dyDescent="0.25">
      <c r="C18466"/>
      <c r="H18466"/>
    </row>
    <row r="18467" spans="3:8" x14ac:dyDescent="0.25">
      <c r="C18467"/>
      <c r="H18467"/>
    </row>
    <row r="18468" spans="3:8" x14ac:dyDescent="0.25">
      <c r="C18468"/>
      <c r="H18468"/>
    </row>
    <row r="18469" spans="3:8" x14ac:dyDescent="0.25">
      <c r="C18469"/>
      <c r="H18469"/>
    </row>
    <row r="18470" spans="3:8" x14ac:dyDescent="0.25">
      <c r="C18470"/>
      <c r="H18470"/>
    </row>
    <row r="18471" spans="3:8" x14ac:dyDescent="0.25">
      <c r="C18471"/>
      <c r="H18471"/>
    </row>
    <row r="18472" spans="3:8" x14ac:dyDescent="0.25">
      <c r="C18472"/>
      <c r="H18472"/>
    </row>
    <row r="18473" spans="3:8" x14ac:dyDescent="0.25">
      <c r="C18473"/>
      <c r="H18473"/>
    </row>
    <row r="18474" spans="3:8" x14ac:dyDescent="0.25">
      <c r="C18474"/>
      <c r="H18474"/>
    </row>
    <row r="18475" spans="3:8" x14ac:dyDescent="0.25">
      <c r="C18475"/>
      <c r="H18475"/>
    </row>
    <row r="18476" spans="3:8" x14ac:dyDescent="0.25">
      <c r="C18476"/>
      <c r="H18476"/>
    </row>
    <row r="18477" spans="3:8" x14ac:dyDescent="0.25">
      <c r="C18477"/>
      <c r="H18477"/>
    </row>
    <row r="18478" spans="3:8" x14ac:dyDescent="0.25">
      <c r="C18478"/>
      <c r="H18478"/>
    </row>
    <row r="18479" spans="3:8" x14ac:dyDescent="0.25">
      <c r="C18479"/>
      <c r="H18479"/>
    </row>
    <row r="18480" spans="3:8" x14ac:dyDescent="0.25">
      <c r="C18480"/>
      <c r="H18480"/>
    </row>
    <row r="18481" spans="3:8" x14ac:dyDescent="0.25">
      <c r="C18481"/>
      <c r="H18481"/>
    </row>
    <row r="18482" spans="3:8" x14ac:dyDescent="0.25">
      <c r="C18482"/>
      <c r="H18482"/>
    </row>
    <row r="18483" spans="3:8" x14ac:dyDescent="0.25">
      <c r="C18483"/>
      <c r="H18483"/>
    </row>
    <row r="18484" spans="3:8" x14ac:dyDescent="0.25">
      <c r="C18484"/>
      <c r="H18484"/>
    </row>
    <row r="18485" spans="3:8" x14ac:dyDescent="0.25">
      <c r="C18485"/>
      <c r="H18485"/>
    </row>
    <row r="18486" spans="3:8" x14ac:dyDescent="0.25">
      <c r="C18486"/>
      <c r="H18486"/>
    </row>
    <row r="18487" spans="3:8" x14ac:dyDescent="0.25">
      <c r="C18487"/>
      <c r="H18487"/>
    </row>
    <row r="18488" spans="3:8" x14ac:dyDescent="0.25">
      <c r="C18488"/>
      <c r="H18488"/>
    </row>
    <row r="18489" spans="3:8" x14ac:dyDescent="0.25">
      <c r="C18489"/>
      <c r="H18489"/>
    </row>
    <row r="18490" spans="3:8" x14ac:dyDescent="0.25">
      <c r="C18490"/>
      <c r="H18490"/>
    </row>
    <row r="18491" spans="3:8" x14ac:dyDescent="0.25">
      <c r="C18491"/>
      <c r="H18491"/>
    </row>
    <row r="18492" spans="3:8" x14ac:dyDescent="0.25">
      <c r="C18492"/>
      <c r="H18492"/>
    </row>
    <row r="18493" spans="3:8" x14ac:dyDescent="0.25">
      <c r="C18493"/>
      <c r="H18493"/>
    </row>
    <row r="18494" spans="3:8" x14ac:dyDescent="0.25">
      <c r="C18494"/>
      <c r="H18494"/>
    </row>
    <row r="18495" spans="3:8" x14ac:dyDescent="0.25">
      <c r="C18495"/>
      <c r="H18495"/>
    </row>
    <row r="18496" spans="3:8" x14ac:dyDescent="0.25">
      <c r="C18496"/>
      <c r="H18496"/>
    </row>
    <row r="18497" spans="3:8" x14ac:dyDescent="0.25">
      <c r="C18497"/>
      <c r="H18497"/>
    </row>
    <row r="18498" spans="3:8" x14ac:dyDescent="0.25">
      <c r="C18498"/>
      <c r="H18498"/>
    </row>
    <row r="18499" spans="3:8" x14ac:dyDescent="0.25">
      <c r="C18499"/>
      <c r="H18499"/>
    </row>
    <row r="18500" spans="3:8" x14ac:dyDescent="0.25">
      <c r="C18500"/>
      <c r="H18500"/>
    </row>
    <row r="18501" spans="3:8" x14ac:dyDescent="0.25">
      <c r="C18501"/>
      <c r="H18501"/>
    </row>
    <row r="18502" spans="3:8" x14ac:dyDescent="0.25">
      <c r="C18502"/>
      <c r="H18502"/>
    </row>
    <row r="18503" spans="3:8" x14ac:dyDescent="0.25">
      <c r="C18503"/>
      <c r="H18503"/>
    </row>
    <row r="18504" spans="3:8" x14ac:dyDescent="0.25">
      <c r="C18504"/>
      <c r="H18504"/>
    </row>
    <row r="18505" spans="3:8" x14ac:dyDescent="0.25">
      <c r="C18505"/>
      <c r="H18505"/>
    </row>
    <row r="18506" spans="3:8" x14ac:dyDescent="0.25">
      <c r="C18506"/>
      <c r="H18506"/>
    </row>
    <row r="18507" spans="3:8" x14ac:dyDescent="0.25">
      <c r="C18507"/>
      <c r="H18507"/>
    </row>
    <row r="18508" spans="3:8" x14ac:dyDescent="0.25">
      <c r="C18508"/>
      <c r="H18508"/>
    </row>
    <row r="18509" spans="3:8" x14ac:dyDescent="0.25">
      <c r="C18509"/>
      <c r="H18509"/>
    </row>
    <row r="18510" spans="3:8" x14ac:dyDescent="0.25">
      <c r="C18510"/>
      <c r="H18510"/>
    </row>
    <row r="18511" spans="3:8" x14ac:dyDescent="0.25">
      <c r="C18511"/>
      <c r="H18511"/>
    </row>
    <row r="18512" spans="3:8" x14ac:dyDescent="0.25">
      <c r="C18512"/>
      <c r="H18512"/>
    </row>
    <row r="18513" spans="3:8" x14ac:dyDescent="0.25">
      <c r="C18513"/>
      <c r="H18513"/>
    </row>
    <row r="18514" spans="3:8" x14ac:dyDescent="0.25">
      <c r="C18514"/>
      <c r="H18514"/>
    </row>
    <row r="18515" spans="3:8" x14ac:dyDescent="0.25">
      <c r="C18515"/>
      <c r="H18515"/>
    </row>
    <row r="18516" spans="3:8" x14ac:dyDescent="0.25">
      <c r="C18516"/>
      <c r="H18516"/>
    </row>
    <row r="18517" spans="3:8" x14ac:dyDescent="0.25">
      <c r="C18517"/>
      <c r="H18517"/>
    </row>
    <row r="18518" spans="3:8" x14ac:dyDescent="0.25">
      <c r="C18518"/>
      <c r="H18518"/>
    </row>
    <row r="18519" spans="3:8" x14ac:dyDescent="0.25">
      <c r="C18519"/>
      <c r="H18519"/>
    </row>
    <row r="18520" spans="3:8" x14ac:dyDescent="0.25">
      <c r="C18520"/>
      <c r="H18520"/>
    </row>
    <row r="18521" spans="3:8" x14ac:dyDescent="0.25">
      <c r="C18521"/>
      <c r="H18521"/>
    </row>
    <row r="18522" spans="3:8" x14ac:dyDescent="0.25">
      <c r="C18522"/>
      <c r="H18522"/>
    </row>
    <row r="18523" spans="3:8" x14ac:dyDescent="0.25">
      <c r="C18523"/>
      <c r="H18523"/>
    </row>
    <row r="18524" spans="3:8" x14ac:dyDescent="0.25">
      <c r="C18524"/>
      <c r="H18524"/>
    </row>
    <row r="18525" spans="3:8" x14ac:dyDescent="0.25">
      <c r="C18525"/>
      <c r="H18525"/>
    </row>
    <row r="18526" spans="3:8" x14ac:dyDescent="0.25">
      <c r="C18526"/>
      <c r="H18526"/>
    </row>
    <row r="18527" spans="3:8" x14ac:dyDescent="0.25">
      <c r="C18527"/>
      <c r="H18527"/>
    </row>
    <row r="18528" spans="3:8" x14ac:dyDescent="0.25">
      <c r="C18528"/>
      <c r="H18528"/>
    </row>
    <row r="18529" spans="3:8" x14ac:dyDescent="0.25">
      <c r="C18529"/>
      <c r="H18529"/>
    </row>
    <row r="18530" spans="3:8" x14ac:dyDescent="0.25">
      <c r="C18530"/>
      <c r="H18530"/>
    </row>
    <row r="18531" spans="3:8" x14ac:dyDescent="0.25">
      <c r="C18531"/>
      <c r="H18531"/>
    </row>
    <row r="18532" spans="3:8" x14ac:dyDescent="0.25">
      <c r="C18532"/>
      <c r="H18532"/>
    </row>
    <row r="18533" spans="3:8" x14ac:dyDescent="0.25">
      <c r="C18533"/>
      <c r="H18533"/>
    </row>
    <row r="18534" spans="3:8" x14ac:dyDescent="0.25">
      <c r="C18534"/>
      <c r="H18534"/>
    </row>
    <row r="18535" spans="3:8" x14ac:dyDescent="0.25">
      <c r="C18535"/>
      <c r="H18535"/>
    </row>
    <row r="18536" spans="3:8" x14ac:dyDescent="0.25">
      <c r="C18536"/>
      <c r="H18536"/>
    </row>
    <row r="18537" spans="3:8" x14ac:dyDescent="0.25">
      <c r="C18537"/>
      <c r="H18537"/>
    </row>
    <row r="18538" spans="3:8" x14ac:dyDescent="0.25">
      <c r="C18538"/>
      <c r="H18538"/>
    </row>
    <row r="18539" spans="3:8" x14ac:dyDescent="0.25">
      <c r="C18539"/>
      <c r="H18539"/>
    </row>
    <row r="18540" spans="3:8" x14ac:dyDescent="0.25">
      <c r="C18540"/>
      <c r="H18540"/>
    </row>
    <row r="18541" spans="3:8" x14ac:dyDescent="0.25">
      <c r="C18541"/>
      <c r="H18541"/>
    </row>
    <row r="18542" spans="3:8" x14ac:dyDescent="0.25">
      <c r="C18542"/>
      <c r="H18542"/>
    </row>
    <row r="18543" spans="3:8" x14ac:dyDescent="0.25">
      <c r="C18543"/>
      <c r="H18543"/>
    </row>
    <row r="18544" spans="3:8" x14ac:dyDescent="0.25">
      <c r="C18544"/>
      <c r="H18544"/>
    </row>
    <row r="18545" spans="3:8" x14ac:dyDescent="0.25">
      <c r="C18545"/>
      <c r="H18545"/>
    </row>
    <row r="18546" spans="3:8" x14ac:dyDescent="0.25">
      <c r="C18546"/>
      <c r="H18546"/>
    </row>
    <row r="18547" spans="3:8" x14ac:dyDescent="0.25">
      <c r="C18547"/>
      <c r="H18547"/>
    </row>
    <row r="18548" spans="3:8" x14ac:dyDescent="0.25">
      <c r="C18548"/>
      <c r="H18548"/>
    </row>
    <row r="18549" spans="3:8" x14ac:dyDescent="0.25">
      <c r="C18549"/>
      <c r="H18549"/>
    </row>
    <row r="18550" spans="3:8" x14ac:dyDescent="0.25">
      <c r="C18550"/>
      <c r="H18550"/>
    </row>
    <row r="18551" spans="3:8" x14ac:dyDescent="0.25">
      <c r="C18551"/>
      <c r="H18551"/>
    </row>
    <row r="18552" spans="3:8" x14ac:dyDescent="0.25">
      <c r="C18552"/>
      <c r="H18552"/>
    </row>
    <row r="18553" spans="3:8" x14ac:dyDescent="0.25">
      <c r="C18553"/>
      <c r="H18553"/>
    </row>
    <row r="18554" spans="3:8" x14ac:dyDescent="0.25">
      <c r="C18554"/>
      <c r="H18554"/>
    </row>
    <row r="18555" spans="3:8" x14ac:dyDescent="0.25">
      <c r="C18555"/>
      <c r="H18555"/>
    </row>
    <row r="18556" spans="3:8" x14ac:dyDescent="0.25">
      <c r="C18556"/>
      <c r="H18556"/>
    </row>
    <row r="18557" spans="3:8" x14ac:dyDescent="0.25">
      <c r="C18557"/>
      <c r="H18557"/>
    </row>
    <row r="18558" spans="3:8" x14ac:dyDescent="0.25">
      <c r="C18558"/>
      <c r="H18558"/>
    </row>
    <row r="18559" spans="3:8" x14ac:dyDescent="0.25">
      <c r="C18559"/>
      <c r="H18559"/>
    </row>
    <row r="18560" spans="3:8" x14ac:dyDescent="0.25">
      <c r="C18560"/>
      <c r="H18560"/>
    </row>
    <row r="18561" spans="3:8" x14ac:dyDescent="0.25">
      <c r="C18561"/>
      <c r="H18561"/>
    </row>
    <row r="18562" spans="3:8" x14ac:dyDescent="0.25">
      <c r="C18562"/>
      <c r="H18562"/>
    </row>
    <row r="18563" spans="3:8" x14ac:dyDescent="0.25">
      <c r="C18563"/>
      <c r="H18563"/>
    </row>
    <row r="18564" spans="3:8" x14ac:dyDescent="0.25">
      <c r="C18564"/>
      <c r="H18564"/>
    </row>
    <row r="18565" spans="3:8" x14ac:dyDescent="0.25">
      <c r="C18565"/>
      <c r="H18565"/>
    </row>
    <row r="18566" spans="3:8" x14ac:dyDescent="0.25">
      <c r="C18566"/>
      <c r="H18566"/>
    </row>
    <row r="18567" spans="3:8" x14ac:dyDescent="0.25">
      <c r="C18567"/>
      <c r="H18567"/>
    </row>
    <row r="18568" spans="3:8" x14ac:dyDescent="0.25">
      <c r="C18568"/>
      <c r="H18568"/>
    </row>
    <row r="18569" spans="3:8" x14ac:dyDescent="0.25">
      <c r="C18569"/>
      <c r="H18569"/>
    </row>
    <row r="18570" spans="3:8" x14ac:dyDescent="0.25">
      <c r="C18570"/>
      <c r="H18570"/>
    </row>
    <row r="18571" spans="3:8" x14ac:dyDescent="0.25">
      <c r="C18571"/>
      <c r="H18571"/>
    </row>
    <row r="18572" spans="3:8" x14ac:dyDescent="0.25">
      <c r="C18572"/>
      <c r="H18572"/>
    </row>
    <row r="18573" spans="3:8" x14ac:dyDescent="0.25">
      <c r="C18573"/>
      <c r="H18573"/>
    </row>
    <row r="18574" spans="3:8" x14ac:dyDescent="0.25">
      <c r="C18574"/>
      <c r="H18574"/>
    </row>
    <row r="18575" spans="3:8" x14ac:dyDescent="0.25">
      <c r="C18575"/>
      <c r="H18575"/>
    </row>
    <row r="18576" spans="3:8" x14ac:dyDescent="0.25">
      <c r="C18576"/>
      <c r="H18576"/>
    </row>
    <row r="18577" spans="3:8" x14ac:dyDescent="0.25">
      <c r="C18577"/>
      <c r="H18577"/>
    </row>
    <row r="18578" spans="3:8" x14ac:dyDescent="0.25">
      <c r="C18578"/>
      <c r="H18578"/>
    </row>
    <row r="18579" spans="3:8" x14ac:dyDescent="0.25">
      <c r="C18579"/>
      <c r="H18579"/>
    </row>
    <row r="18580" spans="3:8" x14ac:dyDescent="0.25">
      <c r="C18580"/>
      <c r="H18580"/>
    </row>
    <row r="18581" spans="3:8" x14ac:dyDescent="0.25">
      <c r="C18581"/>
      <c r="H18581"/>
    </row>
    <row r="18582" spans="3:8" x14ac:dyDescent="0.25">
      <c r="C18582"/>
      <c r="H18582"/>
    </row>
    <row r="18583" spans="3:8" x14ac:dyDescent="0.25">
      <c r="C18583"/>
      <c r="H18583"/>
    </row>
    <row r="18584" spans="3:8" x14ac:dyDescent="0.25">
      <c r="C18584"/>
      <c r="H18584"/>
    </row>
    <row r="18585" spans="3:8" x14ac:dyDescent="0.25">
      <c r="C18585"/>
      <c r="H18585"/>
    </row>
    <row r="18586" spans="3:8" x14ac:dyDescent="0.25">
      <c r="C18586"/>
      <c r="H18586"/>
    </row>
    <row r="18587" spans="3:8" x14ac:dyDescent="0.25">
      <c r="C18587"/>
      <c r="H18587"/>
    </row>
    <row r="18588" spans="3:8" x14ac:dyDescent="0.25">
      <c r="C18588"/>
      <c r="H18588"/>
    </row>
    <row r="18589" spans="3:8" x14ac:dyDescent="0.25">
      <c r="C18589"/>
      <c r="H18589"/>
    </row>
    <row r="18590" spans="3:8" x14ac:dyDescent="0.25">
      <c r="C18590"/>
      <c r="H18590"/>
    </row>
    <row r="18591" spans="3:8" x14ac:dyDescent="0.25">
      <c r="C18591"/>
      <c r="H18591"/>
    </row>
    <row r="18592" spans="3:8" x14ac:dyDescent="0.25">
      <c r="C18592"/>
      <c r="H18592"/>
    </row>
    <row r="18593" spans="3:8" x14ac:dyDescent="0.25">
      <c r="C18593"/>
      <c r="H18593"/>
    </row>
    <row r="18594" spans="3:8" x14ac:dyDescent="0.25">
      <c r="C18594"/>
      <c r="H18594"/>
    </row>
    <row r="18595" spans="3:8" x14ac:dyDescent="0.25">
      <c r="C18595"/>
      <c r="H18595"/>
    </row>
    <row r="18596" spans="3:8" x14ac:dyDescent="0.25">
      <c r="C18596"/>
      <c r="H18596"/>
    </row>
    <row r="18597" spans="3:8" x14ac:dyDescent="0.25">
      <c r="C18597"/>
      <c r="H18597"/>
    </row>
    <row r="18598" spans="3:8" x14ac:dyDescent="0.25">
      <c r="C18598"/>
      <c r="H18598"/>
    </row>
    <row r="18599" spans="3:8" x14ac:dyDescent="0.25">
      <c r="C18599"/>
      <c r="H18599"/>
    </row>
    <row r="18600" spans="3:8" x14ac:dyDescent="0.25">
      <c r="C18600"/>
      <c r="H18600"/>
    </row>
    <row r="18601" spans="3:8" x14ac:dyDescent="0.25">
      <c r="C18601"/>
      <c r="H18601"/>
    </row>
    <row r="18602" spans="3:8" x14ac:dyDescent="0.25">
      <c r="C18602"/>
      <c r="H18602"/>
    </row>
    <row r="18603" spans="3:8" x14ac:dyDescent="0.25">
      <c r="C18603"/>
      <c r="H18603"/>
    </row>
    <row r="18604" spans="3:8" x14ac:dyDescent="0.25">
      <c r="C18604"/>
      <c r="H18604"/>
    </row>
    <row r="18605" spans="3:8" x14ac:dyDescent="0.25">
      <c r="C18605"/>
      <c r="H18605"/>
    </row>
    <row r="18606" spans="3:8" x14ac:dyDescent="0.25">
      <c r="C18606"/>
      <c r="H18606"/>
    </row>
    <row r="18607" spans="3:8" x14ac:dyDescent="0.25">
      <c r="C18607"/>
      <c r="H18607"/>
    </row>
    <row r="18608" spans="3:8" x14ac:dyDescent="0.25">
      <c r="C18608"/>
      <c r="H18608"/>
    </row>
    <row r="18609" spans="3:8" x14ac:dyDescent="0.25">
      <c r="C18609"/>
      <c r="H18609"/>
    </row>
    <row r="18610" spans="3:8" x14ac:dyDescent="0.25">
      <c r="C18610"/>
      <c r="H18610"/>
    </row>
    <row r="18611" spans="3:8" x14ac:dyDescent="0.25">
      <c r="C18611"/>
      <c r="H18611"/>
    </row>
    <row r="18612" spans="3:8" x14ac:dyDescent="0.25">
      <c r="C18612"/>
      <c r="H18612"/>
    </row>
    <row r="18613" spans="3:8" x14ac:dyDescent="0.25">
      <c r="C18613"/>
      <c r="H18613"/>
    </row>
    <row r="18614" spans="3:8" x14ac:dyDescent="0.25">
      <c r="C18614"/>
      <c r="H18614"/>
    </row>
    <row r="18615" spans="3:8" x14ac:dyDescent="0.25">
      <c r="C18615"/>
      <c r="H18615"/>
    </row>
    <row r="18616" spans="3:8" x14ac:dyDescent="0.25">
      <c r="C18616"/>
      <c r="H18616"/>
    </row>
    <row r="18617" spans="3:8" x14ac:dyDescent="0.25">
      <c r="C18617"/>
      <c r="H18617"/>
    </row>
    <row r="18618" spans="3:8" x14ac:dyDescent="0.25">
      <c r="C18618"/>
      <c r="H18618"/>
    </row>
    <row r="18619" spans="3:8" x14ac:dyDescent="0.25">
      <c r="C18619"/>
      <c r="H18619"/>
    </row>
    <row r="18620" spans="3:8" x14ac:dyDescent="0.25">
      <c r="C18620"/>
      <c r="H18620"/>
    </row>
    <row r="18621" spans="3:8" x14ac:dyDescent="0.25">
      <c r="C18621"/>
      <c r="H18621"/>
    </row>
    <row r="18622" spans="3:8" x14ac:dyDescent="0.25">
      <c r="C18622"/>
      <c r="H18622"/>
    </row>
    <row r="18623" spans="3:8" x14ac:dyDescent="0.25">
      <c r="C18623"/>
      <c r="H18623"/>
    </row>
    <row r="18624" spans="3:8" x14ac:dyDescent="0.25">
      <c r="C18624"/>
      <c r="H18624"/>
    </row>
    <row r="18625" spans="3:8" x14ac:dyDescent="0.25">
      <c r="C18625"/>
      <c r="H18625"/>
    </row>
    <row r="18626" spans="3:8" x14ac:dyDescent="0.25">
      <c r="C18626"/>
      <c r="H18626"/>
    </row>
    <row r="18627" spans="3:8" x14ac:dyDescent="0.25">
      <c r="C18627"/>
      <c r="H18627"/>
    </row>
    <row r="18628" spans="3:8" x14ac:dyDescent="0.25">
      <c r="C18628"/>
      <c r="H18628"/>
    </row>
    <row r="18629" spans="3:8" x14ac:dyDescent="0.25">
      <c r="C18629"/>
      <c r="H18629"/>
    </row>
    <row r="18630" spans="3:8" x14ac:dyDescent="0.25">
      <c r="C18630"/>
      <c r="H18630"/>
    </row>
    <row r="18631" spans="3:8" x14ac:dyDescent="0.25">
      <c r="C18631"/>
      <c r="H18631"/>
    </row>
    <row r="18632" spans="3:8" x14ac:dyDescent="0.25">
      <c r="C18632"/>
      <c r="H18632"/>
    </row>
    <row r="18633" spans="3:8" x14ac:dyDescent="0.25">
      <c r="C18633"/>
      <c r="H18633"/>
    </row>
    <row r="18634" spans="3:8" x14ac:dyDescent="0.25">
      <c r="C18634"/>
      <c r="H18634"/>
    </row>
    <row r="18635" spans="3:8" x14ac:dyDescent="0.25">
      <c r="C18635"/>
      <c r="H18635"/>
    </row>
    <row r="18636" spans="3:8" x14ac:dyDescent="0.25">
      <c r="C18636"/>
      <c r="H18636"/>
    </row>
    <row r="18637" spans="3:8" x14ac:dyDescent="0.25">
      <c r="C18637"/>
      <c r="H18637"/>
    </row>
    <row r="18638" spans="3:8" x14ac:dyDescent="0.25">
      <c r="C18638"/>
      <c r="H18638"/>
    </row>
    <row r="18639" spans="3:8" x14ac:dyDescent="0.25">
      <c r="C18639"/>
      <c r="H18639"/>
    </row>
    <row r="18640" spans="3:8" x14ac:dyDescent="0.25">
      <c r="C18640"/>
      <c r="H18640"/>
    </row>
    <row r="18641" spans="3:8" x14ac:dyDescent="0.25">
      <c r="C18641"/>
      <c r="H18641"/>
    </row>
    <row r="18642" spans="3:8" x14ac:dyDescent="0.25">
      <c r="C18642"/>
      <c r="H18642"/>
    </row>
    <row r="18643" spans="3:8" x14ac:dyDescent="0.25">
      <c r="C18643"/>
      <c r="H18643"/>
    </row>
    <row r="18644" spans="3:8" x14ac:dyDescent="0.25">
      <c r="C18644"/>
      <c r="H18644"/>
    </row>
    <row r="18645" spans="3:8" x14ac:dyDescent="0.25">
      <c r="C18645"/>
      <c r="H18645"/>
    </row>
    <row r="18646" spans="3:8" x14ac:dyDescent="0.25">
      <c r="C18646"/>
      <c r="H18646"/>
    </row>
    <row r="18647" spans="3:8" x14ac:dyDescent="0.25">
      <c r="C18647"/>
      <c r="H18647"/>
    </row>
    <row r="18648" spans="3:8" x14ac:dyDescent="0.25">
      <c r="C18648"/>
      <c r="H18648"/>
    </row>
    <row r="18649" spans="3:8" x14ac:dyDescent="0.25">
      <c r="C18649"/>
      <c r="H18649"/>
    </row>
    <row r="18650" spans="3:8" x14ac:dyDescent="0.25">
      <c r="C18650"/>
      <c r="H18650"/>
    </row>
    <row r="18651" spans="3:8" x14ac:dyDescent="0.25">
      <c r="C18651"/>
      <c r="H18651"/>
    </row>
    <row r="18652" spans="3:8" x14ac:dyDescent="0.25">
      <c r="C18652"/>
      <c r="H18652"/>
    </row>
    <row r="18653" spans="3:8" x14ac:dyDescent="0.25">
      <c r="C18653"/>
      <c r="H18653"/>
    </row>
    <row r="18654" spans="3:8" x14ac:dyDescent="0.25">
      <c r="C18654"/>
      <c r="H18654"/>
    </row>
    <row r="18655" spans="3:8" x14ac:dyDescent="0.25">
      <c r="C18655"/>
      <c r="H18655"/>
    </row>
    <row r="18656" spans="3:8" x14ac:dyDescent="0.25">
      <c r="C18656"/>
      <c r="H18656"/>
    </row>
    <row r="18657" spans="3:8" x14ac:dyDescent="0.25">
      <c r="C18657"/>
      <c r="H18657"/>
    </row>
    <row r="18658" spans="3:8" x14ac:dyDescent="0.25">
      <c r="C18658"/>
      <c r="H18658"/>
    </row>
    <row r="18659" spans="3:8" x14ac:dyDescent="0.25">
      <c r="C18659"/>
      <c r="H18659"/>
    </row>
    <row r="18660" spans="3:8" x14ac:dyDescent="0.25">
      <c r="C18660"/>
      <c r="H18660"/>
    </row>
    <row r="18661" spans="3:8" x14ac:dyDescent="0.25">
      <c r="C18661"/>
      <c r="H18661"/>
    </row>
    <row r="18662" spans="3:8" x14ac:dyDescent="0.25">
      <c r="C18662"/>
      <c r="H18662"/>
    </row>
    <row r="18663" spans="3:8" x14ac:dyDescent="0.25">
      <c r="C18663"/>
      <c r="H18663"/>
    </row>
    <row r="18664" spans="3:8" x14ac:dyDescent="0.25">
      <c r="C18664"/>
      <c r="H18664"/>
    </row>
    <row r="18665" spans="3:8" x14ac:dyDescent="0.25">
      <c r="C18665"/>
      <c r="H18665"/>
    </row>
    <row r="18666" spans="3:8" x14ac:dyDescent="0.25">
      <c r="C18666"/>
      <c r="H18666"/>
    </row>
    <row r="18667" spans="3:8" x14ac:dyDescent="0.25">
      <c r="C18667"/>
      <c r="H18667"/>
    </row>
    <row r="18668" spans="3:8" x14ac:dyDescent="0.25">
      <c r="C18668"/>
      <c r="H18668"/>
    </row>
    <row r="18669" spans="3:8" x14ac:dyDescent="0.25">
      <c r="C18669"/>
      <c r="H18669"/>
    </row>
    <row r="18670" spans="3:8" x14ac:dyDescent="0.25">
      <c r="C18670"/>
      <c r="H18670"/>
    </row>
    <row r="18671" spans="3:8" x14ac:dyDescent="0.25">
      <c r="C18671"/>
      <c r="H18671"/>
    </row>
    <row r="18672" spans="3:8" x14ac:dyDescent="0.25">
      <c r="C18672"/>
      <c r="H18672"/>
    </row>
    <row r="18673" spans="3:8" x14ac:dyDescent="0.25">
      <c r="C18673"/>
      <c r="H18673"/>
    </row>
    <row r="18674" spans="3:8" x14ac:dyDescent="0.25">
      <c r="C18674"/>
      <c r="H18674"/>
    </row>
    <row r="18675" spans="3:8" x14ac:dyDescent="0.25">
      <c r="C18675"/>
      <c r="H18675"/>
    </row>
    <row r="18676" spans="3:8" x14ac:dyDescent="0.25">
      <c r="C18676"/>
      <c r="H18676"/>
    </row>
    <row r="18677" spans="3:8" x14ac:dyDescent="0.25">
      <c r="C18677"/>
      <c r="H18677"/>
    </row>
    <row r="18678" spans="3:8" x14ac:dyDescent="0.25">
      <c r="C18678"/>
      <c r="H18678"/>
    </row>
    <row r="18679" spans="3:8" x14ac:dyDescent="0.25">
      <c r="C18679"/>
      <c r="H18679"/>
    </row>
    <row r="18680" spans="3:8" x14ac:dyDescent="0.25">
      <c r="C18680"/>
      <c r="H18680"/>
    </row>
    <row r="18681" spans="3:8" x14ac:dyDescent="0.25">
      <c r="C18681"/>
      <c r="H18681"/>
    </row>
    <row r="18682" spans="3:8" x14ac:dyDescent="0.25">
      <c r="C18682"/>
      <c r="H18682"/>
    </row>
    <row r="18683" spans="3:8" x14ac:dyDescent="0.25">
      <c r="C18683"/>
      <c r="H18683"/>
    </row>
    <row r="18684" spans="3:8" x14ac:dyDescent="0.25">
      <c r="C18684"/>
      <c r="H18684"/>
    </row>
    <row r="18685" spans="3:8" x14ac:dyDescent="0.25">
      <c r="C18685"/>
      <c r="H18685"/>
    </row>
    <row r="18686" spans="3:8" x14ac:dyDescent="0.25">
      <c r="C18686"/>
      <c r="H18686"/>
    </row>
    <row r="18687" spans="3:8" x14ac:dyDescent="0.25">
      <c r="C18687"/>
      <c r="H18687"/>
    </row>
    <row r="18688" spans="3:8" x14ac:dyDescent="0.25">
      <c r="C18688"/>
      <c r="H18688"/>
    </row>
    <row r="18689" spans="3:8" x14ac:dyDescent="0.25">
      <c r="C18689"/>
      <c r="H18689"/>
    </row>
    <row r="18690" spans="3:8" x14ac:dyDescent="0.25">
      <c r="C18690"/>
      <c r="H18690"/>
    </row>
    <row r="18691" spans="3:8" x14ac:dyDescent="0.25">
      <c r="C18691"/>
      <c r="H18691"/>
    </row>
    <row r="18692" spans="3:8" x14ac:dyDescent="0.25">
      <c r="C18692"/>
      <c r="H18692"/>
    </row>
    <row r="18693" spans="3:8" x14ac:dyDescent="0.25">
      <c r="C18693"/>
      <c r="H18693"/>
    </row>
    <row r="18694" spans="3:8" x14ac:dyDescent="0.25">
      <c r="C18694"/>
      <c r="H18694"/>
    </row>
    <row r="18695" spans="3:8" x14ac:dyDescent="0.25">
      <c r="C18695"/>
      <c r="H18695"/>
    </row>
    <row r="18696" spans="3:8" x14ac:dyDescent="0.25">
      <c r="C18696"/>
      <c r="H18696"/>
    </row>
    <row r="18697" spans="3:8" x14ac:dyDescent="0.25">
      <c r="C18697"/>
      <c r="H18697"/>
    </row>
    <row r="18698" spans="3:8" x14ac:dyDescent="0.25">
      <c r="C18698"/>
      <c r="H18698"/>
    </row>
    <row r="18699" spans="3:8" x14ac:dyDescent="0.25">
      <c r="C18699"/>
      <c r="H18699"/>
    </row>
    <row r="18700" spans="3:8" x14ac:dyDescent="0.25">
      <c r="C18700"/>
      <c r="H18700"/>
    </row>
    <row r="18701" spans="3:8" x14ac:dyDescent="0.25">
      <c r="C18701"/>
      <c r="H18701"/>
    </row>
    <row r="18702" spans="3:8" x14ac:dyDescent="0.25">
      <c r="C18702"/>
      <c r="H18702"/>
    </row>
    <row r="18703" spans="3:8" x14ac:dyDescent="0.25">
      <c r="C18703"/>
      <c r="H18703"/>
    </row>
    <row r="18704" spans="3:8" x14ac:dyDescent="0.25">
      <c r="C18704"/>
      <c r="H18704"/>
    </row>
    <row r="18705" spans="3:8" x14ac:dyDescent="0.25">
      <c r="C18705"/>
      <c r="H18705"/>
    </row>
    <row r="18706" spans="3:8" x14ac:dyDescent="0.25">
      <c r="C18706"/>
      <c r="H18706"/>
    </row>
    <row r="18707" spans="3:8" x14ac:dyDescent="0.25">
      <c r="C18707"/>
      <c r="H18707"/>
    </row>
    <row r="18708" spans="3:8" x14ac:dyDescent="0.25">
      <c r="C18708"/>
      <c r="H18708"/>
    </row>
    <row r="18709" spans="3:8" x14ac:dyDescent="0.25">
      <c r="C18709"/>
      <c r="H18709"/>
    </row>
    <row r="18710" spans="3:8" x14ac:dyDescent="0.25">
      <c r="C18710"/>
      <c r="H18710"/>
    </row>
    <row r="18711" spans="3:8" x14ac:dyDescent="0.25">
      <c r="C18711"/>
      <c r="H18711"/>
    </row>
    <row r="18712" spans="3:8" x14ac:dyDescent="0.25">
      <c r="C18712"/>
      <c r="H18712"/>
    </row>
    <row r="18713" spans="3:8" x14ac:dyDescent="0.25">
      <c r="C18713"/>
      <c r="H18713"/>
    </row>
    <row r="18714" spans="3:8" x14ac:dyDescent="0.25">
      <c r="C18714"/>
      <c r="H18714"/>
    </row>
    <row r="18715" spans="3:8" x14ac:dyDescent="0.25">
      <c r="C18715"/>
      <c r="H18715"/>
    </row>
    <row r="18716" spans="3:8" x14ac:dyDescent="0.25">
      <c r="C18716"/>
      <c r="H18716"/>
    </row>
    <row r="18717" spans="3:8" x14ac:dyDescent="0.25">
      <c r="C18717"/>
      <c r="H18717"/>
    </row>
    <row r="18718" spans="3:8" x14ac:dyDescent="0.25">
      <c r="C18718"/>
      <c r="H18718"/>
    </row>
    <row r="18719" spans="3:8" x14ac:dyDescent="0.25">
      <c r="C18719"/>
      <c r="H18719"/>
    </row>
    <row r="18720" spans="3:8" x14ac:dyDescent="0.25">
      <c r="C18720"/>
      <c r="H18720"/>
    </row>
    <row r="18721" spans="3:8" x14ac:dyDescent="0.25">
      <c r="C18721"/>
      <c r="H18721"/>
    </row>
    <row r="18722" spans="3:8" x14ac:dyDescent="0.25">
      <c r="C18722"/>
      <c r="H18722"/>
    </row>
    <row r="18723" spans="3:8" x14ac:dyDescent="0.25">
      <c r="C18723"/>
      <c r="H18723"/>
    </row>
    <row r="18724" spans="3:8" x14ac:dyDescent="0.25">
      <c r="C18724"/>
      <c r="H18724"/>
    </row>
    <row r="18725" spans="3:8" x14ac:dyDescent="0.25">
      <c r="C18725"/>
      <c r="H18725"/>
    </row>
    <row r="18726" spans="3:8" x14ac:dyDescent="0.25">
      <c r="C18726"/>
      <c r="H18726"/>
    </row>
    <row r="18727" spans="3:8" x14ac:dyDescent="0.25">
      <c r="C18727"/>
      <c r="H18727"/>
    </row>
    <row r="18728" spans="3:8" x14ac:dyDescent="0.25">
      <c r="C18728"/>
      <c r="H18728"/>
    </row>
    <row r="18729" spans="3:8" x14ac:dyDescent="0.25">
      <c r="C18729"/>
      <c r="H18729"/>
    </row>
    <row r="18730" spans="3:8" x14ac:dyDescent="0.25">
      <c r="C18730"/>
      <c r="H18730"/>
    </row>
    <row r="18731" spans="3:8" x14ac:dyDescent="0.25">
      <c r="C18731"/>
      <c r="H18731"/>
    </row>
    <row r="18732" spans="3:8" x14ac:dyDescent="0.25">
      <c r="C18732"/>
      <c r="H18732"/>
    </row>
    <row r="18733" spans="3:8" x14ac:dyDescent="0.25">
      <c r="C18733"/>
      <c r="H18733"/>
    </row>
    <row r="18734" spans="3:8" x14ac:dyDescent="0.25">
      <c r="C18734"/>
      <c r="H18734"/>
    </row>
    <row r="18735" spans="3:8" x14ac:dyDescent="0.25">
      <c r="C18735"/>
      <c r="H18735"/>
    </row>
    <row r="18736" spans="3:8" x14ac:dyDescent="0.25">
      <c r="C18736"/>
      <c r="H18736"/>
    </row>
    <row r="18737" spans="3:8" x14ac:dyDescent="0.25">
      <c r="C18737"/>
      <c r="H18737"/>
    </row>
    <row r="18738" spans="3:8" x14ac:dyDescent="0.25">
      <c r="C18738"/>
      <c r="H18738"/>
    </row>
    <row r="18739" spans="3:8" x14ac:dyDescent="0.25">
      <c r="C18739"/>
      <c r="H18739"/>
    </row>
    <row r="18740" spans="3:8" x14ac:dyDescent="0.25">
      <c r="C18740"/>
      <c r="H18740"/>
    </row>
    <row r="18741" spans="3:8" x14ac:dyDescent="0.25">
      <c r="C18741"/>
      <c r="H18741"/>
    </row>
    <row r="18742" spans="3:8" x14ac:dyDescent="0.25">
      <c r="C18742"/>
      <c r="H18742"/>
    </row>
    <row r="18743" spans="3:8" x14ac:dyDescent="0.25">
      <c r="C18743"/>
      <c r="H18743"/>
    </row>
    <row r="18744" spans="3:8" x14ac:dyDescent="0.25">
      <c r="C18744"/>
      <c r="H18744"/>
    </row>
    <row r="18745" spans="3:8" x14ac:dyDescent="0.25">
      <c r="C18745"/>
      <c r="H18745"/>
    </row>
    <row r="18746" spans="3:8" x14ac:dyDescent="0.25">
      <c r="C18746"/>
      <c r="H18746"/>
    </row>
    <row r="18747" spans="3:8" x14ac:dyDescent="0.25">
      <c r="C18747"/>
      <c r="H18747"/>
    </row>
    <row r="18748" spans="3:8" x14ac:dyDescent="0.25">
      <c r="C18748"/>
      <c r="H18748"/>
    </row>
    <row r="18749" spans="3:8" x14ac:dyDescent="0.25">
      <c r="C18749"/>
      <c r="H18749"/>
    </row>
    <row r="18750" spans="3:8" x14ac:dyDescent="0.25">
      <c r="C18750"/>
      <c r="H18750"/>
    </row>
    <row r="18751" spans="3:8" x14ac:dyDescent="0.25">
      <c r="C18751"/>
      <c r="H18751"/>
    </row>
    <row r="18752" spans="3:8" x14ac:dyDescent="0.25">
      <c r="C18752"/>
      <c r="H18752"/>
    </row>
    <row r="18753" spans="3:8" x14ac:dyDescent="0.25">
      <c r="C18753"/>
      <c r="H18753"/>
    </row>
    <row r="18754" spans="3:8" x14ac:dyDescent="0.25">
      <c r="C18754"/>
      <c r="H18754"/>
    </row>
    <row r="18755" spans="3:8" x14ac:dyDescent="0.25">
      <c r="C18755"/>
      <c r="H18755"/>
    </row>
    <row r="18756" spans="3:8" x14ac:dyDescent="0.25">
      <c r="C18756"/>
      <c r="H18756"/>
    </row>
    <row r="18757" spans="3:8" x14ac:dyDescent="0.25">
      <c r="C18757"/>
      <c r="H18757"/>
    </row>
    <row r="18758" spans="3:8" x14ac:dyDescent="0.25">
      <c r="C18758"/>
      <c r="H18758"/>
    </row>
    <row r="18759" spans="3:8" x14ac:dyDescent="0.25">
      <c r="C18759"/>
      <c r="H18759"/>
    </row>
    <row r="18760" spans="3:8" x14ac:dyDescent="0.25">
      <c r="C18760"/>
      <c r="H18760"/>
    </row>
    <row r="18761" spans="3:8" x14ac:dyDescent="0.25">
      <c r="C18761"/>
      <c r="H18761"/>
    </row>
    <row r="18762" spans="3:8" x14ac:dyDescent="0.25">
      <c r="C18762"/>
      <c r="H18762"/>
    </row>
    <row r="18763" spans="3:8" x14ac:dyDescent="0.25">
      <c r="C18763"/>
      <c r="H18763"/>
    </row>
    <row r="18764" spans="3:8" x14ac:dyDescent="0.25">
      <c r="C18764"/>
      <c r="H18764"/>
    </row>
    <row r="18765" spans="3:8" x14ac:dyDescent="0.25">
      <c r="C18765"/>
      <c r="H18765"/>
    </row>
    <row r="18766" spans="3:8" x14ac:dyDescent="0.25">
      <c r="C18766"/>
      <c r="H18766"/>
    </row>
    <row r="18767" spans="3:8" x14ac:dyDescent="0.25">
      <c r="C18767"/>
      <c r="H18767"/>
    </row>
    <row r="18768" spans="3:8" x14ac:dyDescent="0.25">
      <c r="C18768"/>
      <c r="H18768"/>
    </row>
    <row r="18769" spans="3:8" x14ac:dyDescent="0.25">
      <c r="C18769"/>
      <c r="H18769"/>
    </row>
    <row r="18770" spans="3:8" x14ac:dyDescent="0.25">
      <c r="C18770"/>
      <c r="H18770"/>
    </row>
    <row r="18771" spans="3:8" x14ac:dyDescent="0.25">
      <c r="C18771"/>
      <c r="H18771"/>
    </row>
    <row r="18772" spans="3:8" x14ac:dyDescent="0.25">
      <c r="C18772"/>
      <c r="H18772"/>
    </row>
    <row r="18773" spans="3:8" x14ac:dyDescent="0.25">
      <c r="C18773"/>
      <c r="H18773"/>
    </row>
    <row r="18774" spans="3:8" x14ac:dyDescent="0.25">
      <c r="C18774"/>
      <c r="H18774"/>
    </row>
    <row r="18775" spans="3:8" x14ac:dyDescent="0.25">
      <c r="C18775"/>
      <c r="H18775"/>
    </row>
    <row r="18776" spans="3:8" x14ac:dyDescent="0.25">
      <c r="C18776"/>
      <c r="H18776"/>
    </row>
    <row r="18777" spans="3:8" x14ac:dyDescent="0.25">
      <c r="C18777"/>
      <c r="H18777"/>
    </row>
    <row r="18778" spans="3:8" x14ac:dyDescent="0.25">
      <c r="C18778"/>
      <c r="H18778"/>
    </row>
    <row r="18779" spans="3:8" x14ac:dyDescent="0.25">
      <c r="C18779"/>
      <c r="H18779"/>
    </row>
    <row r="18780" spans="3:8" x14ac:dyDescent="0.25">
      <c r="C18780"/>
      <c r="H18780"/>
    </row>
    <row r="18781" spans="3:8" x14ac:dyDescent="0.25">
      <c r="C18781"/>
      <c r="H18781"/>
    </row>
    <row r="18782" spans="3:8" x14ac:dyDescent="0.25">
      <c r="C18782"/>
      <c r="H18782"/>
    </row>
    <row r="18783" spans="3:8" x14ac:dyDescent="0.25">
      <c r="C18783"/>
      <c r="H18783"/>
    </row>
    <row r="18784" spans="3:8" x14ac:dyDescent="0.25">
      <c r="C18784"/>
      <c r="H18784"/>
    </row>
    <row r="18785" spans="3:8" x14ac:dyDescent="0.25">
      <c r="C18785"/>
      <c r="H18785"/>
    </row>
    <row r="18786" spans="3:8" x14ac:dyDescent="0.25">
      <c r="C18786"/>
      <c r="H18786"/>
    </row>
    <row r="18787" spans="3:8" x14ac:dyDescent="0.25">
      <c r="C18787"/>
      <c r="H18787"/>
    </row>
    <row r="18788" spans="3:8" x14ac:dyDescent="0.25">
      <c r="C18788"/>
      <c r="H18788"/>
    </row>
    <row r="18789" spans="3:8" x14ac:dyDescent="0.25">
      <c r="C18789"/>
      <c r="H18789"/>
    </row>
    <row r="18790" spans="3:8" x14ac:dyDescent="0.25">
      <c r="C18790"/>
      <c r="H18790"/>
    </row>
    <row r="18791" spans="3:8" x14ac:dyDescent="0.25">
      <c r="C18791"/>
      <c r="H18791"/>
    </row>
    <row r="18792" spans="3:8" x14ac:dyDescent="0.25">
      <c r="C18792"/>
      <c r="H18792"/>
    </row>
    <row r="18793" spans="3:8" x14ac:dyDescent="0.25">
      <c r="C18793"/>
      <c r="H18793"/>
    </row>
    <row r="18794" spans="3:8" x14ac:dyDescent="0.25">
      <c r="C18794"/>
      <c r="H18794"/>
    </row>
    <row r="18795" spans="3:8" x14ac:dyDescent="0.25">
      <c r="C18795"/>
      <c r="H18795"/>
    </row>
    <row r="18796" spans="3:8" x14ac:dyDescent="0.25">
      <c r="C18796"/>
      <c r="H18796"/>
    </row>
    <row r="18797" spans="3:8" x14ac:dyDescent="0.25">
      <c r="C18797"/>
      <c r="H18797"/>
    </row>
    <row r="18798" spans="3:8" x14ac:dyDescent="0.25">
      <c r="C18798"/>
      <c r="H18798"/>
    </row>
    <row r="18799" spans="3:8" x14ac:dyDescent="0.25">
      <c r="C18799"/>
      <c r="H18799"/>
    </row>
    <row r="18800" spans="3:8" x14ac:dyDescent="0.25">
      <c r="C18800"/>
      <c r="H18800"/>
    </row>
    <row r="18801" spans="3:8" x14ac:dyDescent="0.25">
      <c r="C18801"/>
      <c r="H18801"/>
    </row>
    <row r="18802" spans="3:8" x14ac:dyDescent="0.25">
      <c r="C18802"/>
      <c r="H18802"/>
    </row>
    <row r="18803" spans="3:8" x14ac:dyDescent="0.25">
      <c r="C18803"/>
      <c r="H18803"/>
    </row>
    <row r="18804" spans="3:8" x14ac:dyDescent="0.25">
      <c r="C18804"/>
      <c r="H18804"/>
    </row>
    <row r="18805" spans="3:8" x14ac:dyDescent="0.25">
      <c r="C18805"/>
      <c r="H18805"/>
    </row>
    <row r="18806" spans="3:8" x14ac:dyDescent="0.25">
      <c r="C18806"/>
      <c r="H18806"/>
    </row>
    <row r="18807" spans="3:8" x14ac:dyDescent="0.25">
      <c r="C18807"/>
      <c r="H18807"/>
    </row>
    <row r="18808" spans="3:8" x14ac:dyDescent="0.25">
      <c r="C18808"/>
      <c r="H18808"/>
    </row>
    <row r="18809" spans="3:8" x14ac:dyDescent="0.25">
      <c r="C18809"/>
      <c r="H18809"/>
    </row>
    <row r="18810" spans="3:8" x14ac:dyDescent="0.25">
      <c r="C18810"/>
      <c r="H18810"/>
    </row>
    <row r="18811" spans="3:8" x14ac:dyDescent="0.25">
      <c r="C18811"/>
      <c r="H18811"/>
    </row>
    <row r="18812" spans="3:8" x14ac:dyDescent="0.25">
      <c r="C18812"/>
      <c r="H18812"/>
    </row>
    <row r="18813" spans="3:8" x14ac:dyDescent="0.25">
      <c r="C18813"/>
      <c r="H18813"/>
    </row>
    <row r="18814" spans="3:8" x14ac:dyDescent="0.25">
      <c r="C18814"/>
      <c r="H18814"/>
    </row>
    <row r="18815" spans="3:8" x14ac:dyDescent="0.25">
      <c r="C18815"/>
      <c r="H18815"/>
    </row>
    <row r="18816" spans="3:8" x14ac:dyDescent="0.25">
      <c r="C18816"/>
      <c r="H18816"/>
    </row>
    <row r="18817" spans="3:8" x14ac:dyDescent="0.25">
      <c r="C18817"/>
      <c r="H18817"/>
    </row>
    <row r="18818" spans="3:8" x14ac:dyDescent="0.25">
      <c r="C18818"/>
      <c r="H18818"/>
    </row>
    <row r="18819" spans="3:8" x14ac:dyDescent="0.25">
      <c r="C18819"/>
      <c r="H18819"/>
    </row>
    <row r="18820" spans="3:8" x14ac:dyDescent="0.25">
      <c r="C18820"/>
      <c r="H18820"/>
    </row>
    <row r="18821" spans="3:8" x14ac:dyDescent="0.25">
      <c r="C18821"/>
      <c r="H18821"/>
    </row>
    <row r="18822" spans="3:8" x14ac:dyDescent="0.25">
      <c r="C18822"/>
      <c r="H18822"/>
    </row>
    <row r="18823" spans="3:8" x14ac:dyDescent="0.25">
      <c r="C18823"/>
      <c r="H18823"/>
    </row>
    <row r="18824" spans="3:8" x14ac:dyDescent="0.25">
      <c r="C18824"/>
      <c r="H18824"/>
    </row>
    <row r="18825" spans="3:8" x14ac:dyDescent="0.25">
      <c r="C18825"/>
      <c r="H18825"/>
    </row>
    <row r="18826" spans="3:8" x14ac:dyDescent="0.25">
      <c r="C18826"/>
      <c r="H18826"/>
    </row>
    <row r="18827" spans="3:8" x14ac:dyDescent="0.25">
      <c r="C18827"/>
      <c r="H18827"/>
    </row>
    <row r="18828" spans="3:8" x14ac:dyDescent="0.25">
      <c r="C18828"/>
      <c r="H18828"/>
    </row>
    <row r="18829" spans="3:8" x14ac:dyDescent="0.25">
      <c r="C18829"/>
      <c r="H18829"/>
    </row>
    <row r="18830" spans="3:8" x14ac:dyDescent="0.25">
      <c r="C18830"/>
      <c r="H18830"/>
    </row>
    <row r="18831" spans="3:8" x14ac:dyDescent="0.25">
      <c r="C18831"/>
      <c r="H18831"/>
    </row>
    <row r="18832" spans="3:8" x14ac:dyDescent="0.25">
      <c r="C18832"/>
      <c r="H18832"/>
    </row>
    <row r="18833" spans="3:8" x14ac:dyDescent="0.25">
      <c r="C18833"/>
      <c r="H18833"/>
    </row>
    <row r="18834" spans="3:8" x14ac:dyDescent="0.25">
      <c r="C18834"/>
      <c r="H18834"/>
    </row>
    <row r="18835" spans="3:8" x14ac:dyDescent="0.25">
      <c r="C18835"/>
      <c r="H18835"/>
    </row>
    <row r="18836" spans="3:8" x14ac:dyDescent="0.25">
      <c r="C18836"/>
      <c r="H18836"/>
    </row>
    <row r="18837" spans="3:8" x14ac:dyDescent="0.25">
      <c r="C18837"/>
      <c r="H18837"/>
    </row>
    <row r="18838" spans="3:8" x14ac:dyDescent="0.25">
      <c r="C18838"/>
      <c r="H18838"/>
    </row>
    <row r="18839" spans="3:8" x14ac:dyDescent="0.25">
      <c r="C18839"/>
      <c r="H18839"/>
    </row>
    <row r="18840" spans="3:8" x14ac:dyDescent="0.25">
      <c r="C18840"/>
      <c r="H18840"/>
    </row>
    <row r="18841" spans="3:8" x14ac:dyDescent="0.25">
      <c r="C18841"/>
      <c r="H18841"/>
    </row>
    <row r="18842" spans="3:8" x14ac:dyDescent="0.25">
      <c r="C18842"/>
      <c r="H18842"/>
    </row>
    <row r="18843" spans="3:8" x14ac:dyDescent="0.25">
      <c r="C18843"/>
      <c r="H18843"/>
    </row>
    <row r="18844" spans="3:8" x14ac:dyDescent="0.25">
      <c r="C18844"/>
      <c r="H18844"/>
    </row>
    <row r="18845" spans="3:8" x14ac:dyDescent="0.25">
      <c r="C18845"/>
      <c r="H18845"/>
    </row>
    <row r="18846" spans="3:8" x14ac:dyDescent="0.25">
      <c r="C18846"/>
      <c r="H18846"/>
    </row>
    <row r="18847" spans="3:8" x14ac:dyDescent="0.25">
      <c r="C18847"/>
      <c r="H18847"/>
    </row>
    <row r="18848" spans="3:8" x14ac:dyDescent="0.25">
      <c r="C18848"/>
      <c r="H18848"/>
    </row>
    <row r="18849" spans="3:8" x14ac:dyDescent="0.25">
      <c r="C18849"/>
      <c r="H18849"/>
    </row>
    <row r="18850" spans="3:8" x14ac:dyDescent="0.25">
      <c r="C18850"/>
      <c r="H18850"/>
    </row>
    <row r="18851" spans="3:8" x14ac:dyDescent="0.25">
      <c r="C18851"/>
      <c r="H18851"/>
    </row>
    <row r="18852" spans="3:8" x14ac:dyDescent="0.25">
      <c r="C18852"/>
      <c r="H18852"/>
    </row>
    <row r="18853" spans="3:8" x14ac:dyDescent="0.25">
      <c r="C18853"/>
      <c r="H18853"/>
    </row>
    <row r="18854" spans="3:8" x14ac:dyDescent="0.25">
      <c r="C18854"/>
      <c r="H18854"/>
    </row>
    <row r="18855" spans="3:8" x14ac:dyDescent="0.25">
      <c r="C18855"/>
      <c r="H18855"/>
    </row>
    <row r="18856" spans="3:8" x14ac:dyDescent="0.25">
      <c r="C18856"/>
      <c r="H18856"/>
    </row>
    <row r="18857" spans="3:8" x14ac:dyDescent="0.25">
      <c r="C18857"/>
      <c r="H18857"/>
    </row>
    <row r="18858" spans="3:8" x14ac:dyDescent="0.25">
      <c r="C18858"/>
      <c r="H18858"/>
    </row>
    <row r="18859" spans="3:8" x14ac:dyDescent="0.25">
      <c r="C18859"/>
      <c r="H18859"/>
    </row>
    <row r="18860" spans="3:8" x14ac:dyDescent="0.25">
      <c r="C18860"/>
      <c r="H18860"/>
    </row>
    <row r="18861" spans="3:8" x14ac:dyDescent="0.25">
      <c r="C18861"/>
      <c r="H18861"/>
    </row>
    <row r="18862" spans="3:8" x14ac:dyDescent="0.25">
      <c r="C18862"/>
      <c r="H18862"/>
    </row>
    <row r="18863" spans="3:8" x14ac:dyDescent="0.25">
      <c r="C18863"/>
      <c r="H18863"/>
    </row>
    <row r="18864" spans="3:8" x14ac:dyDescent="0.25">
      <c r="C18864"/>
      <c r="H18864"/>
    </row>
    <row r="18865" spans="3:8" x14ac:dyDescent="0.25">
      <c r="C18865"/>
      <c r="H18865"/>
    </row>
    <row r="18866" spans="3:8" x14ac:dyDescent="0.25">
      <c r="C18866"/>
      <c r="H18866"/>
    </row>
    <row r="18867" spans="3:8" x14ac:dyDescent="0.25">
      <c r="C18867"/>
      <c r="H18867"/>
    </row>
    <row r="18868" spans="3:8" x14ac:dyDescent="0.25">
      <c r="C18868"/>
      <c r="H18868"/>
    </row>
    <row r="18869" spans="3:8" x14ac:dyDescent="0.25">
      <c r="C18869"/>
      <c r="H18869"/>
    </row>
    <row r="18870" spans="3:8" x14ac:dyDescent="0.25">
      <c r="C18870"/>
      <c r="H18870"/>
    </row>
    <row r="18871" spans="3:8" x14ac:dyDescent="0.25">
      <c r="C18871"/>
      <c r="H18871"/>
    </row>
    <row r="18872" spans="3:8" x14ac:dyDescent="0.25">
      <c r="C18872"/>
      <c r="H18872"/>
    </row>
    <row r="18873" spans="3:8" x14ac:dyDescent="0.25">
      <c r="C18873"/>
      <c r="H18873"/>
    </row>
    <row r="18874" spans="3:8" x14ac:dyDescent="0.25">
      <c r="C18874"/>
      <c r="H18874"/>
    </row>
    <row r="18875" spans="3:8" x14ac:dyDescent="0.25">
      <c r="C18875"/>
      <c r="H18875"/>
    </row>
    <row r="18876" spans="3:8" x14ac:dyDescent="0.25">
      <c r="C18876"/>
      <c r="H18876"/>
    </row>
    <row r="18877" spans="3:8" x14ac:dyDescent="0.25">
      <c r="C18877"/>
      <c r="H18877"/>
    </row>
    <row r="18878" spans="3:8" x14ac:dyDescent="0.25">
      <c r="C18878"/>
      <c r="H18878"/>
    </row>
    <row r="18879" spans="3:8" x14ac:dyDescent="0.25">
      <c r="C18879"/>
      <c r="H18879"/>
    </row>
    <row r="18880" spans="3:8" x14ac:dyDescent="0.25">
      <c r="C18880"/>
      <c r="H18880"/>
    </row>
    <row r="18881" spans="3:8" x14ac:dyDescent="0.25">
      <c r="C18881"/>
      <c r="H18881"/>
    </row>
    <row r="18882" spans="3:8" x14ac:dyDescent="0.25">
      <c r="C18882"/>
      <c r="H18882"/>
    </row>
    <row r="18883" spans="3:8" x14ac:dyDescent="0.25">
      <c r="C18883"/>
      <c r="H18883"/>
    </row>
    <row r="18884" spans="3:8" x14ac:dyDescent="0.25">
      <c r="C18884"/>
      <c r="H18884"/>
    </row>
    <row r="18885" spans="3:8" x14ac:dyDescent="0.25">
      <c r="C18885"/>
      <c r="H18885"/>
    </row>
    <row r="18886" spans="3:8" x14ac:dyDescent="0.25">
      <c r="C18886"/>
      <c r="H18886"/>
    </row>
    <row r="18887" spans="3:8" x14ac:dyDescent="0.25">
      <c r="C18887"/>
      <c r="H18887"/>
    </row>
    <row r="18888" spans="3:8" x14ac:dyDescent="0.25">
      <c r="C18888"/>
      <c r="H18888"/>
    </row>
    <row r="18889" spans="3:8" x14ac:dyDescent="0.25">
      <c r="C18889"/>
      <c r="H18889"/>
    </row>
    <row r="18890" spans="3:8" x14ac:dyDescent="0.25">
      <c r="C18890"/>
      <c r="H18890"/>
    </row>
    <row r="18891" spans="3:8" x14ac:dyDescent="0.25">
      <c r="C18891"/>
      <c r="H18891"/>
    </row>
    <row r="18892" spans="3:8" x14ac:dyDescent="0.25">
      <c r="C18892"/>
      <c r="H18892"/>
    </row>
    <row r="18893" spans="3:8" x14ac:dyDescent="0.25">
      <c r="C18893"/>
      <c r="H18893"/>
    </row>
    <row r="18894" spans="3:8" x14ac:dyDescent="0.25">
      <c r="C18894"/>
      <c r="H18894"/>
    </row>
    <row r="18895" spans="3:8" x14ac:dyDescent="0.25">
      <c r="C18895"/>
      <c r="H18895"/>
    </row>
    <row r="18896" spans="3:8" x14ac:dyDescent="0.25">
      <c r="C18896"/>
      <c r="H18896"/>
    </row>
    <row r="18897" spans="3:8" x14ac:dyDescent="0.25">
      <c r="C18897"/>
      <c r="H18897"/>
    </row>
    <row r="18898" spans="3:8" x14ac:dyDescent="0.25">
      <c r="C18898"/>
      <c r="H18898"/>
    </row>
    <row r="18899" spans="3:8" x14ac:dyDescent="0.25">
      <c r="C18899"/>
      <c r="H18899"/>
    </row>
    <row r="18900" spans="3:8" x14ac:dyDescent="0.25">
      <c r="C18900"/>
      <c r="H18900"/>
    </row>
    <row r="18901" spans="3:8" x14ac:dyDescent="0.25">
      <c r="C18901"/>
      <c r="H18901"/>
    </row>
    <row r="18902" spans="3:8" x14ac:dyDescent="0.25">
      <c r="C18902"/>
      <c r="H18902"/>
    </row>
    <row r="18903" spans="3:8" x14ac:dyDescent="0.25">
      <c r="C18903"/>
      <c r="H18903"/>
    </row>
    <row r="18904" spans="3:8" x14ac:dyDescent="0.25">
      <c r="C18904"/>
      <c r="H18904"/>
    </row>
    <row r="18905" spans="3:8" x14ac:dyDescent="0.25">
      <c r="C18905"/>
      <c r="H18905"/>
    </row>
    <row r="18906" spans="3:8" x14ac:dyDescent="0.25">
      <c r="C18906"/>
      <c r="H18906"/>
    </row>
    <row r="18907" spans="3:8" x14ac:dyDescent="0.25">
      <c r="C18907"/>
      <c r="H18907"/>
    </row>
    <row r="18908" spans="3:8" x14ac:dyDescent="0.25">
      <c r="C18908"/>
      <c r="H18908"/>
    </row>
    <row r="18909" spans="3:8" x14ac:dyDescent="0.25">
      <c r="C18909"/>
      <c r="H18909"/>
    </row>
    <row r="18910" spans="3:8" x14ac:dyDescent="0.25">
      <c r="C18910"/>
      <c r="H18910"/>
    </row>
    <row r="18911" spans="3:8" x14ac:dyDescent="0.25">
      <c r="C18911"/>
      <c r="H18911"/>
    </row>
    <row r="18912" spans="3:8" x14ac:dyDescent="0.25">
      <c r="C18912"/>
      <c r="H18912"/>
    </row>
    <row r="18913" spans="3:8" x14ac:dyDescent="0.25">
      <c r="C18913"/>
      <c r="H18913"/>
    </row>
    <row r="18914" spans="3:8" x14ac:dyDescent="0.25">
      <c r="C18914"/>
      <c r="H18914"/>
    </row>
    <row r="18915" spans="3:8" x14ac:dyDescent="0.25">
      <c r="C18915"/>
      <c r="H18915"/>
    </row>
    <row r="18916" spans="3:8" x14ac:dyDescent="0.25">
      <c r="C18916"/>
      <c r="H18916"/>
    </row>
    <row r="18917" spans="3:8" x14ac:dyDescent="0.25">
      <c r="C18917"/>
      <c r="H18917"/>
    </row>
    <row r="18918" spans="3:8" x14ac:dyDescent="0.25">
      <c r="C18918"/>
      <c r="H18918"/>
    </row>
    <row r="18919" spans="3:8" x14ac:dyDescent="0.25">
      <c r="C18919"/>
      <c r="H18919"/>
    </row>
    <row r="18920" spans="3:8" x14ac:dyDescent="0.25">
      <c r="C18920"/>
      <c r="H18920"/>
    </row>
    <row r="18921" spans="3:8" x14ac:dyDescent="0.25">
      <c r="C18921"/>
      <c r="H18921"/>
    </row>
    <row r="18922" spans="3:8" x14ac:dyDescent="0.25">
      <c r="C18922"/>
      <c r="H18922"/>
    </row>
    <row r="18923" spans="3:8" x14ac:dyDescent="0.25">
      <c r="C18923"/>
      <c r="H18923"/>
    </row>
    <row r="18924" spans="3:8" x14ac:dyDescent="0.25">
      <c r="C18924"/>
      <c r="H18924"/>
    </row>
    <row r="18925" spans="3:8" x14ac:dyDescent="0.25">
      <c r="C18925"/>
      <c r="H18925"/>
    </row>
    <row r="18926" spans="3:8" x14ac:dyDescent="0.25">
      <c r="C18926"/>
      <c r="H18926"/>
    </row>
    <row r="18927" spans="3:8" x14ac:dyDescent="0.25">
      <c r="C18927"/>
      <c r="H18927"/>
    </row>
    <row r="18928" spans="3:8" x14ac:dyDescent="0.25">
      <c r="C18928"/>
      <c r="H18928"/>
    </row>
    <row r="18929" spans="3:8" x14ac:dyDescent="0.25">
      <c r="C18929"/>
      <c r="H18929"/>
    </row>
    <row r="18930" spans="3:8" x14ac:dyDescent="0.25">
      <c r="C18930"/>
      <c r="H18930"/>
    </row>
    <row r="18931" spans="3:8" x14ac:dyDescent="0.25">
      <c r="C18931"/>
      <c r="H18931"/>
    </row>
    <row r="18932" spans="3:8" x14ac:dyDescent="0.25">
      <c r="C18932"/>
      <c r="H18932"/>
    </row>
    <row r="18933" spans="3:8" x14ac:dyDescent="0.25">
      <c r="C18933"/>
      <c r="H18933"/>
    </row>
    <row r="18934" spans="3:8" x14ac:dyDescent="0.25">
      <c r="C18934"/>
      <c r="H18934"/>
    </row>
    <row r="18935" spans="3:8" x14ac:dyDescent="0.25">
      <c r="C18935"/>
      <c r="H18935"/>
    </row>
    <row r="18936" spans="3:8" x14ac:dyDescent="0.25">
      <c r="C18936"/>
      <c r="H18936"/>
    </row>
    <row r="18937" spans="3:8" x14ac:dyDescent="0.25">
      <c r="C18937"/>
      <c r="H18937"/>
    </row>
    <row r="18938" spans="3:8" x14ac:dyDescent="0.25">
      <c r="C18938"/>
      <c r="H18938"/>
    </row>
    <row r="18939" spans="3:8" x14ac:dyDescent="0.25">
      <c r="C18939"/>
      <c r="H18939"/>
    </row>
    <row r="18940" spans="3:8" x14ac:dyDescent="0.25">
      <c r="C18940"/>
      <c r="H18940"/>
    </row>
    <row r="18941" spans="3:8" x14ac:dyDescent="0.25">
      <c r="C18941"/>
      <c r="H18941"/>
    </row>
    <row r="18942" spans="3:8" x14ac:dyDescent="0.25">
      <c r="C18942"/>
      <c r="H18942"/>
    </row>
    <row r="18943" spans="3:8" x14ac:dyDescent="0.25">
      <c r="C18943"/>
      <c r="H18943"/>
    </row>
    <row r="18944" spans="3:8" x14ac:dyDescent="0.25">
      <c r="C18944"/>
      <c r="H18944"/>
    </row>
    <row r="18945" spans="3:8" x14ac:dyDescent="0.25">
      <c r="C18945"/>
      <c r="H18945"/>
    </row>
    <row r="18946" spans="3:8" x14ac:dyDescent="0.25">
      <c r="C18946"/>
      <c r="H18946"/>
    </row>
    <row r="18947" spans="3:8" x14ac:dyDescent="0.25">
      <c r="C18947"/>
      <c r="H18947"/>
    </row>
    <row r="18948" spans="3:8" x14ac:dyDescent="0.25">
      <c r="C18948"/>
      <c r="H18948"/>
    </row>
    <row r="18949" spans="3:8" x14ac:dyDescent="0.25">
      <c r="C18949"/>
      <c r="H18949"/>
    </row>
    <row r="18950" spans="3:8" x14ac:dyDescent="0.25">
      <c r="C18950"/>
      <c r="H18950"/>
    </row>
    <row r="18951" spans="3:8" x14ac:dyDescent="0.25">
      <c r="C18951"/>
      <c r="H18951"/>
    </row>
    <row r="18952" spans="3:8" x14ac:dyDescent="0.25">
      <c r="C18952"/>
      <c r="H18952"/>
    </row>
    <row r="18953" spans="3:8" x14ac:dyDescent="0.25">
      <c r="C18953"/>
      <c r="H18953"/>
    </row>
    <row r="18954" spans="3:8" x14ac:dyDescent="0.25">
      <c r="C18954"/>
      <c r="H18954"/>
    </row>
    <row r="18955" spans="3:8" x14ac:dyDescent="0.25">
      <c r="C18955"/>
      <c r="H18955"/>
    </row>
    <row r="18956" spans="3:8" x14ac:dyDescent="0.25">
      <c r="C18956"/>
      <c r="H18956"/>
    </row>
    <row r="18957" spans="3:8" x14ac:dyDescent="0.25">
      <c r="C18957"/>
      <c r="H18957"/>
    </row>
    <row r="18958" spans="3:8" x14ac:dyDescent="0.25">
      <c r="C18958"/>
      <c r="H18958"/>
    </row>
    <row r="18959" spans="3:8" x14ac:dyDescent="0.25">
      <c r="C18959"/>
      <c r="H18959"/>
    </row>
    <row r="18960" spans="3:8" x14ac:dyDescent="0.25">
      <c r="C18960"/>
      <c r="H18960"/>
    </row>
    <row r="18961" spans="3:8" x14ac:dyDescent="0.25">
      <c r="C18961"/>
      <c r="H18961"/>
    </row>
    <row r="18962" spans="3:8" x14ac:dyDescent="0.25">
      <c r="C18962"/>
      <c r="H18962"/>
    </row>
    <row r="18963" spans="3:8" x14ac:dyDescent="0.25">
      <c r="C18963"/>
      <c r="H18963"/>
    </row>
    <row r="18964" spans="3:8" x14ac:dyDescent="0.25">
      <c r="C18964"/>
      <c r="H18964"/>
    </row>
    <row r="18965" spans="3:8" x14ac:dyDescent="0.25">
      <c r="C18965"/>
      <c r="H18965"/>
    </row>
    <row r="18966" spans="3:8" x14ac:dyDescent="0.25">
      <c r="C18966"/>
      <c r="H18966"/>
    </row>
    <row r="18967" spans="3:8" x14ac:dyDescent="0.25">
      <c r="C18967"/>
      <c r="H18967"/>
    </row>
    <row r="18968" spans="3:8" x14ac:dyDescent="0.25">
      <c r="C18968"/>
      <c r="H18968"/>
    </row>
    <row r="18969" spans="3:8" x14ac:dyDescent="0.25">
      <c r="C18969"/>
      <c r="H18969"/>
    </row>
    <row r="18970" spans="3:8" x14ac:dyDescent="0.25">
      <c r="C18970"/>
      <c r="H18970"/>
    </row>
    <row r="18971" spans="3:8" x14ac:dyDescent="0.25">
      <c r="C18971"/>
      <c r="H18971"/>
    </row>
    <row r="18972" spans="3:8" x14ac:dyDescent="0.25">
      <c r="C18972"/>
      <c r="H18972"/>
    </row>
    <row r="18973" spans="3:8" x14ac:dyDescent="0.25">
      <c r="C18973"/>
      <c r="H18973"/>
    </row>
    <row r="18974" spans="3:8" x14ac:dyDescent="0.25">
      <c r="C18974"/>
      <c r="H18974"/>
    </row>
    <row r="18975" spans="3:8" x14ac:dyDescent="0.25">
      <c r="C18975"/>
      <c r="H18975"/>
    </row>
    <row r="18976" spans="3:8" x14ac:dyDescent="0.25">
      <c r="C18976"/>
      <c r="H18976"/>
    </row>
    <row r="18977" spans="3:8" x14ac:dyDescent="0.25">
      <c r="C18977"/>
      <c r="H18977"/>
    </row>
    <row r="18978" spans="3:8" x14ac:dyDescent="0.25">
      <c r="C18978"/>
      <c r="H18978"/>
    </row>
    <row r="18979" spans="3:8" x14ac:dyDescent="0.25">
      <c r="C18979"/>
      <c r="H18979"/>
    </row>
    <row r="18980" spans="3:8" x14ac:dyDescent="0.25">
      <c r="C18980"/>
      <c r="H18980"/>
    </row>
    <row r="18981" spans="3:8" x14ac:dyDescent="0.25">
      <c r="C18981"/>
      <c r="H18981"/>
    </row>
    <row r="18982" spans="3:8" x14ac:dyDescent="0.25">
      <c r="C18982"/>
      <c r="H18982"/>
    </row>
    <row r="18983" spans="3:8" x14ac:dyDescent="0.25">
      <c r="C18983"/>
      <c r="H18983"/>
    </row>
    <row r="18984" spans="3:8" x14ac:dyDescent="0.25">
      <c r="C18984"/>
      <c r="H18984"/>
    </row>
    <row r="18985" spans="3:8" x14ac:dyDescent="0.25">
      <c r="C18985"/>
      <c r="H18985"/>
    </row>
    <row r="18986" spans="3:8" x14ac:dyDescent="0.25">
      <c r="C18986"/>
      <c r="H18986"/>
    </row>
    <row r="18987" spans="3:8" x14ac:dyDescent="0.25">
      <c r="C18987"/>
      <c r="H18987"/>
    </row>
    <row r="18988" spans="3:8" x14ac:dyDescent="0.25">
      <c r="C18988"/>
      <c r="H18988"/>
    </row>
    <row r="18989" spans="3:8" x14ac:dyDescent="0.25">
      <c r="C18989"/>
      <c r="H18989"/>
    </row>
    <row r="18990" spans="3:8" x14ac:dyDescent="0.25">
      <c r="C18990"/>
      <c r="H18990"/>
    </row>
    <row r="18991" spans="3:8" x14ac:dyDescent="0.25">
      <c r="C18991"/>
      <c r="H18991"/>
    </row>
    <row r="18992" spans="3:8" x14ac:dyDescent="0.25">
      <c r="C18992"/>
      <c r="H18992"/>
    </row>
    <row r="18993" spans="3:8" x14ac:dyDescent="0.25">
      <c r="C18993"/>
      <c r="H18993"/>
    </row>
    <row r="18994" spans="3:8" x14ac:dyDescent="0.25">
      <c r="C18994"/>
      <c r="H18994"/>
    </row>
    <row r="18995" spans="3:8" x14ac:dyDescent="0.25">
      <c r="C18995"/>
      <c r="H18995"/>
    </row>
    <row r="18996" spans="3:8" x14ac:dyDescent="0.25">
      <c r="C18996"/>
      <c r="H18996"/>
    </row>
    <row r="18997" spans="3:8" x14ac:dyDescent="0.25">
      <c r="C18997"/>
      <c r="H18997"/>
    </row>
    <row r="18998" spans="3:8" x14ac:dyDescent="0.25">
      <c r="C18998"/>
      <c r="H18998"/>
    </row>
    <row r="18999" spans="3:8" x14ac:dyDescent="0.25">
      <c r="C18999"/>
      <c r="H18999"/>
    </row>
    <row r="19000" spans="3:8" x14ac:dyDescent="0.25">
      <c r="C19000"/>
      <c r="H19000"/>
    </row>
    <row r="19001" spans="3:8" x14ac:dyDescent="0.25">
      <c r="C19001"/>
      <c r="H19001"/>
    </row>
    <row r="19002" spans="3:8" x14ac:dyDescent="0.25">
      <c r="C19002"/>
      <c r="H19002"/>
    </row>
    <row r="19003" spans="3:8" x14ac:dyDescent="0.25">
      <c r="C19003"/>
      <c r="H19003"/>
    </row>
    <row r="19004" spans="3:8" x14ac:dyDescent="0.25">
      <c r="C19004"/>
      <c r="H19004"/>
    </row>
    <row r="19005" spans="3:8" x14ac:dyDescent="0.25">
      <c r="C19005"/>
      <c r="H19005"/>
    </row>
    <row r="19006" spans="3:8" x14ac:dyDescent="0.25">
      <c r="C19006"/>
      <c r="H19006"/>
    </row>
    <row r="19007" spans="3:8" x14ac:dyDescent="0.25">
      <c r="C19007"/>
      <c r="H19007"/>
    </row>
    <row r="19008" spans="3:8" x14ac:dyDescent="0.25">
      <c r="C19008"/>
      <c r="H19008"/>
    </row>
    <row r="19009" spans="3:8" x14ac:dyDescent="0.25">
      <c r="C19009"/>
      <c r="H19009"/>
    </row>
    <row r="19010" spans="3:8" x14ac:dyDescent="0.25">
      <c r="C19010"/>
      <c r="H19010"/>
    </row>
    <row r="19011" spans="3:8" x14ac:dyDescent="0.25">
      <c r="C19011"/>
      <c r="H19011"/>
    </row>
    <row r="19012" spans="3:8" x14ac:dyDescent="0.25">
      <c r="C19012"/>
      <c r="H19012"/>
    </row>
    <row r="19013" spans="3:8" x14ac:dyDescent="0.25">
      <c r="C19013"/>
      <c r="H19013"/>
    </row>
    <row r="19014" spans="3:8" x14ac:dyDescent="0.25">
      <c r="C19014"/>
      <c r="H19014"/>
    </row>
    <row r="19015" spans="3:8" x14ac:dyDescent="0.25">
      <c r="C19015"/>
      <c r="H19015"/>
    </row>
    <row r="19016" spans="3:8" x14ac:dyDescent="0.25">
      <c r="C19016"/>
      <c r="H19016"/>
    </row>
    <row r="19017" spans="3:8" x14ac:dyDescent="0.25">
      <c r="C19017"/>
      <c r="H19017"/>
    </row>
    <row r="19018" spans="3:8" x14ac:dyDescent="0.25">
      <c r="C19018"/>
      <c r="H19018"/>
    </row>
    <row r="19019" spans="3:8" x14ac:dyDescent="0.25">
      <c r="C19019"/>
      <c r="H19019"/>
    </row>
    <row r="19020" spans="3:8" x14ac:dyDescent="0.25">
      <c r="C19020"/>
      <c r="H19020"/>
    </row>
    <row r="19021" spans="3:8" x14ac:dyDescent="0.25">
      <c r="C19021"/>
      <c r="H19021"/>
    </row>
    <row r="19022" spans="3:8" x14ac:dyDescent="0.25">
      <c r="C19022"/>
      <c r="H19022"/>
    </row>
    <row r="19023" spans="3:8" x14ac:dyDescent="0.25">
      <c r="C19023"/>
      <c r="H19023"/>
    </row>
    <row r="19024" spans="3:8" x14ac:dyDescent="0.25">
      <c r="C19024"/>
      <c r="H19024"/>
    </row>
    <row r="19025" spans="3:8" x14ac:dyDescent="0.25">
      <c r="C19025"/>
      <c r="H19025"/>
    </row>
    <row r="19026" spans="3:8" x14ac:dyDescent="0.25">
      <c r="C19026"/>
      <c r="H19026"/>
    </row>
    <row r="19027" spans="3:8" x14ac:dyDescent="0.25">
      <c r="C19027"/>
      <c r="H19027"/>
    </row>
    <row r="19028" spans="3:8" x14ac:dyDescent="0.25">
      <c r="C19028"/>
      <c r="H19028"/>
    </row>
    <row r="19029" spans="3:8" x14ac:dyDescent="0.25">
      <c r="C19029"/>
      <c r="H19029"/>
    </row>
    <row r="19030" spans="3:8" x14ac:dyDescent="0.25">
      <c r="C19030"/>
      <c r="H19030"/>
    </row>
    <row r="19031" spans="3:8" x14ac:dyDescent="0.25">
      <c r="C19031"/>
      <c r="H19031"/>
    </row>
    <row r="19032" spans="3:8" x14ac:dyDescent="0.25">
      <c r="C19032"/>
      <c r="H19032"/>
    </row>
    <row r="19033" spans="3:8" x14ac:dyDescent="0.25">
      <c r="C19033"/>
      <c r="H19033"/>
    </row>
    <row r="19034" spans="3:8" x14ac:dyDescent="0.25">
      <c r="C19034"/>
      <c r="H19034"/>
    </row>
    <row r="19035" spans="3:8" x14ac:dyDescent="0.25">
      <c r="C19035"/>
      <c r="H19035"/>
    </row>
    <row r="19036" spans="3:8" x14ac:dyDescent="0.25">
      <c r="C19036"/>
      <c r="H19036"/>
    </row>
    <row r="19037" spans="3:8" x14ac:dyDescent="0.25">
      <c r="C19037"/>
      <c r="H19037"/>
    </row>
    <row r="19038" spans="3:8" x14ac:dyDescent="0.25">
      <c r="C19038"/>
      <c r="H19038"/>
    </row>
    <row r="19039" spans="3:8" x14ac:dyDescent="0.25">
      <c r="C19039"/>
      <c r="H19039"/>
    </row>
    <row r="19040" spans="3:8" x14ac:dyDescent="0.25">
      <c r="C19040"/>
      <c r="H19040"/>
    </row>
    <row r="19041" spans="3:8" x14ac:dyDescent="0.25">
      <c r="C19041"/>
      <c r="H19041"/>
    </row>
    <row r="19042" spans="3:8" x14ac:dyDescent="0.25">
      <c r="C19042"/>
      <c r="H19042"/>
    </row>
    <row r="19043" spans="3:8" x14ac:dyDescent="0.25">
      <c r="C19043"/>
      <c r="H19043"/>
    </row>
    <row r="19044" spans="3:8" x14ac:dyDescent="0.25">
      <c r="C19044"/>
      <c r="H19044"/>
    </row>
    <row r="19045" spans="3:8" x14ac:dyDescent="0.25">
      <c r="C19045"/>
      <c r="H19045"/>
    </row>
    <row r="19046" spans="3:8" x14ac:dyDescent="0.25">
      <c r="C19046"/>
      <c r="H19046"/>
    </row>
    <row r="19047" spans="3:8" x14ac:dyDescent="0.25">
      <c r="C19047"/>
      <c r="H19047"/>
    </row>
    <row r="19048" spans="3:8" x14ac:dyDescent="0.25">
      <c r="C19048"/>
      <c r="H19048"/>
    </row>
    <row r="19049" spans="3:8" x14ac:dyDescent="0.25">
      <c r="C19049"/>
      <c r="H19049"/>
    </row>
    <row r="19050" spans="3:8" x14ac:dyDescent="0.25">
      <c r="C19050"/>
      <c r="H19050"/>
    </row>
    <row r="19051" spans="3:8" x14ac:dyDescent="0.25">
      <c r="C19051"/>
      <c r="H19051"/>
    </row>
    <row r="19052" spans="3:8" x14ac:dyDescent="0.25">
      <c r="C19052"/>
      <c r="H19052"/>
    </row>
    <row r="19053" spans="3:8" x14ac:dyDescent="0.25">
      <c r="C19053"/>
      <c r="H19053"/>
    </row>
    <row r="19054" spans="3:8" x14ac:dyDescent="0.25">
      <c r="C19054"/>
      <c r="H19054"/>
    </row>
    <row r="19055" spans="3:8" x14ac:dyDescent="0.25">
      <c r="C19055"/>
      <c r="H19055"/>
    </row>
    <row r="19056" spans="3:8" x14ac:dyDescent="0.25">
      <c r="C19056"/>
      <c r="H19056"/>
    </row>
    <row r="19057" spans="3:8" x14ac:dyDescent="0.25">
      <c r="C19057"/>
      <c r="H19057"/>
    </row>
    <row r="19058" spans="3:8" x14ac:dyDescent="0.25">
      <c r="C19058"/>
      <c r="H19058"/>
    </row>
    <row r="19059" spans="3:8" x14ac:dyDescent="0.25">
      <c r="C19059"/>
      <c r="H19059"/>
    </row>
    <row r="19060" spans="3:8" x14ac:dyDescent="0.25">
      <c r="C19060"/>
      <c r="H19060"/>
    </row>
    <row r="19061" spans="3:8" x14ac:dyDescent="0.25">
      <c r="C19061"/>
      <c r="H19061"/>
    </row>
    <row r="19062" spans="3:8" x14ac:dyDescent="0.25">
      <c r="C19062"/>
      <c r="H19062"/>
    </row>
    <row r="19063" spans="3:8" x14ac:dyDescent="0.25">
      <c r="C19063"/>
      <c r="H19063"/>
    </row>
    <row r="19064" spans="3:8" x14ac:dyDescent="0.25">
      <c r="C19064"/>
      <c r="H19064"/>
    </row>
    <row r="19065" spans="3:8" x14ac:dyDescent="0.25">
      <c r="C19065"/>
      <c r="H19065"/>
    </row>
    <row r="19066" spans="3:8" x14ac:dyDescent="0.25">
      <c r="C19066"/>
      <c r="H19066"/>
    </row>
    <row r="19067" spans="3:8" x14ac:dyDescent="0.25">
      <c r="C19067"/>
      <c r="H19067"/>
    </row>
    <row r="19068" spans="3:8" x14ac:dyDescent="0.25">
      <c r="C19068"/>
      <c r="H19068"/>
    </row>
    <row r="19069" spans="3:8" x14ac:dyDescent="0.25">
      <c r="C19069"/>
      <c r="H19069"/>
    </row>
    <row r="19070" spans="3:8" x14ac:dyDescent="0.25">
      <c r="C19070"/>
      <c r="H19070"/>
    </row>
    <row r="19071" spans="3:8" x14ac:dyDescent="0.25">
      <c r="C19071"/>
      <c r="H19071"/>
    </row>
    <row r="19072" spans="3:8" x14ac:dyDescent="0.25">
      <c r="C19072"/>
      <c r="H19072"/>
    </row>
    <row r="19073" spans="3:8" x14ac:dyDescent="0.25">
      <c r="C19073"/>
      <c r="H19073"/>
    </row>
    <row r="19074" spans="3:8" x14ac:dyDescent="0.25">
      <c r="C19074"/>
      <c r="H19074"/>
    </row>
    <row r="19075" spans="3:8" x14ac:dyDescent="0.25">
      <c r="C19075"/>
      <c r="H19075"/>
    </row>
    <row r="19076" spans="3:8" x14ac:dyDescent="0.25">
      <c r="C19076"/>
      <c r="H19076"/>
    </row>
    <row r="19077" spans="3:8" x14ac:dyDescent="0.25">
      <c r="C19077"/>
      <c r="H19077"/>
    </row>
    <row r="19078" spans="3:8" x14ac:dyDescent="0.25">
      <c r="C19078"/>
      <c r="H19078"/>
    </row>
    <row r="19079" spans="3:8" x14ac:dyDescent="0.25">
      <c r="C19079"/>
      <c r="H19079"/>
    </row>
    <row r="19080" spans="3:8" x14ac:dyDescent="0.25">
      <c r="C19080"/>
      <c r="H19080"/>
    </row>
    <row r="19081" spans="3:8" x14ac:dyDescent="0.25">
      <c r="C19081"/>
      <c r="H19081"/>
    </row>
    <row r="19082" spans="3:8" x14ac:dyDescent="0.25">
      <c r="C19082"/>
      <c r="H19082"/>
    </row>
    <row r="19083" spans="3:8" x14ac:dyDescent="0.25">
      <c r="C19083"/>
      <c r="H19083"/>
    </row>
    <row r="19084" spans="3:8" x14ac:dyDescent="0.25">
      <c r="C19084"/>
      <c r="H19084"/>
    </row>
    <row r="19085" spans="3:8" x14ac:dyDescent="0.25">
      <c r="C19085"/>
      <c r="H19085"/>
    </row>
    <row r="19086" spans="3:8" x14ac:dyDescent="0.25">
      <c r="C19086"/>
      <c r="H19086"/>
    </row>
    <row r="19087" spans="3:8" x14ac:dyDescent="0.25">
      <c r="C19087"/>
      <c r="H19087"/>
    </row>
    <row r="19088" spans="3:8" x14ac:dyDescent="0.25">
      <c r="C19088"/>
      <c r="H19088"/>
    </row>
    <row r="19089" spans="3:8" x14ac:dyDescent="0.25">
      <c r="C19089"/>
      <c r="H19089"/>
    </row>
    <row r="19090" spans="3:8" x14ac:dyDescent="0.25">
      <c r="C19090"/>
      <c r="H19090"/>
    </row>
    <row r="19091" spans="3:8" x14ac:dyDescent="0.25">
      <c r="C19091"/>
      <c r="H19091"/>
    </row>
    <row r="19092" spans="3:8" x14ac:dyDescent="0.25">
      <c r="C19092"/>
      <c r="H19092"/>
    </row>
    <row r="19093" spans="3:8" x14ac:dyDescent="0.25">
      <c r="C19093"/>
      <c r="H19093"/>
    </row>
    <row r="19094" spans="3:8" x14ac:dyDescent="0.25">
      <c r="C19094"/>
      <c r="H19094"/>
    </row>
    <row r="19095" spans="3:8" x14ac:dyDescent="0.25">
      <c r="C19095"/>
      <c r="H19095"/>
    </row>
    <row r="19096" spans="3:8" x14ac:dyDescent="0.25">
      <c r="C19096"/>
      <c r="H19096"/>
    </row>
    <row r="19097" spans="3:8" x14ac:dyDescent="0.25">
      <c r="C19097"/>
      <c r="H19097"/>
    </row>
    <row r="19098" spans="3:8" x14ac:dyDescent="0.25">
      <c r="C19098"/>
      <c r="H19098"/>
    </row>
    <row r="19099" spans="3:8" x14ac:dyDescent="0.25">
      <c r="C19099"/>
      <c r="H19099"/>
    </row>
    <row r="19100" spans="3:8" x14ac:dyDescent="0.25">
      <c r="C19100"/>
      <c r="H19100"/>
    </row>
    <row r="19101" spans="3:8" x14ac:dyDescent="0.25">
      <c r="C19101"/>
      <c r="H19101"/>
    </row>
    <row r="19102" spans="3:8" x14ac:dyDescent="0.25">
      <c r="C19102"/>
      <c r="H19102"/>
    </row>
    <row r="19103" spans="3:8" x14ac:dyDescent="0.25">
      <c r="C19103"/>
      <c r="H19103"/>
    </row>
    <row r="19104" spans="3:8" x14ac:dyDescent="0.25">
      <c r="C19104"/>
      <c r="H19104"/>
    </row>
    <row r="19105" spans="3:8" x14ac:dyDescent="0.25">
      <c r="C19105"/>
      <c r="H19105"/>
    </row>
    <row r="19106" spans="3:8" x14ac:dyDescent="0.25">
      <c r="C19106"/>
      <c r="H19106"/>
    </row>
    <row r="19107" spans="3:8" x14ac:dyDescent="0.25">
      <c r="C19107"/>
      <c r="H19107"/>
    </row>
    <row r="19108" spans="3:8" x14ac:dyDescent="0.25">
      <c r="C19108"/>
      <c r="H19108"/>
    </row>
    <row r="19109" spans="3:8" x14ac:dyDescent="0.25">
      <c r="C19109"/>
      <c r="H19109"/>
    </row>
    <row r="19110" spans="3:8" x14ac:dyDescent="0.25">
      <c r="C19110"/>
      <c r="H19110"/>
    </row>
    <row r="19111" spans="3:8" x14ac:dyDescent="0.25">
      <c r="C19111"/>
      <c r="H19111"/>
    </row>
    <row r="19112" spans="3:8" x14ac:dyDescent="0.25">
      <c r="C19112"/>
      <c r="H19112"/>
    </row>
    <row r="19113" spans="3:8" x14ac:dyDescent="0.25">
      <c r="C19113"/>
      <c r="H19113"/>
    </row>
    <row r="19114" spans="3:8" x14ac:dyDescent="0.25">
      <c r="C19114"/>
      <c r="H19114"/>
    </row>
    <row r="19115" spans="3:8" x14ac:dyDescent="0.25">
      <c r="C19115"/>
      <c r="H19115"/>
    </row>
    <row r="19116" spans="3:8" x14ac:dyDescent="0.25">
      <c r="C19116"/>
      <c r="H19116"/>
    </row>
    <row r="19117" spans="3:8" x14ac:dyDescent="0.25">
      <c r="C19117"/>
      <c r="H19117"/>
    </row>
    <row r="19118" spans="3:8" x14ac:dyDescent="0.25">
      <c r="C19118"/>
      <c r="H19118"/>
    </row>
    <row r="19119" spans="3:8" x14ac:dyDescent="0.25">
      <c r="C19119"/>
      <c r="H19119"/>
    </row>
    <row r="19120" spans="3:8" x14ac:dyDescent="0.25">
      <c r="C19120"/>
      <c r="H19120"/>
    </row>
    <row r="19121" spans="3:8" x14ac:dyDescent="0.25">
      <c r="C19121"/>
      <c r="H19121"/>
    </row>
    <row r="19122" spans="3:8" x14ac:dyDescent="0.25">
      <c r="C19122"/>
      <c r="H19122"/>
    </row>
    <row r="19123" spans="3:8" x14ac:dyDescent="0.25">
      <c r="C19123"/>
      <c r="H19123"/>
    </row>
    <row r="19124" spans="3:8" x14ac:dyDescent="0.25">
      <c r="C19124"/>
      <c r="H19124"/>
    </row>
    <row r="19125" spans="3:8" x14ac:dyDescent="0.25">
      <c r="C19125"/>
      <c r="H19125"/>
    </row>
    <row r="19126" spans="3:8" x14ac:dyDescent="0.25">
      <c r="C19126"/>
      <c r="H19126"/>
    </row>
    <row r="19127" spans="3:8" x14ac:dyDescent="0.25">
      <c r="C19127"/>
      <c r="H19127"/>
    </row>
    <row r="19128" spans="3:8" x14ac:dyDescent="0.25">
      <c r="C19128"/>
      <c r="H19128"/>
    </row>
    <row r="19129" spans="3:8" x14ac:dyDescent="0.25">
      <c r="C19129"/>
      <c r="H19129"/>
    </row>
    <row r="19130" spans="3:8" x14ac:dyDescent="0.25">
      <c r="C19130"/>
      <c r="H19130"/>
    </row>
    <row r="19131" spans="3:8" x14ac:dyDescent="0.25">
      <c r="C19131"/>
      <c r="H19131"/>
    </row>
    <row r="19132" spans="3:8" x14ac:dyDescent="0.25">
      <c r="C19132"/>
      <c r="H19132"/>
    </row>
    <row r="19133" spans="3:8" x14ac:dyDescent="0.25">
      <c r="C19133"/>
      <c r="H19133"/>
    </row>
    <row r="19134" spans="3:8" x14ac:dyDescent="0.25">
      <c r="C19134"/>
      <c r="H19134"/>
    </row>
    <row r="19135" spans="3:8" x14ac:dyDescent="0.25">
      <c r="C19135"/>
      <c r="H19135"/>
    </row>
    <row r="19136" spans="3:8" x14ac:dyDescent="0.25">
      <c r="C19136"/>
      <c r="H19136"/>
    </row>
    <row r="19137" spans="3:8" x14ac:dyDescent="0.25">
      <c r="C19137"/>
      <c r="H19137"/>
    </row>
    <row r="19138" spans="3:8" x14ac:dyDescent="0.25">
      <c r="C19138"/>
      <c r="H19138"/>
    </row>
    <row r="19139" spans="3:8" x14ac:dyDescent="0.25">
      <c r="C19139"/>
      <c r="H19139"/>
    </row>
    <row r="19140" spans="3:8" x14ac:dyDescent="0.25">
      <c r="C19140"/>
      <c r="H19140"/>
    </row>
    <row r="19141" spans="3:8" x14ac:dyDescent="0.25">
      <c r="C19141"/>
      <c r="H19141"/>
    </row>
    <row r="19142" spans="3:8" x14ac:dyDescent="0.25">
      <c r="C19142"/>
      <c r="H19142"/>
    </row>
    <row r="19143" spans="3:8" x14ac:dyDescent="0.25">
      <c r="C19143"/>
      <c r="H19143"/>
    </row>
    <row r="19144" spans="3:8" x14ac:dyDescent="0.25">
      <c r="C19144"/>
      <c r="H19144"/>
    </row>
    <row r="19145" spans="3:8" x14ac:dyDescent="0.25">
      <c r="C19145"/>
      <c r="H19145"/>
    </row>
    <row r="19146" spans="3:8" x14ac:dyDescent="0.25">
      <c r="C19146"/>
      <c r="H19146"/>
    </row>
    <row r="19147" spans="3:8" x14ac:dyDescent="0.25">
      <c r="C19147"/>
      <c r="H19147"/>
    </row>
    <row r="19148" spans="3:8" x14ac:dyDescent="0.25">
      <c r="C19148"/>
      <c r="H19148"/>
    </row>
    <row r="19149" spans="3:8" x14ac:dyDescent="0.25">
      <c r="C19149"/>
      <c r="H19149"/>
    </row>
    <row r="19150" spans="3:8" x14ac:dyDescent="0.25">
      <c r="C19150"/>
      <c r="H19150"/>
    </row>
    <row r="19151" spans="3:8" x14ac:dyDescent="0.25">
      <c r="C19151"/>
      <c r="H19151"/>
    </row>
    <row r="19152" spans="3:8" x14ac:dyDescent="0.25">
      <c r="C19152"/>
      <c r="H19152"/>
    </row>
    <row r="19153" spans="3:8" x14ac:dyDescent="0.25">
      <c r="C19153"/>
      <c r="H19153"/>
    </row>
    <row r="19154" spans="3:8" x14ac:dyDescent="0.25">
      <c r="C19154"/>
      <c r="H19154"/>
    </row>
    <row r="19155" spans="3:8" x14ac:dyDescent="0.25">
      <c r="C19155"/>
      <c r="H19155"/>
    </row>
    <row r="19156" spans="3:8" x14ac:dyDescent="0.25">
      <c r="C19156"/>
      <c r="H19156"/>
    </row>
    <row r="19157" spans="3:8" x14ac:dyDescent="0.25">
      <c r="C19157"/>
      <c r="H19157"/>
    </row>
    <row r="19158" spans="3:8" x14ac:dyDescent="0.25">
      <c r="C19158"/>
      <c r="H19158"/>
    </row>
    <row r="19159" spans="3:8" x14ac:dyDescent="0.25">
      <c r="C19159"/>
      <c r="H19159"/>
    </row>
    <row r="19160" spans="3:8" x14ac:dyDescent="0.25">
      <c r="C19160"/>
      <c r="H19160"/>
    </row>
    <row r="19161" spans="3:8" x14ac:dyDescent="0.25">
      <c r="C19161"/>
      <c r="H19161"/>
    </row>
    <row r="19162" spans="3:8" x14ac:dyDescent="0.25">
      <c r="C19162"/>
      <c r="H19162"/>
    </row>
    <row r="19163" spans="3:8" x14ac:dyDescent="0.25">
      <c r="C19163"/>
      <c r="H19163"/>
    </row>
    <row r="19164" spans="3:8" x14ac:dyDescent="0.25">
      <c r="C19164"/>
      <c r="H19164"/>
    </row>
    <row r="19165" spans="3:8" x14ac:dyDescent="0.25">
      <c r="C19165"/>
      <c r="H19165"/>
    </row>
    <row r="19166" spans="3:8" x14ac:dyDescent="0.25">
      <c r="C19166"/>
      <c r="H19166"/>
    </row>
    <row r="19167" spans="3:8" x14ac:dyDescent="0.25">
      <c r="C19167"/>
      <c r="H19167"/>
    </row>
    <row r="19168" spans="3:8" x14ac:dyDescent="0.25">
      <c r="C19168"/>
      <c r="H19168"/>
    </row>
    <row r="19169" spans="3:8" x14ac:dyDescent="0.25">
      <c r="C19169"/>
      <c r="H19169"/>
    </row>
    <row r="19170" spans="3:8" x14ac:dyDescent="0.25">
      <c r="C19170"/>
      <c r="H19170"/>
    </row>
    <row r="19171" spans="3:8" x14ac:dyDescent="0.25">
      <c r="C19171"/>
      <c r="H19171"/>
    </row>
    <row r="19172" spans="3:8" x14ac:dyDescent="0.25">
      <c r="C19172"/>
      <c r="H19172"/>
    </row>
    <row r="19173" spans="3:8" x14ac:dyDescent="0.25">
      <c r="C19173"/>
      <c r="H19173"/>
    </row>
    <row r="19174" spans="3:8" x14ac:dyDescent="0.25">
      <c r="C19174"/>
      <c r="H19174"/>
    </row>
    <row r="19175" spans="3:8" x14ac:dyDescent="0.25">
      <c r="C19175"/>
      <c r="H19175"/>
    </row>
    <row r="19176" spans="3:8" x14ac:dyDescent="0.25">
      <c r="C19176"/>
      <c r="H19176"/>
    </row>
    <row r="19177" spans="3:8" x14ac:dyDescent="0.25">
      <c r="C19177"/>
      <c r="H19177"/>
    </row>
    <row r="19178" spans="3:8" x14ac:dyDescent="0.25">
      <c r="C19178"/>
      <c r="H19178"/>
    </row>
    <row r="19179" spans="3:8" x14ac:dyDescent="0.25">
      <c r="C19179"/>
      <c r="H19179"/>
    </row>
    <row r="19180" spans="3:8" x14ac:dyDescent="0.25">
      <c r="C19180"/>
      <c r="H19180"/>
    </row>
    <row r="19181" spans="3:8" x14ac:dyDescent="0.25">
      <c r="C19181"/>
      <c r="H19181"/>
    </row>
    <row r="19182" spans="3:8" x14ac:dyDescent="0.25">
      <c r="C19182"/>
      <c r="H19182"/>
    </row>
    <row r="19183" spans="3:8" x14ac:dyDescent="0.25">
      <c r="C19183"/>
      <c r="H19183"/>
    </row>
    <row r="19184" spans="3:8" x14ac:dyDescent="0.25">
      <c r="C19184"/>
      <c r="H19184"/>
    </row>
    <row r="19185" spans="3:8" x14ac:dyDescent="0.25">
      <c r="C19185"/>
      <c r="H19185"/>
    </row>
    <row r="19186" spans="3:8" x14ac:dyDescent="0.25">
      <c r="C19186"/>
      <c r="H19186"/>
    </row>
    <row r="19187" spans="3:8" x14ac:dyDescent="0.25">
      <c r="C19187"/>
      <c r="H19187"/>
    </row>
    <row r="19188" spans="3:8" x14ac:dyDescent="0.25">
      <c r="C19188"/>
      <c r="H19188"/>
    </row>
    <row r="19189" spans="3:8" x14ac:dyDescent="0.25">
      <c r="C19189"/>
      <c r="H19189"/>
    </row>
    <row r="19190" spans="3:8" x14ac:dyDescent="0.25">
      <c r="C19190"/>
      <c r="H19190"/>
    </row>
    <row r="19191" spans="3:8" x14ac:dyDescent="0.25">
      <c r="C19191"/>
      <c r="H19191"/>
    </row>
    <row r="19192" spans="3:8" x14ac:dyDescent="0.25">
      <c r="C19192"/>
      <c r="H19192"/>
    </row>
    <row r="19193" spans="3:8" x14ac:dyDescent="0.25">
      <c r="C19193"/>
      <c r="H19193"/>
    </row>
    <row r="19194" spans="3:8" x14ac:dyDescent="0.25">
      <c r="C19194"/>
      <c r="H19194"/>
    </row>
    <row r="19195" spans="3:8" x14ac:dyDescent="0.25">
      <c r="C19195"/>
      <c r="H19195"/>
    </row>
    <row r="19196" spans="3:8" x14ac:dyDescent="0.25">
      <c r="C19196"/>
      <c r="H19196"/>
    </row>
    <row r="19197" spans="3:8" x14ac:dyDescent="0.25">
      <c r="C19197"/>
      <c r="H19197"/>
    </row>
    <row r="19198" spans="3:8" x14ac:dyDescent="0.25">
      <c r="C19198"/>
      <c r="H19198"/>
    </row>
    <row r="19199" spans="3:8" x14ac:dyDescent="0.25">
      <c r="C19199"/>
      <c r="H19199"/>
    </row>
    <row r="19200" spans="3:8" x14ac:dyDescent="0.25">
      <c r="C19200"/>
      <c r="H19200"/>
    </row>
    <row r="19201" spans="3:8" x14ac:dyDescent="0.25">
      <c r="C19201"/>
      <c r="H19201"/>
    </row>
    <row r="19202" spans="3:8" x14ac:dyDescent="0.25">
      <c r="C19202"/>
      <c r="H19202"/>
    </row>
    <row r="19203" spans="3:8" x14ac:dyDescent="0.25">
      <c r="C19203"/>
      <c r="H19203"/>
    </row>
    <row r="19204" spans="3:8" x14ac:dyDescent="0.25">
      <c r="C19204"/>
      <c r="H19204"/>
    </row>
    <row r="19205" spans="3:8" x14ac:dyDescent="0.25">
      <c r="C19205"/>
      <c r="H19205"/>
    </row>
    <row r="19206" spans="3:8" x14ac:dyDescent="0.25">
      <c r="C19206"/>
      <c r="H19206"/>
    </row>
    <row r="19207" spans="3:8" x14ac:dyDescent="0.25">
      <c r="C19207"/>
      <c r="H19207"/>
    </row>
    <row r="19208" spans="3:8" x14ac:dyDescent="0.25">
      <c r="C19208"/>
      <c r="H19208"/>
    </row>
    <row r="19209" spans="3:8" x14ac:dyDescent="0.25">
      <c r="C19209"/>
      <c r="H19209"/>
    </row>
    <row r="19210" spans="3:8" x14ac:dyDescent="0.25">
      <c r="C19210"/>
      <c r="H19210"/>
    </row>
    <row r="19211" spans="3:8" x14ac:dyDescent="0.25">
      <c r="C19211"/>
      <c r="H19211"/>
    </row>
    <row r="19212" spans="3:8" x14ac:dyDescent="0.25">
      <c r="C19212"/>
      <c r="H19212"/>
    </row>
    <row r="19213" spans="3:8" x14ac:dyDescent="0.25">
      <c r="C19213"/>
      <c r="H19213"/>
    </row>
    <row r="19214" spans="3:8" x14ac:dyDescent="0.25">
      <c r="C19214"/>
      <c r="H19214"/>
    </row>
    <row r="19215" spans="3:8" x14ac:dyDescent="0.25">
      <c r="C19215"/>
      <c r="H19215"/>
    </row>
    <row r="19216" spans="3:8" x14ac:dyDescent="0.25">
      <c r="C19216"/>
      <c r="H19216"/>
    </row>
    <row r="19217" spans="3:8" x14ac:dyDescent="0.25">
      <c r="C19217"/>
      <c r="H19217"/>
    </row>
    <row r="19218" spans="3:8" x14ac:dyDescent="0.25">
      <c r="C19218"/>
      <c r="H19218"/>
    </row>
    <row r="19219" spans="3:8" x14ac:dyDescent="0.25">
      <c r="C19219"/>
      <c r="H19219"/>
    </row>
    <row r="19220" spans="3:8" x14ac:dyDescent="0.25">
      <c r="C19220"/>
      <c r="H19220"/>
    </row>
    <row r="19221" spans="3:8" x14ac:dyDescent="0.25">
      <c r="C19221"/>
      <c r="H19221"/>
    </row>
    <row r="19222" spans="3:8" x14ac:dyDescent="0.25">
      <c r="C19222"/>
      <c r="H19222"/>
    </row>
    <row r="19223" spans="3:8" x14ac:dyDescent="0.25">
      <c r="C19223"/>
      <c r="H19223"/>
    </row>
    <row r="19224" spans="3:8" x14ac:dyDescent="0.25">
      <c r="C19224"/>
      <c r="H19224"/>
    </row>
    <row r="19225" spans="3:8" x14ac:dyDescent="0.25">
      <c r="C19225"/>
      <c r="H19225"/>
    </row>
    <row r="19226" spans="3:8" x14ac:dyDescent="0.25">
      <c r="C19226"/>
      <c r="H19226"/>
    </row>
    <row r="19227" spans="3:8" x14ac:dyDescent="0.25">
      <c r="C19227"/>
      <c r="H19227"/>
    </row>
    <row r="19228" spans="3:8" x14ac:dyDescent="0.25">
      <c r="C19228"/>
      <c r="H19228"/>
    </row>
    <row r="19229" spans="3:8" x14ac:dyDescent="0.25">
      <c r="C19229"/>
      <c r="H19229"/>
    </row>
    <row r="19230" spans="3:8" x14ac:dyDescent="0.25">
      <c r="C19230"/>
      <c r="H19230"/>
    </row>
    <row r="19231" spans="3:8" x14ac:dyDescent="0.25">
      <c r="C19231"/>
      <c r="H19231"/>
    </row>
    <row r="19232" spans="3:8" x14ac:dyDescent="0.25">
      <c r="C19232"/>
      <c r="H19232"/>
    </row>
    <row r="19233" spans="3:8" x14ac:dyDescent="0.25">
      <c r="C19233"/>
      <c r="H19233"/>
    </row>
    <row r="19234" spans="3:8" x14ac:dyDescent="0.25">
      <c r="C19234"/>
      <c r="H19234"/>
    </row>
    <row r="19235" spans="3:8" x14ac:dyDescent="0.25">
      <c r="C19235"/>
      <c r="H19235"/>
    </row>
    <row r="19236" spans="3:8" x14ac:dyDescent="0.25">
      <c r="C19236"/>
      <c r="H19236"/>
    </row>
    <row r="19237" spans="3:8" x14ac:dyDescent="0.25">
      <c r="C19237"/>
      <c r="H19237"/>
    </row>
    <row r="19238" spans="3:8" x14ac:dyDescent="0.25">
      <c r="C19238"/>
      <c r="H19238"/>
    </row>
    <row r="19239" spans="3:8" x14ac:dyDescent="0.25">
      <c r="C19239"/>
      <c r="H19239"/>
    </row>
    <row r="19240" spans="3:8" x14ac:dyDescent="0.25">
      <c r="C19240"/>
      <c r="H19240"/>
    </row>
    <row r="19241" spans="3:8" x14ac:dyDescent="0.25">
      <c r="C19241"/>
      <c r="H19241"/>
    </row>
    <row r="19242" spans="3:8" x14ac:dyDescent="0.25">
      <c r="C19242"/>
      <c r="H19242"/>
    </row>
    <row r="19243" spans="3:8" x14ac:dyDescent="0.25">
      <c r="C19243"/>
      <c r="H19243"/>
    </row>
    <row r="19244" spans="3:8" x14ac:dyDescent="0.25">
      <c r="C19244"/>
      <c r="H19244"/>
    </row>
    <row r="19245" spans="3:8" x14ac:dyDescent="0.25">
      <c r="C19245"/>
      <c r="H19245"/>
    </row>
    <row r="19246" spans="3:8" x14ac:dyDescent="0.25">
      <c r="C19246"/>
      <c r="H19246"/>
    </row>
    <row r="19247" spans="3:8" x14ac:dyDescent="0.25">
      <c r="C19247"/>
      <c r="H19247"/>
    </row>
    <row r="19248" spans="3:8" x14ac:dyDescent="0.25">
      <c r="C19248"/>
      <c r="H19248"/>
    </row>
    <row r="19249" spans="3:8" x14ac:dyDescent="0.25">
      <c r="C19249"/>
      <c r="H19249"/>
    </row>
    <row r="19250" spans="3:8" x14ac:dyDescent="0.25">
      <c r="C19250"/>
      <c r="H19250"/>
    </row>
    <row r="19251" spans="3:8" x14ac:dyDescent="0.25">
      <c r="C19251"/>
      <c r="H19251"/>
    </row>
    <row r="19252" spans="3:8" x14ac:dyDescent="0.25">
      <c r="C19252"/>
      <c r="H19252"/>
    </row>
    <row r="19253" spans="3:8" x14ac:dyDescent="0.25">
      <c r="C19253"/>
      <c r="H19253"/>
    </row>
    <row r="19254" spans="3:8" x14ac:dyDescent="0.25">
      <c r="C19254"/>
      <c r="H19254"/>
    </row>
    <row r="19255" spans="3:8" x14ac:dyDescent="0.25">
      <c r="C19255"/>
      <c r="H19255"/>
    </row>
    <row r="19256" spans="3:8" x14ac:dyDescent="0.25">
      <c r="C19256"/>
      <c r="H19256"/>
    </row>
    <row r="19257" spans="3:8" x14ac:dyDescent="0.25">
      <c r="C19257"/>
      <c r="H19257"/>
    </row>
    <row r="19258" spans="3:8" x14ac:dyDescent="0.25">
      <c r="C19258"/>
      <c r="H19258"/>
    </row>
    <row r="19259" spans="3:8" x14ac:dyDescent="0.25">
      <c r="C19259"/>
      <c r="H19259"/>
    </row>
    <row r="19260" spans="3:8" x14ac:dyDescent="0.25">
      <c r="C19260"/>
      <c r="H19260"/>
    </row>
    <row r="19261" spans="3:8" x14ac:dyDescent="0.25">
      <c r="C19261"/>
      <c r="H19261"/>
    </row>
    <row r="19262" spans="3:8" x14ac:dyDescent="0.25">
      <c r="C19262"/>
      <c r="H19262"/>
    </row>
    <row r="19263" spans="3:8" x14ac:dyDescent="0.25">
      <c r="C19263"/>
      <c r="H19263"/>
    </row>
    <row r="19264" spans="3:8" x14ac:dyDescent="0.25">
      <c r="C19264"/>
      <c r="H19264"/>
    </row>
    <row r="19265" spans="3:8" x14ac:dyDescent="0.25">
      <c r="C19265"/>
      <c r="H19265"/>
    </row>
    <row r="19266" spans="3:8" x14ac:dyDescent="0.25">
      <c r="C19266"/>
      <c r="H19266"/>
    </row>
    <row r="19267" spans="3:8" x14ac:dyDescent="0.25">
      <c r="C19267"/>
      <c r="H19267"/>
    </row>
    <row r="19268" spans="3:8" x14ac:dyDescent="0.25">
      <c r="C19268"/>
      <c r="H19268"/>
    </row>
    <row r="19269" spans="3:8" x14ac:dyDescent="0.25">
      <c r="C19269"/>
      <c r="H19269"/>
    </row>
    <row r="19270" spans="3:8" x14ac:dyDescent="0.25">
      <c r="C19270"/>
      <c r="H19270"/>
    </row>
    <row r="19271" spans="3:8" x14ac:dyDescent="0.25">
      <c r="C19271"/>
      <c r="H19271"/>
    </row>
    <row r="19272" spans="3:8" x14ac:dyDescent="0.25">
      <c r="C19272"/>
      <c r="H19272"/>
    </row>
    <row r="19273" spans="3:8" x14ac:dyDescent="0.25">
      <c r="C19273"/>
      <c r="H19273"/>
    </row>
    <row r="19274" spans="3:8" x14ac:dyDescent="0.25">
      <c r="C19274"/>
      <c r="H19274"/>
    </row>
    <row r="19275" spans="3:8" x14ac:dyDescent="0.25">
      <c r="C19275"/>
      <c r="H19275"/>
    </row>
    <row r="19276" spans="3:8" x14ac:dyDescent="0.25">
      <c r="C19276"/>
      <c r="H19276"/>
    </row>
    <row r="19277" spans="3:8" x14ac:dyDescent="0.25">
      <c r="C19277"/>
      <c r="H19277"/>
    </row>
    <row r="19278" spans="3:8" x14ac:dyDescent="0.25">
      <c r="C19278"/>
      <c r="H19278"/>
    </row>
    <row r="19279" spans="3:8" x14ac:dyDescent="0.25">
      <c r="C19279"/>
      <c r="H19279"/>
    </row>
    <row r="19280" spans="3:8" x14ac:dyDescent="0.25">
      <c r="C19280"/>
      <c r="H19280"/>
    </row>
    <row r="19281" spans="3:8" x14ac:dyDescent="0.25">
      <c r="C19281"/>
      <c r="H19281"/>
    </row>
    <row r="19282" spans="3:8" x14ac:dyDescent="0.25">
      <c r="C19282"/>
      <c r="H19282"/>
    </row>
    <row r="19283" spans="3:8" x14ac:dyDescent="0.25">
      <c r="C19283"/>
      <c r="H19283"/>
    </row>
    <row r="19284" spans="3:8" x14ac:dyDescent="0.25">
      <c r="C19284"/>
      <c r="H19284"/>
    </row>
    <row r="19285" spans="3:8" x14ac:dyDescent="0.25">
      <c r="C19285"/>
      <c r="H19285"/>
    </row>
    <row r="19286" spans="3:8" x14ac:dyDescent="0.25">
      <c r="C19286"/>
      <c r="H19286"/>
    </row>
    <row r="19287" spans="3:8" x14ac:dyDescent="0.25">
      <c r="C19287"/>
      <c r="H19287"/>
    </row>
    <row r="19288" spans="3:8" x14ac:dyDescent="0.25">
      <c r="C19288"/>
      <c r="H19288"/>
    </row>
    <row r="19289" spans="3:8" x14ac:dyDescent="0.25">
      <c r="C19289"/>
      <c r="H19289"/>
    </row>
    <row r="19290" spans="3:8" x14ac:dyDescent="0.25">
      <c r="C19290"/>
      <c r="H19290"/>
    </row>
    <row r="19291" spans="3:8" x14ac:dyDescent="0.25">
      <c r="C19291"/>
      <c r="H19291"/>
    </row>
    <row r="19292" spans="3:8" x14ac:dyDescent="0.25">
      <c r="C19292"/>
      <c r="H19292"/>
    </row>
    <row r="19293" spans="3:8" x14ac:dyDescent="0.25">
      <c r="C19293"/>
      <c r="H19293"/>
    </row>
    <row r="19294" spans="3:8" x14ac:dyDescent="0.25">
      <c r="C19294"/>
      <c r="H19294"/>
    </row>
    <row r="19295" spans="3:8" x14ac:dyDescent="0.25">
      <c r="C19295"/>
      <c r="H19295"/>
    </row>
    <row r="19296" spans="3:8" x14ac:dyDescent="0.25">
      <c r="C19296"/>
      <c r="H19296"/>
    </row>
    <row r="19297" spans="3:8" x14ac:dyDescent="0.25">
      <c r="C19297"/>
      <c r="H19297"/>
    </row>
    <row r="19298" spans="3:8" x14ac:dyDescent="0.25">
      <c r="C19298"/>
      <c r="H19298"/>
    </row>
    <row r="19299" spans="3:8" x14ac:dyDescent="0.25">
      <c r="C19299"/>
      <c r="H19299"/>
    </row>
    <row r="19300" spans="3:8" x14ac:dyDescent="0.25">
      <c r="C19300"/>
      <c r="H19300"/>
    </row>
    <row r="19301" spans="3:8" x14ac:dyDescent="0.25">
      <c r="C19301"/>
      <c r="H19301"/>
    </row>
    <row r="19302" spans="3:8" x14ac:dyDescent="0.25">
      <c r="C19302"/>
      <c r="H19302"/>
    </row>
    <row r="19303" spans="3:8" x14ac:dyDescent="0.25">
      <c r="C19303"/>
      <c r="H19303"/>
    </row>
    <row r="19304" spans="3:8" x14ac:dyDescent="0.25">
      <c r="C19304"/>
      <c r="H19304"/>
    </row>
    <row r="19305" spans="3:8" x14ac:dyDescent="0.25">
      <c r="C19305"/>
      <c r="H19305"/>
    </row>
    <row r="19306" spans="3:8" x14ac:dyDescent="0.25">
      <c r="C19306"/>
      <c r="H19306"/>
    </row>
    <row r="19307" spans="3:8" x14ac:dyDescent="0.25">
      <c r="C19307"/>
      <c r="H19307"/>
    </row>
    <row r="19308" spans="3:8" x14ac:dyDescent="0.25">
      <c r="C19308"/>
      <c r="H19308"/>
    </row>
    <row r="19309" spans="3:8" x14ac:dyDescent="0.25">
      <c r="C19309"/>
      <c r="H19309"/>
    </row>
    <row r="19310" spans="3:8" x14ac:dyDescent="0.25">
      <c r="C19310"/>
      <c r="H19310"/>
    </row>
    <row r="19311" spans="3:8" x14ac:dyDescent="0.25">
      <c r="C19311"/>
      <c r="H19311"/>
    </row>
    <row r="19312" spans="3:8" x14ac:dyDescent="0.25">
      <c r="C19312"/>
      <c r="H19312"/>
    </row>
    <row r="19313" spans="3:8" x14ac:dyDescent="0.25">
      <c r="C19313"/>
      <c r="H19313"/>
    </row>
    <row r="19314" spans="3:8" x14ac:dyDescent="0.25">
      <c r="C19314"/>
      <c r="H19314"/>
    </row>
    <row r="19315" spans="3:8" x14ac:dyDescent="0.25">
      <c r="C19315"/>
      <c r="H19315"/>
    </row>
    <row r="19316" spans="3:8" x14ac:dyDescent="0.25">
      <c r="C19316"/>
      <c r="H19316"/>
    </row>
    <row r="19317" spans="3:8" x14ac:dyDescent="0.25">
      <c r="C19317"/>
      <c r="H19317"/>
    </row>
    <row r="19318" spans="3:8" x14ac:dyDescent="0.25">
      <c r="C19318"/>
      <c r="H19318"/>
    </row>
    <row r="19319" spans="3:8" x14ac:dyDescent="0.25">
      <c r="C19319"/>
      <c r="H19319"/>
    </row>
    <row r="19320" spans="3:8" x14ac:dyDescent="0.25">
      <c r="C19320"/>
      <c r="H19320"/>
    </row>
    <row r="19321" spans="3:8" x14ac:dyDescent="0.25">
      <c r="C19321"/>
      <c r="H19321"/>
    </row>
    <row r="19322" spans="3:8" x14ac:dyDescent="0.25">
      <c r="C19322"/>
      <c r="H19322"/>
    </row>
    <row r="19323" spans="3:8" x14ac:dyDescent="0.25">
      <c r="C19323"/>
      <c r="H19323"/>
    </row>
    <row r="19324" spans="3:8" x14ac:dyDescent="0.25">
      <c r="C19324"/>
      <c r="H19324"/>
    </row>
    <row r="19325" spans="3:8" x14ac:dyDescent="0.25">
      <c r="C19325"/>
      <c r="H19325"/>
    </row>
    <row r="19326" spans="3:8" x14ac:dyDescent="0.25">
      <c r="C19326"/>
      <c r="H19326"/>
    </row>
    <row r="19327" spans="3:8" x14ac:dyDescent="0.25">
      <c r="C19327"/>
      <c r="H19327"/>
    </row>
    <row r="19328" spans="3:8" x14ac:dyDescent="0.25">
      <c r="C19328"/>
      <c r="H19328"/>
    </row>
    <row r="19329" spans="3:8" x14ac:dyDescent="0.25">
      <c r="C19329"/>
      <c r="H19329"/>
    </row>
    <row r="19330" spans="3:8" x14ac:dyDescent="0.25">
      <c r="C19330"/>
      <c r="H19330"/>
    </row>
    <row r="19331" spans="3:8" x14ac:dyDescent="0.25">
      <c r="C19331"/>
      <c r="H19331"/>
    </row>
    <row r="19332" spans="3:8" x14ac:dyDescent="0.25">
      <c r="C19332"/>
      <c r="H19332"/>
    </row>
    <row r="19333" spans="3:8" x14ac:dyDescent="0.25">
      <c r="C19333"/>
      <c r="H19333"/>
    </row>
    <row r="19334" spans="3:8" x14ac:dyDescent="0.25">
      <c r="C19334"/>
      <c r="H19334"/>
    </row>
    <row r="19335" spans="3:8" x14ac:dyDescent="0.25">
      <c r="C19335"/>
      <c r="H19335"/>
    </row>
    <row r="19336" spans="3:8" x14ac:dyDescent="0.25">
      <c r="C19336"/>
      <c r="H19336"/>
    </row>
    <row r="19337" spans="3:8" x14ac:dyDescent="0.25">
      <c r="C19337"/>
      <c r="H19337"/>
    </row>
    <row r="19338" spans="3:8" x14ac:dyDescent="0.25">
      <c r="C19338"/>
      <c r="H19338"/>
    </row>
    <row r="19339" spans="3:8" x14ac:dyDescent="0.25">
      <c r="C19339"/>
      <c r="H19339"/>
    </row>
    <row r="19340" spans="3:8" x14ac:dyDescent="0.25">
      <c r="C19340"/>
      <c r="H19340"/>
    </row>
    <row r="19341" spans="3:8" x14ac:dyDescent="0.25">
      <c r="C19341"/>
      <c r="H19341"/>
    </row>
    <row r="19342" spans="3:8" x14ac:dyDescent="0.25">
      <c r="C19342"/>
      <c r="H19342"/>
    </row>
    <row r="19343" spans="3:8" x14ac:dyDescent="0.25">
      <c r="C19343"/>
      <c r="H19343"/>
    </row>
    <row r="19344" spans="3:8" x14ac:dyDescent="0.25">
      <c r="C19344"/>
      <c r="H19344"/>
    </row>
    <row r="19345" spans="3:8" x14ac:dyDescent="0.25">
      <c r="C19345"/>
      <c r="H19345"/>
    </row>
    <row r="19346" spans="3:8" x14ac:dyDescent="0.25">
      <c r="C19346"/>
      <c r="H19346"/>
    </row>
    <row r="19347" spans="3:8" x14ac:dyDescent="0.25">
      <c r="C19347"/>
      <c r="H19347"/>
    </row>
    <row r="19348" spans="3:8" x14ac:dyDescent="0.25">
      <c r="C19348"/>
      <c r="H19348"/>
    </row>
    <row r="19349" spans="3:8" x14ac:dyDescent="0.25">
      <c r="C19349"/>
      <c r="H19349"/>
    </row>
    <row r="19350" spans="3:8" x14ac:dyDescent="0.25">
      <c r="C19350"/>
      <c r="H19350"/>
    </row>
    <row r="19351" spans="3:8" x14ac:dyDescent="0.25">
      <c r="C19351"/>
      <c r="H19351"/>
    </row>
    <row r="19352" spans="3:8" x14ac:dyDescent="0.25">
      <c r="C19352"/>
      <c r="H19352"/>
    </row>
    <row r="19353" spans="3:8" x14ac:dyDescent="0.25">
      <c r="C19353"/>
      <c r="H19353"/>
    </row>
    <row r="19354" spans="3:8" x14ac:dyDescent="0.25">
      <c r="C19354"/>
      <c r="H19354"/>
    </row>
    <row r="19355" spans="3:8" x14ac:dyDescent="0.25">
      <c r="C19355"/>
      <c r="H19355"/>
    </row>
    <row r="19356" spans="3:8" x14ac:dyDescent="0.25">
      <c r="C19356"/>
      <c r="H19356"/>
    </row>
    <row r="19357" spans="3:8" x14ac:dyDescent="0.25">
      <c r="C19357"/>
      <c r="H19357"/>
    </row>
    <row r="19358" spans="3:8" x14ac:dyDescent="0.25">
      <c r="C19358"/>
      <c r="H19358"/>
    </row>
    <row r="19359" spans="3:8" x14ac:dyDescent="0.25">
      <c r="C19359"/>
      <c r="H19359"/>
    </row>
    <row r="19360" spans="3:8" x14ac:dyDescent="0.25">
      <c r="C19360"/>
      <c r="H19360"/>
    </row>
    <row r="19361" spans="3:8" x14ac:dyDescent="0.25">
      <c r="C19361"/>
      <c r="H19361"/>
    </row>
    <row r="19362" spans="3:8" x14ac:dyDescent="0.25">
      <c r="C19362"/>
      <c r="H19362"/>
    </row>
    <row r="19363" spans="3:8" x14ac:dyDescent="0.25">
      <c r="C19363"/>
      <c r="H19363"/>
    </row>
    <row r="19364" spans="3:8" x14ac:dyDescent="0.25">
      <c r="C19364"/>
      <c r="H19364"/>
    </row>
    <row r="19365" spans="3:8" x14ac:dyDescent="0.25">
      <c r="C19365"/>
      <c r="H19365"/>
    </row>
    <row r="19366" spans="3:8" x14ac:dyDescent="0.25">
      <c r="C19366"/>
      <c r="H19366"/>
    </row>
    <row r="19367" spans="3:8" x14ac:dyDescent="0.25">
      <c r="C19367"/>
      <c r="H19367"/>
    </row>
    <row r="19368" spans="3:8" x14ac:dyDescent="0.25">
      <c r="C19368"/>
      <c r="H19368"/>
    </row>
    <row r="19369" spans="3:8" x14ac:dyDescent="0.25">
      <c r="C19369"/>
      <c r="H19369"/>
    </row>
    <row r="19370" spans="3:8" x14ac:dyDescent="0.25">
      <c r="C19370"/>
      <c r="H19370"/>
    </row>
    <row r="19371" spans="3:8" x14ac:dyDescent="0.25">
      <c r="C19371"/>
      <c r="H19371"/>
    </row>
    <row r="19372" spans="3:8" x14ac:dyDescent="0.25">
      <c r="C19372"/>
      <c r="H19372"/>
    </row>
    <row r="19373" spans="3:8" x14ac:dyDescent="0.25">
      <c r="C19373"/>
      <c r="H19373"/>
    </row>
    <row r="19374" spans="3:8" x14ac:dyDescent="0.25">
      <c r="C19374"/>
      <c r="H19374"/>
    </row>
    <row r="19375" spans="3:8" x14ac:dyDescent="0.25">
      <c r="C19375"/>
      <c r="H19375"/>
    </row>
    <row r="19376" spans="3:8" x14ac:dyDescent="0.25">
      <c r="C19376"/>
      <c r="H19376"/>
    </row>
    <row r="19377" spans="3:8" x14ac:dyDescent="0.25">
      <c r="C19377"/>
      <c r="H19377"/>
    </row>
    <row r="19378" spans="3:8" x14ac:dyDescent="0.25">
      <c r="C19378"/>
      <c r="H19378"/>
    </row>
    <row r="19379" spans="3:8" x14ac:dyDescent="0.25">
      <c r="C19379"/>
      <c r="H19379"/>
    </row>
    <row r="19380" spans="3:8" x14ac:dyDescent="0.25">
      <c r="C19380"/>
      <c r="H19380"/>
    </row>
    <row r="19381" spans="3:8" x14ac:dyDescent="0.25">
      <c r="C19381"/>
      <c r="H19381"/>
    </row>
    <row r="19382" spans="3:8" x14ac:dyDescent="0.25">
      <c r="C19382"/>
      <c r="H19382"/>
    </row>
    <row r="19383" spans="3:8" x14ac:dyDescent="0.25">
      <c r="C19383"/>
      <c r="H19383"/>
    </row>
    <row r="19384" spans="3:8" x14ac:dyDescent="0.25">
      <c r="C19384"/>
      <c r="H19384"/>
    </row>
    <row r="19385" spans="3:8" x14ac:dyDescent="0.25">
      <c r="C19385"/>
      <c r="H19385"/>
    </row>
    <row r="19386" spans="3:8" x14ac:dyDescent="0.25">
      <c r="C19386"/>
      <c r="H19386"/>
    </row>
    <row r="19387" spans="3:8" x14ac:dyDescent="0.25">
      <c r="C19387"/>
      <c r="H19387"/>
    </row>
    <row r="19388" spans="3:8" x14ac:dyDescent="0.25">
      <c r="C19388"/>
      <c r="H19388"/>
    </row>
    <row r="19389" spans="3:8" x14ac:dyDescent="0.25">
      <c r="C19389"/>
      <c r="H19389"/>
    </row>
    <row r="19390" spans="3:8" x14ac:dyDescent="0.25">
      <c r="C19390"/>
      <c r="H19390"/>
    </row>
    <row r="19391" spans="3:8" x14ac:dyDescent="0.25">
      <c r="C19391"/>
      <c r="H19391"/>
    </row>
    <row r="19392" spans="3:8" x14ac:dyDescent="0.25">
      <c r="C19392"/>
      <c r="H19392"/>
    </row>
    <row r="19393" spans="3:8" x14ac:dyDescent="0.25">
      <c r="C19393"/>
      <c r="H19393"/>
    </row>
    <row r="19394" spans="3:8" x14ac:dyDescent="0.25">
      <c r="C19394"/>
      <c r="H19394"/>
    </row>
    <row r="19395" spans="3:8" x14ac:dyDescent="0.25">
      <c r="C19395"/>
      <c r="H19395"/>
    </row>
    <row r="19396" spans="3:8" x14ac:dyDescent="0.25">
      <c r="C19396"/>
      <c r="H19396"/>
    </row>
    <row r="19397" spans="3:8" x14ac:dyDescent="0.25">
      <c r="C19397"/>
      <c r="H19397"/>
    </row>
    <row r="19398" spans="3:8" x14ac:dyDescent="0.25">
      <c r="C19398"/>
      <c r="H19398"/>
    </row>
    <row r="19399" spans="3:8" x14ac:dyDescent="0.25">
      <c r="C19399"/>
      <c r="H19399"/>
    </row>
    <row r="19400" spans="3:8" x14ac:dyDescent="0.25">
      <c r="C19400"/>
      <c r="H19400"/>
    </row>
    <row r="19401" spans="3:8" x14ac:dyDescent="0.25">
      <c r="C19401"/>
      <c r="H19401"/>
    </row>
    <row r="19402" spans="3:8" x14ac:dyDescent="0.25">
      <c r="C19402"/>
      <c r="H19402"/>
    </row>
    <row r="19403" spans="3:8" x14ac:dyDescent="0.25">
      <c r="C19403"/>
      <c r="H19403"/>
    </row>
    <row r="19404" spans="3:8" x14ac:dyDescent="0.25">
      <c r="C19404"/>
      <c r="H19404"/>
    </row>
    <row r="19405" spans="3:8" x14ac:dyDescent="0.25">
      <c r="C19405"/>
      <c r="H19405"/>
    </row>
    <row r="19406" spans="3:8" x14ac:dyDescent="0.25">
      <c r="C19406"/>
      <c r="H19406"/>
    </row>
    <row r="19407" spans="3:8" x14ac:dyDescent="0.25">
      <c r="C19407"/>
      <c r="H19407"/>
    </row>
    <row r="19408" spans="3:8" x14ac:dyDescent="0.25">
      <c r="C19408"/>
      <c r="H19408"/>
    </row>
    <row r="19409" spans="3:8" x14ac:dyDescent="0.25">
      <c r="C19409"/>
      <c r="H19409"/>
    </row>
    <row r="19410" spans="3:8" x14ac:dyDescent="0.25">
      <c r="C19410"/>
      <c r="H19410"/>
    </row>
    <row r="19411" spans="3:8" x14ac:dyDescent="0.25">
      <c r="C19411"/>
      <c r="H19411"/>
    </row>
    <row r="19412" spans="3:8" x14ac:dyDescent="0.25">
      <c r="C19412"/>
      <c r="H19412"/>
    </row>
    <row r="19413" spans="3:8" x14ac:dyDescent="0.25">
      <c r="C19413"/>
      <c r="H19413"/>
    </row>
    <row r="19414" spans="3:8" x14ac:dyDescent="0.25">
      <c r="C19414"/>
      <c r="H19414"/>
    </row>
    <row r="19415" spans="3:8" x14ac:dyDescent="0.25">
      <c r="C19415"/>
      <c r="H19415"/>
    </row>
    <row r="19416" spans="3:8" x14ac:dyDescent="0.25">
      <c r="C19416"/>
      <c r="H19416"/>
    </row>
    <row r="19417" spans="3:8" x14ac:dyDescent="0.25">
      <c r="C19417"/>
      <c r="H19417"/>
    </row>
    <row r="19418" spans="3:8" x14ac:dyDescent="0.25">
      <c r="C19418"/>
      <c r="H19418"/>
    </row>
    <row r="19419" spans="3:8" x14ac:dyDescent="0.25">
      <c r="C19419"/>
      <c r="H19419"/>
    </row>
    <row r="19420" spans="3:8" x14ac:dyDescent="0.25">
      <c r="C19420"/>
      <c r="H19420"/>
    </row>
    <row r="19421" spans="3:8" x14ac:dyDescent="0.25">
      <c r="C19421"/>
      <c r="H19421"/>
    </row>
    <row r="19422" spans="3:8" x14ac:dyDescent="0.25">
      <c r="C19422"/>
      <c r="H19422"/>
    </row>
    <row r="19423" spans="3:8" x14ac:dyDescent="0.25">
      <c r="C19423"/>
      <c r="H19423"/>
    </row>
    <row r="19424" spans="3:8" x14ac:dyDescent="0.25">
      <c r="C19424"/>
      <c r="H19424"/>
    </row>
    <row r="19425" spans="3:8" x14ac:dyDescent="0.25">
      <c r="C19425"/>
      <c r="H19425"/>
    </row>
    <row r="19426" spans="3:8" x14ac:dyDescent="0.25">
      <c r="C19426"/>
      <c r="H19426"/>
    </row>
    <row r="19427" spans="3:8" x14ac:dyDescent="0.25">
      <c r="C19427"/>
      <c r="H19427"/>
    </row>
    <row r="19428" spans="3:8" x14ac:dyDescent="0.25">
      <c r="C19428"/>
      <c r="H19428"/>
    </row>
    <row r="19429" spans="3:8" x14ac:dyDescent="0.25">
      <c r="C19429"/>
      <c r="H19429"/>
    </row>
    <row r="19430" spans="3:8" x14ac:dyDescent="0.25">
      <c r="C19430"/>
      <c r="H19430"/>
    </row>
    <row r="19431" spans="3:8" x14ac:dyDescent="0.25">
      <c r="C19431"/>
      <c r="H19431"/>
    </row>
    <row r="19432" spans="3:8" x14ac:dyDescent="0.25">
      <c r="C19432"/>
      <c r="H19432"/>
    </row>
    <row r="19433" spans="3:8" x14ac:dyDescent="0.25">
      <c r="C19433"/>
      <c r="H19433"/>
    </row>
    <row r="19434" spans="3:8" x14ac:dyDescent="0.25">
      <c r="C19434"/>
      <c r="H19434"/>
    </row>
    <row r="19435" spans="3:8" x14ac:dyDescent="0.25">
      <c r="C19435"/>
      <c r="H19435"/>
    </row>
    <row r="19436" spans="3:8" x14ac:dyDescent="0.25">
      <c r="C19436"/>
      <c r="H19436"/>
    </row>
    <row r="19437" spans="3:8" x14ac:dyDescent="0.25">
      <c r="C19437"/>
      <c r="H19437"/>
    </row>
    <row r="19438" spans="3:8" x14ac:dyDescent="0.25">
      <c r="C19438"/>
      <c r="H19438"/>
    </row>
    <row r="19439" spans="3:8" x14ac:dyDescent="0.25">
      <c r="C19439"/>
      <c r="H19439"/>
    </row>
    <row r="19440" spans="3:8" x14ac:dyDescent="0.25">
      <c r="C19440"/>
      <c r="H19440"/>
    </row>
    <row r="19441" spans="3:8" x14ac:dyDescent="0.25">
      <c r="C19441"/>
      <c r="H19441"/>
    </row>
    <row r="19442" spans="3:8" x14ac:dyDescent="0.25">
      <c r="C19442"/>
      <c r="H19442"/>
    </row>
    <row r="19443" spans="3:8" x14ac:dyDescent="0.25">
      <c r="C19443"/>
      <c r="H19443"/>
    </row>
    <row r="19444" spans="3:8" x14ac:dyDescent="0.25">
      <c r="C19444"/>
      <c r="H19444"/>
    </row>
    <row r="19445" spans="3:8" x14ac:dyDescent="0.25">
      <c r="C19445"/>
      <c r="H19445"/>
    </row>
    <row r="19446" spans="3:8" x14ac:dyDescent="0.25">
      <c r="C19446"/>
      <c r="H19446"/>
    </row>
    <row r="19447" spans="3:8" x14ac:dyDescent="0.25">
      <c r="C19447"/>
      <c r="H19447"/>
    </row>
    <row r="19448" spans="3:8" x14ac:dyDescent="0.25">
      <c r="C19448"/>
      <c r="H19448"/>
    </row>
    <row r="19449" spans="3:8" x14ac:dyDescent="0.25">
      <c r="C19449"/>
      <c r="H19449"/>
    </row>
    <row r="19450" spans="3:8" x14ac:dyDescent="0.25">
      <c r="C19450"/>
      <c r="H19450"/>
    </row>
    <row r="19451" spans="3:8" x14ac:dyDescent="0.25">
      <c r="C19451"/>
      <c r="H19451"/>
    </row>
    <row r="19452" spans="3:8" x14ac:dyDescent="0.25">
      <c r="C19452"/>
      <c r="H19452"/>
    </row>
    <row r="19453" spans="3:8" x14ac:dyDescent="0.25">
      <c r="C19453"/>
      <c r="H19453"/>
    </row>
    <row r="19454" spans="3:8" x14ac:dyDescent="0.25">
      <c r="C19454"/>
      <c r="H19454"/>
    </row>
    <row r="19455" spans="3:8" x14ac:dyDescent="0.25">
      <c r="C19455"/>
      <c r="H19455"/>
    </row>
    <row r="19456" spans="3:8" x14ac:dyDescent="0.25">
      <c r="C19456"/>
      <c r="H19456"/>
    </row>
    <row r="19457" spans="3:8" x14ac:dyDescent="0.25">
      <c r="C19457"/>
      <c r="H19457"/>
    </row>
    <row r="19458" spans="3:8" x14ac:dyDescent="0.25">
      <c r="C19458"/>
      <c r="H19458"/>
    </row>
    <row r="19459" spans="3:8" x14ac:dyDescent="0.25">
      <c r="C19459"/>
      <c r="H19459"/>
    </row>
    <row r="19460" spans="3:8" x14ac:dyDescent="0.25">
      <c r="C19460"/>
      <c r="H19460"/>
    </row>
    <row r="19461" spans="3:8" x14ac:dyDescent="0.25">
      <c r="C19461"/>
      <c r="H19461"/>
    </row>
    <row r="19462" spans="3:8" x14ac:dyDescent="0.25">
      <c r="C19462"/>
      <c r="H19462"/>
    </row>
    <row r="19463" spans="3:8" x14ac:dyDescent="0.25">
      <c r="C19463"/>
      <c r="H19463"/>
    </row>
    <row r="19464" spans="3:8" x14ac:dyDescent="0.25">
      <c r="C19464"/>
      <c r="H19464"/>
    </row>
    <row r="19465" spans="3:8" x14ac:dyDescent="0.25">
      <c r="C19465"/>
      <c r="H19465"/>
    </row>
    <row r="19466" spans="3:8" x14ac:dyDescent="0.25">
      <c r="C19466"/>
      <c r="H19466"/>
    </row>
    <row r="19467" spans="3:8" x14ac:dyDescent="0.25">
      <c r="C19467"/>
      <c r="H19467"/>
    </row>
    <row r="19468" spans="3:8" x14ac:dyDescent="0.25">
      <c r="C19468"/>
      <c r="H19468"/>
    </row>
    <row r="19469" spans="3:8" x14ac:dyDescent="0.25">
      <c r="C19469"/>
      <c r="H19469"/>
    </row>
    <row r="19470" spans="3:8" x14ac:dyDescent="0.25">
      <c r="C19470"/>
      <c r="H19470"/>
    </row>
    <row r="19471" spans="3:8" x14ac:dyDescent="0.25">
      <c r="C19471"/>
      <c r="H19471"/>
    </row>
    <row r="19472" spans="3:8" x14ac:dyDescent="0.25">
      <c r="C19472"/>
      <c r="H19472"/>
    </row>
    <row r="19473" spans="3:8" x14ac:dyDescent="0.25">
      <c r="C19473"/>
      <c r="H19473"/>
    </row>
    <row r="19474" spans="3:8" x14ac:dyDescent="0.25">
      <c r="C19474"/>
      <c r="H19474"/>
    </row>
    <row r="19475" spans="3:8" x14ac:dyDescent="0.25">
      <c r="C19475"/>
      <c r="H19475"/>
    </row>
    <row r="19476" spans="3:8" x14ac:dyDescent="0.25">
      <c r="C19476"/>
      <c r="H19476"/>
    </row>
    <row r="19477" spans="3:8" x14ac:dyDescent="0.25">
      <c r="C19477"/>
      <c r="H19477"/>
    </row>
    <row r="19478" spans="3:8" x14ac:dyDescent="0.25">
      <c r="C19478"/>
      <c r="H19478"/>
    </row>
    <row r="19479" spans="3:8" x14ac:dyDescent="0.25">
      <c r="C19479"/>
      <c r="H19479"/>
    </row>
    <row r="19480" spans="3:8" x14ac:dyDescent="0.25">
      <c r="C19480"/>
      <c r="H19480"/>
    </row>
    <row r="19481" spans="3:8" x14ac:dyDescent="0.25">
      <c r="C19481"/>
      <c r="H19481"/>
    </row>
    <row r="19482" spans="3:8" x14ac:dyDescent="0.25">
      <c r="C19482"/>
      <c r="H19482"/>
    </row>
    <row r="19483" spans="3:8" x14ac:dyDescent="0.25">
      <c r="C19483"/>
      <c r="H19483"/>
    </row>
    <row r="19484" spans="3:8" x14ac:dyDescent="0.25">
      <c r="C19484"/>
      <c r="H19484"/>
    </row>
    <row r="19485" spans="3:8" x14ac:dyDescent="0.25">
      <c r="C19485"/>
      <c r="H19485"/>
    </row>
    <row r="19486" spans="3:8" x14ac:dyDescent="0.25">
      <c r="C19486"/>
      <c r="H19486"/>
    </row>
    <row r="19487" spans="3:8" x14ac:dyDescent="0.25">
      <c r="C19487"/>
      <c r="H19487"/>
    </row>
    <row r="19488" spans="3:8" x14ac:dyDescent="0.25">
      <c r="C19488"/>
      <c r="H19488"/>
    </row>
    <row r="19489" spans="3:8" x14ac:dyDescent="0.25">
      <c r="C19489"/>
      <c r="H19489"/>
    </row>
    <row r="19490" spans="3:8" x14ac:dyDescent="0.25">
      <c r="C19490"/>
      <c r="H19490"/>
    </row>
    <row r="19491" spans="3:8" x14ac:dyDescent="0.25">
      <c r="C19491"/>
      <c r="H19491"/>
    </row>
    <row r="19492" spans="3:8" x14ac:dyDescent="0.25">
      <c r="C19492"/>
      <c r="H19492"/>
    </row>
    <row r="19493" spans="3:8" x14ac:dyDescent="0.25">
      <c r="C19493"/>
      <c r="H19493"/>
    </row>
    <row r="19494" spans="3:8" x14ac:dyDescent="0.25">
      <c r="C19494"/>
      <c r="H19494"/>
    </row>
    <row r="19495" spans="3:8" x14ac:dyDescent="0.25">
      <c r="C19495"/>
      <c r="H19495"/>
    </row>
    <row r="19496" spans="3:8" x14ac:dyDescent="0.25">
      <c r="C19496"/>
      <c r="H19496"/>
    </row>
    <row r="19497" spans="3:8" x14ac:dyDescent="0.25">
      <c r="C19497"/>
      <c r="H19497"/>
    </row>
    <row r="19498" spans="3:8" x14ac:dyDescent="0.25">
      <c r="C19498"/>
      <c r="H19498"/>
    </row>
    <row r="19499" spans="3:8" x14ac:dyDescent="0.25">
      <c r="C19499"/>
      <c r="H19499"/>
    </row>
    <row r="19500" spans="3:8" x14ac:dyDescent="0.25">
      <c r="C19500"/>
      <c r="H19500"/>
    </row>
    <row r="19501" spans="3:8" x14ac:dyDescent="0.25">
      <c r="C19501"/>
      <c r="H19501"/>
    </row>
    <row r="19502" spans="3:8" x14ac:dyDescent="0.25">
      <c r="C19502"/>
      <c r="H19502"/>
    </row>
    <row r="19503" spans="3:8" x14ac:dyDescent="0.25">
      <c r="C19503"/>
      <c r="H19503"/>
    </row>
    <row r="19504" spans="3:8" x14ac:dyDescent="0.25">
      <c r="C19504"/>
      <c r="H19504"/>
    </row>
    <row r="19505" spans="3:8" x14ac:dyDescent="0.25">
      <c r="C19505"/>
      <c r="H19505"/>
    </row>
    <row r="19506" spans="3:8" x14ac:dyDescent="0.25">
      <c r="C19506"/>
      <c r="H19506"/>
    </row>
    <row r="19507" spans="3:8" x14ac:dyDescent="0.25">
      <c r="C19507"/>
      <c r="H19507"/>
    </row>
    <row r="19508" spans="3:8" x14ac:dyDescent="0.25">
      <c r="C19508"/>
      <c r="H19508"/>
    </row>
    <row r="19509" spans="3:8" x14ac:dyDescent="0.25">
      <c r="C19509"/>
      <c r="H19509"/>
    </row>
    <row r="19510" spans="3:8" x14ac:dyDescent="0.25">
      <c r="C19510"/>
      <c r="H19510"/>
    </row>
    <row r="19511" spans="3:8" x14ac:dyDescent="0.25">
      <c r="C19511"/>
      <c r="H19511"/>
    </row>
    <row r="19512" spans="3:8" x14ac:dyDescent="0.25">
      <c r="C19512"/>
      <c r="H19512"/>
    </row>
    <row r="19513" spans="3:8" x14ac:dyDescent="0.25">
      <c r="C19513"/>
      <c r="H19513"/>
    </row>
    <row r="19514" spans="3:8" x14ac:dyDescent="0.25">
      <c r="C19514"/>
      <c r="H19514"/>
    </row>
    <row r="19515" spans="3:8" x14ac:dyDescent="0.25">
      <c r="C19515"/>
      <c r="H19515"/>
    </row>
    <row r="19516" spans="3:8" x14ac:dyDescent="0.25">
      <c r="C19516"/>
      <c r="H19516"/>
    </row>
    <row r="19517" spans="3:8" x14ac:dyDescent="0.25">
      <c r="C19517"/>
      <c r="H19517"/>
    </row>
    <row r="19518" spans="3:8" x14ac:dyDescent="0.25">
      <c r="C19518"/>
      <c r="H19518"/>
    </row>
    <row r="19519" spans="3:8" x14ac:dyDescent="0.25">
      <c r="C19519"/>
      <c r="H19519"/>
    </row>
    <row r="19520" spans="3:8" x14ac:dyDescent="0.25">
      <c r="C19520"/>
      <c r="H19520"/>
    </row>
    <row r="19521" spans="3:8" x14ac:dyDescent="0.25">
      <c r="C19521"/>
      <c r="H19521"/>
    </row>
    <row r="19522" spans="3:8" x14ac:dyDescent="0.25">
      <c r="C19522"/>
      <c r="H19522"/>
    </row>
    <row r="19523" spans="3:8" x14ac:dyDescent="0.25">
      <c r="C19523"/>
      <c r="H19523"/>
    </row>
    <row r="19524" spans="3:8" x14ac:dyDescent="0.25">
      <c r="C19524"/>
      <c r="H19524"/>
    </row>
    <row r="19525" spans="3:8" x14ac:dyDescent="0.25">
      <c r="C19525"/>
      <c r="H19525"/>
    </row>
    <row r="19526" spans="3:8" x14ac:dyDescent="0.25">
      <c r="C19526"/>
      <c r="H19526"/>
    </row>
    <row r="19527" spans="3:8" x14ac:dyDescent="0.25">
      <c r="C19527"/>
      <c r="H19527"/>
    </row>
    <row r="19528" spans="3:8" x14ac:dyDescent="0.25">
      <c r="C19528"/>
      <c r="H19528"/>
    </row>
    <row r="19529" spans="3:8" x14ac:dyDescent="0.25">
      <c r="C19529"/>
      <c r="H19529"/>
    </row>
    <row r="19530" spans="3:8" x14ac:dyDescent="0.25">
      <c r="C19530"/>
      <c r="H19530"/>
    </row>
    <row r="19531" spans="3:8" x14ac:dyDescent="0.25">
      <c r="C19531"/>
      <c r="H19531"/>
    </row>
    <row r="19532" spans="3:8" x14ac:dyDescent="0.25">
      <c r="C19532"/>
      <c r="H19532"/>
    </row>
    <row r="19533" spans="3:8" x14ac:dyDescent="0.25">
      <c r="C19533"/>
      <c r="H19533"/>
    </row>
    <row r="19534" spans="3:8" x14ac:dyDescent="0.25">
      <c r="C19534"/>
      <c r="H19534"/>
    </row>
    <row r="19535" spans="3:8" x14ac:dyDescent="0.25">
      <c r="C19535"/>
      <c r="H19535"/>
    </row>
    <row r="19536" spans="3:8" x14ac:dyDescent="0.25">
      <c r="C19536"/>
      <c r="H19536"/>
    </row>
    <row r="19537" spans="3:8" x14ac:dyDescent="0.25">
      <c r="C19537"/>
      <c r="H19537"/>
    </row>
    <row r="19538" spans="3:8" x14ac:dyDescent="0.25">
      <c r="C19538"/>
      <c r="H19538"/>
    </row>
    <row r="19539" spans="3:8" x14ac:dyDescent="0.25">
      <c r="C19539"/>
      <c r="H19539"/>
    </row>
    <row r="19540" spans="3:8" x14ac:dyDescent="0.25">
      <c r="C19540"/>
      <c r="H19540"/>
    </row>
    <row r="19541" spans="3:8" x14ac:dyDescent="0.25">
      <c r="C19541"/>
      <c r="H19541"/>
    </row>
    <row r="19542" spans="3:8" x14ac:dyDescent="0.25">
      <c r="C19542"/>
      <c r="H19542"/>
    </row>
    <row r="19543" spans="3:8" x14ac:dyDescent="0.25">
      <c r="C19543"/>
      <c r="H19543"/>
    </row>
    <row r="19544" spans="3:8" x14ac:dyDescent="0.25">
      <c r="C19544"/>
      <c r="H19544"/>
    </row>
    <row r="19545" spans="3:8" x14ac:dyDescent="0.25">
      <c r="C19545"/>
      <c r="H19545"/>
    </row>
    <row r="19546" spans="3:8" x14ac:dyDescent="0.25">
      <c r="C19546"/>
      <c r="H19546"/>
    </row>
    <row r="19547" spans="3:8" x14ac:dyDescent="0.25">
      <c r="C19547"/>
      <c r="H19547"/>
    </row>
    <row r="19548" spans="3:8" x14ac:dyDescent="0.25">
      <c r="C19548"/>
      <c r="H19548"/>
    </row>
    <row r="19549" spans="3:8" x14ac:dyDescent="0.25">
      <c r="C19549"/>
      <c r="H19549"/>
    </row>
    <row r="19550" spans="3:8" x14ac:dyDescent="0.25">
      <c r="C19550"/>
      <c r="H19550"/>
    </row>
    <row r="19551" spans="3:8" x14ac:dyDescent="0.25">
      <c r="C19551"/>
      <c r="H19551"/>
    </row>
    <row r="19552" spans="3:8" x14ac:dyDescent="0.25">
      <c r="C19552"/>
      <c r="H19552"/>
    </row>
    <row r="19553" spans="3:8" x14ac:dyDescent="0.25">
      <c r="C19553"/>
      <c r="H19553"/>
    </row>
    <row r="19554" spans="3:8" x14ac:dyDescent="0.25">
      <c r="C19554"/>
      <c r="H19554"/>
    </row>
    <row r="19555" spans="3:8" x14ac:dyDescent="0.25">
      <c r="C19555"/>
      <c r="H19555"/>
    </row>
    <row r="19556" spans="3:8" x14ac:dyDescent="0.25">
      <c r="C19556"/>
      <c r="H19556"/>
    </row>
    <row r="19557" spans="3:8" x14ac:dyDescent="0.25">
      <c r="C19557"/>
      <c r="H19557"/>
    </row>
    <row r="19558" spans="3:8" x14ac:dyDescent="0.25">
      <c r="C19558"/>
      <c r="H19558"/>
    </row>
    <row r="19559" spans="3:8" x14ac:dyDescent="0.25">
      <c r="C19559"/>
      <c r="H19559"/>
    </row>
    <row r="19560" spans="3:8" x14ac:dyDescent="0.25">
      <c r="C19560"/>
      <c r="H19560"/>
    </row>
    <row r="19561" spans="3:8" x14ac:dyDescent="0.25">
      <c r="C19561"/>
      <c r="H19561"/>
    </row>
    <row r="19562" spans="3:8" x14ac:dyDescent="0.25">
      <c r="C19562"/>
      <c r="H19562"/>
    </row>
    <row r="19563" spans="3:8" x14ac:dyDescent="0.25">
      <c r="C19563"/>
      <c r="H19563"/>
    </row>
    <row r="19564" spans="3:8" x14ac:dyDescent="0.25">
      <c r="C19564"/>
      <c r="H19564"/>
    </row>
    <row r="19565" spans="3:8" x14ac:dyDescent="0.25">
      <c r="C19565"/>
      <c r="H19565"/>
    </row>
    <row r="19566" spans="3:8" x14ac:dyDescent="0.25">
      <c r="C19566"/>
      <c r="H19566"/>
    </row>
    <row r="19567" spans="3:8" x14ac:dyDescent="0.25">
      <c r="C19567"/>
      <c r="H19567"/>
    </row>
    <row r="19568" spans="3:8" x14ac:dyDescent="0.25">
      <c r="C19568"/>
      <c r="H19568"/>
    </row>
    <row r="19569" spans="3:8" x14ac:dyDescent="0.25">
      <c r="C19569"/>
      <c r="H19569"/>
    </row>
    <row r="19570" spans="3:8" x14ac:dyDescent="0.25">
      <c r="C19570"/>
      <c r="H19570"/>
    </row>
    <row r="19571" spans="3:8" x14ac:dyDescent="0.25">
      <c r="C19571"/>
      <c r="H19571"/>
    </row>
    <row r="19572" spans="3:8" x14ac:dyDescent="0.25">
      <c r="C19572"/>
      <c r="H19572"/>
    </row>
    <row r="19573" spans="3:8" x14ac:dyDescent="0.25">
      <c r="C19573"/>
      <c r="H19573"/>
    </row>
    <row r="19574" spans="3:8" x14ac:dyDescent="0.25">
      <c r="C19574"/>
      <c r="H19574"/>
    </row>
    <row r="19575" spans="3:8" x14ac:dyDescent="0.25">
      <c r="C19575"/>
      <c r="H19575"/>
    </row>
    <row r="19576" spans="3:8" x14ac:dyDescent="0.25">
      <c r="C19576"/>
      <c r="H19576"/>
    </row>
    <row r="19577" spans="3:8" x14ac:dyDescent="0.25">
      <c r="C19577"/>
      <c r="H19577"/>
    </row>
    <row r="19578" spans="3:8" x14ac:dyDescent="0.25">
      <c r="C19578"/>
      <c r="H19578"/>
    </row>
    <row r="19579" spans="3:8" x14ac:dyDescent="0.25">
      <c r="C19579"/>
      <c r="H19579"/>
    </row>
    <row r="19580" spans="3:8" x14ac:dyDescent="0.25">
      <c r="C19580"/>
      <c r="H19580"/>
    </row>
    <row r="19581" spans="3:8" x14ac:dyDescent="0.25">
      <c r="C19581"/>
      <c r="H19581"/>
    </row>
    <row r="19582" spans="3:8" x14ac:dyDescent="0.25">
      <c r="C19582"/>
      <c r="H19582"/>
    </row>
    <row r="19583" spans="3:8" x14ac:dyDescent="0.25">
      <c r="C19583"/>
      <c r="H19583"/>
    </row>
    <row r="19584" spans="3:8" x14ac:dyDescent="0.25">
      <c r="C19584"/>
      <c r="H19584"/>
    </row>
    <row r="19585" spans="3:8" x14ac:dyDescent="0.25">
      <c r="C19585"/>
      <c r="H19585"/>
    </row>
    <row r="19586" spans="3:8" x14ac:dyDescent="0.25">
      <c r="C19586"/>
      <c r="H19586"/>
    </row>
    <row r="19587" spans="3:8" x14ac:dyDescent="0.25">
      <c r="C19587"/>
      <c r="H19587"/>
    </row>
    <row r="19588" spans="3:8" x14ac:dyDescent="0.25">
      <c r="C19588"/>
      <c r="H19588"/>
    </row>
    <row r="19589" spans="3:8" x14ac:dyDescent="0.25">
      <c r="C19589"/>
      <c r="H19589"/>
    </row>
    <row r="19590" spans="3:8" x14ac:dyDescent="0.25">
      <c r="C19590"/>
      <c r="H19590"/>
    </row>
    <row r="19591" spans="3:8" x14ac:dyDescent="0.25">
      <c r="C19591"/>
      <c r="H19591"/>
    </row>
    <row r="19592" spans="3:8" x14ac:dyDescent="0.25">
      <c r="C19592"/>
      <c r="H19592"/>
    </row>
    <row r="19593" spans="3:8" x14ac:dyDescent="0.25">
      <c r="C19593"/>
      <c r="H19593"/>
    </row>
    <row r="19594" spans="3:8" x14ac:dyDescent="0.25">
      <c r="C19594"/>
      <c r="H19594"/>
    </row>
    <row r="19595" spans="3:8" x14ac:dyDescent="0.25">
      <c r="C19595"/>
      <c r="H19595"/>
    </row>
    <row r="19596" spans="3:8" x14ac:dyDescent="0.25">
      <c r="C19596"/>
      <c r="H19596"/>
    </row>
    <row r="19597" spans="3:8" x14ac:dyDescent="0.25">
      <c r="C19597"/>
      <c r="H19597"/>
    </row>
    <row r="19598" spans="3:8" x14ac:dyDescent="0.25">
      <c r="C19598"/>
      <c r="H19598"/>
    </row>
    <row r="19599" spans="3:8" x14ac:dyDescent="0.25">
      <c r="C19599"/>
      <c r="H19599"/>
    </row>
    <row r="19600" spans="3:8" x14ac:dyDescent="0.25">
      <c r="C19600"/>
      <c r="H19600"/>
    </row>
    <row r="19601" spans="3:8" x14ac:dyDescent="0.25">
      <c r="C19601"/>
      <c r="H19601"/>
    </row>
    <row r="19602" spans="3:8" x14ac:dyDescent="0.25">
      <c r="C19602"/>
      <c r="H19602"/>
    </row>
    <row r="19603" spans="3:8" x14ac:dyDescent="0.25">
      <c r="C19603"/>
      <c r="H19603"/>
    </row>
    <row r="19604" spans="3:8" x14ac:dyDescent="0.25">
      <c r="C19604"/>
      <c r="H19604"/>
    </row>
    <row r="19605" spans="3:8" x14ac:dyDescent="0.25">
      <c r="C19605"/>
      <c r="H19605"/>
    </row>
    <row r="19606" spans="3:8" x14ac:dyDescent="0.25">
      <c r="C19606"/>
      <c r="H19606"/>
    </row>
    <row r="19607" spans="3:8" x14ac:dyDescent="0.25">
      <c r="C19607"/>
      <c r="H19607"/>
    </row>
    <row r="19608" spans="3:8" x14ac:dyDescent="0.25">
      <c r="C19608"/>
      <c r="H19608"/>
    </row>
    <row r="19609" spans="3:8" x14ac:dyDescent="0.25">
      <c r="C19609"/>
      <c r="H19609"/>
    </row>
    <row r="19610" spans="3:8" x14ac:dyDescent="0.25">
      <c r="C19610"/>
      <c r="H19610"/>
    </row>
    <row r="19611" spans="3:8" x14ac:dyDescent="0.25">
      <c r="C19611"/>
      <c r="H19611"/>
    </row>
    <row r="19612" spans="3:8" x14ac:dyDescent="0.25">
      <c r="C19612"/>
      <c r="H19612"/>
    </row>
    <row r="19613" spans="3:8" x14ac:dyDescent="0.25">
      <c r="C19613"/>
      <c r="H19613"/>
    </row>
    <row r="19614" spans="3:8" x14ac:dyDescent="0.25">
      <c r="C19614"/>
      <c r="H19614"/>
    </row>
    <row r="19615" spans="3:8" x14ac:dyDescent="0.25">
      <c r="C19615"/>
      <c r="H19615"/>
    </row>
    <row r="19616" spans="3:8" x14ac:dyDescent="0.25">
      <c r="C19616"/>
      <c r="H19616"/>
    </row>
    <row r="19617" spans="3:8" x14ac:dyDescent="0.25">
      <c r="C19617"/>
      <c r="H19617"/>
    </row>
    <row r="19618" spans="3:8" x14ac:dyDescent="0.25">
      <c r="C19618"/>
      <c r="H19618"/>
    </row>
    <row r="19619" spans="3:8" x14ac:dyDescent="0.25">
      <c r="C19619"/>
      <c r="H19619"/>
    </row>
    <row r="19620" spans="3:8" x14ac:dyDescent="0.25">
      <c r="C19620"/>
      <c r="H19620"/>
    </row>
    <row r="19621" spans="3:8" x14ac:dyDescent="0.25">
      <c r="C19621"/>
      <c r="H19621"/>
    </row>
    <row r="19622" spans="3:8" x14ac:dyDescent="0.25">
      <c r="C19622"/>
      <c r="H19622"/>
    </row>
    <row r="19623" spans="3:8" x14ac:dyDescent="0.25">
      <c r="C19623"/>
      <c r="H19623"/>
    </row>
    <row r="19624" spans="3:8" x14ac:dyDescent="0.25">
      <c r="C19624"/>
      <c r="H19624"/>
    </row>
    <row r="19625" spans="3:8" x14ac:dyDescent="0.25">
      <c r="C19625"/>
      <c r="H19625"/>
    </row>
    <row r="19626" spans="3:8" x14ac:dyDescent="0.25">
      <c r="C19626"/>
      <c r="H19626"/>
    </row>
    <row r="19627" spans="3:8" x14ac:dyDescent="0.25">
      <c r="C19627"/>
      <c r="H19627"/>
    </row>
    <row r="19628" spans="3:8" x14ac:dyDescent="0.25">
      <c r="C19628"/>
      <c r="H19628"/>
    </row>
    <row r="19629" spans="3:8" x14ac:dyDescent="0.25">
      <c r="C19629"/>
      <c r="H19629"/>
    </row>
    <row r="19630" spans="3:8" x14ac:dyDescent="0.25">
      <c r="C19630"/>
      <c r="H19630"/>
    </row>
    <row r="19631" spans="3:8" x14ac:dyDescent="0.25">
      <c r="C19631"/>
      <c r="H19631"/>
    </row>
    <row r="19632" spans="3:8" x14ac:dyDescent="0.25">
      <c r="C19632"/>
      <c r="H19632"/>
    </row>
    <row r="19633" spans="3:8" x14ac:dyDescent="0.25">
      <c r="C19633"/>
      <c r="H19633"/>
    </row>
    <row r="19634" spans="3:8" x14ac:dyDescent="0.25">
      <c r="C19634"/>
      <c r="H19634"/>
    </row>
    <row r="19635" spans="3:8" x14ac:dyDescent="0.25">
      <c r="C19635"/>
      <c r="H19635"/>
    </row>
    <row r="19636" spans="3:8" x14ac:dyDescent="0.25">
      <c r="C19636"/>
      <c r="H19636"/>
    </row>
    <row r="19637" spans="3:8" x14ac:dyDescent="0.25">
      <c r="C19637"/>
      <c r="H19637"/>
    </row>
    <row r="19638" spans="3:8" x14ac:dyDescent="0.25">
      <c r="C19638"/>
      <c r="H19638"/>
    </row>
    <row r="19639" spans="3:8" x14ac:dyDescent="0.25">
      <c r="C19639"/>
      <c r="H19639"/>
    </row>
    <row r="19640" spans="3:8" x14ac:dyDescent="0.25">
      <c r="C19640"/>
      <c r="H19640"/>
    </row>
    <row r="19641" spans="3:8" x14ac:dyDescent="0.25">
      <c r="C19641"/>
      <c r="H19641"/>
    </row>
    <row r="19642" spans="3:8" x14ac:dyDescent="0.25">
      <c r="C19642"/>
      <c r="H19642"/>
    </row>
    <row r="19643" spans="3:8" x14ac:dyDescent="0.25">
      <c r="C19643"/>
      <c r="H19643"/>
    </row>
    <row r="19644" spans="3:8" x14ac:dyDescent="0.25">
      <c r="C19644"/>
      <c r="H19644"/>
    </row>
    <row r="19645" spans="3:8" x14ac:dyDescent="0.25">
      <c r="C19645"/>
      <c r="H19645"/>
    </row>
    <row r="19646" spans="3:8" x14ac:dyDescent="0.25">
      <c r="C19646"/>
      <c r="H19646"/>
    </row>
    <row r="19647" spans="3:8" x14ac:dyDescent="0.25">
      <c r="C19647"/>
      <c r="H19647"/>
    </row>
    <row r="19648" spans="3:8" x14ac:dyDescent="0.25">
      <c r="C19648"/>
      <c r="H19648"/>
    </row>
    <row r="19649" spans="3:8" x14ac:dyDescent="0.25">
      <c r="C19649"/>
      <c r="H19649"/>
    </row>
    <row r="19650" spans="3:8" x14ac:dyDescent="0.25">
      <c r="C19650"/>
      <c r="H19650"/>
    </row>
    <row r="19651" spans="3:8" x14ac:dyDescent="0.25">
      <c r="C19651"/>
      <c r="H19651"/>
    </row>
    <row r="19652" spans="3:8" x14ac:dyDescent="0.25">
      <c r="C19652"/>
      <c r="H19652"/>
    </row>
    <row r="19653" spans="3:8" x14ac:dyDescent="0.25">
      <c r="C19653"/>
      <c r="H19653"/>
    </row>
    <row r="19654" spans="3:8" x14ac:dyDescent="0.25">
      <c r="C19654"/>
      <c r="H19654"/>
    </row>
    <row r="19655" spans="3:8" x14ac:dyDescent="0.25">
      <c r="C19655"/>
      <c r="H19655"/>
    </row>
    <row r="19656" spans="3:8" x14ac:dyDescent="0.25">
      <c r="C19656"/>
      <c r="H19656"/>
    </row>
    <row r="19657" spans="3:8" x14ac:dyDescent="0.25">
      <c r="C19657"/>
      <c r="H19657"/>
    </row>
    <row r="19658" spans="3:8" x14ac:dyDescent="0.25">
      <c r="C19658"/>
      <c r="H19658"/>
    </row>
    <row r="19659" spans="3:8" x14ac:dyDescent="0.25">
      <c r="C19659"/>
      <c r="H19659"/>
    </row>
    <row r="19660" spans="3:8" x14ac:dyDescent="0.25">
      <c r="C19660"/>
      <c r="H19660"/>
    </row>
    <row r="19661" spans="3:8" x14ac:dyDescent="0.25">
      <c r="C19661"/>
      <c r="H19661"/>
    </row>
    <row r="19662" spans="3:8" x14ac:dyDescent="0.25">
      <c r="C19662"/>
      <c r="H19662"/>
    </row>
    <row r="19663" spans="3:8" x14ac:dyDescent="0.25">
      <c r="C19663"/>
      <c r="H19663"/>
    </row>
    <row r="19664" spans="3:8" x14ac:dyDescent="0.25">
      <c r="C19664"/>
      <c r="H19664"/>
    </row>
    <row r="19665" spans="3:8" x14ac:dyDescent="0.25">
      <c r="C19665"/>
      <c r="H19665"/>
    </row>
    <row r="19666" spans="3:8" x14ac:dyDescent="0.25">
      <c r="C19666"/>
      <c r="H19666"/>
    </row>
    <row r="19667" spans="3:8" x14ac:dyDescent="0.25">
      <c r="C19667"/>
      <c r="H19667"/>
    </row>
    <row r="19668" spans="3:8" x14ac:dyDescent="0.25">
      <c r="C19668"/>
      <c r="H19668"/>
    </row>
    <row r="19669" spans="3:8" x14ac:dyDescent="0.25">
      <c r="C19669"/>
      <c r="H19669"/>
    </row>
    <row r="19670" spans="3:8" x14ac:dyDescent="0.25">
      <c r="C19670"/>
      <c r="H19670"/>
    </row>
    <row r="19671" spans="3:8" x14ac:dyDescent="0.25">
      <c r="C19671"/>
      <c r="H19671"/>
    </row>
    <row r="19672" spans="3:8" x14ac:dyDescent="0.25">
      <c r="C19672"/>
      <c r="H19672"/>
    </row>
    <row r="19673" spans="3:8" x14ac:dyDescent="0.25">
      <c r="C19673"/>
      <c r="H19673"/>
    </row>
    <row r="19674" spans="3:8" x14ac:dyDescent="0.25">
      <c r="C19674"/>
      <c r="H19674"/>
    </row>
    <row r="19675" spans="3:8" x14ac:dyDescent="0.25">
      <c r="C19675"/>
      <c r="H19675"/>
    </row>
    <row r="19676" spans="3:8" x14ac:dyDescent="0.25">
      <c r="C19676"/>
      <c r="H19676"/>
    </row>
    <row r="19677" spans="3:8" x14ac:dyDescent="0.25">
      <c r="C19677"/>
      <c r="H19677"/>
    </row>
    <row r="19678" spans="3:8" x14ac:dyDescent="0.25">
      <c r="C19678"/>
      <c r="H19678"/>
    </row>
    <row r="19679" spans="3:8" x14ac:dyDescent="0.25">
      <c r="C19679"/>
      <c r="H19679"/>
    </row>
    <row r="19680" spans="3:8" x14ac:dyDescent="0.25">
      <c r="C19680"/>
      <c r="H19680"/>
    </row>
    <row r="19681" spans="3:8" x14ac:dyDescent="0.25">
      <c r="C19681"/>
      <c r="H19681"/>
    </row>
    <row r="19682" spans="3:8" x14ac:dyDescent="0.25">
      <c r="C19682"/>
      <c r="H19682"/>
    </row>
    <row r="19683" spans="3:8" x14ac:dyDescent="0.25">
      <c r="C19683"/>
      <c r="H19683"/>
    </row>
    <row r="19684" spans="3:8" x14ac:dyDescent="0.25">
      <c r="C19684"/>
      <c r="H19684"/>
    </row>
    <row r="19685" spans="3:8" x14ac:dyDescent="0.25">
      <c r="C19685"/>
      <c r="H19685"/>
    </row>
    <row r="19686" spans="3:8" x14ac:dyDescent="0.25">
      <c r="C19686"/>
      <c r="H19686"/>
    </row>
    <row r="19687" spans="3:8" x14ac:dyDescent="0.25">
      <c r="C19687"/>
      <c r="H19687"/>
    </row>
    <row r="19688" spans="3:8" x14ac:dyDescent="0.25">
      <c r="C19688"/>
      <c r="H19688"/>
    </row>
    <row r="19689" spans="3:8" x14ac:dyDescent="0.25">
      <c r="C19689"/>
      <c r="H19689"/>
    </row>
    <row r="19690" spans="3:8" x14ac:dyDescent="0.25">
      <c r="C19690"/>
      <c r="H19690"/>
    </row>
    <row r="19691" spans="3:8" x14ac:dyDescent="0.25">
      <c r="C19691"/>
      <c r="H19691"/>
    </row>
    <row r="19692" spans="3:8" x14ac:dyDescent="0.25">
      <c r="C19692"/>
      <c r="H19692"/>
    </row>
    <row r="19693" spans="3:8" x14ac:dyDescent="0.25">
      <c r="C19693"/>
      <c r="H19693"/>
    </row>
    <row r="19694" spans="3:8" x14ac:dyDescent="0.25">
      <c r="C19694"/>
      <c r="H19694"/>
    </row>
    <row r="19695" spans="3:8" x14ac:dyDescent="0.25">
      <c r="C19695"/>
      <c r="H19695"/>
    </row>
    <row r="19696" spans="3:8" x14ac:dyDescent="0.25">
      <c r="C19696"/>
      <c r="H19696"/>
    </row>
    <row r="19697" spans="3:8" x14ac:dyDescent="0.25">
      <c r="C19697"/>
      <c r="H19697"/>
    </row>
    <row r="19698" spans="3:8" x14ac:dyDescent="0.25">
      <c r="C19698"/>
      <c r="H19698"/>
    </row>
    <row r="19699" spans="3:8" x14ac:dyDescent="0.25">
      <c r="C19699"/>
      <c r="H19699"/>
    </row>
    <row r="19700" spans="3:8" x14ac:dyDescent="0.25">
      <c r="C19700"/>
      <c r="H19700"/>
    </row>
    <row r="19701" spans="3:8" x14ac:dyDescent="0.25">
      <c r="C19701"/>
      <c r="H19701"/>
    </row>
    <row r="19702" spans="3:8" x14ac:dyDescent="0.25">
      <c r="C19702"/>
      <c r="H19702"/>
    </row>
    <row r="19703" spans="3:8" x14ac:dyDescent="0.25">
      <c r="C19703"/>
      <c r="H19703"/>
    </row>
    <row r="19704" spans="3:8" x14ac:dyDescent="0.25">
      <c r="C19704"/>
      <c r="H19704"/>
    </row>
    <row r="19705" spans="3:8" x14ac:dyDescent="0.25">
      <c r="C19705"/>
      <c r="H19705"/>
    </row>
    <row r="19706" spans="3:8" x14ac:dyDescent="0.25">
      <c r="C19706"/>
      <c r="H19706"/>
    </row>
    <row r="19707" spans="3:8" x14ac:dyDescent="0.25">
      <c r="C19707"/>
      <c r="H19707"/>
    </row>
    <row r="19708" spans="3:8" x14ac:dyDescent="0.25">
      <c r="C19708"/>
      <c r="H19708"/>
    </row>
    <row r="19709" spans="3:8" x14ac:dyDescent="0.25">
      <c r="C19709"/>
      <c r="H19709"/>
    </row>
    <row r="19710" spans="3:8" x14ac:dyDescent="0.25">
      <c r="C19710"/>
      <c r="H19710"/>
    </row>
    <row r="19711" spans="3:8" x14ac:dyDescent="0.25">
      <c r="C19711"/>
      <c r="H19711"/>
    </row>
    <row r="19712" spans="3:8" x14ac:dyDescent="0.25">
      <c r="C19712"/>
      <c r="H19712"/>
    </row>
    <row r="19713" spans="3:8" x14ac:dyDescent="0.25">
      <c r="C19713"/>
      <c r="H19713"/>
    </row>
    <row r="19714" spans="3:8" x14ac:dyDescent="0.25">
      <c r="C19714"/>
      <c r="H19714"/>
    </row>
    <row r="19715" spans="3:8" x14ac:dyDescent="0.25">
      <c r="C19715"/>
      <c r="H19715"/>
    </row>
    <row r="19716" spans="3:8" x14ac:dyDescent="0.25">
      <c r="C19716"/>
      <c r="H19716"/>
    </row>
    <row r="19717" spans="3:8" x14ac:dyDescent="0.25">
      <c r="C19717"/>
      <c r="H19717"/>
    </row>
    <row r="19718" spans="3:8" x14ac:dyDescent="0.25">
      <c r="C19718"/>
      <c r="H19718"/>
    </row>
    <row r="19719" spans="3:8" x14ac:dyDescent="0.25">
      <c r="C19719"/>
      <c r="H19719"/>
    </row>
    <row r="19720" spans="3:8" x14ac:dyDescent="0.25">
      <c r="C19720"/>
      <c r="H19720"/>
    </row>
    <row r="19721" spans="3:8" x14ac:dyDescent="0.25">
      <c r="C19721"/>
      <c r="H19721"/>
    </row>
    <row r="19722" spans="3:8" x14ac:dyDescent="0.25">
      <c r="C19722"/>
      <c r="H19722"/>
    </row>
    <row r="19723" spans="3:8" x14ac:dyDescent="0.25">
      <c r="C19723"/>
      <c r="H19723"/>
    </row>
    <row r="19724" spans="3:8" x14ac:dyDescent="0.25">
      <c r="C19724"/>
      <c r="H19724"/>
    </row>
    <row r="19725" spans="3:8" x14ac:dyDescent="0.25">
      <c r="C19725"/>
      <c r="H19725"/>
    </row>
    <row r="19726" spans="3:8" x14ac:dyDescent="0.25">
      <c r="C19726"/>
      <c r="H19726"/>
    </row>
    <row r="19727" spans="3:8" x14ac:dyDescent="0.25">
      <c r="C19727"/>
      <c r="H19727"/>
    </row>
    <row r="19728" spans="3:8" x14ac:dyDescent="0.25">
      <c r="C19728"/>
      <c r="H19728"/>
    </row>
    <row r="19729" spans="3:8" x14ac:dyDescent="0.25">
      <c r="C19729"/>
      <c r="H19729"/>
    </row>
    <row r="19730" spans="3:8" x14ac:dyDescent="0.25">
      <c r="C19730"/>
      <c r="H19730"/>
    </row>
    <row r="19731" spans="3:8" x14ac:dyDescent="0.25">
      <c r="C19731"/>
      <c r="H19731"/>
    </row>
    <row r="19732" spans="3:8" x14ac:dyDescent="0.25">
      <c r="C19732"/>
      <c r="H19732"/>
    </row>
    <row r="19733" spans="3:8" x14ac:dyDescent="0.25">
      <c r="C19733"/>
      <c r="H19733"/>
    </row>
    <row r="19734" spans="3:8" x14ac:dyDescent="0.25">
      <c r="C19734"/>
      <c r="H19734"/>
    </row>
    <row r="19735" spans="3:8" x14ac:dyDescent="0.25">
      <c r="C19735"/>
      <c r="H19735"/>
    </row>
    <row r="19736" spans="3:8" x14ac:dyDescent="0.25">
      <c r="C19736"/>
      <c r="H19736"/>
    </row>
    <row r="19737" spans="3:8" x14ac:dyDescent="0.25">
      <c r="C19737"/>
      <c r="H19737"/>
    </row>
    <row r="19738" spans="3:8" x14ac:dyDescent="0.25">
      <c r="C19738"/>
      <c r="H19738"/>
    </row>
    <row r="19739" spans="3:8" x14ac:dyDescent="0.25">
      <c r="C19739"/>
      <c r="H19739"/>
    </row>
    <row r="19740" spans="3:8" x14ac:dyDescent="0.25">
      <c r="C19740"/>
      <c r="H19740"/>
    </row>
    <row r="19741" spans="3:8" x14ac:dyDescent="0.25">
      <c r="C19741"/>
      <c r="H19741"/>
    </row>
    <row r="19742" spans="3:8" x14ac:dyDescent="0.25">
      <c r="C19742"/>
      <c r="H19742"/>
    </row>
    <row r="19743" spans="3:8" x14ac:dyDescent="0.25">
      <c r="C19743"/>
      <c r="H19743"/>
    </row>
    <row r="19744" spans="3:8" x14ac:dyDescent="0.25">
      <c r="C19744"/>
      <c r="H19744"/>
    </row>
    <row r="19745" spans="3:8" x14ac:dyDescent="0.25">
      <c r="C19745"/>
      <c r="H19745"/>
    </row>
    <row r="19746" spans="3:8" x14ac:dyDescent="0.25">
      <c r="C19746"/>
      <c r="H19746"/>
    </row>
    <row r="19747" spans="3:8" x14ac:dyDescent="0.25">
      <c r="C19747"/>
      <c r="H19747"/>
    </row>
    <row r="19748" spans="3:8" x14ac:dyDescent="0.25">
      <c r="C19748"/>
      <c r="H19748"/>
    </row>
    <row r="19749" spans="3:8" x14ac:dyDescent="0.25">
      <c r="C19749"/>
      <c r="H19749"/>
    </row>
    <row r="19750" spans="3:8" x14ac:dyDescent="0.25">
      <c r="C19750"/>
      <c r="H19750"/>
    </row>
    <row r="19751" spans="3:8" x14ac:dyDescent="0.25">
      <c r="C19751"/>
      <c r="H19751"/>
    </row>
    <row r="19752" spans="3:8" x14ac:dyDescent="0.25">
      <c r="C19752"/>
      <c r="H19752"/>
    </row>
    <row r="19753" spans="3:8" x14ac:dyDescent="0.25">
      <c r="C19753"/>
      <c r="H19753"/>
    </row>
    <row r="19754" spans="3:8" x14ac:dyDescent="0.25">
      <c r="C19754"/>
      <c r="H19754"/>
    </row>
    <row r="19755" spans="3:8" x14ac:dyDescent="0.25">
      <c r="C19755"/>
      <c r="H19755"/>
    </row>
    <row r="19756" spans="3:8" x14ac:dyDescent="0.25">
      <c r="C19756"/>
      <c r="H19756"/>
    </row>
    <row r="19757" spans="3:8" x14ac:dyDescent="0.25">
      <c r="C19757"/>
      <c r="H19757"/>
    </row>
    <row r="19758" spans="3:8" x14ac:dyDescent="0.25">
      <c r="C19758"/>
      <c r="H19758"/>
    </row>
    <row r="19759" spans="3:8" x14ac:dyDescent="0.25">
      <c r="C19759"/>
      <c r="H19759"/>
    </row>
    <row r="19760" spans="3:8" x14ac:dyDescent="0.25">
      <c r="C19760"/>
      <c r="H19760"/>
    </row>
    <row r="19761" spans="3:8" x14ac:dyDescent="0.25">
      <c r="C19761"/>
      <c r="H19761"/>
    </row>
    <row r="19762" spans="3:8" x14ac:dyDescent="0.25">
      <c r="C19762"/>
      <c r="H19762"/>
    </row>
    <row r="19763" spans="3:8" x14ac:dyDescent="0.25">
      <c r="C19763"/>
      <c r="H19763"/>
    </row>
    <row r="19764" spans="3:8" x14ac:dyDescent="0.25">
      <c r="C19764"/>
      <c r="H19764"/>
    </row>
    <row r="19765" spans="3:8" x14ac:dyDescent="0.25">
      <c r="C19765"/>
      <c r="H19765"/>
    </row>
    <row r="19766" spans="3:8" x14ac:dyDescent="0.25">
      <c r="C19766"/>
      <c r="H19766"/>
    </row>
    <row r="19767" spans="3:8" x14ac:dyDescent="0.25">
      <c r="C19767"/>
      <c r="H19767"/>
    </row>
    <row r="19768" spans="3:8" x14ac:dyDescent="0.25">
      <c r="C19768"/>
      <c r="H19768"/>
    </row>
    <row r="19769" spans="3:8" x14ac:dyDescent="0.25">
      <c r="C19769"/>
      <c r="H19769"/>
    </row>
    <row r="19770" spans="3:8" x14ac:dyDescent="0.25">
      <c r="C19770"/>
      <c r="H19770"/>
    </row>
    <row r="19771" spans="3:8" x14ac:dyDescent="0.25">
      <c r="C19771"/>
      <c r="H19771"/>
    </row>
    <row r="19772" spans="3:8" x14ac:dyDescent="0.25">
      <c r="C19772"/>
      <c r="H19772"/>
    </row>
    <row r="19773" spans="3:8" x14ac:dyDescent="0.25">
      <c r="C19773"/>
      <c r="H19773"/>
    </row>
    <row r="19774" spans="3:8" x14ac:dyDescent="0.25">
      <c r="C19774"/>
      <c r="H19774"/>
    </row>
    <row r="19775" spans="3:8" x14ac:dyDescent="0.25">
      <c r="C19775"/>
      <c r="H19775"/>
    </row>
    <row r="19776" spans="3:8" x14ac:dyDescent="0.25">
      <c r="C19776"/>
      <c r="H19776"/>
    </row>
    <row r="19777" spans="3:8" x14ac:dyDescent="0.25">
      <c r="C19777"/>
      <c r="H19777"/>
    </row>
    <row r="19778" spans="3:8" x14ac:dyDescent="0.25">
      <c r="C19778"/>
      <c r="H19778"/>
    </row>
    <row r="19779" spans="3:8" x14ac:dyDescent="0.25">
      <c r="C19779"/>
      <c r="H19779"/>
    </row>
    <row r="19780" spans="3:8" x14ac:dyDescent="0.25">
      <c r="C19780"/>
      <c r="H19780"/>
    </row>
    <row r="19781" spans="3:8" x14ac:dyDescent="0.25">
      <c r="C19781"/>
      <c r="H19781"/>
    </row>
    <row r="19782" spans="3:8" x14ac:dyDescent="0.25">
      <c r="C19782"/>
      <c r="H19782"/>
    </row>
    <row r="19783" spans="3:8" x14ac:dyDescent="0.25">
      <c r="C19783"/>
      <c r="H19783"/>
    </row>
    <row r="19784" spans="3:8" x14ac:dyDescent="0.25">
      <c r="C19784"/>
      <c r="H19784"/>
    </row>
    <row r="19785" spans="3:8" x14ac:dyDescent="0.25">
      <c r="C19785"/>
      <c r="H19785"/>
    </row>
    <row r="19786" spans="3:8" x14ac:dyDescent="0.25">
      <c r="C19786"/>
      <c r="H19786"/>
    </row>
    <row r="19787" spans="3:8" x14ac:dyDescent="0.25">
      <c r="C19787"/>
      <c r="H19787"/>
    </row>
    <row r="19788" spans="3:8" x14ac:dyDescent="0.25">
      <c r="C19788"/>
      <c r="H19788"/>
    </row>
    <row r="19789" spans="3:8" x14ac:dyDescent="0.25">
      <c r="C19789"/>
      <c r="H19789"/>
    </row>
    <row r="19790" spans="3:8" x14ac:dyDescent="0.25">
      <c r="C19790"/>
      <c r="H19790"/>
    </row>
    <row r="19791" spans="3:8" x14ac:dyDescent="0.25">
      <c r="C19791"/>
      <c r="H19791"/>
    </row>
    <row r="19792" spans="3:8" x14ac:dyDescent="0.25">
      <c r="C19792"/>
      <c r="H19792"/>
    </row>
    <row r="19793" spans="3:8" x14ac:dyDescent="0.25">
      <c r="C19793"/>
      <c r="H19793"/>
    </row>
    <row r="19794" spans="3:8" x14ac:dyDescent="0.25">
      <c r="C19794"/>
      <c r="H19794"/>
    </row>
    <row r="19795" spans="3:8" x14ac:dyDescent="0.25">
      <c r="C19795"/>
      <c r="H19795"/>
    </row>
    <row r="19796" spans="3:8" x14ac:dyDescent="0.25">
      <c r="C19796"/>
      <c r="H19796"/>
    </row>
    <row r="19797" spans="3:8" x14ac:dyDescent="0.25">
      <c r="C19797"/>
      <c r="H19797"/>
    </row>
    <row r="19798" spans="3:8" x14ac:dyDescent="0.25">
      <c r="C19798"/>
      <c r="H19798"/>
    </row>
    <row r="19799" spans="3:8" x14ac:dyDescent="0.25">
      <c r="C19799"/>
      <c r="H19799"/>
    </row>
    <row r="19800" spans="3:8" x14ac:dyDescent="0.25">
      <c r="C19800"/>
      <c r="H19800"/>
    </row>
    <row r="19801" spans="3:8" x14ac:dyDescent="0.25">
      <c r="C19801"/>
      <c r="H19801"/>
    </row>
    <row r="19802" spans="3:8" x14ac:dyDescent="0.25">
      <c r="C19802"/>
      <c r="H19802"/>
    </row>
    <row r="19803" spans="3:8" x14ac:dyDescent="0.25">
      <c r="C19803"/>
      <c r="H19803"/>
    </row>
    <row r="19804" spans="3:8" x14ac:dyDescent="0.25">
      <c r="C19804"/>
      <c r="H19804"/>
    </row>
    <row r="19805" spans="3:8" x14ac:dyDescent="0.25">
      <c r="C19805"/>
      <c r="H19805"/>
    </row>
    <row r="19806" spans="3:8" x14ac:dyDescent="0.25">
      <c r="C19806"/>
      <c r="H19806"/>
    </row>
    <row r="19807" spans="3:8" x14ac:dyDescent="0.25">
      <c r="C19807"/>
      <c r="H19807"/>
    </row>
    <row r="19808" spans="3:8" x14ac:dyDescent="0.25">
      <c r="C19808"/>
      <c r="H19808"/>
    </row>
    <row r="19809" spans="3:8" x14ac:dyDescent="0.25">
      <c r="C19809"/>
      <c r="H19809"/>
    </row>
    <row r="19810" spans="3:8" x14ac:dyDescent="0.25">
      <c r="C19810"/>
      <c r="H19810"/>
    </row>
    <row r="19811" spans="3:8" x14ac:dyDescent="0.25">
      <c r="C19811"/>
      <c r="H19811"/>
    </row>
    <row r="19812" spans="3:8" x14ac:dyDescent="0.25">
      <c r="C19812"/>
      <c r="H19812"/>
    </row>
    <row r="19813" spans="3:8" x14ac:dyDescent="0.25">
      <c r="C19813"/>
      <c r="H19813"/>
    </row>
    <row r="19814" spans="3:8" x14ac:dyDescent="0.25">
      <c r="C19814"/>
      <c r="H19814"/>
    </row>
    <row r="19815" spans="3:8" x14ac:dyDescent="0.25">
      <c r="C19815"/>
      <c r="H19815"/>
    </row>
    <row r="19816" spans="3:8" x14ac:dyDescent="0.25">
      <c r="C19816"/>
      <c r="H19816"/>
    </row>
    <row r="19817" spans="3:8" x14ac:dyDescent="0.25">
      <c r="C19817"/>
      <c r="H19817"/>
    </row>
    <row r="19818" spans="3:8" x14ac:dyDescent="0.25">
      <c r="C19818"/>
      <c r="H19818"/>
    </row>
    <row r="19819" spans="3:8" x14ac:dyDescent="0.25">
      <c r="C19819"/>
      <c r="H19819"/>
    </row>
    <row r="19820" spans="3:8" x14ac:dyDescent="0.25">
      <c r="C19820"/>
      <c r="H19820"/>
    </row>
    <row r="19821" spans="3:8" x14ac:dyDescent="0.25">
      <c r="C19821"/>
      <c r="H19821"/>
    </row>
    <row r="19822" spans="3:8" x14ac:dyDescent="0.25">
      <c r="C19822"/>
      <c r="H19822"/>
    </row>
    <row r="19823" spans="3:8" x14ac:dyDescent="0.25">
      <c r="C19823"/>
      <c r="H19823"/>
    </row>
    <row r="19824" spans="3:8" x14ac:dyDescent="0.25">
      <c r="C19824"/>
      <c r="H19824"/>
    </row>
    <row r="19825" spans="3:8" x14ac:dyDescent="0.25">
      <c r="C19825"/>
      <c r="H19825"/>
    </row>
    <row r="19826" spans="3:8" x14ac:dyDescent="0.25">
      <c r="C19826"/>
      <c r="H19826"/>
    </row>
    <row r="19827" spans="3:8" x14ac:dyDescent="0.25">
      <c r="C19827"/>
      <c r="H19827"/>
    </row>
    <row r="19828" spans="3:8" x14ac:dyDescent="0.25">
      <c r="C19828"/>
      <c r="H19828"/>
    </row>
    <row r="19829" spans="3:8" x14ac:dyDescent="0.25">
      <c r="C19829"/>
      <c r="H19829"/>
    </row>
    <row r="19830" spans="3:8" x14ac:dyDescent="0.25">
      <c r="C19830"/>
      <c r="H19830"/>
    </row>
    <row r="19831" spans="3:8" x14ac:dyDescent="0.25">
      <c r="C19831"/>
      <c r="H19831"/>
    </row>
    <row r="19832" spans="3:8" x14ac:dyDescent="0.25">
      <c r="C19832"/>
      <c r="H19832"/>
    </row>
    <row r="19833" spans="3:8" x14ac:dyDescent="0.25">
      <c r="C19833"/>
      <c r="H19833"/>
    </row>
    <row r="19834" spans="3:8" x14ac:dyDescent="0.25">
      <c r="C19834"/>
      <c r="H19834"/>
    </row>
    <row r="19835" spans="3:8" x14ac:dyDescent="0.25">
      <c r="C19835"/>
      <c r="H19835"/>
    </row>
    <row r="19836" spans="3:8" x14ac:dyDescent="0.25">
      <c r="C19836"/>
      <c r="H19836"/>
    </row>
    <row r="19837" spans="3:8" x14ac:dyDescent="0.25">
      <c r="C19837"/>
      <c r="H19837"/>
    </row>
    <row r="19838" spans="3:8" x14ac:dyDescent="0.25">
      <c r="C19838"/>
      <c r="H19838"/>
    </row>
    <row r="19839" spans="3:8" x14ac:dyDescent="0.25">
      <c r="C19839"/>
      <c r="H19839"/>
    </row>
    <row r="19840" spans="3:8" x14ac:dyDescent="0.25">
      <c r="C19840"/>
      <c r="H19840"/>
    </row>
    <row r="19841" spans="3:8" x14ac:dyDescent="0.25">
      <c r="C19841"/>
      <c r="H19841"/>
    </row>
    <row r="19842" spans="3:8" x14ac:dyDescent="0.25">
      <c r="C19842"/>
      <c r="H19842"/>
    </row>
    <row r="19843" spans="3:8" x14ac:dyDescent="0.25">
      <c r="C19843"/>
      <c r="H19843"/>
    </row>
    <row r="19844" spans="3:8" x14ac:dyDescent="0.25">
      <c r="C19844"/>
      <c r="H19844"/>
    </row>
    <row r="19845" spans="3:8" x14ac:dyDescent="0.25">
      <c r="C19845"/>
      <c r="H19845"/>
    </row>
    <row r="19846" spans="3:8" x14ac:dyDescent="0.25">
      <c r="C19846"/>
      <c r="H19846"/>
    </row>
    <row r="19847" spans="3:8" x14ac:dyDescent="0.25">
      <c r="C19847"/>
      <c r="H19847"/>
    </row>
    <row r="19848" spans="3:8" x14ac:dyDescent="0.25">
      <c r="C19848"/>
      <c r="H19848"/>
    </row>
    <row r="19849" spans="3:8" x14ac:dyDescent="0.25">
      <c r="C19849"/>
      <c r="H19849"/>
    </row>
    <row r="19850" spans="3:8" x14ac:dyDescent="0.25">
      <c r="C19850"/>
      <c r="H19850"/>
    </row>
    <row r="19851" spans="3:8" x14ac:dyDescent="0.25">
      <c r="C19851"/>
      <c r="H19851"/>
    </row>
    <row r="19852" spans="3:8" x14ac:dyDescent="0.25">
      <c r="C19852"/>
      <c r="H19852"/>
    </row>
    <row r="19853" spans="3:8" x14ac:dyDescent="0.25">
      <c r="C19853"/>
      <c r="H19853"/>
    </row>
    <row r="19854" spans="3:8" x14ac:dyDescent="0.25">
      <c r="C19854"/>
      <c r="H19854"/>
    </row>
    <row r="19855" spans="3:8" x14ac:dyDescent="0.25">
      <c r="C19855"/>
      <c r="H19855"/>
    </row>
    <row r="19856" spans="3:8" x14ac:dyDescent="0.25">
      <c r="C19856"/>
      <c r="H19856"/>
    </row>
    <row r="19857" spans="3:8" x14ac:dyDescent="0.25">
      <c r="C19857"/>
      <c r="H19857"/>
    </row>
    <row r="19858" spans="3:8" x14ac:dyDescent="0.25">
      <c r="C19858"/>
      <c r="H19858"/>
    </row>
    <row r="19859" spans="3:8" x14ac:dyDescent="0.25">
      <c r="C19859"/>
      <c r="H19859"/>
    </row>
    <row r="19860" spans="3:8" x14ac:dyDescent="0.25">
      <c r="C19860"/>
      <c r="H19860"/>
    </row>
    <row r="19861" spans="3:8" x14ac:dyDescent="0.25">
      <c r="C19861"/>
      <c r="H19861"/>
    </row>
    <row r="19862" spans="3:8" x14ac:dyDescent="0.25">
      <c r="C19862"/>
      <c r="H19862"/>
    </row>
    <row r="19863" spans="3:8" x14ac:dyDescent="0.25">
      <c r="C19863"/>
      <c r="H19863"/>
    </row>
    <row r="19864" spans="3:8" x14ac:dyDescent="0.25">
      <c r="C19864"/>
      <c r="H19864"/>
    </row>
    <row r="19865" spans="3:8" x14ac:dyDescent="0.25">
      <c r="C19865"/>
      <c r="H19865"/>
    </row>
    <row r="19866" spans="3:8" x14ac:dyDescent="0.25">
      <c r="C19866"/>
      <c r="H19866"/>
    </row>
    <row r="19867" spans="3:8" x14ac:dyDescent="0.25">
      <c r="C19867"/>
      <c r="H19867"/>
    </row>
    <row r="19868" spans="3:8" x14ac:dyDescent="0.25">
      <c r="C19868"/>
      <c r="H19868"/>
    </row>
    <row r="19869" spans="3:8" x14ac:dyDescent="0.25">
      <c r="C19869"/>
      <c r="H19869"/>
    </row>
    <row r="19870" spans="3:8" x14ac:dyDescent="0.25">
      <c r="C19870"/>
      <c r="H19870"/>
    </row>
    <row r="19871" spans="3:8" x14ac:dyDescent="0.25">
      <c r="C19871"/>
      <c r="H19871"/>
    </row>
    <row r="19872" spans="3:8" x14ac:dyDescent="0.25">
      <c r="C19872"/>
      <c r="H19872"/>
    </row>
    <row r="19873" spans="3:8" x14ac:dyDescent="0.25">
      <c r="C19873"/>
      <c r="H19873"/>
    </row>
    <row r="19874" spans="3:8" x14ac:dyDescent="0.25">
      <c r="C19874"/>
      <c r="H19874"/>
    </row>
    <row r="19875" spans="3:8" x14ac:dyDescent="0.25">
      <c r="C19875"/>
      <c r="H19875"/>
    </row>
    <row r="19876" spans="3:8" x14ac:dyDescent="0.25">
      <c r="C19876"/>
      <c r="H19876"/>
    </row>
    <row r="19877" spans="3:8" x14ac:dyDescent="0.25">
      <c r="C19877"/>
      <c r="H19877"/>
    </row>
    <row r="19878" spans="3:8" x14ac:dyDescent="0.25">
      <c r="C19878"/>
      <c r="H19878"/>
    </row>
    <row r="19879" spans="3:8" x14ac:dyDescent="0.25">
      <c r="C19879"/>
      <c r="H19879"/>
    </row>
    <row r="19880" spans="3:8" x14ac:dyDescent="0.25">
      <c r="C19880"/>
      <c r="H19880"/>
    </row>
    <row r="19881" spans="3:8" x14ac:dyDescent="0.25">
      <c r="C19881"/>
      <c r="H19881"/>
    </row>
    <row r="19882" spans="3:8" x14ac:dyDescent="0.25">
      <c r="C19882"/>
      <c r="H19882"/>
    </row>
    <row r="19883" spans="3:8" x14ac:dyDescent="0.25">
      <c r="C19883"/>
      <c r="H19883"/>
    </row>
    <row r="19884" spans="3:8" x14ac:dyDescent="0.25">
      <c r="C19884"/>
      <c r="H19884"/>
    </row>
    <row r="19885" spans="3:8" x14ac:dyDescent="0.25">
      <c r="C19885"/>
      <c r="H19885"/>
    </row>
    <row r="19886" spans="3:8" x14ac:dyDescent="0.25">
      <c r="C19886"/>
      <c r="H19886"/>
    </row>
    <row r="19887" spans="3:8" x14ac:dyDescent="0.25">
      <c r="C19887"/>
      <c r="H19887"/>
    </row>
    <row r="19888" spans="3:8" x14ac:dyDescent="0.25">
      <c r="C19888"/>
      <c r="H19888"/>
    </row>
    <row r="19889" spans="3:8" x14ac:dyDescent="0.25">
      <c r="C19889"/>
      <c r="H19889"/>
    </row>
    <row r="19890" spans="3:8" x14ac:dyDescent="0.25">
      <c r="C19890"/>
      <c r="H19890"/>
    </row>
    <row r="19891" spans="3:8" x14ac:dyDescent="0.25">
      <c r="C19891"/>
      <c r="H19891"/>
    </row>
    <row r="19892" spans="3:8" x14ac:dyDescent="0.25">
      <c r="C19892"/>
      <c r="H19892"/>
    </row>
    <row r="19893" spans="3:8" x14ac:dyDescent="0.25">
      <c r="C19893"/>
      <c r="H19893"/>
    </row>
    <row r="19894" spans="3:8" x14ac:dyDescent="0.25">
      <c r="C19894"/>
      <c r="H19894"/>
    </row>
    <row r="19895" spans="3:8" x14ac:dyDescent="0.25">
      <c r="C19895"/>
      <c r="H19895"/>
    </row>
    <row r="19896" spans="3:8" x14ac:dyDescent="0.25">
      <c r="C19896"/>
      <c r="H19896"/>
    </row>
    <row r="19897" spans="3:8" x14ac:dyDescent="0.25">
      <c r="C19897"/>
      <c r="H19897"/>
    </row>
    <row r="19898" spans="3:8" x14ac:dyDescent="0.25">
      <c r="C19898"/>
      <c r="H19898"/>
    </row>
    <row r="19899" spans="3:8" x14ac:dyDescent="0.25">
      <c r="C19899"/>
      <c r="H19899"/>
    </row>
    <row r="19900" spans="3:8" x14ac:dyDescent="0.25">
      <c r="C19900"/>
      <c r="H19900"/>
    </row>
    <row r="19901" spans="3:8" x14ac:dyDescent="0.25">
      <c r="C19901"/>
      <c r="H19901"/>
    </row>
    <row r="19902" spans="3:8" x14ac:dyDescent="0.25">
      <c r="C19902"/>
      <c r="H19902"/>
    </row>
    <row r="19903" spans="3:8" x14ac:dyDescent="0.25">
      <c r="C19903"/>
      <c r="H19903"/>
    </row>
    <row r="19904" spans="3:8" x14ac:dyDescent="0.25">
      <c r="C19904"/>
      <c r="H19904"/>
    </row>
    <row r="19905" spans="3:8" x14ac:dyDescent="0.25">
      <c r="C19905"/>
      <c r="H19905"/>
    </row>
    <row r="19906" spans="3:8" x14ac:dyDescent="0.25">
      <c r="C19906"/>
      <c r="H19906"/>
    </row>
    <row r="19907" spans="3:8" x14ac:dyDescent="0.25">
      <c r="C19907"/>
      <c r="H19907"/>
    </row>
    <row r="19908" spans="3:8" x14ac:dyDescent="0.25">
      <c r="C19908"/>
      <c r="H19908"/>
    </row>
    <row r="19909" spans="3:8" x14ac:dyDescent="0.25">
      <c r="C19909"/>
      <c r="H19909"/>
    </row>
    <row r="19910" spans="3:8" x14ac:dyDescent="0.25">
      <c r="C19910"/>
      <c r="H19910"/>
    </row>
    <row r="19911" spans="3:8" x14ac:dyDescent="0.25">
      <c r="C19911"/>
      <c r="H19911"/>
    </row>
    <row r="19912" spans="3:8" x14ac:dyDescent="0.25">
      <c r="C19912"/>
      <c r="H19912"/>
    </row>
    <row r="19913" spans="3:8" x14ac:dyDescent="0.25">
      <c r="C19913"/>
      <c r="H19913"/>
    </row>
    <row r="19914" spans="3:8" x14ac:dyDescent="0.25">
      <c r="C19914"/>
      <c r="H19914"/>
    </row>
    <row r="19915" spans="3:8" x14ac:dyDescent="0.25">
      <c r="C19915"/>
      <c r="H19915"/>
    </row>
    <row r="19916" spans="3:8" x14ac:dyDescent="0.25">
      <c r="C19916"/>
      <c r="H19916"/>
    </row>
    <row r="19917" spans="3:8" x14ac:dyDescent="0.25">
      <c r="C19917"/>
      <c r="H19917"/>
    </row>
    <row r="19918" spans="3:8" x14ac:dyDescent="0.25">
      <c r="C19918"/>
      <c r="H19918"/>
    </row>
    <row r="19919" spans="3:8" x14ac:dyDescent="0.25">
      <c r="C19919"/>
      <c r="H19919"/>
    </row>
    <row r="19920" spans="3:8" x14ac:dyDescent="0.25">
      <c r="C19920"/>
      <c r="H19920"/>
    </row>
    <row r="19921" spans="3:8" x14ac:dyDescent="0.25">
      <c r="C19921"/>
      <c r="H19921"/>
    </row>
    <row r="19922" spans="3:8" x14ac:dyDescent="0.25">
      <c r="C19922"/>
      <c r="H19922"/>
    </row>
    <row r="19923" spans="3:8" x14ac:dyDescent="0.25">
      <c r="C19923"/>
      <c r="H19923"/>
    </row>
    <row r="19924" spans="3:8" x14ac:dyDescent="0.25">
      <c r="C19924"/>
      <c r="H19924"/>
    </row>
    <row r="19925" spans="3:8" x14ac:dyDescent="0.25">
      <c r="C19925"/>
      <c r="H19925"/>
    </row>
    <row r="19926" spans="3:8" x14ac:dyDescent="0.25">
      <c r="C19926"/>
      <c r="H19926"/>
    </row>
    <row r="19927" spans="3:8" x14ac:dyDescent="0.25">
      <c r="C19927"/>
      <c r="H19927"/>
    </row>
    <row r="19928" spans="3:8" x14ac:dyDescent="0.25">
      <c r="C19928"/>
      <c r="H19928"/>
    </row>
    <row r="19929" spans="3:8" x14ac:dyDescent="0.25">
      <c r="C19929"/>
      <c r="H19929"/>
    </row>
    <row r="19930" spans="3:8" x14ac:dyDescent="0.25">
      <c r="C19930"/>
      <c r="H19930"/>
    </row>
    <row r="19931" spans="3:8" x14ac:dyDescent="0.25">
      <c r="C19931"/>
      <c r="H19931"/>
    </row>
    <row r="19932" spans="3:8" x14ac:dyDescent="0.25">
      <c r="C19932"/>
      <c r="H19932"/>
    </row>
    <row r="19933" spans="3:8" x14ac:dyDescent="0.25">
      <c r="C19933"/>
      <c r="H19933"/>
    </row>
    <row r="19934" spans="3:8" x14ac:dyDescent="0.25">
      <c r="C19934"/>
      <c r="H19934"/>
    </row>
    <row r="19935" spans="3:8" x14ac:dyDescent="0.25">
      <c r="C19935"/>
      <c r="H19935"/>
    </row>
    <row r="19936" spans="3:8" x14ac:dyDescent="0.25">
      <c r="C19936"/>
      <c r="H19936"/>
    </row>
    <row r="19937" spans="3:8" x14ac:dyDescent="0.25">
      <c r="C19937"/>
      <c r="H19937"/>
    </row>
    <row r="19938" spans="3:8" x14ac:dyDescent="0.25">
      <c r="C19938"/>
      <c r="H19938"/>
    </row>
    <row r="19939" spans="3:8" x14ac:dyDescent="0.25">
      <c r="C19939"/>
      <c r="H19939"/>
    </row>
    <row r="19940" spans="3:8" x14ac:dyDescent="0.25">
      <c r="C19940"/>
      <c r="H19940"/>
    </row>
    <row r="19941" spans="3:8" x14ac:dyDescent="0.25">
      <c r="C19941"/>
      <c r="H19941"/>
    </row>
    <row r="19942" spans="3:8" x14ac:dyDescent="0.25">
      <c r="C19942"/>
      <c r="H19942"/>
    </row>
    <row r="19943" spans="3:8" x14ac:dyDescent="0.25">
      <c r="C19943"/>
      <c r="H19943"/>
    </row>
    <row r="19944" spans="3:8" x14ac:dyDescent="0.25">
      <c r="C19944"/>
      <c r="H19944"/>
    </row>
    <row r="19945" spans="3:8" x14ac:dyDescent="0.25">
      <c r="C19945"/>
      <c r="H19945"/>
    </row>
    <row r="19946" spans="3:8" x14ac:dyDescent="0.25">
      <c r="C19946"/>
      <c r="H19946"/>
    </row>
    <row r="19947" spans="3:8" x14ac:dyDescent="0.25">
      <c r="C19947"/>
      <c r="H19947"/>
    </row>
    <row r="19948" spans="3:8" x14ac:dyDescent="0.25">
      <c r="C19948"/>
      <c r="H19948"/>
    </row>
    <row r="19949" spans="3:8" x14ac:dyDescent="0.25">
      <c r="C19949"/>
      <c r="H19949"/>
    </row>
    <row r="19950" spans="3:8" x14ac:dyDescent="0.25">
      <c r="C19950"/>
      <c r="H19950"/>
    </row>
    <row r="19951" spans="3:8" x14ac:dyDescent="0.25">
      <c r="C19951"/>
      <c r="H19951"/>
    </row>
    <row r="19952" spans="3:8" x14ac:dyDescent="0.25">
      <c r="C19952"/>
      <c r="H19952"/>
    </row>
    <row r="19953" spans="3:8" x14ac:dyDescent="0.25">
      <c r="C19953"/>
      <c r="H19953"/>
    </row>
    <row r="19954" spans="3:8" x14ac:dyDescent="0.25">
      <c r="C19954"/>
      <c r="H19954"/>
    </row>
    <row r="19955" spans="3:8" x14ac:dyDescent="0.25">
      <c r="C19955"/>
      <c r="H19955"/>
    </row>
    <row r="19956" spans="3:8" x14ac:dyDescent="0.25">
      <c r="C19956"/>
      <c r="H19956"/>
    </row>
    <row r="19957" spans="3:8" x14ac:dyDescent="0.25">
      <c r="C19957"/>
      <c r="H19957"/>
    </row>
    <row r="19958" spans="3:8" x14ac:dyDescent="0.25">
      <c r="C19958"/>
      <c r="H19958"/>
    </row>
    <row r="19959" spans="3:8" x14ac:dyDescent="0.25">
      <c r="C19959"/>
      <c r="H19959"/>
    </row>
    <row r="19960" spans="3:8" x14ac:dyDescent="0.25">
      <c r="C19960"/>
      <c r="H19960"/>
    </row>
    <row r="19961" spans="3:8" x14ac:dyDescent="0.25">
      <c r="C19961"/>
      <c r="H19961"/>
    </row>
    <row r="19962" spans="3:8" x14ac:dyDescent="0.25">
      <c r="C19962"/>
      <c r="H19962"/>
    </row>
    <row r="19963" spans="3:8" x14ac:dyDescent="0.25">
      <c r="C19963"/>
      <c r="H19963"/>
    </row>
    <row r="19964" spans="3:8" x14ac:dyDescent="0.25">
      <c r="C19964"/>
      <c r="H19964"/>
    </row>
    <row r="19965" spans="3:8" x14ac:dyDescent="0.25">
      <c r="C19965"/>
      <c r="H19965"/>
    </row>
    <row r="19966" spans="3:8" x14ac:dyDescent="0.25">
      <c r="C19966"/>
      <c r="H19966"/>
    </row>
    <row r="19967" spans="3:8" x14ac:dyDescent="0.25">
      <c r="C19967"/>
      <c r="H19967"/>
    </row>
    <row r="19968" spans="3:8" x14ac:dyDescent="0.25">
      <c r="C19968"/>
      <c r="H19968"/>
    </row>
    <row r="19969" spans="3:8" x14ac:dyDescent="0.25">
      <c r="C19969"/>
      <c r="H19969"/>
    </row>
    <row r="19970" spans="3:8" x14ac:dyDescent="0.25">
      <c r="C19970"/>
      <c r="H19970"/>
    </row>
    <row r="19971" spans="3:8" x14ac:dyDescent="0.25">
      <c r="C19971"/>
      <c r="H19971"/>
    </row>
    <row r="19972" spans="3:8" x14ac:dyDescent="0.25">
      <c r="C19972"/>
      <c r="H19972"/>
    </row>
    <row r="19973" spans="3:8" x14ac:dyDescent="0.25">
      <c r="C19973"/>
      <c r="H19973"/>
    </row>
    <row r="19974" spans="3:8" x14ac:dyDescent="0.25">
      <c r="C19974"/>
      <c r="H19974"/>
    </row>
    <row r="19975" spans="3:8" x14ac:dyDescent="0.25">
      <c r="C19975"/>
      <c r="H19975"/>
    </row>
    <row r="19976" spans="3:8" x14ac:dyDescent="0.25">
      <c r="C19976"/>
      <c r="H19976"/>
    </row>
    <row r="19977" spans="3:8" x14ac:dyDescent="0.25">
      <c r="C19977"/>
      <c r="H19977"/>
    </row>
    <row r="19978" spans="3:8" x14ac:dyDescent="0.25">
      <c r="C19978"/>
      <c r="H19978"/>
    </row>
    <row r="19979" spans="3:8" x14ac:dyDescent="0.25">
      <c r="C19979"/>
      <c r="H19979"/>
    </row>
    <row r="19980" spans="3:8" x14ac:dyDescent="0.25">
      <c r="C19980"/>
      <c r="H19980"/>
    </row>
    <row r="19981" spans="3:8" x14ac:dyDescent="0.25">
      <c r="C19981"/>
      <c r="H19981"/>
    </row>
    <row r="19982" spans="3:8" x14ac:dyDescent="0.25">
      <c r="C19982"/>
      <c r="H19982"/>
    </row>
    <row r="19983" spans="3:8" x14ac:dyDescent="0.25">
      <c r="C19983"/>
      <c r="H19983"/>
    </row>
    <row r="19984" spans="3:8" x14ac:dyDescent="0.25">
      <c r="C19984"/>
      <c r="H19984"/>
    </row>
    <row r="19985" spans="3:8" x14ac:dyDescent="0.25">
      <c r="C19985"/>
      <c r="H19985"/>
    </row>
    <row r="19986" spans="3:8" x14ac:dyDescent="0.25">
      <c r="C19986"/>
      <c r="H19986"/>
    </row>
    <row r="19987" spans="3:8" x14ac:dyDescent="0.25">
      <c r="C19987"/>
      <c r="H19987"/>
    </row>
    <row r="19988" spans="3:8" x14ac:dyDescent="0.25">
      <c r="C19988"/>
      <c r="H19988"/>
    </row>
    <row r="19989" spans="3:8" x14ac:dyDescent="0.25">
      <c r="C19989"/>
      <c r="H19989"/>
    </row>
    <row r="19990" spans="3:8" x14ac:dyDescent="0.25">
      <c r="C19990"/>
      <c r="H19990"/>
    </row>
    <row r="19991" spans="3:8" x14ac:dyDescent="0.25">
      <c r="C19991"/>
      <c r="H19991"/>
    </row>
    <row r="19992" spans="3:8" x14ac:dyDescent="0.25">
      <c r="C19992"/>
      <c r="H19992"/>
    </row>
    <row r="19993" spans="3:8" x14ac:dyDescent="0.25">
      <c r="C19993"/>
      <c r="H19993"/>
    </row>
    <row r="19994" spans="3:8" x14ac:dyDescent="0.25">
      <c r="C19994"/>
      <c r="H19994"/>
    </row>
    <row r="19995" spans="3:8" x14ac:dyDescent="0.25">
      <c r="C19995"/>
      <c r="H19995"/>
    </row>
    <row r="19996" spans="3:8" x14ac:dyDescent="0.25">
      <c r="C19996"/>
      <c r="H19996"/>
    </row>
    <row r="19997" spans="3:8" x14ac:dyDescent="0.25">
      <c r="C19997"/>
      <c r="H19997"/>
    </row>
    <row r="19998" spans="3:8" x14ac:dyDescent="0.25">
      <c r="C19998"/>
      <c r="H19998"/>
    </row>
    <row r="19999" spans="3:8" x14ac:dyDescent="0.25">
      <c r="C19999"/>
      <c r="H19999"/>
    </row>
    <row r="20000" spans="3:8" x14ac:dyDescent="0.25">
      <c r="C20000"/>
      <c r="H20000"/>
    </row>
    <row r="20001" spans="3:8" x14ac:dyDescent="0.25">
      <c r="C20001"/>
      <c r="H20001"/>
    </row>
    <row r="20002" spans="3:8" x14ac:dyDescent="0.25">
      <c r="C20002"/>
      <c r="H20002"/>
    </row>
    <row r="20003" spans="3:8" x14ac:dyDescent="0.25">
      <c r="C20003"/>
      <c r="H20003"/>
    </row>
    <row r="20004" spans="3:8" x14ac:dyDescent="0.25">
      <c r="C20004"/>
      <c r="H20004"/>
    </row>
    <row r="20005" spans="3:8" x14ac:dyDescent="0.25">
      <c r="C20005"/>
      <c r="H20005"/>
    </row>
    <row r="20006" spans="3:8" x14ac:dyDescent="0.25">
      <c r="C20006"/>
      <c r="H20006"/>
    </row>
    <row r="20007" spans="3:8" x14ac:dyDescent="0.25">
      <c r="C20007"/>
      <c r="H20007"/>
    </row>
    <row r="20008" spans="3:8" x14ac:dyDescent="0.25">
      <c r="C20008"/>
      <c r="H20008"/>
    </row>
    <row r="20009" spans="3:8" x14ac:dyDescent="0.25">
      <c r="C20009"/>
      <c r="H20009"/>
    </row>
    <row r="20010" spans="3:8" x14ac:dyDescent="0.25">
      <c r="C20010"/>
      <c r="H20010"/>
    </row>
    <row r="20011" spans="3:8" x14ac:dyDescent="0.25">
      <c r="C20011"/>
      <c r="H20011"/>
    </row>
    <row r="20012" spans="3:8" x14ac:dyDescent="0.25">
      <c r="C20012"/>
      <c r="H20012"/>
    </row>
    <row r="20013" spans="3:8" x14ac:dyDescent="0.25">
      <c r="C20013"/>
      <c r="H20013"/>
    </row>
    <row r="20014" spans="3:8" x14ac:dyDescent="0.25">
      <c r="C20014"/>
      <c r="H20014"/>
    </row>
    <row r="20015" spans="3:8" x14ac:dyDescent="0.25">
      <c r="C20015"/>
      <c r="H20015"/>
    </row>
    <row r="20016" spans="3:8" x14ac:dyDescent="0.25">
      <c r="C20016"/>
      <c r="H20016"/>
    </row>
    <row r="20017" spans="3:8" x14ac:dyDescent="0.25">
      <c r="C20017"/>
      <c r="H20017"/>
    </row>
    <row r="20018" spans="3:8" x14ac:dyDescent="0.25">
      <c r="C20018"/>
      <c r="H20018"/>
    </row>
    <row r="20019" spans="3:8" x14ac:dyDescent="0.25">
      <c r="C20019"/>
      <c r="H20019"/>
    </row>
    <row r="20020" spans="3:8" x14ac:dyDescent="0.25">
      <c r="C20020"/>
      <c r="H20020"/>
    </row>
    <row r="20021" spans="3:8" x14ac:dyDescent="0.25">
      <c r="C20021"/>
      <c r="H20021"/>
    </row>
    <row r="20022" spans="3:8" x14ac:dyDescent="0.25">
      <c r="C20022"/>
      <c r="H20022"/>
    </row>
    <row r="20023" spans="3:8" x14ac:dyDescent="0.25">
      <c r="C20023"/>
      <c r="H20023"/>
    </row>
    <row r="20024" spans="3:8" x14ac:dyDescent="0.25">
      <c r="C20024"/>
      <c r="H20024"/>
    </row>
    <row r="20025" spans="3:8" x14ac:dyDescent="0.25">
      <c r="C20025"/>
      <c r="H20025"/>
    </row>
    <row r="20026" spans="3:8" x14ac:dyDescent="0.25">
      <c r="C20026"/>
      <c r="H20026"/>
    </row>
    <row r="20027" spans="3:8" x14ac:dyDescent="0.25">
      <c r="C20027"/>
      <c r="H20027"/>
    </row>
    <row r="20028" spans="3:8" x14ac:dyDescent="0.25">
      <c r="C20028"/>
      <c r="H20028"/>
    </row>
    <row r="20029" spans="3:8" x14ac:dyDescent="0.25">
      <c r="C20029"/>
      <c r="H20029"/>
    </row>
    <row r="20030" spans="3:8" x14ac:dyDescent="0.25">
      <c r="C20030"/>
      <c r="H20030"/>
    </row>
    <row r="20031" spans="3:8" x14ac:dyDescent="0.25">
      <c r="C20031"/>
      <c r="H20031"/>
    </row>
    <row r="20032" spans="3:8" x14ac:dyDescent="0.25">
      <c r="C20032"/>
      <c r="H20032"/>
    </row>
    <row r="20033" spans="3:8" x14ac:dyDescent="0.25">
      <c r="C20033"/>
      <c r="H20033"/>
    </row>
    <row r="20034" spans="3:8" x14ac:dyDescent="0.25">
      <c r="C20034"/>
      <c r="H20034"/>
    </row>
    <row r="20035" spans="3:8" x14ac:dyDescent="0.25">
      <c r="C20035"/>
      <c r="H20035"/>
    </row>
    <row r="20036" spans="3:8" x14ac:dyDescent="0.25">
      <c r="C20036"/>
      <c r="H20036"/>
    </row>
    <row r="20037" spans="3:8" x14ac:dyDescent="0.25">
      <c r="C20037"/>
      <c r="H20037"/>
    </row>
    <row r="20038" spans="3:8" x14ac:dyDescent="0.25">
      <c r="C20038"/>
      <c r="H20038"/>
    </row>
    <row r="20039" spans="3:8" x14ac:dyDescent="0.25">
      <c r="C20039"/>
      <c r="H20039"/>
    </row>
    <row r="20040" spans="3:8" x14ac:dyDescent="0.25">
      <c r="C20040"/>
      <c r="H20040"/>
    </row>
    <row r="20041" spans="3:8" x14ac:dyDescent="0.25">
      <c r="C20041"/>
      <c r="H20041"/>
    </row>
    <row r="20042" spans="3:8" x14ac:dyDescent="0.25">
      <c r="C20042"/>
      <c r="H20042"/>
    </row>
    <row r="20043" spans="3:8" x14ac:dyDescent="0.25">
      <c r="C20043"/>
      <c r="H20043"/>
    </row>
    <row r="20044" spans="3:8" x14ac:dyDescent="0.25">
      <c r="C20044"/>
      <c r="H20044"/>
    </row>
    <row r="20045" spans="3:8" x14ac:dyDescent="0.25">
      <c r="C20045"/>
      <c r="H20045"/>
    </row>
    <row r="20046" spans="3:8" x14ac:dyDescent="0.25">
      <c r="C20046"/>
      <c r="H20046"/>
    </row>
    <row r="20047" spans="3:8" x14ac:dyDescent="0.25">
      <c r="C20047"/>
      <c r="H20047"/>
    </row>
    <row r="20048" spans="3:8" x14ac:dyDescent="0.25">
      <c r="C20048"/>
      <c r="H20048"/>
    </row>
    <row r="20049" spans="3:8" x14ac:dyDescent="0.25">
      <c r="C20049"/>
      <c r="H20049"/>
    </row>
    <row r="20050" spans="3:8" x14ac:dyDescent="0.25">
      <c r="C20050"/>
      <c r="H20050"/>
    </row>
    <row r="20051" spans="3:8" x14ac:dyDescent="0.25">
      <c r="C20051"/>
      <c r="H20051"/>
    </row>
    <row r="20052" spans="3:8" x14ac:dyDescent="0.25">
      <c r="C20052"/>
      <c r="H20052"/>
    </row>
    <row r="20053" spans="3:8" x14ac:dyDescent="0.25">
      <c r="C20053"/>
      <c r="H20053"/>
    </row>
    <row r="20054" spans="3:8" x14ac:dyDescent="0.25">
      <c r="C20054"/>
      <c r="H20054"/>
    </row>
    <row r="20055" spans="3:8" x14ac:dyDescent="0.25">
      <c r="C20055"/>
      <c r="H20055"/>
    </row>
    <row r="20056" spans="3:8" x14ac:dyDescent="0.25">
      <c r="C20056"/>
      <c r="H20056"/>
    </row>
    <row r="20057" spans="3:8" x14ac:dyDescent="0.25">
      <c r="C20057"/>
      <c r="H20057"/>
    </row>
    <row r="20058" spans="3:8" x14ac:dyDescent="0.25">
      <c r="C20058"/>
      <c r="H20058"/>
    </row>
    <row r="20059" spans="3:8" x14ac:dyDescent="0.25">
      <c r="C20059"/>
      <c r="H20059"/>
    </row>
    <row r="20060" spans="3:8" x14ac:dyDescent="0.25">
      <c r="C20060"/>
      <c r="H20060"/>
    </row>
    <row r="20061" spans="3:8" x14ac:dyDescent="0.25">
      <c r="C20061"/>
      <c r="H20061"/>
    </row>
    <row r="20062" spans="3:8" x14ac:dyDescent="0.25">
      <c r="C20062"/>
      <c r="H20062"/>
    </row>
    <row r="20063" spans="3:8" x14ac:dyDescent="0.25">
      <c r="C20063"/>
      <c r="H20063"/>
    </row>
    <row r="20064" spans="3:8" x14ac:dyDescent="0.25">
      <c r="C20064"/>
      <c r="H20064"/>
    </row>
    <row r="20065" spans="3:8" x14ac:dyDescent="0.25">
      <c r="C20065"/>
      <c r="H20065"/>
    </row>
    <row r="20066" spans="3:8" x14ac:dyDescent="0.25">
      <c r="C20066"/>
      <c r="H20066"/>
    </row>
    <row r="20067" spans="3:8" x14ac:dyDescent="0.25">
      <c r="C20067"/>
      <c r="H20067"/>
    </row>
    <row r="20068" spans="3:8" x14ac:dyDescent="0.25">
      <c r="C20068"/>
      <c r="H20068"/>
    </row>
    <row r="20069" spans="3:8" x14ac:dyDescent="0.25">
      <c r="C20069"/>
      <c r="H20069"/>
    </row>
    <row r="20070" spans="3:8" x14ac:dyDescent="0.25">
      <c r="C20070"/>
      <c r="H20070"/>
    </row>
    <row r="20071" spans="3:8" x14ac:dyDescent="0.25">
      <c r="C20071"/>
      <c r="H20071"/>
    </row>
    <row r="20072" spans="3:8" x14ac:dyDescent="0.25">
      <c r="C20072"/>
      <c r="H20072"/>
    </row>
    <row r="20073" spans="3:8" x14ac:dyDescent="0.25">
      <c r="C20073"/>
      <c r="H20073"/>
    </row>
    <row r="20074" spans="3:8" x14ac:dyDescent="0.25">
      <c r="C20074"/>
      <c r="H20074"/>
    </row>
    <row r="20075" spans="3:8" x14ac:dyDescent="0.25">
      <c r="C20075"/>
      <c r="H20075"/>
    </row>
    <row r="20076" spans="3:8" x14ac:dyDescent="0.25">
      <c r="C20076"/>
      <c r="H20076"/>
    </row>
    <row r="20077" spans="3:8" x14ac:dyDescent="0.25">
      <c r="C20077"/>
      <c r="H20077"/>
    </row>
    <row r="20078" spans="3:8" x14ac:dyDescent="0.25">
      <c r="C20078"/>
      <c r="H20078"/>
    </row>
    <row r="20079" spans="3:8" x14ac:dyDescent="0.25">
      <c r="C20079"/>
      <c r="H20079"/>
    </row>
    <row r="20080" spans="3:8" x14ac:dyDescent="0.25">
      <c r="C20080"/>
      <c r="H20080"/>
    </row>
    <row r="20081" spans="3:8" x14ac:dyDescent="0.25">
      <c r="C20081"/>
      <c r="H20081"/>
    </row>
    <row r="20082" spans="3:8" x14ac:dyDescent="0.25">
      <c r="C20082"/>
      <c r="H20082"/>
    </row>
    <row r="20083" spans="3:8" x14ac:dyDescent="0.25">
      <c r="C20083"/>
      <c r="H20083"/>
    </row>
    <row r="20084" spans="3:8" x14ac:dyDescent="0.25">
      <c r="C20084"/>
      <c r="H20084"/>
    </row>
    <row r="20085" spans="3:8" x14ac:dyDescent="0.25">
      <c r="C20085"/>
      <c r="H20085"/>
    </row>
    <row r="20086" spans="3:8" x14ac:dyDescent="0.25">
      <c r="C20086"/>
      <c r="H20086"/>
    </row>
    <row r="20087" spans="3:8" x14ac:dyDescent="0.25">
      <c r="C20087"/>
      <c r="H20087"/>
    </row>
    <row r="20088" spans="3:8" x14ac:dyDescent="0.25">
      <c r="C20088"/>
      <c r="H20088"/>
    </row>
    <row r="20089" spans="3:8" x14ac:dyDescent="0.25">
      <c r="C20089"/>
      <c r="H20089"/>
    </row>
    <row r="20090" spans="3:8" x14ac:dyDescent="0.25">
      <c r="C20090"/>
      <c r="H20090"/>
    </row>
    <row r="20091" spans="3:8" x14ac:dyDescent="0.25">
      <c r="C20091"/>
      <c r="H20091"/>
    </row>
    <row r="20092" spans="3:8" x14ac:dyDescent="0.25">
      <c r="C20092"/>
      <c r="H20092"/>
    </row>
    <row r="20093" spans="3:8" x14ac:dyDescent="0.25">
      <c r="C20093"/>
      <c r="H20093"/>
    </row>
    <row r="20094" spans="3:8" x14ac:dyDescent="0.25">
      <c r="C20094"/>
      <c r="H20094"/>
    </row>
    <row r="20095" spans="3:8" x14ac:dyDescent="0.25">
      <c r="C20095"/>
      <c r="H20095"/>
    </row>
    <row r="20096" spans="3:8" x14ac:dyDescent="0.25">
      <c r="C20096"/>
      <c r="H20096"/>
    </row>
    <row r="20097" spans="3:8" x14ac:dyDescent="0.25">
      <c r="C20097"/>
      <c r="H20097"/>
    </row>
    <row r="20098" spans="3:8" x14ac:dyDescent="0.25">
      <c r="C20098"/>
      <c r="H20098"/>
    </row>
    <row r="20099" spans="3:8" x14ac:dyDescent="0.25">
      <c r="C20099"/>
      <c r="H20099"/>
    </row>
    <row r="20100" spans="3:8" x14ac:dyDescent="0.25">
      <c r="C20100"/>
      <c r="H20100"/>
    </row>
    <row r="20101" spans="3:8" x14ac:dyDescent="0.25">
      <c r="C20101"/>
      <c r="H20101"/>
    </row>
    <row r="20102" spans="3:8" x14ac:dyDescent="0.25">
      <c r="C20102"/>
      <c r="H20102"/>
    </row>
    <row r="20103" spans="3:8" x14ac:dyDescent="0.25">
      <c r="C20103"/>
      <c r="H20103"/>
    </row>
    <row r="20104" spans="3:8" x14ac:dyDescent="0.25">
      <c r="C20104"/>
      <c r="H20104"/>
    </row>
    <row r="20105" spans="3:8" x14ac:dyDescent="0.25">
      <c r="C20105"/>
      <c r="H20105"/>
    </row>
    <row r="20106" spans="3:8" x14ac:dyDescent="0.25">
      <c r="C20106"/>
      <c r="H20106"/>
    </row>
    <row r="20107" spans="3:8" x14ac:dyDescent="0.25">
      <c r="C20107"/>
      <c r="H20107"/>
    </row>
    <row r="20108" spans="3:8" x14ac:dyDescent="0.25">
      <c r="C20108"/>
      <c r="H20108"/>
    </row>
    <row r="20109" spans="3:8" x14ac:dyDescent="0.25">
      <c r="C20109"/>
      <c r="H20109"/>
    </row>
    <row r="20110" spans="3:8" x14ac:dyDescent="0.25">
      <c r="C20110"/>
      <c r="H20110"/>
    </row>
    <row r="20111" spans="3:8" x14ac:dyDescent="0.25">
      <c r="C20111"/>
      <c r="H20111"/>
    </row>
    <row r="20112" spans="3:8" x14ac:dyDescent="0.25">
      <c r="C20112"/>
      <c r="H20112"/>
    </row>
    <row r="20113" spans="3:8" x14ac:dyDescent="0.25">
      <c r="C20113"/>
      <c r="H20113"/>
    </row>
    <row r="20114" spans="3:8" x14ac:dyDescent="0.25">
      <c r="C20114"/>
      <c r="H20114"/>
    </row>
    <row r="20115" spans="3:8" x14ac:dyDescent="0.25">
      <c r="C20115"/>
      <c r="H20115"/>
    </row>
    <row r="20116" spans="3:8" x14ac:dyDescent="0.25">
      <c r="C20116"/>
      <c r="H20116"/>
    </row>
    <row r="20117" spans="3:8" x14ac:dyDescent="0.25">
      <c r="C20117"/>
      <c r="H20117"/>
    </row>
    <row r="20118" spans="3:8" x14ac:dyDescent="0.25">
      <c r="C20118"/>
      <c r="H20118"/>
    </row>
    <row r="20119" spans="3:8" x14ac:dyDescent="0.25">
      <c r="C20119"/>
      <c r="H20119"/>
    </row>
    <row r="20120" spans="3:8" x14ac:dyDescent="0.25">
      <c r="C20120"/>
      <c r="H20120"/>
    </row>
    <row r="20121" spans="3:8" x14ac:dyDescent="0.25">
      <c r="C20121"/>
      <c r="H20121"/>
    </row>
    <row r="20122" spans="3:8" x14ac:dyDescent="0.25">
      <c r="C20122"/>
      <c r="H20122"/>
    </row>
    <row r="20123" spans="3:8" x14ac:dyDescent="0.25">
      <c r="C20123"/>
      <c r="H20123"/>
    </row>
    <row r="20124" spans="3:8" x14ac:dyDescent="0.25">
      <c r="C20124"/>
      <c r="H20124"/>
    </row>
    <row r="20125" spans="3:8" x14ac:dyDescent="0.25">
      <c r="C20125"/>
      <c r="H20125"/>
    </row>
    <row r="20126" spans="3:8" x14ac:dyDescent="0.25">
      <c r="C20126"/>
      <c r="H20126"/>
    </row>
    <row r="20127" spans="3:8" x14ac:dyDescent="0.25">
      <c r="C20127"/>
      <c r="H20127"/>
    </row>
    <row r="20128" spans="3:8" x14ac:dyDescent="0.25">
      <c r="C20128"/>
      <c r="H20128"/>
    </row>
    <row r="20129" spans="3:8" x14ac:dyDescent="0.25">
      <c r="C20129"/>
      <c r="H20129"/>
    </row>
    <row r="20130" spans="3:8" x14ac:dyDescent="0.25">
      <c r="C20130"/>
      <c r="H20130"/>
    </row>
    <row r="20131" spans="3:8" x14ac:dyDescent="0.25">
      <c r="C20131"/>
      <c r="H20131"/>
    </row>
    <row r="20132" spans="3:8" x14ac:dyDescent="0.25">
      <c r="C20132"/>
      <c r="H20132"/>
    </row>
    <row r="20133" spans="3:8" x14ac:dyDescent="0.25">
      <c r="C20133"/>
      <c r="H20133"/>
    </row>
    <row r="20134" spans="3:8" x14ac:dyDescent="0.25">
      <c r="C20134"/>
      <c r="H20134"/>
    </row>
    <row r="20135" spans="3:8" x14ac:dyDescent="0.25">
      <c r="C20135"/>
      <c r="H20135"/>
    </row>
    <row r="20136" spans="3:8" x14ac:dyDescent="0.25">
      <c r="C20136"/>
      <c r="H20136"/>
    </row>
    <row r="20137" spans="3:8" x14ac:dyDescent="0.25">
      <c r="C20137"/>
      <c r="H20137"/>
    </row>
    <row r="20138" spans="3:8" x14ac:dyDescent="0.25">
      <c r="C20138"/>
      <c r="H20138"/>
    </row>
    <row r="20139" spans="3:8" x14ac:dyDescent="0.25">
      <c r="C20139"/>
      <c r="H20139"/>
    </row>
    <row r="20140" spans="3:8" x14ac:dyDescent="0.25">
      <c r="C20140"/>
      <c r="H20140"/>
    </row>
    <row r="20141" spans="3:8" x14ac:dyDescent="0.25">
      <c r="C20141"/>
      <c r="H20141"/>
    </row>
    <row r="20142" spans="3:8" x14ac:dyDescent="0.25">
      <c r="C20142"/>
      <c r="H20142"/>
    </row>
    <row r="20143" spans="3:8" x14ac:dyDescent="0.25">
      <c r="C20143"/>
      <c r="H20143"/>
    </row>
    <row r="20144" spans="3:8" x14ac:dyDescent="0.25">
      <c r="C20144"/>
      <c r="H20144"/>
    </row>
    <row r="20145" spans="3:8" x14ac:dyDescent="0.25">
      <c r="C20145"/>
      <c r="H20145"/>
    </row>
    <row r="20146" spans="3:8" x14ac:dyDescent="0.25">
      <c r="C20146"/>
      <c r="H20146"/>
    </row>
    <row r="20147" spans="3:8" x14ac:dyDescent="0.25">
      <c r="C20147"/>
      <c r="H20147"/>
    </row>
    <row r="20148" spans="3:8" x14ac:dyDescent="0.25">
      <c r="C20148"/>
      <c r="H20148"/>
    </row>
    <row r="20149" spans="3:8" x14ac:dyDescent="0.25">
      <c r="C20149"/>
      <c r="H20149"/>
    </row>
    <row r="20150" spans="3:8" x14ac:dyDescent="0.25">
      <c r="C20150"/>
      <c r="H20150"/>
    </row>
    <row r="20151" spans="3:8" x14ac:dyDescent="0.25">
      <c r="C20151"/>
      <c r="H20151"/>
    </row>
    <row r="20152" spans="3:8" x14ac:dyDescent="0.25">
      <c r="C20152"/>
      <c r="H20152"/>
    </row>
    <row r="20153" spans="3:8" x14ac:dyDescent="0.25">
      <c r="C20153"/>
      <c r="H20153"/>
    </row>
    <row r="20154" spans="3:8" x14ac:dyDescent="0.25">
      <c r="C20154"/>
      <c r="H20154"/>
    </row>
    <row r="20155" spans="3:8" x14ac:dyDescent="0.25">
      <c r="C20155"/>
      <c r="H20155"/>
    </row>
    <row r="20156" spans="3:8" x14ac:dyDescent="0.25">
      <c r="C20156"/>
      <c r="H20156"/>
    </row>
    <row r="20157" spans="3:8" x14ac:dyDescent="0.25">
      <c r="C20157"/>
      <c r="H20157"/>
    </row>
    <row r="20158" spans="3:8" x14ac:dyDescent="0.25">
      <c r="C20158"/>
      <c r="H20158"/>
    </row>
    <row r="20159" spans="3:8" x14ac:dyDescent="0.25">
      <c r="C20159"/>
      <c r="H20159"/>
    </row>
    <row r="20160" spans="3:8" x14ac:dyDescent="0.25">
      <c r="C20160"/>
      <c r="H20160"/>
    </row>
    <row r="20161" spans="3:8" x14ac:dyDescent="0.25">
      <c r="C20161"/>
      <c r="H20161"/>
    </row>
    <row r="20162" spans="3:8" x14ac:dyDescent="0.25">
      <c r="C20162"/>
      <c r="H20162"/>
    </row>
    <row r="20163" spans="3:8" x14ac:dyDescent="0.25">
      <c r="C20163"/>
      <c r="H20163"/>
    </row>
    <row r="20164" spans="3:8" x14ac:dyDescent="0.25">
      <c r="C20164"/>
      <c r="H20164"/>
    </row>
    <row r="20165" spans="3:8" x14ac:dyDescent="0.25">
      <c r="C20165"/>
      <c r="H20165"/>
    </row>
    <row r="20166" spans="3:8" x14ac:dyDescent="0.25">
      <c r="C20166"/>
      <c r="H20166"/>
    </row>
    <row r="20167" spans="3:8" x14ac:dyDescent="0.25">
      <c r="C20167"/>
      <c r="H20167"/>
    </row>
    <row r="20168" spans="3:8" x14ac:dyDescent="0.25">
      <c r="C20168"/>
      <c r="H20168"/>
    </row>
    <row r="20169" spans="3:8" x14ac:dyDescent="0.25">
      <c r="C20169"/>
      <c r="H20169"/>
    </row>
    <row r="20170" spans="3:8" x14ac:dyDescent="0.25">
      <c r="C20170"/>
      <c r="H20170"/>
    </row>
    <row r="20171" spans="3:8" x14ac:dyDescent="0.25">
      <c r="C20171"/>
      <c r="H20171"/>
    </row>
    <row r="20172" spans="3:8" x14ac:dyDescent="0.25">
      <c r="C20172"/>
      <c r="H20172"/>
    </row>
    <row r="20173" spans="3:8" x14ac:dyDescent="0.25">
      <c r="C20173"/>
      <c r="H20173"/>
    </row>
    <row r="20174" spans="3:8" x14ac:dyDescent="0.25">
      <c r="C20174"/>
      <c r="H20174"/>
    </row>
    <row r="20175" spans="3:8" x14ac:dyDescent="0.25">
      <c r="C20175"/>
      <c r="H20175"/>
    </row>
    <row r="20176" spans="3:8" x14ac:dyDescent="0.25">
      <c r="C20176"/>
      <c r="H20176"/>
    </row>
    <row r="20177" spans="3:8" x14ac:dyDescent="0.25">
      <c r="C20177"/>
      <c r="H20177"/>
    </row>
    <row r="20178" spans="3:8" x14ac:dyDescent="0.25">
      <c r="C20178"/>
      <c r="H20178"/>
    </row>
    <row r="20179" spans="3:8" x14ac:dyDescent="0.25">
      <c r="C20179"/>
      <c r="H20179"/>
    </row>
    <row r="20180" spans="3:8" x14ac:dyDescent="0.25">
      <c r="C20180"/>
      <c r="H20180"/>
    </row>
    <row r="20181" spans="3:8" x14ac:dyDescent="0.25">
      <c r="C20181"/>
      <c r="H20181"/>
    </row>
    <row r="20182" spans="3:8" x14ac:dyDescent="0.25">
      <c r="C20182"/>
      <c r="H20182"/>
    </row>
    <row r="20183" spans="3:8" x14ac:dyDescent="0.25">
      <c r="C20183"/>
      <c r="H20183"/>
    </row>
    <row r="20184" spans="3:8" x14ac:dyDescent="0.25">
      <c r="C20184"/>
      <c r="H20184"/>
    </row>
    <row r="20185" spans="3:8" x14ac:dyDescent="0.25">
      <c r="C20185"/>
      <c r="H20185"/>
    </row>
    <row r="20186" spans="3:8" x14ac:dyDescent="0.25">
      <c r="C20186"/>
      <c r="H20186"/>
    </row>
    <row r="20187" spans="3:8" x14ac:dyDescent="0.25">
      <c r="C20187"/>
      <c r="H20187"/>
    </row>
    <row r="20188" spans="3:8" x14ac:dyDescent="0.25">
      <c r="C20188"/>
      <c r="H20188"/>
    </row>
    <row r="20189" spans="3:8" x14ac:dyDescent="0.25">
      <c r="C20189"/>
      <c r="H20189"/>
    </row>
    <row r="20190" spans="3:8" x14ac:dyDescent="0.25">
      <c r="C20190"/>
      <c r="H20190"/>
    </row>
    <row r="20191" spans="3:8" x14ac:dyDescent="0.25">
      <c r="C20191"/>
      <c r="H20191"/>
    </row>
    <row r="20192" spans="3:8" x14ac:dyDescent="0.25">
      <c r="C20192"/>
      <c r="H20192"/>
    </row>
    <row r="20193" spans="3:8" x14ac:dyDescent="0.25">
      <c r="C20193"/>
      <c r="H20193"/>
    </row>
    <row r="20194" spans="3:8" x14ac:dyDescent="0.25">
      <c r="C20194"/>
      <c r="H20194"/>
    </row>
    <row r="20195" spans="3:8" x14ac:dyDescent="0.25">
      <c r="C20195"/>
      <c r="H20195"/>
    </row>
    <row r="20196" spans="3:8" x14ac:dyDescent="0.25">
      <c r="C20196"/>
      <c r="H20196"/>
    </row>
    <row r="20197" spans="3:8" x14ac:dyDescent="0.25">
      <c r="C20197"/>
      <c r="H20197"/>
    </row>
    <row r="20198" spans="3:8" x14ac:dyDescent="0.25">
      <c r="C20198"/>
      <c r="H20198"/>
    </row>
    <row r="20199" spans="3:8" x14ac:dyDescent="0.25">
      <c r="C20199"/>
      <c r="H20199"/>
    </row>
    <row r="20200" spans="3:8" x14ac:dyDescent="0.25">
      <c r="C20200"/>
      <c r="H20200"/>
    </row>
    <row r="20201" spans="3:8" x14ac:dyDescent="0.25">
      <c r="C20201"/>
      <c r="H20201"/>
    </row>
    <row r="20202" spans="3:8" x14ac:dyDescent="0.25">
      <c r="C20202"/>
      <c r="H20202"/>
    </row>
    <row r="20203" spans="3:8" x14ac:dyDescent="0.25">
      <c r="C20203"/>
      <c r="H20203"/>
    </row>
    <row r="20204" spans="3:8" x14ac:dyDescent="0.25">
      <c r="C20204"/>
      <c r="H20204"/>
    </row>
    <row r="20205" spans="3:8" x14ac:dyDescent="0.25">
      <c r="C20205"/>
      <c r="H20205"/>
    </row>
    <row r="20206" spans="3:8" x14ac:dyDescent="0.25">
      <c r="C20206"/>
      <c r="H20206"/>
    </row>
    <row r="20207" spans="3:8" x14ac:dyDescent="0.25">
      <c r="C20207"/>
      <c r="H20207"/>
    </row>
    <row r="20208" spans="3:8" x14ac:dyDescent="0.25">
      <c r="C20208"/>
      <c r="H20208"/>
    </row>
    <row r="20209" spans="3:8" x14ac:dyDescent="0.25">
      <c r="C20209"/>
      <c r="H20209"/>
    </row>
    <row r="20210" spans="3:8" x14ac:dyDescent="0.25">
      <c r="C20210"/>
      <c r="H20210"/>
    </row>
    <row r="20211" spans="3:8" x14ac:dyDescent="0.25">
      <c r="C20211"/>
      <c r="H20211"/>
    </row>
    <row r="20212" spans="3:8" x14ac:dyDescent="0.25">
      <c r="C20212"/>
      <c r="H20212"/>
    </row>
    <row r="20213" spans="3:8" x14ac:dyDescent="0.25">
      <c r="C20213"/>
      <c r="H20213"/>
    </row>
    <row r="20214" spans="3:8" x14ac:dyDescent="0.25">
      <c r="C20214"/>
      <c r="H20214"/>
    </row>
    <row r="20215" spans="3:8" x14ac:dyDescent="0.25">
      <c r="C20215"/>
      <c r="H20215"/>
    </row>
    <row r="20216" spans="3:8" x14ac:dyDescent="0.25">
      <c r="C20216"/>
      <c r="H20216"/>
    </row>
    <row r="20217" spans="3:8" x14ac:dyDescent="0.25">
      <c r="C20217"/>
      <c r="H20217"/>
    </row>
    <row r="20218" spans="3:8" x14ac:dyDescent="0.25">
      <c r="C20218"/>
      <c r="H20218"/>
    </row>
    <row r="20219" spans="3:8" x14ac:dyDescent="0.25">
      <c r="C20219"/>
      <c r="H20219"/>
    </row>
    <row r="20220" spans="3:8" x14ac:dyDescent="0.25">
      <c r="C20220"/>
      <c r="H20220"/>
    </row>
    <row r="20221" spans="3:8" x14ac:dyDescent="0.25">
      <c r="C20221"/>
      <c r="H20221"/>
    </row>
    <row r="20222" spans="3:8" x14ac:dyDescent="0.25">
      <c r="C20222"/>
      <c r="H20222"/>
    </row>
    <row r="20223" spans="3:8" x14ac:dyDescent="0.25">
      <c r="C20223"/>
      <c r="H20223"/>
    </row>
    <row r="20224" spans="3:8" x14ac:dyDescent="0.25">
      <c r="C20224"/>
      <c r="H20224"/>
    </row>
    <row r="20225" spans="3:8" x14ac:dyDescent="0.25">
      <c r="C20225"/>
      <c r="H20225"/>
    </row>
    <row r="20226" spans="3:8" x14ac:dyDescent="0.25">
      <c r="C20226"/>
      <c r="H20226"/>
    </row>
    <row r="20227" spans="3:8" x14ac:dyDescent="0.25">
      <c r="C20227"/>
      <c r="H20227"/>
    </row>
    <row r="20228" spans="3:8" x14ac:dyDescent="0.25">
      <c r="C20228"/>
      <c r="H20228"/>
    </row>
    <row r="20229" spans="3:8" x14ac:dyDescent="0.25">
      <c r="C20229"/>
      <c r="H20229"/>
    </row>
    <row r="20230" spans="3:8" x14ac:dyDescent="0.25">
      <c r="C20230"/>
      <c r="H20230"/>
    </row>
    <row r="20231" spans="3:8" x14ac:dyDescent="0.25">
      <c r="C20231"/>
      <c r="H20231"/>
    </row>
    <row r="20232" spans="3:8" x14ac:dyDescent="0.25">
      <c r="C20232"/>
      <c r="H20232"/>
    </row>
    <row r="20233" spans="3:8" x14ac:dyDescent="0.25">
      <c r="C20233"/>
      <c r="H20233"/>
    </row>
    <row r="20234" spans="3:8" x14ac:dyDescent="0.25">
      <c r="C20234"/>
      <c r="H20234"/>
    </row>
    <row r="20235" spans="3:8" x14ac:dyDescent="0.25">
      <c r="C20235"/>
      <c r="H20235"/>
    </row>
    <row r="20236" spans="3:8" x14ac:dyDescent="0.25">
      <c r="C20236"/>
      <c r="H20236"/>
    </row>
    <row r="20237" spans="3:8" x14ac:dyDescent="0.25">
      <c r="C20237"/>
      <c r="H20237"/>
    </row>
    <row r="20238" spans="3:8" x14ac:dyDescent="0.25">
      <c r="C20238"/>
      <c r="H20238"/>
    </row>
    <row r="20239" spans="3:8" x14ac:dyDescent="0.25">
      <c r="C20239"/>
      <c r="H20239"/>
    </row>
    <row r="20240" spans="3:8" x14ac:dyDescent="0.25">
      <c r="C20240"/>
      <c r="H20240"/>
    </row>
    <row r="20241" spans="3:8" x14ac:dyDescent="0.25">
      <c r="C20241"/>
      <c r="H20241"/>
    </row>
    <row r="20242" spans="3:8" x14ac:dyDescent="0.25">
      <c r="C20242"/>
      <c r="H20242"/>
    </row>
    <row r="20243" spans="3:8" x14ac:dyDescent="0.25">
      <c r="C20243"/>
      <c r="H20243"/>
    </row>
    <row r="20244" spans="3:8" x14ac:dyDescent="0.25">
      <c r="C20244"/>
      <c r="H20244"/>
    </row>
    <row r="20245" spans="3:8" x14ac:dyDescent="0.25">
      <c r="C20245"/>
      <c r="H20245"/>
    </row>
    <row r="20246" spans="3:8" x14ac:dyDescent="0.25">
      <c r="C20246"/>
      <c r="H20246"/>
    </row>
    <row r="20247" spans="3:8" x14ac:dyDescent="0.25">
      <c r="C20247"/>
      <c r="H20247"/>
    </row>
    <row r="20248" spans="3:8" x14ac:dyDescent="0.25">
      <c r="C20248"/>
      <c r="H20248"/>
    </row>
    <row r="20249" spans="3:8" x14ac:dyDescent="0.25">
      <c r="C20249"/>
      <c r="H20249"/>
    </row>
    <row r="20250" spans="3:8" x14ac:dyDescent="0.25">
      <c r="C20250"/>
      <c r="H20250"/>
    </row>
    <row r="20251" spans="3:8" x14ac:dyDescent="0.25">
      <c r="C20251"/>
      <c r="H20251"/>
    </row>
    <row r="20252" spans="3:8" x14ac:dyDescent="0.25">
      <c r="C20252"/>
      <c r="H20252"/>
    </row>
    <row r="20253" spans="3:8" x14ac:dyDescent="0.25">
      <c r="C20253"/>
      <c r="H20253"/>
    </row>
    <row r="20254" spans="3:8" x14ac:dyDescent="0.25">
      <c r="C20254"/>
      <c r="H20254"/>
    </row>
    <row r="20255" spans="3:8" x14ac:dyDescent="0.25">
      <c r="C20255"/>
      <c r="H20255"/>
    </row>
    <row r="20256" spans="3:8" x14ac:dyDescent="0.25">
      <c r="C20256"/>
      <c r="H20256"/>
    </row>
    <row r="20257" spans="3:8" x14ac:dyDescent="0.25">
      <c r="C20257"/>
      <c r="H20257"/>
    </row>
    <row r="20258" spans="3:8" x14ac:dyDescent="0.25">
      <c r="C20258"/>
      <c r="H20258"/>
    </row>
    <row r="20259" spans="3:8" x14ac:dyDescent="0.25">
      <c r="C20259"/>
      <c r="H20259"/>
    </row>
    <row r="20260" spans="3:8" x14ac:dyDescent="0.25">
      <c r="C20260"/>
      <c r="H20260"/>
    </row>
    <row r="20261" spans="3:8" x14ac:dyDescent="0.25">
      <c r="C20261"/>
      <c r="H20261"/>
    </row>
    <row r="20262" spans="3:8" x14ac:dyDescent="0.25">
      <c r="C20262"/>
      <c r="H20262"/>
    </row>
    <row r="20263" spans="3:8" x14ac:dyDescent="0.25">
      <c r="C20263"/>
      <c r="H20263"/>
    </row>
    <row r="20264" spans="3:8" x14ac:dyDescent="0.25">
      <c r="C20264"/>
      <c r="H20264"/>
    </row>
    <row r="20265" spans="3:8" x14ac:dyDescent="0.25">
      <c r="C20265"/>
      <c r="H20265"/>
    </row>
    <row r="20266" spans="3:8" x14ac:dyDescent="0.25">
      <c r="C20266"/>
      <c r="H20266"/>
    </row>
    <row r="20267" spans="3:8" x14ac:dyDescent="0.25">
      <c r="C20267"/>
      <c r="H20267"/>
    </row>
    <row r="20268" spans="3:8" x14ac:dyDescent="0.25">
      <c r="C20268"/>
      <c r="H20268"/>
    </row>
    <row r="20269" spans="3:8" x14ac:dyDescent="0.25">
      <c r="C20269"/>
      <c r="H20269"/>
    </row>
    <row r="20270" spans="3:8" x14ac:dyDescent="0.25">
      <c r="C20270"/>
      <c r="H20270"/>
    </row>
    <row r="20271" spans="3:8" x14ac:dyDescent="0.25">
      <c r="C20271"/>
      <c r="H20271"/>
    </row>
    <row r="20272" spans="3:8" x14ac:dyDescent="0.25">
      <c r="C20272"/>
      <c r="H20272"/>
    </row>
    <row r="20273" spans="3:8" x14ac:dyDescent="0.25">
      <c r="C20273"/>
      <c r="H20273"/>
    </row>
    <row r="20274" spans="3:8" x14ac:dyDescent="0.25">
      <c r="C20274"/>
      <c r="H20274"/>
    </row>
    <row r="20275" spans="3:8" x14ac:dyDescent="0.25">
      <c r="C20275"/>
      <c r="H20275"/>
    </row>
    <row r="20276" spans="3:8" x14ac:dyDescent="0.25">
      <c r="C20276"/>
      <c r="H20276"/>
    </row>
    <row r="20277" spans="3:8" x14ac:dyDescent="0.25">
      <c r="C20277"/>
      <c r="H20277"/>
    </row>
    <row r="20278" spans="3:8" x14ac:dyDescent="0.25">
      <c r="C20278"/>
      <c r="H20278"/>
    </row>
    <row r="20279" spans="3:8" x14ac:dyDescent="0.25">
      <c r="C20279"/>
      <c r="H20279"/>
    </row>
    <row r="20280" spans="3:8" x14ac:dyDescent="0.25">
      <c r="C20280"/>
      <c r="H20280"/>
    </row>
    <row r="20281" spans="3:8" x14ac:dyDescent="0.25">
      <c r="C20281"/>
      <c r="H20281"/>
    </row>
    <row r="20282" spans="3:8" x14ac:dyDescent="0.25">
      <c r="C20282"/>
      <c r="H20282"/>
    </row>
    <row r="20283" spans="3:8" x14ac:dyDescent="0.25">
      <c r="C20283"/>
      <c r="H20283"/>
    </row>
    <row r="20284" spans="3:8" x14ac:dyDescent="0.25">
      <c r="C20284"/>
      <c r="H20284"/>
    </row>
    <row r="20285" spans="3:8" x14ac:dyDescent="0.25">
      <c r="C20285"/>
      <c r="H20285"/>
    </row>
    <row r="20286" spans="3:8" x14ac:dyDescent="0.25">
      <c r="C20286"/>
      <c r="H20286"/>
    </row>
    <row r="20287" spans="3:8" x14ac:dyDescent="0.25">
      <c r="C20287"/>
      <c r="H20287"/>
    </row>
    <row r="20288" spans="3:8" x14ac:dyDescent="0.25">
      <c r="C20288"/>
      <c r="H20288"/>
    </row>
    <row r="20289" spans="3:8" x14ac:dyDescent="0.25">
      <c r="C20289"/>
      <c r="H20289"/>
    </row>
    <row r="20290" spans="3:8" x14ac:dyDescent="0.25">
      <c r="C20290"/>
      <c r="H20290"/>
    </row>
    <row r="20291" spans="3:8" x14ac:dyDescent="0.25">
      <c r="C20291"/>
      <c r="H20291"/>
    </row>
    <row r="20292" spans="3:8" x14ac:dyDescent="0.25">
      <c r="C20292"/>
      <c r="H20292"/>
    </row>
    <row r="20293" spans="3:8" x14ac:dyDescent="0.25">
      <c r="C20293"/>
      <c r="H20293"/>
    </row>
    <row r="20294" spans="3:8" x14ac:dyDescent="0.25">
      <c r="C20294"/>
      <c r="H20294"/>
    </row>
    <row r="20295" spans="3:8" x14ac:dyDescent="0.25">
      <c r="C20295"/>
      <c r="H20295"/>
    </row>
    <row r="20296" spans="3:8" x14ac:dyDescent="0.25">
      <c r="C20296"/>
      <c r="H20296"/>
    </row>
    <row r="20297" spans="3:8" x14ac:dyDescent="0.25">
      <c r="C20297"/>
      <c r="H20297"/>
    </row>
    <row r="20298" spans="3:8" x14ac:dyDescent="0.25">
      <c r="C20298"/>
      <c r="H20298"/>
    </row>
    <row r="20299" spans="3:8" x14ac:dyDescent="0.25">
      <c r="C20299"/>
      <c r="H20299"/>
    </row>
    <row r="20300" spans="3:8" x14ac:dyDescent="0.25">
      <c r="C20300"/>
      <c r="H20300"/>
    </row>
    <row r="20301" spans="3:8" x14ac:dyDescent="0.25">
      <c r="C20301"/>
      <c r="H20301"/>
    </row>
    <row r="20302" spans="3:8" x14ac:dyDescent="0.25">
      <c r="C20302"/>
      <c r="H20302"/>
    </row>
    <row r="20303" spans="3:8" x14ac:dyDescent="0.25">
      <c r="C20303"/>
      <c r="H20303"/>
    </row>
    <row r="20304" spans="3:8" x14ac:dyDescent="0.25">
      <c r="C20304"/>
      <c r="H20304"/>
    </row>
    <row r="20305" spans="3:8" x14ac:dyDescent="0.25">
      <c r="C20305"/>
      <c r="H20305"/>
    </row>
    <row r="20306" spans="3:8" x14ac:dyDescent="0.25">
      <c r="C20306"/>
      <c r="H20306"/>
    </row>
    <row r="20307" spans="3:8" x14ac:dyDescent="0.25">
      <c r="C20307"/>
      <c r="H20307"/>
    </row>
    <row r="20308" spans="3:8" x14ac:dyDescent="0.25">
      <c r="C20308"/>
      <c r="H20308"/>
    </row>
    <row r="20309" spans="3:8" x14ac:dyDescent="0.25">
      <c r="C20309"/>
      <c r="H20309"/>
    </row>
    <row r="20310" spans="3:8" x14ac:dyDescent="0.25">
      <c r="C20310"/>
      <c r="H20310"/>
    </row>
    <row r="20311" spans="3:8" x14ac:dyDescent="0.25">
      <c r="C20311"/>
      <c r="H20311"/>
    </row>
    <row r="20312" spans="3:8" x14ac:dyDescent="0.25">
      <c r="C20312"/>
      <c r="H20312"/>
    </row>
    <row r="20313" spans="3:8" x14ac:dyDescent="0.25">
      <c r="C20313"/>
      <c r="H20313"/>
    </row>
    <row r="20314" spans="3:8" x14ac:dyDescent="0.25">
      <c r="C20314"/>
      <c r="H20314"/>
    </row>
    <row r="20315" spans="3:8" x14ac:dyDescent="0.25">
      <c r="C20315"/>
      <c r="H20315"/>
    </row>
    <row r="20316" spans="3:8" x14ac:dyDescent="0.25">
      <c r="C20316"/>
      <c r="H20316"/>
    </row>
    <row r="20317" spans="3:8" x14ac:dyDescent="0.25">
      <c r="C20317"/>
      <c r="H20317"/>
    </row>
    <row r="20318" spans="3:8" x14ac:dyDescent="0.25">
      <c r="C20318"/>
      <c r="H20318"/>
    </row>
    <row r="20319" spans="3:8" x14ac:dyDescent="0.25">
      <c r="C20319"/>
      <c r="H20319"/>
    </row>
    <row r="20320" spans="3:8" x14ac:dyDescent="0.25">
      <c r="C20320"/>
      <c r="H20320"/>
    </row>
    <row r="20321" spans="3:8" x14ac:dyDescent="0.25">
      <c r="C20321"/>
      <c r="H20321"/>
    </row>
    <row r="20322" spans="3:8" x14ac:dyDescent="0.25">
      <c r="C20322"/>
      <c r="H20322"/>
    </row>
    <row r="20323" spans="3:8" x14ac:dyDescent="0.25">
      <c r="C20323"/>
      <c r="H20323"/>
    </row>
    <row r="20324" spans="3:8" x14ac:dyDescent="0.25">
      <c r="C20324"/>
      <c r="H20324"/>
    </row>
    <row r="20325" spans="3:8" x14ac:dyDescent="0.25">
      <c r="C20325"/>
      <c r="H20325"/>
    </row>
    <row r="20326" spans="3:8" x14ac:dyDescent="0.25">
      <c r="C20326"/>
      <c r="H20326"/>
    </row>
    <row r="20327" spans="3:8" x14ac:dyDescent="0.25">
      <c r="C20327"/>
      <c r="H20327"/>
    </row>
    <row r="20328" spans="3:8" x14ac:dyDescent="0.25">
      <c r="C20328"/>
      <c r="H20328"/>
    </row>
    <row r="20329" spans="3:8" x14ac:dyDescent="0.25">
      <c r="C20329"/>
      <c r="H20329"/>
    </row>
    <row r="20330" spans="3:8" x14ac:dyDescent="0.25">
      <c r="C20330"/>
      <c r="H20330"/>
    </row>
    <row r="20331" spans="3:8" x14ac:dyDescent="0.25">
      <c r="C20331"/>
      <c r="H20331"/>
    </row>
    <row r="20332" spans="3:8" x14ac:dyDescent="0.25">
      <c r="C20332"/>
      <c r="H20332"/>
    </row>
    <row r="20333" spans="3:8" x14ac:dyDescent="0.25">
      <c r="C20333"/>
      <c r="H20333"/>
    </row>
    <row r="20334" spans="3:8" x14ac:dyDescent="0.25">
      <c r="C20334"/>
      <c r="H20334"/>
    </row>
    <row r="20335" spans="3:8" x14ac:dyDescent="0.25">
      <c r="C20335"/>
      <c r="H20335"/>
    </row>
    <row r="20336" spans="3:8" x14ac:dyDescent="0.25">
      <c r="C20336"/>
      <c r="H20336"/>
    </row>
    <row r="20337" spans="3:8" x14ac:dyDescent="0.25">
      <c r="C20337"/>
      <c r="H20337"/>
    </row>
    <row r="20338" spans="3:8" x14ac:dyDescent="0.25">
      <c r="C20338"/>
      <c r="H20338"/>
    </row>
    <row r="20339" spans="3:8" x14ac:dyDescent="0.25">
      <c r="C20339"/>
      <c r="H20339"/>
    </row>
    <row r="20340" spans="3:8" x14ac:dyDescent="0.25">
      <c r="C20340"/>
      <c r="H20340"/>
    </row>
    <row r="20341" spans="3:8" x14ac:dyDescent="0.25">
      <c r="C20341"/>
      <c r="H20341"/>
    </row>
    <row r="20342" spans="3:8" x14ac:dyDescent="0.25">
      <c r="C20342"/>
      <c r="H20342"/>
    </row>
    <row r="20343" spans="3:8" x14ac:dyDescent="0.25">
      <c r="C20343"/>
      <c r="H20343"/>
    </row>
    <row r="20344" spans="3:8" x14ac:dyDescent="0.25">
      <c r="C20344"/>
      <c r="H20344"/>
    </row>
    <row r="20345" spans="3:8" x14ac:dyDescent="0.25">
      <c r="C20345"/>
      <c r="H20345"/>
    </row>
    <row r="20346" spans="3:8" x14ac:dyDescent="0.25">
      <c r="C20346"/>
      <c r="H20346"/>
    </row>
    <row r="20347" spans="3:8" x14ac:dyDescent="0.25">
      <c r="C20347"/>
      <c r="H20347"/>
    </row>
    <row r="20348" spans="3:8" x14ac:dyDescent="0.25">
      <c r="C20348"/>
      <c r="H20348"/>
    </row>
    <row r="20349" spans="3:8" x14ac:dyDescent="0.25">
      <c r="C20349"/>
      <c r="H20349"/>
    </row>
    <row r="20350" spans="3:8" x14ac:dyDescent="0.25">
      <c r="C20350"/>
      <c r="H20350"/>
    </row>
    <row r="20351" spans="3:8" x14ac:dyDescent="0.25">
      <c r="C20351"/>
      <c r="H20351"/>
    </row>
    <row r="20352" spans="3:8" x14ac:dyDescent="0.25">
      <c r="C20352"/>
      <c r="H20352"/>
    </row>
    <row r="20353" spans="3:8" x14ac:dyDescent="0.25">
      <c r="C20353"/>
      <c r="H20353"/>
    </row>
    <row r="20354" spans="3:8" x14ac:dyDescent="0.25">
      <c r="C20354"/>
      <c r="H20354"/>
    </row>
    <row r="20355" spans="3:8" x14ac:dyDescent="0.25">
      <c r="C20355"/>
      <c r="H20355"/>
    </row>
    <row r="20356" spans="3:8" x14ac:dyDescent="0.25">
      <c r="C20356"/>
      <c r="H20356"/>
    </row>
    <row r="20357" spans="3:8" x14ac:dyDescent="0.25">
      <c r="C20357"/>
      <c r="H20357"/>
    </row>
    <row r="20358" spans="3:8" x14ac:dyDescent="0.25">
      <c r="C20358"/>
      <c r="H20358"/>
    </row>
    <row r="20359" spans="3:8" x14ac:dyDescent="0.25">
      <c r="C20359"/>
      <c r="H20359"/>
    </row>
    <row r="20360" spans="3:8" x14ac:dyDescent="0.25">
      <c r="C20360"/>
      <c r="H20360"/>
    </row>
    <row r="20361" spans="3:8" x14ac:dyDescent="0.25">
      <c r="C20361"/>
      <c r="H20361"/>
    </row>
    <row r="20362" spans="3:8" x14ac:dyDescent="0.25">
      <c r="C20362"/>
      <c r="H20362"/>
    </row>
    <row r="20363" spans="3:8" x14ac:dyDescent="0.25">
      <c r="C20363"/>
      <c r="H20363"/>
    </row>
    <row r="20364" spans="3:8" x14ac:dyDescent="0.25">
      <c r="C20364"/>
      <c r="H20364"/>
    </row>
    <row r="20365" spans="3:8" x14ac:dyDescent="0.25">
      <c r="C20365"/>
      <c r="H20365"/>
    </row>
    <row r="20366" spans="3:8" x14ac:dyDescent="0.25">
      <c r="C20366"/>
      <c r="H20366"/>
    </row>
    <row r="20367" spans="3:8" x14ac:dyDescent="0.25">
      <c r="C20367"/>
      <c r="H20367"/>
    </row>
    <row r="20368" spans="3:8" x14ac:dyDescent="0.25">
      <c r="C20368"/>
      <c r="H20368"/>
    </row>
    <row r="20369" spans="3:8" x14ac:dyDescent="0.25">
      <c r="C20369"/>
      <c r="H20369"/>
    </row>
    <row r="20370" spans="3:8" x14ac:dyDescent="0.25">
      <c r="C20370"/>
      <c r="H20370"/>
    </row>
    <row r="20371" spans="3:8" x14ac:dyDescent="0.25">
      <c r="C20371"/>
      <c r="H20371"/>
    </row>
    <row r="20372" spans="3:8" x14ac:dyDescent="0.25">
      <c r="C20372"/>
      <c r="H20372"/>
    </row>
    <row r="20373" spans="3:8" x14ac:dyDescent="0.25">
      <c r="C20373"/>
      <c r="H20373"/>
    </row>
    <row r="20374" spans="3:8" x14ac:dyDescent="0.25">
      <c r="C20374"/>
      <c r="H20374"/>
    </row>
    <row r="20375" spans="3:8" x14ac:dyDescent="0.25">
      <c r="C20375"/>
      <c r="H20375"/>
    </row>
    <row r="20376" spans="3:8" x14ac:dyDescent="0.25">
      <c r="C20376"/>
      <c r="H20376"/>
    </row>
    <row r="20377" spans="3:8" x14ac:dyDescent="0.25">
      <c r="C20377"/>
      <c r="H20377"/>
    </row>
    <row r="20378" spans="3:8" x14ac:dyDescent="0.25">
      <c r="C20378"/>
      <c r="H20378"/>
    </row>
    <row r="20379" spans="3:8" x14ac:dyDescent="0.25">
      <c r="C20379"/>
      <c r="H20379"/>
    </row>
    <row r="20380" spans="3:8" x14ac:dyDescent="0.25">
      <c r="C20380"/>
      <c r="H20380"/>
    </row>
    <row r="20381" spans="3:8" x14ac:dyDescent="0.25">
      <c r="C20381"/>
      <c r="H20381"/>
    </row>
    <row r="20382" spans="3:8" x14ac:dyDescent="0.25">
      <c r="C20382"/>
      <c r="H20382"/>
    </row>
    <row r="20383" spans="3:8" x14ac:dyDescent="0.25">
      <c r="C20383"/>
      <c r="H20383"/>
    </row>
    <row r="20384" spans="3:8" x14ac:dyDescent="0.25">
      <c r="C20384"/>
      <c r="H20384"/>
    </row>
    <row r="20385" spans="3:8" x14ac:dyDescent="0.25">
      <c r="C20385"/>
      <c r="H20385"/>
    </row>
    <row r="20386" spans="3:8" x14ac:dyDescent="0.25">
      <c r="C20386"/>
      <c r="H20386"/>
    </row>
    <row r="20387" spans="3:8" x14ac:dyDescent="0.25">
      <c r="C20387"/>
      <c r="H20387"/>
    </row>
    <row r="20388" spans="3:8" x14ac:dyDescent="0.25">
      <c r="C20388"/>
      <c r="H20388"/>
    </row>
    <row r="20389" spans="3:8" x14ac:dyDescent="0.25">
      <c r="C20389"/>
      <c r="H20389"/>
    </row>
    <row r="20390" spans="3:8" x14ac:dyDescent="0.25">
      <c r="C20390"/>
      <c r="H20390"/>
    </row>
    <row r="20391" spans="3:8" x14ac:dyDescent="0.25">
      <c r="C20391"/>
      <c r="H20391"/>
    </row>
    <row r="20392" spans="3:8" x14ac:dyDescent="0.25">
      <c r="C20392"/>
      <c r="H20392"/>
    </row>
    <row r="20393" spans="3:8" x14ac:dyDescent="0.25">
      <c r="C20393"/>
      <c r="H20393"/>
    </row>
    <row r="20394" spans="3:8" x14ac:dyDescent="0.25">
      <c r="C20394"/>
      <c r="H20394"/>
    </row>
    <row r="20395" spans="3:8" x14ac:dyDescent="0.25">
      <c r="C20395"/>
      <c r="H20395"/>
    </row>
    <row r="20396" spans="3:8" x14ac:dyDescent="0.25">
      <c r="C20396"/>
      <c r="H20396"/>
    </row>
    <row r="20397" spans="3:8" x14ac:dyDescent="0.25">
      <c r="C20397"/>
      <c r="H20397"/>
    </row>
    <row r="20398" spans="3:8" x14ac:dyDescent="0.25">
      <c r="C20398"/>
      <c r="H20398"/>
    </row>
    <row r="20399" spans="3:8" x14ac:dyDescent="0.25">
      <c r="C20399"/>
      <c r="H20399"/>
    </row>
    <row r="20400" spans="3:8" x14ac:dyDescent="0.25">
      <c r="C20400"/>
      <c r="H20400"/>
    </row>
    <row r="20401" spans="3:8" x14ac:dyDescent="0.25">
      <c r="C20401"/>
      <c r="H20401"/>
    </row>
    <row r="20402" spans="3:8" x14ac:dyDescent="0.25">
      <c r="C20402"/>
      <c r="H20402"/>
    </row>
    <row r="20403" spans="3:8" x14ac:dyDescent="0.25">
      <c r="C20403"/>
      <c r="H20403"/>
    </row>
    <row r="20404" spans="3:8" x14ac:dyDescent="0.25">
      <c r="C20404"/>
      <c r="H20404"/>
    </row>
    <row r="20405" spans="3:8" x14ac:dyDescent="0.25">
      <c r="C20405"/>
      <c r="H20405"/>
    </row>
    <row r="20406" spans="3:8" x14ac:dyDescent="0.25">
      <c r="C20406"/>
      <c r="H20406"/>
    </row>
    <row r="20407" spans="3:8" x14ac:dyDescent="0.25">
      <c r="C20407"/>
      <c r="H20407"/>
    </row>
    <row r="20408" spans="3:8" x14ac:dyDescent="0.25">
      <c r="C20408"/>
      <c r="H20408"/>
    </row>
    <row r="20409" spans="3:8" x14ac:dyDescent="0.25">
      <c r="C20409"/>
      <c r="H20409"/>
    </row>
    <row r="20410" spans="3:8" x14ac:dyDescent="0.25">
      <c r="C20410"/>
      <c r="H20410"/>
    </row>
    <row r="20411" spans="3:8" x14ac:dyDescent="0.25">
      <c r="C20411"/>
      <c r="H20411"/>
    </row>
    <row r="20412" spans="3:8" x14ac:dyDescent="0.25">
      <c r="C20412"/>
      <c r="H20412"/>
    </row>
    <row r="20413" spans="3:8" x14ac:dyDescent="0.25">
      <c r="C20413"/>
      <c r="H20413"/>
    </row>
    <row r="20414" spans="3:8" x14ac:dyDescent="0.25">
      <c r="C20414"/>
      <c r="H20414"/>
    </row>
    <row r="20415" spans="3:8" x14ac:dyDescent="0.25">
      <c r="C20415"/>
      <c r="H20415"/>
    </row>
    <row r="20416" spans="3:8" x14ac:dyDescent="0.25">
      <c r="C20416"/>
      <c r="H20416"/>
    </row>
    <row r="20417" spans="3:8" x14ac:dyDescent="0.25">
      <c r="C20417"/>
      <c r="H20417"/>
    </row>
    <row r="20418" spans="3:8" x14ac:dyDescent="0.25">
      <c r="C20418"/>
      <c r="H20418"/>
    </row>
    <row r="20419" spans="3:8" x14ac:dyDescent="0.25">
      <c r="C20419"/>
      <c r="H20419"/>
    </row>
    <row r="20420" spans="3:8" x14ac:dyDescent="0.25">
      <c r="C20420"/>
      <c r="H20420"/>
    </row>
    <row r="20421" spans="3:8" x14ac:dyDescent="0.25">
      <c r="C20421"/>
      <c r="H20421"/>
    </row>
    <row r="20422" spans="3:8" x14ac:dyDescent="0.25">
      <c r="C20422"/>
      <c r="H20422"/>
    </row>
    <row r="20423" spans="3:8" x14ac:dyDescent="0.25">
      <c r="C20423"/>
      <c r="H20423"/>
    </row>
    <row r="20424" spans="3:8" x14ac:dyDescent="0.25">
      <c r="C20424"/>
      <c r="H20424"/>
    </row>
    <row r="20425" spans="3:8" x14ac:dyDescent="0.25">
      <c r="C20425"/>
      <c r="H20425"/>
    </row>
    <row r="20426" spans="3:8" x14ac:dyDescent="0.25">
      <c r="C20426"/>
      <c r="H20426"/>
    </row>
    <row r="20427" spans="3:8" x14ac:dyDescent="0.25">
      <c r="C20427"/>
      <c r="H20427"/>
    </row>
    <row r="20428" spans="3:8" x14ac:dyDescent="0.25">
      <c r="C20428"/>
      <c r="H20428"/>
    </row>
    <row r="20429" spans="3:8" x14ac:dyDescent="0.25">
      <c r="C20429"/>
      <c r="H20429"/>
    </row>
    <row r="20430" spans="3:8" x14ac:dyDescent="0.25">
      <c r="C20430"/>
      <c r="H20430"/>
    </row>
    <row r="20431" spans="3:8" x14ac:dyDescent="0.25">
      <c r="C20431"/>
      <c r="H20431"/>
    </row>
    <row r="20432" spans="3:8" x14ac:dyDescent="0.25">
      <c r="C20432"/>
      <c r="H20432"/>
    </row>
    <row r="20433" spans="3:8" x14ac:dyDescent="0.25">
      <c r="C20433"/>
      <c r="H20433"/>
    </row>
    <row r="20434" spans="3:8" x14ac:dyDescent="0.25">
      <c r="C20434"/>
      <c r="H20434"/>
    </row>
    <row r="20435" spans="3:8" x14ac:dyDescent="0.25">
      <c r="C20435"/>
      <c r="H20435"/>
    </row>
    <row r="20436" spans="3:8" x14ac:dyDescent="0.25">
      <c r="C20436"/>
      <c r="H20436"/>
    </row>
    <row r="20437" spans="3:8" x14ac:dyDescent="0.25">
      <c r="C20437"/>
      <c r="H20437"/>
    </row>
    <row r="20438" spans="3:8" x14ac:dyDescent="0.25">
      <c r="C20438"/>
      <c r="H20438"/>
    </row>
    <row r="20439" spans="3:8" x14ac:dyDescent="0.25">
      <c r="C20439"/>
      <c r="H20439"/>
    </row>
    <row r="20440" spans="3:8" x14ac:dyDescent="0.25">
      <c r="C20440"/>
      <c r="H20440"/>
    </row>
    <row r="20441" spans="3:8" x14ac:dyDescent="0.25">
      <c r="C20441"/>
      <c r="H20441"/>
    </row>
    <row r="20442" spans="3:8" x14ac:dyDescent="0.25">
      <c r="C20442"/>
      <c r="H20442"/>
    </row>
    <row r="20443" spans="3:8" x14ac:dyDescent="0.25">
      <c r="C20443"/>
      <c r="H20443"/>
    </row>
    <row r="20444" spans="3:8" x14ac:dyDescent="0.25">
      <c r="C20444"/>
      <c r="H20444"/>
    </row>
    <row r="20445" spans="3:8" x14ac:dyDescent="0.25">
      <c r="C20445"/>
      <c r="H20445"/>
    </row>
    <row r="20446" spans="3:8" x14ac:dyDescent="0.25">
      <c r="C20446"/>
      <c r="H20446"/>
    </row>
    <row r="20447" spans="3:8" x14ac:dyDescent="0.25">
      <c r="C20447"/>
      <c r="H20447"/>
    </row>
    <row r="20448" spans="3:8" x14ac:dyDescent="0.25">
      <c r="C20448"/>
      <c r="H20448"/>
    </row>
    <row r="20449" spans="3:8" x14ac:dyDescent="0.25">
      <c r="C20449"/>
      <c r="H20449"/>
    </row>
    <row r="20450" spans="3:8" x14ac:dyDescent="0.25">
      <c r="C20450"/>
      <c r="H20450"/>
    </row>
    <row r="20451" spans="3:8" x14ac:dyDescent="0.25">
      <c r="C20451"/>
      <c r="H20451"/>
    </row>
    <row r="20452" spans="3:8" x14ac:dyDescent="0.25">
      <c r="C20452"/>
      <c r="H20452"/>
    </row>
    <row r="20453" spans="3:8" x14ac:dyDescent="0.25">
      <c r="C20453"/>
      <c r="H20453"/>
    </row>
    <row r="20454" spans="3:8" x14ac:dyDescent="0.25">
      <c r="C20454"/>
      <c r="H20454"/>
    </row>
    <row r="20455" spans="3:8" x14ac:dyDescent="0.25">
      <c r="C20455"/>
      <c r="H20455"/>
    </row>
    <row r="20456" spans="3:8" x14ac:dyDescent="0.25">
      <c r="C20456"/>
      <c r="H20456"/>
    </row>
    <row r="20457" spans="3:8" x14ac:dyDescent="0.25">
      <c r="C20457"/>
      <c r="H20457"/>
    </row>
    <row r="20458" spans="3:8" x14ac:dyDescent="0.25">
      <c r="C20458"/>
      <c r="H20458"/>
    </row>
    <row r="20459" spans="3:8" x14ac:dyDescent="0.25">
      <c r="C20459"/>
      <c r="H20459"/>
    </row>
    <row r="20460" spans="3:8" x14ac:dyDescent="0.25">
      <c r="C20460"/>
      <c r="H20460"/>
    </row>
    <row r="20461" spans="3:8" x14ac:dyDescent="0.25">
      <c r="C20461"/>
      <c r="H20461"/>
    </row>
    <row r="20462" spans="3:8" x14ac:dyDescent="0.25">
      <c r="C20462"/>
      <c r="H20462"/>
    </row>
    <row r="20463" spans="3:8" x14ac:dyDescent="0.25">
      <c r="C20463"/>
      <c r="H20463"/>
    </row>
    <row r="20464" spans="3:8" x14ac:dyDescent="0.25">
      <c r="C20464"/>
      <c r="H20464"/>
    </row>
    <row r="20465" spans="3:8" x14ac:dyDescent="0.25">
      <c r="C20465"/>
      <c r="H20465"/>
    </row>
    <row r="20466" spans="3:8" x14ac:dyDescent="0.25">
      <c r="C20466"/>
      <c r="H20466"/>
    </row>
    <row r="20467" spans="3:8" x14ac:dyDescent="0.25">
      <c r="C20467"/>
      <c r="H20467"/>
    </row>
    <row r="20468" spans="3:8" x14ac:dyDescent="0.25">
      <c r="C20468"/>
      <c r="H20468"/>
    </row>
    <row r="20469" spans="3:8" x14ac:dyDescent="0.25">
      <c r="C20469"/>
      <c r="H20469"/>
    </row>
    <row r="20470" spans="3:8" x14ac:dyDescent="0.25">
      <c r="C20470"/>
      <c r="H20470"/>
    </row>
    <row r="20471" spans="3:8" x14ac:dyDescent="0.25">
      <c r="C20471"/>
      <c r="H20471"/>
    </row>
    <row r="20472" spans="3:8" x14ac:dyDescent="0.25">
      <c r="C20472"/>
      <c r="H20472"/>
    </row>
    <row r="20473" spans="3:8" x14ac:dyDescent="0.25">
      <c r="C20473"/>
      <c r="H20473"/>
    </row>
    <row r="20474" spans="3:8" x14ac:dyDescent="0.25">
      <c r="C20474"/>
      <c r="H20474"/>
    </row>
    <row r="20475" spans="3:8" x14ac:dyDescent="0.25">
      <c r="C20475"/>
      <c r="H20475"/>
    </row>
    <row r="20476" spans="3:8" x14ac:dyDescent="0.25">
      <c r="C20476"/>
      <c r="H20476"/>
    </row>
    <row r="20477" spans="3:8" x14ac:dyDescent="0.25">
      <c r="C20477"/>
      <c r="H20477"/>
    </row>
    <row r="20478" spans="3:8" x14ac:dyDescent="0.25">
      <c r="C20478"/>
      <c r="H20478"/>
    </row>
    <row r="20479" spans="3:8" x14ac:dyDescent="0.25">
      <c r="C20479"/>
      <c r="H20479"/>
    </row>
    <row r="20480" spans="3:8" x14ac:dyDescent="0.25">
      <c r="C20480"/>
      <c r="H20480"/>
    </row>
    <row r="20481" spans="3:8" x14ac:dyDescent="0.25">
      <c r="C20481"/>
      <c r="H20481"/>
    </row>
    <row r="20482" spans="3:8" x14ac:dyDescent="0.25">
      <c r="C20482"/>
      <c r="H20482"/>
    </row>
    <row r="20483" spans="3:8" x14ac:dyDescent="0.25">
      <c r="C20483"/>
      <c r="H20483"/>
    </row>
    <row r="20484" spans="3:8" x14ac:dyDescent="0.25">
      <c r="C20484"/>
      <c r="H20484"/>
    </row>
    <row r="20485" spans="3:8" x14ac:dyDescent="0.25">
      <c r="C20485"/>
      <c r="H20485"/>
    </row>
    <row r="20486" spans="3:8" x14ac:dyDescent="0.25">
      <c r="C20486"/>
      <c r="H20486"/>
    </row>
    <row r="20487" spans="3:8" x14ac:dyDescent="0.25">
      <c r="C20487"/>
      <c r="H20487"/>
    </row>
    <row r="20488" spans="3:8" x14ac:dyDescent="0.25">
      <c r="C20488"/>
      <c r="H20488"/>
    </row>
    <row r="20489" spans="3:8" x14ac:dyDescent="0.25">
      <c r="C20489"/>
      <c r="H20489"/>
    </row>
    <row r="20490" spans="3:8" x14ac:dyDescent="0.25">
      <c r="C20490"/>
      <c r="H20490"/>
    </row>
    <row r="20491" spans="3:8" x14ac:dyDescent="0.25">
      <c r="C20491"/>
      <c r="H20491"/>
    </row>
    <row r="20492" spans="3:8" x14ac:dyDescent="0.25">
      <c r="C20492"/>
      <c r="H20492"/>
    </row>
    <row r="20493" spans="3:8" x14ac:dyDescent="0.25">
      <c r="C20493"/>
      <c r="H20493"/>
    </row>
    <row r="20494" spans="3:8" x14ac:dyDescent="0.25">
      <c r="C20494"/>
      <c r="H20494"/>
    </row>
    <row r="20495" spans="3:8" x14ac:dyDescent="0.25">
      <c r="C20495"/>
      <c r="H20495"/>
    </row>
    <row r="20496" spans="3:8" x14ac:dyDescent="0.25">
      <c r="C20496"/>
      <c r="H20496"/>
    </row>
    <row r="20497" spans="3:8" x14ac:dyDescent="0.25">
      <c r="C20497"/>
      <c r="H20497"/>
    </row>
    <row r="20498" spans="3:8" x14ac:dyDescent="0.25">
      <c r="C20498"/>
      <c r="H20498"/>
    </row>
    <row r="20499" spans="3:8" x14ac:dyDescent="0.25">
      <c r="C20499"/>
      <c r="H20499"/>
    </row>
    <row r="20500" spans="3:8" x14ac:dyDescent="0.25">
      <c r="C20500"/>
      <c r="H20500"/>
    </row>
    <row r="20501" spans="3:8" x14ac:dyDescent="0.25">
      <c r="C20501"/>
      <c r="H20501"/>
    </row>
    <row r="20502" spans="3:8" x14ac:dyDescent="0.25">
      <c r="C20502"/>
      <c r="H20502"/>
    </row>
    <row r="20503" spans="3:8" x14ac:dyDescent="0.25">
      <c r="C20503"/>
      <c r="H20503"/>
    </row>
    <row r="20504" spans="3:8" x14ac:dyDescent="0.25">
      <c r="C20504"/>
      <c r="H20504"/>
    </row>
    <row r="20505" spans="3:8" x14ac:dyDescent="0.25">
      <c r="C20505"/>
      <c r="H20505"/>
    </row>
    <row r="20506" spans="3:8" x14ac:dyDescent="0.25">
      <c r="C20506"/>
      <c r="H20506"/>
    </row>
    <row r="20507" spans="3:8" x14ac:dyDescent="0.25">
      <c r="C20507"/>
      <c r="H20507"/>
    </row>
    <row r="20508" spans="3:8" x14ac:dyDescent="0.25">
      <c r="C20508"/>
      <c r="H20508"/>
    </row>
    <row r="20509" spans="3:8" x14ac:dyDescent="0.25">
      <c r="C20509"/>
      <c r="H20509"/>
    </row>
    <row r="20510" spans="3:8" x14ac:dyDescent="0.25">
      <c r="C20510"/>
      <c r="H20510"/>
    </row>
    <row r="20511" spans="3:8" x14ac:dyDescent="0.25">
      <c r="C20511"/>
      <c r="H20511"/>
    </row>
    <row r="20512" spans="3:8" x14ac:dyDescent="0.25">
      <c r="C20512"/>
      <c r="H20512"/>
    </row>
    <row r="20513" spans="3:8" x14ac:dyDescent="0.25">
      <c r="C20513"/>
      <c r="H20513"/>
    </row>
    <row r="20514" spans="3:8" x14ac:dyDescent="0.25">
      <c r="C20514"/>
      <c r="H20514"/>
    </row>
    <row r="20515" spans="3:8" x14ac:dyDescent="0.25">
      <c r="C20515"/>
      <c r="H20515"/>
    </row>
    <row r="20516" spans="3:8" x14ac:dyDescent="0.25">
      <c r="C20516"/>
      <c r="H20516"/>
    </row>
    <row r="20517" spans="3:8" x14ac:dyDescent="0.25">
      <c r="C20517"/>
      <c r="H20517"/>
    </row>
    <row r="20518" spans="3:8" x14ac:dyDescent="0.25">
      <c r="C20518"/>
      <c r="H20518"/>
    </row>
    <row r="20519" spans="3:8" x14ac:dyDescent="0.25">
      <c r="C20519"/>
      <c r="H20519"/>
    </row>
    <row r="20520" spans="3:8" x14ac:dyDescent="0.25">
      <c r="C20520"/>
      <c r="H20520"/>
    </row>
    <row r="20521" spans="3:8" x14ac:dyDescent="0.25">
      <c r="C20521"/>
      <c r="H20521"/>
    </row>
    <row r="20522" spans="3:8" x14ac:dyDescent="0.25">
      <c r="C20522"/>
      <c r="H20522"/>
    </row>
    <row r="20523" spans="3:8" x14ac:dyDescent="0.25">
      <c r="C20523"/>
      <c r="H20523"/>
    </row>
    <row r="20524" spans="3:8" x14ac:dyDescent="0.25">
      <c r="C20524"/>
      <c r="H20524"/>
    </row>
    <row r="20525" spans="3:8" x14ac:dyDescent="0.25">
      <c r="C20525"/>
      <c r="H20525"/>
    </row>
    <row r="20526" spans="3:8" x14ac:dyDescent="0.25">
      <c r="C20526"/>
      <c r="H20526"/>
    </row>
    <row r="20527" spans="3:8" x14ac:dyDescent="0.25">
      <c r="C20527"/>
      <c r="H20527"/>
    </row>
    <row r="20528" spans="3:8" x14ac:dyDescent="0.25">
      <c r="C20528"/>
      <c r="H20528"/>
    </row>
    <row r="20529" spans="3:8" x14ac:dyDescent="0.25">
      <c r="C20529"/>
      <c r="H20529"/>
    </row>
    <row r="20530" spans="3:8" x14ac:dyDescent="0.25">
      <c r="C20530"/>
      <c r="H20530"/>
    </row>
    <row r="20531" spans="3:8" x14ac:dyDescent="0.25">
      <c r="C20531"/>
      <c r="H20531"/>
    </row>
    <row r="20532" spans="3:8" x14ac:dyDescent="0.25">
      <c r="C20532"/>
      <c r="H20532"/>
    </row>
    <row r="20533" spans="3:8" x14ac:dyDescent="0.25">
      <c r="C20533"/>
      <c r="H20533"/>
    </row>
    <row r="20534" spans="3:8" x14ac:dyDescent="0.25">
      <c r="C20534"/>
      <c r="H20534"/>
    </row>
    <row r="20535" spans="3:8" x14ac:dyDescent="0.25">
      <c r="C20535"/>
      <c r="H20535"/>
    </row>
    <row r="20536" spans="3:8" x14ac:dyDescent="0.25">
      <c r="C20536"/>
      <c r="H20536"/>
    </row>
    <row r="20537" spans="3:8" x14ac:dyDescent="0.25">
      <c r="C20537"/>
      <c r="H20537"/>
    </row>
    <row r="20538" spans="3:8" x14ac:dyDescent="0.25">
      <c r="C20538"/>
      <c r="H20538"/>
    </row>
    <row r="20539" spans="3:8" x14ac:dyDescent="0.25">
      <c r="C20539"/>
      <c r="H20539"/>
    </row>
    <row r="20540" spans="3:8" x14ac:dyDescent="0.25">
      <c r="C20540"/>
      <c r="H20540"/>
    </row>
    <row r="20541" spans="3:8" x14ac:dyDescent="0.25">
      <c r="C20541"/>
      <c r="H20541"/>
    </row>
    <row r="20542" spans="3:8" x14ac:dyDescent="0.25">
      <c r="C20542"/>
      <c r="H20542"/>
    </row>
    <row r="20543" spans="3:8" x14ac:dyDescent="0.25">
      <c r="C20543"/>
      <c r="H20543"/>
    </row>
    <row r="20544" spans="3:8" x14ac:dyDescent="0.25">
      <c r="C20544"/>
      <c r="H20544"/>
    </row>
    <row r="20545" spans="3:8" x14ac:dyDescent="0.25">
      <c r="C20545"/>
      <c r="H20545"/>
    </row>
    <row r="20546" spans="3:8" x14ac:dyDescent="0.25">
      <c r="C20546"/>
      <c r="H20546"/>
    </row>
    <row r="20547" spans="3:8" x14ac:dyDescent="0.25">
      <c r="C20547"/>
      <c r="H20547"/>
    </row>
    <row r="20548" spans="3:8" x14ac:dyDescent="0.25">
      <c r="C20548"/>
      <c r="H20548"/>
    </row>
    <row r="20549" spans="3:8" x14ac:dyDescent="0.25">
      <c r="C20549"/>
      <c r="H20549"/>
    </row>
    <row r="20550" spans="3:8" x14ac:dyDescent="0.25">
      <c r="C20550"/>
      <c r="H20550"/>
    </row>
    <row r="20551" spans="3:8" x14ac:dyDescent="0.25">
      <c r="C20551"/>
      <c r="H20551"/>
    </row>
    <row r="20552" spans="3:8" x14ac:dyDescent="0.25">
      <c r="C20552"/>
      <c r="H20552"/>
    </row>
    <row r="20553" spans="3:8" x14ac:dyDescent="0.25">
      <c r="C20553"/>
      <c r="H20553"/>
    </row>
    <row r="20554" spans="3:8" x14ac:dyDescent="0.25">
      <c r="C20554"/>
      <c r="H20554"/>
    </row>
    <row r="20555" spans="3:8" x14ac:dyDescent="0.25">
      <c r="C20555"/>
      <c r="H20555"/>
    </row>
    <row r="20556" spans="3:8" x14ac:dyDescent="0.25">
      <c r="C20556"/>
      <c r="H20556"/>
    </row>
    <row r="20557" spans="3:8" x14ac:dyDescent="0.25">
      <c r="C20557"/>
      <c r="H20557"/>
    </row>
    <row r="20558" spans="3:8" x14ac:dyDescent="0.25">
      <c r="C20558"/>
      <c r="H20558"/>
    </row>
    <row r="20559" spans="3:8" x14ac:dyDescent="0.25">
      <c r="C20559"/>
      <c r="H20559"/>
    </row>
    <row r="20560" spans="3:8" x14ac:dyDescent="0.25">
      <c r="C20560"/>
      <c r="H20560"/>
    </row>
    <row r="20561" spans="3:8" x14ac:dyDescent="0.25">
      <c r="C20561"/>
      <c r="H20561"/>
    </row>
    <row r="20562" spans="3:8" x14ac:dyDescent="0.25">
      <c r="C20562"/>
      <c r="H20562"/>
    </row>
    <row r="20563" spans="3:8" x14ac:dyDescent="0.25">
      <c r="C20563"/>
      <c r="H20563"/>
    </row>
    <row r="20564" spans="3:8" x14ac:dyDescent="0.25">
      <c r="C20564"/>
      <c r="H20564"/>
    </row>
    <row r="20565" spans="3:8" x14ac:dyDescent="0.25">
      <c r="C20565"/>
      <c r="H20565"/>
    </row>
    <row r="20566" spans="3:8" x14ac:dyDescent="0.25">
      <c r="C20566"/>
      <c r="H20566"/>
    </row>
    <row r="20567" spans="3:8" x14ac:dyDescent="0.25">
      <c r="C20567"/>
      <c r="H20567"/>
    </row>
    <row r="20568" spans="3:8" x14ac:dyDescent="0.25">
      <c r="C20568"/>
      <c r="H20568"/>
    </row>
    <row r="20569" spans="3:8" x14ac:dyDescent="0.25">
      <c r="C20569"/>
      <c r="H20569"/>
    </row>
    <row r="20570" spans="3:8" x14ac:dyDescent="0.25">
      <c r="C20570"/>
      <c r="H20570"/>
    </row>
    <row r="20571" spans="3:8" x14ac:dyDescent="0.25">
      <c r="C20571"/>
      <c r="H20571"/>
    </row>
    <row r="20572" spans="3:8" x14ac:dyDescent="0.25">
      <c r="C20572"/>
      <c r="H20572"/>
    </row>
    <row r="20573" spans="3:8" x14ac:dyDescent="0.25">
      <c r="C20573"/>
      <c r="H20573"/>
    </row>
    <row r="20574" spans="3:8" x14ac:dyDescent="0.25">
      <c r="C20574"/>
      <c r="H20574"/>
    </row>
    <row r="20575" spans="3:8" x14ac:dyDescent="0.25">
      <c r="C20575"/>
      <c r="H20575"/>
    </row>
    <row r="20576" spans="3:8" x14ac:dyDescent="0.25">
      <c r="C20576"/>
      <c r="H20576"/>
    </row>
    <row r="20577" spans="3:8" x14ac:dyDescent="0.25">
      <c r="C20577"/>
      <c r="H20577"/>
    </row>
    <row r="20578" spans="3:8" x14ac:dyDescent="0.25">
      <c r="C20578"/>
      <c r="H20578"/>
    </row>
    <row r="20579" spans="3:8" x14ac:dyDescent="0.25">
      <c r="C20579"/>
      <c r="H20579"/>
    </row>
    <row r="20580" spans="3:8" x14ac:dyDescent="0.25">
      <c r="C20580"/>
      <c r="H20580"/>
    </row>
    <row r="20581" spans="3:8" x14ac:dyDescent="0.25">
      <c r="C20581"/>
      <c r="H20581"/>
    </row>
    <row r="20582" spans="3:8" x14ac:dyDescent="0.25">
      <c r="C20582"/>
      <c r="H20582"/>
    </row>
    <row r="20583" spans="3:8" x14ac:dyDescent="0.25">
      <c r="C20583"/>
      <c r="H20583"/>
    </row>
    <row r="20584" spans="3:8" x14ac:dyDescent="0.25">
      <c r="C20584"/>
      <c r="H20584"/>
    </row>
    <row r="20585" spans="3:8" x14ac:dyDescent="0.25">
      <c r="C20585"/>
      <c r="H20585"/>
    </row>
    <row r="20586" spans="3:8" x14ac:dyDescent="0.25">
      <c r="C20586"/>
      <c r="H20586"/>
    </row>
    <row r="20587" spans="3:8" x14ac:dyDescent="0.25">
      <c r="C20587"/>
      <c r="H20587"/>
    </row>
    <row r="20588" spans="3:8" x14ac:dyDescent="0.25">
      <c r="C20588"/>
      <c r="H20588"/>
    </row>
    <row r="20589" spans="3:8" x14ac:dyDescent="0.25">
      <c r="C20589"/>
      <c r="H20589"/>
    </row>
    <row r="20590" spans="3:8" x14ac:dyDescent="0.25">
      <c r="C20590"/>
      <c r="H20590"/>
    </row>
    <row r="20591" spans="3:8" x14ac:dyDescent="0.25">
      <c r="C20591"/>
      <c r="H20591"/>
    </row>
    <row r="20592" spans="3:8" x14ac:dyDescent="0.25">
      <c r="C20592"/>
      <c r="H20592"/>
    </row>
    <row r="20593" spans="3:8" x14ac:dyDescent="0.25">
      <c r="C20593"/>
      <c r="H20593"/>
    </row>
    <row r="20594" spans="3:8" x14ac:dyDescent="0.25">
      <c r="C20594"/>
      <c r="H20594"/>
    </row>
    <row r="20595" spans="3:8" x14ac:dyDescent="0.25">
      <c r="C20595"/>
      <c r="H20595"/>
    </row>
    <row r="20596" spans="3:8" x14ac:dyDescent="0.25">
      <c r="C20596"/>
      <c r="H20596"/>
    </row>
    <row r="20597" spans="3:8" x14ac:dyDescent="0.25">
      <c r="C20597"/>
      <c r="H20597"/>
    </row>
    <row r="20598" spans="3:8" x14ac:dyDescent="0.25">
      <c r="C20598"/>
      <c r="H20598"/>
    </row>
    <row r="20599" spans="3:8" x14ac:dyDescent="0.25">
      <c r="C20599"/>
      <c r="H20599"/>
    </row>
    <row r="20600" spans="3:8" x14ac:dyDescent="0.25">
      <c r="C20600"/>
      <c r="H20600"/>
    </row>
    <row r="20601" spans="3:8" x14ac:dyDescent="0.25">
      <c r="C20601"/>
      <c r="H20601"/>
    </row>
    <row r="20602" spans="3:8" x14ac:dyDescent="0.25">
      <c r="C20602"/>
      <c r="H20602"/>
    </row>
    <row r="20603" spans="3:8" x14ac:dyDescent="0.25">
      <c r="C20603"/>
      <c r="H20603"/>
    </row>
    <row r="20604" spans="3:8" x14ac:dyDescent="0.25">
      <c r="C20604"/>
      <c r="H20604"/>
    </row>
    <row r="20605" spans="3:8" x14ac:dyDescent="0.25">
      <c r="C20605"/>
      <c r="H20605"/>
    </row>
    <row r="20606" spans="3:8" x14ac:dyDescent="0.25">
      <c r="C20606"/>
      <c r="H20606"/>
    </row>
    <row r="20607" spans="3:8" x14ac:dyDescent="0.25">
      <c r="C20607"/>
      <c r="H20607"/>
    </row>
    <row r="20608" spans="3:8" x14ac:dyDescent="0.25">
      <c r="C20608"/>
      <c r="H20608"/>
    </row>
    <row r="20609" spans="3:8" x14ac:dyDescent="0.25">
      <c r="C20609"/>
      <c r="H20609"/>
    </row>
    <row r="20610" spans="3:8" x14ac:dyDescent="0.25">
      <c r="C20610"/>
      <c r="H20610"/>
    </row>
    <row r="20611" spans="3:8" x14ac:dyDescent="0.25">
      <c r="C20611"/>
      <c r="H20611"/>
    </row>
    <row r="20612" spans="3:8" x14ac:dyDescent="0.25">
      <c r="C20612"/>
      <c r="H20612"/>
    </row>
    <row r="20613" spans="3:8" x14ac:dyDescent="0.25">
      <c r="C20613"/>
      <c r="H20613"/>
    </row>
    <row r="20614" spans="3:8" x14ac:dyDescent="0.25">
      <c r="C20614"/>
      <c r="H20614"/>
    </row>
    <row r="20615" spans="3:8" x14ac:dyDescent="0.25">
      <c r="C20615"/>
      <c r="H20615"/>
    </row>
    <row r="20616" spans="3:8" x14ac:dyDescent="0.25">
      <c r="C20616"/>
      <c r="H20616"/>
    </row>
    <row r="20617" spans="3:8" x14ac:dyDescent="0.25">
      <c r="C20617"/>
      <c r="H20617"/>
    </row>
    <row r="20618" spans="3:8" x14ac:dyDescent="0.25">
      <c r="C20618"/>
      <c r="H20618"/>
    </row>
    <row r="20619" spans="3:8" x14ac:dyDescent="0.25">
      <c r="C20619"/>
      <c r="H20619"/>
    </row>
    <row r="20620" spans="3:8" x14ac:dyDescent="0.25">
      <c r="C20620"/>
      <c r="H20620"/>
    </row>
    <row r="20621" spans="3:8" x14ac:dyDescent="0.25">
      <c r="C20621"/>
      <c r="H20621"/>
    </row>
    <row r="20622" spans="3:8" x14ac:dyDescent="0.25">
      <c r="C20622"/>
      <c r="H20622"/>
    </row>
    <row r="20623" spans="3:8" x14ac:dyDescent="0.25">
      <c r="C20623"/>
      <c r="H20623"/>
    </row>
    <row r="20624" spans="3:8" x14ac:dyDescent="0.25">
      <c r="C20624"/>
      <c r="H20624"/>
    </row>
    <row r="20625" spans="3:8" x14ac:dyDescent="0.25">
      <c r="C20625"/>
      <c r="H20625"/>
    </row>
    <row r="20626" spans="3:8" x14ac:dyDescent="0.25">
      <c r="C20626"/>
      <c r="H20626"/>
    </row>
    <row r="20627" spans="3:8" x14ac:dyDescent="0.25">
      <c r="C20627"/>
      <c r="H20627"/>
    </row>
    <row r="20628" spans="3:8" x14ac:dyDescent="0.25">
      <c r="C20628"/>
      <c r="H20628"/>
    </row>
    <row r="20629" spans="3:8" x14ac:dyDescent="0.25">
      <c r="C20629"/>
      <c r="H20629"/>
    </row>
    <row r="20630" spans="3:8" x14ac:dyDescent="0.25">
      <c r="C20630"/>
      <c r="H20630"/>
    </row>
    <row r="20631" spans="3:8" x14ac:dyDescent="0.25">
      <c r="C20631"/>
      <c r="H20631"/>
    </row>
    <row r="20632" spans="3:8" x14ac:dyDescent="0.25">
      <c r="C20632"/>
      <c r="H20632"/>
    </row>
    <row r="20633" spans="3:8" x14ac:dyDescent="0.25">
      <c r="C20633"/>
      <c r="H20633"/>
    </row>
    <row r="20634" spans="3:8" x14ac:dyDescent="0.25">
      <c r="C20634"/>
      <c r="H20634"/>
    </row>
    <row r="20635" spans="3:8" x14ac:dyDescent="0.25">
      <c r="C20635"/>
      <c r="H20635"/>
    </row>
    <row r="20636" spans="3:8" x14ac:dyDescent="0.25">
      <c r="C20636"/>
      <c r="H20636"/>
    </row>
    <row r="20637" spans="3:8" x14ac:dyDescent="0.25">
      <c r="C20637"/>
      <c r="H20637"/>
    </row>
    <row r="20638" spans="3:8" x14ac:dyDescent="0.25">
      <c r="C20638"/>
      <c r="H20638"/>
    </row>
    <row r="20639" spans="3:8" x14ac:dyDescent="0.25">
      <c r="C20639"/>
      <c r="H20639"/>
    </row>
    <row r="20640" spans="3:8" x14ac:dyDescent="0.25">
      <c r="C20640"/>
      <c r="H20640"/>
    </row>
    <row r="20641" spans="3:8" x14ac:dyDescent="0.25">
      <c r="C20641"/>
      <c r="H20641"/>
    </row>
    <row r="20642" spans="3:8" x14ac:dyDescent="0.25">
      <c r="C20642"/>
      <c r="H20642"/>
    </row>
    <row r="20643" spans="3:8" x14ac:dyDescent="0.25">
      <c r="C20643"/>
      <c r="H20643"/>
    </row>
    <row r="20644" spans="3:8" x14ac:dyDescent="0.25">
      <c r="C20644"/>
      <c r="H20644"/>
    </row>
    <row r="20645" spans="3:8" x14ac:dyDescent="0.25">
      <c r="C20645"/>
      <c r="H20645"/>
    </row>
    <row r="20646" spans="3:8" x14ac:dyDescent="0.25">
      <c r="C20646"/>
      <c r="H20646"/>
    </row>
    <row r="20647" spans="3:8" x14ac:dyDescent="0.25">
      <c r="C20647"/>
      <c r="H20647"/>
    </row>
    <row r="20648" spans="3:8" x14ac:dyDescent="0.25">
      <c r="C20648"/>
      <c r="H20648"/>
    </row>
    <row r="20649" spans="3:8" x14ac:dyDescent="0.25">
      <c r="C20649"/>
      <c r="H20649"/>
    </row>
    <row r="20650" spans="3:8" x14ac:dyDescent="0.25">
      <c r="C20650"/>
      <c r="H20650"/>
    </row>
    <row r="20651" spans="3:8" x14ac:dyDescent="0.25">
      <c r="C20651"/>
      <c r="H20651"/>
    </row>
    <row r="20652" spans="3:8" x14ac:dyDescent="0.25">
      <c r="C20652"/>
      <c r="H20652"/>
    </row>
    <row r="20653" spans="3:8" x14ac:dyDescent="0.25">
      <c r="C20653"/>
      <c r="H20653"/>
    </row>
    <row r="20654" spans="3:8" x14ac:dyDescent="0.25">
      <c r="C20654"/>
      <c r="H20654"/>
    </row>
    <row r="20655" spans="3:8" x14ac:dyDescent="0.25">
      <c r="C20655"/>
      <c r="H20655"/>
    </row>
    <row r="20656" spans="3:8" x14ac:dyDescent="0.25">
      <c r="C20656"/>
      <c r="H20656"/>
    </row>
    <row r="20657" spans="3:8" x14ac:dyDescent="0.25">
      <c r="C20657"/>
      <c r="H20657"/>
    </row>
    <row r="20658" spans="3:8" x14ac:dyDescent="0.25">
      <c r="C20658"/>
      <c r="H20658"/>
    </row>
    <row r="20659" spans="3:8" x14ac:dyDescent="0.25">
      <c r="C20659"/>
      <c r="H20659"/>
    </row>
    <row r="20660" spans="3:8" x14ac:dyDescent="0.25">
      <c r="C20660"/>
      <c r="H20660"/>
    </row>
    <row r="20661" spans="3:8" x14ac:dyDescent="0.25">
      <c r="C20661"/>
      <c r="H20661"/>
    </row>
    <row r="20662" spans="3:8" x14ac:dyDescent="0.25">
      <c r="C20662"/>
      <c r="H20662"/>
    </row>
    <row r="20663" spans="3:8" x14ac:dyDescent="0.25">
      <c r="C20663"/>
      <c r="H20663"/>
    </row>
    <row r="20664" spans="3:8" x14ac:dyDescent="0.25">
      <c r="C20664"/>
      <c r="H20664"/>
    </row>
    <row r="20665" spans="3:8" x14ac:dyDescent="0.25">
      <c r="C20665"/>
      <c r="H20665"/>
    </row>
    <row r="20666" spans="3:8" x14ac:dyDescent="0.25">
      <c r="C20666"/>
      <c r="H20666"/>
    </row>
    <row r="20667" spans="3:8" x14ac:dyDescent="0.25">
      <c r="C20667"/>
      <c r="H20667"/>
    </row>
    <row r="20668" spans="3:8" x14ac:dyDescent="0.25">
      <c r="C20668"/>
      <c r="H20668"/>
    </row>
    <row r="20669" spans="3:8" x14ac:dyDescent="0.25">
      <c r="C20669"/>
      <c r="H20669"/>
    </row>
    <row r="20670" spans="3:8" x14ac:dyDescent="0.25">
      <c r="C20670"/>
      <c r="H20670"/>
    </row>
    <row r="20671" spans="3:8" x14ac:dyDescent="0.25">
      <c r="C20671"/>
      <c r="H20671"/>
    </row>
    <row r="20672" spans="3:8" x14ac:dyDescent="0.25">
      <c r="C20672"/>
      <c r="H20672"/>
    </row>
    <row r="20673" spans="3:8" x14ac:dyDescent="0.25">
      <c r="C20673"/>
      <c r="H20673"/>
    </row>
    <row r="20674" spans="3:8" x14ac:dyDescent="0.25">
      <c r="C20674"/>
      <c r="H20674"/>
    </row>
    <row r="20675" spans="3:8" x14ac:dyDescent="0.25">
      <c r="C20675"/>
      <c r="H20675"/>
    </row>
    <row r="20676" spans="3:8" x14ac:dyDescent="0.25">
      <c r="C20676"/>
      <c r="H20676"/>
    </row>
    <row r="20677" spans="3:8" x14ac:dyDescent="0.25">
      <c r="C20677"/>
      <c r="H20677"/>
    </row>
    <row r="20678" spans="3:8" x14ac:dyDescent="0.25">
      <c r="C20678"/>
      <c r="H20678"/>
    </row>
    <row r="20679" spans="3:8" x14ac:dyDescent="0.25">
      <c r="C20679"/>
      <c r="H20679"/>
    </row>
    <row r="20680" spans="3:8" x14ac:dyDescent="0.25">
      <c r="C20680"/>
      <c r="H20680"/>
    </row>
    <row r="20681" spans="3:8" x14ac:dyDescent="0.25">
      <c r="C20681"/>
      <c r="H20681"/>
    </row>
    <row r="20682" spans="3:8" x14ac:dyDescent="0.25">
      <c r="C20682"/>
      <c r="H20682"/>
    </row>
    <row r="20683" spans="3:8" x14ac:dyDescent="0.25">
      <c r="C20683"/>
      <c r="H20683"/>
    </row>
    <row r="20684" spans="3:8" x14ac:dyDescent="0.25">
      <c r="C20684"/>
      <c r="H20684"/>
    </row>
    <row r="20685" spans="3:8" x14ac:dyDescent="0.25">
      <c r="C20685"/>
      <c r="H20685"/>
    </row>
    <row r="20686" spans="3:8" x14ac:dyDescent="0.25">
      <c r="C20686"/>
      <c r="H20686"/>
    </row>
    <row r="20687" spans="3:8" x14ac:dyDescent="0.25">
      <c r="C20687"/>
      <c r="H20687"/>
    </row>
    <row r="20688" spans="3:8" x14ac:dyDescent="0.25">
      <c r="C20688"/>
      <c r="H20688"/>
    </row>
    <row r="20689" spans="3:8" x14ac:dyDescent="0.25">
      <c r="C20689"/>
      <c r="H20689"/>
    </row>
    <row r="20690" spans="3:8" x14ac:dyDescent="0.25">
      <c r="C20690"/>
      <c r="H20690"/>
    </row>
    <row r="20691" spans="3:8" x14ac:dyDescent="0.25">
      <c r="C20691"/>
      <c r="H20691"/>
    </row>
    <row r="20692" spans="3:8" x14ac:dyDescent="0.25">
      <c r="C20692"/>
      <c r="H20692"/>
    </row>
    <row r="20693" spans="3:8" x14ac:dyDescent="0.25">
      <c r="C20693"/>
      <c r="H20693"/>
    </row>
    <row r="20694" spans="3:8" x14ac:dyDescent="0.25">
      <c r="C20694"/>
      <c r="H20694"/>
    </row>
    <row r="20695" spans="3:8" x14ac:dyDescent="0.25">
      <c r="C20695"/>
      <c r="H20695"/>
    </row>
    <row r="20696" spans="3:8" x14ac:dyDescent="0.25">
      <c r="C20696"/>
      <c r="H20696"/>
    </row>
    <row r="20697" spans="3:8" x14ac:dyDescent="0.25">
      <c r="C20697"/>
      <c r="H20697"/>
    </row>
    <row r="20698" spans="3:8" x14ac:dyDescent="0.25">
      <c r="C20698"/>
      <c r="H20698"/>
    </row>
    <row r="20699" spans="3:8" x14ac:dyDescent="0.25">
      <c r="C20699"/>
      <c r="H20699"/>
    </row>
    <row r="20700" spans="3:8" x14ac:dyDescent="0.25">
      <c r="C20700"/>
      <c r="H20700"/>
    </row>
    <row r="20701" spans="3:8" x14ac:dyDescent="0.25">
      <c r="C20701"/>
      <c r="H20701"/>
    </row>
    <row r="20702" spans="3:8" x14ac:dyDescent="0.25">
      <c r="C20702"/>
      <c r="H20702"/>
    </row>
    <row r="20703" spans="3:8" x14ac:dyDescent="0.25">
      <c r="C20703"/>
      <c r="H20703"/>
    </row>
    <row r="20704" spans="3:8" x14ac:dyDescent="0.25">
      <c r="C20704"/>
      <c r="H20704"/>
    </row>
    <row r="20705" spans="3:8" x14ac:dyDescent="0.25">
      <c r="C20705"/>
      <c r="H20705"/>
    </row>
    <row r="20706" spans="3:8" x14ac:dyDescent="0.25">
      <c r="C20706"/>
      <c r="H20706"/>
    </row>
    <row r="20707" spans="3:8" x14ac:dyDescent="0.25">
      <c r="C20707"/>
      <c r="H20707"/>
    </row>
    <row r="20708" spans="3:8" x14ac:dyDescent="0.25">
      <c r="C20708"/>
      <c r="H20708"/>
    </row>
    <row r="20709" spans="3:8" x14ac:dyDescent="0.25">
      <c r="C20709"/>
      <c r="H20709"/>
    </row>
    <row r="20710" spans="3:8" x14ac:dyDescent="0.25">
      <c r="C20710"/>
      <c r="H20710"/>
    </row>
    <row r="20711" spans="3:8" x14ac:dyDescent="0.25">
      <c r="C20711"/>
      <c r="H20711"/>
    </row>
    <row r="20712" spans="3:8" x14ac:dyDescent="0.25">
      <c r="C20712"/>
      <c r="H20712"/>
    </row>
    <row r="20713" spans="3:8" x14ac:dyDescent="0.25">
      <c r="C20713"/>
      <c r="H20713"/>
    </row>
    <row r="20714" spans="3:8" x14ac:dyDescent="0.25">
      <c r="C20714"/>
      <c r="H20714"/>
    </row>
    <row r="20715" spans="3:8" x14ac:dyDescent="0.25">
      <c r="C20715"/>
      <c r="H20715"/>
    </row>
    <row r="20716" spans="3:8" x14ac:dyDescent="0.25">
      <c r="C20716"/>
      <c r="H20716"/>
    </row>
    <row r="20717" spans="3:8" x14ac:dyDescent="0.25">
      <c r="C20717"/>
      <c r="H20717"/>
    </row>
    <row r="20718" spans="3:8" x14ac:dyDescent="0.25">
      <c r="C20718"/>
      <c r="H20718"/>
    </row>
    <row r="20719" spans="3:8" x14ac:dyDescent="0.25">
      <c r="C20719"/>
      <c r="H20719"/>
    </row>
    <row r="20720" spans="3:8" x14ac:dyDescent="0.25">
      <c r="C20720"/>
      <c r="H20720"/>
    </row>
    <row r="20721" spans="3:8" x14ac:dyDescent="0.25">
      <c r="C20721"/>
      <c r="H20721"/>
    </row>
    <row r="20722" spans="3:8" x14ac:dyDescent="0.25">
      <c r="C20722"/>
      <c r="H20722"/>
    </row>
    <row r="20723" spans="3:8" x14ac:dyDescent="0.25">
      <c r="C20723"/>
      <c r="H20723"/>
    </row>
    <row r="20724" spans="3:8" x14ac:dyDescent="0.25">
      <c r="C20724"/>
      <c r="H20724"/>
    </row>
    <row r="20725" spans="3:8" x14ac:dyDescent="0.25">
      <c r="C20725"/>
      <c r="H20725"/>
    </row>
    <row r="20726" spans="3:8" x14ac:dyDescent="0.25">
      <c r="C20726"/>
      <c r="H20726"/>
    </row>
    <row r="20727" spans="3:8" x14ac:dyDescent="0.25">
      <c r="C20727"/>
      <c r="H20727"/>
    </row>
    <row r="20728" spans="3:8" x14ac:dyDescent="0.25">
      <c r="C20728"/>
      <c r="H20728"/>
    </row>
    <row r="20729" spans="3:8" x14ac:dyDescent="0.25">
      <c r="C20729"/>
      <c r="H20729"/>
    </row>
    <row r="20730" spans="3:8" x14ac:dyDescent="0.25">
      <c r="C20730"/>
      <c r="H20730"/>
    </row>
    <row r="20731" spans="3:8" x14ac:dyDescent="0.25">
      <c r="C20731"/>
      <c r="H20731"/>
    </row>
    <row r="20732" spans="3:8" x14ac:dyDescent="0.25">
      <c r="C20732"/>
      <c r="H20732"/>
    </row>
    <row r="20733" spans="3:8" x14ac:dyDescent="0.25">
      <c r="C20733"/>
      <c r="H20733"/>
    </row>
    <row r="20734" spans="3:8" x14ac:dyDescent="0.25">
      <c r="C20734"/>
      <c r="H20734"/>
    </row>
    <row r="20735" spans="3:8" x14ac:dyDescent="0.25">
      <c r="C20735"/>
      <c r="H20735"/>
    </row>
    <row r="20736" spans="3:8" x14ac:dyDescent="0.25">
      <c r="C20736"/>
      <c r="H20736"/>
    </row>
    <row r="20737" spans="3:8" x14ac:dyDescent="0.25">
      <c r="C20737"/>
      <c r="H20737"/>
    </row>
    <row r="20738" spans="3:8" x14ac:dyDescent="0.25">
      <c r="C20738"/>
      <c r="H20738"/>
    </row>
    <row r="20739" spans="3:8" x14ac:dyDescent="0.25">
      <c r="C20739"/>
      <c r="H20739"/>
    </row>
    <row r="20740" spans="3:8" x14ac:dyDescent="0.25">
      <c r="C20740"/>
      <c r="H20740"/>
    </row>
    <row r="20741" spans="3:8" x14ac:dyDescent="0.25">
      <c r="C20741"/>
      <c r="H20741"/>
    </row>
    <row r="20742" spans="3:8" x14ac:dyDescent="0.25">
      <c r="C20742"/>
      <c r="H20742"/>
    </row>
    <row r="20743" spans="3:8" x14ac:dyDescent="0.25">
      <c r="C20743"/>
      <c r="H20743"/>
    </row>
    <row r="20744" spans="3:8" x14ac:dyDescent="0.25">
      <c r="C20744"/>
      <c r="H20744"/>
    </row>
    <row r="20745" spans="3:8" x14ac:dyDescent="0.25">
      <c r="C20745"/>
      <c r="H20745"/>
    </row>
    <row r="20746" spans="3:8" x14ac:dyDescent="0.25">
      <c r="C20746"/>
      <c r="H20746"/>
    </row>
    <row r="20747" spans="3:8" x14ac:dyDescent="0.25">
      <c r="C20747"/>
      <c r="H20747"/>
    </row>
    <row r="20748" spans="3:8" x14ac:dyDescent="0.25">
      <c r="C20748"/>
      <c r="H20748"/>
    </row>
    <row r="20749" spans="3:8" x14ac:dyDescent="0.25">
      <c r="C20749"/>
      <c r="H20749"/>
    </row>
    <row r="20750" spans="3:8" x14ac:dyDescent="0.25">
      <c r="C20750"/>
      <c r="H20750"/>
    </row>
    <row r="20751" spans="3:8" x14ac:dyDescent="0.25">
      <c r="C20751"/>
      <c r="H20751"/>
    </row>
    <row r="20752" spans="3:8" x14ac:dyDescent="0.25">
      <c r="C20752"/>
      <c r="H20752"/>
    </row>
    <row r="20753" spans="3:8" x14ac:dyDescent="0.25">
      <c r="C20753"/>
      <c r="H20753"/>
    </row>
    <row r="20754" spans="3:8" x14ac:dyDescent="0.25">
      <c r="C20754"/>
      <c r="H20754"/>
    </row>
    <row r="20755" spans="3:8" x14ac:dyDescent="0.25">
      <c r="C20755"/>
      <c r="H20755"/>
    </row>
    <row r="20756" spans="3:8" x14ac:dyDescent="0.25">
      <c r="C20756"/>
      <c r="H20756"/>
    </row>
    <row r="20757" spans="3:8" x14ac:dyDescent="0.25">
      <c r="C20757"/>
      <c r="H20757"/>
    </row>
    <row r="20758" spans="3:8" x14ac:dyDescent="0.25">
      <c r="C20758"/>
      <c r="H20758"/>
    </row>
    <row r="20759" spans="3:8" x14ac:dyDescent="0.25">
      <c r="C20759"/>
      <c r="H20759"/>
    </row>
    <row r="20760" spans="3:8" x14ac:dyDescent="0.25">
      <c r="C20760"/>
      <c r="H20760"/>
    </row>
    <row r="20761" spans="3:8" x14ac:dyDescent="0.25">
      <c r="C20761"/>
      <c r="H20761"/>
    </row>
    <row r="20762" spans="3:8" x14ac:dyDescent="0.25">
      <c r="C20762"/>
      <c r="H20762"/>
    </row>
    <row r="20763" spans="3:8" x14ac:dyDescent="0.25">
      <c r="C20763"/>
      <c r="H20763"/>
    </row>
    <row r="20764" spans="3:8" x14ac:dyDescent="0.25">
      <c r="C20764"/>
      <c r="H20764"/>
    </row>
    <row r="20765" spans="3:8" x14ac:dyDescent="0.25">
      <c r="C20765"/>
      <c r="H20765"/>
    </row>
    <row r="20766" spans="3:8" x14ac:dyDescent="0.25">
      <c r="C20766"/>
      <c r="H20766"/>
    </row>
    <row r="20767" spans="3:8" x14ac:dyDescent="0.25">
      <c r="C20767"/>
      <c r="H20767"/>
    </row>
    <row r="20768" spans="3:8" x14ac:dyDescent="0.25">
      <c r="C20768"/>
      <c r="H20768"/>
    </row>
    <row r="20769" spans="3:8" x14ac:dyDescent="0.25">
      <c r="C20769"/>
      <c r="H20769"/>
    </row>
    <row r="20770" spans="3:8" x14ac:dyDescent="0.25">
      <c r="C20770"/>
      <c r="H20770"/>
    </row>
    <row r="20771" spans="3:8" x14ac:dyDescent="0.25">
      <c r="C20771"/>
      <c r="H20771"/>
    </row>
    <row r="20772" spans="3:8" x14ac:dyDescent="0.25">
      <c r="C20772"/>
      <c r="H20772"/>
    </row>
    <row r="20773" spans="3:8" x14ac:dyDescent="0.25">
      <c r="C20773"/>
      <c r="H20773"/>
    </row>
    <row r="20774" spans="3:8" x14ac:dyDescent="0.25">
      <c r="C20774"/>
      <c r="H20774"/>
    </row>
    <row r="20775" spans="3:8" x14ac:dyDescent="0.25">
      <c r="C20775"/>
      <c r="H20775"/>
    </row>
    <row r="20776" spans="3:8" x14ac:dyDescent="0.25">
      <c r="C20776"/>
      <c r="H20776"/>
    </row>
    <row r="20777" spans="3:8" x14ac:dyDescent="0.25">
      <c r="C20777"/>
      <c r="H20777"/>
    </row>
    <row r="20778" spans="3:8" x14ac:dyDescent="0.25">
      <c r="C20778"/>
      <c r="H20778"/>
    </row>
    <row r="20779" spans="3:8" x14ac:dyDescent="0.25">
      <c r="C20779"/>
      <c r="H20779"/>
    </row>
    <row r="20780" spans="3:8" x14ac:dyDescent="0.25">
      <c r="C20780"/>
      <c r="H20780"/>
    </row>
    <row r="20781" spans="3:8" x14ac:dyDescent="0.25">
      <c r="C20781"/>
      <c r="H20781"/>
    </row>
    <row r="20782" spans="3:8" x14ac:dyDescent="0.25">
      <c r="C20782"/>
      <c r="H20782"/>
    </row>
    <row r="20783" spans="3:8" x14ac:dyDescent="0.25">
      <c r="C20783"/>
      <c r="H20783"/>
    </row>
    <row r="20784" spans="3:8" x14ac:dyDescent="0.25">
      <c r="C20784"/>
      <c r="H20784"/>
    </row>
    <row r="20785" spans="3:8" x14ac:dyDescent="0.25">
      <c r="C20785"/>
      <c r="H20785"/>
    </row>
    <row r="20786" spans="3:8" x14ac:dyDescent="0.25">
      <c r="C20786"/>
      <c r="H20786"/>
    </row>
    <row r="20787" spans="3:8" x14ac:dyDescent="0.25">
      <c r="C20787"/>
      <c r="H20787"/>
    </row>
    <row r="20788" spans="3:8" x14ac:dyDescent="0.25">
      <c r="C20788"/>
      <c r="H20788"/>
    </row>
    <row r="20789" spans="3:8" x14ac:dyDescent="0.25">
      <c r="C20789"/>
      <c r="H20789"/>
    </row>
    <row r="20790" spans="3:8" x14ac:dyDescent="0.25">
      <c r="C20790"/>
      <c r="H20790"/>
    </row>
    <row r="20791" spans="3:8" x14ac:dyDescent="0.25">
      <c r="C20791"/>
      <c r="H20791"/>
    </row>
    <row r="20792" spans="3:8" x14ac:dyDescent="0.25">
      <c r="C20792"/>
      <c r="H20792"/>
    </row>
    <row r="20793" spans="3:8" x14ac:dyDescent="0.25">
      <c r="C20793"/>
      <c r="H20793"/>
    </row>
    <row r="20794" spans="3:8" x14ac:dyDescent="0.25">
      <c r="C20794"/>
      <c r="H20794"/>
    </row>
    <row r="20795" spans="3:8" x14ac:dyDescent="0.25">
      <c r="C20795"/>
      <c r="H20795"/>
    </row>
    <row r="20796" spans="3:8" x14ac:dyDescent="0.25">
      <c r="C20796"/>
      <c r="H20796"/>
    </row>
    <row r="20797" spans="3:8" x14ac:dyDescent="0.25">
      <c r="C20797"/>
      <c r="H20797"/>
    </row>
    <row r="20798" spans="3:8" x14ac:dyDescent="0.25">
      <c r="C20798"/>
      <c r="H20798"/>
    </row>
    <row r="20799" spans="3:8" x14ac:dyDescent="0.25">
      <c r="C20799"/>
      <c r="H20799"/>
    </row>
    <row r="20800" spans="3:8" x14ac:dyDescent="0.25">
      <c r="C20800"/>
      <c r="H20800"/>
    </row>
    <row r="20801" spans="3:8" x14ac:dyDescent="0.25">
      <c r="C20801"/>
      <c r="H20801"/>
    </row>
    <row r="20802" spans="3:8" x14ac:dyDescent="0.25">
      <c r="C20802"/>
      <c r="H20802"/>
    </row>
    <row r="20803" spans="3:8" x14ac:dyDescent="0.25">
      <c r="C20803"/>
      <c r="H20803"/>
    </row>
    <row r="20804" spans="3:8" x14ac:dyDescent="0.25">
      <c r="C20804"/>
      <c r="H20804"/>
    </row>
    <row r="20805" spans="3:8" x14ac:dyDescent="0.25">
      <c r="C20805"/>
      <c r="H20805"/>
    </row>
    <row r="20806" spans="3:8" x14ac:dyDescent="0.25">
      <c r="C20806"/>
      <c r="H20806"/>
    </row>
    <row r="20807" spans="3:8" x14ac:dyDescent="0.25">
      <c r="C20807"/>
      <c r="H20807"/>
    </row>
    <row r="20808" spans="3:8" x14ac:dyDescent="0.25">
      <c r="C20808"/>
      <c r="H20808"/>
    </row>
    <row r="20809" spans="3:8" x14ac:dyDescent="0.25">
      <c r="C20809"/>
      <c r="H20809"/>
    </row>
    <row r="20810" spans="3:8" x14ac:dyDescent="0.25">
      <c r="C20810"/>
      <c r="H20810"/>
    </row>
    <row r="20811" spans="3:8" x14ac:dyDescent="0.25">
      <c r="C20811"/>
      <c r="H20811"/>
    </row>
    <row r="20812" spans="3:8" x14ac:dyDescent="0.25">
      <c r="C20812"/>
      <c r="H20812"/>
    </row>
    <row r="20813" spans="3:8" x14ac:dyDescent="0.25">
      <c r="C20813"/>
      <c r="H20813"/>
    </row>
    <row r="20814" spans="3:8" x14ac:dyDescent="0.25">
      <c r="C20814"/>
      <c r="H20814"/>
    </row>
    <row r="20815" spans="3:8" x14ac:dyDescent="0.25">
      <c r="C20815"/>
      <c r="H20815"/>
    </row>
    <row r="20816" spans="3:8" x14ac:dyDescent="0.25">
      <c r="C20816"/>
      <c r="H20816"/>
    </row>
    <row r="20817" spans="3:8" x14ac:dyDescent="0.25">
      <c r="C20817"/>
      <c r="H20817"/>
    </row>
    <row r="20818" spans="3:8" x14ac:dyDescent="0.25">
      <c r="C20818"/>
      <c r="H20818"/>
    </row>
    <row r="20819" spans="3:8" x14ac:dyDescent="0.25">
      <c r="C20819"/>
      <c r="H20819"/>
    </row>
    <row r="20820" spans="3:8" x14ac:dyDescent="0.25">
      <c r="C20820"/>
      <c r="H20820"/>
    </row>
    <row r="20821" spans="3:8" x14ac:dyDescent="0.25">
      <c r="C20821"/>
      <c r="H20821"/>
    </row>
    <row r="20822" spans="3:8" x14ac:dyDescent="0.25">
      <c r="C20822"/>
      <c r="H20822"/>
    </row>
    <row r="20823" spans="3:8" x14ac:dyDescent="0.25">
      <c r="C20823"/>
      <c r="H20823"/>
    </row>
    <row r="20824" spans="3:8" x14ac:dyDescent="0.25">
      <c r="C20824"/>
      <c r="H20824"/>
    </row>
    <row r="20825" spans="3:8" x14ac:dyDescent="0.25">
      <c r="C20825"/>
      <c r="H20825"/>
    </row>
    <row r="20826" spans="3:8" x14ac:dyDescent="0.25">
      <c r="C20826"/>
      <c r="H20826"/>
    </row>
    <row r="20827" spans="3:8" x14ac:dyDescent="0.25">
      <c r="C20827"/>
      <c r="H20827"/>
    </row>
    <row r="20828" spans="3:8" x14ac:dyDescent="0.25">
      <c r="C20828"/>
      <c r="H20828"/>
    </row>
    <row r="20829" spans="3:8" x14ac:dyDescent="0.25">
      <c r="C20829"/>
      <c r="H20829"/>
    </row>
    <row r="20830" spans="3:8" x14ac:dyDescent="0.25">
      <c r="C20830"/>
      <c r="H20830"/>
    </row>
    <row r="20831" spans="3:8" x14ac:dyDescent="0.25">
      <c r="C20831"/>
      <c r="H20831"/>
    </row>
    <row r="20832" spans="3:8" x14ac:dyDescent="0.25">
      <c r="C20832"/>
      <c r="H20832"/>
    </row>
    <row r="20833" spans="3:8" x14ac:dyDescent="0.25">
      <c r="C20833"/>
      <c r="H20833"/>
    </row>
    <row r="20834" spans="3:8" x14ac:dyDescent="0.25">
      <c r="C20834"/>
      <c r="H20834"/>
    </row>
    <row r="20835" spans="3:8" x14ac:dyDescent="0.25">
      <c r="C20835"/>
      <c r="H20835"/>
    </row>
    <row r="20836" spans="3:8" x14ac:dyDescent="0.25">
      <c r="C20836"/>
      <c r="H20836"/>
    </row>
    <row r="20837" spans="3:8" x14ac:dyDescent="0.25">
      <c r="C20837"/>
      <c r="H20837"/>
    </row>
    <row r="20838" spans="3:8" x14ac:dyDescent="0.25">
      <c r="C20838"/>
      <c r="H20838"/>
    </row>
    <row r="20839" spans="3:8" x14ac:dyDescent="0.25">
      <c r="C20839"/>
      <c r="H20839"/>
    </row>
    <row r="20840" spans="3:8" x14ac:dyDescent="0.25">
      <c r="C20840"/>
      <c r="H20840"/>
    </row>
    <row r="20841" spans="3:8" x14ac:dyDescent="0.25">
      <c r="C20841"/>
      <c r="H20841"/>
    </row>
    <row r="20842" spans="3:8" x14ac:dyDescent="0.25">
      <c r="C20842"/>
      <c r="H20842"/>
    </row>
    <row r="20843" spans="3:8" x14ac:dyDescent="0.25">
      <c r="C20843"/>
      <c r="H20843"/>
    </row>
    <row r="20844" spans="3:8" x14ac:dyDescent="0.25">
      <c r="C20844"/>
      <c r="H20844"/>
    </row>
    <row r="20845" spans="3:8" x14ac:dyDescent="0.25">
      <c r="C20845"/>
      <c r="H20845"/>
    </row>
    <row r="20846" spans="3:8" x14ac:dyDescent="0.25">
      <c r="C20846"/>
      <c r="H20846"/>
    </row>
    <row r="20847" spans="3:8" x14ac:dyDescent="0.25">
      <c r="C20847"/>
      <c r="H20847"/>
    </row>
    <row r="20848" spans="3:8" x14ac:dyDescent="0.25">
      <c r="C20848"/>
      <c r="H20848"/>
    </row>
    <row r="20849" spans="3:8" x14ac:dyDescent="0.25">
      <c r="C20849"/>
      <c r="H20849"/>
    </row>
    <row r="20850" spans="3:8" x14ac:dyDescent="0.25">
      <c r="C20850"/>
      <c r="H20850"/>
    </row>
    <row r="20851" spans="3:8" x14ac:dyDescent="0.25">
      <c r="C20851"/>
      <c r="H20851"/>
    </row>
    <row r="20852" spans="3:8" x14ac:dyDescent="0.25">
      <c r="C20852"/>
      <c r="H20852"/>
    </row>
    <row r="20853" spans="3:8" x14ac:dyDescent="0.25">
      <c r="C20853"/>
      <c r="H20853"/>
    </row>
    <row r="20854" spans="3:8" x14ac:dyDescent="0.25">
      <c r="C20854"/>
      <c r="H20854"/>
    </row>
    <row r="20855" spans="3:8" x14ac:dyDescent="0.25">
      <c r="C20855"/>
      <c r="H20855"/>
    </row>
    <row r="20856" spans="3:8" x14ac:dyDescent="0.25">
      <c r="C20856"/>
      <c r="H20856"/>
    </row>
    <row r="20857" spans="3:8" x14ac:dyDescent="0.25">
      <c r="C20857"/>
      <c r="H20857"/>
    </row>
    <row r="20858" spans="3:8" x14ac:dyDescent="0.25">
      <c r="C20858"/>
      <c r="H20858"/>
    </row>
    <row r="20859" spans="3:8" x14ac:dyDescent="0.25">
      <c r="C20859"/>
      <c r="H20859"/>
    </row>
    <row r="20860" spans="3:8" x14ac:dyDescent="0.25">
      <c r="C20860"/>
      <c r="H20860"/>
    </row>
    <row r="20861" spans="3:8" x14ac:dyDescent="0.25">
      <c r="C20861"/>
      <c r="H20861"/>
    </row>
    <row r="20862" spans="3:8" x14ac:dyDescent="0.25">
      <c r="C20862"/>
      <c r="H20862"/>
    </row>
    <row r="20863" spans="3:8" x14ac:dyDescent="0.25">
      <c r="C20863"/>
      <c r="H20863"/>
    </row>
    <row r="20864" spans="3:8" x14ac:dyDescent="0.25">
      <c r="C20864"/>
      <c r="H20864"/>
    </row>
    <row r="20865" spans="3:8" x14ac:dyDescent="0.25">
      <c r="C20865"/>
      <c r="H20865"/>
    </row>
    <row r="20866" spans="3:8" x14ac:dyDescent="0.25">
      <c r="C20866"/>
      <c r="H20866"/>
    </row>
    <row r="20867" spans="3:8" x14ac:dyDescent="0.25">
      <c r="C20867"/>
      <c r="H20867"/>
    </row>
    <row r="20868" spans="3:8" x14ac:dyDescent="0.25">
      <c r="C20868"/>
      <c r="H20868"/>
    </row>
    <row r="20869" spans="3:8" x14ac:dyDescent="0.25">
      <c r="C20869"/>
      <c r="H20869"/>
    </row>
    <row r="20870" spans="3:8" x14ac:dyDescent="0.25">
      <c r="C20870"/>
      <c r="H20870"/>
    </row>
    <row r="20871" spans="3:8" x14ac:dyDescent="0.25">
      <c r="C20871"/>
      <c r="H20871"/>
    </row>
    <row r="20872" spans="3:8" x14ac:dyDescent="0.25">
      <c r="C20872"/>
      <c r="H20872"/>
    </row>
    <row r="20873" spans="3:8" x14ac:dyDescent="0.25">
      <c r="C20873"/>
      <c r="H20873"/>
    </row>
    <row r="20874" spans="3:8" x14ac:dyDescent="0.25">
      <c r="C20874"/>
      <c r="H20874"/>
    </row>
    <row r="20875" spans="3:8" x14ac:dyDescent="0.25">
      <c r="C20875"/>
      <c r="H20875"/>
    </row>
    <row r="20876" spans="3:8" x14ac:dyDescent="0.25">
      <c r="C20876"/>
      <c r="H20876"/>
    </row>
    <row r="20877" spans="3:8" x14ac:dyDescent="0.25">
      <c r="C20877"/>
      <c r="H20877"/>
    </row>
    <row r="20878" spans="3:8" x14ac:dyDescent="0.25">
      <c r="C20878"/>
      <c r="H20878"/>
    </row>
    <row r="20879" spans="3:8" x14ac:dyDescent="0.25">
      <c r="C20879"/>
      <c r="H20879"/>
    </row>
    <row r="20880" spans="3:8" x14ac:dyDescent="0.25">
      <c r="C20880"/>
      <c r="H20880"/>
    </row>
    <row r="20881" spans="3:8" x14ac:dyDescent="0.25">
      <c r="C20881"/>
      <c r="H20881"/>
    </row>
    <row r="20882" spans="3:8" x14ac:dyDescent="0.25">
      <c r="C20882"/>
      <c r="H20882"/>
    </row>
    <row r="20883" spans="3:8" x14ac:dyDescent="0.25">
      <c r="C20883"/>
      <c r="H20883"/>
    </row>
    <row r="20884" spans="3:8" x14ac:dyDescent="0.25">
      <c r="C20884"/>
      <c r="H20884"/>
    </row>
    <row r="20885" spans="3:8" x14ac:dyDescent="0.25">
      <c r="C20885"/>
      <c r="H20885"/>
    </row>
    <row r="20886" spans="3:8" x14ac:dyDescent="0.25">
      <c r="C20886"/>
      <c r="H20886"/>
    </row>
    <row r="20887" spans="3:8" x14ac:dyDescent="0.25">
      <c r="C20887"/>
      <c r="H20887"/>
    </row>
    <row r="20888" spans="3:8" x14ac:dyDescent="0.25">
      <c r="C20888"/>
      <c r="H20888"/>
    </row>
    <row r="20889" spans="3:8" x14ac:dyDescent="0.25">
      <c r="C20889"/>
      <c r="H20889"/>
    </row>
    <row r="20890" spans="3:8" x14ac:dyDescent="0.25">
      <c r="C20890"/>
      <c r="H20890"/>
    </row>
    <row r="20891" spans="3:8" x14ac:dyDescent="0.25">
      <c r="C20891"/>
      <c r="H20891"/>
    </row>
    <row r="20892" spans="3:8" x14ac:dyDescent="0.25">
      <c r="C20892"/>
      <c r="H20892"/>
    </row>
    <row r="20893" spans="3:8" x14ac:dyDescent="0.25">
      <c r="C20893"/>
      <c r="H20893"/>
    </row>
    <row r="20894" spans="3:8" x14ac:dyDescent="0.25">
      <c r="C20894"/>
      <c r="H20894"/>
    </row>
    <row r="20895" spans="3:8" x14ac:dyDescent="0.25">
      <c r="C20895"/>
      <c r="H20895"/>
    </row>
    <row r="20896" spans="3:8" x14ac:dyDescent="0.25">
      <c r="C20896"/>
      <c r="H20896"/>
    </row>
    <row r="20897" spans="3:8" x14ac:dyDescent="0.25">
      <c r="C20897"/>
      <c r="H20897"/>
    </row>
    <row r="20898" spans="3:8" x14ac:dyDescent="0.25">
      <c r="C20898"/>
      <c r="H20898"/>
    </row>
    <row r="20899" spans="3:8" x14ac:dyDescent="0.25">
      <c r="C20899"/>
      <c r="H20899"/>
    </row>
    <row r="20900" spans="3:8" x14ac:dyDescent="0.25">
      <c r="C20900"/>
      <c r="H20900"/>
    </row>
    <row r="20901" spans="3:8" x14ac:dyDescent="0.25">
      <c r="C20901"/>
      <c r="H20901"/>
    </row>
    <row r="20902" spans="3:8" x14ac:dyDescent="0.25">
      <c r="C20902"/>
      <c r="H20902"/>
    </row>
    <row r="20903" spans="3:8" x14ac:dyDescent="0.25">
      <c r="C20903"/>
      <c r="H20903"/>
    </row>
    <row r="20904" spans="3:8" x14ac:dyDescent="0.25">
      <c r="C20904"/>
      <c r="H20904"/>
    </row>
    <row r="20905" spans="3:8" x14ac:dyDescent="0.25">
      <c r="C20905"/>
      <c r="H20905"/>
    </row>
    <row r="20906" spans="3:8" x14ac:dyDescent="0.25">
      <c r="C20906"/>
      <c r="H20906"/>
    </row>
    <row r="20907" spans="3:8" x14ac:dyDescent="0.25">
      <c r="C20907"/>
      <c r="H20907"/>
    </row>
    <row r="20908" spans="3:8" x14ac:dyDescent="0.25">
      <c r="C20908"/>
      <c r="H20908"/>
    </row>
    <row r="20909" spans="3:8" x14ac:dyDescent="0.25">
      <c r="C20909"/>
      <c r="H20909"/>
    </row>
    <row r="20910" spans="3:8" x14ac:dyDescent="0.25">
      <c r="C20910"/>
      <c r="H20910"/>
    </row>
    <row r="20911" spans="3:8" x14ac:dyDescent="0.25">
      <c r="C20911"/>
      <c r="H20911"/>
    </row>
    <row r="20912" spans="3:8" x14ac:dyDescent="0.25">
      <c r="C20912"/>
      <c r="H20912"/>
    </row>
    <row r="20913" spans="3:8" x14ac:dyDescent="0.25">
      <c r="C20913"/>
      <c r="H20913"/>
    </row>
    <row r="20914" spans="3:8" x14ac:dyDescent="0.25">
      <c r="C20914"/>
      <c r="H20914"/>
    </row>
    <row r="20915" spans="3:8" x14ac:dyDescent="0.25">
      <c r="C20915"/>
      <c r="H20915"/>
    </row>
    <row r="20916" spans="3:8" x14ac:dyDescent="0.25">
      <c r="C20916"/>
      <c r="H20916"/>
    </row>
    <row r="20917" spans="3:8" x14ac:dyDescent="0.25">
      <c r="C20917"/>
      <c r="H20917"/>
    </row>
    <row r="20918" spans="3:8" x14ac:dyDescent="0.25">
      <c r="C20918"/>
      <c r="H20918"/>
    </row>
    <row r="20919" spans="3:8" x14ac:dyDescent="0.25">
      <c r="C20919"/>
      <c r="H20919"/>
    </row>
    <row r="20920" spans="3:8" x14ac:dyDescent="0.25">
      <c r="C20920"/>
      <c r="H20920"/>
    </row>
    <row r="20921" spans="3:8" x14ac:dyDescent="0.25">
      <c r="C20921"/>
      <c r="H20921"/>
    </row>
    <row r="20922" spans="3:8" x14ac:dyDescent="0.25">
      <c r="C20922"/>
      <c r="H20922"/>
    </row>
    <row r="20923" spans="3:8" x14ac:dyDescent="0.25">
      <c r="C20923"/>
      <c r="H20923"/>
    </row>
    <row r="20924" spans="3:8" x14ac:dyDescent="0.25">
      <c r="C20924"/>
      <c r="H20924"/>
    </row>
    <row r="20925" spans="3:8" x14ac:dyDescent="0.25">
      <c r="C20925"/>
      <c r="H20925"/>
    </row>
    <row r="20926" spans="3:8" x14ac:dyDescent="0.25">
      <c r="C20926"/>
      <c r="H20926"/>
    </row>
    <row r="20927" spans="3:8" x14ac:dyDescent="0.25">
      <c r="C20927"/>
      <c r="H20927"/>
    </row>
    <row r="20928" spans="3:8" x14ac:dyDescent="0.25">
      <c r="C20928"/>
      <c r="H20928"/>
    </row>
    <row r="20929" spans="3:8" x14ac:dyDescent="0.25">
      <c r="C20929"/>
      <c r="H20929"/>
    </row>
    <row r="20930" spans="3:8" x14ac:dyDescent="0.25">
      <c r="C20930"/>
      <c r="H20930"/>
    </row>
    <row r="20931" spans="3:8" x14ac:dyDescent="0.25">
      <c r="C20931"/>
      <c r="H20931"/>
    </row>
    <row r="20932" spans="3:8" x14ac:dyDescent="0.25">
      <c r="C20932"/>
      <c r="H20932"/>
    </row>
    <row r="20933" spans="3:8" x14ac:dyDescent="0.25">
      <c r="C20933"/>
      <c r="H20933"/>
    </row>
    <row r="20934" spans="3:8" x14ac:dyDescent="0.25">
      <c r="C20934"/>
      <c r="H20934"/>
    </row>
    <row r="20935" spans="3:8" x14ac:dyDescent="0.25">
      <c r="C20935"/>
      <c r="H20935"/>
    </row>
    <row r="20936" spans="3:8" x14ac:dyDescent="0.25">
      <c r="C20936"/>
      <c r="H20936"/>
    </row>
    <row r="20937" spans="3:8" x14ac:dyDescent="0.25">
      <c r="C20937"/>
      <c r="H20937"/>
    </row>
    <row r="20938" spans="3:8" x14ac:dyDescent="0.25">
      <c r="C20938"/>
      <c r="H20938"/>
    </row>
    <row r="20939" spans="3:8" x14ac:dyDescent="0.25">
      <c r="C20939"/>
      <c r="H20939"/>
    </row>
    <row r="20940" spans="3:8" x14ac:dyDescent="0.25">
      <c r="C20940"/>
      <c r="H20940"/>
    </row>
    <row r="20941" spans="3:8" x14ac:dyDescent="0.25">
      <c r="C20941"/>
      <c r="H20941"/>
    </row>
    <row r="20942" spans="3:8" x14ac:dyDescent="0.25">
      <c r="C20942"/>
      <c r="H20942"/>
    </row>
    <row r="20943" spans="3:8" x14ac:dyDescent="0.25">
      <c r="C20943"/>
      <c r="H20943"/>
    </row>
    <row r="20944" spans="3:8" x14ac:dyDescent="0.25">
      <c r="C20944"/>
      <c r="H20944"/>
    </row>
    <row r="20945" spans="3:8" x14ac:dyDescent="0.25">
      <c r="C20945"/>
      <c r="H20945"/>
    </row>
    <row r="20946" spans="3:8" x14ac:dyDescent="0.25">
      <c r="C20946"/>
      <c r="H20946"/>
    </row>
    <row r="20947" spans="3:8" x14ac:dyDescent="0.25">
      <c r="C20947"/>
      <c r="H20947"/>
    </row>
    <row r="20948" spans="3:8" x14ac:dyDescent="0.25">
      <c r="C20948"/>
      <c r="H20948"/>
    </row>
    <row r="20949" spans="3:8" x14ac:dyDescent="0.25">
      <c r="C20949"/>
      <c r="H20949"/>
    </row>
    <row r="20950" spans="3:8" x14ac:dyDescent="0.25">
      <c r="C20950"/>
      <c r="H20950"/>
    </row>
    <row r="20951" spans="3:8" x14ac:dyDescent="0.25">
      <c r="C20951"/>
      <c r="H20951"/>
    </row>
    <row r="20952" spans="3:8" x14ac:dyDescent="0.25">
      <c r="C20952"/>
      <c r="H20952"/>
    </row>
    <row r="20953" spans="3:8" x14ac:dyDescent="0.25">
      <c r="C20953"/>
      <c r="H20953"/>
    </row>
    <row r="20954" spans="3:8" x14ac:dyDescent="0.25">
      <c r="C20954"/>
      <c r="H20954"/>
    </row>
    <row r="20955" spans="3:8" x14ac:dyDescent="0.25">
      <c r="C20955"/>
      <c r="H20955"/>
    </row>
    <row r="20956" spans="3:8" x14ac:dyDescent="0.25">
      <c r="C20956"/>
      <c r="H20956"/>
    </row>
    <row r="20957" spans="3:8" x14ac:dyDescent="0.25">
      <c r="C20957"/>
      <c r="H20957"/>
    </row>
    <row r="20958" spans="3:8" x14ac:dyDescent="0.25">
      <c r="C20958"/>
      <c r="H20958"/>
    </row>
    <row r="20959" spans="3:8" x14ac:dyDescent="0.25">
      <c r="C20959"/>
      <c r="H20959"/>
    </row>
    <row r="20960" spans="3:8" x14ac:dyDescent="0.25">
      <c r="C20960"/>
      <c r="H20960"/>
    </row>
    <row r="20961" spans="3:8" x14ac:dyDescent="0.25">
      <c r="C20961"/>
      <c r="H20961"/>
    </row>
    <row r="20962" spans="3:8" x14ac:dyDescent="0.25">
      <c r="C20962"/>
      <c r="H20962"/>
    </row>
    <row r="20963" spans="3:8" x14ac:dyDescent="0.25">
      <c r="C20963"/>
      <c r="H20963"/>
    </row>
    <row r="20964" spans="3:8" x14ac:dyDescent="0.25">
      <c r="C20964"/>
      <c r="H20964"/>
    </row>
    <row r="20965" spans="3:8" x14ac:dyDescent="0.25">
      <c r="C20965"/>
      <c r="H20965"/>
    </row>
    <row r="20966" spans="3:8" x14ac:dyDescent="0.25">
      <c r="C20966"/>
      <c r="H20966"/>
    </row>
    <row r="20967" spans="3:8" x14ac:dyDescent="0.25">
      <c r="C20967"/>
      <c r="H20967"/>
    </row>
    <row r="20968" spans="3:8" x14ac:dyDescent="0.25">
      <c r="C20968"/>
      <c r="H20968"/>
    </row>
    <row r="20969" spans="3:8" x14ac:dyDescent="0.25">
      <c r="C20969"/>
      <c r="H20969"/>
    </row>
    <row r="20970" spans="3:8" x14ac:dyDescent="0.25">
      <c r="C20970"/>
      <c r="H20970"/>
    </row>
    <row r="20971" spans="3:8" x14ac:dyDescent="0.25">
      <c r="C20971"/>
      <c r="H20971"/>
    </row>
    <row r="20972" spans="3:8" x14ac:dyDescent="0.25">
      <c r="C20972"/>
      <c r="H20972"/>
    </row>
    <row r="20973" spans="3:8" x14ac:dyDescent="0.25">
      <c r="C20973"/>
      <c r="H20973"/>
    </row>
    <row r="20974" spans="3:8" x14ac:dyDescent="0.25">
      <c r="C20974"/>
      <c r="H20974"/>
    </row>
    <row r="20975" spans="3:8" x14ac:dyDescent="0.25">
      <c r="C20975"/>
      <c r="H20975"/>
    </row>
    <row r="20976" spans="3:8" x14ac:dyDescent="0.25">
      <c r="C20976"/>
      <c r="H20976"/>
    </row>
    <row r="20977" spans="3:8" x14ac:dyDescent="0.25">
      <c r="C20977"/>
      <c r="H20977"/>
    </row>
    <row r="20978" spans="3:8" x14ac:dyDescent="0.25">
      <c r="C20978"/>
      <c r="H20978"/>
    </row>
    <row r="20979" spans="3:8" x14ac:dyDescent="0.25">
      <c r="C20979"/>
      <c r="H20979"/>
    </row>
    <row r="20980" spans="3:8" x14ac:dyDescent="0.25">
      <c r="C20980"/>
      <c r="H20980"/>
    </row>
    <row r="20981" spans="3:8" x14ac:dyDescent="0.25">
      <c r="C20981"/>
      <c r="H20981"/>
    </row>
    <row r="20982" spans="3:8" x14ac:dyDescent="0.25">
      <c r="C20982"/>
      <c r="H20982"/>
    </row>
    <row r="20983" spans="3:8" x14ac:dyDescent="0.25">
      <c r="C20983"/>
      <c r="H20983"/>
    </row>
    <row r="20984" spans="3:8" x14ac:dyDescent="0.25">
      <c r="C20984"/>
      <c r="H20984"/>
    </row>
    <row r="20985" spans="3:8" x14ac:dyDescent="0.25">
      <c r="C20985"/>
      <c r="H20985"/>
    </row>
    <row r="20986" spans="3:8" x14ac:dyDescent="0.25">
      <c r="C20986"/>
      <c r="H20986"/>
    </row>
    <row r="20987" spans="3:8" x14ac:dyDescent="0.25">
      <c r="C20987"/>
      <c r="H20987"/>
    </row>
    <row r="20988" spans="3:8" x14ac:dyDescent="0.25">
      <c r="C20988"/>
      <c r="H20988"/>
    </row>
    <row r="20989" spans="3:8" x14ac:dyDescent="0.25">
      <c r="C20989"/>
      <c r="H20989"/>
    </row>
    <row r="20990" spans="3:8" x14ac:dyDescent="0.25">
      <c r="C20990"/>
      <c r="H20990"/>
    </row>
    <row r="20991" spans="3:8" x14ac:dyDescent="0.25">
      <c r="C20991"/>
      <c r="H20991"/>
    </row>
    <row r="20992" spans="3:8" x14ac:dyDescent="0.25">
      <c r="C20992"/>
      <c r="H20992"/>
    </row>
    <row r="20993" spans="3:8" x14ac:dyDescent="0.25">
      <c r="C20993"/>
      <c r="H20993"/>
    </row>
    <row r="20994" spans="3:8" x14ac:dyDescent="0.25">
      <c r="C20994"/>
      <c r="H20994"/>
    </row>
    <row r="20995" spans="3:8" x14ac:dyDescent="0.25">
      <c r="C20995"/>
      <c r="H20995"/>
    </row>
    <row r="20996" spans="3:8" x14ac:dyDescent="0.25">
      <c r="C20996"/>
      <c r="H20996"/>
    </row>
    <row r="20997" spans="3:8" x14ac:dyDescent="0.25">
      <c r="C20997"/>
      <c r="H20997"/>
    </row>
    <row r="20998" spans="3:8" x14ac:dyDescent="0.25">
      <c r="C20998"/>
      <c r="H20998"/>
    </row>
    <row r="20999" spans="3:8" x14ac:dyDescent="0.25">
      <c r="C20999"/>
      <c r="H20999"/>
    </row>
    <row r="21000" spans="3:8" x14ac:dyDescent="0.25">
      <c r="C21000"/>
      <c r="H21000"/>
    </row>
    <row r="21001" spans="3:8" x14ac:dyDescent="0.25">
      <c r="C21001"/>
      <c r="H21001"/>
    </row>
    <row r="21002" spans="3:8" x14ac:dyDescent="0.25">
      <c r="C21002"/>
      <c r="H21002"/>
    </row>
    <row r="21003" spans="3:8" x14ac:dyDescent="0.25">
      <c r="C21003"/>
      <c r="H21003"/>
    </row>
    <row r="21004" spans="3:8" x14ac:dyDescent="0.25">
      <c r="C21004"/>
      <c r="H21004"/>
    </row>
    <row r="21005" spans="3:8" x14ac:dyDescent="0.25">
      <c r="C21005"/>
      <c r="H21005"/>
    </row>
    <row r="21006" spans="3:8" x14ac:dyDescent="0.25">
      <c r="C21006"/>
      <c r="H21006"/>
    </row>
    <row r="21007" spans="3:8" x14ac:dyDescent="0.25">
      <c r="C21007"/>
      <c r="H21007"/>
    </row>
    <row r="21008" spans="3:8" x14ac:dyDescent="0.25">
      <c r="C21008"/>
      <c r="H21008"/>
    </row>
    <row r="21009" spans="3:8" x14ac:dyDescent="0.25">
      <c r="C21009"/>
      <c r="H21009"/>
    </row>
    <row r="21010" spans="3:8" x14ac:dyDescent="0.25">
      <c r="C21010"/>
      <c r="H21010"/>
    </row>
    <row r="21011" spans="3:8" x14ac:dyDescent="0.25">
      <c r="C21011"/>
      <c r="H21011"/>
    </row>
    <row r="21012" spans="3:8" x14ac:dyDescent="0.25">
      <c r="C21012"/>
      <c r="H21012"/>
    </row>
    <row r="21013" spans="3:8" x14ac:dyDescent="0.25">
      <c r="C21013"/>
      <c r="H21013"/>
    </row>
    <row r="21014" spans="3:8" x14ac:dyDescent="0.25">
      <c r="C21014"/>
      <c r="H21014"/>
    </row>
    <row r="21015" spans="3:8" x14ac:dyDescent="0.25">
      <c r="C21015"/>
      <c r="H21015"/>
    </row>
    <row r="21016" spans="3:8" x14ac:dyDescent="0.25">
      <c r="C21016"/>
      <c r="H21016"/>
    </row>
    <row r="21017" spans="3:8" x14ac:dyDescent="0.25">
      <c r="C21017"/>
      <c r="H21017"/>
    </row>
    <row r="21018" spans="3:8" x14ac:dyDescent="0.25">
      <c r="C21018"/>
      <c r="H21018"/>
    </row>
    <row r="21019" spans="3:8" x14ac:dyDescent="0.25">
      <c r="C21019"/>
      <c r="H21019"/>
    </row>
    <row r="21020" spans="3:8" x14ac:dyDescent="0.25">
      <c r="C21020"/>
      <c r="H21020"/>
    </row>
    <row r="21021" spans="3:8" x14ac:dyDescent="0.25">
      <c r="C21021"/>
      <c r="H21021"/>
    </row>
    <row r="21022" spans="3:8" x14ac:dyDescent="0.25">
      <c r="C21022"/>
      <c r="H21022"/>
    </row>
    <row r="21023" spans="3:8" x14ac:dyDescent="0.25">
      <c r="C21023"/>
      <c r="H21023"/>
    </row>
    <row r="21024" spans="3:8" x14ac:dyDescent="0.25">
      <c r="C21024"/>
      <c r="H21024"/>
    </row>
    <row r="21025" spans="3:8" x14ac:dyDescent="0.25">
      <c r="C21025"/>
      <c r="H21025"/>
    </row>
    <row r="21026" spans="3:8" x14ac:dyDescent="0.25">
      <c r="C21026"/>
      <c r="H21026"/>
    </row>
    <row r="21027" spans="3:8" x14ac:dyDescent="0.25">
      <c r="C21027"/>
      <c r="H21027"/>
    </row>
    <row r="21028" spans="3:8" x14ac:dyDescent="0.25">
      <c r="C21028"/>
      <c r="H21028"/>
    </row>
    <row r="21029" spans="3:8" x14ac:dyDescent="0.25">
      <c r="C21029"/>
      <c r="H21029"/>
    </row>
    <row r="21030" spans="3:8" x14ac:dyDescent="0.25">
      <c r="C21030"/>
      <c r="H21030"/>
    </row>
    <row r="21031" spans="3:8" x14ac:dyDescent="0.25">
      <c r="C21031"/>
      <c r="H21031"/>
    </row>
    <row r="21032" spans="3:8" x14ac:dyDescent="0.25">
      <c r="C21032"/>
      <c r="H21032"/>
    </row>
    <row r="21033" spans="3:8" x14ac:dyDescent="0.25">
      <c r="C21033"/>
      <c r="H21033"/>
    </row>
    <row r="21034" spans="3:8" x14ac:dyDescent="0.25">
      <c r="C21034"/>
      <c r="H21034"/>
    </row>
    <row r="21035" spans="3:8" x14ac:dyDescent="0.25">
      <c r="C21035"/>
      <c r="H21035"/>
    </row>
    <row r="21036" spans="3:8" x14ac:dyDescent="0.25">
      <c r="C21036"/>
      <c r="H21036"/>
    </row>
    <row r="21037" spans="3:8" x14ac:dyDescent="0.25">
      <c r="C21037"/>
      <c r="H21037"/>
    </row>
    <row r="21038" spans="3:8" x14ac:dyDescent="0.25">
      <c r="C21038"/>
      <c r="H21038"/>
    </row>
    <row r="21039" spans="3:8" x14ac:dyDescent="0.25">
      <c r="C21039"/>
      <c r="H21039"/>
    </row>
    <row r="21040" spans="3:8" x14ac:dyDescent="0.25">
      <c r="C21040"/>
      <c r="H21040"/>
    </row>
    <row r="21041" spans="3:8" x14ac:dyDescent="0.25">
      <c r="C21041"/>
      <c r="H21041"/>
    </row>
    <row r="21042" spans="3:8" x14ac:dyDescent="0.25">
      <c r="C21042"/>
      <c r="H21042"/>
    </row>
    <row r="21043" spans="3:8" x14ac:dyDescent="0.25">
      <c r="C21043"/>
      <c r="H21043"/>
    </row>
    <row r="21044" spans="3:8" x14ac:dyDescent="0.25">
      <c r="C21044"/>
      <c r="H21044"/>
    </row>
    <row r="21045" spans="3:8" x14ac:dyDescent="0.25">
      <c r="C21045"/>
      <c r="H21045"/>
    </row>
    <row r="21046" spans="3:8" x14ac:dyDescent="0.25">
      <c r="C21046"/>
      <c r="H21046"/>
    </row>
    <row r="21047" spans="3:8" x14ac:dyDescent="0.25">
      <c r="C21047"/>
      <c r="H21047"/>
    </row>
    <row r="21048" spans="3:8" x14ac:dyDescent="0.25">
      <c r="C21048"/>
      <c r="H21048"/>
    </row>
    <row r="21049" spans="3:8" x14ac:dyDescent="0.25">
      <c r="C21049"/>
      <c r="H21049"/>
    </row>
    <row r="21050" spans="3:8" x14ac:dyDescent="0.25">
      <c r="C21050"/>
      <c r="H21050"/>
    </row>
    <row r="21051" spans="3:8" x14ac:dyDescent="0.25">
      <c r="C21051"/>
      <c r="H21051"/>
    </row>
    <row r="21052" spans="3:8" x14ac:dyDescent="0.25">
      <c r="C21052"/>
      <c r="H21052"/>
    </row>
    <row r="21053" spans="3:8" x14ac:dyDescent="0.25">
      <c r="C21053"/>
      <c r="H21053"/>
    </row>
    <row r="21054" spans="3:8" x14ac:dyDescent="0.25">
      <c r="C21054"/>
      <c r="H21054"/>
    </row>
    <row r="21055" spans="3:8" x14ac:dyDescent="0.25">
      <c r="C21055"/>
      <c r="H21055"/>
    </row>
    <row r="21056" spans="3:8" x14ac:dyDescent="0.25">
      <c r="C21056"/>
      <c r="H21056"/>
    </row>
    <row r="21057" spans="3:8" x14ac:dyDescent="0.25">
      <c r="C21057"/>
      <c r="H21057"/>
    </row>
    <row r="21058" spans="3:8" x14ac:dyDescent="0.25">
      <c r="C21058"/>
      <c r="H21058"/>
    </row>
    <row r="21059" spans="3:8" x14ac:dyDescent="0.25">
      <c r="C21059"/>
      <c r="H21059"/>
    </row>
    <row r="21060" spans="3:8" x14ac:dyDescent="0.25">
      <c r="C21060"/>
      <c r="H21060"/>
    </row>
    <row r="21061" spans="3:8" x14ac:dyDescent="0.25">
      <c r="C21061"/>
      <c r="H21061"/>
    </row>
    <row r="21062" spans="3:8" x14ac:dyDescent="0.25">
      <c r="C21062"/>
      <c r="H21062"/>
    </row>
    <row r="21063" spans="3:8" x14ac:dyDescent="0.25">
      <c r="C21063"/>
      <c r="H21063"/>
    </row>
    <row r="21064" spans="3:8" x14ac:dyDescent="0.25">
      <c r="C21064"/>
      <c r="H21064"/>
    </row>
    <row r="21065" spans="3:8" x14ac:dyDescent="0.25">
      <c r="C21065"/>
      <c r="H21065"/>
    </row>
    <row r="21066" spans="3:8" x14ac:dyDescent="0.25">
      <c r="C21066"/>
      <c r="H21066"/>
    </row>
    <row r="21067" spans="3:8" x14ac:dyDescent="0.25">
      <c r="C21067"/>
      <c r="H21067"/>
    </row>
    <row r="21068" spans="3:8" x14ac:dyDescent="0.25">
      <c r="C21068"/>
      <c r="H21068"/>
    </row>
    <row r="21069" spans="3:8" x14ac:dyDescent="0.25">
      <c r="C21069"/>
      <c r="H21069"/>
    </row>
    <row r="21070" spans="3:8" x14ac:dyDescent="0.25">
      <c r="C21070"/>
      <c r="H21070"/>
    </row>
    <row r="21071" spans="3:8" x14ac:dyDescent="0.25">
      <c r="C21071"/>
      <c r="H21071"/>
    </row>
    <row r="21072" spans="3:8" x14ac:dyDescent="0.25">
      <c r="C21072"/>
      <c r="H21072"/>
    </row>
    <row r="21073" spans="3:8" x14ac:dyDescent="0.25">
      <c r="C21073"/>
      <c r="H21073"/>
    </row>
    <row r="21074" spans="3:8" x14ac:dyDescent="0.25">
      <c r="C21074"/>
      <c r="H21074"/>
    </row>
    <row r="21075" spans="3:8" x14ac:dyDescent="0.25">
      <c r="C21075"/>
      <c r="H21075"/>
    </row>
    <row r="21076" spans="3:8" x14ac:dyDescent="0.25">
      <c r="C21076"/>
      <c r="H21076"/>
    </row>
    <row r="21077" spans="3:8" x14ac:dyDescent="0.25">
      <c r="C21077"/>
      <c r="H21077"/>
    </row>
    <row r="21078" spans="3:8" x14ac:dyDescent="0.25">
      <c r="C21078"/>
      <c r="H21078"/>
    </row>
    <row r="21079" spans="3:8" x14ac:dyDescent="0.25">
      <c r="C21079"/>
      <c r="H21079"/>
    </row>
    <row r="21080" spans="3:8" x14ac:dyDescent="0.25">
      <c r="C21080"/>
      <c r="H21080"/>
    </row>
    <row r="21081" spans="3:8" x14ac:dyDescent="0.25">
      <c r="C21081"/>
      <c r="H21081"/>
    </row>
    <row r="21082" spans="3:8" x14ac:dyDescent="0.25">
      <c r="C21082"/>
      <c r="H21082"/>
    </row>
    <row r="21083" spans="3:8" x14ac:dyDescent="0.25">
      <c r="C21083"/>
      <c r="H21083"/>
    </row>
    <row r="21084" spans="3:8" x14ac:dyDescent="0.25">
      <c r="C21084"/>
      <c r="H21084"/>
    </row>
    <row r="21085" spans="3:8" x14ac:dyDescent="0.25">
      <c r="C21085"/>
      <c r="H21085"/>
    </row>
    <row r="21086" spans="3:8" x14ac:dyDescent="0.25">
      <c r="C21086"/>
      <c r="H21086"/>
    </row>
    <row r="21087" spans="3:8" x14ac:dyDescent="0.25">
      <c r="C21087"/>
      <c r="H21087"/>
    </row>
    <row r="21088" spans="3:8" x14ac:dyDescent="0.25">
      <c r="C21088"/>
      <c r="H21088"/>
    </row>
    <row r="21089" spans="3:8" x14ac:dyDescent="0.25">
      <c r="C21089"/>
      <c r="H21089"/>
    </row>
    <row r="21090" spans="3:8" x14ac:dyDescent="0.25">
      <c r="C21090"/>
      <c r="H21090"/>
    </row>
    <row r="21091" spans="3:8" x14ac:dyDescent="0.25">
      <c r="C21091"/>
      <c r="H21091"/>
    </row>
    <row r="21092" spans="3:8" x14ac:dyDescent="0.25">
      <c r="C21092"/>
      <c r="H21092"/>
    </row>
    <row r="21093" spans="3:8" x14ac:dyDescent="0.25">
      <c r="C21093"/>
      <c r="H21093"/>
    </row>
    <row r="21094" spans="3:8" x14ac:dyDescent="0.25">
      <c r="C21094"/>
      <c r="H21094"/>
    </row>
    <row r="21095" spans="3:8" x14ac:dyDescent="0.25">
      <c r="C21095"/>
      <c r="H21095"/>
    </row>
    <row r="21096" spans="3:8" x14ac:dyDescent="0.25">
      <c r="C21096"/>
      <c r="H21096"/>
    </row>
    <row r="21097" spans="3:8" x14ac:dyDescent="0.25">
      <c r="C21097"/>
      <c r="H21097"/>
    </row>
    <row r="21098" spans="3:8" x14ac:dyDescent="0.25">
      <c r="C21098"/>
      <c r="H21098"/>
    </row>
    <row r="21099" spans="3:8" x14ac:dyDescent="0.25">
      <c r="C21099"/>
      <c r="H21099"/>
    </row>
    <row r="21100" spans="3:8" x14ac:dyDescent="0.25">
      <c r="C21100"/>
      <c r="H21100"/>
    </row>
    <row r="21101" spans="3:8" x14ac:dyDescent="0.25">
      <c r="C21101"/>
      <c r="H21101"/>
    </row>
    <row r="21102" spans="3:8" x14ac:dyDescent="0.25">
      <c r="C21102"/>
      <c r="H21102"/>
    </row>
    <row r="21103" spans="3:8" x14ac:dyDescent="0.25">
      <c r="C21103"/>
      <c r="H21103"/>
    </row>
    <row r="21104" spans="3:8" x14ac:dyDescent="0.25">
      <c r="C21104"/>
      <c r="H21104"/>
    </row>
    <row r="21105" spans="3:8" x14ac:dyDescent="0.25">
      <c r="C21105"/>
      <c r="H21105"/>
    </row>
    <row r="21106" spans="3:8" x14ac:dyDescent="0.25">
      <c r="C21106"/>
      <c r="H21106"/>
    </row>
    <row r="21107" spans="3:8" x14ac:dyDescent="0.25">
      <c r="C21107"/>
      <c r="H21107"/>
    </row>
    <row r="21108" spans="3:8" x14ac:dyDescent="0.25">
      <c r="C21108"/>
      <c r="H21108"/>
    </row>
    <row r="21109" spans="3:8" x14ac:dyDescent="0.25">
      <c r="C21109"/>
      <c r="H21109"/>
    </row>
    <row r="21110" spans="3:8" x14ac:dyDescent="0.25">
      <c r="C21110"/>
      <c r="H21110"/>
    </row>
    <row r="21111" spans="3:8" x14ac:dyDescent="0.25">
      <c r="C21111"/>
      <c r="H21111"/>
    </row>
    <row r="21112" spans="3:8" x14ac:dyDescent="0.25">
      <c r="C21112"/>
      <c r="H21112"/>
    </row>
    <row r="21113" spans="3:8" x14ac:dyDescent="0.25">
      <c r="C21113"/>
      <c r="H21113"/>
    </row>
    <row r="21114" spans="3:8" x14ac:dyDescent="0.25">
      <c r="C21114"/>
      <c r="H21114"/>
    </row>
    <row r="21115" spans="3:8" x14ac:dyDescent="0.25">
      <c r="C21115"/>
      <c r="H21115"/>
    </row>
    <row r="21116" spans="3:8" x14ac:dyDescent="0.25">
      <c r="C21116"/>
      <c r="H21116"/>
    </row>
    <row r="21117" spans="3:8" x14ac:dyDescent="0.25">
      <c r="C21117"/>
      <c r="H21117"/>
    </row>
    <row r="21118" spans="3:8" x14ac:dyDescent="0.25">
      <c r="C21118"/>
      <c r="H21118"/>
    </row>
    <row r="21119" spans="3:8" x14ac:dyDescent="0.25">
      <c r="C21119"/>
      <c r="H21119"/>
    </row>
    <row r="21120" spans="3:8" x14ac:dyDescent="0.25">
      <c r="C21120"/>
      <c r="H21120"/>
    </row>
    <row r="21121" spans="3:8" x14ac:dyDescent="0.25">
      <c r="C21121"/>
      <c r="H21121"/>
    </row>
    <row r="21122" spans="3:8" x14ac:dyDescent="0.25">
      <c r="C21122"/>
      <c r="H21122"/>
    </row>
    <row r="21123" spans="3:8" x14ac:dyDescent="0.25">
      <c r="C21123"/>
      <c r="H21123"/>
    </row>
    <row r="21124" spans="3:8" x14ac:dyDescent="0.25">
      <c r="C21124"/>
      <c r="H21124"/>
    </row>
    <row r="21125" spans="3:8" x14ac:dyDescent="0.25">
      <c r="C21125"/>
      <c r="H21125"/>
    </row>
    <row r="21126" spans="3:8" x14ac:dyDescent="0.25">
      <c r="C21126"/>
      <c r="H21126"/>
    </row>
    <row r="21127" spans="3:8" x14ac:dyDescent="0.25">
      <c r="C21127"/>
      <c r="H21127"/>
    </row>
    <row r="21128" spans="3:8" x14ac:dyDescent="0.25">
      <c r="C21128"/>
      <c r="H21128"/>
    </row>
    <row r="21129" spans="3:8" x14ac:dyDescent="0.25">
      <c r="C21129"/>
      <c r="H21129"/>
    </row>
    <row r="21130" spans="3:8" x14ac:dyDescent="0.25">
      <c r="C21130"/>
      <c r="H21130"/>
    </row>
    <row r="21131" spans="3:8" x14ac:dyDescent="0.25">
      <c r="C21131"/>
      <c r="H21131"/>
    </row>
    <row r="21132" spans="3:8" x14ac:dyDescent="0.25">
      <c r="C21132"/>
      <c r="H21132"/>
    </row>
    <row r="21133" spans="3:8" x14ac:dyDescent="0.25">
      <c r="C21133"/>
      <c r="H21133"/>
    </row>
    <row r="21134" spans="3:8" x14ac:dyDescent="0.25">
      <c r="C21134"/>
      <c r="H21134"/>
    </row>
    <row r="21135" spans="3:8" x14ac:dyDescent="0.25">
      <c r="C21135"/>
      <c r="H21135"/>
    </row>
    <row r="21136" spans="3:8" x14ac:dyDescent="0.25">
      <c r="C21136"/>
      <c r="H21136"/>
    </row>
    <row r="21137" spans="3:8" x14ac:dyDescent="0.25">
      <c r="C21137"/>
      <c r="H21137"/>
    </row>
    <row r="21138" spans="3:8" x14ac:dyDescent="0.25">
      <c r="C21138"/>
      <c r="H21138"/>
    </row>
    <row r="21139" spans="3:8" x14ac:dyDescent="0.25">
      <c r="C21139"/>
      <c r="H21139"/>
    </row>
    <row r="21140" spans="3:8" x14ac:dyDescent="0.25">
      <c r="C21140"/>
      <c r="H21140"/>
    </row>
    <row r="21141" spans="3:8" x14ac:dyDescent="0.25">
      <c r="C21141"/>
      <c r="H21141"/>
    </row>
    <row r="21142" spans="3:8" x14ac:dyDescent="0.25">
      <c r="C21142"/>
      <c r="H21142"/>
    </row>
    <row r="21143" spans="3:8" x14ac:dyDescent="0.25">
      <c r="C21143"/>
      <c r="H21143"/>
    </row>
    <row r="21144" spans="3:8" x14ac:dyDescent="0.25">
      <c r="C21144"/>
      <c r="H21144"/>
    </row>
    <row r="21145" spans="3:8" x14ac:dyDescent="0.25">
      <c r="C21145"/>
      <c r="H21145"/>
    </row>
    <row r="21146" spans="3:8" x14ac:dyDescent="0.25">
      <c r="C21146"/>
      <c r="H21146"/>
    </row>
    <row r="21147" spans="3:8" x14ac:dyDescent="0.25">
      <c r="C21147"/>
      <c r="H21147"/>
    </row>
    <row r="21148" spans="3:8" x14ac:dyDescent="0.25">
      <c r="C21148"/>
      <c r="H21148"/>
    </row>
    <row r="21149" spans="3:8" x14ac:dyDescent="0.25">
      <c r="C21149"/>
      <c r="H21149"/>
    </row>
    <row r="21150" spans="3:8" x14ac:dyDescent="0.25">
      <c r="C21150"/>
      <c r="H21150"/>
    </row>
    <row r="21151" spans="3:8" x14ac:dyDescent="0.25">
      <c r="C21151"/>
      <c r="H21151"/>
    </row>
    <row r="21152" spans="3:8" x14ac:dyDescent="0.25">
      <c r="C21152"/>
      <c r="H21152"/>
    </row>
    <row r="21153" spans="3:8" x14ac:dyDescent="0.25">
      <c r="C21153"/>
      <c r="H21153"/>
    </row>
    <row r="21154" spans="3:8" x14ac:dyDescent="0.25">
      <c r="C21154"/>
      <c r="H21154"/>
    </row>
    <row r="21155" spans="3:8" x14ac:dyDescent="0.25">
      <c r="C21155"/>
      <c r="H21155"/>
    </row>
    <row r="21156" spans="3:8" x14ac:dyDescent="0.25">
      <c r="C21156"/>
      <c r="H21156"/>
    </row>
    <row r="21157" spans="3:8" x14ac:dyDescent="0.25">
      <c r="C21157"/>
      <c r="H21157"/>
    </row>
    <row r="21158" spans="3:8" x14ac:dyDescent="0.25">
      <c r="C21158"/>
      <c r="H21158"/>
    </row>
    <row r="21159" spans="3:8" x14ac:dyDescent="0.25">
      <c r="C21159"/>
      <c r="H21159"/>
    </row>
    <row r="21160" spans="3:8" x14ac:dyDescent="0.25">
      <c r="C21160"/>
      <c r="H21160"/>
    </row>
    <row r="21161" spans="3:8" x14ac:dyDescent="0.25">
      <c r="C21161"/>
      <c r="H21161"/>
    </row>
    <row r="21162" spans="3:8" x14ac:dyDescent="0.25">
      <c r="C21162"/>
      <c r="H21162"/>
    </row>
    <row r="21163" spans="3:8" x14ac:dyDescent="0.25">
      <c r="C21163"/>
      <c r="H21163"/>
    </row>
    <row r="21164" spans="3:8" x14ac:dyDescent="0.25">
      <c r="C21164"/>
      <c r="H21164"/>
    </row>
    <row r="21165" spans="3:8" x14ac:dyDescent="0.25">
      <c r="C21165"/>
      <c r="H21165"/>
    </row>
    <row r="21166" spans="3:8" x14ac:dyDescent="0.25">
      <c r="C21166"/>
      <c r="H21166"/>
    </row>
    <row r="21167" spans="3:8" x14ac:dyDescent="0.25">
      <c r="C21167"/>
      <c r="H21167"/>
    </row>
    <row r="21168" spans="3:8" x14ac:dyDescent="0.25">
      <c r="C21168"/>
      <c r="H21168"/>
    </row>
    <row r="21169" spans="3:8" x14ac:dyDescent="0.25">
      <c r="C21169"/>
      <c r="H21169"/>
    </row>
    <row r="21170" spans="3:8" x14ac:dyDescent="0.25">
      <c r="C21170"/>
      <c r="H21170"/>
    </row>
    <row r="21171" spans="3:8" x14ac:dyDescent="0.25">
      <c r="C21171"/>
      <c r="H21171"/>
    </row>
    <row r="21172" spans="3:8" x14ac:dyDescent="0.25">
      <c r="C21172"/>
      <c r="H21172"/>
    </row>
    <row r="21173" spans="3:8" x14ac:dyDescent="0.25">
      <c r="C21173"/>
      <c r="H21173"/>
    </row>
    <row r="21174" spans="3:8" x14ac:dyDescent="0.25">
      <c r="C21174"/>
      <c r="H21174"/>
    </row>
    <row r="21175" spans="3:8" x14ac:dyDescent="0.25">
      <c r="C21175"/>
      <c r="H21175"/>
    </row>
    <row r="21176" spans="3:8" x14ac:dyDescent="0.25">
      <c r="C21176"/>
      <c r="H21176"/>
    </row>
    <row r="21177" spans="3:8" x14ac:dyDescent="0.25">
      <c r="C21177"/>
      <c r="H21177"/>
    </row>
    <row r="21178" spans="3:8" x14ac:dyDescent="0.25">
      <c r="C21178"/>
      <c r="H21178"/>
    </row>
    <row r="21179" spans="3:8" x14ac:dyDescent="0.25">
      <c r="C21179"/>
      <c r="H21179"/>
    </row>
    <row r="21180" spans="3:8" x14ac:dyDescent="0.25">
      <c r="C21180"/>
      <c r="H21180"/>
    </row>
    <row r="21181" spans="3:8" x14ac:dyDescent="0.25">
      <c r="C21181"/>
      <c r="H21181"/>
    </row>
    <row r="21182" spans="3:8" x14ac:dyDescent="0.25">
      <c r="C21182"/>
      <c r="H21182"/>
    </row>
    <row r="21183" spans="3:8" x14ac:dyDescent="0.25">
      <c r="C21183"/>
      <c r="H21183"/>
    </row>
    <row r="21184" spans="3:8" x14ac:dyDescent="0.25">
      <c r="C21184"/>
      <c r="H21184"/>
    </row>
    <row r="21185" spans="3:8" x14ac:dyDescent="0.25">
      <c r="C21185"/>
      <c r="H21185"/>
    </row>
    <row r="21186" spans="3:8" x14ac:dyDescent="0.25">
      <c r="C21186"/>
      <c r="H21186"/>
    </row>
    <row r="21187" spans="3:8" x14ac:dyDescent="0.25">
      <c r="C21187"/>
      <c r="H21187"/>
    </row>
    <row r="21188" spans="3:8" x14ac:dyDescent="0.25">
      <c r="C21188"/>
      <c r="H21188"/>
    </row>
    <row r="21189" spans="3:8" x14ac:dyDescent="0.25">
      <c r="C21189"/>
      <c r="H21189"/>
    </row>
    <row r="21190" spans="3:8" x14ac:dyDescent="0.25">
      <c r="C21190"/>
      <c r="H21190"/>
    </row>
    <row r="21191" spans="3:8" x14ac:dyDescent="0.25">
      <c r="C21191"/>
      <c r="H21191"/>
    </row>
    <row r="21192" spans="3:8" x14ac:dyDescent="0.25">
      <c r="C21192"/>
      <c r="H21192"/>
    </row>
    <row r="21193" spans="3:8" x14ac:dyDescent="0.25">
      <c r="C21193"/>
      <c r="H21193"/>
    </row>
    <row r="21194" spans="3:8" x14ac:dyDescent="0.25">
      <c r="C21194"/>
      <c r="H21194"/>
    </row>
    <row r="21195" spans="3:8" x14ac:dyDescent="0.25">
      <c r="C21195"/>
      <c r="H21195"/>
    </row>
    <row r="21196" spans="3:8" x14ac:dyDescent="0.25">
      <c r="C21196"/>
      <c r="H21196"/>
    </row>
    <row r="21197" spans="3:8" x14ac:dyDescent="0.25">
      <c r="C21197"/>
      <c r="H21197"/>
    </row>
    <row r="21198" spans="3:8" x14ac:dyDescent="0.25">
      <c r="C21198"/>
      <c r="H21198"/>
    </row>
    <row r="21199" spans="3:8" x14ac:dyDescent="0.25">
      <c r="C21199"/>
      <c r="H21199"/>
    </row>
    <row r="21200" spans="3:8" x14ac:dyDescent="0.25">
      <c r="C21200"/>
      <c r="H21200"/>
    </row>
    <row r="21201" spans="3:8" x14ac:dyDescent="0.25">
      <c r="C21201"/>
      <c r="H21201"/>
    </row>
    <row r="21202" spans="3:8" x14ac:dyDescent="0.25">
      <c r="C21202"/>
      <c r="H21202"/>
    </row>
    <row r="21203" spans="3:8" x14ac:dyDescent="0.25">
      <c r="C21203"/>
      <c r="H21203"/>
    </row>
    <row r="21204" spans="3:8" x14ac:dyDescent="0.25">
      <c r="C21204"/>
      <c r="H21204"/>
    </row>
    <row r="21205" spans="3:8" x14ac:dyDescent="0.25">
      <c r="C21205"/>
      <c r="H21205"/>
    </row>
    <row r="21206" spans="3:8" x14ac:dyDescent="0.25">
      <c r="C21206"/>
      <c r="H21206"/>
    </row>
    <row r="21207" spans="3:8" x14ac:dyDescent="0.25">
      <c r="C21207"/>
      <c r="H21207"/>
    </row>
    <row r="21208" spans="3:8" x14ac:dyDescent="0.25">
      <c r="C21208"/>
      <c r="H21208"/>
    </row>
    <row r="21209" spans="3:8" x14ac:dyDescent="0.25">
      <c r="C21209"/>
      <c r="H21209"/>
    </row>
    <row r="21210" spans="3:8" x14ac:dyDescent="0.25">
      <c r="C21210"/>
      <c r="H21210"/>
    </row>
    <row r="21211" spans="3:8" x14ac:dyDescent="0.25">
      <c r="C21211"/>
      <c r="H21211"/>
    </row>
    <row r="21212" spans="3:8" x14ac:dyDescent="0.25">
      <c r="C21212"/>
      <c r="H21212"/>
    </row>
    <row r="21213" spans="3:8" x14ac:dyDescent="0.25">
      <c r="C21213"/>
      <c r="H21213"/>
    </row>
    <row r="21214" spans="3:8" x14ac:dyDescent="0.25">
      <c r="C21214"/>
      <c r="H21214"/>
    </row>
    <row r="21215" spans="3:8" x14ac:dyDescent="0.25">
      <c r="C21215"/>
      <c r="H21215"/>
    </row>
    <row r="21216" spans="3:8" x14ac:dyDescent="0.25">
      <c r="C21216"/>
      <c r="H21216"/>
    </row>
    <row r="21217" spans="3:8" x14ac:dyDescent="0.25">
      <c r="C21217"/>
      <c r="H21217"/>
    </row>
    <row r="21218" spans="3:8" x14ac:dyDescent="0.25">
      <c r="C21218"/>
      <c r="H21218"/>
    </row>
    <row r="21219" spans="3:8" x14ac:dyDescent="0.25">
      <c r="C21219"/>
      <c r="H21219"/>
    </row>
    <row r="21220" spans="3:8" x14ac:dyDescent="0.25">
      <c r="C21220"/>
      <c r="H21220"/>
    </row>
    <row r="21221" spans="3:8" x14ac:dyDescent="0.25">
      <c r="C21221"/>
      <c r="H21221"/>
    </row>
    <row r="21222" spans="3:8" x14ac:dyDescent="0.25">
      <c r="C21222"/>
      <c r="H21222"/>
    </row>
    <row r="21223" spans="3:8" x14ac:dyDescent="0.25">
      <c r="C21223"/>
      <c r="H21223"/>
    </row>
    <row r="21224" spans="3:8" x14ac:dyDescent="0.25">
      <c r="C21224"/>
      <c r="H21224"/>
    </row>
    <row r="21225" spans="3:8" x14ac:dyDescent="0.25">
      <c r="C21225"/>
      <c r="H21225"/>
    </row>
    <row r="21226" spans="3:8" x14ac:dyDescent="0.25">
      <c r="C21226"/>
      <c r="H21226"/>
    </row>
    <row r="21227" spans="3:8" x14ac:dyDescent="0.25">
      <c r="C21227"/>
      <c r="H21227"/>
    </row>
    <row r="21228" spans="3:8" x14ac:dyDescent="0.25">
      <c r="C21228"/>
      <c r="H21228"/>
    </row>
    <row r="21229" spans="3:8" x14ac:dyDescent="0.25">
      <c r="C21229"/>
      <c r="H21229"/>
    </row>
    <row r="21230" spans="3:8" x14ac:dyDescent="0.25">
      <c r="C21230"/>
      <c r="H21230"/>
    </row>
    <row r="21231" spans="3:8" x14ac:dyDescent="0.25">
      <c r="C21231"/>
      <c r="H21231"/>
    </row>
    <row r="21232" spans="3:8" x14ac:dyDescent="0.25">
      <c r="C21232"/>
      <c r="H21232"/>
    </row>
    <row r="21233" spans="3:8" x14ac:dyDescent="0.25">
      <c r="C21233"/>
      <c r="H21233"/>
    </row>
    <row r="21234" spans="3:8" x14ac:dyDescent="0.25">
      <c r="C21234"/>
      <c r="H21234"/>
    </row>
    <row r="21235" spans="3:8" x14ac:dyDescent="0.25">
      <c r="C21235"/>
      <c r="H21235"/>
    </row>
    <row r="21236" spans="3:8" x14ac:dyDescent="0.25">
      <c r="C21236"/>
      <c r="H21236"/>
    </row>
    <row r="21237" spans="3:8" x14ac:dyDescent="0.25">
      <c r="C21237"/>
      <c r="H21237"/>
    </row>
    <row r="21238" spans="3:8" x14ac:dyDescent="0.25">
      <c r="C21238"/>
      <c r="H21238"/>
    </row>
    <row r="21239" spans="3:8" x14ac:dyDescent="0.25">
      <c r="C21239"/>
      <c r="H21239"/>
    </row>
    <row r="21240" spans="3:8" x14ac:dyDescent="0.25">
      <c r="C21240"/>
      <c r="H21240"/>
    </row>
    <row r="21241" spans="3:8" x14ac:dyDescent="0.25">
      <c r="C21241"/>
      <c r="H21241"/>
    </row>
    <row r="21242" spans="3:8" x14ac:dyDescent="0.25">
      <c r="C21242"/>
      <c r="H21242"/>
    </row>
    <row r="21243" spans="3:8" x14ac:dyDescent="0.25">
      <c r="C21243"/>
      <c r="H21243"/>
    </row>
    <row r="21244" spans="3:8" x14ac:dyDescent="0.25">
      <c r="C21244"/>
      <c r="H21244"/>
    </row>
    <row r="21245" spans="3:8" x14ac:dyDescent="0.25">
      <c r="C21245"/>
      <c r="H21245"/>
    </row>
    <row r="21246" spans="3:8" x14ac:dyDescent="0.25">
      <c r="C21246"/>
      <c r="H21246"/>
    </row>
    <row r="21247" spans="3:8" x14ac:dyDescent="0.25">
      <c r="C21247"/>
      <c r="H21247"/>
    </row>
    <row r="21248" spans="3:8" x14ac:dyDescent="0.25">
      <c r="C21248"/>
      <c r="H21248"/>
    </row>
    <row r="21249" spans="3:8" x14ac:dyDescent="0.25">
      <c r="C21249"/>
      <c r="H21249"/>
    </row>
    <row r="21250" spans="3:8" x14ac:dyDescent="0.25">
      <c r="C21250"/>
      <c r="H21250"/>
    </row>
    <row r="21251" spans="3:8" x14ac:dyDescent="0.25">
      <c r="C21251"/>
      <c r="H21251"/>
    </row>
    <row r="21252" spans="3:8" x14ac:dyDescent="0.25">
      <c r="C21252"/>
      <c r="H21252"/>
    </row>
    <row r="21253" spans="3:8" x14ac:dyDescent="0.25">
      <c r="C21253"/>
      <c r="H21253"/>
    </row>
    <row r="21254" spans="3:8" x14ac:dyDescent="0.25">
      <c r="C21254"/>
      <c r="H21254"/>
    </row>
    <row r="21255" spans="3:8" x14ac:dyDescent="0.25">
      <c r="C21255"/>
      <c r="H21255"/>
    </row>
    <row r="21256" spans="3:8" x14ac:dyDescent="0.25">
      <c r="C21256"/>
      <c r="H21256"/>
    </row>
    <row r="21257" spans="3:8" x14ac:dyDescent="0.25">
      <c r="C21257"/>
      <c r="H21257"/>
    </row>
    <row r="21258" spans="3:8" x14ac:dyDescent="0.25">
      <c r="C21258"/>
      <c r="H21258"/>
    </row>
    <row r="21259" spans="3:8" x14ac:dyDescent="0.25">
      <c r="C21259"/>
      <c r="H21259"/>
    </row>
    <row r="21260" spans="3:8" x14ac:dyDescent="0.25">
      <c r="C21260"/>
      <c r="H21260"/>
    </row>
    <row r="21261" spans="3:8" x14ac:dyDescent="0.25">
      <c r="C21261"/>
      <c r="H21261"/>
    </row>
    <row r="21262" spans="3:8" x14ac:dyDescent="0.25">
      <c r="C21262"/>
      <c r="H21262"/>
    </row>
    <row r="21263" spans="3:8" x14ac:dyDescent="0.25">
      <c r="C21263"/>
      <c r="H21263"/>
    </row>
    <row r="21264" spans="3:8" x14ac:dyDescent="0.25">
      <c r="C21264"/>
      <c r="H21264"/>
    </row>
    <row r="21265" spans="3:8" x14ac:dyDescent="0.25">
      <c r="C21265"/>
      <c r="H21265"/>
    </row>
    <row r="21266" spans="3:8" x14ac:dyDescent="0.25">
      <c r="C21266"/>
      <c r="H21266"/>
    </row>
    <row r="21267" spans="3:8" x14ac:dyDescent="0.25">
      <c r="C21267"/>
      <c r="H21267"/>
    </row>
    <row r="21268" spans="3:8" x14ac:dyDescent="0.25">
      <c r="C21268"/>
      <c r="H21268"/>
    </row>
    <row r="21269" spans="3:8" x14ac:dyDescent="0.25">
      <c r="C21269"/>
      <c r="H21269"/>
    </row>
    <row r="21270" spans="3:8" x14ac:dyDescent="0.25">
      <c r="C21270"/>
      <c r="H21270"/>
    </row>
    <row r="21271" spans="3:8" x14ac:dyDescent="0.25">
      <c r="C21271"/>
      <c r="H21271"/>
    </row>
    <row r="21272" spans="3:8" x14ac:dyDescent="0.25">
      <c r="C21272"/>
      <c r="H21272"/>
    </row>
    <row r="21273" spans="3:8" x14ac:dyDescent="0.25">
      <c r="C21273"/>
      <c r="H21273"/>
    </row>
    <row r="21274" spans="3:8" x14ac:dyDescent="0.25">
      <c r="C21274"/>
      <c r="H21274"/>
    </row>
    <row r="21275" spans="3:8" x14ac:dyDescent="0.25">
      <c r="C21275"/>
      <c r="H21275"/>
    </row>
    <row r="21276" spans="3:8" x14ac:dyDescent="0.25">
      <c r="C21276"/>
      <c r="H21276"/>
    </row>
    <row r="21277" spans="3:8" x14ac:dyDescent="0.25">
      <c r="C21277"/>
      <c r="H21277"/>
    </row>
    <row r="21278" spans="3:8" x14ac:dyDescent="0.25">
      <c r="C21278"/>
      <c r="H21278"/>
    </row>
    <row r="21279" spans="3:8" x14ac:dyDescent="0.25">
      <c r="C21279"/>
      <c r="H21279"/>
    </row>
    <row r="21280" spans="3:8" x14ac:dyDescent="0.25">
      <c r="C21280"/>
      <c r="H21280"/>
    </row>
    <row r="21281" spans="3:8" x14ac:dyDescent="0.25">
      <c r="C21281"/>
      <c r="H21281"/>
    </row>
    <row r="21282" spans="3:8" x14ac:dyDescent="0.25">
      <c r="C21282"/>
      <c r="H21282"/>
    </row>
    <row r="21283" spans="3:8" x14ac:dyDescent="0.25">
      <c r="C21283"/>
      <c r="H21283"/>
    </row>
    <row r="21284" spans="3:8" x14ac:dyDescent="0.25">
      <c r="C21284"/>
      <c r="H21284"/>
    </row>
    <row r="21285" spans="3:8" x14ac:dyDescent="0.25">
      <c r="C21285"/>
      <c r="H21285"/>
    </row>
    <row r="21286" spans="3:8" x14ac:dyDescent="0.25">
      <c r="C21286"/>
      <c r="H21286"/>
    </row>
    <row r="21287" spans="3:8" x14ac:dyDescent="0.25">
      <c r="C21287"/>
      <c r="H21287"/>
    </row>
    <row r="21288" spans="3:8" x14ac:dyDescent="0.25">
      <c r="C21288"/>
      <c r="H21288"/>
    </row>
    <row r="21289" spans="3:8" x14ac:dyDescent="0.25">
      <c r="C21289"/>
      <c r="H21289"/>
    </row>
    <row r="21290" spans="3:8" x14ac:dyDescent="0.25">
      <c r="C21290"/>
      <c r="H21290"/>
    </row>
    <row r="21291" spans="3:8" x14ac:dyDescent="0.25">
      <c r="C21291"/>
      <c r="H21291"/>
    </row>
    <row r="21292" spans="3:8" x14ac:dyDescent="0.25">
      <c r="C21292"/>
      <c r="H21292"/>
    </row>
    <row r="21293" spans="3:8" x14ac:dyDescent="0.25">
      <c r="C21293"/>
      <c r="H21293"/>
    </row>
    <row r="21294" spans="3:8" x14ac:dyDescent="0.25">
      <c r="C21294"/>
      <c r="H21294"/>
    </row>
    <row r="21295" spans="3:8" x14ac:dyDescent="0.25">
      <c r="C21295"/>
      <c r="H21295"/>
    </row>
    <row r="21296" spans="3:8" x14ac:dyDescent="0.25">
      <c r="C21296"/>
      <c r="H21296"/>
    </row>
    <row r="21297" spans="3:8" x14ac:dyDescent="0.25">
      <c r="C21297"/>
      <c r="H21297"/>
    </row>
    <row r="21298" spans="3:8" x14ac:dyDescent="0.25">
      <c r="C21298"/>
      <c r="H21298"/>
    </row>
    <row r="21299" spans="3:8" x14ac:dyDescent="0.25">
      <c r="C21299"/>
      <c r="H21299"/>
    </row>
    <row r="21300" spans="3:8" x14ac:dyDescent="0.25">
      <c r="C21300"/>
      <c r="H21300"/>
    </row>
    <row r="21301" spans="3:8" x14ac:dyDescent="0.25">
      <c r="C21301"/>
      <c r="H21301"/>
    </row>
    <row r="21302" spans="3:8" x14ac:dyDescent="0.25">
      <c r="C21302"/>
      <c r="H21302"/>
    </row>
    <row r="21303" spans="3:8" x14ac:dyDescent="0.25">
      <c r="C21303"/>
      <c r="H21303"/>
    </row>
    <row r="21304" spans="3:8" x14ac:dyDescent="0.25">
      <c r="C21304"/>
      <c r="H21304"/>
    </row>
    <row r="21305" spans="3:8" x14ac:dyDescent="0.25">
      <c r="C21305"/>
      <c r="H21305"/>
    </row>
    <row r="21306" spans="3:8" x14ac:dyDescent="0.25">
      <c r="C21306"/>
      <c r="H21306"/>
    </row>
    <row r="21307" spans="3:8" x14ac:dyDescent="0.25">
      <c r="C21307"/>
      <c r="H21307"/>
    </row>
    <row r="21308" spans="3:8" x14ac:dyDescent="0.25">
      <c r="C21308"/>
      <c r="H21308"/>
    </row>
    <row r="21309" spans="3:8" x14ac:dyDescent="0.25">
      <c r="C21309"/>
      <c r="H21309"/>
    </row>
    <row r="21310" spans="3:8" x14ac:dyDescent="0.25">
      <c r="C21310"/>
      <c r="H21310"/>
    </row>
    <row r="21311" spans="3:8" x14ac:dyDescent="0.25">
      <c r="C21311"/>
      <c r="H21311"/>
    </row>
    <row r="21312" spans="3:8" x14ac:dyDescent="0.25">
      <c r="C21312"/>
      <c r="H21312"/>
    </row>
    <row r="21313" spans="3:8" x14ac:dyDescent="0.25">
      <c r="C21313"/>
      <c r="H21313"/>
    </row>
    <row r="21314" spans="3:8" x14ac:dyDescent="0.25">
      <c r="C21314"/>
      <c r="H21314"/>
    </row>
    <row r="21315" spans="3:8" x14ac:dyDescent="0.25">
      <c r="C21315"/>
      <c r="H21315"/>
    </row>
    <row r="21316" spans="3:8" x14ac:dyDescent="0.25">
      <c r="C21316"/>
      <c r="H21316"/>
    </row>
    <row r="21317" spans="3:8" x14ac:dyDescent="0.25">
      <c r="C21317"/>
      <c r="H21317"/>
    </row>
    <row r="21318" spans="3:8" x14ac:dyDescent="0.25">
      <c r="C21318"/>
      <c r="H21318"/>
    </row>
    <row r="21319" spans="3:8" x14ac:dyDescent="0.25">
      <c r="C21319"/>
      <c r="H21319"/>
    </row>
    <row r="21320" spans="3:8" x14ac:dyDescent="0.25">
      <c r="C21320"/>
      <c r="H21320"/>
    </row>
    <row r="21321" spans="3:8" x14ac:dyDescent="0.25">
      <c r="C21321"/>
      <c r="H21321"/>
    </row>
    <row r="21322" spans="3:8" x14ac:dyDescent="0.25">
      <c r="C21322"/>
      <c r="H21322"/>
    </row>
    <row r="21323" spans="3:8" x14ac:dyDescent="0.25">
      <c r="C21323"/>
      <c r="H21323"/>
    </row>
    <row r="21324" spans="3:8" x14ac:dyDescent="0.25">
      <c r="C21324"/>
      <c r="H21324"/>
    </row>
    <row r="21325" spans="3:8" x14ac:dyDescent="0.25">
      <c r="C21325"/>
      <c r="H21325"/>
    </row>
    <row r="21326" spans="3:8" x14ac:dyDescent="0.25">
      <c r="C21326"/>
      <c r="H21326"/>
    </row>
    <row r="21327" spans="3:8" x14ac:dyDescent="0.25">
      <c r="C21327"/>
      <c r="H21327"/>
    </row>
    <row r="21328" spans="3:8" x14ac:dyDescent="0.25">
      <c r="C21328"/>
      <c r="H21328"/>
    </row>
    <row r="21329" spans="3:8" x14ac:dyDescent="0.25">
      <c r="C21329"/>
      <c r="H21329"/>
    </row>
    <row r="21330" spans="3:8" x14ac:dyDescent="0.25">
      <c r="C21330"/>
      <c r="H21330"/>
    </row>
    <row r="21331" spans="3:8" x14ac:dyDescent="0.25">
      <c r="C21331"/>
      <c r="H21331"/>
    </row>
    <row r="21332" spans="3:8" x14ac:dyDescent="0.25">
      <c r="C21332"/>
      <c r="H21332"/>
    </row>
    <row r="21333" spans="3:8" x14ac:dyDescent="0.25">
      <c r="C21333"/>
      <c r="H21333"/>
    </row>
    <row r="21334" spans="3:8" x14ac:dyDescent="0.25">
      <c r="C21334"/>
      <c r="H21334"/>
    </row>
    <row r="21335" spans="3:8" x14ac:dyDescent="0.25">
      <c r="C21335"/>
      <c r="H21335"/>
    </row>
    <row r="21336" spans="3:8" x14ac:dyDescent="0.25">
      <c r="C21336"/>
      <c r="H21336"/>
    </row>
    <row r="21337" spans="3:8" x14ac:dyDescent="0.25">
      <c r="C21337"/>
      <c r="H21337"/>
    </row>
    <row r="21338" spans="3:8" x14ac:dyDescent="0.25">
      <c r="C21338"/>
      <c r="H21338"/>
    </row>
    <row r="21339" spans="3:8" x14ac:dyDescent="0.25">
      <c r="C21339"/>
      <c r="H21339"/>
    </row>
    <row r="21340" spans="3:8" x14ac:dyDescent="0.25">
      <c r="C21340"/>
      <c r="H21340"/>
    </row>
    <row r="21341" spans="3:8" x14ac:dyDescent="0.25">
      <c r="C21341"/>
      <c r="H21341"/>
    </row>
    <row r="21342" spans="3:8" x14ac:dyDescent="0.25">
      <c r="C21342"/>
      <c r="H21342"/>
    </row>
    <row r="21343" spans="3:8" x14ac:dyDescent="0.25">
      <c r="C21343"/>
      <c r="H21343"/>
    </row>
    <row r="21344" spans="3:8" x14ac:dyDescent="0.25">
      <c r="C21344"/>
      <c r="H21344"/>
    </row>
    <row r="21345" spans="3:8" x14ac:dyDescent="0.25">
      <c r="C21345"/>
      <c r="H21345"/>
    </row>
    <row r="21346" spans="3:8" x14ac:dyDescent="0.25">
      <c r="C21346"/>
      <c r="H21346"/>
    </row>
    <row r="21347" spans="3:8" x14ac:dyDescent="0.25">
      <c r="C21347"/>
      <c r="H21347"/>
    </row>
    <row r="21348" spans="3:8" x14ac:dyDescent="0.25">
      <c r="C21348"/>
      <c r="H21348"/>
    </row>
    <row r="21349" spans="3:8" x14ac:dyDescent="0.25">
      <c r="C21349"/>
      <c r="H21349"/>
    </row>
    <row r="21350" spans="3:8" x14ac:dyDescent="0.25">
      <c r="C21350"/>
      <c r="H21350"/>
    </row>
    <row r="21351" spans="3:8" x14ac:dyDescent="0.25">
      <c r="C21351"/>
      <c r="H21351"/>
    </row>
    <row r="21352" spans="3:8" x14ac:dyDescent="0.25">
      <c r="C21352"/>
      <c r="H21352"/>
    </row>
    <row r="21353" spans="3:8" x14ac:dyDescent="0.25">
      <c r="C21353"/>
      <c r="H21353"/>
    </row>
    <row r="21354" spans="3:8" x14ac:dyDescent="0.25">
      <c r="C21354"/>
      <c r="H21354"/>
    </row>
    <row r="21355" spans="3:8" x14ac:dyDescent="0.25">
      <c r="C21355"/>
      <c r="H21355"/>
    </row>
    <row r="21356" spans="3:8" x14ac:dyDescent="0.25">
      <c r="C21356"/>
      <c r="H21356"/>
    </row>
    <row r="21357" spans="3:8" x14ac:dyDescent="0.25">
      <c r="C21357"/>
      <c r="H21357"/>
    </row>
    <row r="21358" spans="3:8" x14ac:dyDescent="0.25">
      <c r="C21358"/>
      <c r="H21358"/>
    </row>
    <row r="21359" spans="3:8" x14ac:dyDescent="0.25">
      <c r="C21359"/>
      <c r="H21359"/>
    </row>
    <row r="21360" spans="3:8" x14ac:dyDescent="0.25">
      <c r="C21360"/>
      <c r="H21360"/>
    </row>
    <row r="21361" spans="3:8" x14ac:dyDescent="0.25">
      <c r="C21361"/>
      <c r="H21361"/>
    </row>
    <row r="21362" spans="3:8" x14ac:dyDescent="0.25">
      <c r="C21362"/>
      <c r="H21362"/>
    </row>
    <row r="21363" spans="3:8" x14ac:dyDescent="0.25">
      <c r="C21363"/>
      <c r="H21363"/>
    </row>
    <row r="21364" spans="3:8" x14ac:dyDescent="0.25">
      <c r="C21364"/>
      <c r="H21364"/>
    </row>
    <row r="21365" spans="3:8" x14ac:dyDescent="0.25">
      <c r="C21365"/>
      <c r="H21365"/>
    </row>
    <row r="21366" spans="3:8" x14ac:dyDescent="0.25">
      <c r="C21366"/>
      <c r="H21366"/>
    </row>
    <row r="21367" spans="3:8" x14ac:dyDescent="0.25">
      <c r="C21367"/>
      <c r="H21367"/>
    </row>
    <row r="21368" spans="3:8" x14ac:dyDescent="0.25">
      <c r="C21368"/>
      <c r="H21368"/>
    </row>
    <row r="21369" spans="3:8" x14ac:dyDescent="0.25">
      <c r="C21369"/>
      <c r="H21369"/>
    </row>
    <row r="21370" spans="3:8" x14ac:dyDescent="0.25">
      <c r="C21370"/>
      <c r="H21370"/>
    </row>
    <row r="21371" spans="3:8" x14ac:dyDescent="0.25">
      <c r="C21371"/>
      <c r="H21371"/>
    </row>
    <row r="21372" spans="3:8" x14ac:dyDescent="0.25">
      <c r="C21372"/>
      <c r="H21372"/>
    </row>
    <row r="21373" spans="3:8" x14ac:dyDescent="0.25">
      <c r="C21373"/>
      <c r="H21373"/>
    </row>
    <row r="21374" spans="3:8" x14ac:dyDescent="0.25">
      <c r="C21374"/>
      <c r="H21374"/>
    </row>
    <row r="21375" spans="3:8" x14ac:dyDescent="0.25">
      <c r="C21375"/>
      <c r="H21375"/>
    </row>
    <row r="21376" spans="3:8" x14ac:dyDescent="0.25">
      <c r="C21376"/>
      <c r="H21376"/>
    </row>
    <row r="21377" spans="3:8" x14ac:dyDescent="0.25">
      <c r="C21377"/>
      <c r="H21377"/>
    </row>
    <row r="21378" spans="3:8" x14ac:dyDescent="0.25">
      <c r="C21378"/>
      <c r="H21378"/>
    </row>
    <row r="21379" spans="3:8" x14ac:dyDescent="0.25">
      <c r="C21379"/>
      <c r="H21379"/>
    </row>
    <row r="21380" spans="3:8" x14ac:dyDescent="0.25">
      <c r="C21380"/>
      <c r="H21380"/>
    </row>
    <row r="21381" spans="3:8" x14ac:dyDescent="0.25">
      <c r="C21381"/>
      <c r="H21381"/>
    </row>
    <row r="21382" spans="3:8" x14ac:dyDescent="0.25">
      <c r="C21382"/>
      <c r="H21382"/>
    </row>
    <row r="21383" spans="3:8" x14ac:dyDescent="0.25">
      <c r="C21383"/>
      <c r="H21383"/>
    </row>
    <row r="21384" spans="3:8" x14ac:dyDescent="0.25">
      <c r="C21384"/>
      <c r="H21384"/>
    </row>
    <row r="21385" spans="3:8" x14ac:dyDescent="0.25">
      <c r="C21385"/>
      <c r="H21385"/>
    </row>
    <row r="21386" spans="3:8" x14ac:dyDescent="0.25">
      <c r="C21386"/>
      <c r="H21386"/>
    </row>
    <row r="21387" spans="3:8" x14ac:dyDescent="0.25">
      <c r="C21387"/>
      <c r="H21387"/>
    </row>
    <row r="21388" spans="3:8" x14ac:dyDescent="0.25">
      <c r="C21388"/>
      <c r="H21388"/>
    </row>
    <row r="21389" spans="3:8" x14ac:dyDescent="0.25">
      <c r="C21389"/>
      <c r="H21389"/>
    </row>
    <row r="21390" spans="3:8" x14ac:dyDescent="0.25">
      <c r="C21390"/>
      <c r="H21390"/>
    </row>
    <row r="21391" spans="3:8" x14ac:dyDescent="0.25">
      <c r="C21391"/>
      <c r="H21391"/>
    </row>
    <row r="21392" spans="3:8" x14ac:dyDescent="0.25">
      <c r="C21392"/>
      <c r="H21392"/>
    </row>
    <row r="21393" spans="3:8" x14ac:dyDescent="0.25">
      <c r="C21393"/>
      <c r="H21393"/>
    </row>
    <row r="21394" spans="3:8" x14ac:dyDescent="0.25">
      <c r="C21394"/>
      <c r="H21394"/>
    </row>
    <row r="21395" spans="3:8" x14ac:dyDescent="0.25">
      <c r="C21395"/>
      <c r="H21395"/>
    </row>
    <row r="21396" spans="3:8" x14ac:dyDescent="0.25">
      <c r="C21396"/>
      <c r="H21396"/>
    </row>
    <row r="21397" spans="3:8" x14ac:dyDescent="0.25">
      <c r="C21397"/>
      <c r="H21397"/>
    </row>
    <row r="21398" spans="3:8" x14ac:dyDescent="0.25">
      <c r="C21398"/>
      <c r="H21398"/>
    </row>
    <row r="21399" spans="3:8" x14ac:dyDescent="0.25">
      <c r="C21399"/>
      <c r="H21399"/>
    </row>
    <row r="21400" spans="3:8" x14ac:dyDescent="0.25">
      <c r="C21400"/>
      <c r="H21400"/>
    </row>
    <row r="21401" spans="3:8" x14ac:dyDescent="0.25">
      <c r="C21401"/>
      <c r="H21401"/>
    </row>
    <row r="21402" spans="3:8" x14ac:dyDescent="0.25">
      <c r="C21402"/>
      <c r="H21402"/>
    </row>
    <row r="21403" spans="3:8" x14ac:dyDescent="0.25">
      <c r="C21403"/>
      <c r="H21403"/>
    </row>
    <row r="21404" spans="3:8" x14ac:dyDescent="0.25">
      <c r="C21404"/>
      <c r="H21404"/>
    </row>
    <row r="21405" spans="3:8" x14ac:dyDescent="0.25">
      <c r="C21405"/>
      <c r="H21405"/>
    </row>
    <row r="21406" spans="3:8" x14ac:dyDescent="0.25">
      <c r="C21406"/>
      <c r="H21406"/>
    </row>
    <row r="21407" spans="3:8" x14ac:dyDescent="0.25">
      <c r="C21407"/>
      <c r="H21407"/>
    </row>
    <row r="21408" spans="3:8" x14ac:dyDescent="0.25">
      <c r="C21408"/>
      <c r="H21408"/>
    </row>
    <row r="21409" spans="3:8" x14ac:dyDescent="0.25">
      <c r="C21409"/>
      <c r="H21409"/>
    </row>
    <row r="21410" spans="3:8" x14ac:dyDescent="0.25">
      <c r="C21410"/>
      <c r="H21410"/>
    </row>
    <row r="21411" spans="3:8" x14ac:dyDescent="0.25">
      <c r="C21411"/>
      <c r="H21411"/>
    </row>
    <row r="21412" spans="3:8" x14ac:dyDescent="0.25">
      <c r="C21412"/>
      <c r="H21412"/>
    </row>
    <row r="21413" spans="3:8" x14ac:dyDescent="0.25">
      <c r="C21413"/>
      <c r="H21413"/>
    </row>
    <row r="21414" spans="3:8" x14ac:dyDescent="0.25">
      <c r="C21414"/>
      <c r="H21414"/>
    </row>
    <row r="21415" spans="3:8" x14ac:dyDescent="0.25">
      <c r="C21415"/>
      <c r="H21415"/>
    </row>
    <row r="21416" spans="3:8" x14ac:dyDescent="0.25">
      <c r="C21416"/>
      <c r="H21416"/>
    </row>
    <row r="21417" spans="3:8" x14ac:dyDescent="0.25">
      <c r="C21417"/>
      <c r="H21417"/>
    </row>
    <row r="21418" spans="3:8" x14ac:dyDescent="0.25">
      <c r="C21418"/>
      <c r="H21418"/>
    </row>
    <row r="21419" spans="3:8" x14ac:dyDescent="0.25">
      <c r="C21419"/>
      <c r="H21419"/>
    </row>
    <row r="21420" spans="3:8" x14ac:dyDescent="0.25">
      <c r="C21420"/>
      <c r="H21420"/>
    </row>
    <row r="21421" spans="3:8" x14ac:dyDescent="0.25">
      <c r="C21421"/>
      <c r="H21421"/>
    </row>
    <row r="21422" spans="3:8" x14ac:dyDescent="0.25">
      <c r="C21422"/>
      <c r="H21422"/>
    </row>
    <row r="21423" spans="3:8" x14ac:dyDescent="0.25">
      <c r="C21423"/>
      <c r="H21423"/>
    </row>
    <row r="21424" spans="3:8" x14ac:dyDescent="0.25">
      <c r="C21424"/>
      <c r="H21424"/>
    </row>
    <row r="21425" spans="3:8" x14ac:dyDescent="0.25">
      <c r="C21425"/>
      <c r="H21425"/>
    </row>
    <row r="21426" spans="3:8" x14ac:dyDescent="0.25">
      <c r="C21426"/>
      <c r="H21426"/>
    </row>
    <row r="21427" spans="3:8" x14ac:dyDescent="0.25">
      <c r="C21427"/>
      <c r="H21427"/>
    </row>
    <row r="21428" spans="3:8" x14ac:dyDescent="0.25">
      <c r="C21428"/>
      <c r="H21428"/>
    </row>
    <row r="21429" spans="3:8" x14ac:dyDescent="0.25">
      <c r="C21429"/>
      <c r="H21429"/>
    </row>
    <row r="21430" spans="3:8" x14ac:dyDescent="0.25">
      <c r="C21430"/>
      <c r="H21430"/>
    </row>
    <row r="21431" spans="3:8" x14ac:dyDescent="0.25">
      <c r="C21431"/>
      <c r="H21431"/>
    </row>
    <row r="21432" spans="3:8" x14ac:dyDescent="0.25">
      <c r="C21432"/>
      <c r="H21432"/>
    </row>
    <row r="21433" spans="3:8" x14ac:dyDescent="0.25">
      <c r="C21433"/>
      <c r="H21433"/>
    </row>
    <row r="21434" spans="3:8" x14ac:dyDescent="0.25">
      <c r="C21434"/>
      <c r="H21434"/>
    </row>
    <row r="21435" spans="3:8" x14ac:dyDescent="0.25">
      <c r="C21435"/>
      <c r="H21435"/>
    </row>
    <row r="21436" spans="3:8" x14ac:dyDescent="0.25">
      <c r="C21436"/>
      <c r="H21436"/>
    </row>
    <row r="21437" spans="3:8" x14ac:dyDescent="0.25">
      <c r="C21437"/>
      <c r="H21437"/>
    </row>
    <row r="21438" spans="3:8" x14ac:dyDescent="0.25">
      <c r="C21438"/>
      <c r="H21438"/>
    </row>
    <row r="21439" spans="3:8" x14ac:dyDescent="0.25">
      <c r="C21439"/>
      <c r="H21439"/>
    </row>
    <row r="21440" spans="3:8" x14ac:dyDescent="0.25">
      <c r="C21440"/>
      <c r="H21440"/>
    </row>
    <row r="21441" spans="3:8" x14ac:dyDescent="0.25">
      <c r="C21441"/>
      <c r="H21441"/>
    </row>
    <row r="21442" spans="3:8" x14ac:dyDescent="0.25">
      <c r="C21442"/>
      <c r="H21442"/>
    </row>
    <row r="21443" spans="3:8" x14ac:dyDescent="0.25">
      <c r="C21443"/>
      <c r="H21443"/>
    </row>
    <row r="21444" spans="3:8" x14ac:dyDescent="0.25">
      <c r="C21444"/>
      <c r="H21444"/>
    </row>
    <row r="21445" spans="3:8" x14ac:dyDescent="0.25">
      <c r="C21445"/>
      <c r="H21445"/>
    </row>
    <row r="21446" spans="3:8" x14ac:dyDescent="0.25">
      <c r="C21446"/>
      <c r="H21446"/>
    </row>
    <row r="21447" spans="3:8" x14ac:dyDescent="0.25">
      <c r="C21447"/>
      <c r="H21447"/>
    </row>
    <row r="21448" spans="3:8" x14ac:dyDescent="0.25">
      <c r="C21448"/>
      <c r="H21448"/>
    </row>
    <row r="21449" spans="3:8" x14ac:dyDescent="0.25">
      <c r="C21449"/>
      <c r="H21449"/>
    </row>
    <row r="21450" spans="3:8" x14ac:dyDescent="0.25">
      <c r="C21450"/>
      <c r="H21450"/>
    </row>
    <row r="21451" spans="3:8" x14ac:dyDescent="0.25">
      <c r="C21451"/>
      <c r="H21451"/>
    </row>
    <row r="21452" spans="3:8" x14ac:dyDescent="0.25">
      <c r="C21452"/>
      <c r="H21452"/>
    </row>
    <row r="21453" spans="3:8" x14ac:dyDescent="0.25">
      <c r="C21453"/>
      <c r="H21453"/>
    </row>
    <row r="21454" spans="3:8" x14ac:dyDescent="0.25">
      <c r="C21454"/>
      <c r="H21454"/>
    </row>
    <row r="21455" spans="3:8" x14ac:dyDescent="0.25">
      <c r="C21455"/>
      <c r="H21455"/>
    </row>
    <row r="21456" spans="3:8" x14ac:dyDescent="0.25">
      <c r="C21456"/>
      <c r="H21456"/>
    </row>
    <row r="21457" spans="3:8" x14ac:dyDescent="0.25">
      <c r="C21457"/>
      <c r="H21457"/>
    </row>
    <row r="21458" spans="3:8" x14ac:dyDescent="0.25">
      <c r="C21458"/>
      <c r="H21458"/>
    </row>
    <row r="21459" spans="3:8" x14ac:dyDescent="0.25">
      <c r="C21459"/>
      <c r="H21459"/>
    </row>
    <row r="21460" spans="3:8" x14ac:dyDescent="0.25">
      <c r="C21460"/>
      <c r="H21460"/>
    </row>
    <row r="21461" spans="3:8" x14ac:dyDescent="0.25">
      <c r="C21461"/>
      <c r="H21461"/>
    </row>
    <row r="21462" spans="3:8" x14ac:dyDescent="0.25">
      <c r="C21462"/>
      <c r="H21462"/>
    </row>
    <row r="21463" spans="3:8" x14ac:dyDescent="0.25">
      <c r="C21463"/>
      <c r="H21463"/>
    </row>
    <row r="21464" spans="3:8" x14ac:dyDescent="0.25">
      <c r="C21464"/>
      <c r="H21464"/>
    </row>
    <row r="21465" spans="3:8" x14ac:dyDescent="0.25">
      <c r="C21465"/>
      <c r="H21465"/>
    </row>
    <row r="21466" spans="3:8" x14ac:dyDescent="0.25">
      <c r="C21466"/>
      <c r="H21466"/>
    </row>
    <row r="21467" spans="3:8" x14ac:dyDescent="0.25">
      <c r="C21467"/>
      <c r="H21467"/>
    </row>
    <row r="21468" spans="3:8" x14ac:dyDescent="0.25">
      <c r="C21468"/>
      <c r="H21468"/>
    </row>
    <row r="21469" spans="3:8" x14ac:dyDescent="0.25">
      <c r="C21469"/>
      <c r="H21469"/>
    </row>
    <row r="21470" spans="3:8" x14ac:dyDescent="0.25">
      <c r="C21470"/>
      <c r="H21470"/>
    </row>
    <row r="21471" spans="3:8" x14ac:dyDescent="0.25">
      <c r="C21471"/>
      <c r="H21471"/>
    </row>
    <row r="21472" spans="3:8" x14ac:dyDescent="0.25">
      <c r="C21472"/>
      <c r="H21472"/>
    </row>
    <row r="21473" spans="3:8" x14ac:dyDescent="0.25">
      <c r="C21473"/>
      <c r="H21473"/>
    </row>
    <row r="21474" spans="3:8" x14ac:dyDescent="0.25">
      <c r="C21474"/>
      <c r="H21474"/>
    </row>
    <row r="21475" spans="3:8" x14ac:dyDescent="0.25">
      <c r="C21475"/>
      <c r="H21475"/>
    </row>
    <row r="21476" spans="3:8" x14ac:dyDescent="0.25">
      <c r="C21476"/>
      <c r="H21476"/>
    </row>
    <row r="21477" spans="3:8" x14ac:dyDescent="0.25">
      <c r="C21477"/>
      <c r="H21477"/>
    </row>
    <row r="21478" spans="3:8" x14ac:dyDescent="0.25">
      <c r="C21478"/>
      <c r="H21478"/>
    </row>
    <row r="21479" spans="3:8" x14ac:dyDescent="0.25">
      <c r="C21479"/>
      <c r="H21479"/>
    </row>
    <row r="21480" spans="3:8" x14ac:dyDescent="0.25">
      <c r="C21480"/>
      <c r="H21480"/>
    </row>
    <row r="21481" spans="3:8" x14ac:dyDescent="0.25">
      <c r="C21481"/>
      <c r="H21481"/>
    </row>
    <row r="21482" spans="3:8" x14ac:dyDescent="0.25">
      <c r="C21482"/>
      <c r="H21482"/>
    </row>
    <row r="21483" spans="3:8" x14ac:dyDescent="0.25">
      <c r="C21483"/>
      <c r="H21483"/>
    </row>
    <row r="21484" spans="3:8" x14ac:dyDescent="0.25">
      <c r="C21484"/>
      <c r="H21484"/>
    </row>
    <row r="21485" spans="3:8" x14ac:dyDescent="0.25">
      <c r="C21485"/>
      <c r="H21485"/>
    </row>
    <row r="21486" spans="3:8" x14ac:dyDescent="0.25">
      <c r="C21486"/>
      <c r="H21486"/>
    </row>
    <row r="21487" spans="3:8" x14ac:dyDescent="0.25">
      <c r="C21487"/>
      <c r="H21487"/>
    </row>
    <row r="21488" spans="3:8" x14ac:dyDescent="0.25">
      <c r="C21488"/>
      <c r="H21488"/>
    </row>
    <row r="21489" spans="3:8" x14ac:dyDescent="0.25">
      <c r="C21489"/>
      <c r="H21489"/>
    </row>
    <row r="21490" spans="3:8" x14ac:dyDescent="0.25">
      <c r="C21490"/>
      <c r="H21490"/>
    </row>
    <row r="21491" spans="3:8" x14ac:dyDescent="0.25">
      <c r="C21491"/>
      <c r="H21491"/>
    </row>
    <row r="21492" spans="3:8" x14ac:dyDescent="0.25">
      <c r="C21492"/>
      <c r="H21492"/>
    </row>
    <row r="21493" spans="3:8" x14ac:dyDescent="0.25">
      <c r="C21493"/>
      <c r="H21493"/>
    </row>
    <row r="21494" spans="3:8" x14ac:dyDescent="0.25">
      <c r="C21494"/>
      <c r="H21494"/>
    </row>
    <row r="21495" spans="3:8" x14ac:dyDescent="0.25">
      <c r="C21495"/>
      <c r="H21495"/>
    </row>
    <row r="21496" spans="3:8" x14ac:dyDescent="0.25">
      <c r="C21496"/>
      <c r="H21496"/>
    </row>
    <row r="21497" spans="3:8" x14ac:dyDescent="0.25">
      <c r="C21497"/>
      <c r="H21497"/>
    </row>
    <row r="21498" spans="3:8" x14ac:dyDescent="0.25">
      <c r="C21498"/>
      <c r="H21498"/>
    </row>
    <row r="21499" spans="3:8" x14ac:dyDescent="0.25">
      <c r="C21499"/>
      <c r="H21499"/>
    </row>
    <row r="21500" spans="3:8" x14ac:dyDescent="0.25">
      <c r="C21500"/>
      <c r="H21500"/>
    </row>
    <row r="21501" spans="3:8" x14ac:dyDescent="0.25">
      <c r="C21501"/>
      <c r="H21501"/>
    </row>
    <row r="21502" spans="3:8" x14ac:dyDescent="0.25">
      <c r="C21502"/>
      <c r="H21502"/>
    </row>
    <row r="21503" spans="3:8" x14ac:dyDescent="0.25">
      <c r="C21503"/>
      <c r="H21503"/>
    </row>
    <row r="21504" spans="3:8" x14ac:dyDescent="0.25">
      <c r="C21504"/>
      <c r="H21504"/>
    </row>
    <row r="21505" spans="3:8" x14ac:dyDescent="0.25">
      <c r="C21505"/>
      <c r="H21505"/>
    </row>
    <row r="21506" spans="3:8" x14ac:dyDescent="0.25">
      <c r="C21506"/>
      <c r="H21506"/>
    </row>
    <row r="21507" spans="3:8" x14ac:dyDescent="0.25">
      <c r="C21507"/>
      <c r="H21507"/>
    </row>
    <row r="21508" spans="3:8" x14ac:dyDescent="0.25">
      <c r="C21508"/>
      <c r="H21508"/>
    </row>
    <row r="21509" spans="3:8" x14ac:dyDescent="0.25">
      <c r="C21509"/>
      <c r="H21509"/>
    </row>
    <row r="21510" spans="3:8" x14ac:dyDescent="0.25">
      <c r="C21510"/>
      <c r="H21510"/>
    </row>
    <row r="21511" spans="3:8" x14ac:dyDescent="0.25">
      <c r="C21511"/>
      <c r="H21511"/>
    </row>
    <row r="21512" spans="3:8" x14ac:dyDescent="0.25">
      <c r="C21512"/>
      <c r="H21512"/>
    </row>
    <row r="21513" spans="3:8" x14ac:dyDescent="0.25">
      <c r="C21513"/>
      <c r="H21513"/>
    </row>
    <row r="21514" spans="3:8" x14ac:dyDescent="0.25">
      <c r="C21514"/>
      <c r="H21514"/>
    </row>
    <row r="21515" spans="3:8" x14ac:dyDescent="0.25">
      <c r="C21515"/>
      <c r="H21515"/>
    </row>
    <row r="21516" spans="3:8" x14ac:dyDescent="0.25">
      <c r="C21516"/>
      <c r="H21516"/>
    </row>
    <row r="21517" spans="3:8" x14ac:dyDescent="0.25">
      <c r="C21517"/>
      <c r="H21517"/>
    </row>
    <row r="21518" spans="3:8" x14ac:dyDescent="0.25">
      <c r="C21518"/>
      <c r="H21518"/>
    </row>
    <row r="21519" spans="3:8" x14ac:dyDescent="0.25">
      <c r="C21519"/>
      <c r="H21519"/>
    </row>
    <row r="21520" spans="3:8" x14ac:dyDescent="0.25">
      <c r="C21520"/>
      <c r="H21520"/>
    </row>
    <row r="21521" spans="3:8" x14ac:dyDescent="0.25">
      <c r="C21521"/>
      <c r="H21521"/>
    </row>
    <row r="21522" spans="3:8" x14ac:dyDescent="0.25">
      <c r="C21522"/>
      <c r="H21522"/>
    </row>
    <row r="21523" spans="3:8" x14ac:dyDescent="0.25">
      <c r="C21523"/>
      <c r="H21523"/>
    </row>
    <row r="21524" spans="3:8" x14ac:dyDescent="0.25">
      <c r="C21524"/>
      <c r="H21524"/>
    </row>
    <row r="21525" spans="3:8" x14ac:dyDescent="0.25">
      <c r="C21525"/>
      <c r="H21525"/>
    </row>
    <row r="21526" spans="3:8" x14ac:dyDescent="0.25">
      <c r="C21526"/>
      <c r="H21526"/>
    </row>
    <row r="21527" spans="3:8" x14ac:dyDescent="0.25">
      <c r="C21527"/>
      <c r="H21527"/>
    </row>
    <row r="21528" spans="3:8" x14ac:dyDescent="0.25">
      <c r="C21528"/>
      <c r="H21528"/>
    </row>
    <row r="21529" spans="3:8" x14ac:dyDescent="0.25">
      <c r="C21529"/>
      <c r="H21529"/>
    </row>
    <row r="21530" spans="3:8" x14ac:dyDescent="0.25">
      <c r="C21530"/>
      <c r="H21530"/>
    </row>
    <row r="21531" spans="3:8" x14ac:dyDescent="0.25">
      <c r="C21531"/>
      <c r="H21531"/>
    </row>
    <row r="21532" spans="3:8" x14ac:dyDescent="0.25">
      <c r="C21532"/>
      <c r="H21532"/>
    </row>
    <row r="21533" spans="3:8" x14ac:dyDescent="0.25">
      <c r="C21533"/>
      <c r="H21533"/>
    </row>
    <row r="21534" spans="3:8" x14ac:dyDescent="0.25">
      <c r="C21534"/>
      <c r="H21534"/>
    </row>
    <row r="21535" spans="3:8" x14ac:dyDescent="0.25">
      <c r="C21535"/>
      <c r="H21535"/>
    </row>
    <row r="21536" spans="3:8" x14ac:dyDescent="0.25">
      <c r="C21536"/>
      <c r="H21536"/>
    </row>
    <row r="21537" spans="3:8" x14ac:dyDescent="0.25">
      <c r="C21537"/>
      <c r="H21537"/>
    </row>
    <row r="21538" spans="3:8" x14ac:dyDescent="0.25">
      <c r="C21538"/>
      <c r="H21538"/>
    </row>
    <row r="21539" spans="3:8" x14ac:dyDescent="0.25">
      <c r="C21539"/>
      <c r="H21539"/>
    </row>
    <row r="21540" spans="3:8" x14ac:dyDescent="0.25">
      <c r="C21540"/>
      <c r="H21540"/>
    </row>
    <row r="21541" spans="3:8" x14ac:dyDescent="0.25">
      <c r="C21541"/>
      <c r="H21541"/>
    </row>
    <row r="21542" spans="3:8" x14ac:dyDescent="0.25">
      <c r="C21542"/>
      <c r="H21542"/>
    </row>
    <row r="21543" spans="3:8" x14ac:dyDescent="0.25">
      <c r="C21543"/>
      <c r="H21543"/>
    </row>
    <row r="21544" spans="3:8" x14ac:dyDescent="0.25">
      <c r="C21544"/>
      <c r="H21544"/>
    </row>
    <row r="21545" spans="3:8" x14ac:dyDescent="0.25">
      <c r="C21545"/>
      <c r="H21545"/>
    </row>
    <row r="21546" spans="3:8" x14ac:dyDescent="0.25">
      <c r="C21546"/>
      <c r="H21546"/>
    </row>
    <row r="21547" spans="3:8" x14ac:dyDescent="0.25">
      <c r="C21547"/>
      <c r="H21547"/>
    </row>
    <row r="21548" spans="3:8" x14ac:dyDescent="0.25">
      <c r="C21548"/>
      <c r="H21548"/>
    </row>
    <row r="21549" spans="3:8" x14ac:dyDescent="0.25">
      <c r="C21549"/>
      <c r="H21549"/>
    </row>
    <row r="21550" spans="3:8" x14ac:dyDescent="0.25">
      <c r="C21550"/>
      <c r="H21550"/>
    </row>
    <row r="21551" spans="3:8" x14ac:dyDescent="0.25">
      <c r="C21551"/>
      <c r="H21551"/>
    </row>
    <row r="21552" spans="3:8" x14ac:dyDescent="0.25">
      <c r="C21552"/>
      <c r="H21552"/>
    </row>
    <row r="21553" spans="3:8" x14ac:dyDescent="0.25">
      <c r="C21553"/>
      <c r="H21553"/>
    </row>
    <row r="21554" spans="3:8" x14ac:dyDescent="0.25">
      <c r="C21554"/>
      <c r="H21554"/>
    </row>
    <row r="21555" spans="3:8" x14ac:dyDescent="0.25">
      <c r="C21555"/>
      <c r="H21555"/>
    </row>
    <row r="21556" spans="3:8" x14ac:dyDescent="0.25">
      <c r="C21556"/>
      <c r="H21556"/>
    </row>
    <row r="21557" spans="3:8" x14ac:dyDescent="0.25">
      <c r="C21557"/>
      <c r="H21557"/>
    </row>
    <row r="21558" spans="3:8" x14ac:dyDescent="0.25">
      <c r="C21558"/>
      <c r="H21558"/>
    </row>
    <row r="21559" spans="3:8" x14ac:dyDescent="0.25">
      <c r="C21559"/>
      <c r="H21559"/>
    </row>
    <row r="21560" spans="3:8" x14ac:dyDescent="0.25">
      <c r="C21560"/>
      <c r="H21560"/>
    </row>
    <row r="21561" spans="3:8" x14ac:dyDescent="0.25">
      <c r="C21561"/>
      <c r="H21561"/>
    </row>
    <row r="21562" spans="3:8" x14ac:dyDescent="0.25">
      <c r="C21562"/>
      <c r="H21562"/>
    </row>
    <row r="21563" spans="3:8" x14ac:dyDescent="0.25">
      <c r="C21563"/>
      <c r="H21563"/>
    </row>
    <row r="21564" spans="3:8" x14ac:dyDescent="0.25">
      <c r="C21564"/>
      <c r="H21564"/>
    </row>
    <row r="21565" spans="3:8" x14ac:dyDescent="0.25">
      <c r="C21565"/>
      <c r="H21565"/>
    </row>
    <row r="21566" spans="3:8" x14ac:dyDescent="0.25">
      <c r="C21566"/>
      <c r="H21566"/>
    </row>
    <row r="21567" spans="3:8" x14ac:dyDescent="0.25">
      <c r="C21567"/>
      <c r="H21567"/>
    </row>
    <row r="21568" spans="3:8" x14ac:dyDescent="0.25">
      <c r="C21568"/>
      <c r="H21568"/>
    </row>
    <row r="21569" spans="3:8" x14ac:dyDescent="0.25">
      <c r="C21569"/>
      <c r="H21569"/>
    </row>
    <row r="21570" spans="3:8" x14ac:dyDescent="0.25">
      <c r="C21570"/>
      <c r="H21570"/>
    </row>
    <row r="21571" spans="3:8" x14ac:dyDescent="0.25">
      <c r="C21571"/>
      <c r="H21571"/>
    </row>
    <row r="21572" spans="3:8" x14ac:dyDescent="0.25">
      <c r="C21572"/>
      <c r="H21572"/>
    </row>
    <row r="21573" spans="3:8" x14ac:dyDescent="0.25">
      <c r="C21573"/>
      <c r="H21573"/>
    </row>
    <row r="21574" spans="3:8" x14ac:dyDescent="0.25">
      <c r="C21574"/>
      <c r="H21574"/>
    </row>
    <row r="21575" spans="3:8" x14ac:dyDescent="0.25">
      <c r="C21575"/>
      <c r="H21575"/>
    </row>
    <row r="21576" spans="3:8" x14ac:dyDescent="0.25">
      <c r="C21576"/>
      <c r="H21576"/>
    </row>
    <row r="21577" spans="3:8" x14ac:dyDescent="0.25">
      <c r="C21577"/>
      <c r="H21577"/>
    </row>
    <row r="21578" spans="3:8" x14ac:dyDescent="0.25">
      <c r="C21578"/>
      <c r="H21578"/>
    </row>
    <row r="21579" spans="3:8" x14ac:dyDescent="0.25">
      <c r="C21579"/>
      <c r="H21579"/>
    </row>
    <row r="21580" spans="3:8" x14ac:dyDescent="0.25">
      <c r="C21580"/>
      <c r="H21580"/>
    </row>
    <row r="21581" spans="3:8" x14ac:dyDescent="0.25">
      <c r="C21581"/>
      <c r="H21581"/>
    </row>
    <row r="21582" spans="3:8" x14ac:dyDescent="0.25">
      <c r="C21582"/>
      <c r="H21582"/>
    </row>
    <row r="21583" spans="3:8" x14ac:dyDescent="0.25">
      <c r="C21583"/>
      <c r="H21583"/>
    </row>
    <row r="21584" spans="3:8" x14ac:dyDescent="0.25">
      <c r="C21584"/>
      <c r="H21584"/>
    </row>
    <row r="21585" spans="3:8" x14ac:dyDescent="0.25">
      <c r="C21585"/>
      <c r="H21585"/>
    </row>
    <row r="21586" spans="3:8" x14ac:dyDescent="0.25">
      <c r="C21586"/>
      <c r="H21586"/>
    </row>
    <row r="21587" spans="3:8" x14ac:dyDescent="0.25">
      <c r="C21587"/>
      <c r="H21587"/>
    </row>
    <row r="21588" spans="3:8" x14ac:dyDescent="0.25">
      <c r="C21588"/>
      <c r="H21588"/>
    </row>
    <row r="21589" spans="3:8" x14ac:dyDescent="0.25">
      <c r="C21589"/>
      <c r="H21589"/>
    </row>
    <row r="21590" spans="3:8" x14ac:dyDescent="0.25">
      <c r="C21590"/>
      <c r="H21590"/>
    </row>
    <row r="21591" spans="3:8" x14ac:dyDescent="0.25">
      <c r="C21591"/>
      <c r="H21591"/>
    </row>
    <row r="21592" spans="3:8" x14ac:dyDescent="0.25">
      <c r="C21592"/>
      <c r="H21592"/>
    </row>
    <row r="21593" spans="3:8" x14ac:dyDescent="0.25">
      <c r="C21593"/>
      <c r="H21593"/>
    </row>
    <row r="21594" spans="3:8" x14ac:dyDescent="0.25">
      <c r="C21594"/>
      <c r="H21594"/>
    </row>
    <row r="21595" spans="3:8" x14ac:dyDescent="0.25">
      <c r="C21595"/>
      <c r="H21595"/>
    </row>
    <row r="21596" spans="3:8" x14ac:dyDescent="0.25">
      <c r="C21596"/>
      <c r="H21596"/>
    </row>
    <row r="21597" spans="3:8" x14ac:dyDescent="0.25">
      <c r="C21597"/>
      <c r="H21597"/>
    </row>
    <row r="21598" spans="3:8" x14ac:dyDescent="0.25">
      <c r="C21598"/>
      <c r="H21598"/>
    </row>
    <row r="21599" spans="3:8" x14ac:dyDescent="0.25">
      <c r="C21599"/>
      <c r="H21599"/>
    </row>
    <row r="21600" spans="3:8" x14ac:dyDescent="0.25">
      <c r="C21600"/>
      <c r="H21600"/>
    </row>
    <row r="21601" spans="3:8" x14ac:dyDescent="0.25">
      <c r="C21601"/>
      <c r="H21601"/>
    </row>
    <row r="21602" spans="3:8" x14ac:dyDescent="0.25">
      <c r="C21602"/>
      <c r="H21602"/>
    </row>
    <row r="21603" spans="3:8" x14ac:dyDescent="0.25">
      <c r="C21603"/>
      <c r="H21603"/>
    </row>
    <row r="21604" spans="3:8" x14ac:dyDescent="0.25">
      <c r="C21604"/>
      <c r="H21604"/>
    </row>
    <row r="21605" spans="3:8" x14ac:dyDescent="0.25">
      <c r="C21605"/>
      <c r="H21605"/>
    </row>
    <row r="21606" spans="3:8" x14ac:dyDescent="0.25">
      <c r="C21606"/>
      <c r="H21606"/>
    </row>
    <row r="21607" spans="3:8" x14ac:dyDescent="0.25">
      <c r="C21607"/>
      <c r="H21607"/>
    </row>
    <row r="21608" spans="3:8" x14ac:dyDescent="0.25">
      <c r="C21608"/>
      <c r="H21608"/>
    </row>
    <row r="21609" spans="3:8" x14ac:dyDescent="0.25">
      <c r="C21609"/>
      <c r="H21609"/>
    </row>
    <row r="21610" spans="3:8" x14ac:dyDescent="0.25">
      <c r="C21610"/>
      <c r="H21610"/>
    </row>
    <row r="21611" spans="3:8" x14ac:dyDescent="0.25">
      <c r="C21611"/>
      <c r="H21611"/>
    </row>
    <row r="21612" spans="3:8" x14ac:dyDescent="0.25">
      <c r="C21612"/>
      <c r="H21612"/>
    </row>
    <row r="21613" spans="3:8" x14ac:dyDescent="0.25">
      <c r="C21613"/>
      <c r="H21613"/>
    </row>
    <row r="21614" spans="3:8" x14ac:dyDescent="0.25">
      <c r="C21614"/>
      <c r="H21614"/>
    </row>
    <row r="21615" spans="3:8" x14ac:dyDescent="0.25">
      <c r="C21615"/>
      <c r="H21615"/>
    </row>
    <row r="21616" spans="3:8" x14ac:dyDescent="0.25">
      <c r="C21616"/>
      <c r="H21616"/>
    </row>
    <row r="21617" spans="3:8" x14ac:dyDescent="0.25">
      <c r="C21617"/>
      <c r="H21617"/>
    </row>
    <row r="21618" spans="3:8" x14ac:dyDescent="0.25">
      <c r="C21618"/>
      <c r="H21618"/>
    </row>
    <row r="21619" spans="3:8" x14ac:dyDescent="0.25">
      <c r="C21619"/>
      <c r="H21619"/>
    </row>
    <row r="21620" spans="3:8" x14ac:dyDescent="0.25">
      <c r="C21620"/>
      <c r="H21620"/>
    </row>
    <row r="21621" spans="3:8" x14ac:dyDescent="0.25">
      <c r="C21621"/>
      <c r="H21621"/>
    </row>
    <row r="21622" spans="3:8" x14ac:dyDescent="0.25">
      <c r="C21622"/>
      <c r="H21622"/>
    </row>
    <row r="21623" spans="3:8" x14ac:dyDescent="0.25">
      <c r="C21623"/>
      <c r="H21623"/>
    </row>
    <row r="21624" spans="3:8" x14ac:dyDescent="0.25">
      <c r="C21624"/>
      <c r="H21624"/>
    </row>
    <row r="21625" spans="3:8" x14ac:dyDescent="0.25">
      <c r="C21625"/>
      <c r="H21625"/>
    </row>
    <row r="21626" spans="3:8" x14ac:dyDescent="0.25">
      <c r="C21626"/>
      <c r="H21626"/>
    </row>
    <row r="21627" spans="3:8" x14ac:dyDescent="0.25">
      <c r="C21627"/>
      <c r="H21627"/>
    </row>
    <row r="21628" spans="3:8" x14ac:dyDescent="0.25">
      <c r="C21628"/>
      <c r="H21628"/>
    </row>
    <row r="21629" spans="3:8" x14ac:dyDescent="0.25">
      <c r="C21629"/>
      <c r="H21629"/>
    </row>
    <row r="21630" spans="3:8" x14ac:dyDescent="0.25">
      <c r="C21630"/>
      <c r="H21630"/>
    </row>
    <row r="21631" spans="3:8" x14ac:dyDescent="0.25">
      <c r="C21631"/>
      <c r="H21631"/>
    </row>
    <row r="21632" spans="3:8" x14ac:dyDescent="0.25">
      <c r="C21632"/>
      <c r="H21632"/>
    </row>
    <row r="21633" spans="3:8" x14ac:dyDescent="0.25">
      <c r="C21633"/>
      <c r="H21633"/>
    </row>
    <row r="21634" spans="3:8" x14ac:dyDescent="0.25">
      <c r="C21634"/>
      <c r="H21634"/>
    </row>
    <row r="21635" spans="3:8" x14ac:dyDescent="0.25">
      <c r="C21635"/>
      <c r="H21635"/>
    </row>
    <row r="21636" spans="3:8" x14ac:dyDescent="0.25">
      <c r="C21636"/>
      <c r="H21636"/>
    </row>
    <row r="21637" spans="3:8" x14ac:dyDescent="0.25">
      <c r="C21637"/>
      <c r="H21637"/>
    </row>
    <row r="21638" spans="3:8" x14ac:dyDescent="0.25">
      <c r="C21638"/>
      <c r="H21638"/>
    </row>
    <row r="21639" spans="3:8" x14ac:dyDescent="0.25">
      <c r="C21639"/>
      <c r="H21639"/>
    </row>
    <row r="21640" spans="3:8" x14ac:dyDescent="0.25">
      <c r="C21640"/>
      <c r="H21640"/>
    </row>
    <row r="21641" spans="3:8" x14ac:dyDescent="0.25">
      <c r="C21641"/>
      <c r="H21641"/>
    </row>
    <row r="21642" spans="3:8" x14ac:dyDescent="0.25">
      <c r="C21642"/>
      <c r="H21642"/>
    </row>
    <row r="21643" spans="3:8" x14ac:dyDescent="0.25">
      <c r="C21643"/>
      <c r="H21643"/>
    </row>
    <row r="21644" spans="3:8" x14ac:dyDescent="0.25">
      <c r="C21644"/>
      <c r="H21644"/>
    </row>
    <row r="21645" spans="3:8" x14ac:dyDescent="0.25">
      <c r="C21645"/>
      <c r="H21645"/>
    </row>
    <row r="21646" spans="3:8" x14ac:dyDescent="0.25">
      <c r="C21646"/>
      <c r="H21646"/>
    </row>
    <row r="21647" spans="3:8" x14ac:dyDescent="0.25">
      <c r="C21647"/>
      <c r="H21647"/>
    </row>
    <row r="21648" spans="3:8" x14ac:dyDescent="0.25">
      <c r="C21648"/>
      <c r="H21648"/>
    </row>
    <row r="21649" spans="3:8" x14ac:dyDescent="0.25">
      <c r="C21649"/>
      <c r="H21649"/>
    </row>
    <row r="21650" spans="3:8" x14ac:dyDescent="0.25">
      <c r="C21650"/>
      <c r="H21650"/>
    </row>
    <row r="21651" spans="3:8" x14ac:dyDescent="0.25">
      <c r="C21651"/>
      <c r="H21651"/>
    </row>
    <row r="21652" spans="3:8" x14ac:dyDescent="0.25">
      <c r="C21652"/>
      <c r="H21652"/>
    </row>
    <row r="21653" spans="3:8" x14ac:dyDescent="0.25">
      <c r="C21653"/>
      <c r="H21653"/>
    </row>
    <row r="21654" spans="3:8" x14ac:dyDescent="0.25">
      <c r="C21654"/>
      <c r="H21654"/>
    </row>
    <row r="21655" spans="3:8" x14ac:dyDescent="0.25">
      <c r="C21655"/>
      <c r="H21655"/>
    </row>
    <row r="21656" spans="3:8" x14ac:dyDescent="0.25">
      <c r="C21656"/>
      <c r="H21656"/>
    </row>
    <row r="21657" spans="3:8" x14ac:dyDescent="0.25">
      <c r="C21657"/>
      <c r="H21657"/>
    </row>
    <row r="21658" spans="3:8" x14ac:dyDescent="0.25">
      <c r="C21658"/>
      <c r="H21658"/>
    </row>
    <row r="21659" spans="3:8" x14ac:dyDescent="0.25">
      <c r="C21659"/>
      <c r="H21659"/>
    </row>
    <row r="21660" spans="3:8" x14ac:dyDescent="0.25">
      <c r="C21660"/>
      <c r="H21660"/>
    </row>
    <row r="21661" spans="3:8" x14ac:dyDescent="0.25">
      <c r="C21661"/>
      <c r="H21661"/>
    </row>
    <row r="21662" spans="3:8" x14ac:dyDescent="0.25">
      <c r="C21662"/>
      <c r="H21662"/>
    </row>
    <row r="21663" spans="3:8" x14ac:dyDescent="0.25">
      <c r="C21663"/>
      <c r="H21663"/>
    </row>
    <row r="21664" spans="3:8" x14ac:dyDescent="0.25">
      <c r="C21664"/>
      <c r="H21664"/>
    </row>
    <row r="21665" spans="3:8" x14ac:dyDescent="0.25">
      <c r="C21665"/>
      <c r="H21665"/>
    </row>
    <row r="21666" spans="3:8" x14ac:dyDescent="0.25">
      <c r="C21666"/>
      <c r="H21666"/>
    </row>
    <row r="21667" spans="3:8" x14ac:dyDescent="0.25">
      <c r="C21667"/>
      <c r="H21667"/>
    </row>
    <row r="21668" spans="3:8" x14ac:dyDescent="0.25">
      <c r="C21668"/>
      <c r="H21668"/>
    </row>
    <row r="21669" spans="3:8" x14ac:dyDescent="0.25">
      <c r="C21669"/>
      <c r="H21669"/>
    </row>
    <row r="21670" spans="3:8" x14ac:dyDescent="0.25">
      <c r="C21670"/>
      <c r="H21670"/>
    </row>
    <row r="21671" spans="3:8" x14ac:dyDescent="0.25">
      <c r="C21671"/>
      <c r="H21671"/>
    </row>
    <row r="21672" spans="3:8" x14ac:dyDescent="0.25">
      <c r="C21672"/>
      <c r="H21672"/>
    </row>
    <row r="21673" spans="3:8" x14ac:dyDescent="0.25">
      <c r="C21673"/>
      <c r="H21673"/>
    </row>
    <row r="21674" spans="3:8" x14ac:dyDescent="0.25">
      <c r="C21674"/>
      <c r="H21674"/>
    </row>
    <row r="21675" spans="3:8" x14ac:dyDescent="0.25">
      <c r="C21675"/>
      <c r="H21675"/>
    </row>
    <row r="21676" spans="3:8" x14ac:dyDescent="0.25">
      <c r="C21676"/>
      <c r="H21676"/>
    </row>
    <row r="21677" spans="3:8" x14ac:dyDescent="0.25">
      <c r="C21677"/>
      <c r="H21677"/>
    </row>
    <row r="21678" spans="3:8" x14ac:dyDescent="0.25">
      <c r="C21678"/>
      <c r="H21678"/>
    </row>
    <row r="21679" spans="3:8" x14ac:dyDescent="0.25">
      <c r="C21679"/>
      <c r="H21679"/>
    </row>
    <row r="21680" spans="3:8" x14ac:dyDescent="0.25">
      <c r="C21680"/>
      <c r="H21680"/>
    </row>
    <row r="21681" spans="3:8" x14ac:dyDescent="0.25">
      <c r="C21681"/>
      <c r="H21681"/>
    </row>
    <row r="21682" spans="3:8" x14ac:dyDescent="0.25">
      <c r="C21682"/>
      <c r="H21682"/>
    </row>
    <row r="21683" spans="3:8" x14ac:dyDescent="0.25">
      <c r="C21683"/>
      <c r="H21683"/>
    </row>
    <row r="21684" spans="3:8" x14ac:dyDescent="0.25">
      <c r="C21684"/>
      <c r="H21684"/>
    </row>
    <row r="21685" spans="3:8" x14ac:dyDescent="0.25">
      <c r="C21685"/>
      <c r="H21685"/>
    </row>
    <row r="21686" spans="3:8" x14ac:dyDescent="0.25">
      <c r="C21686"/>
      <c r="H21686"/>
    </row>
    <row r="21687" spans="3:8" x14ac:dyDescent="0.25">
      <c r="C21687"/>
      <c r="H21687"/>
    </row>
    <row r="21688" spans="3:8" x14ac:dyDescent="0.25">
      <c r="C21688"/>
      <c r="H21688"/>
    </row>
    <row r="21689" spans="3:8" x14ac:dyDescent="0.25">
      <c r="C21689"/>
      <c r="H21689"/>
    </row>
    <row r="21690" spans="3:8" x14ac:dyDescent="0.25">
      <c r="C21690"/>
      <c r="H21690"/>
    </row>
    <row r="21691" spans="3:8" x14ac:dyDescent="0.25">
      <c r="C21691"/>
      <c r="H21691"/>
    </row>
    <row r="21692" spans="3:8" x14ac:dyDescent="0.25">
      <c r="C21692"/>
      <c r="H21692"/>
    </row>
    <row r="21693" spans="3:8" x14ac:dyDescent="0.25">
      <c r="C21693"/>
      <c r="H21693"/>
    </row>
    <row r="21694" spans="3:8" x14ac:dyDescent="0.25">
      <c r="C21694"/>
      <c r="H21694"/>
    </row>
    <row r="21695" spans="3:8" x14ac:dyDescent="0.25">
      <c r="C21695"/>
      <c r="H21695"/>
    </row>
    <row r="21696" spans="3:8" x14ac:dyDescent="0.25">
      <c r="C21696"/>
      <c r="H21696"/>
    </row>
    <row r="21697" spans="3:8" x14ac:dyDescent="0.25">
      <c r="C21697"/>
      <c r="H21697"/>
    </row>
    <row r="21698" spans="3:8" x14ac:dyDescent="0.25">
      <c r="C21698"/>
      <c r="H21698"/>
    </row>
    <row r="21699" spans="3:8" x14ac:dyDescent="0.25">
      <c r="C21699"/>
      <c r="H21699"/>
    </row>
    <row r="21700" spans="3:8" x14ac:dyDescent="0.25">
      <c r="C21700"/>
      <c r="H21700"/>
    </row>
    <row r="21701" spans="3:8" x14ac:dyDescent="0.25">
      <c r="C21701"/>
      <c r="H21701"/>
    </row>
    <row r="21702" spans="3:8" x14ac:dyDescent="0.25">
      <c r="C21702"/>
      <c r="H21702"/>
    </row>
    <row r="21703" spans="3:8" x14ac:dyDescent="0.25">
      <c r="C21703"/>
      <c r="H21703"/>
    </row>
    <row r="21704" spans="3:8" x14ac:dyDescent="0.25">
      <c r="C21704"/>
      <c r="H21704"/>
    </row>
    <row r="21705" spans="3:8" x14ac:dyDescent="0.25">
      <c r="C21705"/>
      <c r="H21705"/>
    </row>
    <row r="21706" spans="3:8" x14ac:dyDescent="0.25">
      <c r="C21706"/>
      <c r="H21706"/>
    </row>
    <row r="21707" spans="3:8" x14ac:dyDescent="0.25">
      <c r="C21707"/>
      <c r="H21707"/>
    </row>
    <row r="21708" spans="3:8" x14ac:dyDescent="0.25">
      <c r="C21708"/>
      <c r="H21708"/>
    </row>
    <row r="21709" spans="3:8" x14ac:dyDescent="0.25">
      <c r="C21709"/>
      <c r="H21709"/>
    </row>
    <row r="21710" spans="3:8" x14ac:dyDescent="0.25">
      <c r="C21710"/>
      <c r="H21710"/>
    </row>
    <row r="21711" spans="3:8" x14ac:dyDescent="0.25">
      <c r="C21711"/>
      <c r="H21711"/>
    </row>
    <row r="21712" spans="3:8" x14ac:dyDescent="0.25">
      <c r="C21712"/>
      <c r="H21712"/>
    </row>
    <row r="21713" spans="3:8" x14ac:dyDescent="0.25">
      <c r="C21713"/>
      <c r="H21713"/>
    </row>
    <row r="21714" spans="3:8" x14ac:dyDescent="0.25">
      <c r="C21714"/>
      <c r="H21714"/>
    </row>
    <row r="21715" spans="3:8" x14ac:dyDescent="0.25">
      <c r="C21715"/>
      <c r="H21715"/>
    </row>
    <row r="21716" spans="3:8" x14ac:dyDescent="0.25">
      <c r="C21716"/>
      <c r="H21716"/>
    </row>
    <row r="21717" spans="3:8" x14ac:dyDescent="0.25">
      <c r="C21717"/>
      <c r="H21717"/>
    </row>
    <row r="21718" spans="3:8" x14ac:dyDescent="0.25">
      <c r="C21718"/>
      <c r="H21718"/>
    </row>
    <row r="21719" spans="3:8" x14ac:dyDescent="0.25">
      <c r="C21719"/>
      <c r="H21719"/>
    </row>
    <row r="21720" spans="3:8" x14ac:dyDescent="0.25">
      <c r="C21720"/>
      <c r="H21720"/>
    </row>
    <row r="21721" spans="3:8" x14ac:dyDescent="0.25">
      <c r="C21721"/>
      <c r="H21721"/>
    </row>
    <row r="21722" spans="3:8" x14ac:dyDescent="0.25">
      <c r="C21722"/>
      <c r="H21722"/>
    </row>
    <row r="21723" spans="3:8" x14ac:dyDescent="0.25">
      <c r="C21723"/>
      <c r="H21723"/>
    </row>
    <row r="21724" spans="3:8" x14ac:dyDescent="0.25">
      <c r="C21724"/>
      <c r="H21724"/>
    </row>
    <row r="21725" spans="3:8" x14ac:dyDescent="0.25">
      <c r="C21725"/>
      <c r="H21725"/>
    </row>
    <row r="21726" spans="3:8" x14ac:dyDescent="0.25">
      <c r="C21726"/>
      <c r="H21726"/>
    </row>
    <row r="21727" spans="3:8" x14ac:dyDescent="0.25">
      <c r="C21727"/>
      <c r="H21727"/>
    </row>
    <row r="21728" spans="3:8" x14ac:dyDescent="0.25">
      <c r="C21728"/>
      <c r="H21728"/>
    </row>
    <row r="21729" spans="3:8" x14ac:dyDescent="0.25">
      <c r="C21729"/>
      <c r="H21729"/>
    </row>
    <row r="21730" spans="3:8" x14ac:dyDescent="0.25">
      <c r="C21730"/>
      <c r="H21730"/>
    </row>
    <row r="21731" spans="3:8" x14ac:dyDescent="0.25">
      <c r="C21731"/>
      <c r="H21731"/>
    </row>
    <row r="21732" spans="3:8" x14ac:dyDescent="0.25">
      <c r="C21732"/>
      <c r="H21732"/>
    </row>
    <row r="21733" spans="3:8" x14ac:dyDescent="0.25">
      <c r="C21733"/>
      <c r="H21733"/>
    </row>
    <row r="21734" spans="3:8" x14ac:dyDescent="0.25">
      <c r="C21734"/>
      <c r="H21734"/>
    </row>
    <row r="21735" spans="3:8" x14ac:dyDescent="0.25">
      <c r="C21735"/>
      <c r="H21735"/>
    </row>
    <row r="21736" spans="3:8" x14ac:dyDescent="0.25">
      <c r="C21736"/>
      <c r="H21736"/>
    </row>
    <row r="21737" spans="3:8" x14ac:dyDescent="0.25">
      <c r="C21737"/>
      <c r="H21737"/>
    </row>
    <row r="21738" spans="3:8" x14ac:dyDescent="0.25">
      <c r="C21738"/>
      <c r="H21738"/>
    </row>
    <row r="21739" spans="3:8" x14ac:dyDescent="0.25">
      <c r="C21739"/>
      <c r="H21739"/>
    </row>
    <row r="21740" spans="3:8" x14ac:dyDescent="0.25">
      <c r="C21740"/>
      <c r="H21740"/>
    </row>
    <row r="21741" spans="3:8" x14ac:dyDescent="0.25">
      <c r="C21741"/>
      <c r="H21741"/>
    </row>
    <row r="21742" spans="3:8" x14ac:dyDescent="0.25">
      <c r="C21742"/>
      <c r="H21742"/>
    </row>
    <row r="21743" spans="3:8" x14ac:dyDescent="0.25">
      <c r="C21743"/>
      <c r="H21743"/>
    </row>
    <row r="21744" spans="3:8" x14ac:dyDescent="0.25">
      <c r="C21744"/>
      <c r="H21744"/>
    </row>
    <row r="21745" spans="3:8" x14ac:dyDescent="0.25">
      <c r="C21745"/>
      <c r="H21745"/>
    </row>
    <row r="21746" spans="3:8" x14ac:dyDescent="0.25">
      <c r="C21746"/>
      <c r="H21746"/>
    </row>
    <row r="21747" spans="3:8" x14ac:dyDescent="0.25">
      <c r="C21747"/>
      <c r="H21747"/>
    </row>
    <row r="21748" spans="3:8" x14ac:dyDescent="0.25">
      <c r="C21748"/>
      <c r="H21748"/>
    </row>
    <row r="21749" spans="3:8" x14ac:dyDescent="0.25">
      <c r="C21749"/>
      <c r="H21749"/>
    </row>
    <row r="21750" spans="3:8" x14ac:dyDescent="0.25">
      <c r="C21750"/>
      <c r="H21750"/>
    </row>
    <row r="21751" spans="3:8" x14ac:dyDescent="0.25">
      <c r="C21751"/>
      <c r="H21751"/>
    </row>
    <row r="21752" spans="3:8" x14ac:dyDescent="0.25">
      <c r="C21752"/>
      <c r="H21752"/>
    </row>
    <row r="21753" spans="3:8" x14ac:dyDescent="0.25">
      <c r="C21753"/>
      <c r="H21753"/>
    </row>
    <row r="21754" spans="3:8" x14ac:dyDescent="0.25">
      <c r="C21754"/>
      <c r="H21754"/>
    </row>
    <row r="21755" spans="3:8" x14ac:dyDescent="0.25">
      <c r="C21755"/>
      <c r="H21755"/>
    </row>
    <row r="21756" spans="3:8" x14ac:dyDescent="0.25">
      <c r="C21756"/>
      <c r="H21756"/>
    </row>
    <row r="21757" spans="3:8" x14ac:dyDescent="0.25">
      <c r="C21757"/>
      <c r="H21757"/>
    </row>
    <row r="21758" spans="3:8" x14ac:dyDescent="0.25">
      <c r="C21758"/>
      <c r="H21758"/>
    </row>
    <row r="21759" spans="3:8" x14ac:dyDescent="0.25">
      <c r="C21759"/>
      <c r="H21759"/>
    </row>
    <row r="21760" spans="3:8" x14ac:dyDescent="0.25">
      <c r="C21760"/>
      <c r="H21760"/>
    </row>
    <row r="21761" spans="3:8" x14ac:dyDescent="0.25">
      <c r="C21761"/>
      <c r="H21761"/>
    </row>
    <row r="21762" spans="3:8" x14ac:dyDescent="0.25">
      <c r="C21762"/>
      <c r="H21762"/>
    </row>
    <row r="21763" spans="3:8" x14ac:dyDescent="0.25">
      <c r="C21763"/>
      <c r="H21763"/>
    </row>
    <row r="21764" spans="3:8" x14ac:dyDescent="0.25">
      <c r="C21764"/>
      <c r="H21764"/>
    </row>
    <row r="21765" spans="3:8" x14ac:dyDescent="0.25">
      <c r="C21765"/>
      <c r="H21765"/>
    </row>
    <row r="21766" spans="3:8" x14ac:dyDescent="0.25">
      <c r="C21766"/>
      <c r="H21766"/>
    </row>
    <row r="21767" spans="3:8" x14ac:dyDescent="0.25">
      <c r="C21767"/>
      <c r="H21767"/>
    </row>
    <row r="21768" spans="3:8" x14ac:dyDescent="0.25">
      <c r="C21768"/>
      <c r="H21768"/>
    </row>
    <row r="21769" spans="3:8" x14ac:dyDescent="0.25">
      <c r="C21769"/>
      <c r="H21769"/>
    </row>
    <row r="21770" spans="3:8" x14ac:dyDescent="0.25">
      <c r="C21770"/>
      <c r="H21770"/>
    </row>
    <row r="21771" spans="3:8" x14ac:dyDescent="0.25">
      <c r="C21771"/>
      <c r="H21771"/>
    </row>
    <row r="21772" spans="3:8" x14ac:dyDescent="0.25">
      <c r="C21772"/>
      <c r="H21772"/>
    </row>
    <row r="21773" spans="3:8" x14ac:dyDescent="0.25">
      <c r="C21773"/>
      <c r="H21773"/>
    </row>
    <row r="21774" spans="3:8" x14ac:dyDescent="0.25">
      <c r="C21774"/>
      <c r="H21774"/>
    </row>
    <row r="21775" spans="3:8" x14ac:dyDescent="0.25">
      <c r="C21775"/>
      <c r="H21775"/>
    </row>
    <row r="21776" spans="3:8" x14ac:dyDescent="0.25">
      <c r="C21776"/>
      <c r="H21776"/>
    </row>
    <row r="21777" spans="3:8" x14ac:dyDescent="0.25">
      <c r="C21777"/>
      <c r="H21777"/>
    </row>
    <row r="21778" spans="3:8" x14ac:dyDescent="0.25">
      <c r="C21778"/>
      <c r="H21778"/>
    </row>
    <row r="21779" spans="3:8" x14ac:dyDescent="0.25">
      <c r="C21779"/>
      <c r="H21779"/>
    </row>
    <row r="21780" spans="3:8" x14ac:dyDescent="0.25">
      <c r="C21780"/>
      <c r="H21780"/>
    </row>
    <row r="21781" spans="3:8" x14ac:dyDescent="0.25">
      <c r="C21781"/>
      <c r="H21781"/>
    </row>
    <row r="21782" spans="3:8" x14ac:dyDescent="0.25">
      <c r="C21782"/>
      <c r="H21782"/>
    </row>
    <row r="21783" spans="3:8" x14ac:dyDescent="0.25">
      <c r="C21783"/>
      <c r="H21783"/>
    </row>
    <row r="21784" spans="3:8" x14ac:dyDescent="0.25">
      <c r="C21784"/>
      <c r="H21784"/>
    </row>
    <row r="21785" spans="3:8" x14ac:dyDescent="0.25">
      <c r="C21785"/>
      <c r="H21785"/>
    </row>
    <row r="21786" spans="3:8" x14ac:dyDescent="0.25">
      <c r="C21786"/>
      <c r="H21786"/>
    </row>
    <row r="21787" spans="3:8" x14ac:dyDescent="0.25">
      <c r="C21787"/>
      <c r="H21787"/>
    </row>
    <row r="21788" spans="3:8" x14ac:dyDescent="0.25">
      <c r="C21788"/>
      <c r="H21788"/>
    </row>
    <row r="21789" spans="3:8" x14ac:dyDescent="0.25">
      <c r="C21789"/>
      <c r="H21789"/>
    </row>
    <row r="21790" spans="3:8" x14ac:dyDescent="0.25">
      <c r="C21790"/>
      <c r="H21790"/>
    </row>
    <row r="21791" spans="3:8" x14ac:dyDescent="0.25">
      <c r="C21791"/>
      <c r="H21791"/>
    </row>
    <row r="21792" spans="3:8" x14ac:dyDescent="0.25">
      <c r="C21792"/>
      <c r="H21792"/>
    </row>
    <row r="21793" spans="3:8" x14ac:dyDescent="0.25">
      <c r="C21793"/>
      <c r="H21793"/>
    </row>
    <row r="21794" spans="3:8" x14ac:dyDescent="0.25">
      <c r="C21794"/>
      <c r="H21794"/>
    </row>
    <row r="21795" spans="3:8" x14ac:dyDescent="0.25">
      <c r="C21795"/>
      <c r="H21795"/>
    </row>
    <row r="21796" spans="3:8" x14ac:dyDescent="0.25">
      <c r="C21796"/>
      <c r="H21796"/>
    </row>
    <row r="21797" spans="3:8" x14ac:dyDescent="0.25">
      <c r="C21797"/>
      <c r="H21797"/>
    </row>
    <row r="21798" spans="3:8" x14ac:dyDescent="0.25">
      <c r="C21798"/>
      <c r="H21798"/>
    </row>
    <row r="21799" spans="3:8" x14ac:dyDescent="0.25">
      <c r="C21799"/>
      <c r="H21799"/>
    </row>
    <row r="21800" spans="3:8" x14ac:dyDescent="0.25">
      <c r="C21800"/>
      <c r="H21800"/>
    </row>
    <row r="21801" spans="3:8" x14ac:dyDescent="0.25">
      <c r="C21801"/>
      <c r="H21801"/>
    </row>
    <row r="21802" spans="3:8" x14ac:dyDescent="0.25">
      <c r="C21802"/>
      <c r="H21802"/>
    </row>
    <row r="21803" spans="3:8" x14ac:dyDescent="0.25">
      <c r="C21803"/>
      <c r="H21803"/>
    </row>
    <row r="21804" spans="3:8" x14ac:dyDescent="0.25">
      <c r="C21804"/>
      <c r="H21804"/>
    </row>
    <row r="21805" spans="3:8" x14ac:dyDescent="0.25">
      <c r="C21805"/>
      <c r="H21805"/>
    </row>
    <row r="21806" spans="3:8" x14ac:dyDescent="0.25">
      <c r="C21806"/>
      <c r="H21806"/>
    </row>
    <row r="21807" spans="3:8" x14ac:dyDescent="0.25">
      <c r="C21807"/>
      <c r="H21807"/>
    </row>
    <row r="21808" spans="3:8" x14ac:dyDescent="0.25">
      <c r="C21808"/>
      <c r="H21808"/>
    </row>
    <row r="21809" spans="3:8" x14ac:dyDescent="0.25">
      <c r="C21809"/>
      <c r="H21809"/>
    </row>
    <row r="21810" spans="3:8" x14ac:dyDescent="0.25">
      <c r="C21810"/>
      <c r="H21810"/>
    </row>
    <row r="21811" spans="3:8" x14ac:dyDescent="0.25">
      <c r="C21811"/>
      <c r="H21811"/>
    </row>
    <row r="21812" spans="3:8" x14ac:dyDescent="0.25">
      <c r="C21812"/>
      <c r="H21812"/>
    </row>
    <row r="21813" spans="3:8" x14ac:dyDescent="0.25">
      <c r="C21813"/>
      <c r="H21813"/>
    </row>
    <row r="21814" spans="3:8" x14ac:dyDescent="0.25">
      <c r="C21814"/>
      <c r="H21814"/>
    </row>
    <row r="21815" spans="3:8" x14ac:dyDescent="0.25">
      <c r="C21815"/>
      <c r="H21815"/>
    </row>
    <row r="21816" spans="3:8" x14ac:dyDescent="0.25">
      <c r="C21816"/>
      <c r="H21816"/>
    </row>
    <row r="21817" spans="3:8" x14ac:dyDescent="0.25">
      <c r="C21817"/>
      <c r="H21817"/>
    </row>
    <row r="21818" spans="3:8" x14ac:dyDescent="0.25">
      <c r="C21818"/>
      <c r="H21818"/>
    </row>
    <row r="21819" spans="3:8" x14ac:dyDescent="0.25">
      <c r="C21819"/>
      <c r="H21819"/>
    </row>
    <row r="21820" spans="3:8" x14ac:dyDescent="0.25">
      <c r="C21820"/>
      <c r="H21820"/>
    </row>
    <row r="21821" spans="3:8" x14ac:dyDescent="0.25">
      <c r="C21821"/>
      <c r="H21821"/>
    </row>
    <row r="21822" spans="3:8" x14ac:dyDescent="0.25">
      <c r="C21822"/>
      <c r="H21822"/>
    </row>
    <row r="21823" spans="3:8" x14ac:dyDescent="0.25">
      <c r="C21823"/>
      <c r="H21823"/>
    </row>
    <row r="21824" spans="3:8" x14ac:dyDescent="0.25">
      <c r="C21824"/>
      <c r="H21824"/>
    </row>
    <row r="21825" spans="3:8" x14ac:dyDescent="0.25">
      <c r="C21825"/>
      <c r="H21825"/>
    </row>
    <row r="21826" spans="3:8" x14ac:dyDescent="0.25">
      <c r="C21826"/>
      <c r="H21826"/>
    </row>
    <row r="21827" spans="3:8" x14ac:dyDescent="0.25">
      <c r="C21827"/>
      <c r="H21827"/>
    </row>
    <row r="21828" spans="3:8" x14ac:dyDescent="0.25">
      <c r="C21828"/>
      <c r="H21828"/>
    </row>
    <row r="21829" spans="3:8" x14ac:dyDescent="0.25">
      <c r="C21829"/>
      <c r="H21829"/>
    </row>
    <row r="21830" spans="3:8" x14ac:dyDescent="0.25">
      <c r="C21830"/>
      <c r="H21830"/>
    </row>
    <row r="21831" spans="3:8" x14ac:dyDescent="0.25">
      <c r="C21831"/>
      <c r="H21831"/>
    </row>
    <row r="21832" spans="3:8" x14ac:dyDescent="0.25">
      <c r="C21832"/>
      <c r="H21832"/>
    </row>
    <row r="21833" spans="3:8" x14ac:dyDescent="0.25">
      <c r="C21833"/>
      <c r="H21833"/>
    </row>
    <row r="21834" spans="3:8" x14ac:dyDescent="0.25">
      <c r="C21834"/>
      <c r="H21834"/>
    </row>
    <row r="21835" spans="3:8" x14ac:dyDescent="0.25">
      <c r="C21835"/>
      <c r="H21835"/>
    </row>
    <row r="21836" spans="3:8" x14ac:dyDescent="0.25">
      <c r="C21836"/>
      <c r="H21836"/>
    </row>
    <row r="21837" spans="3:8" x14ac:dyDescent="0.25">
      <c r="C21837"/>
      <c r="H21837"/>
    </row>
    <row r="21838" spans="3:8" x14ac:dyDescent="0.25">
      <c r="C21838"/>
      <c r="H21838"/>
    </row>
    <row r="21839" spans="3:8" x14ac:dyDescent="0.25">
      <c r="C21839"/>
      <c r="H21839"/>
    </row>
    <row r="21840" spans="3:8" x14ac:dyDescent="0.25">
      <c r="C21840"/>
      <c r="H21840"/>
    </row>
    <row r="21841" spans="3:8" x14ac:dyDescent="0.25">
      <c r="C21841"/>
      <c r="H21841"/>
    </row>
    <row r="21842" spans="3:8" x14ac:dyDescent="0.25">
      <c r="C21842"/>
      <c r="H21842"/>
    </row>
    <row r="21843" spans="3:8" x14ac:dyDescent="0.25">
      <c r="C21843"/>
      <c r="H21843"/>
    </row>
    <row r="21844" spans="3:8" x14ac:dyDescent="0.25">
      <c r="C21844"/>
      <c r="H21844"/>
    </row>
    <row r="21845" spans="3:8" x14ac:dyDescent="0.25">
      <c r="C21845"/>
      <c r="H21845"/>
    </row>
    <row r="21846" spans="3:8" x14ac:dyDescent="0.25">
      <c r="C21846"/>
      <c r="H21846"/>
    </row>
    <row r="21847" spans="3:8" x14ac:dyDescent="0.25">
      <c r="C21847"/>
      <c r="H21847"/>
    </row>
    <row r="21848" spans="3:8" x14ac:dyDescent="0.25">
      <c r="C21848"/>
      <c r="H21848"/>
    </row>
    <row r="21849" spans="3:8" x14ac:dyDescent="0.25">
      <c r="C21849"/>
      <c r="H21849"/>
    </row>
    <row r="21850" spans="3:8" x14ac:dyDescent="0.25">
      <c r="C21850"/>
      <c r="H21850"/>
    </row>
    <row r="21851" spans="3:8" x14ac:dyDescent="0.25">
      <c r="C21851"/>
      <c r="H21851"/>
    </row>
    <row r="21852" spans="3:8" x14ac:dyDescent="0.25">
      <c r="C21852"/>
      <c r="H21852"/>
    </row>
    <row r="21853" spans="3:8" x14ac:dyDescent="0.25">
      <c r="C21853"/>
      <c r="H21853"/>
    </row>
    <row r="21854" spans="3:8" x14ac:dyDescent="0.25">
      <c r="C21854"/>
      <c r="H21854"/>
    </row>
    <row r="21855" spans="3:8" x14ac:dyDescent="0.25">
      <c r="C21855"/>
      <c r="H21855"/>
    </row>
    <row r="21856" spans="3:8" x14ac:dyDescent="0.25">
      <c r="C21856"/>
      <c r="H21856"/>
    </row>
    <row r="21857" spans="3:8" x14ac:dyDescent="0.25">
      <c r="C21857"/>
      <c r="H21857"/>
    </row>
    <row r="21858" spans="3:8" x14ac:dyDescent="0.25">
      <c r="C21858"/>
      <c r="H21858"/>
    </row>
    <row r="21859" spans="3:8" x14ac:dyDescent="0.25">
      <c r="C21859"/>
      <c r="H21859"/>
    </row>
    <row r="21860" spans="3:8" x14ac:dyDescent="0.25">
      <c r="C21860"/>
      <c r="H21860"/>
    </row>
    <row r="21861" spans="3:8" x14ac:dyDescent="0.25">
      <c r="C21861"/>
      <c r="H21861"/>
    </row>
    <row r="21862" spans="3:8" x14ac:dyDescent="0.25">
      <c r="C21862"/>
      <c r="H21862"/>
    </row>
    <row r="21863" spans="3:8" x14ac:dyDescent="0.25">
      <c r="C21863"/>
      <c r="H21863"/>
    </row>
    <row r="21864" spans="3:8" x14ac:dyDescent="0.25">
      <c r="C21864"/>
      <c r="H21864"/>
    </row>
    <row r="21865" spans="3:8" x14ac:dyDescent="0.25">
      <c r="C21865"/>
      <c r="H21865"/>
    </row>
    <row r="21866" spans="3:8" x14ac:dyDescent="0.25">
      <c r="C21866"/>
      <c r="H21866"/>
    </row>
    <row r="21867" spans="3:8" x14ac:dyDescent="0.25">
      <c r="C21867"/>
      <c r="H21867"/>
    </row>
    <row r="21868" spans="3:8" x14ac:dyDescent="0.25">
      <c r="C21868"/>
      <c r="H21868"/>
    </row>
    <row r="21869" spans="3:8" x14ac:dyDescent="0.25">
      <c r="C21869"/>
      <c r="H21869"/>
    </row>
    <row r="21870" spans="3:8" x14ac:dyDescent="0.25">
      <c r="C21870"/>
      <c r="H21870"/>
    </row>
    <row r="21871" spans="3:8" x14ac:dyDescent="0.25">
      <c r="C21871"/>
      <c r="H21871"/>
    </row>
    <row r="21872" spans="3:8" x14ac:dyDescent="0.25">
      <c r="C21872"/>
      <c r="H21872"/>
    </row>
    <row r="21873" spans="3:8" x14ac:dyDescent="0.25">
      <c r="C21873"/>
      <c r="H21873"/>
    </row>
    <row r="21874" spans="3:8" x14ac:dyDescent="0.25">
      <c r="C21874"/>
      <c r="H21874"/>
    </row>
    <row r="21875" spans="3:8" x14ac:dyDescent="0.25">
      <c r="C21875"/>
      <c r="H21875"/>
    </row>
    <row r="21876" spans="3:8" x14ac:dyDescent="0.25">
      <c r="C21876"/>
      <c r="H21876"/>
    </row>
    <row r="21877" spans="3:8" x14ac:dyDescent="0.25">
      <c r="C21877"/>
      <c r="H21877"/>
    </row>
    <row r="21878" spans="3:8" x14ac:dyDescent="0.25">
      <c r="C21878"/>
      <c r="H21878"/>
    </row>
    <row r="21879" spans="3:8" x14ac:dyDescent="0.25">
      <c r="C21879"/>
      <c r="H21879"/>
    </row>
    <row r="21880" spans="3:8" x14ac:dyDescent="0.25">
      <c r="C21880"/>
      <c r="H21880"/>
    </row>
    <row r="21881" spans="3:8" x14ac:dyDescent="0.25">
      <c r="C21881"/>
      <c r="H21881"/>
    </row>
    <row r="21882" spans="3:8" x14ac:dyDescent="0.25">
      <c r="C21882"/>
      <c r="H21882"/>
    </row>
    <row r="21883" spans="3:8" x14ac:dyDescent="0.25">
      <c r="C21883"/>
      <c r="H21883"/>
    </row>
    <row r="21884" spans="3:8" x14ac:dyDescent="0.25">
      <c r="C21884"/>
      <c r="H21884"/>
    </row>
    <row r="21885" spans="3:8" x14ac:dyDescent="0.25">
      <c r="C21885"/>
      <c r="H21885"/>
    </row>
    <row r="21886" spans="3:8" x14ac:dyDescent="0.25">
      <c r="C21886"/>
      <c r="H21886"/>
    </row>
    <row r="21887" spans="3:8" x14ac:dyDescent="0.25">
      <c r="C21887"/>
      <c r="H21887"/>
    </row>
    <row r="21888" spans="3:8" x14ac:dyDescent="0.25">
      <c r="C21888"/>
      <c r="H21888"/>
    </row>
    <row r="21889" spans="3:8" x14ac:dyDescent="0.25">
      <c r="C21889"/>
      <c r="H21889"/>
    </row>
    <row r="21890" spans="3:8" x14ac:dyDescent="0.25">
      <c r="C21890"/>
      <c r="H21890"/>
    </row>
    <row r="21891" spans="3:8" x14ac:dyDescent="0.25">
      <c r="C21891"/>
      <c r="H21891"/>
    </row>
    <row r="21892" spans="3:8" x14ac:dyDescent="0.25">
      <c r="C21892"/>
      <c r="H21892"/>
    </row>
    <row r="21893" spans="3:8" x14ac:dyDescent="0.25">
      <c r="C21893"/>
      <c r="H21893"/>
    </row>
    <row r="21894" spans="3:8" x14ac:dyDescent="0.25">
      <c r="C21894"/>
      <c r="H21894"/>
    </row>
    <row r="21895" spans="3:8" x14ac:dyDescent="0.25">
      <c r="C21895"/>
      <c r="H21895"/>
    </row>
    <row r="21896" spans="3:8" x14ac:dyDescent="0.25">
      <c r="C21896"/>
      <c r="H21896"/>
    </row>
    <row r="21897" spans="3:8" x14ac:dyDescent="0.25">
      <c r="C21897"/>
      <c r="H21897"/>
    </row>
    <row r="21898" spans="3:8" x14ac:dyDescent="0.25">
      <c r="C21898"/>
      <c r="H21898"/>
    </row>
    <row r="21899" spans="3:8" x14ac:dyDescent="0.25">
      <c r="C21899"/>
      <c r="H21899"/>
    </row>
    <row r="21900" spans="3:8" x14ac:dyDescent="0.25">
      <c r="C21900"/>
      <c r="H21900"/>
    </row>
    <row r="21901" spans="3:8" x14ac:dyDescent="0.25">
      <c r="C21901"/>
      <c r="H21901"/>
    </row>
    <row r="21902" spans="3:8" x14ac:dyDescent="0.25">
      <c r="C21902"/>
      <c r="H21902"/>
    </row>
    <row r="21903" spans="3:8" x14ac:dyDescent="0.25">
      <c r="C21903"/>
      <c r="H21903"/>
    </row>
    <row r="21904" spans="3:8" x14ac:dyDescent="0.25">
      <c r="C21904"/>
      <c r="H21904"/>
    </row>
    <row r="21905" spans="3:8" x14ac:dyDescent="0.25">
      <c r="C21905"/>
      <c r="H21905"/>
    </row>
    <row r="21906" spans="3:8" x14ac:dyDescent="0.25">
      <c r="C21906"/>
      <c r="H21906"/>
    </row>
    <row r="21907" spans="3:8" x14ac:dyDescent="0.25">
      <c r="C21907"/>
      <c r="H21907"/>
    </row>
    <row r="21908" spans="3:8" x14ac:dyDescent="0.25">
      <c r="C21908"/>
      <c r="H21908"/>
    </row>
    <row r="21909" spans="3:8" x14ac:dyDescent="0.25">
      <c r="C21909"/>
      <c r="H21909"/>
    </row>
    <row r="21910" spans="3:8" x14ac:dyDescent="0.25">
      <c r="C21910"/>
      <c r="H21910"/>
    </row>
    <row r="21911" spans="3:8" x14ac:dyDescent="0.25">
      <c r="C21911"/>
      <c r="H21911"/>
    </row>
    <row r="21912" spans="3:8" x14ac:dyDescent="0.25">
      <c r="C21912"/>
      <c r="H21912"/>
    </row>
    <row r="21913" spans="3:8" x14ac:dyDescent="0.25">
      <c r="C21913"/>
      <c r="H21913"/>
    </row>
    <row r="21914" spans="3:8" x14ac:dyDescent="0.25">
      <c r="C21914"/>
      <c r="H21914"/>
    </row>
    <row r="21915" spans="3:8" x14ac:dyDescent="0.25">
      <c r="C21915"/>
      <c r="H21915"/>
    </row>
    <row r="21916" spans="3:8" x14ac:dyDescent="0.25">
      <c r="C21916"/>
      <c r="H21916"/>
    </row>
    <row r="21917" spans="3:8" x14ac:dyDescent="0.25">
      <c r="C21917"/>
      <c r="H21917"/>
    </row>
    <row r="21918" spans="3:8" x14ac:dyDescent="0.25">
      <c r="C21918"/>
      <c r="H21918"/>
    </row>
    <row r="21919" spans="3:8" x14ac:dyDescent="0.25">
      <c r="C21919"/>
      <c r="H21919"/>
    </row>
    <row r="21920" spans="3:8" x14ac:dyDescent="0.25">
      <c r="C21920"/>
      <c r="H21920"/>
    </row>
    <row r="21921" spans="3:8" x14ac:dyDescent="0.25">
      <c r="C21921"/>
      <c r="H21921"/>
    </row>
    <row r="21922" spans="3:8" x14ac:dyDescent="0.25">
      <c r="C21922"/>
      <c r="H21922"/>
    </row>
    <row r="21923" spans="3:8" x14ac:dyDescent="0.25">
      <c r="C21923"/>
      <c r="H21923"/>
    </row>
    <row r="21924" spans="3:8" x14ac:dyDescent="0.25">
      <c r="C21924"/>
      <c r="H21924"/>
    </row>
    <row r="21925" spans="3:8" x14ac:dyDescent="0.25">
      <c r="C21925"/>
      <c r="H21925"/>
    </row>
    <row r="21926" spans="3:8" x14ac:dyDescent="0.25">
      <c r="C21926"/>
      <c r="H21926"/>
    </row>
    <row r="21927" spans="3:8" x14ac:dyDescent="0.25">
      <c r="C21927"/>
      <c r="H21927"/>
    </row>
    <row r="21928" spans="3:8" x14ac:dyDescent="0.25">
      <c r="C21928"/>
      <c r="H21928"/>
    </row>
    <row r="21929" spans="3:8" x14ac:dyDescent="0.25">
      <c r="C21929"/>
      <c r="H21929"/>
    </row>
    <row r="21930" spans="3:8" x14ac:dyDescent="0.25">
      <c r="C21930"/>
      <c r="H21930"/>
    </row>
    <row r="21931" spans="3:8" x14ac:dyDescent="0.25">
      <c r="C21931"/>
      <c r="H21931"/>
    </row>
    <row r="21932" spans="3:8" x14ac:dyDescent="0.25">
      <c r="C21932"/>
      <c r="H21932"/>
    </row>
    <row r="21933" spans="3:8" x14ac:dyDescent="0.25">
      <c r="C21933"/>
      <c r="H21933"/>
    </row>
    <row r="21934" spans="3:8" x14ac:dyDescent="0.25">
      <c r="C21934"/>
      <c r="H21934"/>
    </row>
    <row r="21935" spans="3:8" x14ac:dyDescent="0.25">
      <c r="C21935"/>
      <c r="H21935"/>
    </row>
    <row r="21936" spans="3:8" x14ac:dyDescent="0.25">
      <c r="C21936"/>
      <c r="H21936"/>
    </row>
    <row r="21937" spans="3:8" x14ac:dyDescent="0.25">
      <c r="C21937"/>
      <c r="H21937"/>
    </row>
    <row r="21938" spans="3:8" x14ac:dyDescent="0.25">
      <c r="C21938"/>
      <c r="H21938"/>
    </row>
    <row r="21939" spans="3:8" x14ac:dyDescent="0.25">
      <c r="C21939"/>
      <c r="H21939"/>
    </row>
    <row r="21940" spans="3:8" x14ac:dyDescent="0.25">
      <c r="C21940"/>
      <c r="H21940"/>
    </row>
    <row r="21941" spans="3:8" x14ac:dyDescent="0.25">
      <c r="C21941"/>
      <c r="H21941"/>
    </row>
    <row r="21942" spans="3:8" x14ac:dyDescent="0.25">
      <c r="C21942"/>
      <c r="H21942"/>
    </row>
    <row r="21943" spans="3:8" x14ac:dyDescent="0.25">
      <c r="C21943"/>
      <c r="H21943"/>
    </row>
    <row r="21944" spans="3:8" x14ac:dyDescent="0.25">
      <c r="C21944"/>
      <c r="H21944"/>
    </row>
    <row r="21945" spans="3:8" x14ac:dyDescent="0.25">
      <c r="C21945"/>
      <c r="H21945"/>
    </row>
    <row r="21946" spans="3:8" x14ac:dyDescent="0.25">
      <c r="C21946"/>
      <c r="H21946"/>
    </row>
    <row r="21947" spans="3:8" x14ac:dyDescent="0.25">
      <c r="C21947"/>
      <c r="H21947"/>
    </row>
    <row r="21948" spans="3:8" x14ac:dyDescent="0.25">
      <c r="C21948"/>
      <c r="H21948"/>
    </row>
    <row r="21949" spans="3:8" x14ac:dyDescent="0.25">
      <c r="C21949"/>
      <c r="H21949"/>
    </row>
    <row r="21950" spans="3:8" x14ac:dyDescent="0.25">
      <c r="C21950"/>
      <c r="H21950"/>
    </row>
    <row r="21951" spans="3:8" x14ac:dyDescent="0.25">
      <c r="C21951"/>
      <c r="H21951"/>
    </row>
    <row r="21952" spans="3:8" x14ac:dyDescent="0.25">
      <c r="C21952"/>
      <c r="H21952"/>
    </row>
    <row r="21953" spans="3:8" x14ac:dyDescent="0.25">
      <c r="C21953"/>
      <c r="H21953"/>
    </row>
    <row r="21954" spans="3:8" x14ac:dyDescent="0.25">
      <c r="C21954"/>
      <c r="H21954"/>
    </row>
    <row r="21955" spans="3:8" x14ac:dyDescent="0.25">
      <c r="C21955"/>
      <c r="H21955"/>
    </row>
    <row r="21956" spans="3:8" x14ac:dyDescent="0.25">
      <c r="C21956"/>
      <c r="H21956"/>
    </row>
    <row r="21957" spans="3:8" x14ac:dyDescent="0.25">
      <c r="C21957"/>
      <c r="H21957"/>
    </row>
    <row r="21958" spans="3:8" x14ac:dyDescent="0.25">
      <c r="C21958"/>
      <c r="H21958"/>
    </row>
    <row r="21959" spans="3:8" x14ac:dyDescent="0.25">
      <c r="C21959"/>
      <c r="H21959"/>
    </row>
    <row r="21960" spans="3:8" x14ac:dyDescent="0.25">
      <c r="C21960"/>
      <c r="H21960"/>
    </row>
    <row r="21961" spans="3:8" x14ac:dyDescent="0.25">
      <c r="C21961"/>
      <c r="H21961"/>
    </row>
    <row r="21962" spans="3:8" x14ac:dyDescent="0.25">
      <c r="C21962"/>
      <c r="H21962"/>
    </row>
    <row r="21963" spans="3:8" x14ac:dyDescent="0.25">
      <c r="C21963"/>
      <c r="H21963"/>
    </row>
    <row r="21964" spans="3:8" x14ac:dyDescent="0.25">
      <c r="C21964"/>
      <c r="H21964"/>
    </row>
    <row r="21965" spans="3:8" x14ac:dyDescent="0.25">
      <c r="C21965"/>
      <c r="H21965"/>
    </row>
    <row r="21966" spans="3:8" x14ac:dyDescent="0.25">
      <c r="C21966"/>
      <c r="H21966"/>
    </row>
    <row r="21967" spans="3:8" x14ac:dyDescent="0.25">
      <c r="C21967"/>
      <c r="H21967"/>
    </row>
    <row r="21968" spans="3:8" x14ac:dyDescent="0.25">
      <c r="C21968"/>
      <c r="H21968"/>
    </row>
    <row r="21969" spans="3:8" x14ac:dyDescent="0.25">
      <c r="C21969"/>
      <c r="H21969"/>
    </row>
    <row r="21970" spans="3:8" x14ac:dyDescent="0.25">
      <c r="C21970"/>
      <c r="H21970"/>
    </row>
    <row r="21971" spans="3:8" x14ac:dyDescent="0.25">
      <c r="C21971"/>
      <c r="H21971"/>
    </row>
    <row r="21972" spans="3:8" x14ac:dyDescent="0.25">
      <c r="C21972"/>
      <c r="H21972"/>
    </row>
    <row r="21973" spans="3:8" x14ac:dyDescent="0.25">
      <c r="C21973"/>
      <c r="H21973"/>
    </row>
    <row r="21974" spans="3:8" x14ac:dyDescent="0.25">
      <c r="C21974"/>
      <c r="H21974"/>
    </row>
    <row r="21975" spans="3:8" x14ac:dyDescent="0.25">
      <c r="C21975"/>
      <c r="H21975"/>
    </row>
    <row r="21976" spans="3:8" x14ac:dyDescent="0.25">
      <c r="C21976"/>
      <c r="H21976"/>
    </row>
    <row r="21977" spans="3:8" x14ac:dyDescent="0.25">
      <c r="C21977"/>
      <c r="H21977"/>
    </row>
    <row r="21978" spans="3:8" x14ac:dyDescent="0.25">
      <c r="C21978"/>
      <c r="H21978"/>
    </row>
    <row r="21979" spans="3:8" x14ac:dyDescent="0.25">
      <c r="C21979"/>
      <c r="H21979"/>
    </row>
    <row r="21980" spans="3:8" x14ac:dyDescent="0.25">
      <c r="C21980"/>
      <c r="H21980"/>
    </row>
    <row r="21981" spans="3:8" x14ac:dyDescent="0.25">
      <c r="C21981"/>
      <c r="H21981"/>
    </row>
    <row r="21982" spans="3:8" x14ac:dyDescent="0.25">
      <c r="C21982"/>
      <c r="H21982"/>
    </row>
    <row r="21983" spans="3:8" x14ac:dyDescent="0.25">
      <c r="C21983"/>
      <c r="H21983"/>
    </row>
    <row r="21984" spans="3:8" x14ac:dyDescent="0.25">
      <c r="C21984"/>
      <c r="H21984"/>
    </row>
    <row r="21985" spans="3:8" x14ac:dyDescent="0.25">
      <c r="C21985"/>
      <c r="H21985"/>
    </row>
    <row r="21986" spans="3:8" x14ac:dyDescent="0.25">
      <c r="C21986"/>
      <c r="H21986"/>
    </row>
    <row r="21987" spans="3:8" x14ac:dyDescent="0.25">
      <c r="C21987"/>
      <c r="H21987"/>
    </row>
    <row r="21988" spans="3:8" x14ac:dyDescent="0.25">
      <c r="C21988"/>
      <c r="H21988"/>
    </row>
    <row r="21989" spans="3:8" x14ac:dyDescent="0.25">
      <c r="C21989"/>
      <c r="H21989"/>
    </row>
    <row r="21990" spans="3:8" x14ac:dyDescent="0.25">
      <c r="C21990"/>
      <c r="H21990"/>
    </row>
    <row r="21991" spans="3:8" x14ac:dyDescent="0.25">
      <c r="C21991"/>
      <c r="H21991"/>
    </row>
    <row r="21992" spans="3:8" x14ac:dyDescent="0.25">
      <c r="C21992"/>
      <c r="H21992"/>
    </row>
    <row r="21993" spans="3:8" x14ac:dyDescent="0.25">
      <c r="C21993"/>
      <c r="H21993"/>
    </row>
    <row r="21994" spans="3:8" x14ac:dyDescent="0.25">
      <c r="C21994"/>
      <c r="H21994"/>
    </row>
    <row r="21995" spans="3:8" x14ac:dyDescent="0.25">
      <c r="C21995"/>
      <c r="H21995"/>
    </row>
    <row r="21996" spans="3:8" x14ac:dyDescent="0.25">
      <c r="C21996"/>
      <c r="H21996"/>
    </row>
    <row r="21997" spans="3:8" x14ac:dyDescent="0.25">
      <c r="C21997"/>
      <c r="H21997"/>
    </row>
    <row r="21998" spans="3:8" x14ac:dyDescent="0.25">
      <c r="C21998"/>
      <c r="H21998"/>
    </row>
    <row r="21999" spans="3:8" x14ac:dyDescent="0.25">
      <c r="C21999"/>
      <c r="H21999"/>
    </row>
    <row r="22000" spans="3:8" x14ac:dyDescent="0.25">
      <c r="C22000"/>
      <c r="H22000"/>
    </row>
    <row r="22001" spans="3:8" x14ac:dyDescent="0.25">
      <c r="C22001"/>
      <c r="H22001"/>
    </row>
    <row r="22002" spans="3:8" x14ac:dyDescent="0.25">
      <c r="C22002"/>
      <c r="H22002"/>
    </row>
    <row r="22003" spans="3:8" x14ac:dyDescent="0.25">
      <c r="C22003"/>
      <c r="H22003"/>
    </row>
    <row r="22004" spans="3:8" x14ac:dyDescent="0.25">
      <c r="C22004"/>
      <c r="H22004"/>
    </row>
    <row r="22005" spans="3:8" x14ac:dyDescent="0.25">
      <c r="C22005"/>
      <c r="H22005"/>
    </row>
    <row r="22006" spans="3:8" x14ac:dyDescent="0.25">
      <c r="C22006"/>
      <c r="H22006"/>
    </row>
    <row r="22007" spans="3:8" x14ac:dyDescent="0.25">
      <c r="C22007"/>
      <c r="H22007"/>
    </row>
    <row r="22008" spans="3:8" x14ac:dyDescent="0.25">
      <c r="C22008"/>
      <c r="H22008"/>
    </row>
    <row r="22009" spans="3:8" x14ac:dyDescent="0.25">
      <c r="C22009"/>
      <c r="H22009"/>
    </row>
    <row r="22010" spans="3:8" x14ac:dyDescent="0.25">
      <c r="C22010"/>
      <c r="H22010"/>
    </row>
    <row r="22011" spans="3:8" x14ac:dyDescent="0.25">
      <c r="C22011"/>
      <c r="H22011"/>
    </row>
    <row r="22012" spans="3:8" x14ac:dyDescent="0.25">
      <c r="C22012"/>
      <c r="H22012"/>
    </row>
    <row r="22013" spans="3:8" x14ac:dyDescent="0.25">
      <c r="C22013"/>
      <c r="H22013"/>
    </row>
    <row r="22014" spans="3:8" x14ac:dyDescent="0.25">
      <c r="C22014"/>
      <c r="H22014"/>
    </row>
    <row r="22015" spans="3:8" x14ac:dyDescent="0.25">
      <c r="C22015"/>
      <c r="H22015"/>
    </row>
    <row r="22016" spans="3:8" x14ac:dyDescent="0.25">
      <c r="C22016"/>
      <c r="H22016"/>
    </row>
    <row r="22017" spans="3:8" x14ac:dyDescent="0.25">
      <c r="C22017"/>
      <c r="H22017"/>
    </row>
    <row r="22018" spans="3:8" x14ac:dyDescent="0.25">
      <c r="C22018"/>
      <c r="H22018"/>
    </row>
    <row r="22019" spans="3:8" x14ac:dyDescent="0.25">
      <c r="C22019"/>
      <c r="H22019"/>
    </row>
    <row r="22020" spans="3:8" x14ac:dyDescent="0.25">
      <c r="C22020"/>
      <c r="H22020"/>
    </row>
    <row r="22021" spans="3:8" x14ac:dyDescent="0.25">
      <c r="C22021"/>
      <c r="H22021"/>
    </row>
    <row r="22022" spans="3:8" x14ac:dyDescent="0.25">
      <c r="C22022"/>
      <c r="H22022"/>
    </row>
    <row r="22023" spans="3:8" x14ac:dyDescent="0.25">
      <c r="C22023"/>
      <c r="H22023"/>
    </row>
    <row r="22024" spans="3:8" x14ac:dyDescent="0.25">
      <c r="C22024"/>
      <c r="H22024"/>
    </row>
    <row r="22025" spans="3:8" x14ac:dyDescent="0.25">
      <c r="C22025"/>
      <c r="H22025"/>
    </row>
    <row r="22026" spans="3:8" x14ac:dyDescent="0.25">
      <c r="C22026"/>
      <c r="H22026"/>
    </row>
    <row r="22027" spans="3:8" x14ac:dyDescent="0.25">
      <c r="C22027"/>
      <c r="H22027"/>
    </row>
    <row r="22028" spans="3:8" x14ac:dyDescent="0.25">
      <c r="C22028"/>
      <c r="H22028"/>
    </row>
    <row r="22029" spans="3:8" x14ac:dyDescent="0.25">
      <c r="C22029"/>
      <c r="H22029"/>
    </row>
    <row r="22030" spans="3:8" x14ac:dyDescent="0.25">
      <c r="C22030"/>
      <c r="H22030"/>
    </row>
    <row r="22031" spans="3:8" x14ac:dyDescent="0.25">
      <c r="C22031"/>
      <c r="H22031"/>
    </row>
    <row r="22032" spans="3:8" x14ac:dyDescent="0.25">
      <c r="C22032"/>
      <c r="H22032"/>
    </row>
    <row r="22033" spans="3:8" x14ac:dyDescent="0.25">
      <c r="C22033"/>
      <c r="H22033"/>
    </row>
    <row r="22034" spans="3:8" x14ac:dyDescent="0.25">
      <c r="C22034"/>
      <c r="H22034"/>
    </row>
    <row r="22035" spans="3:8" x14ac:dyDescent="0.25">
      <c r="C22035"/>
      <c r="H22035"/>
    </row>
    <row r="22036" spans="3:8" x14ac:dyDescent="0.25">
      <c r="C22036"/>
      <c r="H22036"/>
    </row>
    <row r="22037" spans="3:8" x14ac:dyDescent="0.25">
      <c r="C22037"/>
      <c r="H22037"/>
    </row>
    <row r="22038" spans="3:8" x14ac:dyDescent="0.25">
      <c r="C22038"/>
      <c r="H22038"/>
    </row>
    <row r="22039" spans="3:8" x14ac:dyDescent="0.25">
      <c r="C22039"/>
      <c r="H22039"/>
    </row>
    <row r="22040" spans="3:8" x14ac:dyDescent="0.25">
      <c r="C22040"/>
      <c r="H22040"/>
    </row>
    <row r="22041" spans="3:8" x14ac:dyDescent="0.25">
      <c r="C22041"/>
      <c r="H22041"/>
    </row>
    <row r="22042" spans="3:8" x14ac:dyDescent="0.25">
      <c r="C22042"/>
      <c r="H22042"/>
    </row>
    <row r="22043" spans="3:8" x14ac:dyDescent="0.25">
      <c r="C22043"/>
      <c r="H22043"/>
    </row>
    <row r="22044" spans="3:8" x14ac:dyDescent="0.25">
      <c r="C22044"/>
      <c r="H22044"/>
    </row>
    <row r="22045" spans="3:8" x14ac:dyDescent="0.25">
      <c r="C22045"/>
      <c r="H22045"/>
    </row>
    <row r="22046" spans="3:8" x14ac:dyDescent="0.25">
      <c r="C22046"/>
      <c r="H22046"/>
    </row>
    <row r="22047" spans="3:8" x14ac:dyDescent="0.25">
      <c r="C22047"/>
      <c r="H22047"/>
    </row>
    <row r="22048" spans="3:8" x14ac:dyDescent="0.25">
      <c r="C22048"/>
      <c r="H22048"/>
    </row>
    <row r="22049" spans="3:8" x14ac:dyDescent="0.25">
      <c r="C22049"/>
      <c r="H22049"/>
    </row>
    <row r="22050" spans="3:8" x14ac:dyDescent="0.25">
      <c r="C22050"/>
      <c r="H22050"/>
    </row>
    <row r="22051" spans="3:8" x14ac:dyDescent="0.25">
      <c r="C22051"/>
      <c r="H22051"/>
    </row>
    <row r="22052" spans="3:8" x14ac:dyDescent="0.25">
      <c r="C22052"/>
      <c r="H22052"/>
    </row>
    <row r="22053" spans="3:8" x14ac:dyDescent="0.25">
      <c r="C22053"/>
      <c r="H22053"/>
    </row>
    <row r="22054" spans="3:8" x14ac:dyDescent="0.25">
      <c r="C22054"/>
      <c r="H22054"/>
    </row>
    <row r="22055" spans="3:8" x14ac:dyDescent="0.25">
      <c r="C22055"/>
      <c r="H22055"/>
    </row>
    <row r="22056" spans="3:8" x14ac:dyDescent="0.25">
      <c r="C22056"/>
      <c r="H22056"/>
    </row>
    <row r="22057" spans="3:8" x14ac:dyDescent="0.25">
      <c r="C22057"/>
      <c r="H22057"/>
    </row>
    <row r="22058" spans="3:8" x14ac:dyDescent="0.25">
      <c r="C22058"/>
      <c r="H22058"/>
    </row>
    <row r="22059" spans="3:8" x14ac:dyDescent="0.25">
      <c r="C22059"/>
      <c r="H22059"/>
    </row>
    <row r="22060" spans="3:8" x14ac:dyDescent="0.25">
      <c r="C22060"/>
      <c r="H22060"/>
    </row>
    <row r="22061" spans="3:8" x14ac:dyDescent="0.25">
      <c r="C22061"/>
      <c r="H22061"/>
    </row>
    <row r="22062" spans="3:8" x14ac:dyDescent="0.25">
      <c r="C22062"/>
      <c r="H22062"/>
    </row>
    <row r="22063" spans="3:8" x14ac:dyDescent="0.25">
      <c r="C22063"/>
      <c r="H22063"/>
    </row>
    <row r="22064" spans="3:8" x14ac:dyDescent="0.25">
      <c r="C22064"/>
      <c r="H22064"/>
    </row>
    <row r="22065" spans="3:8" x14ac:dyDescent="0.25">
      <c r="C22065"/>
      <c r="H22065"/>
    </row>
    <row r="22066" spans="3:8" x14ac:dyDescent="0.25">
      <c r="C22066"/>
      <c r="H22066"/>
    </row>
    <row r="22067" spans="3:8" x14ac:dyDescent="0.25">
      <c r="C22067"/>
      <c r="H22067"/>
    </row>
    <row r="22068" spans="3:8" x14ac:dyDescent="0.25">
      <c r="C22068"/>
      <c r="H22068"/>
    </row>
    <row r="22069" spans="3:8" x14ac:dyDescent="0.25">
      <c r="C22069"/>
      <c r="H22069"/>
    </row>
    <row r="22070" spans="3:8" x14ac:dyDescent="0.25">
      <c r="C22070"/>
      <c r="H22070"/>
    </row>
    <row r="22071" spans="3:8" x14ac:dyDescent="0.25">
      <c r="C22071"/>
      <c r="H22071"/>
    </row>
    <row r="22072" spans="3:8" x14ac:dyDescent="0.25">
      <c r="C22072"/>
      <c r="H22072"/>
    </row>
    <row r="22073" spans="3:8" x14ac:dyDescent="0.25">
      <c r="C22073"/>
      <c r="H22073"/>
    </row>
    <row r="22074" spans="3:8" x14ac:dyDescent="0.25">
      <c r="C22074"/>
      <c r="H22074"/>
    </row>
    <row r="22075" spans="3:8" x14ac:dyDescent="0.25">
      <c r="C22075"/>
      <c r="H22075"/>
    </row>
    <row r="22076" spans="3:8" x14ac:dyDescent="0.25">
      <c r="C22076"/>
      <c r="H22076"/>
    </row>
    <row r="22077" spans="3:8" x14ac:dyDescent="0.25">
      <c r="C22077"/>
      <c r="H22077"/>
    </row>
    <row r="22078" spans="3:8" x14ac:dyDescent="0.25">
      <c r="C22078"/>
      <c r="H22078"/>
    </row>
    <row r="22079" spans="3:8" x14ac:dyDescent="0.25">
      <c r="C22079"/>
      <c r="H22079"/>
    </row>
    <row r="22080" spans="3:8" x14ac:dyDescent="0.25">
      <c r="C22080"/>
      <c r="H22080"/>
    </row>
    <row r="22081" spans="3:8" x14ac:dyDescent="0.25">
      <c r="C22081"/>
      <c r="H22081"/>
    </row>
    <row r="22082" spans="3:8" x14ac:dyDescent="0.25">
      <c r="C22082"/>
      <c r="H22082"/>
    </row>
    <row r="22083" spans="3:8" x14ac:dyDescent="0.25">
      <c r="C22083"/>
      <c r="H22083"/>
    </row>
    <row r="22084" spans="3:8" x14ac:dyDescent="0.25">
      <c r="C22084"/>
      <c r="H22084"/>
    </row>
    <row r="22085" spans="3:8" x14ac:dyDescent="0.25">
      <c r="C22085"/>
      <c r="H22085"/>
    </row>
    <row r="22086" spans="3:8" x14ac:dyDescent="0.25">
      <c r="C22086"/>
      <c r="H22086"/>
    </row>
    <row r="22087" spans="3:8" x14ac:dyDescent="0.25">
      <c r="C22087"/>
      <c r="H22087"/>
    </row>
    <row r="22088" spans="3:8" x14ac:dyDescent="0.25">
      <c r="C22088"/>
      <c r="H22088"/>
    </row>
    <row r="22089" spans="3:8" x14ac:dyDescent="0.25">
      <c r="C22089"/>
      <c r="H22089"/>
    </row>
    <row r="22090" spans="3:8" x14ac:dyDescent="0.25">
      <c r="C22090"/>
      <c r="H22090"/>
    </row>
    <row r="22091" spans="3:8" x14ac:dyDescent="0.25">
      <c r="C22091"/>
      <c r="H22091"/>
    </row>
    <row r="22092" spans="3:8" x14ac:dyDescent="0.25">
      <c r="C22092"/>
      <c r="H22092"/>
    </row>
    <row r="22093" spans="3:8" x14ac:dyDescent="0.25">
      <c r="C22093"/>
      <c r="H22093"/>
    </row>
    <row r="22094" spans="3:8" x14ac:dyDescent="0.25">
      <c r="C22094"/>
      <c r="H22094"/>
    </row>
    <row r="22095" spans="3:8" x14ac:dyDescent="0.25">
      <c r="C22095"/>
      <c r="H22095"/>
    </row>
    <row r="22096" spans="3:8" x14ac:dyDescent="0.25">
      <c r="C22096"/>
      <c r="H22096"/>
    </row>
    <row r="22097" spans="3:8" x14ac:dyDescent="0.25">
      <c r="C22097"/>
      <c r="H22097"/>
    </row>
    <row r="22098" spans="3:8" x14ac:dyDescent="0.25">
      <c r="C22098"/>
      <c r="H22098"/>
    </row>
    <row r="22099" spans="3:8" x14ac:dyDescent="0.25">
      <c r="C22099"/>
      <c r="H22099"/>
    </row>
    <row r="22100" spans="3:8" x14ac:dyDescent="0.25">
      <c r="C22100"/>
      <c r="H22100"/>
    </row>
    <row r="22101" spans="3:8" x14ac:dyDescent="0.25">
      <c r="C22101"/>
      <c r="H22101"/>
    </row>
    <row r="22102" spans="3:8" x14ac:dyDescent="0.25">
      <c r="C22102"/>
      <c r="H22102"/>
    </row>
    <row r="22103" spans="3:8" x14ac:dyDescent="0.25">
      <c r="C22103"/>
      <c r="H22103"/>
    </row>
    <row r="22104" spans="3:8" x14ac:dyDescent="0.25">
      <c r="C22104"/>
      <c r="H22104"/>
    </row>
    <row r="22105" spans="3:8" x14ac:dyDescent="0.25">
      <c r="C22105"/>
      <c r="H22105"/>
    </row>
    <row r="22106" spans="3:8" x14ac:dyDescent="0.25">
      <c r="C22106"/>
      <c r="H22106"/>
    </row>
    <row r="22107" spans="3:8" x14ac:dyDescent="0.25">
      <c r="C22107"/>
      <c r="H22107"/>
    </row>
    <row r="22108" spans="3:8" x14ac:dyDescent="0.25">
      <c r="C22108"/>
      <c r="H22108"/>
    </row>
    <row r="22109" spans="3:8" x14ac:dyDescent="0.25">
      <c r="C22109"/>
      <c r="H22109"/>
    </row>
    <row r="22110" spans="3:8" x14ac:dyDescent="0.25">
      <c r="C22110"/>
      <c r="H22110"/>
    </row>
    <row r="22111" spans="3:8" x14ac:dyDescent="0.25">
      <c r="C22111"/>
      <c r="H22111"/>
    </row>
    <row r="22112" spans="3:8" x14ac:dyDescent="0.25">
      <c r="C22112"/>
      <c r="H22112"/>
    </row>
    <row r="22113" spans="3:8" x14ac:dyDescent="0.25">
      <c r="C22113"/>
      <c r="H22113"/>
    </row>
    <row r="22114" spans="3:8" x14ac:dyDescent="0.25">
      <c r="C22114"/>
      <c r="H22114"/>
    </row>
    <row r="22115" spans="3:8" x14ac:dyDescent="0.25">
      <c r="C22115"/>
      <c r="H22115"/>
    </row>
    <row r="22116" spans="3:8" x14ac:dyDescent="0.25">
      <c r="C22116"/>
      <c r="H22116"/>
    </row>
    <row r="22117" spans="3:8" x14ac:dyDescent="0.25">
      <c r="C22117"/>
      <c r="H22117"/>
    </row>
    <row r="22118" spans="3:8" x14ac:dyDescent="0.25">
      <c r="C22118"/>
      <c r="H22118"/>
    </row>
    <row r="22119" spans="3:8" x14ac:dyDescent="0.25">
      <c r="C22119"/>
      <c r="H22119"/>
    </row>
    <row r="22120" spans="3:8" x14ac:dyDescent="0.25">
      <c r="C22120"/>
      <c r="H22120"/>
    </row>
    <row r="22121" spans="3:8" x14ac:dyDescent="0.25">
      <c r="C22121"/>
      <c r="H22121"/>
    </row>
    <row r="22122" spans="3:8" x14ac:dyDescent="0.25">
      <c r="C22122"/>
      <c r="H22122"/>
    </row>
    <row r="22123" spans="3:8" x14ac:dyDescent="0.25">
      <c r="C22123"/>
      <c r="H22123"/>
    </row>
    <row r="22124" spans="3:8" x14ac:dyDescent="0.25">
      <c r="C22124"/>
      <c r="H22124"/>
    </row>
    <row r="22125" spans="3:8" x14ac:dyDescent="0.25">
      <c r="C22125"/>
      <c r="H22125"/>
    </row>
    <row r="22126" spans="3:8" x14ac:dyDescent="0.25">
      <c r="C22126"/>
      <c r="H22126"/>
    </row>
    <row r="22127" spans="3:8" x14ac:dyDescent="0.25">
      <c r="C22127"/>
      <c r="H22127"/>
    </row>
    <row r="22128" spans="3:8" x14ac:dyDescent="0.25">
      <c r="C22128"/>
      <c r="H22128"/>
    </row>
    <row r="22129" spans="3:8" x14ac:dyDescent="0.25">
      <c r="C22129"/>
      <c r="H22129"/>
    </row>
    <row r="22130" spans="3:8" x14ac:dyDescent="0.25">
      <c r="C22130"/>
      <c r="H22130"/>
    </row>
    <row r="22131" spans="3:8" x14ac:dyDescent="0.25">
      <c r="C22131"/>
      <c r="H22131"/>
    </row>
    <row r="22132" spans="3:8" x14ac:dyDescent="0.25">
      <c r="C22132"/>
      <c r="H22132"/>
    </row>
    <row r="22133" spans="3:8" x14ac:dyDescent="0.25">
      <c r="C22133"/>
      <c r="H22133"/>
    </row>
    <row r="22134" spans="3:8" x14ac:dyDescent="0.25">
      <c r="C22134"/>
      <c r="H22134"/>
    </row>
    <row r="22135" spans="3:8" x14ac:dyDescent="0.25">
      <c r="C22135"/>
      <c r="H22135"/>
    </row>
    <row r="22136" spans="3:8" x14ac:dyDescent="0.25">
      <c r="C22136"/>
      <c r="H22136"/>
    </row>
    <row r="22137" spans="3:8" x14ac:dyDescent="0.25">
      <c r="C22137"/>
      <c r="H22137"/>
    </row>
    <row r="22138" spans="3:8" x14ac:dyDescent="0.25">
      <c r="C22138"/>
      <c r="H22138"/>
    </row>
    <row r="22139" spans="3:8" x14ac:dyDescent="0.25">
      <c r="C22139"/>
      <c r="H22139"/>
    </row>
    <row r="22140" spans="3:8" x14ac:dyDescent="0.25">
      <c r="C22140"/>
      <c r="H22140"/>
    </row>
    <row r="22141" spans="3:8" x14ac:dyDescent="0.25">
      <c r="C22141"/>
      <c r="H22141"/>
    </row>
    <row r="22142" spans="3:8" x14ac:dyDescent="0.25">
      <c r="C22142"/>
      <c r="H22142"/>
    </row>
    <row r="22143" spans="3:8" x14ac:dyDescent="0.25">
      <c r="C22143"/>
      <c r="H22143"/>
    </row>
    <row r="22144" spans="3:8" x14ac:dyDescent="0.25">
      <c r="C22144"/>
      <c r="H22144"/>
    </row>
    <row r="22145" spans="3:8" x14ac:dyDescent="0.25">
      <c r="C22145"/>
      <c r="H22145"/>
    </row>
    <row r="22146" spans="3:8" x14ac:dyDescent="0.25">
      <c r="C22146"/>
      <c r="H22146"/>
    </row>
    <row r="22147" spans="3:8" x14ac:dyDescent="0.25">
      <c r="C22147"/>
      <c r="H22147"/>
    </row>
    <row r="22148" spans="3:8" x14ac:dyDescent="0.25">
      <c r="C22148"/>
      <c r="H22148"/>
    </row>
    <row r="22149" spans="3:8" x14ac:dyDescent="0.25">
      <c r="C22149"/>
      <c r="H22149"/>
    </row>
    <row r="22150" spans="3:8" x14ac:dyDescent="0.25">
      <c r="C22150"/>
      <c r="H22150"/>
    </row>
    <row r="22151" spans="3:8" x14ac:dyDescent="0.25">
      <c r="C22151"/>
      <c r="H22151"/>
    </row>
    <row r="22152" spans="3:8" x14ac:dyDescent="0.25">
      <c r="C22152"/>
      <c r="H22152"/>
    </row>
    <row r="22153" spans="3:8" x14ac:dyDescent="0.25">
      <c r="C22153"/>
      <c r="H22153"/>
    </row>
    <row r="22154" spans="3:8" x14ac:dyDescent="0.25">
      <c r="C22154"/>
      <c r="H22154"/>
    </row>
    <row r="22155" spans="3:8" x14ac:dyDescent="0.25">
      <c r="C22155"/>
      <c r="H22155"/>
    </row>
    <row r="22156" spans="3:8" x14ac:dyDescent="0.25">
      <c r="C22156"/>
      <c r="H22156"/>
    </row>
    <row r="22157" spans="3:8" x14ac:dyDescent="0.25">
      <c r="C22157"/>
      <c r="H22157"/>
    </row>
    <row r="22158" spans="3:8" x14ac:dyDescent="0.25">
      <c r="C22158"/>
      <c r="H22158"/>
    </row>
    <row r="22159" spans="3:8" x14ac:dyDescent="0.25">
      <c r="C22159"/>
      <c r="H22159"/>
    </row>
    <row r="22160" spans="3:8" x14ac:dyDescent="0.25">
      <c r="C22160"/>
      <c r="H22160"/>
    </row>
    <row r="22161" spans="3:8" x14ac:dyDescent="0.25">
      <c r="C22161"/>
      <c r="H22161"/>
    </row>
    <row r="22162" spans="3:8" x14ac:dyDescent="0.25">
      <c r="C22162"/>
      <c r="H22162"/>
    </row>
    <row r="22163" spans="3:8" x14ac:dyDescent="0.25">
      <c r="C22163"/>
      <c r="H22163"/>
    </row>
    <row r="22164" spans="3:8" x14ac:dyDescent="0.25">
      <c r="C22164"/>
      <c r="H22164"/>
    </row>
    <row r="22165" spans="3:8" x14ac:dyDescent="0.25">
      <c r="C22165"/>
      <c r="H22165"/>
    </row>
    <row r="22166" spans="3:8" x14ac:dyDescent="0.25">
      <c r="C22166"/>
      <c r="H22166"/>
    </row>
    <row r="22167" spans="3:8" x14ac:dyDescent="0.25">
      <c r="C22167"/>
      <c r="H22167"/>
    </row>
    <row r="22168" spans="3:8" x14ac:dyDescent="0.25">
      <c r="C22168"/>
      <c r="H22168"/>
    </row>
    <row r="22169" spans="3:8" x14ac:dyDescent="0.25">
      <c r="C22169"/>
      <c r="H22169"/>
    </row>
    <row r="22170" spans="3:8" x14ac:dyDescent="0.25">
      <c r="C22170"/>
      <c r="H22170"/>
    </row>
    <row r="22171" spans="3:8" x14ac:dyDescent="0.25">
      <c r="C22171"/>
      <c r="H22171"/>
    </row>
    <row r="22172" spans="3:8" x14ac:dyDescent="0.25">
      <c r="C22172"/>
      <c r="H22172"/>
    </row>
    <row r="22173" spans="3:8" x14ac:dyDescent="0.25">
      <c r="C22173"/>
      <c r="H22173"/>
    </row>
    <row r="22174" spans="3:8" x14ac:dyDescent="0.25">
      <c r="C22174"/>
      <c r="H22174"/>
    </row>
    <row r="22175" spans="3:8" x14ac:dyDescent="0.25">
      <c r="C22175"/>
      <c r="H22175"/>
    </row>
    <row r="22176" spans="3:8" x14ac:dyDescent="0.25">
      <c r="C22176"/>
      <c r="H22176"/>
    </row>
    <row r="22177" spans="3:8" x14ac:dyDescent="0.25">
      <c r="C22177"/>
      <c r="H22177"/>
    </row>
    <row r="22178" spans="3:8" x14ac:dyDescent="0.25">
      <c r="C22178"/>
      <c r="H22178"/>
    </row>
    <row r="22179" spans="3:8" x14ac:dyDescent="0.25">
      <c r="C22179"/>
      <c r="H22179"/>
    </row>
    <row r="22180" spans="3:8" x14ac:dyDescent="0.25">
      <c r="C22180"/>
      <c r="H22180"/>
    </row>
    <row r="22181" spans="3:8" x14ac:dyDescent="0.25">
      <c r="C22181"/>
      <c r="H22181"/>
    </row>
    <row r="22182" spans="3:8" x14ac:dyDescent="0.25">
      <c r="C22182"/>
      <c r="H22182"/>
    </row>
    <row r="22183" spans="3:8" x14ac:dyDescent="0.25">
      <c r="C22183"/>
      <c r="H22183"/>
    </row>
    <row r="22184" spans="3:8" x14ac:dyDescent="0.25">
      <c r="C22184"/>
      <c r="H22184"/>
    </row>
    <row r="22185" spans="3:8" x14ac:dyDescent="0.25">
      <c r="C22185"/>
      <c r="H22185"/>
    </row>
    <row r="22186" spans="3:8" x14ac:dyDescent="0.25">
      <c r="C22186"/>
      <c r="H22186"/>
    </row>
    <row r="22187" spans="3:8" x14ac:dyDescent="0.25">
      <c r="C22187"/>
      <c r="H22187"/>
    </row>
    <row r="22188" spans="3:8" x14ac:dyDescent="0.25">
      <c r="C22188"/>
      <c r="H22188"/>
    </row>
    <row r="22189" spans="3:8" x14ac:dyDescent="0.25">
      <c r="C22189"/>
      <c r="H22189"/>
    </row>
    <row r="22190" spans="3:8" x14ac:dyDescent="0.25">
      <c r="C22190"/>
      <c r="H22190"/>
    </row>
    <row r="22191" spans="3:8" x14ac:dyDescent="0.25">
      <c r="C22191"/>
      <c r="H22191"/>
    </row>
    <row r="22192" spans="3:8" x14ac:dyDescent="0.25">
      <c r="C22192"/>
      <c r="H22192"/>
    </row>
    <row r="22193" spans="3:8" x14ac:dyDescent="0.25">
      <c r="C22193"/>
      <c r="H22193"/>
    </row>
    <row r="22194" spans="3:8" x14ac:dyDescent="0.25">
      <c r="C22194"/>
      <c r="H22194"/>
    </row>
    <row r="22195" spans="3:8" x14ac:dyDescent="0.25">
      <c r="C22195"/>
      <c r="H22195"/>
    </row>
    <row r="22196" spans="3:8" x14ac:dyDescent="0.25">
      <c r="C22196"/>
      <c r="H22196"/>
    </row>
    <row r="22197" spans="3:8" x14ac:dyDescent="0.25">
      <c r="C22197"/>
      <c r="H22197"/>
    </row>
    <row r="22198" spans="3:8" x14ac:dyDescent="0.25">
      <c r="C22198"/>
      <c r="H22198"/>
    </row>
    <row r="22199" spans="3:8" x14ac:dyDescent="0.25">
      <c r="C22199"/>
      <c r="H22199"/>
    </row>
    <row r="22200" spans="3:8" x14ac:dyDescent="0.25">
      <c r="C22200"/>
      <c r="H22200"/>
    </row>
    <row r="22201" spans="3:8" x14ac:dyDescent="0.25">
      <c r="C22201"/>
      <c r="H22201"/>
    </row>
    <row r="22202" spans="3:8" x14ac:dyDescent="0.25">
      <c r="C22202"/>
      <c r="H22202"/>
    </row>
    <row r="22203" spans="3:8" x14ac:dyDescent="0.25">
      <c r="C22203"/>
      <c r="H22203"/>
    </row>
    <row r="22204" spans="3:8" x14ac:dyDescent="0.25">
      <c r="C22204"/>
      <c r="H22204"/>
    </row>
    <row r="22205" spans="3:8" x14ac:dyDescent="0.25">
      <c r="C22205"/>
      <c r="H22205"/>
    </row>
    <row r="22206" spans="3:8" x14ac:dyDescent="0.25">
      <c r="C22206"/>
      <c r="H22206"/>
    </row>
    <row r="22207" spans="3:8" x14ac:dyDescent="0.25">
      <c r="C22207"/>
      <c r="H22207"/>
    </row>
    <row r="22208" spans="3:8" x14ac:dyDescent="0.25">
      <c r="C22208"/>
      <c r="H22208"/>
    </row>
    <row r="22209" spans="3:8" x14ac:dyDescent="0.25">
      <c r="C22209"/>
      <c r="H22209"/>
    </row>
    <row r="22210" spans="3:8" x14ac:dyDescent="0.25">
      <c r="C22210"/>
      <c r="H22210"/>
    </row>
    <row r="22211" spans="3:8" x14ac:dyDescent="0.25">
      <c r="C22211"/>
      <c r="H22211"/>
    </row>
    <row r="22212" spans="3:8" x14ac:dyDescent="0.25">
      <c r="C22212"/>
      <c r="H22212"/>
    </row>
    <row r="22213" spans="3:8" x14ac:dyDescent="0.25">
      <c r="C22213"/>
      <c r="H22213"/>
    </row>
    <row r="22214" spans="3:8" x14ac:dyDescent="0.25">
      <c r="C22214"/>
      <c r="H22214"/>
    </row>
    <row r="22215" spans="3:8" x14ac:dyDescent="0.25">
      <c r="C22215"/>
      <c r="H22215"/>
    </row>
    <row r="22216" spans="3:8" x14ac:dyDescent="0.25">
      <c r="C22216"/>
      <c r="H22216"/>
    </row>
    <row r="22217" spans="3:8" x14ac:dyDescent="0.25">
      <c r="C22217"/>
      <c r="H22217"/>
    </row>
    <row r="22218" spans="3:8" x14ac:dyDescent="0.25">
      <c r="C22218"/>
      <c r="H22218"/>
    </row>
    <row r="22219" spans="3:8" x14ac:dyDescent="0.25">
      <c r="C22219"/>
      <c r="H22219"/>
    </row>
    <row r="22220" spans="3:8" x14ac:dyDescent="0.25">
      <c r="C22220"/>
      <c r="H22220"/>
    </row>
    <row r="22221" spans="3:8" x14ac:dyDescent="0.25">
      <c r="C22221"/>
      <c r="H22221"/>
    </row>
    <row r="22222" spans="3:8" x14ac:dyDescent="0.25">
      <c r="C22222"/>
      <c r="H22222"/>
    </row>
    <row r="22223" spans="3:8" x14ac:dyDescent="0.25">
      <c r="C22223"/>
      <c r="H22223"/>
    </row>
    <row r="22224" spans="3:8" x14ac:dyDescent="0.25">
      <c r="C22224"/>
      <c r="H22224"/>
    </row>
    <row r="22225" spans="3:8" x14ac:dyDescent="0.25">
      <c r="C22225"/>
      <c r="H22225"/>
    </row>
    <row r="22226" spans="3:8" x14ac:dyDescent="0.25">
      <c r="C22226"/>
      <c r="H22226"/>
    </row>
    <row r="22227" spans="3:8" x14ac:dyDescent="0.25">
      <c r="C22227"/>
      <c r="H22227"/>
    </row>
    <row r="22228" spans="3:8" x14ac:dyDescent="0.25">
      <c r="C22228"/>
      <c r="H22228"/>
    </row>
    <row r="22229" spans="3:8" x14ac:dyDescent="0.25">
      <c r="C22229"/>
      <c r="H22229"/>
    </row>
    <row r="22230" spans="3:8" x14ac:dyDescent="0.25">
      <c r="C22230"/>
      <c r="H22230"/>
    </row>
    <row r="22231" spans="3:8" x14ac:dyDescent="0.25">
      <c r="C22231"/>
      <c r="H22231"/>
    </row>
    <row r="22232" spans="3:8" x14ac:dyDescent="0.25">
      <c r="C22232"/>
      <c r="H22232"/>
    </row>
    <row r="22233" spans="3:8" x14ac:dyDescent="0.25">
      <c r="C22233"/>
      <c r="H22233"/>
    </row>
    <row r="22234" spans="3:8" x14ac:dyDescent="0.25">
      <c r="C22234"/>
      <c r="H22234"/>
    </row>
    <row r="22235" spans="3:8" x14ac:dyDescent="0.25">
      <c r="C22235"/>
      <c r="H22235"/>
    </row>
    <row r="22236" spans="3:8" x14ac:dyDescent="0.25">
      <c r="C22236"/>
      <c r="H22236"/>
    </row>
    <row r="22237" spans="3:8" x14ac:dyDescent="0.25">
      <c r="C22237"/>
      <c r="H22237"/>
    </row>
    <row r="22238" spans="3:8" x14ac:dyDescent="0.25">
      <c r="C22238"/>
      <c r="H22238"/>
    </row>
    <row r="22239" spans="3:8" x14ac:dyDescent="0.25">
      <c r="C22239"/>
      <c r="H22239"/>
    </row>
    <row r="22240" spans="3:8" x14ac:dyDescent="0.25">
      <c r="C22240"/>
      <c r="H22240"/>
    </row>
    <row r="22241" spans="3:8" x14ac:dyDescent="0.25">
      <c r="C22241"/>
      <c r="H22241"/>
    </row>
    <row r="22242" spans="3:8" x14ac:dyDescent="0.25">
      <c r="C22242"/>
      <c r="H22242"/>
    </row>
    <row r="22243" spans="3:8" x14ac:dyDescent="0.25">
      <c r="C22243"/>
      <c r="H22243"/>
    </row>
    <row r="22244" spans="3:8" x14ac:dyDescent="0.25">
      <c r="C22244"/>
      <c r="H22244"/>
    </row>
    <row r="22245" spans="3:8" x14ac:dyDescent="0.25">
      <c r="C22245"/>
      <c r="H22245"/>
    </row>
    <row r="22246" spans="3:8" x14ac:dyDescent="0.25">
      <c r="C22246"/>
      <c r="H22246"/>
    </row>
    <row r="22247" spans="3:8" x14ac:dyDescent="0.25">
      <c r="C22247"/>
      <c r="H22247"/>
    </row>
    <row r="22248" spans="3:8" x14ac:dyDescent="0.25">
      <c r="C22248"/>
      <c r="H22248"/>
    </row>
    <row r="22249" spans="3:8" x14ac:dyDescent="0.25">
      <c r="C22249"/>
      <c r="H22249"/>
    </row>
    <row r="22250" spans="3:8" x14ac:dyDescent="0.25">
      <c r="C22250"/>
      <c r="H22250"/>
    </row>
    <row r="22251" spans="3:8" x14ac:dyDescent="0.25">
      <c r="C22251"/>
      <c r="H22251"/>
    </row>
    <row r="22252" spans="3:8" x14ac:dyDescent="0.25">
      <c r="C22252"/>
      <c r="H22252"/>
    </row>
    <row r="22253" spans="3:8" x14ac:dyDescent="0.25">
      <c r="C22253"/>
      <c r="H22253"/>
    </row>
    <row r="22254" spans="3:8" x14ac:dyDescent="0.25">
      <c r="C22254"/>
      <c r="H22254"/>
    </row>
    <row r="22255" spans="3:8" x14ac:dyDescent="0.25">
      <c r="C22255"/>
      <c r="H22255"/>
    </row>
    <row r="22256" spans="3:8" x14ac:dyDescent="0.25">
      <c r="C22256"/>
      <c r="H22256"/>
    </row>
    <row r="22257" spans="3:8" x14ac:dyDescent="0.25">
      <c r="C22257"/>
      <c r="H22257"/>
    </row>
    <row r="22258" spans="3:8" x14ac:dyDescent="0.25">
      <c r="C22258"/>
      <c r="H22258"/>
    </row>
    <row r="22259" spans="3:8" x14ac:dyDescent="0.25">
      <c r="C22259"/>
      <c r="H22259"/>
    </row>
    <row r="22260" spans="3:8" x14ac:dyDescent="0.25">
      <c r="C22260"/>
      <c r="H22260"/>
    </row>
    <row r="22261" spans="3:8" x14ac:dyDescent="0.25">
      <c r="C22261"/>
      <c r="H22261"/>
    </row>
    <row r="22262" spans="3:8" x14ac:dyDescent="0.25">
      <c r="C22262"/>
      <c r="H22262"/>
    </row>
    <row r="22263" spans="3:8" x14ac:dyDescent="0.25">
      <c r="C22263"/>
      <c r="H22263"/>
    </row>
    <row r="22264" spans="3:8" x14ac:dyDescent="0.25">
      <c r="C22264"/>
      <c r="H22264"/>
    </row>
    <row r="22265" spans="3:8" x14ac:dyDescent="0.25">
      <c r="C22265"/>
      <c r="H22265"/>
    </row>
    <row r="22266" spans="3:8" x14ac:dyDescent="0.25">
      <c r="C22266"/>
      <c r="H22266"/>
    </row>
    <row r="22267" spans="3:8" x14ac:dyDescent="0.25">
      <c r="C22267"/>
      <c r="H22267"/>
    </row>
    <row r="22268" spans="3:8" x14ac:dyDescent="0.25">
      <c r="C22268"/>
      <c r="H22268"/>
    </row>
    <row r="22269" spans="3:8" x14ac:dyDescent="0.25">
      <c r="C22269"/>
      <c r="H22269"/>
    </row>
    <row r="22270" spans="3:8" x14ac:dyDescent="0.25">
      <c r="C22270"/>
      <c r="H22270"/>
    </row>
    <row r="22271" spans="3:8" x14ac:dyDescent="0.25">
      <c r="C22271"/>
      <c r="H22271"/>
    </row>
    <row r="22272" spans="3:8" x14ac:dyDescent="0.25">
      <c r="C22272"/>
      <c r="H22272"/>
    </row>
    <row r="22273" spans="3:8" x14ac:dyDescent="0.25">
      <c r="C22273"/>
      <c r="H22273"/>
    </row>
    <row r="22274" spans="3:8" x14ac:dyDescent="0.25">
      <c r="C22274"/>
      <c r="H22274"/>
    </row>
    <row r="22275" spans="3:8" x14ac:dyDescent="0.25">
      <c r="C22275"/>
      <c r="H22275"/>
    </row>
    <row r="22276" spans="3:8" x14ac:dyDescent="0.25">
      <c r="C22276"/>
      <c r="H22276"/>
    </row>
    <row r="22277" spans="3:8" x14ac:dyDescent="0.25">
      <c r="C22277"/>
      <c r="H22277"/>
    </row>
    <row r="22278" spans="3:8" x14ac:dyDescent="0.25">
      <c r="C22278"/>
      <c r="H22278"/>
    </row>
    <row r="22279" spans="3:8" x14ac:dyDescent="0.25">
      <c r="C22279"/>
      <c r="H22279"/>
    </row>
    <row r="22280" spans="3:8" x14ac:dyDescent="0.25">
      <c r="C22280"/>
      <c r="H22280"/>
    </row>
    <row r="22281" spans="3:8" x14ac:dyDescent="0.25">
      <c r="C22281"/>
      <c r="H22281"/>
    </row>
    <row r="22282" spans="3:8" x14ac:dyDescent="0.25">
      <c r="C22282"/>
      <c r="H22282"/>
    </row>
    <row r="22283" spans="3:8" x14ac:dyDescent="0.25">
      <c r="C22283"/>
      <c r="H22283"/>
    </row>
    <row r="22284" spans="3:8" x14ac:dyDescent="0.25">
      <c r="C22284"/>
      <c r="H22284"/>
    </row>
    <row r="22285" spans="3:8" x14ac:dyDescent="0.25">
      <c r="C22285"/>
      <c r="H22285"/>
    </row>
    <row r="22286" spans="3:8" x14ac:dyDescent="0.25">
      <c r="C22286"/>
      <c r="H22286"/>
    </row>
    <row r="22287" spans="3:8" x14ac:dyDescent="0.25">
      <c r="C22287"/>
      <c r="H22287"/>
    </row>
    <row r="22288" spans="3:8" x14ac:dyDescent="0.25">
      <c r="C22288"/>
      <c r="H22288"/>
    </row>
    <row r="22289" spans="3:8" x14ac:dyDescent="0.25">
      <c r="C22289"/>
      <c r="H22289"/>
    </row>
    <row r="22290" spans="3:8" x14ac:dyDescent="0.25">
      <c r="C22290"/>
      <c r="H22290"/>
    </row>
    <row r="22291" spans="3:8" x14ac:dyDescent="0.25">
      <c r="C22291"/>
      <c r="H22291"/>
    </row>
    <row r="22292" spans="3:8" x14ac:dyDescent="0.25">
      <c r="C22292"/>
      <c r="H22292"/>
    </row>
    <row r="22293" spans="3:8" x14ac:dyDescent="0.25">
      <c r="C22293"/>
      <c r="H22293"/>
    </row>
    <row r="22294" spans="3:8" x14ac:dyDescent="0.25">
      <c r="C22294"/>
      <c r="H22294"/>
    </row>
    <row r="22295" spans="3:8" x14ac:dyDescent="0.25">
      <c r="C22295"/>
      <c r="H22295"/>
    </row>
    <row r="22296" spans="3:8" x14ac:dyDescent="0.25">
      <c r="C22296"/>
      <c r="H22296"/>
    </row>
    <row r="22297" spans="3:8" x14ac:dyDescent="0.25">
      <c r="C22297"/>
      <c r="H22297"/>
    </row>
    <row r="22298" spans="3:8" x14ac:dyDescent="0.25">
      <c r="C22298"/>
      <c r="H22298"/>
    </row>
    <row r="22299" spans="3:8" x14ac:dyDescent="0.25">
      <c r="C22299"/>
      <c r="H22299"/>
    </row>
    <row r="22300" spans="3:8" x14ac:dyDescent="0.25">
      <c r="C22300"/>
      <c r="H22300"/>
    </row>
    <row r="22301" spans="3:8" x14ac:dyDescent="0.25">
      <c r="C22301"/>
      <c r="H22301"/>
    </row>
    <row r="22302" spans="3:8" x14ac:dyDescent="0.25">
      <c r="C22302"/>
      <c r="H22302"/>
    </row>
    <row r="22303" spans="3:8" x14ac:dyDescent="0.25">
      <c r="C22303"/>
      <c r="H22303"/>
    </row>
    <row r="22304" spans="3:8" x14ac:dyDescent="0.25">
      <c r="C22304"/>
      <c r="H22304"/>
    </row>
    <row r="22305" spans="3:8" x14ac:dyDescent="0.25">
      <c r="C22305"/>
      <c r="H22305"/>
    </row>
    <row r="22306" spans="3:8" x14ac:dyDescent="0.25">
      <c r="C22306"/>
      <c r="H22306"/>
    </row>
    <row r="22307" spans="3:8" x14ac:dyDescent="0.25">
      <c r="C22307"/>
      <c r="H22307"/>
    </row>
    <row r="22308" spans="3:8" x14ac:dyDescent="0.25">
      <c r="C22308"/>
      <c r="H22308"/>
    </row>
    <row r="22309" spans="3:8" x14ac:dyDescent="0.25">
      <c r="C22309"/>
      <c r="H22309"/>
    </row>
    <row r="22310" spans="3:8" x14ac:dyDescent="0.25">
      <c r="C22310"/>
      <c r="H22310"/>
    </row>
    <row r="22311" spans="3:8" x14ac:dyDescent="0.25">
      <c r="C22311"/>
      <c r="H22311"/>
    </row>
    <row r="22312" spans="3:8" x14ac:dyDescent="0.25">
      <c r="C22312"/>
      <c r="H22312"/>
    </row>
    <row r="22313" spans="3:8" x14ac:dyDescent="0.25">
      <c r="C22313"/>
      <c r="H22313"/>
    </row>
    <row r="22314" spans="3:8" x14ac:dyDescent="0.25">
      <c r="C22314"/>
      <c r="H22314"/>
    </row>
    <row r="22315" spans="3:8" x14ac:dyDescent="0.25">
      <c r="C22315"/>
      <c r="H22315"/>
    </row>
    <row r="22316" spans="3:8" x14ac:dyDescent="0.25">
      <c r="C22316"/>
      <c r="H22316"/>
    </row>
    <row r="22317" spans="3:8" x14ac:dyDescent="0.25">
      <c r="C22317"/>
      <c r="H22317"/>
    </row>
    <row r="22318" spans="3:8" x14ac:dyDescent="0.25">
      <c r="C22318"/>
      <c r="H22318"/>
    </row>
    <row r="22319" spans="3:8" x14ac:dyDescent="0.25">
      <c r="C22319"/>
      <c r="H22319"/>
    </row>
    <row r="22320" spans="3:8" x14ac:dyDescent="0.25">
      <c r="C22320"/>
      <c r="H22320"/>
    </row>
    <row r="22321" spans="3:8" x14ac:dyDescent="0.25">
      <c r="C22321"/>
      <c r="H22321"/>
    </row>
    <row r="22322" spans="3:8" x14ac:dyDescent="0.25">
      <c r="C22322"/>
      <c r="H22322"/>
    </row>
    <row r="22323" spans="3:8" x14ac:dyDescent="0.25">
      <c r="C22323"/>
      <c r="H22323"/>
    </row>
    <row r="22324" spans="3:8" x14ac:dyDescent="0.25">
      <c r="C22324"/>
      <c r="H22324"/>
    </row>
    <row r="22325" spans="3:8" x14ac:dyDescent="0.25">
      <c r="C22325"/>
      <c r="H22325"/>
    </row>
    <row r="22326" spans="3:8" x14ac:dyDescent="0.25">
      <c r="C22326"/>
      <c r="H22326"/>
    </row>
    <row r="22327" spans="3:8" x14ac:dyDescent="0.25">
      <c r="C22327"/>
      <c r="H22327"/>
    </row>
    <row r="22328" spans="3:8" x14ac:dyDescent="0.25">
      <c r="C22328"/>
      <c r="H22328"/>
    </row>
    <row r="22329" spans="3:8" x14ac:dyDescent="0.25">
      <c r="C22329"/>
      <c r="H22329"/>
    </row>
    <row r="22330" spans="3:8" x14ac:dyDescent="0.25">
      <c r="C22330"/>
      <c r="H22330"/>
    </row>
    <row r="22331" spans="3:8" x14ac:dyDescent="0.25">
      <c r="C22331"/>
      <c r="H22331"/>
    </row>
    <row r="22332" spans="3:8" x14ac:dyDescent="0.25">
      <c r="C22332"/>
      <c r="H22332"/>
    </row>
    <row r="22333" spans="3:8" x14ac:dyDescent="0.25">
      <c r="C22333"/>
      <c r="H22333"/>
    </row>
    <row r="22334" spans="3:8" x14ac:dyDescent="0.25">
      <c r="C22334"/>
      <c r="H22334"/>
    </row>
    <row r="22335" spans="3:8" x14ac:dyDescent="0.25">
      <c r="C22335"/>
      <c r="H22335"/>
    </row>
    <row r="22336" spans="3:8" x14ac:dyDescent="0.25">
      <c r="C22336"/>
      <c r="H22336"/>
    </row>
    <row r="22337" spans="3:8" x14ac:dyDescent="0.25">
      <c r="C22337"/>
      <c r="H22337"/>
    </row>
    <row r="22338" spans="3:8" x14ac:dyDescent="0.25">
      <c r="C22338"/>
      <c r="H22338"/>
    </row>
    <row r="22339" spans="3:8" x14ac:dyDescent="0.25">
      <c r="C22339"/>
      <c r="H22339"/>
    </row>
    <row r="22340" spans="3:8" x14ac:dyDescent="0.25">
      <c r="C22340"/>
      <c r="H22340"/>
    </row>
    <row r="22341" spans="3:8" x14ac:dyDescent="0.25">
      <c r="C22341"/>
      <c r="H22341"/>
    </row>
    <row r="22342" spans="3:8" x14ac:dyDescent="0.25">
      <c r="C22342"/>
      <c r="H22342"/>
    </row>
    <row r="22343" spans="3:8" x14ac:dyDescent="0.25">
      <c r="C22343"/>
      <c r="H22343"/>
    </row>
    <row r="22344" spans="3:8" x14ac:dyDescent="0.25">
      <c r="C22344"/>
      <c r="H22344"/>
    </row>
    <row r="22345" spans="3:8" x14ac:dyDescent="0.25">
      <c r="C22345"/>
      <c r="H22345"/>
    </row>
    <row r="22346" spans="3:8" x14ac:dyDescent="0.25">
      <c r="C22346"/>
      <c r="H22346"/>
    </row>
    <row r="22347" spans="3:8" x14ac:dyDescent="0.25">
      <c r="C22347"/>
      <c r="H22347"/>
    </row>
    <row r="22348" spans="3:8" x14ac:dyDescent="0.25">
      <c r="C22348"/>
      <c r="H22348"/>
    </row>
    <row r="22349" spans="3:8" x14ac:dyDescent="0.25">
      <c r="C22349"/>
      <c r="H22349"/>
    </row>
    <row r="22350" spans="3:8" x14ac:dyDescent="0.25">
      <c r="C22350"/>
      <c r="H22350"/>
    </row>
    <row r="22351" spans="3:8" x14ac:dyDescent="0.25">
      <c r="C22351"/>
      <c r="H22351"/>
    </row>
    <row r="22352" spans="3:8" x14ac:dyDescent="0.25">
      <c r="C22352"/>
      <c r="H22352"/>
    </row>
    <row r="22353" spans="3:8" x14ac:dyDescent="0.25">
      <c r="C22353"/>
      <c r="H22353"/>
    </row>
    <row r="22354" spans="3:8" x14ac:dyDescent="0.25">
      <c r="C22354"/>
      <c r="H22354"/>
    </row>
    <row r="22355" spans="3:8" x14ac:dyDescent="0.25">
      <c r="C22355"/>
      <c r="H22355"/>
    </row>
    <row r="22356" spans="3:8" x14ac:dyDescent="0.25">
      <c r="C22356"/>
      <c r="H22356"/>
    </row>
    <row r="22357" spans="3:8" x14ac:dyDescent="0.25">
      <c r="C22357"/>
      <c r="H22357"/>
    </row>
    <row r="22358" spans="3:8" x14ac:dyDescent="0.25">
      <c r="C22358"/>
      <c r="H22358"/>
    </row>
    <row r="22359" spans="3:8" x14ac:dyDescent="0.25">
      <c r="C22359"/>
      <c r="H22359"/>
    </row>
    <row r="22360" spans="3:8" x14ac:dyDescent="0.25">
      <c r="C22360"/>
      <c r="H22360"/>
    </row>
    <row r="22361" spans="3:8" x14ac:dyDescent="0.25">
      <c r="C22361"/>
      <c r="H22361"/>
    </row>
    <row r="22362" spans="3:8" x14ac:dyDescent="0.25">
      <c r="C22362"/>
      <c r="H22362"/>
    </row>
    <row r="22363" spans="3:8" x14ac:dyDescent="0.25">
      <c r="C22363"/>
      <c r="H22363"/>
    </row>
    <row r="22364" spans="3:8" x14ac:dyDescent="0.25">
      <c r="C22364"/>
      <c r="H22364"/>
    </row>
    <row r="22365" spans="3:8" x14ac:dyDescent="0.25">
      <c r="C22365"/>
      <c r="H22365"/>
    </row>
    <row r="22366" spans="3:8" x14ac:dyDescent="0.25">
      <c r="C22366"/>
      <c r="H22366"/>
    </row>
    <row r="22367" spans="3:8" x14ac:dyDescent="0.25">
      <c r="C22367"/>
      <c r="H22367"/>
    </row>
    <row r="22368" spans="3:8" x14ac:dyDescent="0.25">
      <c r="C22368"/>
      <c r="H22368"/>
    </row>
    <row r="22369" spans="3:8" x14ac:dyDescent="0.25">
      <c r="C22369"/>
      <c r="H22369"/>
    </row>
    <row r="22370" spans="3:8" x14ac:dyDescent="0.25">
      <c r="C22370"/>
      <c r="H22370"/>
    </row>
    <row r="22371" spans="3:8" x14ac:dyDescent="0.25">
      <c r="C22371"/>
      <c r="H22371"/>
    </row>
    <row r="22372" spans="3:8" x14ac:dyDescent="0.25">
      <c r="C22372"/>
      <c r="H22372"/>
    </row>
    <row r="22373" spans="3:8" x14ac:dyDescent="0.25">
      <c r="C22373"/>
      <c r="H22373"/>
    </row>
    <row r="22374" spans="3:8" x14ac:dyDescent="0.25">
      <c r="C22374"/>
      <c r="H22374"/>
    </row>
    <row r="22375" spans="3:8" x14ac:dyDescent="0.25">
      <c r="C22375"/>
      <c r="H22375"/>
    </row>
    <row r="22376" spans="3:8" x14ac:dyDescent="0.25">
      <c r="C22376"/>
      <c r="H22376"/>
    </row>
    <row r="22377" spans="3:8" x14ac:dyDescent="0.25">
      <c r="C22377"/>
      <c r="H22377"/>
    </row>
    <row r="22378" spans="3:8" x14ac:dyDescent="0.25">
      <c r="C22378"/>
      <c r="H22378"/>
    </row>
    <row r="22379" spans="3:8" x14ac:dyDescent="0.25">
      <c r="C22379"/>
      <c r="H22379"/>
    </row>
    <row r="22380" spans="3:8" x14ac:dyDescent="0.25">
      <c r="C22380"/>
      <c r="H22380"/>
    </row>
    <row r="22381" spans="3:8" x14ac:dyDescent="0.25">
      <c r="C22381"/>
      <c r="H22381"/>
    </row>
    <row r="22382" spans="3:8" x14ac:dyDescent="0.25">
      <c r="C22382"/>
      <c r="H22382"/>
    </row>
    <row r="22383" spans="3:8" x14ac:dyDescent="0.25">
      <c r="C22383"/>
      <c r="H22383"/>
    </row>
    <row r="22384" spans="3:8" x14ac:dyDescent="0.25">
      <c r="C22384"/>
      <c r="H22384"/>
    </row>
    <row r="22385" spans="3:8" x14ac:dyDescent="0.25">
      <c r="C22385"/>
      <c r="H22385"/>
    </row>
    <row r="22386" spans="3:8" x14ac:dyDescent="0.25">
      <c r="C22386"/>
      <c r="H22386"/>
    </row>
    <row r="22387" spans="3:8" x14ac:dyDescent="0.25">
      <c r="C22387"/>
      <c r="H22387"/>
    </row>
    <row r="22388" spans="3:8" x14ac:dyDescent="0.25">
      <c r="C22388"/>
      <c r="H22388"/>
    </row>
    <row r="22389" spans="3:8" x14ac:dyDescent="0.25">
      <c r="C22389"/>
      <c r="H22389"/>
    </row>
    <row r="22390" spans="3:8" x14ac:dyDescent="0.25">
      <c r="C22390"/>
      <c r="H22390"/>
    </row>
    <row r="22391" spans="3:8" x14ac:dyDescent="0.25">
      <c r="C22391"/>
      <c r="H22391"/>
    </row>
    <row r="22392" spans="3:8" x14ac:dyDescent="0.25">
      <c r="C22392"/>
      <c r="H22392"/>
    </row>
    <row r="22393" spans="3:8" x14ac:dyDescent="0.25">
      <c r="C22393"/>
      <c r="H22393"/>
    </row>
    <row r="22394" spans="3:8" x14ac:dyDescent="0.25">
      <c r="C22394"/>
      <c r="H22394"/>
    </row>
    <row r="22395" spans="3:8" x14ac:dyDescent="0.25">
      <c r="C22395"/>
      <c r="H22395"/>
    </row>
    <row r="22396" spans="3:8" x14ac:dyDescent="0.25">
      <c r="C22396"/>
      <c r="H22396"/>
    </row>
    <row r="22397" spans="3:8" x14ac:dyDescent="0.25">
      <c r="C22397"/>
      <c r="H22397"/>
    </row>
    <row r="22398" spans="3:8" x14ac:dyDescent="0.25">
      <c r="C22398"/>
      <c r="H22398"/>
    </row>
    <row r="22399" spans="3:8" x14ac:dyDescent="0.25">
      <c r="C22399"/>
      <c r="H22399"/>
    </row>
    <row r="22400" spans="3:8" x14ac:dyDescent="0.25">
      <c r="C22400"/>
      <c r="H22400"/>
    </row>
    <row r="22401" spans="3:8" x14ac:dyDescent="0.25">
      <c r="C22401"/>
      <c r="H22401"/>
    </row>
    <row r="22402" spans="3:8" x14ac:dyDescent="0.25">
      <c r="C22402"/>
      <c r="H22402"/>
    </row>
    <row r="22403" spans="3:8" x14ac:dyDescent="0.25">
      <c r="C22403"/>
      <c r="H22403"/>
    </row>
    <row r="22404" spans="3:8" x14ac:dyDescent="0.25">
      <c r="C22404"/>
      <c r="H22404"/>
    </row>
    <row r="22405" spans="3:8" x14ac:dyDescent="0.25">
      <c r="C22405"/>
      <c r="H22405"/>
    </row>
    <row r="22406" spans="3:8" x14ac:dyDescent="0.25">
      <c r="C22406"/>
      <c r="H22406"/>
    </row>
    <row r="22407" spans="3:8" x14ac:dyDescent="0.25">
      <c r="C22407"/>
      <c r="H22407"/>
    </row>
    <row r="22408" spans="3:8" x14ac:dyDescent="0.25">
      <c r="C22408"/>
      <c r="H22408"/>
    </row>
    <row r="22409" spans="3:8" x14ac:dyDescent="0.25">
      <c r="C22409"/>
      <c r="H22409"/>
    </row>
    <row r="22410" spans="3:8" x14ac:dyDescent="0.25">
      <c r="C22410"/>
      <c r="H22410"/>
    </row>
    <row r="22411" spans="3:8" x14ac:dyDescent="0.25">
      <c r="C22411"/>
      <c r="H22411"/>
    </row>
    <row r="22412" spans="3:8" x14ac:dyDescent="0.25">
      <c r="C22412"/>
      <c r="H22412"/>
    </row>
    <row r="22413" spans="3:8" x14ac:dyDescent="0.25">
      <c r="C22413"/>
      <c r="H22413"/>
    </row>
    <row r="22414" spans="3:8" x14ac:dyDescent="0.25">
      <c r="C22414"/>
      <c r="H22414"/>
    </row>
    <row r="22415" spans="3:8" x14ac:dyDescent="0.25">
      <c r="C22415"/>
      <c r="H22415"/>
    </row>
    <row r="22416" spans="3:8" x14ac:dyDescent="0.25">
      <c r="C22416"/>
      <c r="H22416"/>
    </row>
    <row r="22417" spans="3:8" x14ac:dyDescent="0.25">
      <c r="C22417"/>
      <c r="H22417"/>
    </row>
    <row r="22418" spans="3:8" x14ac:dyDescent="0.25">
      <c r="C22418"/>
      <c r="H22418"/>
    </row>
    <row r="22419" spans="3:8" x14ac:dyDescent="0.25">
      <c r="C22419"/>
      <c r="H22419"/>
    </row>
    <row r="22420" spans="3:8" x14ac:dyDescent="0.25">
      <c r="C22420"/>
      <c r="H22420"/>
    </row>
    <row r="22421" spans="3:8" x14ac:dyDescent="0.25">
      <c r="C22421"/>
      <c r="H22421"/>
    </row>
    <row r="22422" spans="3:8" x14ac:dyDescent="0.25">
      <c r="C22422"/>
      <c r="H22422"/>
    </row>
    <row r="22423" spans="3:8" x14ac:dyDescent="0.25">
      <c r="C22423"/>
      <c r="H22423"/>
    </row>
    <row r="22424" spans="3:8" x14ac:dyDescent="0.25">
      <c r="C22424"/>
      <c r="H22424"/>
    </row>
    <row r="22425" spans="3:8" x14ac:dyDescent="0.25">
      <c r="C22425"/>
      <c r="H22425"/>
    </row>
    <row r="22426" spans="3:8" x14ac:dyDescent="0.25">
      <c r="C22426"/>
      <c r="H22426"/>
    </row>
    <row r="22427" spans="3:8" x14ac:dyDescent="0.25">
      <c r="C22427"/>
      <c r="H22427"/>
    </row>
    <row r="22428" spans="3:8" x14ac:dyDescent="0.25">
      <c r="C22428"/>
      <c r="H22428"/>
    </row>
    <row r="22429" spans="3:8" x14ac:dyDescent="0.25">
      <c r="C22429"/>
      <c r="H22429"/>
    </row>
    <row r="22430" spans="3:8" x14ac:dyDescent="0.25">
      <c r="C22430"/>
      <c r="H22430"/>
    </row>
    <row r="22431" spans="3:8" x14ac:dyDescent="0.25">
      <c r="C22431"/>
      <c r="H22431"/>
    </row>
    <row r="22432" spans="3:8" x14ac:dyDescent="0.25">
      <c r="C22432"/>
      <c r="H22432"/>
    </row>
    <row r="22433" spans="3:8" x14ac:dyDescent="0.25">
      <c r="C22433"/>
      <c r="H22433"/>
    </row>
    <row r="22434" spans="3:8" x14ac:dyDescent="0.25">
      <c r="C22434"/>
      <c r="H22434"/>
    </row>
    <row r="22435" spans="3:8" x14ac:dyDescent="0.25">
      <c r="C22435"/>
      <c r="H22435"/>
    </row>
    <row r="22436" spans="3:8" x14ac:dyDescent="0.25">
      <c r="C22436"/>
      <c r="H22436"/>
    </row>
    <row r="22437" spans="3:8" x14ac:dyDescent="0.25">
      <c r="C22437"/>
      <c r="H22437"/>
    </row>
    <row r="22438" spans="3:8" x14ac:dyDescent="0.25">
      <c r="C22438"/>
      <c r="H22438"/>
    </row>
    <row r="22439" spans="3:8" x14ac:dyDescent="0.25">
      <c r="C22439"/>
      <c r="H22439"/>
    </row>
    <row r="22440" spans="3:8" x14ac:dyDescent="0.25">
      <c r="C22440"/>
      <c r="H22440"/>
    </row>
    <row r="22441" spans="3:8" x14ac:dyDescent="0.25">
      <c r="C22441"/>
      <c r="H22441"/>
    </row>
    <row r="22442" spans="3:8" x14ac:dyDescent="0.25">
      <c r="C22442"/>
      <c r="H22442"/>
    </row>
    <row r="22443" spans="3:8" x14ac:dyDescent="0.25">
      <c r="C22443"/>
      <c r="H22443"/>
    </row>
    <row r="22444" spans="3:8" x14ac:dyDescent="0.25">
      <c r="C22444"/>
      <c r="H22444"/>
    </row>
    <row r="22445" spans="3:8" x14ac:dyDescent="0.25">
      <c r="C22445"/>
      <c r="H22445"/>
    </row>
    <row r="22446" spans="3:8" x14ac:dyDescent="0.25">
      <c r="C22446"/>
      <c r="H22446"/>
    </row>
    <row r="22447" spans="3:8" x14ac:dyDescent="0.25">
      <c r="C22447"/>
      <c r="H22447"/>
    </row>
    <row r="22448" spans="3:8" x14ac:dyDescent="0.25">
      <c r="C22448"/>
      <c r="H22448"/>
    </row>
    <row r="22449" spans="3:8" x14ac:dyDescent="0.25">
      <c r="C22449"/>
      <c r="H22449"/>
    </row>
    <row r="22450" spans="3:8" x14ac:dyDescent="0.25">
      <c r="C22450"/>
      <c r="H22450"/>
    </row>
    <row r="22451" spans="3:8" x14ac:dyDescent="0.25">
      <c r="C22451"/>
      <c r="H22451"/>
    </row>
    <row r="22452" spans="3:8" x14ac:dyDescent="0.25">
      <c r="C22452"/>
      <c r="H22452"/>
    </row>
    <row r="22453" spans="3:8" x14ac:dyDescent="0.25">
      <c r="C22453"/>
      <c r="H22453"/>
    </row>
    <row r="22454" spans="3:8" x14ac:dyDescent="0.25">
      <c r="C22454"/>
      <c r="H22454"/>
    </row>
    <row r="22455" spans="3:8" x14ac:dyDescent="0.25">
      <c r="C22455"/>
      <c r="H22455"/>
    </row>
    <row r="22456" spans="3:8" x14ac:dyDescent="0.25">
      <c r="C22456"/>
      <c r="H22456"/>
    </row>
    <row r="22457" spans="3:8" x14ac:dyDescent="0.25">
      <c r="C22457"/>
      <c r="H22457"/>
    </row>
    <row r="22458" spans="3:8" x14ac:dyDescent="0.25">
      <c r="C22458"/>
      <c r="H22458"/>
    </row>
    <row r="22459" spans="3:8" x14ac:dyDescent="0.25">
      <c r="C22459"/>
      <c r="H22459"/>
    </row>
    <row r="22460" spans="3:8" x14ac:dyDescent="0.25">
      <c r="C22460"/>
      <c r="H22460"/>
    </row>
    <row r="22461" spans="3:8" x14ac:dyDescent="0.25">
      <c r="C22461"/>
      <c r="H22461"/>
    </row>
    <row r="22462" spans="3:8" x14ac:dyDescent="0.25">
      <c r="C22462"/>
      <c r="H22462"/>
    </row>
    <row r="22463" spans="3:8" x14ac:dyDescent="0.25">
      <c r="C22463"/>
      <c r="H22463"/>
    </row>
    <row r="22464" spans="3:8" x14ac:dyDescent="0.25">
      <c r="C22464"/>
      <c r="H22464"/>
    </row>
    <row r="22465" spans="3:8" x14ac:dyDescent="0.25">
      <c r="C22465"/>
      <c r="H22465"/>
    </row>
    <row r="22466" spans="3:8" x14ac:dyDescent="0.25">
      <c r="C22466"/>
      <c r="H22466"/>
    </row>
    <row r="22467" spans="3:8" x14ac:dyDescent="0.25">
      <c r="C22467"/>
      <c r="H22467"/>
    </row>
    <row r="22468" spans="3:8" x14ac:dyDescent="0.25">
      <c r="C22468"/>
      <c r="H22468"/>
    </row>
    <row r="22469" spans="3:8" x14ac:dyDescent="0.25">
      <c r="C22469"/>
      <c r="H22469"/>
    </row>
    <row r="22470" spans="3:8" x14ac:dyDescent="0.25">
      <c r="C22470"/>
      <c r="H22470"/>
    </row>
    <row r="22471" spans="3:8" x14ac:dyDescent="0.25">
      <c r="C22471"/>
      <c r="H22471"/>
    </row>
    <row r="22472" spans="3:8" x14ac:dyDescent="0.25">
      <c r="C22472"/>
      <c r="H22472"/>
    </row>
    <row r="22473" spans="3:8" x14ac:dyDescent="0.25">
      <c r="C22473"/>
      <c r="H22473"/>
    </row>
    <row r="22474" spans="3:8" x14ac:dyDescent="0.25">
      <c r="C22474"/>
      <c r="H22474"/>
    </row>
    <row r="22475" spans="3:8" x14ac:dyDescent="0.25">
      <c r="C22475"/>
      <c r="H22475"/>
    </row>
    <row r="22476" spans="3:8" x14ac:dyDescent="0.25">
      <c r="C22476"/>
      <c r="H22476"/>
    </row>
    <row r="22477" spans="3:8" x14ac:dyDescent="0.25">
      <c r="C22477"/>
      <c r="H22477"/>
    </row>
    <row r="22478" spans="3:8" x14ac:dyDescent="0.25">
      <c r="C22478"/>
      <c r="H22478"/>
    </row>
    <row r="22479" spans="3:8" x14ac:dyDescent="0.25">
      <c r="C22479"/>
      <c r="H22479"/>
    </row>
    <row r="22480" spans="3:8" x14ac:dyDescent="0.25">
      <c r="C22480"/>
      <c r="H22480"/>
    </row>
    <row r="22481" spans="3:8" x14ac:dyDescent="0.25">
      <c r="C22481"/>
      <c r="H22481"/>
    </row>
    <row r="22482" spans="3:8" x14ac:dyDescent="0.25">
      <c r="C22482"/>
      <c r="H22482"/>
    </row>
    <row r="22483" spans="3:8" x14ac:dyDescent="0.25">
      <c r="C22483"/>
      <c r="H22483"/>
    </row>
    <row r="22484" spans="3:8" x14ac:dyDescent="0.25">
      <c r="C22484"/>
      <c r="H22484"/>
    </row>
    <row r="22485" spans="3:8" x14ac:dyDescent="0.25">
      <c r="C22485"/>
      <c r="H22485"/>
    </row>
    <row r="22486" spans="3:8" x14ac:dyDescent="0.25">
      <c r="C22486"/>
      <c r="H22486"/>
    </row>
    <row r="22487" spans="3:8" x14ac:dyDescent="0.25">
      <c r="C22487"/>
      <c r="H22487"/>
    </row>
    <row r="22488" spans="3:8" x14ac:dyDescent="0.25">
      <c r="C22488"/>
      <c r="H22488"/>
    </row>
    <row r="22489" spans="3:8" x14ac:dyDescent="0.25">
      <c r="C22489"/>
      <c r="H22489"/>
    </row>
    <row r="22490" spans="3:8" x14ac:dyDescent="0.25">
      <c r="C22490"/>
      <c r="H22490"/>
    </row>
    <row r="22491" spans="3:8" x14ac:dyDescent="0.25">
      <c r="C22491"/>
      <c r="H22491"/>
    </row>
    <row r="22492" spans="3:8" x14ac:dyDescent="0.25">
      <c r="C22492"/>
      <c r="H22492"/>
    </row>
    <row r="22493" spans="3:8" x14ac:dyDescent="0.25">
      <c r="C22493"/>
      <c r="H22493"/>
    </row>
    <row r="22494" spans="3:8" x14ac:dyDescent="0.25">
      <c r="C22494"/>
      <c r="H22494"/>
    </row>
    <row r="22495" spans="3:8" x14ac:dyDescent="0.25">
      <c r="C22495"/>
      <c r="H22495"/>
    </row>
    <row r="22496" spans="3:8" x14ac:dyDescent="0.25">
      <c r="C22496"/>
      <c r="H22496"/>
    </row>
    <row r="22497" spans="3:8" x14ac:dyDescent="0.25">
      <c r="C22497"/>
      <c r="H22497"/>
    </row>
    <row r="22498" spans="3:8" x14ac:dyDescent="0.25">
      <c r="C22498"/>
      <c r="H22498"/>
    </row>
    <row r="22499" spans="3:8" x14ac:dyDescent="0.25">
      <c r="C22499"/>
      <c r="H22499"/>
    </row>
    <row r="22500" spans="3:8" x14ac:dyDescent="0.25">
      <c r="C22500"/>
      <c r="H22500"/>
    </row>
    <row r="22501" spans="3:8" x14ac:dyDescent="0.25">
      <c r="C22501"/>
      <c r="H22501"/>
    </row>
    <row r="22502" spans="3:8" x14ac:dyDescent="0.25">
      <c r="C22502"/>
      <c r="H22502"/>
    </row>
    <row r="22503" spans="3:8" x14ac:dyDescent="0.25">
      <c r="C22503"/>
      <c r="H22503"/>
    </row>
    <row r="22504" spans="3:8" x14ac:dyDescent="0.25">
      <c r="C22504"/>
      <c r="H22504"/>
    </row>
    <row r="22505" spans="3:8" x14ac:dyDescent="0.25">
      <c r="C22505"/>
      <c r="H22505"/>
    </row>
    <row r="22506" spans="3:8" x14ac:dyDescent="0.25">
      <c r="C22506"/>
      <c r="H22506"/>
    </row>
    <row r="22507" spans="3:8" x14ac:dyDescent="0.25">
      <c r="C22507"/>
      <c r="H22507"/>
    </row>
    <row r="22508" spans="3:8" x14ac:dyDescent="0.25">
      <c r="C22508"/>
      <c r="H22508"/>
    </row>
    <row r="22509" spans="3:8" x14ac:dyDescent="0.25">
      <c r="C22509"/>
      <c r="H22509"/>
    </row>
    <row r="22510" spans="3:8" x14ac:dyDescent="0.25">
      <c r="C22510"/>
      <c r="H22510"/>
    </row>
    <row r="22511" spans="3:8" x14ac:dyDescent="0.25">
      <c r="C22511"/>
      <c r="H22511"/>
    </row>
    <row r="22512" spans="3:8" x14ac:dyDescent="0.25">
      <c r="C22512"/>
      <c r="H22512"/>
    </row>
    <row r="22513" spans="3:8" x14ac:dyDescent="0.25">
      <c r="C22513"/>
      <c r="H22513"/>
    </row>
    <row r="22514" spans="3:8" x14ac:dyDescent="0.25">
      <c r="C22514"/>
      <c r="H22514"/>
    </row>
    <row r="22515" spans="3:8" x14ac:dyDescent="0.25">
      <c r="C22515"/>
      <c r="H22515"/>
    </row>
    <row r="22516" spans="3:8" x14ac:dyDescent="0.25">
      <c r="C22516"/>
      <c r="H22516"/>
    </row>
    <row r="22517" spans="3:8" x14ac:dyDescent="0.25">
      <c r="C22517"/>
      <c r="H22517"/>
    </row>
    <row r="22518" spans="3:8" x14ac:dyDescent="0.25">
      <c r="C22518"/>
      <c r="H22518"/>
    </row>
    <row r="22519" spans="3:8" x14ac:dyDescent="0.25">
      <c r="C22519"/>
      <c r="H22519"/>
    </row>
    <row r="22520" spans="3:8" x14ac:dyDescent="0.25">
      <c r="C22520"/>
      <c r="H22520"/>
    </row>
    <row r="22521" spans="3:8" x14ac:dyDescent="0.25">
      <c r="C22521"/>
      <c r="H22521"/>
    </row>
    <row r="22522" spans="3:8" x14ac:dyDescent="0.25">
      <c r="C22522"/>
      <c r="H22522"/>
    </row>
    <row r="22523" spans="3:8" x14ac:dyDescent="0.25">
      <c r="C22523"/>
      <c r="H22523"/>
    </row>
    <row r="22524" spans="3:8" x14ac:dyDescent="0.25">
      <c r="C22524"/>
      <c r="H22524"/>
    </row>
    <row r="22525" spans="3:8" x14ac:dyDescent="0.25">
      <c r="C22525"/>
      <c r="H22525"/>
    </row>
    <row r="22526" spans="3:8" x14ac:dyDescent="0.25">
      <c r="C22526"/>
      <c r="H22526"/>
    </row>
    <row r="22527" spans="3:8" x14ac:dyDescent="0.25">
      <c r="C22527"/>
      <c r="H22527"/>
    </row>
    <row r="22528" spans="3:8" x14ac:dyDescent="0.25">
      <c r="C22528"/>
      <c r="H22528"/>
    </row>
    <row r="22529" spans="3:8" x14ac:dyDescent="0.25">
      <c r="C22529"/>
      <c r="H22529"/>
    </row>
    <row r="22530" spans="3:8" x14ac:dyDescent="0.25">
      <c r="C22530"/>
      <c r="H22530"/>
    </row>
    <row r="22531" spans="3:8" x14ac:dyDescent="0.25">
      <c r="C22531"/>
      <c r="H22531"/>
    </row>
    <row r="22532" spans="3:8" x14ac:dyDescent="0.25">
      <c r="C22532"/>
      <c r="H22532"/>
    </row>
    <row r="22533" spans="3:8" x14ac:dyDescent="0.25">
      <c r="C22533"/>
      <c r="H22533"/>
    </row>
    <row r="22534" spans="3:8" x14ac:dyDescent="0.25">
      <c r="C22534"/>
      <c r="H22534"/>
    </row>
    <row r="22535" spans="3:8" x14ac:dyDescent="0.25">
      <c r="C22535"/>
      <c r="H22535"/>
    </row>
    <row r="22536" spans="3:8" x14ac:dyDescent="0.25">
      <c r="C22536"/>
      <c r="H22536"/>
    </row>
    <row r="22537" spans="3:8" x14ac:dyDescent="0.25">
      <c r="C22537"/>
      <c r="H22537"/>
    </row>
    <row r="22538" spans="3:8" x14ac:dyDescent="0.25">
      <c r="C22538"/>
      <c r="H22538"/>
    </row>
    <row r="22539" spans="3:8" x14ac:dyDescent="0.25">
      <c r="C22539"/>
      <c r="H22539"/>
    </row>
    <row r="22540" spans="3:8" x14ac:dyDescent="0.25">
      <c r="C22540"/>
      <c r="H22540"/>
    </row>
    <row r="22541" spans="3:8" x14ac:dyDescent="0.25">
      <c r="C22541"/>
      <c r="H22541"/>
    </row>
    <row r="22542" spans="3:8" x14ac:dyDescent="0.25">
      <c r="C22542"/>
      <c r="H22542"/>
    </row>
    <row r="22543" spans="3:8" x14ac:dyDescent="0.25">
      <c r="C22543"/>
      <c r="H22543"/>
    </row>
    <row r="22544" spans="3:8" x14ac:dyDescent="0.25">
      <c r="C22544"/>
      <c r="H22544"/>
    </row>
    <row r="22545" spans="3:8" x14ac:dyDescent="0.25">
      <c r="C22545"/>
      <c r="H22545"/>
    </row>
    <row r="22546" spans="3:8" x14ac:dyDescent="0.25">
      <c r="C22546"/>
      <c r="H22546"/>
    </row>
    <row r="22547" spans="3:8" x14ac:dyDescent="0.25">
      <c r="C22547"/>
      <c r="H22547"/>
    </row>
    <row r="22548" spans="3:8" x14ac:dyDescent="0.25">
      <c r="C22548"/>
      <c r="H22548"/>
    </row>
    <row r="22549" spans="3:8" x14ac:dyDescent="0.25">
      <c r="C22549"/>
      <c r="H22549"/>
    </row>
    <row r="22550" spans="3:8" x14ac:dyDescent="0.25">
      <c r="C22550"/>
      <c r="H22550"/>
    </row>
    <row r="22551" spans="3:8" x14ac:dyDescent="0.25">
      <c r="C22551"/>
      <c r="H22551"/>
    </row>
    <row r="22552" spans="3:8" x14ac:dyDescent="0.25">
      <c r="C22552"/>
      <c r="H22552"/>
    </row>
    <row r="22553" spans="3:8" x14ac:dyDescent="0.25">
      <c r="C22553"/>
      <c r="H22553"/>
    </row>
    <row r="22554" spans="3:8" x14ac:dyDescent="0.25">
      <c r="C22554"/>
      <c r="H22554"/>
    </row>
    <row r="22555" spans="3:8" x14ac:dyDescent="0.25">
      <c r="C22555"/>
      <c r="H22555"/>
    </row>
    <row r="22556" spans="3:8" x14ac:dyDescent="0.25">
      <c r="C22556"/>
      <c r="H22556"/>
    </row>
    <row r="22557" spans="3:8" x14ac:dyDescent="0.25">
      <c r="C22557"/>
      <c r="H22557"/>
    </row>
    <row r="22558" spans="3:8" x14ac:dyDescent="0.25">
      <c r="C22558"/>
      <c r="H22558"/>
    </row>
    <row r="22559" spans="3:8" x14ac:dyDescent="0.25">
      <c r="C22559"/>
      <c r="H22559"/>
    </row>
    <row r="22560" spans="3:8" x14ac:dyDescent="0.25">
      <c r="C22560"/>
      <c r="H22560"/>
    </row>
    <row r="22561" spans="3:8" x14ac:dyDescent="0.25">
      <c r="C22561"/>
      <c r="H22561"/>
    </row>
    <row r="22562" spans="3:8" x14ac:dyDescent="0.25">
      <c r="C22562"/>
      <c r="H22562"/>
    </row>
    <row r="22563" spans="3:8" x14ac:dyDescent="0.25">
      <c r="C22563"/>
      <c r="H22563"/>
    </row>
    <row r="22564" spans="3:8" x14ac:dyDescent="0.25">
      <c r="C22564"/>
      <c r="H22564"/>
    </row>
    <row r="22565" spans="3:8" x14ac:dyDescent="0.25">
      <c r="C22565"/>
      <c r="H22565"/>
    </row>
    <row r="22566" spans="3:8" x14ac:dyDescent="0.25">
      <c r="C22566"/>
      <c r="H22566"/>
    </row>
    <row r="22567" spans="3:8" x14ac:dyDescent="0.25">
      <c r="C22567"/>
      <c r="H22567"/>
    </row>
    <row r="22568" spans="3:8" x14ac:dyDescent="0.25">
      <c r="C22568"/>
      <c r="H22568"/>
    </row>
    <row r="22569" spans="3:8" x14ac:dyDescent="0.25">
      <c r="C22569"/>
      <c r="H22569"/>
    </row>
    <row r="22570" spans="3:8" x14ac:dyDescent="0.25">
      <c r="C22570"/>
      <c r="H22570"/>
    </row>
    <row r="22571" spans="3:8" x14ac:dyDescent="0.25">
      <c r="C22571"/>
      <c r="H22571"/>
    </row>
    <row r="22572" spans="3:8" x14ac:dyDescent="0.25">
      <c r="C22572"/>
      <c r="H22572"/>
    </row>
    <row r="22573" spans="3:8" x14ac:dyDescent="0.25">
      <c r="C22573"/>
      <c r="H22573"/>
    </row>
    <row r="22574" spans="3:8" x14ac:dyDescent="0.25">
      <c r="C22574"/>
      <c r="H22574"/>
    </row>
    <row r="22575" spans="3:8" x14ac:dyDescent="0.25">
      <c r="C22575"/>
      <c r="H22575"/>
    </row>
    <row r="22576" spans="3:8" x14ac:dyDescent="0.25">
      <c r="C22576"/>
      <c r="H22576"/>
    </row>
    <row r="22577" spans="3:8" x14ac:dyDescent="0.25">
      <c r="C22577"/>
      <c r="H22577"/>
    </row>
    <row r="22578" spans="3:8" x14ac:dyDescent="0.25">
      <c r="C22578"/>
      <c r="H22578"/>
    </row>
    <row r="22579" spans="3:8" x14ac:dyDescent="0.25">
      <c r="C22579"/>
      <c r="H22579"/>
    </row>
    <row r="22580" spans="3:8" x14ac:dyDescent="0.25">
      <c r="C22580"/>
      <c r="H22580"/>
    </row>
    <row r="22581" spans="3:8" x14ac:dyDescent="0.25">
      <c r="C22581"/>
      <c r="H22581"/>
    </row>
    <row r="22582" spans="3:8" x14ac:dyDescent="0.25">
      <c r="C22582"/>
      <c r="H22582"/>
    </row>
    <row r="22583" spans="3:8" x14ac:dyDescent="0.25">
      <c r="C22583"/>
      <c r="H22583"/>
    </row>
    <row r="22584" spans="3:8" x14ac:dyDescent="0.25">
      <c r="C22584"/>
      <c r="H22584"/>
    </row>
    <row r="22585" spans="3:8" x14ac:dyDescent="0.25">
      <c r="C22585"/>
      <c r="H22585"/>
    </row>
    <row r="22586" spans="3:8" x14ac:dyDescent="0.25">
      <c r="C22586"/>
      <c r="H22586"/>
    </row>
    <row r="22587" spans="3:8" x14ac:dyDescent="0.25">
      <c r="C22587"/>
      <c r="H22587"/>
    </row>
    <row r="22588" spans="3:8" x14ac:dyDescent="0.25">
      <c r="C22588"/>
      <c r="H22588"/>
    </row>
    <row r="22589" spans="3:8" x14ac:dyDescent="0.25">
      <c r="C22589"/>
      <c r="H22589"/>
    </row>
    <row r="22590" spans="3:8" x14ac:dyDescent="0.25">
      <c r="C22590"/>
      <c r="H22590"/>
    </row>
    <row r="22591" spans="3:8" x14ac:dyDescent="0.25">
      <c r="C22591"/>
      <c r="H22591"/>
    </row>
    <row r="22592" spans="3:8" x14ac:dyDescent="0.25">
      <c r="C22592"/>
      <c r="H22592"/>
    </row>
    <row r="22593" spans="3:8" x14ac:dyDescent="0.25">
      <c r="C22593"/>
      <c r="H22593"/>
    </row>
    <row r="22594" spans="3:8" x14ac:dyDescent="0.25">
      <c r="C22594"/>
      <c r="H22594"/>
    </row>
    <row r="22595" spans="3:8" x14ac:dyDescent="0.25">
      <c r="C22595"/>
      <c r="H22595"/>
    </row>
    <row r="22596" spans="3:8" x14ac:dyDescent="0.25">
      <c r="C22596"/>
      <c r="H22596"/>
    </row>
    <row r="22597" spans="3:8" x14ac:dyDescent="0.25">
      <c r="C22597"/>
      <c r="H22597"/>
    </row>
    <row r="22598" spans="3:8" x14ac:dyDescent="0.25">
      <c r="C22598"/>
      <c r="H22598"/>
    </row>
    <row r="22599" spans="3:8" x14ac:dyDescent="0.25">
      <c r="C22599"/>
      <c r="H22599"/>
    </row>
    <row r="22600" spans="3:8" x14ac:dyDescent="0.25">
      <c r="C22600"/>
      <c r="H22600"/>
    </row>
    <row r="22601" spans="3:8" x14ac:dyDescent="0.25">
      <c r="C22601"/>
      <c r="H22601"/>
    </row>
    <row r="22602" spans="3:8" x14ac:dyDescent="0.25">
      <c r="C22602"/>
      <c r="H22602"/>
    </row>
    <row r="22603" spans="3:8" x14ac:dyDescent="0.25">
      <c r="C22603"/>
      <c r="H22603"/>
    </row>
    <row r="22604" spans="3:8" x14ac:dyDescent="0.25">
      <c r="C22604"/>
      <c r="H22604"/>
    </row>
    <row r="22605" spans="3:8" x14ac:dyDescent="0.25">
      <c r="C22605"/>
      <c r="H22605"/>
    </row>
    <row r="22606" spans="3:8" x14ac:dyDescent="0.25">
      <c r="C22606"/>
      <c r="H22606"/>
    </row>
    <row r="22607" spans="3:8" x14ac:dyDescent="0.25">
      <c r="C22607"/>
      <c r="H22607"/>
    </row>
    <row r="22608" spans="3:8" x14ac:dyDescent="0.25">
      <c r="C22608"/>
      <c r="H22608"/>
    </row>
    <row r="22609" spans="3:8" x14ac:dyDescent="0.25">
      <c r="C22609"/>
      <c r="H22609"/>
    </row>
    <row r="22610" spans="3:8" x14ac:dyDescent="0.25">
      <c r="C22610"/>
      <c r="H22610"/>
    </row>
    <row r="22611" spans="3:8" x14ac:dyDescent="0.25">
      <c r="C22611"/>
      <c r="H22611"/>
    </row>
    <row r="22612" spans="3:8" x14ac:dyDescent="0.25">
      <c r="C22612"/>
      <c r="H22612"/>
    </row>
    <row r="22613" spans="3:8" x14ac:dyDescent="0.25">
      <c r="C22613"/>
      <c r="H22613"/>
    </row>
    <row r="22614" spans="3:8" x14ac:dyDescent="0.25">
      <c r="C22614"/>
      <c r="H22614"/>
    </row>
    <row r="22615" spans="3:8" x14ac:dyDescent="0.25">
      <c r="C22615"/>
      <c r="H22615"/>
    </row>
    <row r="22616" spans="3:8" x14ac:dyDescent="0.25">
      <c r="C22616"/>
      <c r="H22616"/>
    </row>
    <row r="22617" spans="3:8" x14ac:dyDescent="0.25">
      <c r="C22617"/>
      <c r="H22617"/>
    </row>
    <row r="22618" spans="3:8" x14ac:dyDescent="0.25">
      <c r="C22618"/>
      <c r="H22618"/>
    </row>
    <row r="22619" spans="3:8" x14ac:dyDescent="0.25">
      <c r="C22619"/>
      <c r="H22619"/>
    </row>
    <row r="22620" spans="3:8" x14ac:dyDescent="0.25">
      <c r="C22620"/>
      <c r="H22620"/>
    </row>
    <row r="22621" spans="3:8" x14ac:dyDescent="0.25">
      <c r="C22621"/>
      <c r="H22621"/>
    </row>
    <row r="22622" spans="3:8" x14ac:dyDescent="0.25">
      <c r="C22622"/>
      <c r="H22622"/>
    </row>
    <row r="22623" spans="3:8" x14ac:dyDescent="0.25">
      <c r="C22623"/>
      <c r="H22623"/>
    </row>
    <row r="22624" spans="3:8" x14ac:dyDescent="0.25">
      <c r="C22624"/>
      <c r="H22624"/>
    </row>
    <row r="22625" spans="3:8" x14ac:dyDescent="0.25">
      <c r="C22625"/>
      <c r="H22625"/>
    </row>
    <row r="22626" spans="3:8" x14ac:dyDescent="0.25">
      <c r="C22626"/>
      <c r="H22626"/>
    </row>
    <row r="22627" spans="3:8" x14ac:dyDescent="0.25">
      <c r="C22627"/>
      <c r="H22627"/>
    </row>
    <row r="22628" spans="3:8" x14ac:dyDescent="0.25">
      <c r="C22628"/>
      <c r="H22628"/>
    </row>
    <row r="22629" spans="3:8" x14ac:dyDescent="0.25">
      <c r="C22629"/>
      <c r="H22629"/>
    </row>
    <row r="22630" spans="3:8" x14ac:dyDescent="0.25">
      <c r="C22630"/>
      <c r="H22630"/>
    </row>
    <row r="22631" spans="3:8" x14ac:dyDescent="0.25">
      <c r="C22631"/>
      <c r="H22631"/>
    </row>
    <row r="22632" spans="3:8" x14ac:dyDescent="0.25">
      <c r="C22632"/>
      <c r="H22632"/>
    </row>
    <row r="22633" spans="3:8" x14ac:dyDescent="0.25">
      <c r="C22633"/>
      <c r="H22633"/>
    </row>
    <row r="22634" spans="3:8" x14ac:dyDescent="0.25">
      <c r="C22634"/>
      <c r="H22634"/>
    </row>
    <row r="22635" spans="3:8" x14ac:dyDescent="0.25">
      <c r="C22635"/>
      <c r="H22635"/>
    </row>
    <row r="22636" spans="3:8" x14ac:dyDescent="0.25">
      <c r="C22636"/>
      <c r="H22636"/>
    </row>
    <row r="22637" spans="3:8" x14ac:dyDescent="0.25">
      <c r="C22637"/>
      <c r="H22637"/>
    </row>
    <row r="22638" spans="3:8" x14ac:dyDescent="0.25">
      <c r="C22638"/>
      <c r="H22638"/>
    </row>
    <row r="22639" spans="3:8" x14ac:dyDescent="0.25">
      <c r="C22639"/>
      <c r="H22639"/>
    </row>
    <row r="22640" spans="3:8" x14ac:dyDescent="0.25">
      <c r="C22640"/>
      <c r="H22640"/>
    </row>
    <row r="22641" spans="3:8" x14ac:dyDescent="0.25">
      <c r="C22641"/>
      <c r="H22641"/>
    </row>
    <row r="22642" spans="3:8" x14ac:dyDescent="0.25">
      <c r="C22642"/>
      <c r="H22642"/>
    </row>
    <row r="22643" spans="3:8" x14ac:dyDescent="0.25">
      <c r="C22643"/>
      <c r="H22643"/>
    </row>
    <row r="22644" spans="3:8" x14ac:dyDescent="0.25">
      <c r="C22644"/>
      <c r="H22644"/>
    </row>
    <row r="22645" spans="3:8" x14ac:dyDescent="0.25">
      <c r="C22645"/>
      <c r="H22645"/>
    </row>
    <row r="22646" spans="3:8" x14ac:dyDescent="0.25">
      <c r="C22646"/>
      <c r="H22646"/>
    </row>
    <row r="22647" spans="3:8" x14ac:dyDescent="0.25">
      <c r="C22647"/>
      <c r="H22647"/>
    </row>
    <row r="22648" spans="3:8" x14ac:dyDescent="0.25">
      <c r="C22648"/>
      <c r="H22648"/>
    </row>
    <row r="22649" spans="3:8" x14ac:dyDescent="0.25">
      <c r="C22649"/>
      <c r="H22649"/>
    </row>
    <row r="22650" spans="3:8" x14ac:dyDescent="0.25">
      <c r="C22650"/>
      <c r="H22650"/>
    </row>
    <row r="22651" spans="3:8" x14ac:dyDescent="0.25">
      <c r="C22651"/>
      <c r="H22651"/>
    </row>
    <row r="22652" spans="3:8" x14ac:dyDescent="0.25">
      <c r="C22652"/>
      <c r="H22652"/>
    </row>
    <row r="22653" spans="3:8" x14ac:dyDescent="0.25">
      <c r="C22653"/>
      <c r="H22653"/>
    </row>
    <row r="22654" spans="3:8" x14ac:dyDescent="0.25">
      <c r="C22654"/>
      <c r="H22654"/>
    </row>
    <row r="22655" spans="3:8" x14ac:dyDescent="0.25">
      <c r="C22655"/>
      <c r="H22655"/>
    </row>
    <row r="22656" spans="3:8" x14ac:dyDescent="0.25">
      <c r="C22656"/>
      <c r="H22656"/>
    </row>
    <row r="22657" spans="3:8" x14ac:dyDescent="0.25">
      <c r="C22657"/>
      <c r="H22657"/>
    </row>
    <row r="22658" spans="3:8" x14ac:dyDescent="0.25">
      <c r="C22658"/>
      <c r="H22658"/>
    </row>
    <row r="22659" spans="3:8" x14ac:dyDescent="0.25">
      <c r="C22659"/>
      <c r="H22659"/>
    </row>
    <row r="22660" spans="3:8" x14ac:dyDescent="0.25">
      <c r="C22660"/>
      <c r="H22660"/>
    </row>
    <row r="22661" spans="3:8" x14ac:dyDescent="0.25">
      <c r="C22661"/>
      <c r="H22661"/>
    </row>
    <row r="22662" spans="3:8" x14ac:dyDescent="0.25">
      <c r="C22662"/>
      <c r="H22662"/>
    </row>
    <row r="22663" spans="3:8" x14ac:dyDescent="0.25">
      <c r="C22663"/>
      <c r="H22663"/>
    </row>
    <row r="22664" spans="3:8" x14ac:dyDescent="0.25">
      <c r="C22664"/>
      <c r="H22664"/>
    </row>
    <row r="22665" spans="3:8" x14ac:dyDescent="0.25">
      <c r="C22665"/>
      <c r="H22665"/>
    </row>
    <row r="22666" spans="3:8" x14ac:dyDescent="0.25">
      <c r="C22666"/>
      <c r="H22666"/>
    </row>
    <row r="22667" spans="3:8" x14ac:dyDescent="0.25">
      <c r="C22667"/>
      <c r="H22667"/>
    </row>
    <row r="22668" spans="3:8" x14ac:dyDescent="0.25">
      <c r="C22668"/>
      <c r="H22668"/>
    </row>
    <row r="22669" spans="3:8" x14ac:dyDescent="0.25">
      <c r="C22669"/>
      <c r="H22669"/>
    </row>
    <row r="22670" spans="3:8" x14ac:dyDescent="0.25">
      <c r="C22670"/>
      <c r="H22670"/>
    </row>
    <row r="22671" spans="3:8" x14ac:dyDescent="0.25">
      <c r="C22671"/>
      <c r="H22671"/>
    </row>
    <row r="22672" spans="3:8" x14ac:dyDescent="0.25">
      <c r="C22672"/>
      <c r="H22672"/>
    </row>
    <row r="22673" spans="3:8" x14ac:dyDescent="0.25">
      <c r="C22673"/>
      <c r="H22673"/>
    </row>
    <row r="22674" spans="3:8" x14ac:dyDescent="0.25">
      <c r="C22674"/>
      <c r="H22674"/>
    </row>
    <row r="22675" spans="3:8" x14ac:dyDescent="0.25">
      <c r="C22675"/>
      <c r="H22675"/>
    </row>
    <row r="22676" spans="3:8" x14ac:dyDescent="0.25">
      <c r="C22676"/>
      <c r="H22676"/>
    </row>
    <row r="22677" spans="3:8" x14ac:dyDescent="0.25">
      <c r="C22677"/>
      <c r="H22677"/>
    </row>
    <row r="22678" spans="3:8" x14ac:dyDescent="0.25">
      <c r="C22678"/>
      <c r="H22678"/>
    </row>
    <row r="22679" spans="3:8" x14ac:dyDescent="0.25">
      <c r="C22679"/>
      <c r="H22679"/>
    </row>
    <row r="22680" spans="3:8" x14ac:dyDescent="0.25">
      <c r="C22680"/>
      <c r="H22680"/>
    </row>
    <row r="22681" spans="3:8" x14ac:dyDescent="0.25">
      <c r="C22681"/>
      <c r="H22681"/>
    </row>
    <row r="22682" spans="3:8" x14ac:dyDescent="0.25">
      <c r="C22682"/>
      <c r="H22682"/>
    </row>
    <row r="22683" spans="3:8" x14ac:dyDescent="0.25">
      <c r="C22683"/>
      <c r="H22683"/>
    </row>
    <row r="22684" spans="3:8" x14ac:dyDescent="0.25">
      <c r="C22684"/>
      <c r="H22684"/>
    </row>
    <row r="22685" spans="3:8" x14ac:dyDescent="0.25">
      <c r="C22685"/>
      <c r="H22685"/>
    </row>
    <row r="22686" spans="3:8" x14ac:dyDescent="0.25">
      <c r="C22686"/>
      <c r="H22686"/>
    </row>
    <row r="22687" spans="3:8" x14ac:dyDescent="0.25">
      <c r="C22687"/>
      <c r="H22687"/>
    </row>
    <row r="22688" spans="3:8" x14ac:dyDescent="0.25">
      <c r="C22688"/>
      <c r="H22688"/>
    </row>
    <row r="22689" spans="3:8" x14ac:dyDescent="0.25">
      <c r="C22689"/>
      <c r="H22689"/>
    </row>
    <row r="22690" spans="3:8" x14ac:dyDescent="0.25">
      <c r="C22690"/>
      <c r="H22690"/>
    </row>
    <row r="22691" spans="3:8" x14ac:dyDescent="0.25">
      <c r="C22691"/>
      <c r="H22691"/>
    </row>
    <row r="22692" spans="3:8" x14ac:dyDescent="0.25">
      <c r="C22692"/>
      <c r="H22692"/>
    </row>
    <row r="22693" spans="3:8" x14ac:dyDescent="0.25">
      <c r="C22693"/>
      <c r="H22693"/>
    </row>
    <row r="22694" spans="3:8" x14ac:dyDescent="0.25">
      <c r="C22694"/>
      <c r="H22694"/>
    </row>
    <row r="22695" spans="3:8" x14ac:dyDescent="0.25">
      <c r="C22695"/>
      <c r="H22695"/>
    </row>
    <row r="22696" spans="3:8" x14ac:dyDescent="0.25">
      <c r="C22696"/>
      <c r="H22696"/>
    </row>
    <row r="22697" spans="3:8" x14ac:dyDescent="0.25">
      <c r="C22697"/>
      <c r="H22697"/>
    </row>
    <row r="22698" spans="3:8" x14ac:dyDescent="0.25">
      <c r="C22698"/>
      <c r="H22698"/>
    </row>
    <row r="22699" spans="3:8" x14ac:dyDescent="0.25">
      <c r="C22699"/>
      <c r="H22699"/>
    </row>
    <row r="22700" spans="3:8" x14ac:dyDescent="0.25">
      <c r="C22700"/>
      <c r="H22700"/>
    </row>
    <row r="22701" spans="3:8" x14ac:dyDescent="0.25">
      <c r="C22701"/>
      <c r="H22701"/>
    </row>
    <row r="22702" spans="3:8" x14ac:dyDescent="0.25">
      <c r="C22702"/>
      <c r="H22702"/>
    </row>
    <row r="22703" spans="3:8" x14ac:dyDescent="0.25">
      <c r="C22703"/>
      <c r="H22703"/>
    </row>
    <row r="22704" spans="3:8" x14ac:dyDescent="0.25">
      <c r="C22704"/>
      <c r="H22704"/>
    </row>
    <row r="22705" spans="3:8" x14ac:dyDescent="0.25">
      <c r="C22705"/>
      <c r="H22705"/>
    </row>
    <row r="22706" spans="3:8" x14ac:dyDescent="0.25">
      <c r="C22706"/>
      <c r="H22706"/>
    </row>
    <row r="22707" spans="3:8" x14ac:dyDescent="0.25">
      <c r="C22707"/>
      <c r="H22707"/>
    </row>
    <row r="22708" spans="3:8" x14ac:dyDescent="0.25">
      <c r="C22708"/>
      <c r="H22708"/>
    </row>
    <row r="22709" spans="3:8" x14ac:dyDescent="0.25">
      <c r="C22709"/>
      <c r="H22709"/>
    </row>
    <row r="22710" spans="3:8" x14ac:dyDescent="0.25">
      <c r="C22710"/>
      <c r="H22710"/>
    </row>
    <row r="22711" spans="3:8" x14ac:dyDescent="0.25">
      <c r="C22711"/>
      <c r="H22711"/>
    </row>
    <row r="22712" spans="3:8" x14ac:dyDescent="0.25">
      <c r="C22712"/>
      <c r="H22712"/>
    </row>
    <row r="22713" spans="3:8" x14ac:dyDescent="0.25">
      <c r="C22713"/>
      <c r="H22713"/>
    </row>
    <row r="22714" spans="3:8" x14ac:dyDescent="0.25">
      <c r="C22714"/>
      <c r="H22714"/>
    </row>
    <row r="22715" spans="3:8" x14ac:dyDescent="0.25">
      <c r="C22715"/>
      <c r="H22715"/>
    </row>
    <row r="22716" spans="3:8" x14ac:dyDescent="0.25">
      <c r="C22716"/>
      <c r="H22716"/>
    </row>
    <row r="22717" spans="3:8" x14ac:dyDescent="0.25">
      <c r="C22717"/>
      <c r="H22717"/>
    </row>
    <row r="22718" spans="3:8" x14ac:dyDescent="0.25">
      <c r="C22718"/>
      <c r="H22718"/>
    </row>
    <row r="22719" spans="3:8" x14ac:dyDescent="0.25">
      <c r="C22719"/>
      <c r="H22719"/>
    </row>
    <row r="22720" spans="3:8" x14ac:dyDescent="0.25">
      <c r="C22720"/>
      <c r="H22720"/>
    </row>
    <row r="22721" spans="3:8" x14ac:dyDescent="0.25">
      <c r="C22721"/>
      <c r="H22721"/>
    </row>
    <row r="22722" spans="3:8" x14ac:dyDescent="0.25">
      <c r="C22722"/>
      <c r="H22722"/>
    </row>
    <row r="22723" spans="3:8" x14ac:dyDescent="0.25">
      <c r="C22723"/>
      <c r="H22723"/>
    </row>
    <row r="22724" spans="3:8" x14ac:dyDescent="0.25">
      <c r="C22724"/>
      <c r="H22724"/>
    </row>
    <row r="22725" spans="3:8" x14ac:dyDescent="0.25">
      <c r="C22725"/>
      <c r="H22725"/>
    </row>
    <row r="22726" spans="3:8" x14ac:dyDescent="0.25">
      <c r="C22726"/>
      <c r="H22726"/>
    </row>
    <row r="22727" spans="3:8" x14ac:dyDescent="0.25">
      <c r="C22727"/>
      <c r="H22727"/>
    </row>
    <row r="22728" spans="3:8" x14ac:dyDescent="0.25">
      <c r="C22728"/>
      <c r="H22728"/>
    </row>
    <row r="22729" spans="3:8" x14ac:dyDescent="0.25">
      <c r="C22729"/>
      <c r="H22729"/>
    </row>
    <row r="22730" spans="3:8" x14ac:dyDescent="0.25">
      <c r="C22730"/>
      <c r="H22730"/>
    </row>
    <row r="22731" spans="3:8" x14ac:dyDescent="0.25">
      <c r="C22731"/>
      <c r="H22731"/>
    </row>
    <row r="22732" spans="3:8" x14ac:dyDescent="0.25">
      <c r="C22732"/>
      <c r="H22732"/>
    </row>
    <row r="22733" spans="3:8" x14ac:dyDescent="0.25">
      <c r="C22733"/>
      <c r="H22733"/>
    </row>
    <row r="22734" spans="3:8" x14ac:dyDescent="0.25">
      <c r="C22734"/>
      <c r="H22734"/>
    </row>
    <row r="22735" spans="3:8" x14ac:dyDescent="0.25">
      <c r="C22735"/>
      <c r="H22735"/>
    </row>
    <row r="22736" spans="3:8" x14ac:dyDescent="0.25">
      <c r="C22736"/>
      <c r="H22736"/>
    </row>
    <row r="22737" spans="3:8" x14ac:dyDescent="0.25">
      <c r="C22737"/>
      <c r="H22737"/>
    </row>
    <row r="22738" spans="3:8" x14ac:dyDescent="0.25">
      <c r="C22738"/>
      <c r="H22738"/>
    </row>
    <row r="22739" spans="3:8" x14ac:dyDescent="0.25">
      <c r="C22739"/>
      <c r="H22739"/>
    </row>
    <row r="22740" spans="3:8" x14ac:dyDescent="0.25">
      <c r="C22740"/>
      <c r="H22740"/>
    </row>
    <row r="22741" spans="3:8" x14ac:dyDescent="0.25">
      <c r="C22741"/>
      <c r="H22741"/>
    </row>
    <row r="22742" spans="3:8" x14ac:dyDescent="0.25">
      <c r="C22742"/>
      <c r="H22742"/>
    </row>
    <row r="22743" spans="3:8" x14ac:dyDescent="0.25">
      <c r="C22743"/>
      <c r="H22743"/>
    </row>
    <row r="22744" spans="3:8" x14ac:dyDescent="0.25">
      <c r="C22744"/>
      <c r="H22744"/>
    </row>
    <row r="22745" spans="3:8" x14ac:dyDescent="0.25">
      <c r="C22745"/>
      <c r="H22745"/>
    </row>
    <row r="22746" spans="3:8" x14ac:dyDescent="0.25">
      <c r="C22746"/>
      <c r="H22746"/>
    </row>
    <row r="22747" spans="3:8" x14ac:dyDescent="0.25">
      <c r="C22747"/>
      <c r="H22747"/>
    </row>
    <row r="22748" spans="3:8" x14ac:dyDescent="0.25">
      <c r="C22748"/>
      <c r="H22748"/>
    </row>
    <row r="22749" spans="3:8" x14ac:dyDescent="0.25">
      <c r="C22749"/>
      <c r="H22749"/>
    </row>
    <row r="22750" spans="3:8" x14ac:dyDescent="0.25">
      <c r="C22750"/>
      <c r="H22750"/>
    </row>
    <row r="22751" spans="3:8" x14ac:dyDescent="0.25">
      <c r="C22751"/>
      <c r="H22751"/>
    </row>
    <row r="22752" spans="3:8" x14ac:dyDescent="0.25">
      <c r="C22752"/>
      <c r="H22752"/>
    </row>
    <row r="22753" spans="3:8" x14ac:dyDescent="0.25">
      <c r="C22753"/>
      <c r="H22753"/>
    </row>
    <row r="22754" spans="3:8" x14ac:dyDescent="0.25">
      <c r="C22754"/>
      <c r="H22754"/>
    </row>
    <row r="22755" spans="3:8" x14ac:dyDescent="0.25">
      <c r="C22755"/>
      <c r="H22755"/>
    </row>
    <row r="22756" spans="3:8" x14ac:dyDescent="0.25">
      <c r="C22756"/>
      <c r="H22756"/>
    </row>
    <row r="22757" spans="3:8" x14ac:dyDescent="0.25">
      <c r="C22757"/>
      <c r="H22757"/>
    </row>
    <row r="22758" spans="3:8" x14ac:dyDescent="0.25">
      <c r="C22758"/>
      <c r="H22758"/>
    </row>
    <row r="22759" spans="3:8" x14ac:dyDescent="0.25">
      <c r="C22759"/>
      <c r="H22759"/>
    </row>
    <row r="22760" spans="3:8" x14ac:dyDescent="0.25">
      <c r="C22760"/>
      <c r="H22760"/>
    </row>
    <row r="22761" spans="3:8" x14ac:dyDescent="0.25">
      <c r="C22761"/>
      <c r="H22761"/>
    </row>
    <row r="22762" spans="3:8" x14ac:dyDescent="0.25">
      <c r="C22762"/>
      <c r="H22762"/>
    </row>
    <row r="22763" spans="3:8" x14ac:dyDescent="0.25">
      <c r="C22763"/>
      <c r="H22763"/>
    </row>
    <row r="22764" spans="3:8" x14ac:dyDescent="0.25">
      <c r="C22764"/>
      <c r="H22764"/>
    </row>
    <row r="22765" spans="3:8" x14ac:dyDescent="0.25">
      <c r="C22765"/>
      <c r="H22765"/>
    </row>
    <row r="22766" spans="3:8" x14ac:dyDescent="0.25">
      <c r="C22766"/>
      <c r="H22766"/>
    </row>
    <row r="22767" spans="3:8" x14ac:dyDescent="0.25">
      <c r="C22767"/>
      <c r="H22767"/>
    </row>
    <row r="22768" spans="3:8" x14ac:dyDescent="0.25">
      <c r="C22768"/>
      <c r="H22768"/>
    </row>
    <row r="22769" spans="3:8" x14ac:dyDescent="0.25">
      <c r="C22769"/>
      <c r="H22769"/>
    </row>
    <row r="22770" spans="3:8" x14ac:dyDescent="0.25">
      <c r="C22770"/>
      <c r="H22770"/>
    </row>
    <row r="22771" spans="3:8" x14ac:dyDescent="0.25">
      <c r="C22771"/>
      <c r="H22771"/>
    </row>
    <row r="22772" spans="3:8" x14ac:dyDescent="0.25">
      <c r="C22772"/>
      <c r="H22772"/>
    </row>
    <row r="22773" spans="3:8" x14ac:dyDescent="0.25">
      <c r="C22773"/>
      <c r="H22773"/>
    </row>
    <row r="22774" spans="3:8" x14ac:dyDescent="0.25">
      <c r="C22774"/>
      <c r="H22774"/>
    </row>
    <row r="22775" spans="3:8" x14ac:dyDescent="0.25">
      <c r="C22775"/>
      <c r="H22775"/>
    </row>
    <row r="22776" spans="3:8" x14ac:dyDescent="0.25">
      <c r="C22776"/>
      <c r="H22776"/>
    </row>
    <row r="22777" spans="3:8" x14ac:dyDescent="0.25">
      <c r="C22777"/>
      <c r="H22777"/>
    </row>
    <row r="22778" spans="3:8" x14ac:dyDescent="0.25">
      <c r="C22778"/>
      <c r="H22778"/>
    </row>
    <row r="22779" spans="3:8" x14ac:dyDescent="0.25">
      <c r="C22779"/>
      <c r="H22779"/>
    </row>
    <row r="22780" spans="3:8" x14ac:dyDescent="0.25">
      <c r="C22780"/>
      <c r="H22780"/>
    </row>
    <row r="22781" spans="3:8" x14ac:dyDescent="0.25">
      <c r="C22781"/>
      <c r="H22781"/>
    </row>
    <row r="22782" spans="3:8" x14ac:dyDescent="0.25">
      <c r="C22782"/>
      <c r="H22782"/>
    </row>
    <row r="22783" spans="3:8" x14ac:dyDescent="0.25">
      <c r="C22783"/>
      <c r="H22783"/>
    </row>
    <row r="22784" spans="3:8" x14ac:dyDescent="0.25">
      <c r="C22784"/>
      <c r="H22784"/>
    </row>
    <row r="22785" spans="3:8" x14ac:dyDescent="0.25">
      <c r="C22785"/>
      <c r="H22785"/>
    </row>
    <row r="22786" spans="3:8" x14ac:dyDescent="0.25">
      <c r="C22786"/>
      <c r="H22786"/>
    </row>
    <row r="22787" spans="3:8" x14ac:dyDescent="0.25">
      <c r="C22787"/>
      <c r="H22787"/>
    </row>
    <row r="22788" spans="3:8" x14ac:dyDescent="0.25">
      <c r="C22788"/>
      <c r="H22788"/>
    </row>
    <row r="22789" spans="3:8" x14ac:dyDescent="0.25">
      <c r="C22789"/>
      <c r="H22789"/>
    </row>
    <row r="22790" spans="3:8" x14ac:dyDescent="0.25">
      <c r="C22790"/>
      <c r="H22790"/>
    </row>
    <row r="22791" spans="3:8" x14ac:dyDescent="0.25">
      <c r="C22791"/>
      <c r="H22791"/>
    </row>
    <row r="22792" spans="3:8" x14ac:dyDescent="0.25">
      <c r="C22792"/>
      <c r="H22792"/>
    </row>
    <row r="22793" spans="3:8" x14ac:dyDescent="0.25">
      <c r="C22793"/>
      <c r="H22793"/>
    </row>
    <row r="22794" spans="3:8" x14ac:dyDescent="0.25">
      <c r="C22794"/>
      <c r="H22794"/>
    </row>
    <row r="22795" spans="3:8" x14ac:dyDescent="0.25">
      <c r="C22795"/>
      <c r="H22795"/>
    </row>
    <row r="22796" spans="3:8" x14ac:dyDescent="0.25">
      <c r="C22796"/>
      <c r="H22796"/>
    </row>
    <row r="22797" spans="3:8" x14ac:dyDescent="0.25">
      <c r="C22797"/>
      <c r="H22797"/>
    </row>
    <row r="22798" spans="3:8" x14ac:dyDescent="0.25">
      <c r="C22798"/>
      <c r="H22798"/>
    </row>
    <row r="22799" spans="3:8" x14ac:dyDescent="0.25">
      <c r="C22799"/>
      <c r="H22799"/>
    </row>
    <row r="22800" spans="3:8" x14ac:dyDescent="0.25">
      <c r="C22800"/>
      <c r="H22800"/>
    </row>
    <row r="22801" spans="3:8" x14ac:dyDescent="0.25">
      <c r="C22801"/>
      <c r="H22801"/>
    </row>
    <row r="22802" spans="3:8" x14ac:dyDescent="0.25">
      <c r="C22802"/>
      <c r="H22802"/>
    </row>
    <row r="22803" spans="3:8" x14ac:dyDescent="0.25">
      <c r="C22803"/>
      <c r="H22803"/>
    </row>
    <row r="22804" spans="3:8" x14ac:dyDescent="0.25">
      <c r="C22804"/>
      <c r="H22804"/>
    </row>
    <row r="22805" spans="3:8" x14ac:dyDescent="0.25">
      <c r="C22805"/>
      <c r="H22805"/>
    </row>
    <row r="22806" spans="3:8" x14ac:dyDescent="0.25">
      <c r="C22806"/>
      <c r="H22806"/>
    </row>
    <row r="22807" spans="3:8" x14ac:dyDescent="0.25">
      <c r="C22807"/>
      <c r="H22807"/>
    </row>
    <row r="22808" spans="3:8" x14ac:dyDescent="0.25">
      <c r="C22808"/>
      <c r="H22808"/>
    </row>
    <row r="22809" spans="3:8" x14ac:dyDescent="0.25">
      <c r="C22809"/>
      <c r="H22809"/>
    </row>
    <row r="22810" spans="3:8" x14ac:dyDescent="0.25">
      <c r="C22810"/>
      <c r="H22810"/>
    </row>
    <row r="22811" spans="3:8" x14ac:dyDescent="0.25">
      <c r="C22811"/>
      <c r="H22811"/>
    </row>
    <row r="22812" spans="3:8" x14ac:dyDescent="0.25">
      <c r="C22812"/>
      <c r="H22812"/>
    </row>
    <row r="22813" spans="3:8" x14ac:dyDescent="0.25">
      <c r="C22813"/>
      <c r="H22813"/>
    </row>
    <row r="22814" spans="3:8" x14ac:dyDescent="0.25">
      <c r="C22814"/>
      <c r="H22814"/>
    </row>
    <row r="22815" spans="3:8" x14ac:dyDescent="0.25">
      <c r="C22815"/>
      <c r="H22815"/>
    </row>
    <row r="22816" spans="3:8" x14ac:dyDescent="0.25">
      <c r="C22816"/>
      <c r="H22816"/>
    </row>
    <row r="22817" spans="3:8" x14ac:dyDescent="0.25">
      <c r="C22817"/>
      <c r="H22817"/>
    </row>
    <row r="22818" spans="3:8" x14ac:dyDescent="0.25">
      <c r="C22818"/>
      <c r="H22818"/>
    </row>
    <row r="22819" spans="3:8" x14ac:dyDescent="0.25">
      <c r="C22819"/>
      <c r="H22819"/>
    </row>
    <row r="22820" spans="3:8" x14ac:dyDescent="0.25">
      <c r="C22820"/>
      <c r="H22820"/>
    </row>
    <row r="22821" spans="3:8" x14ac:dyDescent="0.25">
      <c r="C22821"/>
      <c r="H22821"/>
    </row>
    <row r="22822" spans="3:8" x14ac:dyDescent="0.25">
      <c r="C22822"/>
      <c r="H22822"/>
    </row>
    <row r="22823" spans="3:8" x14ac:dyDescent="0.25">
      <c r="C22823"/>
      <c r="H22823"/>
    </row>
    <row r="22824" spans="3:8" x14ac:dyDescent="0.25">
      <c r="C22824"/>
      <c r="H22824"/>
    </row>
    <row r="22825" spans="3:8" x14ac:dyDescent="0.25">
      <c r="C22825"/>
      <c r="H22825"/>
    </row>
    <row r="22826" spans="3:8" x14ac:dyDescent="0.25">
      <c r="C22826"/>
      <c r="H22826"/>
    </row>
    <row r="22827" spans="3:8" x14ac:dyDescent="0.25">
      <c r="C22827"/>
      <c r="H22827"/>
    </row>
    <row r="22828" spans="3:8" x14ac:dyDescent="0.25">
      <c r="C22828"/>
      <c r="H22828"/>
    </row>
    <row r="22829" spans="3:8" x14ac:dyDescent="0.25">
      <c r="C22829"/>
      <c r="H22829"/>
    </row>
    <row r="22830" spans="3:8" x14ac:dyDescent="0.25">
      <c r="C22830"/>
      <c r="H22830"/>
    </row>
    <row r="22831" spans="3:8" x14ac:dyDescent="0.25">
      <c r="C22831"/>
      <c r="H22831"/>
    </row>
    <row r="22832" spans="3:8" x14ac:dyDescent="0.25">
      <c r="C22832"/>
      <c r="H22832"/>
    </row>
    <row r="22833" spans="3:8" x14ac:dyDescent="0.25">
      <c r="C22833"/>
      <c r="H22833"/>
    </row>
    <row r="22834" spans="3:8" x14ac:dyDescent="0.25">
      <c r="C22834"/>
      <c r="H22834"/>
    </row>
    <row r="22835" spans="3:8" x14ac:dyDescent="0.25">
      <c r="C22835"/>
      <c r="H22835"/>
    </row>
    <row r="22836" spans="3:8" x14ac:dyDescent="0.25">
      <c r="C22836"/>
      <c r="H22836"/>
    </row>
    <row r="22837" spans="3:8" x14ac:dyDescent="0.25">
      <c r="C22837"/>
      <c r="H22837"/>
    </row>
    <row r="22838" spans="3:8" x14ac:dyDescent="0.25">
      <c r="C22838"/>
      <c r="H22838"/>
    </row>
    <row r="22839" spans="3:8" x14ac:dyDescent="0.25">
      <c r="C22839"/>
      <c r="H22839"/>
    </row>
    <row r="22840" spans="3:8" x14ac:dyDescent="0.25">
      <c r="C22840"/>
      <c r="H22840"/>
    </row>
    <row r="22841" spans="3:8" x14ac:dyDescent="0.25">
      <c r="C22841"/>
      <c r="H22841"/>
    </row>
    <row r="22842" spans="3:8" x14ac:dyDescent="0.25">
      <c r="C22842"/>
      <c r="H22842"/>
    </row>
    <row r="22843" spans="3:8" x14ac:dyDescent="0.25">
      <c r="C22843"/>
      <c r="H22843"/>
    </row>
    <row r="22844" spans="3:8" x14ac:dyDescent="0.25">
      <c r="C22844"/>
      <c r="H22844"/>
    </row>
    <row r="22845" spans="3:8" x14ac:dyDescent="0.25">
      <c r="C22845"/>
      <c r="H22845"/>
    </row>
    <row r="22846" spans="3:8" x14ac:dyDescent="0.25">
      <c r="C22846"/>
      <c r="H22846"/>
    </row>
    <row r="22847" spans="3:8" x14ac:dyDescent="0.25">
      <c r="C22847"/>
      <c r="H22847"/>
    </row>
    <row r="22848" spans="3:8" x14ac:dyDescent="0.25">
      <c r="C22848"/>
      <c r="H22848"/>
    </row>
    <row r="22849" spans="3:8" x14ac:dyDescent="0.25">
      <c r="C22849"/>
      <c r="H22849"/>
    </row>
    <row r="22850" spans="3:8" x14ac:dyDescent="0.25">
      <c r="C22850"/>
      <c r="H22850"/>
    </row>
    <row r="22851" spans="3:8" x14ac:dyDescent="0.25">
      <c r="C22851"/>
      <c r="H22851"/>
    </row>
    <row r="22852" spans="3:8" x14ac:dyDescent="0.25">
      <c r="C22852"/>
      <c r="H22852"/>
    </row>
    <row r="22853" spans="3:8" x14ac:dyDescent="0.25">
      <c r="C22853"/>
      <c r="H22853"/>
    </row>
    <row r="22854" spans="3:8" x14ac:dyDescent="0.25">
      <c r="C22854"/>
      <c r="H22854"/>
    </row>
    <row r="22855" spans="3:8" x14ac:dyDescent="0.25">
      <c r="C22855"/>
      <c r="H22855"/>
    </row>
    <row r="22856" spans="3:8" x14ac:dyDescent="0.25">
      <c r="C22856"/>
      <c r="H22856"/>
    </row>
    <row r="22857" spans="3:8" x14ac:dyDescent="0.25">
      <c r="C22857"/>
      <c r="H22857"/>
    </row>
    <row r="22858" spans="3:8" x14ac:dyDescent="0.25">
      <c r="C22858"/>
      <c r="H22858"/>
    </row>
    <row r="22859" spans="3:8" x14ac:dyDescent="0.25">
      <c r="C22859"/>
      <c r="H22859"/>
    </row>
    <row r="22860" spans="3:8" x14ac:dyDescent="0.25">
      <c r="C22860"/>
      <c r="H22860"/>
    </row>
    <row r="22861" spans="3:8" x14ac:dyDescent="0.25">
      <c r="C22861"/>
      <c r="H22861"/>
    </row>
    <row r="22862" spans="3:8" x14ac:dyDescent="0.25">
      <c r="C22862"/>
      <c r="H22862"/>
    </row>
    <row r="22863" spans="3:8" x14ac:dyDescent="0.25">
      <c r="C22863"/>
      <c r="H22863"/>
    </row>
    <row r="22864" spans="3:8" x14ac:dyDescent="0.25">
      <c r="C22864"/>
      <c r="H22864"/>
    </row>
    <row r="22865" spans="3:8" x14ac:dyDescent="0.25">
      <c r="C22865"/>
      <c r="H22865"/>
    </row>
    <row r="22866" spans="3:8" x14ac:dyDescent="0.25">
      <c r="C22866"/>
      <c r="H22866"/>
    </row>
    <row r="22867" spans="3:8" x14ac:dyDescent="0.25">
      <c r="C22867"/>
      <c r="H22867"/>
    </row>
    <row r="22868" spans="3:8" x14ac:dyDescent="0.25">
      <c r="C22868"/>
      <c r="H22868"/>
    </row>
    <row r="22869" spans="3:8" x14ac:dyDescent="0.25">
      <c r="C22869"/>
      <c r="H22869"/>
    </row>
    <row r="22870" spans="3:8" x14ac:dyDescent="0.25">
      <c r="C22870"/>
      <c r="H22870"/>
    </row>
    <row r="22871" spans="3:8" x14ac:dyDescent="0.25">
      <c r="C22871"/>
      <c r="H22871"/>
    </row>
    <row r="22872" spans="3:8" x14ac:dyDescent="0.25">
      <c r="C22872"/>
      <c r="H22872"/>
    </row>
    <row r="22873" spans="3:8" x14ac:dyDescent="0.25">
      <c r="C22873"/>
      <c r="H22873"/>
    </row>
    <row r="22874" spans="3:8" x14ac:dyDescent="0.25">
      <c r="C22874"/>
      <c r="H22874"/>
    </row>
    <row r="22875" spans="3:8" x14ac:dyDescent="0.25">
      <c r="C22875"/>
      <c r="H22875"/>
    </row>
    <row r="22876" spans="3:8" x14ac:dyDescent="0.25">
      <c r="C22876"/>
      <c r="H22876"/>
    </row>
    <row r="22877" spans="3:8" x14ac:dyDescent="0.25">
      <c r="C22877"/>
      <c r="H22877"/>
    </row>
    <row r="22878" spans="3:8" x14ac:dyDescent="0.25">
      <c r="C22878"/>
      <c r="H22878"/>
    </row>
    <row r="22879" spans="3:8" x14ac:dyDescent="0.25">
      <c r="C22879"/>
      <c r="H22879"/>
    </row>
    <row r="22880" spans="3:8" x14ac:dyDescent="0.25">
      <c r="C22880"/>
      <c r="H22880"/>
    </row>
    <row r="22881" spans="3:8" x14ac:dyDescent="0.25">
      <c r="C22881"/>
      <c r="H22881"/>
    </row>
    <row r="22882" spans="3:8" x14ac:dyDescent="0.25">
      <c r="C22882"/>
      <c r="H22882"/>
    </row>
    <row r="22883" spans="3:8" x14ac:dyDescent="0.25">
      <c r="C22883"/>
      <c r="H22883"/>
    </row>
    <row r="22884" spans="3:8" x14ac:dyDescent="0.25">
      <c r="C22884"/>
      <c r="H22884"/>
    </row>
    <row r="22885" spans="3:8" x14ac:dyDescent="0.25">
      <c r="C22885"/>
      <c r="H22885"/>
    </row>
    <row r="22886" spans="3:8" x14ac:dyDescent="0.25">
      <c r="C22886"/>
      <c r="H22886"/>
    </row>
    <row r="22887" spans="3:8" x14ac:dyDescent="0.25">
      <c r="C22887"/>
      <c r="H22887"/>
    </row>
    <row r="22888" spans="3:8" x14ac:dyDescent="0.25">
      <c r="C22888"/>
      <c r="H22888"/>
    </row>
    <row r="22889" spans="3:8" x14ac:dyDescent="0.25">
      <c r="C22889"/>
      <c r="H22889"/>
    </row>
    <row r="22890" spans="3:8" x14ac:dyDescent="0.25">
      <c r="C22890"/>
      <c r="H22890"/>
    </row>
    <row r="22891" spans="3:8" x14ac:dyDescent="0.25">
      <c r="C22891"/>
      <c r="H22891"/>
    </row>
    <row r="22892" spans="3:8" x14ac:dyDescent="0.25">
      <c r="C22892"/>
      <c r="H22892"/>
    </row>
    <row r="22893" spans="3:8" x14ac:dyDescent="0.25">
      <c r="C22893"/>
      <c r="H22893"/>
    </row>
    <row r="22894" spans="3:8" x14ac:dyDescent="0.25">
      <c r="C22894"/>
      <c r="H22894"/>
    </row>
    <row r="22895" spans="3:8" x14ac:dyDescent="0.25">
      <c r="C22895"/>
      <c r="H22895"/>
    </row>
    <row r="22896" spans="3:8" x14ac:dyDescent="0.25">
      <c r="C22896"/>
      <c r="H22896"/>
    </row>
    <row r="22897" spans="3:8" x14ac:dyDescent="0.25">
      <c r="C22897"/>
      <c r="H22897"/>
    </row>
    <row r="22898" spans="3:8" x14ac:dyDescent="0.25">
      <c r="C22898"/>
      <c r="H22898"/>
    </row>
    <row r="22899" spans="3:8" x14ac:dyDescent="0.25">
      <c r="C22899"/>
      <c r="H22899"/>
    </row>
    <row r="22900" spans="3:8" x14ac:dyDescent="0.25">
      <c r="C22900"/>
      <c r="H22900"/>
    </row>
    <row r="22901" spans="3:8" x14ac:dyDescent="0.25">
      <c r="C22901"/>
      <c r="H22901"/>
    </row>
    <row r="22902" spans="3:8" x14ac:dyDescent="0.25">
      <c r="C22902"/>
      <c r="H22902"/>
    </row>
    <row r="22903" spans="3:8" x14ac:dyDescent="0.25">
      <c r="C22903"/>
      <c r="H22903"/>
    </row>
    <row r="22904" spans="3:8" x14ac:dyDescent="0.25">
      <c r="C22904"/>
      <c r="H22904"/>
    </row>
    <row r="22905" spans="3:8" x14ac:dyDescent="0.25">
      <c r="C22905"/>
      <c r="H22905"/>
    </row>
    <row r="22906" spans="3:8" x14ac:dyDescent="0.25">
      <c r="C22906"/>
      <c r="H22906"/>
    </row>
    <row r="22907" spans="3:8" x14ac:dyDescent="0.25">
      <c r="C22907"/>
      <c r="H22907"/>
    </row>
    <row r="22908" spans="3:8" x14ac:dyDescent="0.25">
      <c r="C22908"/>
      <c r="H22908"/>
    </row>
    <row r="22909" spans="3:8" x14ac:dyDescent="0.25">
      <c r="C22909"/>
      <c r="H22909"/>
    </row>
    <row r="22910" spans="3:8" x14ac:dyDescent="0.25">
      <c r="C22910"/>
      <c r="H22910"/>
    </row>
    <row r="22911" spans="3:8" x14ac:dyDescent="0.25">
      <c r="C22911"/>
      <c r="H22911"/>
    </row>
    <row r="22912" spans="3:8" x14ac:dyDescent="0.25">
      <c r="C22912"/>
      <c r="H22912"/>
    </row>
    <row r="22913" spans="3:8" x14ac:dyDescent="0.25">
      <c r="C22913"/>
      <c r="H22913"/>
    </row>
    <row r="22914" spans="3:8" x14ac:dyDescent="0.25">
      <c r="C22914"/>
      <c r="H22914"/>
    </row>
    <row r="22915" spans="3:8" x14ac:dyDescent="0.25">
      <c r="C22915"/>
      <c r="H22915"/>
    </row>
    <row r="22916" spans="3:8" x14ac:dyDescent="0.25">
      <c r="C22916"/>
      <c r="H22916"/>
    </row>
    <row r="22917" spans="3:8" x14ac:dyDescent="0.25">
      <c r="C22917"/>
      <c r="H22917"/>
    </row>
    <row r="22918" spans="3:8" x14ac:dyDescent="0.25">
      <c r="C22918"/>
      <c r="H22918"/>
    </row>
    <row r="22919" spans="3:8" x14ac:dyDescent="0.25">
      <c r="C22919"/>
      <c r="H22919"/>
    </row>
    <row r="22920" spans="3:8" x14ac:dyDescent="0.25">
      <c r="C22920"/>
      <c r="H22920"/>
    </row>
    <row r="22921" spans="3:8" x14ac:dyDescent="0.25">
      <c r="C22921"/>
      <c r="H22921"/>
    </row>
    <row r="22922" spans="3:8" x14ac:dyDescent="0.25">
      <c r="C22922"/>
      <c r="H22922"/>
    </row>
    <row r="22923" spans="3:8" x14ac:dyDescent="0.25">
      <c r="C22923"/>
      <c r="H22923"/>
    </row>
    <row r="22924" spans="3:8" x14ac:dyDescent="0.25">
      <c r="C22924"/>
      <c r="H22924"/>
    </row>
    <row r="22925" spans="3:8" x14ac:dyDescent="0.25">
      <c r="C22925"/>
      <c r="H22925"/>
    </row>
    <row r="22926" spans="3:8" x14ac:dyDescent="0.25">
      <c r="C22926"/>
      <c r="H22926"/>
    </row>
    <row r="22927" spans="3:8" x14ac:dyDescent="0.25">
      <c r="C22927"/>
      <c r="H22927"/>
    </row>
    <row r="22928" spans="3:8" x14ac:dyDescent="0.25">
      <c r="C22928"/>
      <c r="H22928"/>
    </row>
    <row r="22929" spans="3:8" x14ac:dyDescent="0.25">
      <c r="C22929"/>
      <c r="H22929"/>
    </row>
    <row r="22930" spans="3:8" x14ac:dyDescent="0.25">
      <c r="C22930"/>
      <c r="H22930"/>
    </row>
    <row r="22931" spans="3:8" x14ac:dyDescent="0.25">
      <c r="C22931"/>
      <c r="H22931"/>
    </row>
    <row r="22932" spans="3:8" x14ac:dyDescent="0.25">
      <c r="C22932"/>
      <c r="H22932"/>
    </row>
    <row r="22933" spans="3:8" x14ac:dyDescent="0.25">
      <c r="C22933"/>
      <c r="H22933"/>
    </row>
    <row r="22934" spans="3:8" x14ac:dyDescent="0.25">
      <c r="C22934"/>
      <c r="H22934"/>
    </row>
    <row r="22935" spans="3:8" x14ac:dyDescent="0.25">
      <c r="C22935"/>
      <c r="H22935"/>
    </row>
    <row r="22936" spans="3:8" x14ac:dyDescent="0.25">
      <c r="C22936"/>
      <c r="H22936"/>
    </row>
    <row r="22937" spans="3:8" x14ac:dyDescent="0.25">
      <c r="C22937"/>
      <c r="H22937"/>
    </row>
    <row r="22938" spans="3:8" x14ac:dyDescent="0.25">
      <c r="C22938"/>
      <c r="H22938"/>
    </row>
    <row r="22939" spans="3:8" x14ac:dyDescent="0.25">
      <c r="C22939"/>
      <c r="H22939"/>
    </row>
    <row r="22940" spans="3:8" x14ac:dyDescent="0.25">
      <c r="C22940"/>
      <c r="H22940"/>
    </row>
    <row r="22941" spans="3:8" x14ac:dyDescent="0.25">
      <c r="C22941"/>
      <c r="H22941"/>
    </row>
    <row r="22942" spans="3:8" x14ac:dyDescent="0.25">
      <c r="C22942"/>
      <c r="H22942"/>
    </row>
    <row r="22943" spans="3:8" x14ac:dyDescent="0.25">
      <c r="C22943"/>
      <c r="H22943"/>
    </row>
    <row r="22944" spans="3:8" x14ac:dyDescent="0.25">
      <c r="C22944"/>
      <c r="H22944"/>
    </row>
    <row r="22945" spans="3:8" x14ac:dyDescent="0.25">
      <c r="C22945"/>
      <c r="H22945"/>
    </row>
    <row r="22946" spans="3:8" x14ac:dyDescent="0.25">
      <c r="C22946"/>
      <c r="H22946"/>
    </row>
    <row r="22947" spans="3:8" x14ac:dyDescent="0.25">
      <c r="C22947"/>
      <c r="H22947"/>
    </row>
    <row r="22948" spans="3:8" x14ac:dyDescent="0.25">
      <c r="C22948"/>
      <c r="H22948"/>
    </row>
    <row r="22949" spans="3:8" x14ac:dyDescent="0.25">
      <c r="C22949"/>
      <c r="H22949"/>
    </row>
    <row r="22950" spans="3:8" x14ac:dyDescent="0.25">
      <c r="C22950"/>
      <c r="H22950"/>
    </row>
    <row r="22951" spans="3:8" x14ac:dyDescent="0.25">
      <c r="C22951"/>
      <c r="H22951"/>
    </row>
    <row r="22952" spans="3:8" x14ac:dyDescent="0.25">
      <c r="C22952"/>
      <c r="H22952"/>
    </row>
    <row r="22953" spans="3:8" x14ac:dyDescent="0.25">
      <c r="C22953"/>
      <c r="H22953"/>
    </row>
    <row r="22954" spans="3:8" x14ac:dyDescent="0.25">
      <c r="C22954"/>
      <c r="H22954"/>
    </row>
    <row r="22955" spans="3:8" x14ac:dyDescent="0.25">
      <c r="C22955"/>
      <c r="H22955"/>
    </row>
    <row r="22956" spans="3:8" x14ac:dyDescent="0.25">
      <c r="C22956"/>
      <c r="H22956"/>
    </row>
    <row r="22957" spans="3:8" x14ac:dyDescent="0.25">
      <c r="C22957"/>
      <c r="H22957"/>
    </row>
    <row r="22958" spans="3:8" x14ac:dyDescent="0.25">
      <c r="C22958"/>
      <c r="H22958"/>
    </row>
    <row r="22959" spans="3:8" x14ac:dyDescent="0.25">
      <c r="C22959"/>
      <c r="H22959"/>
    </row>
    <row r="22960" spans="3:8" x14ac:dyDescent="0.25">
      <c r="C22960"/>
      <c r="H22960"/>
    </row>
    <row r="22961" spans="3:8" x14ac:dyDescent="0.25">
      <c r="C22961"/>
      <c r="H22961"/>
    </row>
    <row r="22962" spans="3:8" x14ac:dyDescent="0.25">
      <c r="C22962"/>
      <c r="H22962"/>
    </row>
    <row r="22963" spans="3:8" x14ac:dyDescent="0.25">
      <c r="C22963"/>
      <c r="H22963"/>
    </row>
    <row r="22964" spans="3:8" x14ac:dyDescent="0.25">
      <c r="C22964"/>
      <c r="H22964"/>
    </row>
    <row r="22965" spans="3:8" x14ac:dyDescent="0.25">
      <c r="C22965"/>
      <c r="H22965"/>
    </row>
    <row r="22966" spans="3:8" x14ac:dyDescent="0.25">
      <c r="C22966"/>
      <c r="H22966"/>
    </row>
    <row r="22967" spans="3:8" x14ac:dyDescent="0.25">
      <c r="C22967"/>
      <c r="H22967"/>
    </row>
    <row r="22968" spans="3:8" x14ac:dyDescent="0.25">
      <c r="C22968"/>
      <c r="H22968"/>
    </row>
    <row r="22969" spans="3:8" x14ac:dyDescent="0.25">
      <c r="C22969"/>
      <c r="H22969"/>
    </row>
    <row r="22970" spans="3:8" x14ac:dyDescent="0.25">
      <c r="C22970"/>
      <c r="H22970"/>
    </row>
    <row r="22971" spans="3:8" x14ac:dyDescent="0.25">
      <c r="C22971"/>
      <c r="H22971"/>
    </row>
    <row r="22972" spans="3:8" x14ac:dyDescent="0.25">
      <c r="C22972"/>
      <c r="H22972"/>
    </row>
    <row r="22973" spans="3:8" x14ac:dyDescent="0.25">
      <c r="C22973"/>
      <c r="H22973"/>
    </row>
    <row r="22974" spans="3:8" x14ac:dyDescent="0.25">
      <c r="C22974"/>
      <c r="H22974"/>
    </row>
    <row r="22975" spans="3:8" x14ac:dyDescent="0.25">
      <c r="C22975"/>
      <c r="H22975"/>
    </row>
    <row r="22976" spans="3:8" x14ac:dyDescent="0.25">
      <c r="C22976"/>
      <c r="H22976"/>
    </row>
    <row r="22977" spans="3:8" x14ac:dyDescent="0.25">
      <c r="C22977"/>
      <c r="H22977"/>
    </row>
    <row r="22978" spans="3:8" x14ac:dyDescent="0.25">
      <c r="C22978"/>
      <c r="H22978"/>
    </row>
    <row r="22979" spans="3:8" x14ac:dyDescent="0.25">
      <c r="C22979"/>
      <c r="H22979"/>
    </row>
    <row r="22980" spans="3:8" x14ac:dyDescent="0.25">
      <c r="C22980"/>
      <c r="H22980"/>
    </row>
    <row r="22981" spans="3:8" x14ac:dyDescent="0.25">
      <c r="C22981"/>
      <c r="H22981"/>
    </row>
    <row r="22982" spans="3:8" x14ac:dyDescent="0.25">
      <c r="C22982"/>
      <c r="H22982"/>
    </row>
    <row r="22983" spans="3:8" x14ac:dyDescent="0.25">
      <c r="C22983"/>
      <c r="H22983"/>
    </row>
    <row r="22984" spans="3:8" x14ac:dyDescent="0.25">
      <c r="C22984"/>
      <c r="H22984"/>
    </row>
    <row r="22985" spans="3:8" x14ac:dyDescent="0.25">
      <c r="C22985"/>
      <c r="H22985"/>
    </row>
    <row r="22986" spans="3:8" x14ac:dyDescent="0.25">
      <c r="C22986"/>
      <c r="H22986"/>
    </row>
    <row r="22987" spans="3:8" x14ac:dyDescent="0.25">
      <c r="C22987"/>
      <c r="H22987"/>
    </row>
    <row r="22988" spans="3:8" x14ac:dyDescent="0.25">
      <c r="C22988"/>
      <c r="H22988"/>
    </row>
    <row r="22989" spans="3:8" x14ac:dyDescent="0.25">
      <c r="C22989"/>
      <c r="H22989"/>
    </row>
    <row r="22990" spans="3:8" x14ac:dyDescent="0.25">
      <c r="C22990"/>
      <c r="H22990"/>
    </row>
    <row r="22991" spans="3:8" x14ac:dyDescent="0.25">
      <c r="C22991"/>
      <c r="H22991"/>
    </row>
    <row r="22992" spans="3:8" x14ac:dyDescent="0.25">
      <c r="C22992"/>
      <c r="H22992"/>
    </row>
    <row r="22993" spans="3:8" x14ac:dyDescent="0.25">
      <c r="C22993"/>
      <c r="H22993"/>
    </row>
    <row r="22994" spans="3:8" x14ac:dyDescent="0.25">
      <c r="C22994"/>
      <c r="H22994"/>
    </row>
    <row r="22995" spans="3:8" x14ac:dyDescent="0.25">
      <c r="C22995"/>
      <c r="H22995"/>
    </row>
    <row r="22996" spans="3:8" x14ac:dyDescent="0.25">
      <c r="C22996"/>
      <c r="H22996"/>
    </row>
    <row r="22997" spans="3:8" x14ac:dyDescent="0.25">
      <c r="C22997"/>
      <c r="H22997"/>
    </row>
    <row r="22998" spans="3:8" x14ac:dyDescent="0.25">
      <c r="C22998"/>
      <c r="H22998"/>
    </row>
    <row r="22999" spans="3:8" x14ac:dyDescent="0.25">
      <c r="C22999"/>
      <c r="H22999"/>
    </row>
    <row r="23000" spans="3:8" x14ac:dyDescent="0.25">
      <c r="C23000"/>
      <c r="H23000"/>
    </row>
    <row r="23001" spans="3:8" x14ac:dyDescent="0.25">
      <c r="C23001"/>
      <c r="H23001"/>
    </row>
    <row r="23002" spans="3:8" x14ac:dyDescent="0.25">
      <c r="C23002"/>
      <c r="H23002"/>
    </row>
    <row r="23003" spans="3:8" x14ac:dyDescent="0.25">
      <c r="C23003"/>
      <c r="H23003"/>
    </row>
    <row r="23004" spans="3:8" x14ac:dyDescent="0.25">
      <c r="C23004"/>
      <c r="H23004"/>
    </row>
    <row r="23005" spans="3:8" x14ac:dyDescent="0.25">
      <c r="C23005"/>
      <c r="H23005"/>
    </row>
    <row r="23006" spans="3:8" x14ac:dyDescent="0.25">
      <c r="C23006"/>
      <c r="H23006"/>
    </row>
    <row r="23007" spans="3:8" x14ac:dyDescent="0.25">
      <c r="C23007"/>
      <c r="H23007"/>
    </row>
    <row r="23008" spans="3:8" x14ac:dyDescent="0.25">
      <c r="C23008"/>
      <c r="H23008"/>
    </row>
    <row r="23009" spans="3:8" x14ac:dyDescent="0.25">
      <c r="C23009"/>
      <c r="H23009"/>
    </row>
    <row r="23010" spans="3:8" x14ac:dyDescent="0.25">
      <c r="C23010"/>
      <c r="H23010"/>
    </row>
    <row r="23011" spans="3:8" x14ac:dyDescent="0.25">
      <c r="C23011"/>
      <c r="H23011"/>
    </row>
    <row r="23012" spans="3:8" x14ac:dyDescent="0.25">
      <c r="C23012"/>
      <c r="H23012"/>
    </row>
    <row r="23013" spans="3:8" x14ac:dyDescent="0.25">
      <c r="C23013"/>
      <c r="H23013"/>
    </row>
    <row r="23014" spans="3:8" x14ac:dyDescent="0.25">
      <c r="C23014"/>
      <c r="H23014"/>
    </row>
    <row r="23015" spans="3:8" x14ac:dyDescent="0.25">
      <c r="C23015"/>
      <c r="H23015"/>
    </row>
    <row r="23016" spans="3:8" x14ac:dyDescent="0.25">
      <c r="C23016"/>
      <c r="H23016"/>
    </row>
    <row r="23017" spans="3:8" x14ac:dyDescent="0.25">
      <c r="C23017"/>
      <c r="H23017"/>
    </row>
    <row r="23018" spans="3:8" x14ac:dyDescent="0.25">
      <c r="C23018"/>
      <c r="H23018"/>
    </row>
    <row r="23019" spans="3:8" x14ac:dyDescent="0.25">
      <c r="C23019"/>
      <c r="H23019"/>
    </row>
    <row r="23020" spans="3:8" x14ac:dyDescent="0.25">
      <c r="C23020"/>
      <c r="H23020"/>
    </row>
    <row r="23021" spans="3:8" x14ac:dyDescent="0.25">
      <c r="C23021"/>
      <c r="H23021"/>
    </row>
    <row r="23022" spans="3:8" x14ac:dyDescent="0.25">
      <c r="C23022"/>
      <c r="H23022"/>
    </row>
    <row r="23023" spans="3:8" x14ac:dyDescent="0.25">
      <c r="C23023"/>
      <c r="H23023"/>
    </row>
    <row r="23024" spans="3:8" x14ac:dyDescent="0.25">
      <c r="C23024"/>
      <c r="H23024"/>
    </row>
    <row r="23025" spans="3:8" x14ac:dyDescent="0.25">
      <c r="C23025"/>
      <c r="H23025"/>
    </row>
    <row r="23026" spans="3:8" x14ac:dyDescent="0.25">
      <c r="C23026"/>
      <c r="H23026"/>
    </row>
    <row r="23027" spans="3:8" x14ac:dyDescent="0.25">
      <c r="C23027"/>
      <c r="H23027"/>
    </row>
    <row r="23028" spans="3:8" x14ac:dyDescent="0.25">
      <c r="C23028"/>
      <c r="H23028"/>
    </row>
    <row r="23029" spans="3:8" x14ac:dyDescent="0.25">
      <c r="C23029"/>
      <c r="H23029"/>
    </row>
    <row r="23030" spans="3:8" x14ac:dyDescent="0.25">
      <c r="C23030"/>
      <c r="H23030"/>
    </row>
    <row r="23031" spans="3:8" x14ac:dyDescent="0.25">
      <c r="C23031"/>
      <c r="H23031"/>
    </row>
    <row r="23032" spans="3:8" x14ac:dyDescent="0.25">
      <c r="C23032"/>
      <c r="H23032"/>
    </row>
    <row r="23033" spans="3:8" x14ac:dyDescent="0.25">
      <c r="C23033"/>
      <c r="H23033"/>
    </row>
    <row r="23034" spans="3:8" x14ac:dyDescent="0.25">
      <c r="C23034"/>
      <c r="H23034"/>
    </row>
    <row r="23035" spans="3:8" x14ac:dyDescent="0.25">
      <c r="C23035"/>
      <c r="H23035"/>
    </row>
    <row r="23036" spans="3:8" x14ac:dyDescent="0.25">
      <c r="C23036"/>
      <c r="H23036"/>
    </row>
    <row r="23037" spans="3:8" x14ac:dyDescent="0.25">
      <c r="C23037"/>
      <c r="H23037"/>
    </row>
    <row r="23038" spans="3:8" x14ac:dyDescent="0.25">
      <c r="C23038"/>
      <c r="H23038"/>
    </row>
    <row r="23039" spans="3:8" x14ac:dyDescent="0.25">
      <c r="C23039"/>
      <c r="H23039"/>
    </row>
    <row r="23040" spans="3:8" x14ac:dyDescent="0.25">
      <c r="C23040"/>
      <c r="H23040"/>
    </row>
    <row r="23041" spans="3:8" x14ac:dyDescent="0.25">
      <c r="C23041"/>
      <c r="H23041"/>
    </row>
    <row r="23042" spans="3:8" x14ac:dyDescent="0.25">
      <c r="C23042"/>
      <c r="H23042"/>
    </row>
    <row r="23043" spans="3:8" x14ac:dyDescent="0.25">
      <c r="C23043"/>
      <c r="H23043"/>
    </row>
    <row r="23044" spans="3:8" x14ac:dyDescent="0.25">
      <c r="C23044"/>
      <c r="H23044"/>
    </row>
    <row r="23045" spans="3:8" x14ac:dyDescent="0.25">
      <c r="C23045"/>
      <c r="H23045"/>
    </row>
    <row r="23046" spans="3:8" x14ac:dyDescent="0.25">
      <c r="C23046"/>
      <c r="H23046"/>
    </row>
    <row r="23047" spans="3:8" x14ac:dyDescent="0.25">
      <c r="C23047"/>
      <c r="H23047"/>
    </row>
    <row r="23048" spans="3:8" x14ac:dyDescent="0.25">
      <c r="C23048"/>
      <c r="H23048"/>
    </row>
    <row r="23049" spans="3:8" x14ac:dyDescent="0.25">
      <c r="C23049"/>
      <c r="H23049"/>
    </row>
    <row r="23050" spans="3:8" x14ac:dyDescent="0.25">
      <c r="C23050"/>
      <c r="H23050"/>
    </row>
    <row r="23051" spans="3:8" x14ac:dyDescent="0.25">
      <c r="C23051"/>
      <c r="H23051"/>
    </row>
    <row r="23052" spans="3:8" x14ac:dyDescent="0.25">
      <c r="C23052"/>
      <c r="H23052"/>
    </row>
    <row r="23053" spans="3:8" x14ac:dyDescent="0.25">
      <c r="C23053"/>
      <c r="H23053"/>
    </row>
    <row r="23054" spans="3:8" x14ac:dyDescent="0.25">
      <c r="C23054"/>
      <c r="H23054"/>
    </row>
    <row r="23055" spans="3:8" x14ac:dyDescent="0.25">
      <c r="C23055"/>
      <c r="H23055"/>
    </row>
    <row r="23056" spans="3:8" x14ac:dyDescent="0.25">
      <c r="C23056"/>
      <c r="H23056"/>
    </row>
    <row r="23057" spans="3:8" x14ac:dyDescent="0.25">
      <c r="C23057"/>
      <c r="H23057"/>
    </row>
    <row r="23058" spans="3:8" x14ac:dyDescent="0.25">
      <c r="C23058"/>
      <c r="H23058"/>
    </row>
    <row r="23059" spans="3:8" x14ac:dyDescent="0.25">
      <c r="C23059"/>
      <c r="H23059"/>
    </row>
    <row r="23060" spans="3:8" x14ac:dyDescent="0.25">
      <c r="C23060"/>
      <c r="H23060"/>
    </row>
    <row r="23061" spans="3:8" x14ac:dyDescent="0.25">
      <c r="C23061"/>
      <c r="H23061"/>
    </row>
    <row r="23062" spans="3:8" x14ac:dyDescent="0.25">
      <c r="C23062"/>
      <c r="H23062"/>
    </row>
    <row r="23063" spans="3:8" x14ac:dyDescent="0.25">
      <c r="C23063"/>
      <c r="H23063"/>
    </row>
    <row r="23064" spans="3:8" x14ac:dyDescent="0.25">
      <c r="C23064"/>
      <c r="H23064"/>
    </row>
    <row r="23065" spans="3:8" x14ac:dyDescent="0.25">
      <c r="C23065"/>
      <c r="H23065"/>
    </row>
    <row r="23066" spans="3:8" x14ac:dyDescent="0.25">
      <c r="C23066"/>
      <c r="H23066"/>
    </row>
    <row r="23067" spans="3:8" x14ac:dyDescent="0.25">
      <c r="C23067"/>
      <c r="H23067"/>
    </row>
    <row r="23068" spans="3:8" x14ac:dyDescent="0.25">
      <c r="C23068"/>
      <c r="H23068"/>
    </row>
    <row r="23069" spans="3:8" x14ac:dyDescent="0.25">
      <c r="C23069"/>
      <c r="H23069"/>
    </row>
    <row r="23070" spans="3:8" x14ac:dyDescent="0.25">
      <c r="C23070"/>
      <c r="H23070"/>
    </row>
    <row r="23071" spans="3:8" x14ac:dyDescent="0.25">
      <c r="C23071"/>
      <c r="H23071"/>
    </row>
    <row r="23072" spans="3:8" x14ac:dyDescent="0.25">
      <c r="C23072"/>
      <c r="H23072"/>
    </row>
    <row r="23073" spans="3:8" x14ac:dyDescent="0.25">
      <c r="C23073"/>
      <c r="H23073"/>
    </row>
    <row r="23074" spans="3:8" x14ac:dyDescent="0.25">
      <c r="C23074"/>
      <c r="H23074"/>
    </row>
    <row r="23075" spans="3:8" x14ac:dyDescent="0.25">
      <c r="C23075"/>
      <c r="H23075"/>
    </row>
    <row r="23076" spans="3:8" x14ac:dyDescent="0.25">
      <c r="C23076"/>
      <c r="H23076"/>
    </row>
    <row r="23077" spans="3:8" x14ac:dyDescent="0.25">
      <c r="C23077"/>
      <c r="H23077"/>
    </row>
    <row r="23078" spans="3:8" x14ac:dyDescent="0.25">
      <c r="C23078"/>
      <c r="H23078"/>
    </row>
    <row r="23079" spans="3:8" x14ac:dyDescent="0.25">
      <c r="C23079"/>
      <c r="H23079"/>
    </row>
    <row r="23080" spans="3:8" x14ac:dyDescent="0.25">
      <c r="C23080"/>
      <c r="H23080"/>
    </row>
    <row r="23081" spans="3:8" x14ac:dyDescent="0.25">
      <c r="C23081"/>
      <c r="H23081"/>
    </row>
    <row r="23082" spans="3:8" x14ac:dyDescent="0.25">
      <c r="C23082"/>
      <c r="H23082"/>
    </row>
    <row r="23083" spans="3:8" x14ac:dyDescent="0.25">
      <c r="C23083"/>
      <c r="H23083"/>
    </row>
    <row r="23084" spans="3:8" x14ac:dyDescent="0.25">
      <c r="C23084"/>
      <c r="H23084"/>
    </row>
    <row r="23085" spans="3:8" x14ac:dyDescent="0.25">
      <c r="C23085"/>
      <c r="H23085"/>
    </row>
    <row r="23086" spans="3:8" x14ac:dyDescent="0.25">
      <c r="C23086"/>
      <c r="H23086"/>
    </row>
    <row r="23087" spans="3:8" x14ac:dyDescent="0.25">
      <c r="C23087"/>
      <c r="H23087"/>
    </row>
    <row r="23088" spans="3:8" x14ac:dyDescent="0.25">
      <c r="C23088"/>
      <c r="H23088"/>
    </row>
    <row r="23089" spans="3:8" x14ac:dyDescent="0.25">
      <c r="C23089"/>
      <c r="H23089"/>
    </row>
    <row r="23090" spans="3:8" x14ac:dyDescent="0.25">
      <c r="C23090"/>
      <c r="H23090"/>
    </row>
    <row r="23091" spans="3:8" x14ac:dyDescent="0.25">
      <c r="C23091"/>
      <c r="H23091"/>
    </row>
    <row r="23092" spans="3:8" x14ac:dyDescent="0.25">
      <c r="C23092"/>
      <c r="H23092"/>
    </row>
    <row r="23093" spans="3:8" x14ac:dyDescent="0.25">
      <c r="C23093"/>
      <c r="H23093"/>
    </row>
    <row r="23094" spans="3:8" x14ac:dyDescent="0.25">
      <c r="C23094"/>
      <c r="H23094"/>
    </row>
    <row r="23095" spans="3:8" x14ac:dyDescent="0.25">
      <c r="C23095"/>
      <c r="H23095"/>
    </row>
    <row r="23096" spans="3:8" x14ac:dyDescent="0.25">
      <c r="C23096"/>
      <c r="H23096"/>
    </row>
    <row r="23097" spans="3:8" x14ac:dyDescent="0.25">
      <c r="C23097"/>
      <c r="H23097"/>
    </row>
    <row r="23098" spans="3:8" x14ac:dyDescent="0.25">
      <c r="C23098"/>
      <c r="H23098"/>
    </row>
    <row r="23099" spans="3:8" x14ac:dyDescent="0.25">
      <c r="C23099"/>
      <c r="H23099"/>
    </row>
    <row r="23100" spans="3:8" x14ac:dyDescent="0.25">
      <c r="C23100"/>
      <c r="H23100"/>
    </row>
    <row r="23101" spans="3:8" x14ac:dyDescent="0.25">
      <c r="C23101"/>
      <c r="H23101"/>
    </row>
    <row r="23102" spans="3:8" x14ac:dyDescent="0.25">
      <c r="C23102"/>
      <c r="H23102"/>
    </row>
    <row r="23103" spans="3:8" x14ac:dyDescent="0.25">
      <c r="C23103"/>
      <c r="H23103"/>
    </row>
    <row r="23104" spans="3:8" x14ac:dyDescent="0.25">
      <c r="C23104"/>
      <c r="H23104"/>
    </row>
    <row r="23105" spans="3:8" x14ac:dyDescent="0.25">
      <c r="C23105"/>
      <c r="H23105"/>
    </row>
    <row r="23106" spans="3:8" x14ac:dyDescent="0.25">
      <c r="C23106"/>
      <c r="H23106"/>
    </row>
    <row r="23107" spans="3:8" x14ac:dyDescent="0.25">
      <c r="C23107"/>
      <c r="H23107"/>
    </row>
    <row r="23108" spans="3:8" x14ac:dyDescent="0.25">
      <c r="C23108"/>
      <c r="H23108"/>
    </row>
    <row r="23109" spans="3:8" x14ac:dyDescent="0.25">
      <c r="C23109"/>
      <c r="H23109"/>
    </row>
    <row r="23110" spans="3:8" x14ac:dyDescent="0.25">
      <c r="C23110"/>
      <c r="H23110"/>
    </row>
    <row r="23111" spans="3:8" x14ac:dyDescent="0.25">
      <c r="C23111"/>
      <c r="H23111"/>
    </row>
    <row r="23112" spans="3:8" x14ac:dyDescent="0.25">
      <c r="C23112"/>
      <c r="H23112"/>
    </row>
    <row r="23113" spans="3:8" x14ac:dyDescent="0.25">
      <c r="C23113"/>
      <c r="H23113"/>
    </row>
    <row r="23114" spans="3:8" x14ac:dyDescent="0.25">
      <c r="C23114"/>
      <c r="H23114"/>
    </row>
    <row r="23115" spans="3:8" x14ac:dyDescent="0.25">
      <c r="C23115"/>
      <c r="H23115"/>
    </row>
    <row r="23116" spans="3:8" x14ac:dyDescent="0.25">
      <c r="C23116"/>
      <c r="H23116"/>
    </row>
    <row r="23117" spans="3:8" x14ac:dyDescent="0.25">
      <c r="C23117"/>
      <c r="H23117"/>
    </row>
    <row r="23118" spans="3:8" x14ac:dyDescent="0.25">
      <c r="C23118"/>
      <c r="H23118"/>
    </row>
    <row r="23119" spans="3:8" x14ac:dyDescent="0.25">
      <c r="C23119"/>
      <c r="H23119"/>
    </row>
    <row r="23120" spans="3:8" x14ac:dyDescent="0.25">
      <c r="C23120"/>
      <c r="H23120"/>
    </row>
    <row r="23121" spans="3:8" x14ac:dyDescent="0.25">
      <c r="C23121"/>
      <c r="H23121"/>
    </row>
    <row r="23122" spans="3:8" x14ac:dyDescent="0.25">
      <c r="C23122"/>
      <c r="H23122"/>
    </row>
    <row r="23123" spans="3:8" x14ac:dyDescent="0.25">
      <c r="C23123"/>
      <c r="H23123"/>
    </row>
    <row r="23124" spans="3:8" x14ac:dyDescent="0.25">
      <c r="C23124"/>
      <c r="H23124"/>
    </row>
    <row r="23125" spans="3:8" x14ac:dyDescent="0.25">
      <c r="C23125"/>
      <c r="H23125"/>
    </row>
    <row r="23126" spans="3:8" x14ac:dyDescent="0.25">
      <c r="C23126"/>
      <c r="H23126"/>
    </row>
    <row r="23127" spans="3:8" x14ac:dyDescent="0.25">
      <c r="C23127"/>
      <c r="H23127"/>
    </row>
    <row r="23128" spans="3:8" x14ac:dyDescent="0.25">
      <c r="C23128"/>
      <c r="H23128"/>
    </row>
    <row r="23129" spans="3:8" x14ac:dyDescent="0.25">
      <c r="C23129"/>
      <c r="H23129"/>
    </row>
    <row r="23130" spans="3:8" x14ac:dyDescent="0.25">
      <c r="C23130"/>
      <c r="H23130"/>
    </row>
    <row r="23131" spans="3:8" x14ac:dyDescent="0.25">
      <c r="C23131"/>
      <c r="H23131"/>
    </row>
    <row r="23132" spans="3:8" x14ac:dyDescent="0.25">
      <c r="C23132"/>
      <c r="H23132"/>
    </row>
    <row r="23133" spans="3:8" x14ac:dyDescent="0.25">
      <c r="C23133"/>
      <c r="H23133"/>
    </row>
    <row r="23134" spans="3:8" x14ac:dyDescent="0.25">
      <c r="C23134"/>
      <c r="H23134"/>
    </row>
    <row r="23135" spans="3:8" x14ac:dyDescent="0.25">
      <c r="C23135"/>
      <c r="H23135"/>
    </row>
    <row r="23136" spans="3:8" x14ac:dyDescent="0.25">
      <c r="C23136"/>
      <c r="H23136"/>
    </row>
    <row r="23137" spans="3:8" x14ac:dyDescent="0.25">
      <c r="C23137"/>
      <c r="H23137"/>
    </row>
    <row r="23138" spans="3:8" x14ac:dyDescent="0.25">
      <c r="C23138"/>
      <c r="H23138"/>
    </row>
    <row r="23139" spans="3:8" x14ac:dyDescent="0.25">
      <c r="C23139"/>
      <c r="H23139"/>
    </row>
    <row r="23140" spans="3:8" x14ac:dyDescent="0.25">
      <c r="C23140"/>
      <c r="H23140"/>
    </row>
    <row r="23141" spans="3:8" x14ac:dyDescent="0.25">
      <c r="C23141"/>
      <c r="H23141"/>
    </row>
    <row r="23142" spans="3:8" x14ac:dyDescent="0.25">
      <c r="C23142"/>
      <c r="H23142"/>
    </row>
    <row r="23143" spans="3:8" x14ac:dyDescent="0.25">
      <c r="C23143"/>
      <c r="H23143"/>
    </row>
    <row r="23144" spans="3:8" x14ac:dyDescent="0.25">
      <c r="C23144"/>
      <c r="H23144"/>
    </row>
    <row r="23145" spans="3:8" x14ac:dyDescent="0.25">
      <c r="C23145"/>
      <c r="H23145"/>
    </row>
    <row r="23146" spans="3:8" x14ac:dyDescent="0.25">
      <c r="C23146"/>
      <c r="H23146"/>
    </row>
    <row r="23147" spans="3:8" x14ac:dyDescent="0.25">
      <c r="C23147"/>
      <c r="H23147"/>
    </row>
    <row r="23148" spans="3:8" x14ac:dyDescent="0.25">
      <c r="C23148"/>
      <c r="H23148"/>
    </row>
    <row r="23149" spans="3:8" x14ac:dyDescent="0.25">
      <c r="C23149"/>
      <c r="H23149"/>
    </row>
    <row r="23150" spans="3:8" x14ac:dyDescent="0.25">
      <c r="C23150"/>
      <c r="H23150"/>
    </row>
    <row r="23151" spans="3:8" x14ac:dyDescent="0.25">
      <c r="C23151"/>
      <c r="H23151"/>
    </row>
    <row r="23152" spans="3:8" x14ac:dyDescent="0.25">
      <c r="C23152"/>
      <c r="H23152"/>
    </row>
    <row r="23153" spans="3:8" x14ac:dyDescent="0.25">
      <c r="C23153"/>
      <c r="H23153"/>
    </row>
    <row r="23154" spans="3:8" x14ac:dyDescent="0.25">
      <c r="C23154"/>
      <c r="H23154"/>
    </row>
    <row r="23155" spans="3:8" x14ac:dyDescent="0.25">
      <c r="C23155"/>
      <c r="H23155"/>
    </row>
    <row r="23156" spans="3:8" x14ac:dyDescent="0.25">
      <c r="C23156"/>
      <c r="H23156"/>
    </row>
    <row r="23157" spans="3:8" x14ac:dyDescent="0.25">
      <c r="C23157"/>
      <c r="H23157"/>
    </row>
    <row r="23158" spans="3:8" x14ac:dyDescent="0.25">
      <c r="C23158"/>
      <c r="H23158"/>
    </row>
    <row r="23159" spans="3:8" x14ac:dyDescent="0.25">
      <c r="C23159"/>
      <c r="H23159"/>
    </row>
    <row r="23160" spans="3:8" x14ac:dyDescent="0.25">
      <c r="C23160"/>
      <c r="H23160"/>
    </row>
    <row r="23161" spans="3:8" x14ac:dyDescent="0.25">
      <c r="C23161"/>
      <c r="H23161"/>
    </row>
    <row r="23162" spans="3:8" x14ac:dyDescent="0.25">
      <c r="C23162"/>
      <c r="H23162"/>
    </row>
    <row r="23163" spans="3:8" x14ac:dyDescent="0.25">
      <c r="C23163"/>
      <c r="H23163"/>
    </row>
    <row r="23164" spans="3:8" x14ac:dyDescent="0.25">
      <c r="C23164"/>
      <c r="H23164"/>
    </row>
    <row r="23165" spans="3:8" x14ac:dyDescent="0.25">
      <c r="C23165"/>
      <c r="H23165"/>
    </row>
    <row r="23166" spans="3:8" x14ac:dyDescent="0.25">
      <c r="C23166"/>
      <c r="H23166"/>
    </row>
    <row r="23167" spans="3:8" x14ac:dyDescent="0.25">
      <c r="C23167"/>
      <c r="H23167"/>
    </row>
    <row r="23168" spans="3:8" x14ac:dyDescent="0.25">
      <c r="C23168"/>
      <c r="H23168"/>
    </row>
    <row r="23169" spans="3:8" x14ac:dyDescent="0.25">
      <c r="C23169"/>
      <c r="H23169"/>
    </row>
    <row r="23170" spans="3:8" x14ac:dyDescent="0.25">
      <c r="C23170"/>
      <c r="H23170"/>
    </row>
    <row r="23171" spans="3:8" x14ac:dyDescent="0.25">
      <c r="C23171"/>
      <c r="H23171"/>
    </row>
    <row r="23172" spans="3:8" x14ac:dyDescent="0.25">
      <c r="C23172"/>
      <c r="H23172"/>
    </row>
    <row r="23173" spans="3:8" x14ac:dyDescent="0.25">
      <c r="C23173"/>
      <c r="H23173"/>
    </row>
    <row r="23174" spans="3:8" x14ac:dyDescent="0.25">
      <c r="C23174"/>
      <c r="H23174"/>
    </row>
    <row r="23175" spans="3:8" x14ac:dyDescent="0.25">
      <c r="C23175"/>
      <c r="H23175"/>
    </row>
    <row r="23176" spans="3:8" x14ac:dyDescent="0.25">
      <c r="C23176"/>
      <c r="H23176"/>
    </row>
    <row r="23177" spans="3:8" x14ac:dyDescent="0.25">
      <c r="C23177"/>
      <c r="H23177"/>
    </row>
    <row r="23178" spans="3:8" x14ac:dyDescent="0.25">
      <c r="C23178"/>
      <c r="H23178"/>
    </row>
    <row r="23179" spans="3:8" x14ac:dyDescent="0.25">
      <c r="C23179"/>
      <c r="H23179"/>
    </row>
    <row r="23180" spans="3:8" x14ac:dyDescent="0.25">
      <c r="C23180"/>
      <c r="H23180"/>
    </row>
    <row r="23181" spans="3:8" x14ac:dyDescent="0.25">
      <c r="C23181"/>
      <c r="H23181"/>
    </row>
    <row r="23182" spans="3:8" x14ac:dyDescent="0.25">
      <c r="C23182"/>
      <c r="H23182"/>
    </row>
    <row r="23183" spans="3:8" x14ac:dyDescent="0.25">
      <c r="C23183"/>
      <c r="H23183"/>
    </row>
    <row r="23184" spans="3:8" x14ac:dyDescent="0.25">
      <c r="C23184"/>
      <c r="H23184"/>
    </row>
    <row r="23185" spans="3:8" x14ac:dyDescent="0.25">
      <c r="C23185"/>
      <c r="H23185"/>
    </row>
    <row r="23186" spans="3:8" x14ac:dyDescent="0.25">
      <c r="C23186"/>
      <c r="H23186"/>
    </row>
    <row r="23187" spans="3:8" x14ac:dyDescent="0.25">
      <c r="C23187"/>
      <c r="H23187"/>
    </row>
    <row r="23188" spans="3:8" x14ac:dyDescent="0.25">
      <c r="C23188"/>
      <c r="H23188"/>
    </row>
    <row r="23189" spans="3:8" x14ac:dyDescent="0.25">
      <c r="C23189"/>
      <c r="H23189"/>
    </row>
    <row r="23190" spans="3:8" x14ac:dyDescent="0.25">
      <c r="C23190"/>
      <c r="H23190"/>
    </row>
    <row r="23191" spans="3:8" x14ac:dyDescent="0.25">
      <c r="C23191"/>
      <c r="H23191"/>
    </row>
    <row r="23192" spans="3:8" x14ac:dyDescent="0.25">
      <c r="C23192"/>
      <c r="H23192"/>
    </row>
    <row r="23193" spans="3:8" x14ac:dyDescent="0.25">
      <c r="C23193"/>
      <c r="H23193"/>
    </row>
    <row r="23194" spans="3:8" x14ac:dyDescent="0.25">
      <c r="C23194"/>
      <c r="H23194"/>
    </row>
    <row r="23195" spans="3:8" x14ac:dyDescent="0.25">
      <c r="C23195"/>
      <c r="H23195"/>
    </row>
    <row r="23196" spans="3:8" x14ac:dyDescent="0.25">
      <c r="C23196"/>
      <c r="H23196"/>
    </row>
    <row r="23197" spans="3:8" x14ac:dyDescent="0.25">
      <c r="C23197"/>
      <c r="H23197"/>
    </row>
    <row r="23198" spans="3:8" x14ac:dyDescent="0.25">
      <c r="C23198"/>
      <c r="H23198"/>
    </row>
    <row r="23199" spans="3:8" x14ac:dyDescent="0.25">
      <c r="C23199"/>
      <c r="H23199"/>
    </row>
    <row r="23200" spans="3:8" x14ac:dyDescent="0.25">
      <c r="C23200"/>
      <c r="H23200"/>
    </row>
    <row r="23201" spans="3:8" x14ac:dyDescent="0.25">
      <c r="C23201"/>
      <c r="H23201"/>
    </row>
    <row r="23202" spans="3:8" x14ac:dyDescent="0.25">
      <c r="C23202"/>
      <c r="H23202"/>
    </row>
    <row r="23203" spans="3:8" x14ac:dyDescent="0.25">
      <c r="C23203"/>
      <c r="H23203"/>
    </row>
    <row r="23204" spans="3:8" x14ac:dyDescent="0.25">
      <c r="C23204"/>
      <c r="H23204"/>
    </row>
    <row r="23205" spans="3:8" x14ac:dyDescent="0.25">
      <c r="C23205"/>
      <c r="H23205"/>
    </row>
    <row r="23206" spans="3:8" x14ac:dyDescent="0.25">
      <c r="C23206"/>
      <c r="H23206"/>
    </row>
    <row r="23207" spans="3:8" x14ac:dyDescent="0.25">
      <c r="C23207"/>
      <c r="H23207"/>
    </row>
    <row r="23208" spans="3:8" x14ac:dyDescent="0.25">
      <c r="C23208"/>
      <c r="H23208"/>
    </row>
    <row r="23209" spans="3:8" x14ac:dyDescent="0.25">
      <c r="C23209"/>
      <c r="H23209"/>
    </row>
    <row r="23210" spans="3:8" x14ac:dyDescent="0.25">
      <c r="C23210"/>
      <c r="H23210"/>
    </row>
    <row r="23211" spans="3:8" x14ac:dyDescent="0.25">
      <c r="C23211"/>
      <c r="H23211"/>
    </row>
    <row r="23212" spans="3:8" x14ac:dyDescent="0.25">
      <c r="C23212"/>
      <c r="H23212"/>
    </row>
    <row r="23213" spans="3:8" x14ac:dyDescent="0.25">
      <c r="C23213"/>
      <c r="H23213"/>
    </row>
    <row r="23214" spans="3:8" x14ac:dyDescent="0.25">
      <c r="C23214"/>
      <c r="H23214"/>
    </row>
    <row r="23215" spans="3:8" x14ac:dyDescent="0.25">
      <c r="C23215"/>
      <c r="H23215"/>
    </row>
    <row r="23216" spans="3:8" x14ac:dyDescent="0.25">
      <c r="C23216"/>
      <c r="H23216"/>
    </row>
    <row r="23217" spans="3:8" x14ac:dyDescent="0.25">
      <c r="C23217"/>
      <c r="H23217"/>
    </row>
    <row r="23218" spans="3:8" x14ac:dyDescent="0.25">
      <c r="C23218"/>
      <c r="H23218"/>
    </row>
    <row r="23219" spans="3:8" x14ac:dyDescent="0.25">
      <c r="C23219"/>
      <c r="H23219"/>
    </row>
    <row r="23220" spans="3:8" x14ac:dyDescent="0.25">
      <c r="C23220"/>
      <c r="H23220"/>
    </row>
    <row r="23221" spans="3:8" x14ac:dyDescent="0.25">
      <c r="C23221"/>
      <c r="H23221"/>
    </row>
    <row r="23222" spans="3:8" x14ac:dyDescent="0.25">
      <c r="C23222"/>
      <c r="H23222"/>
    </row>
    <row r="23223" spans="3:8" x14ac:dyDescent="0.25">
      <c r="C23223"/>
      <c r="H23223"/>
    </row>
    <row r="23224" spans="3:8" x14ac:dyDescent="0.25">
      <c r="C23224"/>
      <c r="H23224"/>
    </row>
    <row r="23225" spans="3:8" x14ac:dyDescent="0.25">
      <c r="C23225"/>
      <c r="H23225"/>
    </row>
    <row r="23226" spans="3:8" x14ac:dyDescent="0.25">
      <c r="C23226"/>
      <c r="H23226"/>
    </row>
    <row r="23227" spans="3:8" x14ac:dyDescent="0.25">
      <c r="C23227"/>
      <c r="H23227"/>
    </row>
    <row r="23228" spans="3:8" x14ac:dyDescent="0.25">
      <c r="C23228"/>
      <c r="H23228"/>
    </row>
    <row r="23229" spans="3:8" x14ac:dyDescent="0.25">
      <c r="C23229"/>
      <c r="H23229"/>
    </row>
    <row r="23230" spans="3:8" x14ac:dyDescent="0.25">
      <c r="C23230"/>
      <c r="H23230"/>
    </row>
    <row r="23231" spans="3:8" x14ac:dyDescent="0.25">
      <c r="C23231"/>
      <c r="H23231"/>
    </row>
    <row r="23232" spans="3:8" x14ac:dyDescent="0.25">
      <c r="C23232"/>
      <c r="H23232"/>
    </row>
    <row r="23233" spans="3:8" x14ac:dyDescent="0.25">
      <c r="C23233"/>
      <c r="H23233"/>
    </row>
    <row r="23234" spans="3:8" x14ac:dyDescent="0.25">
      <c r="C23234"/>
      <c r="H23234"/>
    </row>
    <row r="23235" spans="3:8" x14ac:dyDescent="0.25">
      <c r="C23235"/>
      <c r="H23235"/>
    </row>
    <row r="23236" spans="3:8" x14ac:dyDescent="0.25">
      <c r="C23236"/>
      <c r="H23236"/>
    </row>
    <row r="23237" spans="3:8" x14ac:dyDescent="0.25">
      <c r="C23237"/>
      <c r="H23237"/>
    </row>
    <row r="23238" spans="3:8" x14ac:dyDescent="0.25">
      <c r="C23238"/>
      <c r="H23238"/>
    </row>
    <row r="23239" spans="3:8" x14ac:dyDescent="0.25">
      <c r="C23239"/>
      <c r="H23239"/>
    </row>
    <row r="23240" spans="3:8" x14ac:dyDescent="0.25">
      <c r="C23240"/>
      <c r="H23240"/>
    </row>
    <row r="23241" spans="3:8" x14ac:dyDescent="0.25">
      <c r="C23241"/>
      <c r="H23241"/>
    </row>
    <row r="23242" spans="3:8" x14ac:dyDescent="0.25">
      <c r="C23242"/>
      <c r="H23242"/>
    </row>
    <row r="23243" spans="3:8" x14ac:dyDescent="0.25">
      <c r="C23243"/>
      <c r="H23243"/>
    </row>
    <row r="23244" spans="3:8" x14ac:dyDescent="0.25">
      <c r="C23244"/>
      <c r="H23244"/>
    </row>
    <row r="23245" spans="3:8" x14ac:dyDescent="0.25">
      <c r="C23245"/>
      <c r="H23245"/>
    </row>
    <row r="23246" spans="3:8" x14ac:dyDescent="0.25">
      <c r="C23246"/>
      <c r="H23246"/>
    </row>
    <row r="23247" spans="3:8" x14ac:dyDescent="0.25">
      <c r="C23247"/>
      <c r="H23247"/>
    </row>
    <row r="23248" spans="3:8" x14ac:dyDescent="0.25">
      <c r="C23248"/>
      <c r="H23248"/>
    </row>
    <row r="23249" spans="3:8" x14ac:dyDescent="0.25">
      <c r="C23249"/>
      <c r="H23249"/>
    </row>
    <row r="23250" spans="3:8" x14ac:dyDescent="0.25">
      <c r="C23250"/>
      <c r="H23250"/>
    </row>
    <row r="23251" spans="3:8" x14ac:dyDescent="0.25">
      <c r="C23251"/>
      <c r="H23251"/>
    </row>
    <row r="23252" spans="3:8" x14ac:dyDescent="0.25">
      <c r="C23252"/>
      <c r="H23252"/>
    </row>
    <row r="23253" spans="3:8" x14ac:dyDescent="0.25">
      <c r="C23253"/>
      <c r="H23253"/>
    </row>
    <row r="23254" spans="3:8" x14ac:dyDescent="0.25">
      <c r="C23254"/>
      <c r="H23254"/>
    </row>
    <row r="23255" spans="3:8" x14ac:dyDescent="0.25">
      <c r="C23255"/>
      <c r="H23255"/>
    </row>
    <row r="23256" spans="3:8" x14ac:dyDescent="0.25">
      <c r="C23256"/>
      <c r="H23256"/>
    </row>
    <row r="23257" spans="3:8" x14ac:dyDescent="0.25">
      <c r="C23257"/>
      <c r="H23257"/>
    </row>
    <row r="23258" spans="3:8" x14ac:dyDescent="0.25">
      <c r="C23258"/>
      <c r="H23258"/>
    </row>
    <row r="23259" spans="3:8" x14ac:dyDescent="0.25">
      <c r="C23259"/>
      <c r="H23259"/>
    </row>
    <row r="23260" spans="3:8" x14ac:dyDescent="0.25">
      <c r="C23260"/>
      <c r="H23260"/>
    </row>
    <row r="23261" spans="3:8" x14ac:dyDescent="0.25">
      <c r="C23261"/>
      <c r="H23261"/>
    </row>
    <row r="23262" spans="3:8" x14ac:dyDescent="0.25">
      <c r="C23262"/>
      <c r="H23262"/>
    </row>
    <row r="23263" spans="3:8" x14ac:dyDescent="0.25">
      <c r="C23263"/>
      <c r="H23263"/>
    </row>
    <row r="23264" spans="3:8" x14ac:dyDescent="0.25">
      <c r="C23264"/>
      <c r="H23264"/>
    </row>
    <row r="23265" spans="3:8" x14ac:dyDescent="0.25">
      <c r="C23265"/>
      <c r="H23265"/>
    </row>
    <row r="23266" spans="3:8" x14ac:dyDescent="0.25">
      <c r="C23266"/>
      <c r="H23266"/>
    </row>
    <row r="23267" spans="3:8" x14ac:dyDescent="0.25">
      <c r="C23267"/>
      <c r="H23267"/>
    </row>
    <row r="23268" spans="3:8" x14ac:dyDescent="0.25">
      <c r="C23268"/>
      <c r="H23268"/>
    </row>
    <row r="23269" spans="3:8" x14ac:dyDescent="0.25">
      <c r="C23269"/>
      <c r="H23269"/>
    </row>
    <row r="23270" spans="3:8" x14ac:dyDescent="0.25">
      <c r="C23270"/>
      <c r="H23270"/>
    </row>
    <row r="23271" spans="3:8" x14ac:dyDescent="0.25">
      <c r="C23271"/>
      <c r="H23271"/>
    </row>
    <row r="23272" spans="3:8" x14ac:dyDescent="0.25">
      <c r="C23272"/>
      <c r="H23272"/>
    </row>
    <row r="23273" spans="3:8" x14ac:dyDescent="0.25">
      <c r="C23273"/>
      <c r="H23273"/>
    </row>
    <row r="23274" spans="3:8" x14ac:dyDescent="0.25">
      <c r="C23274"/>
      <c r="H23274"/>
    </row>
    <row r="23275" spans="3:8" x14ac:dyDescent="0.25">
      <c r="C23275"/>
      <c r="H23275"/>
    </row>
    <row r="23276" spans="3:8" x14ac:dyDescent="0.25">
      <c r="C23276"/>
      <c r="H23276"/>
    </row>
    <row r="23277" spans="3:8" x14ac:dyDescent="0.25">
      <c r="C23277"/>
      <c r="H23277"/>
    </row>
    <row r="23278" spans="3:8" x14ac:dyDescent="0.25">
      <c r="C23278"/>
      <c r="H23278"/>
    </row>
    <row r="23279" spans="3:8" x14ac:dyDescent="0.25">
      <c r="C23279"/>
      <c r="H23279"/>
    </row>
    <row r="23280" spans="3:8" x14ac:dyDescent="0.25">
      <c r="C23280"/>
      <c r="H23280"/>
    </row>
    <row r="23281" spans="3:8" x14ac:dyDescent="0.25">
      <c r="C23281"/>
      <c r="H23281"/>
    </row>
    <row r="23282" spans="3:8" x14ac:dyDescent="0.25">
      <c r="C23282"/>
      <c r="H23282"/>
    </row>
    <row r="23283" spans="3:8" x14ac:dyDescent="0.25">
      <c r="C23283"/>
      <c r="H23283"/>
    </row>
    <row r="23284" spans="3:8" x14ac:dyDescent="0.25">
      <c r="C23284"/>
      <c r="H23284"/>
    </row>
    <row r="23285" spans="3:8" x14ac:dyDescent="0.25">
      <c r="C23285"/>
      <c r="H23285"/>
    </row>
    <row r="23286" spans="3:8" x14ac:dyDescent="0.25">
      <c r="C23286"/>
      <c r="H23286"/>
    </row>
    <row r="23287" spans="3:8" x14ac:dyDescent="0.25">
      <c r="C23287"/>
      <c r="H23287"/>
    </row>
    <row r="23288" spans="3:8" x14ac:dyDescent="0.25">
      <c r="C23288"/>
      <c r="H23288"/>
    </row>
    <row r="23289" spans="3:8" x14ac:dyDescent="0.25">
      <c r="C23289"/>
      <c r="H23289"/>
    </row>
    <row r="23290" spans="3:8" x14ac:dyDescent="0.25">
      <c r="C23290"/>
      <c r="H23290"/>
    </row>
    <row r="23291" spans="3:8" x14ac:dyDescent="0.25">
      <c r="C23291"/>
      <c r="H23291"/>
    </row>
    <row r="23292" spans="3:8" x14ac:dyDescent="0.25">
      <c r="C23292"/>
      <c r="H23292"/>
    </row>
    <row r="23293" spans="3:8" x14ac:dyDescent="0.25">
      <c r="C23293"/>
      <c r="H23293"/>
    </row>
    <row r="23294" spans="3:8" x14ac:dyDescent="0.25">
      <c r="C23294"/>
      <c r="H23294"/>
    </row>
    <row r="23295" spans="3:8" x14ac:dyDescent="0.25">
      <c r="C23295"/>
      <c r="H23295"/>
    </row>
    <row r="23296" spans="3:8" x14ac:dyDescent="0.25">
      <c r="C23296"/>
      <c r="H23296"/>
    </row>
    <row r="23297" spans="3:8" x14ac:dyDescent="0.25">
      <c r="C23297"/>
      <c r="H23297"/>
    </row>
    <row r="23298" spans="3:8" x14ac:dyDescent="0.25">
      <c r="C23298"/>
      <c r="H23298"/>
    </row>
    <row r="23299" spans="3:8" x14ac:dyDescent="0.25">
      <c r="C23299"/>
      <c r="H23299"/>
    </row>
    <row r="23300" spans="3:8" x14ac:dyDescent="0.25">
      <c r="C23300"/>
      <c r="H23300"/>
    </row>
    <row r="23301" spans="3:8" x14ac:dyDescent="0.25">
      <c r="C23301"/>
      <c r="H23301"/>
    </row>
    <row r="23302" spans="3:8" x14ac:dyDescent="0.25">
      <c r="C23302"/>
      <c r="H23302"/>
    </row>
    <row r="23303" spans="3:8" x14ac:dyDescent="0.25">
      <c r="C23303"/>
      <c r="H23303"/>
    </row>
    <row r="23304" spans="3:8" x14ac:dyDescent="0.25">
      <c r="C23304"/>
      <c r="H23304"/>
    </row>
    <row r="23305" spans="3:8" x14ac:dyDescent="0.25">
      <c r="C23305"/>
      <c r="H23305"/>
    </row>
    <row r="23306" spans="3:8" x14ac:dyDescent="0.25">
      <c r="C23306"/>
      <c r="H23306"/>
    </row>
    <row r="23307" spans="3:8" x14ac:dyDescent="0.25">
      <c r="C23307"/>
      <c r="H23307"/>
    </row>
    <row r="23308" spans="3:8" x14ac:dyDescent="0.25">
      <c r="C23308"/>
      <c r="H23308"/>
    </row>
    <row r="23309" spans="3:8" x14ac:dyDescent="0.25">
      <c r="C23309"/>
      <c r="H23309"/>
    </row>
    <row r="23310" spans="3:8" x14ac:dyDescent="0.25">
      <c r="C23310"/>
      <c r="H23310"/>
    </row>
    <row r="23311" spans="3:8" x14ac:dyDescent="0.25">
      <c r="C23311"/>
      <c r="H23311"/>
    </row>
    <row r="23312" spans="3:8" x14ac:dyDescent="0.25">
      <c r="C23312"/>
      <c r="H23312"/>
    </row>
    <row r="23313" spans="3:8" x14ac:dyDescent="0.25">
      <c r="C23313"/>
      <c r="H23313"/>
    </row>
    <row r="23314" spans="3:8" x14ac:dyDescent="0.25">
      <c r="C23314"/>
      <c r="H23314"/>
    </row>
    <row r="23315" spans="3:8" x14ac:dyDescent="0.25">
      <c r="C23315"/>
      <c r="H23315"/>
    </row>
    <row r="23316" spans="3:8" x14ac:dyDescent="0.25">
      <c r="C23316"/>
      <c r="H23316"/>
    </row>
    <row r="23317" spans="3:8" x14ac:dyDescent="0.25">
      <c r="C23317"/>
      <c r="H23317"/>
    </row>
    <row r="23318" spans="3:8" x14ac:dyDescent="0.25">
      <c r="C23318"/>
      <c r="H23318"/>
    </row>
    <row r="23319" spans="3:8" x14ac:dyDescent="0.25">
      <c r="C23319"/>
      <c r="H23319"/>
    </row>
    <row r="23320" spans="3:8" x14ac:dyDescent="0.25">
      <c r="C23320"/>
      <c r="H23320"/>
    </row>
    <row r="23321" spans="3:8" x14ac:dyDescent="0.25">
      <c r="C23321"/>
      <c r="H23321"/>
    </row>
    <row r="23322" spans="3:8" x14ac:dyDescent="0.25">
      <c r="C23322"/>
      <c r="H23322"/>
    </row>
    <row r="23323" spans="3:8" x14ac:dyDescent="0.25">
      <c r="C23323"/>
      <c r="H23323"/>
    </row>
    <row r="23324" spans="3:8" x14ac:dyDescent="0.25">
      <c r="C23324"/>
      <c r="H23324"/>
    </row>
    <row r="23325" spans="3:8" x14ac:dyDescent="0.25">
      <c r="C23325"/>
      <c r="H23325"/>
    </row>
    <row r="23326" spans="3:8" x14ac:dyDescent="0.25">
      <c r="C23326"/>
      <c r="H23326"/>
    </row>
    <row r="23327" spans="3:8" x14ac:dyDescent="0.25">
      <c r="C23327"/>
      <c r="H23327"/>
    </row>
    <row r="23328" spans="3:8" x14ac:dyDescent="0.25">
      <c r="C23328"/>
      <c r="H23328"/>
    </row>
    <row r="23329" spans="3:8" x14ac:dyDescent="0.25">
      <c r="C23329"/>
      <c r="H23329"/>
    </row>
    <row r="23330" spans="3:8" x14ac:dyDescent="0.25">
      <c r="C23330"/>
      <c r="H23330"/>
    </row>
    <row r="23331" spans="3:8" x14ac:dyDescent="0.25">
      <c r="C23331"/>
      <c r="H23331"/>
    </row>
    <row r="23332" spans="3:8" x14ac:dyDescent="0.25">
      <c r="C23332"/>
      <c r="H23332"/>
    </row>
    <row r="23333" spans="3:8" x14ac:dyDescent="0.25">
      <c r="C23333"/>
      <c r="H23333"/>
    </row>
    <row r="23334" spans="3:8" x14ac:dyDescent="0.25">
      <c r="C23334"/>
      <c r="H23334"/>
    </row>
    <row r="23335" spans="3:8" x14ac:dyDescent="0.25">
      <c r="C23335"/>
      <c r="H23335"/>
    </row>
    <row r="23336" spans="3:8" x14ac:dyDescent="0.25">
      <c r="C23336"/>
      <c r="H23336"/>
    </row>
    <row r="23337" spans="3:8" x14ac:dyDescent="0.25">
      <c r="C23337"/>
      <c r="H23337"/>
    </row>
    <row r="23338" spans="3:8" x14ac:dyDescent="0.25">
      <c r="C23338"/>
      <c r="H23338"/>
    </row>
    <row r="23339" spans="3:8" x14ac:dyDescent="0.25">
      <c r="C23339"/>
      <c r="H23339"/>
    </row>
    <row r="23340" spans="3:8" x14ac:dyDescent="0.25">
      <c r="C23340"/>
      <c r="H23340"/>
    </row>
    <row r="23341" spans="3:8" x14ac:dyDescent="0.25">
      <c r="C23341"/>
      <c r="H23341"/>
    </row>
    <row r="23342" spans="3:8" x14ac:dyDescent="0.25">
      <c r="C23342"/>
      <c r="H23342"/>
    </row>
    <row r="23343" spans="3:8" x14ac:dyDescent="0.25">
      <c r="C23343"/>
      <c r="H23343"/>
    </row>
    <row r="23344" spans="3:8" x14ac:dyDescent="0.25">
      <c r="C23344"/>
      <c r="H23344"/>
    </row>
    <row r="23345" spans="3:8" x14ac:dyDescent="0.25">
      <c r="C23345"/>
      <c r="H23345"/>
    </row>
    <row r="23346" spans="3:8" x14ac:dyDescent="0.25">
      <c r="C23346"/>
      <c r="H23346"/>
    </row>
    <row r="23347" spans="3:8" x14ac:dyDescent="0.25">
      <c r="C23347"/>
      <c r="H23347"/>
    </row>
    <row r="23348" spans="3:8" x14ac:dyDescent="0.25">
      <c r="C23348"/>
      <c r="H23348"/>
    </row>
    <row r="23349" spans="3:8" x14ac:dyDescent="0.25">
      <c r="C23349"/>
      <c r="H23349"/>
    </row>
    <row r="23350" spans="3:8" x14ac:dyDescent="0.25">
      <c r="C23350"/>
      <c r="H23350"/>
    </row>
    <row r="23351" spans="3:8" x14ac:dyDescent="0.25">
      <c r="C23351"/>
      <c r="H23351"/>
    </row>
    <row r="23352" spans="3:8" x14ac:dyDescent="0.25">
      <c r="C23352"/>
      <c r="H23352"/>
    </row>
    <row r="23353" spans="3:8" x14ac:dyDescent="0.25">
      <c r="C23353"/>
      <c r="H23353"/>
    </row>
    <row r="23354" spans="3:8" x14ac:dyDescent="0.25">
      <c r="C23354"/>
      <c r="H23354"/>
    </row>
    <row r="23355" spans="3:8" x14ac:dyDescent="0.25">
      <c r="C23355"/>
      <c r="H23355"/>
    </row>
    <row r="23356" spans="3:8" x14ac:dyDescent="0.25">
      <c r="C23356"/>
      <c r="H23356"/>
    </row>
    <row r="23357" spans="3:8" x14ac:dyDescent="0.25">
      <c r="C23357"/>
      <c r="H23357"/>
    </row>
    <row r="23358" spans="3:8" x14ac:dyDescent="0.25">
      <c r="C23358"/>
      <c r="H23358"/>
    </row>
    <row r="23359" spans="3:8" x14ac:dyDescent="0.25">
      <c r="C23359"/>
      <c r="H23359"/>
    </row>
    <row r="23360" spans="3:8" x14ac:dyDescent="0.25">
      <c r="C23360"/>
      <c r="H23360"/>
    </row>
    <row r="23361" spans="3:8" x14ac:dyDescent="0.25">
      <c r="C23361"/>
      <c r="H23361"/>
    </row>
    <row r="23362" spans="3:8" x14ac:dyDescent="0.25">
      <c r="C23362"/>
      <c r="H23362"/>
    </row>
    <row r="23363" spans="3:8" x14ac:dyDescent="0.25">
      <c r="C23363"/>
      <c r="H23363"/>
    </row>
    <row r="23364" spans="3:8" x14ac:dyDescent="0.25">
      <c r="C23364"/>
      <c r="H23364"/>
    </row>
    <row r="23365" spans="3:8" x14ac:dyDescent="0.25">
      <c r="C23365"/>
      <c r="H23365"/>
    </row>
    <row r="23366" spans="3:8" x14ac:dyDescent="0.25">
      <c r="C23366"/>
      <c r="H23366"/>
    </row>
    <row r="23367" spans="3:8" x14ac:dyDescent="0.25">
      <c r="C23367"/>
      <c r="H23367"/>
    </row>
    <row r="23368" spans="3:8" x14ac:dyDescent="0.25">
      <c r="C23368"/>
      <c r="H23368"/>
    </row>
    <row r="23369" spans="3:8" x14ac:dyDescent="0.25">
      <c r="C23369"/>
      <c r="H23369"/>
    </row>
    <row r="23370" spans="3:8" x14ac:dyDescent="0.25">
      <c r="C23370"/>
      <c r="H23370"/>
    </row>
    <row r="23371" spans="3:8" x14ac:dyDescent="0.25">
      <c r="C23371"/>
      <c r="H23371"/>
    </row>
    <row r="23372" spans="3:8" x14ac:dyDescent="0.25">
      <c r="C23372"/>
      <c r="H23372"/>
    </row>
    <row r="23373" spans="3:8" x14ac:dyDescent="0.25">
      <c r="C23373"/>
      <c r="H23373"/>
    </row>
    <row r="23374" spans="3:8" x14ac:dyDescent="0.25">
      <c r="C23374"/>
      <c r="H23374"/>
    </row>
    <row r="23375" spans="3:8" x14ac:dyDescent="0.25">
      <c r="C23375"/>
      <c r="H23375"/>
    </row>
    <row r="23376" spans="3:8" x14ac:dyDescent="0.25">
      <c r="C23376"/>
      <c r="H23376"/>
    </row>
    <row r="23377" spans="3:8" x14ac:dyDescent="0.25">
      <c r="C23377"/>
      <c r="H23377"/>
    </row>
    <row r="23378" spans="3:8" x14ac:dyDescent="0.25">
      <c r="C23378"/>
      <c r="H23378"/>
    </row>
    <row r="23379" spans="3:8" x14ac:dyDescent="0.25">
      <c r="C23379"/>
      <c r="H23379"/>
    </row>
    <row r="23380" spans="3:8" x14ac:dyDescent="0.25">
      <c r="C23380"/>
      <c r="H23380"/>
    </row>
    <row r="23381" spans="3:8" x14ac:dyDescent="0.25">
      <c r="C23381"/>
      <c r="H23381"/>
    </row>
    <row r="23382" spans="3:8" x14ac:dyDescent="0.25">
      <c r="C23382"/>
      <c r="H23382"/>
    </row>
    <row r="23383" spans="3:8" x14ac:dyDescent="0.25">
      <c r="C23383"/>
      <c r="H23383"/>
    </row>
    <row r="23384" spans="3:8" x14ac:dyDescent="0.25">
      <c r="C23384"/>
      <c r="H23384"/>
    </row>
    <row r="23385" spans="3:8" x14ac:dyDescent="0.25">
      <c r="C23385"/>
      <c r="H23385"/>
    </row>
    <row r="23386" spans="3:8" x14ac:dyDescent="0.25">
      <c r="C23386"/>
      <c r="H23386"/>
    </row>
    <row r="23387" spans="3:8" x14ac:dyDescent="0.25">
      <c r="C23387"/>
      <c r="H23387"/>
    </row>
    <row r="23388" spans="3:8" x14ac:dyDescent="0.25">
      <c r="C23388"/>
      <c r="H23388"/>
    </row>
    <row r="23389" spans="3:8" x14ac:dyDescent="0.25">
      <c r="C23389"/>
      <c r="H23389"/>
    </row>
    <row r="23390" spans="3:8" x14ac:dyDescent="0.25">
      <c r="C23390"/>
      <c r="H23390"/>
    </row>
    <row r="23391" spans="3:8" x14ac:dyDescent="0.25">
      <c r="C23391"/>
      <c r="H23391"/>
    </row>
    <row r="23392" spans="3:8" x14ac:dyDescent="0.25">
      <c r="C23392"/>
      <c r="H23392"/>
    </row>
    <row r="23393" spans="3:8" x14ac:dyDescent="0.25">
      <c r="C23393"/>
      <c r="H23393"/>
    </row>
    <row r="23394" spans="3:8" x14ac:dyDescent="0.25">
      <c r="C23394"/>
      <c r="H23394"/>
    </row>
    <row r="23395" spans="3:8" x14ac:dyDescent="0.25">
      <c r="C23395"/>
      <c r="H23395"/>
    </row>
    <row r="23396" spans="3:8" x14ac:dyDescent="0.25">
      <c r="C23396"/>
      <c r="H23396"/>
    </row>
    <row r="23397" spans="3:8" x14ac:dyDescent="0.25">
      <c r="C23397"/>
      <c r="H23397"/>
    </row>
    <row r="23398" spans="3:8" x14ac:dyDescent="0.25">
      <c r="C23398"/>
      <c r="H23398"/>
    </row>
    <row r="23399" spans="3:8" x14ac:dyDescent="0.25">
      <c r="C23399"/>
      <c r="H23399"/>
    </row>
    <row r="23400" spans="3:8" x14ac:dyDescent="0.25">
      <c r="C23400"/>
      <c r="H23400"/>
    </row>
    <row r="23401" spans="3:8" x14ac:dyDescent="0.25">
      <c r="C23401"/>
      <c r="H23401"/>
    </row>
    <row r="23402" spans="3:8" x14ac:dyDescent="0.25">
      <c r="C23402"/>
      <c r="H23402"/>
    </row>
    <row r="23403" spans="3:8" x14ac:dyDescent="0.25">
      <c r="C23403"/>
      <c r="H23403"/>
    </row>
    <row r="23404" spans="3:8" x14ac:dyDescent="0.25">
      <c r="C23404"/>
      <c r="H23404"/>
    </row>
    <row r="23405" spans="3:8" x14ac:dyDescent="0.25">
      <c r="C23405"/>
      <c r="H23405"/>
    </row>
    <row r="23406" spans="3:8" x14ac:dyDescent="0.25">
      <c r="C23406"/>
      <c r="H23406"/>
    </row>
    <row r="23407" spans="3:8" x14ac:dyDescent="0.25">
      <c r="C23407"/>
      <c r="H23407"/>
    </row>
    <row r="23408" spans="3:8" x14ac:dyDescent="0.25">
      <c r="C23408"/>
      <c r="H23408"/>
    </row>
    <row r="23409" spans="3:8" x14ac:dyDescent="0.25">
      <c r="C23409"/>
      <c r="H23409"/>
    </row>
    <row r="23410" spans="3:8" x14ac:dyDescent="0.25">
      <c r="C23410"/>
      <c r="H23410"/>
    </row>
    <row r="23411" spans="3:8" x14ac:dyDescent="0.25">
      <c r="C23411"/>
      <c r="H23411"/>
    </row>
    <row r="23412" spans="3:8" x14ac:dyDescent="0.25">
      <c r="C23412"/>
      <c r="H23412"/>
    </row>
    <row r="23413" spans="3:8" x14ac:dyDescent="0.25">
      <c r="C23413"/>
      <c r="H23413"/>
    </row>
    <row r="23414" spans="3:8" x14ac:dyDescent="0.25">
      <c r="C23414"/>
      <c r="H23414"/>
    </row>
    <row r="23415" spans="3:8" x14ac:dyDescent="0.25">
      <c r="C23415"/>
      <c r="H23415"/>
    </row>
    <row r="23416" spans="3:8" x14ac:dyDescent="0.25">
      <c r="C23416"/>
      <c r="H23416"/>
    </row>
    <row r="23417" spans="3:8" x14ac:dyDescent="0.25">
      <c r="C23417"/>
      <c r="H23417"/>
    </row>
    <row r="23418" spans="3:8" x14ac:dyDescent="0.25">
      <c r="C23418"/>
      <c r="H23418"/>
    </row>
    <row r="23419" spans="3:8" x14ac:dyDescent="0.25">
      <c r="C23419"/>
      <c r="H23419"/>
    </row>
    <row r="23420" spans="3:8" x14ac:dyDescent="0.25">
      <c r="C23420"/>
      <c r="H23420"/>
    </row>
    <row r="23421" spans="3:8" x14ac:dyDescent="0.25">
      <c r="C23421"/>
      <c r="H23421"/>
    </row>
    <row r="23422" spans="3:8" x14ac:dyDescent="0.25">
      <c r="C23422"/>
      <c r="H23422"/>
    </row>
    <row r="23423" spans="3:8" x14ac:dyDescent="0.25">
      <c r="C23423"/>
      <c r="H23423"/>
    </row>
    <row r="23424" spans="3:8" x14ac:dyDescent="0.25">
      <c r="C23424"/>
      <c r="H23424"/>
    </row>
    <row r="23425" spans="3:8" x14ac:dyDescent="0.25">
      <c r="C23425"/>
      <c r="H23425"/>
    </row>
    <row r="23426" spans="3:8" x14ac:dyDescent="0.25">
      <c r="C23426"/>
      <c r="H23426"/>
    </row>
    <row r="23427" spans="3:8" x14ac:dyDescent="0.25">
      <c r="C23427"/>
      <c r="H23427"/>
    </row>
    <row r="23428" spans="3:8" x14ac:dyDescent="0.25">
      <c r="C23428"/>
      <c r="H23428"/>
    </row>
    <row r="23429" spans="3:8" x14ac:dyDescent="0.25">
      <c r="C23429"/>
      <c r="H23429"/>
    </row>
    <row r="23430" spans="3:8" x14ac:dyDescent="0.25">
      <c r="C23430"/>
      <c r="H23430"/>
    </row>
    <row r="23431" spans="3:8" x14ac:dyDescent="0.25">
      <c r="C23431"/>
      <c r="H23431"/>
    </row>
    <row r="23432" spans="3:8" x14ac:dyDescent="0.25">
      <c r="C23432"/>
      <c r="H23432"/>
    </row>
    <row r="23433" spans="3:8" x14ac:dyDescent="0.25">
      <c r="C23433"/>
      <c r="H23433"/>
    </row>
    <row r="23434" spans="3:8" x14ac:dyDescent="0.25">
      <c r="C23434"/>
      <c r="H23434"/>
    </row>
    <row r="23435" spans="3:8" x14ac:dyDescent="0.25">
      <c r="C23435"/>
      <c r="H23435"/>
    </row>
    <row r="23436" spans="3:8" x14ac:dyDescent="0.25">
      <c r="C23436"/>
      <c r="H23436"/>
    </row>
    <row r="23437" spans="3:8" x14ac:dyDescent="0.25">
      <c r="C23437"/>
      <c r="H23437"/>
    </row>
    <row r="23438" spans="3:8" x14ac:dyDescent="0.25">
      <c r="C23438"/>
      <c r="H23438"/>
    </row>
    <row r="23439" spans="3:8" x14ac:dyDescent="0.25">
      <c r="C23439"/>
      <c r="H23439"/>
    </row>
    <row r="23440" spans="3:8" x14ac:dyDescent="0.25">
      <c r="C23440"/>
      <c r="H23440"/>
    </row>
    <row r="23441" spans="3:8" x14ac:dyDescent="0.25">
      <c r="C23441"/>
      <c r="H23441"/>
    </row>
    <row r="23442" spans="3:8" x14ac:dyDescent="0.25">
      <c r="C23442"/>
      <c r="H23442"/>
    </row>
    <row r="23443" spans="3:8" x14ac:dyDescent="0.25">
      <c r="C23443"/>
      <c r="H23443"/>
    </row>
    <row r="23444" spans="3:8" x14ac:dyDescent="0.25">
      <c r="C23444"/>
      <c r="H23444"/>
    </row>
    <row r="23445" spans="3:8" x14ac:dyDescent="0.25">
      <c r="C23445"/>
      <c r="H23445"/>
    </row>
    <row r="23446" spans="3:8" x14ac:dyDescent="0.25">
      <c r="C23446"/>
      <c r="H23446"/>
    </row>
    <row r="23447" spans="3:8" x14ac:dyDescent="0.25">
      <c r="C23447"/>
      <c r="H23447"/>
    </row>
    <row r="23448" spans="3:8" x14ac:dyDescent="0.25">
      <c r="C23448"/>
      <c r="H23448"/>
    </row>
    <row r="23449" spans="3:8" x14ac:dyDescent="0.25">
      <c r="C23449"/>
      <c r="H23449"/>
    </row>
    <row r="23450" spans="3:8" x14ac:dyDescent="0.25">
      <c r="C23450"/>
      <c r="H23450"/>
    </row>
    <row r="23451" spans="3:8" x14ac:dyDescent="0.25">
      <c r="C23451"/>
      <c r="H23451"/>
    </row>
    <row r="23452" spans="3:8" x14ac:dyDescent="0.25">
      <c r="C23452"/>
      <c r="H23452"/>
    </row>
    <row r="23453" spans="3:8" x14ac:dyDescent="0.25">
      <c r="C23453"/>
      <c r="H23453"/>
    </row>
    <row r="23454" spans="3:8" x14ac:dyDescent="0.25">
      <c r="C23454"/>
      <c r="H23454"/>
    </row>
    <row r="23455" spans="3:8" x14ac:dyDescent="0.25">
      <c r="C23455"/>
      <c r="H23455"/>
    </row>
    <row r="23456" spans="3:8" x14ac:dyDescent="0.25">
      <c r="C23456"/>
      <c r="H23456"/>
    </row>
    <row r="23457" spans="3:8" x14ac:dyDescent="0.25">
      <c r="C23457"/>
      <c r="H23457"/>
    </row>
    <row r="23458" spans="3:8" x14ac:dyDescent="0.25">
      <c r="C23458"/>
      <c r="H23458"/>
    </row>
    <row r="23459" spans="3:8" x14ac:dyDescent="0.25">
      <c r="C23459"/>
      <c r="H23459"/>
    </row>
    <row r="23460" spans="3:8" x14ac:dyDescent="0.25">
      <c r="C23460"/>
      <c r="H23460"/>
    </row>
    <row r="23461" spans="3:8" x14ac:dyDescent="0.25">
      <c r="C23461"/>
      <c r="H23461"/>
    </row>
    <row r="23462" spans="3:8" x14ac:dyDescent="0.25">
      <c r="C23462"/>
      <c r="H23462"/>
    </row>
    <row r="23463" spans="3:8" x14ac:dyDescent="0.25">
      <c r="C23463"/>
      <c r="H23463"/>
    </row>
    <row r="23464" spans="3:8" x14ac:dyDescent="0.25">
      <c r="C23464"/>
      <c r="H23464"/>
    </row>
    <row r="23465" spans="3:8" x14ac:dyDescent="0.25">
      <c r="C23465"/>
      <c r="H23465"/>
    </row>
    <row r="23466" spans="3:8" x14ac:dyDescent="0.25">
      <c r="C23466"/>
      <c r="H23466"/>
    </row>
    <row r="23467" spans="3:8" x14ac:dyDescent="0.25">
      <c r="C23467"/>
      <c r="H23467"/>
    </row>
    <row r="23468" spans="3:8" x14ac:dyDescent="0.25">
      <c r="C23468"/>
      <c r="H23468"/>
    </row>
    <row r="23469" spans="3:8" x14ac:dyDescent="0.25">
      <c r="C23469"/>
      <c r="H23469"/>
    </row>
    <row r="23470" spans="3:8" x14ac:dyDescent="0.25">
      <c r="C23470"/>
      <c r="H23470"/>
    </row>
    <row r="23471" spans="3:8" x14ac:dyDescent="0.25">
      <c r="C23471"/>
      <c r="H23471"/>
    </row>
    <row r="23472" spans="3:8" x14ac:dyDescent="0.25">
      <c r="C23472"/>
      <c r="H23472"/>
    </row>
    <row r="23473" spans="3:8" x14ac:dyDescent="0.25">
      <c r="C23473"/>
      <c r="H23473"/>
    </row>
    <row r="23474" spans="3:8" x14ac:dyDescent="0.25">
      <c r="C23474"/>
      <c r="H23474"/>
    </row>
    <row r="23475" spans="3:8" x14ac:dyDescent="0.25">
      <c r="C23475"/>
      <c r="H23475"/>
    </row>
    <row r="23476" spans="3:8" x14ac:dyDescent="0.25">
      <c r="C23476"/>
      <c r="H23476"/>
    </row>
    <row r="23477" spans="3:8" x14ac:dyDescent="0.25">
      <c r="C23477"/>
      <c r="H23477"/>
    </row>
    <row r="23478" spans="3:8" x14ac:dyDescent="0.25">
      <c r="C23478"/>
      <c r="H23478"/>
    </row>
    <row r="23479" spans="3:8" x14ac:dyDescent="0.25">
      <c r="C23479"/>
      <c r="H23479"/>
    </row>
    <row r="23480" spans="3:8" x14ac:dyDescent="0.25">
      <c r="C23480"/>
      <c r="H23480"/>
    </row>
    <row r="23481" spans="3:8" x14ac:dyDescent="0.25">
      <c r="C23481"/>
      <c r="H23481"/>
    </row>
    <row r="23482" spans="3:8" x14ac:dyDescent="0.25">
      <c r="C23482"/>
      <c r="H23482"/>
    </row>
    <row r="23483" spans="3:8" x14ac:dyDescent="0.25">
      <c r="C23483"/>
      <c r="H23483"/>
    </row>
    <row r="23484" spans="3:8" x14ac:dyDescent="0.25">
      <c r="C23484"/>
      <c r="H23484"/>
    </row>
    <row r="23485" spans="3:8" x14ac:dyDescent="0.25">
      <c r="C23485"/>
      <c r="H23485"/>
    </row>
    <row r="23486" spans="3:8" x14ac:dyDescent="0.25">
      <c r="C23486"/>
      <c r="H23486"/>
    </row>
    <row r="23487" spans="3:8" x14ac:dyDescent="0.25">
      <c r="C23487"/>
      <c r="H23487"/>
    </row>
    <row r="23488" spans="3:8" x14ac:dyDescent="0.25">
      <c r="C23488"/>
      <c r="H23488"/>
    </row>
    <row r="23489" spans="3:8" x14ac:dyDescent="0.25">
      <c r="C23489"/>
      <c r="H23489"/>
    </row>
    <row r="23490" spans="3:8" x14ac:dyDescent="0.25">
      <c r="C23490"/>
      <c r="H23490"/>
    </row>
    <row r="23491" spans="3:8" x14ac:dyDescent="0.25">
      <c r="C23491"/>
      <c r="H23491"/>
    </row>
    <row r="23492" spans="3:8" x14ac:dyDescent="0.25">
      <c r="C23492"/>
      <c r="H23492"/>
    </row>
    <row r="23493" spans="3:8" x14ac:dyDescent="0.25">
      <c r="C23493"/>
      <c r="H23493"/>
    </row>
    <row r="23494" spans="3:8" x14ac:dyDescent="0.25">
      <c r="C23494"/>
      <c r="H23494"/>
    </row>
    <row r="23495" spans="3:8" x14ac:dyDescent="0.25">
      <c r="C23495"/>
      <c r="H23495"/>
    </row>
    <row r="23496" spans="3:8" x14ac:dyDescent="0.25">
      <c r="C23496"/>
      <c r="H23496"/>
    </row>
    <row r="23497" spans="3:8" x14ac:dyDescent="0.25">
      <c r="C23497"/>
      <c r="H23497"/>
    </row>
    <row r="23498" spans="3:8" x14ac:dyDescent="0.25">
      <c r="C23498"/>
      <c r="H23498"/>
    </row>
    <row r="23499" spans="3:8" x14ac:dyDescent="0.25">
      <c r="C23499"/>
      <c r="H23499"/>
    </row>
    <row r="23500" spans="3:8" x14ac:dyDescent="0.25">
      <c r="C23500"/>
      <c r="H23500"/>
    </row>
    <row r="23501" spans="3:8" x14ac:dyDescent="0.25">
      <c r="C23501"/>
      <c r="H23501"/>
    </row>
    <row r="23502" spans="3:8" x14ac:dyDescent="0.25">
      <c r="C23502"/>
      <c r="H23502"/>
    </row>
    <row r="23503" spans="3:8" x14ac:dyDescent="0.25">
      <c r="C23503"/>
      <c r="H23503"/>
    </row>
    <row r="23504" spans="3:8" x14ac:dyDescent="0.25">
      <c r="C23504"/>
      <c r="H23504"/>
    </row>
    <row r="23505" spans="3:8" x14ac:dyDescent="0.25">
      <c r="C23505"/>
      <c r="H23505"/>
    </row>
    <row r="23506" spans="3:8" x14ac:dyDescent="0.25">
      <c r="C23506"/>
      <c r="H23506"/>
    </row>
    <row r="23507" spans="3:8" x14ac:dyDescent="0.25">
      <c r="C23507"/>
      <c r="H23507"/>
    </row>
    <row r="23508" spans="3:8" x14ac:dyDescent="0.25">
      <c r="C23508"/>
      <c r="H23508"/>
    </row>
    <row r="23509" spans="3:8" x14ac:dyDescent="0.25">
      <c r="C23509"/>
      <c r="H23509"/>
    </row>
    <row r="23510" spans="3:8" x14ac:dyDescent="0.25">
      <c r="C23510"/>
      <c r="H23510"/>
    </row>
    <row r="23511" spans="3:8" x14ac:dyDescent="0.25">
      <c r="C23511"/>
      <c r="H23511"/>
    </row>
    <row r="23512" spans="3:8" x14ac:dyDescent="0.25">
      <c r="C23512"/>
      <c r="H23512"/>
    </row>
    <row r="23513" spans="3:8" x14ac:dyDescent="0.25">
      <c r="C23513"/>
      <c r="H23513"/>
    </row>
    <row r="23514" spans="3:8" x14ac:dyDescent="0.25">
      <c r="C23514"/>
      <c r="H23514"/>
    </row>
    <row r="23515" spans="3:8" x14ac:dyDescent="0.25">
      <c r="C23515"/>
      <c r="H23515"/>
    </row>
    <row r="23516" spans="3:8" x14ac:dyDescent="0.25">
      <c r="C23516"/>
      <c r="H23516"/>
    </row>
    <row r="23517" spans="3:8" x14ac:dyDescent="0.25">
      <c r="C23517"/>
      <c r="H23517"/>
    </row>
    <row r="23518" spans="3:8" x14ac:dyDescent="0.25">
      <c r="C23518"/>
      <c r="H23518"/>
    </row>
    <row r="23519" spans="3:8" x14ac:dyDescent="0.25">
      <c r="C23519"/>
      <c r="H23519"/>
    </row>
    <row r="23520" spans="3:8" x14ac:dyDescent="0.25">
      <c r="C23520"/>
      <c r="H23520"/>
    </row>
    <row r="23521" spans="3:8" x14ac:dyDescent="0.25">
      <c r="C23521"/>
      <c r="H23521"/>
    </row>
    <row r="23522" spans="3:8" x14ac:dyDescent="0.25">
      <c r="C23522"/>
      <c r="H23522"/>
    </row>
    <row r="23523" spans="3:8" x14ac:dyDescent="0.25">
      <c r="C23523"/>
      <c r="H23523"/>
    </row>
    <row r="23524" spans="3:8" x14ac:dyDescent="0.25">
      <c r="C23524"/>
      <c r="H23524"/>
    </row>
    <row r="23525" spans="3:8" x14ac:dyDescent="0.25">
      <c r="C23525"/>
      <c r="H23525"/>
    </row>
    <row r="23526" spans="3:8" x14ac:dyDescent="0.25">
      <c r="C23526"/>
      <c r="H23526"/>
    </row>
    <row r="23527" spans="3:8" x14ac:dyDescent="0.25">
      <c r="C23527"/>
      <c r="H23527"/>
    </row>
    <row r="23528" spans="3:8" x14ac:dyDescent="0.25">
      <c r="C23528"/>
      <c r="H23528"/>
    </row>
    <row r="23529" spans="3:8" x14ac:dyDescent="0.25">
      <c r="C23529"/>
      <c r="H23529"/>
    </row>
    <row r="23530" spans="3:8" x14ac:dyDescent="0.25">
      <c r="C23530"/>
      <c r="H23530"/>
    </row>
    <row r="23531" spans="3:8" x14ac:dyDescent="0.25">
      <c r="C23531"/>
      <c r="H23531"/>
    </row>
    <row r="23532" spans="3:8" x14ac:dyDescent="0.25">
      <c r="C23532"/>
      <c r="H23532"/>
    </row>
    <row r="23533" spans="3:8" x14ac:dyDescent="0.25">
      <c r="C23533"/>
      <c r="H23533"/>
    </row>
    <row r="23534" spans="3:8" x14ac:dyDescent="0.25">
      <c r="C23534"/>
      <c r="H23534"/>
    </row>
    <row r="23535" spans="3:8" x14ac:dyDescent="0.25">
      <c r="C23535"/>
      <c r="H23535"/>
    </row>
    <row r="23536" spans="3:8" x14ac:dyDescent="0.25">
      <c r="C23536"/>
      <c r="H23536"/>
    </row>
    <row r="23537" spans="3:8" x14ac:dyDescent="0.25">
      <c r="C23537"/>
      <c r="H23537"/>
    </row>
    <row r="23538" spans="3:8" x14ac:dyDescent="0.25">
      <c r="C23538"/>
      <c r="H23538"/>
    </row>
    <row r="23539" spans="3:8" x14ac:dyDescent="0.25">
      <c r="C23539"/>
      <c r="H23539"/>
    </row>
    <row r="23540" spans="3:8" x14ac:dyDescent="0.25">
      <c r="C23540"/>
      <c r="H23540"/>
    </row>
    <row r="23541" spans="3:8" x14ac:dyDescent="0.25">
      <c r="C23541"/>
      <c r="H23541"/>
    </row>
    <row r="23542" spans="3:8" x14ac:dyDescent="0.25">
      <c r="C23542"/>
      <c r="H23542"/>
    </row>
    <row r="23543" spans="3:8" x14ac:dyDescent="0.25">
      <c r="C23543"/>
      <c r="H23543"/>
    </row>
    <row r="23544" spans="3:8" x14ac:dyDescent="0.25">
      <c r="C23544"/>
      <c r="H23544"/>
    </row>
    <row r="23545" spans="3:8" x14ac:dyDescent="0.25">
      <c r="C23545"/>
      <c r="H23545"/>
    </row>
    <row r="23546" spans="3:8" x14ac:dyDescent="0.25">
      <c r="C23546"/>
      <c r="H23546"/>
    </row>
    <row r="23547" spans="3:8" x14ac:dyDescent="0.25">
      <c r="C23547"/>
      <c r="H23547"/>
    </row>
    <row r="23548" spans="3:8" x14ac:dyDescent="0.25">
      <c r="C23548"/>
      <c r="H23548"/>
    </row>
    <row r="23549" spans="3:8" x14ac:dyDescent="0.25">
      <c r="C23549"/>
      <c r="H23549"/>
    </row>
    <row r="23550" spans="3:8" x14ac:dyDescent="0.25">
      <c r="C23550"/>
      <c r="H23550"/>
    </row>
    <row r="23551" spans="3:8" x14ac:dyDescent="0.25">
      <c r="C23551"/>
      <c r="H23551"/>
    </row>
    <row r="23552" spans="3:8" x14ac:dyDescent="0.25">
      <c r="C23552"/>
      <c r="H23552"/>
    </row>
    <row r="23553" spans="3:8" x14ac:dyDescent="0.25">
      <c r="C23553"/>
      <c r="H23553"/>
    </row>
    <row r="23554" spans="3:8" x14ac:dyDescent="0.25">
      <c r="C23554"/>
      <c r="H23554"/>
    </row>
    <row r="23555" spans="3:8" x14ac:dyDescent="0.25">
      <c r="C23555"/>
      <c r="H23555"/>
    </row>
    <row r="23556" spans="3:8" x14ac:dyDescent="0.25">
      <c r="C23556"/>
      <c r="H23556"/>
    </row>
    <row r="23557" spans="3:8" x14ac:dyDescent="0.25">
      <c r="C23557"/>
      <c r="H23557"/>
    </row>
    <row r="23558" spans="3:8" x14ac:dyDescent="0.25">
      <c r="C23558"/>
      <c r="H23558"/>
    </row>
    <row r="23559" spans="3:8" x14ac:dyDescent="0.25">
      <c r="C23559"/>
      <c r="H23559"/>
    </row>
    <row r="23560" spans="3:8" x14ac:dyDescent="0.25">
      <c r="C23560"/>
      <c r="H23560"/>
    </row>
    <row r="23561" spans="3:8" x14ac:dyDescent="0.25">
      <c r="C23561"/>
      <c r="H23561"/>
    </row>
    <row r="23562" spans="3:8" x14ac:dyDescent="0.25">
      <c r="C23562"/>
      <c r="H23562"/>
    </row>
    <row r="23563" spans="3:8" x14ac:dyDescent="0.25">
      <c r="C23563"/>
      <c r="H23563"/>
    </row>
    <row r="23564" spans="3:8" x14ac:dyDescent="0.25">
      <c r="C23564"/>
      <c r="H23564"/>
    </row>
    <row r="23565" spans="3:8" x14ac:dyDescent="0.25">
      <c r="C23565"/>
      <c r="H23565"/>
    </row>
    <row r="23566" spans="3:8" x14ac:dyDescent="0.25">
      <c r="C23566"/>
      <c r="H23566"/>
    </row>
    <row r="23567" spans="3:8" x14ac:dyDescent="0.25">
      <c r="C23567"/>
      <c r="H23567"/>
    </row>
    <row r="23568" spans="3:8" x14ac:dyDescent="0.25">
      <c r="C23568"/>
      <c r="H23568"/>
    </row>
    <row r="23569" spans="3:8" x14ac:dyDescent="0.25">
      <c r="C23569"/>
      <c r="H23569"/>
    </row>
    <row r="23570" spans="3:8" x14ac:dyDescent="0.25">
      <c r="C23570"/>
      <c r="H23570"/>
    </row>
    <row r="23571" spans="3:8" x14ac:dyDescent="0.25">
      <c r="C23571"/>
      <c r="H23571"/>
    </row>
    <row r="23572" spans="3:8" x14ac:dyDescent="0.25">
      <c r="C23572"/>
      <c r="H23572"/>
    </row>
    <row r="23573" spans="3:8" x14ac:dyDescent="0.25">
      <c r="C23573"/>
      <c r="H23573"/>
    </row>
    <row r="23574" spans="3:8" x14ac:dyDescent="0.25">
      <c r="C23574"/>
      <c r="H23574"/>
    </row>
    <row r="23575" spans="3:8" x14ac:dyDescent="0.25">
      <c r="C23575"/>
      <c r="H23575"/>
    </row>
    <row r="23576" spans="3:8" x14ac:dyDescent="0.25">
      <c r="C23576"/>
      <c r="H23576"/>
    </row>
    <row r="23577" spans="3:8" x14ac:dyDescent="0.25">
      <c r="C23577"/>
      <c r="H23577"/>
    </row>
    <row r="23578" spans="3:8" x14ac:dyDescent="0.25">
      <c r="C23578"/>
      <c r="H23578"/>
    </row>
    <row r="23579" spans="3:8" x14ac:dyDescent="0.25">
      <c r="C23579"/>
      <c r="H23579"/>
    </row>
    <row r="23580" spans="3:8" x14ac:dyDescent="0.25">
      <c r="C23580"/>
      <c r="H23580"/>
    </row>
    <row r="23581" spans="3:8" x14ac:dyDescent="0.25">
      <c r="C23581"/>
      <c r="H23581"/>
    </row>
    <row r="23582" spans="3:8" x14ac:dyDescent="0.25">
      <c r="C23582"/>
      <c r="H23582"/>
    </row>
    <row r="23583" spans="3:8" x14ac:dyDescent="0.25">
      <c r="C23583"/>
      <c r="H23583"/>
    </row>
    <row r="23584" spans="3:8" x14ac:dyDescent="0.25">
      <c r="C23584"/>
      <c r="H23584"/>
    </row>
    <row r="23585" spans="3:8" x14ac:dyDescent="0.25">
      <c r="C23585"/>
      <c r="H23585"/>
    </row>
    <row r="23586" spans="3:8" x14ac:dyDescent="0.25">
      <c r="C23586"/>
      <c r="H23586"/>
    </row>
    <row r="23587" spans="3:8" x14ac:dyDescent="0.25">
      <c r="C23587"/>
      <c r="H23587"/>
    </row>
    <row r="23588" spans="3:8" x14ac:dyDescent="0.25">
      <c r="C23588"/>
      <c r="H23588"/>
    </row>
    <row r="23589" spans="3:8" x14ac:dyDescent="0.25">
      <c r="C23589"/>
      <c r="H23589"/>
    </row>
    <row r="23590" spans="3:8" x14ac:dyDescent="0.25">
      <c r="C23590"/>
      <c r="H23590"/>
    </row>
    <row r="23591" spans="3:8" x14ac:dyDescent="0.25">
      <c r="C23591"/>
      <c r="H23591"/>
    </row>
    <row r="23592" spans="3:8" x14ac:dyDescent="0.25">
      <c r="C23592"/>
      <c r="H23592"/>
    </row>
    <row r="23593" spans="3:8" x14ac:dyDescent="0.25">
      <c r="C23593"/>
      <c r="H23593"/>
    </row>
    <row r="23594" spans="3:8" x14ac:dyDescent="0.25">
      <c r="C23594"/>
      <c r="H23594"/>
    </row>
    <row r="23595" spans="3:8" x14ac:dyDescent="0.25">
      <c r="C23595"/>
      <c r="H23595"/>
    </row>
    <row r="23596" spans="3:8" x14ac:dyDescent="0.25">
      <c r="C23596"/>
      <c r="H23596"/>
    </row>
    <row r="23597" spans="3:8" x14ac:dyDescent="0.25">
      <c r="C23597"/>
      <c r="H23597"/>
    </row>
    <row r="23598" spans="3:8" x14ac:dyDescent="0.25">
      <c r="C23598"/>
      <c r="H23598"/>
    </row>
    <row r="23599" spans="3:8" x14ac:dyDescent="0.25">
      <c r="C23599"/>
      <c r="H23599"/>
    </row>
    <row r="23600" spans="3:8" x14ac:dyDescent="0.25">
      <c r="C23600"/>
      <c r="H23600"/>
    </row>
    <row r="23601" spans="3:8" x14ac:dyDescent="0.25">
      <c r="C23601"/>
      <c r="H23601"/>
    </row>
    <row r="23602" spans="3:8" x14ac:dyDescent="0.25">
      <c r="C23602"/>
      <c r="H23602"/>
    </row>
    <row r="23603" spans="3:8" x14ac:dyDescent="0.25">
      <c r="C23603"/>
      <c r="H23603"/>
    </row>
    <row r="23604" spans="3:8" x14ac:dyDescent="0.25">
      <c r="C23604"/>
      <c r="H23604"/>
    </row>
    <row r="23605" spans="3:8" x14ac:dyDescent="0.25">
      <c r="C23605"/>
      <c r="H23605"/>
    </row>
    <row r="23606" spans="3:8" x14ac:dyDescent="0.25">
      <c r="C23606"/>
      <c r="H23606"/>
    </row>
    <row r="23607" spans="3:8" x14ac:dyDescent="0.25">
      <c r="C23607"/>
      <c r="H23607"/>
    </row>
    <row r="23608" spans="3:8" x14ac:dyDescent="0.25">
      <c r="C23608"/>
      <c r="H23608"/>
    </row>
    <row r="23609" spans="3:8" x14ac:dyDescent="0.25">
      <c r="C23609"/>
      <c r="H23609"/>
    </row>
    <row r="23610" spans="3:8" x14ac:dyDescent="0.25">
      <c r="C23610"/>
      <c r="H23610"/>
    </row>
    <row r="23611" spans="3:8" x14ac:dyDescent="0.25">
      <c r="C23611"/>
      <c r="H23611"/>
    </row>
    <row r="23612" spans="3:8" x14ac:dyDescent="0.25">
      <c r="C23612"/>
      <c r="H23612"/>
    </row>
    <row r="23613" spans="3:8" x14ac:dyDescent="0.25">
      <c r="C23613"/>
      <c r="H23613"/>
    </row>
    <row r="23614" spans="3:8" x14ac:dyDescent="0.25">
      <c r="C23614"/>
      <c r="H23614"/>
    </row>
    <row r="23615" spans="3:8" x14ac:dyDescent="0.25">
      <c r="C23615"/>
      <c r="H23615"/>
    </row>
    <row r="23616" spans="3:8" x14ac:dyDescent="0.25">
      <c r="C23616"/>
      <c r="H23616"/>
    </row>
    <row r="23617" spans="3:8" x14ac:dyDescent="0.25">
      <c r="C23617"/>
      <c r="H23617"/>
    </row>
    <row r="23618" spans="3:8" x14ac:dyDescent="0.25">
      <c r="C23618"/>
      <c r="H23618"/>
    </row>
    <row r="23619" spans="3:8" x14ac:dyDescent="0.25">
      <c r="C23619"/>
      <c r="H23619"/>
    </row>
    <row r="23620" spans="3:8" x14ac:dyDescent="0.25">
      <c r="C23620"/>
      <c r="H23620"/>
    </row>
    <row r="23621" spans="3:8" x14ac:dyDescent="0.25">
      <c r="C23621"/>
      <c r="H23621"/>
    </row>
    <row r="23622" spans="3:8" x14ac:dyDescent="0.25">
      <c r="C23622"/>
      <c r="H23622"/>
    </row>
    <row r="23623" spans="3:8" x14ac:dyDescent="0.25">
      <c r="C23623"/>
      <c r="H23623"/>
    </row>
    <row r="23624" spans="3:8" x14ac:dyDescent="0.25">
      <c r="C23624"/>
      <c r="H23624"/>
    </row>
    <row r="23625" spans="3:8" x14ac:dyDescent="0.25">
      <c r="C23625"/>
      <c r="H23625"/>
    </row>
    <row r="23626" spans="3:8" x14ac:dyDescent="0.25">
      <c r="C23626"/>
      <c r="H23626"/>
    </row>
    <row r="23627" spans="3:8" x14ac:dyDescent="0.25">
      <c r="C23627"/>
      <c r="H23627"/>
    </row>
    <row r="23628" spans="3:8" x14ac:dyDescent="0.25">
      <c r="C23628"/>
      <c r="H23628"/>
    </row>
    <row r="23629" spans="3:8" x14ac:dyDescent="0.25">
      <c r="C23629"/>
      <c r="H23629"/>
    </row>
    <row r="23630" spans="3:8" x14ac:dyDescent="0.25">
      <c r="C23630"/>
      <c r="H23630"/>
    </row>
    <row r="23631" spans="3:8" x14ac:dyDescent="0.25">
      <c r="C23631"/>
      <c r="H23631"/>
    </row>
    <row r="23632" spans="3:8" x14ac:dyDescent="0.25">
      <c r="C23632"/>
      <c r="H23632"/>
    </row>
    <row r="23633" spans="3:8" x14ac:dyDescent="0.25">
      <c r="C23633"/>
      <c r="H23633"/>
    </row>
    <row r="23634" spans="3:8" x14ac:dyDescent="0.25">
      <c r="C23634"/>
      <c r="H23634"/>
    </row>
    <row r="23635" spans="3:8" x14ac:dyDescent="0.25">
      <c r="C23635"/>
      <c r="H23635"/>
    </row>
    <row r="23636" spans="3:8" x14ac:dyDescent="0.25">
      <c r="C23636"/>
      <c r="H23636"/>
    </row>
    <row r="23637" spans="3:8" x14ac:dyDescent="0.25">
      <c r="C23637"/>
      <c r="H23637"/>
    </row>
    <row r="23638" spans="3:8" x14ac:dyDescent="0.25">
      <c r="C23638"/>
      <c r="H23638"/>
    </row>
    <row r="23639" spans="3:8" x14ac:dyDescent="0.25">
      <c r="C23639"/>
      <c r="H23639"/>
    </row>
    <row r="23640" spans="3:8" x14ac:dyDescent="0.25">
      <c r="C23640"/>
      <c r="H23640"/>
    </row>
    <row r="23641" spans="3:8" x14ac:dyDescent="0.25">
      <c r="C23641"/>
      <c r="H23641"/>
    </row>
    <row r="23642" spans="3:8" x14ac:dyDescent="0.25">
      <c r="C23642"/>
      <c r="H23642"/>
    </row>
    <row r="23643" spans="3:8" x14ac:dyDescent="0.25">
      <c r="C23643"/>
      <c r="H23643"/>
    </row>
    <row r="23644" spans="3:8" x14ac:dyDescent="0.25">
      <c r="C23644"/>
      <c r="H23644"/>
    </row>
    <row r="23645" spans="3:8" x14ac:dyDescent="0.25">
      <c r="C23645"/>
      <c r="H23645"/>
    </row>
    <row r="23646" spans="3:8" x14ac:dyDescent="0.25">
      <c r="C23646"/>
      <c r="H23646"/>
    </row>
    <row r="23647" spans="3:8" x14ac:dyDescent="0.25">
      <c r="C23647"/>
      <c r="H23647"/>
    </row>
    <row r="23648" spans="3:8" x14ac:dyDescent="0.25">
      <c r="C23648"/>
      <c r="H23648"/>
    </row>
    <row r="23649" spans="3:8" x14ac:dyDescent="0.25">
      <c r="C23649"/>
      <c r="H23649"/>
    </row>
    <row r="23650" spans="3:8" x14ac:dyDescent="0.25">
      <c r="C23650"/>
      <c r="H23650"/>
    </row>
    <row r="23651" spans="3:8" x14ac:dyDescent="0.25">
      <c r="C23651"/>
      <c r="H23651"/>
    </row>
    <row r="23652" spans="3:8" x14ac:dyDescent="0.25">
      <c r="C23652"/>
      <c r="H23652"/>
    </row>
    <row r="23653" spans="3:8" x14ac:dyDescent="0.25">
      <c r="C23653"/>
      <c r="H23653"/>
    </row>
    <row r="23654" spans="3:8" x14ac:dyDescent="0.25">
      <c r="C23654"/>
      <c r="H23654"/>
    </row>
    <row r="23655" spans="3:8" x14ac:dyDescent="0.25">
      <c r="C23655"/>
      <c r="H23655"/>
    </row>
    <row r="23656" spans="3:8" x14ac:dyDescent="0.25">
      <c r="C23656"/>
      <c r="H23656"/>
    </row>
    <row r="23657" spans="3:8" x14ac:dyDescent="0.25">
      <c r="C23657"/>
      <c r="H23657"/>
    </row>
    <row r="23658" spans="3:8" x14ac:dyDescent="0.25">
      <c r="C23658"/>
      <c r="H23658"/>
    </row>
    <row r="23659" spans="3:8" x14ac:dyDescent="0.25">
      <c r="C23659"/>
      <c r="H23659"/>
    </row>
    <row r="23660" spans="3:8" x14ac:dyDescent="0.25">
      <c r="C23660"/>
      <c r="H23660"/>
    </row>
    <row r="23661" spans="3:8" x14ac:dyDescent="0.25">
      <c r="C23661"/>
      <c r="H23661"/>
    </row>
    <row r="23662" spans="3:8" x14ac:dyDescent="0.25">
      <c r="C23662"/>
      <c r="H23662"/>
    </row>
    <row r="23663" spans="3:8" x14ac:dyDescent="0.25">
      <c r="C23663"/>
      <c r="H23663"/>
    </row>
    <row r="23664" spans="3:8" x14ac:dyDescent="0.25">
      <c r="C23664"/>
      <c r="H23664"/>
    </row>
    <row r="23665" spans="3:8" x14ac:dyDescent="0.25">
      <c r="C23665"/>
      <c r="H23665"/>
    </row>
    <row r="23666" spans="3:8" x14ac:dyDescent="0.25">
      <c r="C23666"/>
      <c r="H23666"/>
    </row>
    <row r="23667" spans="3:8" x14ac:dyDescent="0.25">
      <c r="C23667"/>
      <c r="H23667"/>
    </row>
    <row r="23668" spans="3:8" x14ac:dyDescent="0.25">
      <c r="C23668"/>
      <c r="H23668"/>
    </row>
    <row r="23669" spans="3:8" x14ac:dyDescent="0.25">
      <c r="C23669"/>
      <c r="H23669"/>
    </row>
    <row r="23670" spans="3:8" x14ac:dyDescent="0.25">
      <c r="C23670"/>
      <c r="H23670"/>
    </row>
    <row r="23671" spans="3:8" x14ac:dyDescent="0.25">
      <c r="C23671"/>
      <c r="H23671"/>
    </row>
    <row r="23672" spans="3:8" x14ac:dyDescent="0.25">
      <c r="C23672"/>
      <c r="H23672"/>
    </row>
    <row r="23673" spans="3:8" x14ac:dyDescent="0.25">
      <c r="C23673"/>
      <c r="H23673"/>
    </row>
    <row r="23674" spans="3:8" x14ac:dyDescent="0.25">
      <c r="C23674"/>
      <c r="H23674"/>
    </row>
    <row r="23675" spans="3:8" x14ac:dyDescent="0.25">
      <c r="C23675"/>
      <c r="H23675"/>
    </row>
    <row r="23676" spans="3:8" x14ac:dyDescent="0.25">
      <c r="C23676"/>
      <c r="H23676"/>
    </row>
    <row r="23677" spans="3:8" x14ac:dyDescent="0.25">
      <c r="C23677"/>
      <c r="H23677"/>
    </row>
    <row r="23678" spans="3:8" x14ac:dyDescent="0.25">
      <c r="C23678"/>
      <c r="H23678"/>
    </row>
    <row r="23679" spans="3:8" x14ac:dyDescent="0.25">
      <c r="C23679"/>
      <c r="H23679"/>
    </row>
    <row r="23680" spans="3:8" x14ac:dyDescent="0.25">
      <c r="C23680"/>
      <c r="H23680"/>
    </row>
    <row r="23681" spans="3:8" x14ac:dyDescent="0.25">
      <c r="C23681"/>
      <c r="H23681"/>
    </row>
    <row r="23682" spans="3:8" x14ac:dyDescent="0.25">
      <c r="C23682"/>
      <c r="H23682"/>
    </row>
    <row r="23683" spans="3:8" x14ac:dyDescent="0.25">
      <c r="C23683"/>
      <c r="H23683"/>
    </row>
    <row r="23684" spans="3:8" x14ac:dyDescent="0.25">
      <c r="C23684"/>
      <c r="H23684"/>
    </row>
    <row r="23685" spans="3:8" x14ac:dyDescent="0.25">
      <c r="C23685"/>
      <c r="H23685"/>
    </row>
    <row r="23686" spans="3:8" x14ac:dyDescent="0.25">
      <c r="C23686"/>
      <c r="H23686"/>
    </row>
    <row r="23687" spans="3:8" x14ac:dyDescent="0.25">
      <c r="C23687"/>
      <c r="H23687"/>
    </row>
    <row r="23688" spans="3:8" x14ac:dyDescent="0.25">
      <c r="C23688"/>
      <c r="H23688"/>
    </row>
    <row r="23689" spans="3:8" x14ac:dyDescent="0.25">
      <c r="C23689"/>
      <c r="H23689"/>
    </row>
    <row r="23690" spans="3:8" x14ac:dyDescent="0.25">
      <c r="C23690"/>
      <c r="H23690"/>
    </row>
    <row r="23691" spans="3:8" x14ac:dyDescent="0.25">
      <c r="C23691"/>
      <c r="H23691"/>
    </row>
    <row r="23692" spans="3:8" x14ac:dyDescent="0.25">
      <c r="C23692"/>
      <c r="H23692"/>
    </row>
    <row r="23693" spans="3:8" x14ac:dyDescent="0.25">
      <c r="C23693"/>
      <c r="H23693"/>
    </row>
    <row r="23694" spans="3:8" x14ac:dyDescent="0.25">
      <c r="C23694"/>
      <c r="H23694"/>
    </row>
    <row r="23695" spans="3:8" x14ac:dyDescent="0.25">
      <c r="C23695"/>
      <c r="H23695"/>
    </row>
    <row r="23696" spans="3:8" x14ac:dyDescent="0.25">
      <c r="C23696"/>
      <c r="H23696"/>
    </row>
    <row r="23697" spans="3:8" x14ac:dyDescent="0.25">
      <c r="C23697"/>
      <c r="H23697"/>
    </row>
    <row r="23698" spans="3:8" x14ac:dyDescent="0.25">
      <c r="C23698"/>
      <c r="H23698"/>
    </row>
    <row r="23699" spans="3:8" x14ac:dyDescent="0.25">
      <c r="C23699"/>
      <c r="H23699"/>
    </row>
    <row r="23700" spans="3:8" x14ac:dyDescent="0.25">
      <c r="C23700"/>
      <c r="H23700"/>
    </row>
    <row r="23701" spans="3:8" x14ac:dyDescent="0.25">
      <c r="C23701"/>
      <c r="H23701"/>
    </row>
    <row r="23702" spans="3:8" x14ac:dyDescent="0.25">
      <c r="C23702"/>
      <c r="H23702"/>
    </row>
    <row r="23703" spans="3:8" x14ac:dyDescent="0.25">
      <c r="C23703"/>
      <c r="H23703"/>
    </row>
    <row r="23704" spans="3:8" x14ac:dyDescent="0.25">
      <c r="C23704"/>
      <c r="H23704"/>
    </row>
    <row r="23705" spans="3:8" x14ac:dyDescent="0.25">
      <c r="C23705"/>
      <c r="H23705"/>
    </row>
    <row r="23706" spans="3:8" x14ac:dyDescent="0.25">
      <c r="C23706"/>
      <c r="H23706"/>
    </row>
    <row r="23707" spans="3:8" x14ac:dyDescent="0.25">
      <c r="C23707"/>
      <c r="H23707"/>
    </row>
    <row r="23708" spans="3:8" x14ac:dyDescent="0.25">
      <c r="C23708"/>
      <c r="H23708"/>
    </row>
    <row r="23709" spans="3:8" x14ac:dyDescent="0.25">
      <c r="C23709"/>
      <c r="H23709"/>
    </row>
    <row r="23710" spans="3:8" x14ac:dyDescent="0.25">
      <c r="C23710"/>
      <c r="H23710"/>
    </row>
    <row r="23711" spans="3:8" x14ac:dyDescent="0.25">
      <c r="C23711"/>
      <c r="H23711"/>
    </row>
    <row r="23712" spans="3:8" x14ac:dyDescent="0.25">
      <c r="C23712"/>
      <c r="H23712"/>
    </row>
    <row r="23713" spans="3:8" x14ac:dyDescent="0.25">
      <c r="C23713"/>
      <c r="H23713"/>
    </row>
    <row r="23714" spans="3:8" x14ac:dyDescent="0.25">
      <c r="C23714"/>
      <c r="H23714"/>
    </row>
    <row r="23715" spans="3:8" x14ac:dyDescent="0.25">
      <c r="C23715"/>
      <c r="H23715"/>
    </row>
    <row r="23716" spans="3:8" x14ac:dyDescent="0.25">
      <c r="C23716"/>
      <c r="H23716"/>
    </row>
    <row r="23717" spans="3:8" x14ac:dyDescent="0.25">
      <c r="C23717"/>
      <c r="H23717"/>
    </row>
    <row r="23718" spans="3:8" x14ac:dyDescent="0.25">
      <c r="C23718"/>
      <c r="H23718"/>
    </row>
    <row r="23719" spans="3:8" x14ac:dyDescent="0.25">
      <c r="C23719"/>
      <c r="H23719"/>
    </row>
    <row r="23720" spans="3:8" x14ac:dyDescent="0.25">
      <c r="C23720"/>
      <c r="H23720"/>
    </row>
    <row r="23721" spans="3:8" x14ac:dyDescent="0.25">
      <c r="C23721"/>
      <c r="H23721"/>
    </row>
    <row r="23722" spans="3:8" x14ac:dyDescent="0.25">
      <c r="C23722"/>
      <c r="H23722"/>
    </row>
    <row r="23723" spans="3:8" x14ac:dyDescent="0.25">
      <c r="C23723"/>
      <c r="H23723"/>
    </row>
    <row r="23724" spans="3:8" x14ac:dyDescent="0.25">
      <c r="C23724"/>
      <c r="H23724"/>
    </row>
    <row r="23725" spans="3:8" x14ac:dyDescent="0.25">
      <c r="C23725"/>
      <c r="H23725"/>
    </row>
    <row r="23726" spans="3:8" x14ac:dyDescent="0.25">
      <c r="C23726"/>
      <c r="H23726"/>
    </row>
    <row r="23727" spans="3:8" x14ac:dyDescent="0.25">
      <c r="C23727"/>
      <c r="H23727"/>
    </row>
    <row r="23728" spans="3:8" x14ac:dyDescent="0.25">
      <c r="C23728"/>
      <c r="H23728"/>
    </row>
    <row r="23729" spans="3:8" x14ac:dyDescent="0.25">
      <c r="C23729"/>
      <c r="H23729"/>
    </row>
    <row r="23730" spans="3:8" x14ac:dyDescent="0.25">
      <c r="C23730"/>
      <c r="H23730"/>
    </row>
    <row r="23731" spans="3:8" x14ac:dyDescent="0.25">
      <c r="C23731"/>
      <c r="H23731"/>
    </row>
    <row r="23732" spans="3:8" x14ac:dyDescent="0.25">
      <c r="C23732"/>
      <c r="H23732"/>
    </row>
    <row r="23733" spans="3:8" x14ac:dyDescent="0.25">
      <c r="C23733"/>
      <c r="H23733"/>
    </row>
    <row r="23734" spans="3:8" x14ac:dyDescent="0.25">
      <c r="C23734"/>
      <c r="H23734"/>
    </row>
    <row r="23735" spans="3:8" x14ac:dyDescent="0.25">
      <c r="C23735"/>
      <c r="H23735"/>
    </row>
    <row r="23736" spans="3:8" x14ac:dyDescent="0.25">
      <c r="C23736"/>
      <c r="H23736"/>
    </row>
    <row r="23737" spans="3:8" x14ac:dyDescent="0.25">
      <c r="C23737"/>
      <c r="H23737"/>
    </row>
    <row r="23738" spans="3:8" x14ac:dyDescent="0.25">
      <c r="C23738"/>
      <c r="H23738"/>
    </row>
    <row r="23739" spans="3:8" x14ac:dyDescent="0.25">
      <c r="C23739"/>
      <c r="H23739"/>
    </row>
    <row r="23740" spans="3:8" x14ac:dyDescent="0.25">
      <c r="C23740"/>
      <c r="H23740"/>
    </row>
    <row r="23741" spans="3:8" x14ac:dyDescent="0.25">
      <c r="C23741"/>
      <c r="H23741"/>
    </row>
    <row r="23742" spans="3:8" x14ac:dyDescent="0.25">
      <c r="C23742"/>
      <c r="H23742"/>
    </row>
    <row r="23743" spans="3:8" x14ac:dyDescent="0.25">
      <c r="C23743"/>
      <c r="H23743"/>
    </row>
    <row r="23744" spans="3:8" x14ac:dyDescent="0.25">
      <c r="C23744"/>
      <c r="H23744"/>
    </row>
    <row r="23745" spans="3:8" x14ac:dyDescent="0.25">
      <c r="C23745"/>
      <c r="H23745"/>
    </row>
    <row r="23746" spans="3:8" x14ac:dyDescent="0.25">
      <c r="C23746"/>
      <c r="H23746"/>
    </row>
    <row r="23747" spans="3:8" x14ac:dyDescent="0.25">
      <c r="C23747"/>
      <c r="H23747"/>
    </row>
    <row r="23748" spans="3:8" x14ac:dyDescent="0.25">
      <c r="C23748"/>
      <c r="H23748"/>
    </row>
    <row r="23749" spans="3:8" x14ac:dyDescent="0.25">
      <c r="C23749"/>
      <c r="H23749"/>
    </row>
    <row r="23750" spans="3:8" x14ac:dyDescent="0.25">
      <c r="C23750"/>
      <c r="H23750"/>
    </row>
    <row r="23751" spans="3:8" x14ac:dyDescent="0.25">
      <c r="C23751"/>
      <c r="H23751"/>
    </row>
    <row r="23752" spans="3:8" x14ac:dyDescent="0.25">
      <c r="C23752"/>
      <c r="H23752"/>
    </row>
    <row r="23753" spans="3:8" x14ac:dyDescent="0.25">
      <c r="C23753"/>
      <c r="H23753"/>
    </row>
    <row r="23754" spans="3:8" x14ac:dyDescent="0.25">
      <c r="C23754"/>
      <c r="H23754"/>
    </row>
    <row r="23755" spans="3:8" x14ac:dyDescent="0.25">
      <c r="C23755"/>
      <c r="H23755"/>
    </row>
    <row r="23756" spans="3:8" x14ac:dyDescent="0.25">
      <c r="C23756"/>
      <c r="H23756"/>
    </row>
    <row r="23757" spans="3:8" x14ac:dyDescent="0.25">
      <c r="C23757"/>
      <c r="H23757"/>
    </row>
    <row r="23758" spans="3:8" x14ac:dyDescent="0.25">
      <c r="C23758"/>
      <c r="H23758"/>
    </row>
    <row r="23759" spans="3:8" x14ac:dyDescent="0.25">
      <c r="C23759"/>
      <c r="H23759"/>
    </row>
    <row r="23760" spans="3:8" x14ac:dyDescent="0.25">
      <c r="C23760"/>
      <c r="H23760"/>
    </row>
    <row r="23761" spans="3:8" x14ac:dyDescent="0.25">
      <c r="C23761"/>
      <c r="H23761"/>
    </row>
    <row r="23762" spans="3:8" x14ac:dyDescent="0.25">
      <c r="C23762"/>
      <c r="H23762"/>
    </row>
    <row r="23763" spans="3:8" x14ac:dyDescent="0.25">
      <c r="C23763"/>
      <c r="H23763"/>
    </row>
    <row r="23764" spans="3:8" x14ac:dyDescent="0.25">
      <c r="C23764"/>
      <c r="H23764"/>
    </row>
    <row r="23765" spans="3:8" x14ac:dyDescent="0.25">
      <c r="C23765"/>
      <c r="H23765"/>
    </row>
    <row r="23766" spans="3:8" x14ac:dyDescent="0.25">
      <c r="C23766"/>
      <c r="H23766"/>
    </row>
    <row r="23767" spans="3:8" x14ac:dyDescent="0.25">
      <c r="C23767"/>
      <c r="H23767"/>
    </row>
    <row r="23768" spans="3:8" x14ac:dyDescent="0.25">
      <c r="C23768"/>
      <c r="H23768"/>
    </row>
    <row r="23769" spans="3:8" x14ac:dyDescent="0.25">
      <c r="C23769"/>
      <c r="H23769"/>
    </row>
    <row r="23770" spans="3:8" x14ac:dyDescent="0.25">
      <c r="C23770"/>
      <c r="H23770"/>
    </row>
    <row r="23771" spans="3:8" x14ac:dyDescent="0.25">
      <c r="C23771"/>
      <c r="H23771"/>
    </row>
    <row r="23772" spans="3:8" x14ac:dyDescent="0.25">
      <c r="C23772"/>
      <c r="H23772"/>
    </row>
    <row r="23773" spans="3:8" x14ac:dyDescent="0.25">
      <c r="C23773"/>
      <c r="H23773"/>
    </row>
    <row r="23774" spans="3:8" x14ac:dyDescent="0.25">
      <c r="C23774"/>
      <c r="H23774"/>
    </row>
    <row r="23775" spans="3:8" x14ac:dyDescent="0.25">
      <c r="C23775"/>
      <c r="H23775"/>
    </row>
    <row r="23776" spans="3:8" x14ac:dyDescent="0.25">
      <c r="C23776"/>
      <c r="H23776"/>
    </row>
    <row r="23777" spans="3:8" x14ac:dyDescent="0.25">
      <c r="C23777"/>
      <c r="H23777"/>
    </row>
    <row r="23778" spans="3:8" x14ac:dyDescent="0.25">
      <c r="C23778"/>
      <c r="H23778"/>
    </row>
    <row r="23779" spans="3:8" x14ac:dyDescent="0.25">
      <c r="C23779"/>
      <c r="H23779"/>
    </row>
    <row r="23780" spans="3:8" x14ac:dyDescent="0.25">
      <c r="C23780"/>
      <c r="H23780"/>
    </row>
    <row r="23781" spans="3:8" x14ac:dyDescent="0.25">
      <c r="C23781"/>
      <c r="H23781"/>
    </row>
    <row r="23782" spans="3:8" x14ac:dyDescent="0.25">
      <c r="C23782"/>
      <c r="H23782"/>
    </row>
    <row r="23783" spans="3:8" x14ac:dyDescent="0.25">
      <c r="C23783"/>
      <c r="H23783"/>
    </row>
    <row r="23784" spans="3:8" x14ac:dyDescent="0.25">
      <c r="C23784"/>
      <c r="H23784"/>
    </row>
    <row r="23785" spans="3:8" x14ac:dyDescent="0.25">
      <c r="C23785"/>
      <c r="H23785"/>
    </row>
    <row r="23786" spans="3:8" x14ac:dyDescent="0.25">
      <c r="C23786"/>
      <c r="H23786"/>
    </row>
    <row r="23787" spans="3:8" x14ac:dyDescent="0.25">
      <c r="C23787"/>
      <c r="H23787"/>
    </row>
    <row r="23788" spans="3:8" x14ac:dyDescent="0.25">
      <c r="C23788"/>
      <c r="H23788"/>
    </row>
    <row r="23789" spans="3:8" x14ac:dyDescent="0.25">
      <c r="C23789"/>
      <c r="H23789"/>
    </row>
    <row r="23790" spans="3:8" x14ac:dyDescent="0.25">
      <c r="C23790"/>
      <c r="H23790"/>
    </row>
    <row r="23791" spans="3:8" x14ac:dyDescent="0.25">
      <c r="C23791"/>
      <c r="H23791"/>
    </row>
    <row r="23792" spans="3:8" x14ac:dyDescent="0.25">
      <c r="C23792"/>
      <c r="H23792"/>
    </row>
    <row r="23793" spans="3:8" x14ac:dyDescent="0.25">
      <c r="C23793"/>
      <c r="H23793"/>
    </row>
    <row r="23794" spans="3:8" x14ac:dyDescent="0.25">
      <c r="C23794"/>
      <c r="H23794"/>
    </row>
    <row r="23795" spans="3:8" x14ac:dyDescent="0.25">
      <c r="C23795"/>
      <c r="H23795"/>
    </row>
    <row r="23796" spans="3:8" x14ac:dyDescent="0.25">
      <c r="C23796"/>
      <c r="H23796"/>
    </row>
    <row r="23797" spans="3:8" x14ac:dyDescent="0.25">
      <c r="C23797"/>
      <c r="H23797"/>
    </row>
    <row r="23798" spans="3:8" x14ac:dyDescent="0.25">
      <c r="C23798"/>
      <c r="H23798"/>
    </row>
    <row r="23799" spans="3:8" x14ac:dyDescent="0.25">
      <c r="C23799"/>
      <c r="H23799"/>
    </row>
    <row r="23800" spans="3:8" x14ac:dyDescent="0.25">
      <c r="C23800"/>
      <c r="H23800"/>
    </row>
    <row r="23801" spans="3:8" x14ac:dyDescent="0.25">
      <c r="C23801"/>
      <c r="H23801"/>
    </row>
    <row r="23802" spans="3:8" x14ac:dyDescent="0.25">
      <c r="C23802"/>
      <c r="H23802"/>
    </row>
    <row r="23803" spans="3:8" x14ac:dyDescent="0.25">
      <c r="C23803"/>
      <c r="H23803"/>
    </row>
    <row r="23804" spans="3:8" x14ac:dyDescent="0.25">
      <c r="C23804"/>
      <c r="H23804"/>
    </row>
    <row r="23805" spans="3:8" x14ac:dyDescent="0.25">
      <c r="C23805"/>
      <c r="H23805"/>
    </row>
    <row r="23806" spans="3:8" x14ac:dyDescent="0.25">
      <c r="C23806"/>
      <c r="H23806"/>
    </row>
    <row r="23807" spans="3:8" x14ac:dyDescent="0.25">
      <c r="C23807"/>
      <c r="H23807"/>
    </row>
    <row r="23808" spans="3:8" x14ac:dyDescent="0.25">
      <c r="C23808"/>
      <c r="H23808"/>
    </row>
    <row r="23809" spans="3:8" x14ac:dyDescent="0.25">
      <c r="C23809"/>
      <c r="H23809"/>
    </row>
    <row r="23810" spans="3:8" x14ac:dyDescent="0.25">
      <c r="C23810"/>
      <c r="H23810"/>
    </row>
    <row r="23811" spans="3:8" x14ac:dyDescent="0.25">
      <c r="C23811"/>
      <c r="H23811"/>
    </row>
    <row r="23812" spans="3:8" x14ac:dyDescent="0.25">
      <c r="C23812"/>
      <c r="H23812"/>
    </row>
    <row r="23813" spans="3:8" x14ac:dyDescent="0.25">
      <c r="C23813"/>
      <c r="H23813"/>
    </row>
    <row r="23814" spans="3:8" x14ac:dyDescent="0.25">
      <c r="C23814"/>
      <c r="H23814"/>
    </row>
    <row r="23815" spans="3:8" x14ac:dyDescent="0.25">
      <c r="C23815"/>
      <c r="H23815"/>
    </row>
    <row r="23816" spans="3:8" x14ac:dyDescent="0.25">
      <c r="C23816"/>
      <c r="H23816"/>
    </row>
    <row r="23817" spans="3:8" x14ac:dyDescent="0.25">
      <c r="C23817"/>
      <c r="H23817"/>
    </row>
    <row r="23818" spans="3:8" x14ac:dyDescent="0.25">
      <c r="C23818"/>
      <c r="H23818"/>
    </row>
    <row r="23819" spans="3:8" x14ac:dyDescent="0.25">
      <c r="C23819"/>
      <c r="H23819"/>
    </row>
    <row r="23820" spans="3:8" x14ac:dyDescent="0.25">
      <c r="C23820"/>
      <c r="H23820"/>
    </row>
    <row r="23821" spans="3:8" x14ac:dyDescent="0.25">
      <c r="C23821"/>
      <c r="H23821"/>
    </row>
    <row r="23822" spans="3:8" x14ac:dyDescent="0.25">
      <c r="C23822"/>
      <c r="H23822"/>
    </row>
    <row r="23823" spans="3:8" x14ac:dyDescent="0.25">
      <c r="C23823"/>
      <c r="H23823"/>
    </row>
    <row r="23824" spans="3:8" x14ac:dyDescent="0.25">
      <c r="C23824"/>
      <c r="H23824"/>
    </row>
    <row r="23825" spans="3:8" x14ac:dyDescent="0.25">
      <c r="C23825"/>
      <c r="H23825"/>
    </row>
    <row r="23826" spans="3:8" x14ac:dyDescent="0.25">
      <c r="C23826"/>
      <c r="H23826"/>
    </row>
    <row r="23827" spans="3:8" x14ac:dyDescent="0.25">
      <c r="C23827"/>
      <c r="H23827"/>
    </row>
    <row r="23828" spans="3:8" x14ac:dyDescent="0.25">
      <c r="C23828"/>
      <c r="H23828"/>
    </row>
    <row r="23829" spans="3:8" x14ac:dyDescent="0.25">
      <c r="C23829"/>
      <c r="H23829"/>
    </row>
    <row r="23830" spans="3:8" x14ac:dyDescent="0.25">
      <c r="C23830"/>
      <c r="H23830"/>
    </row>
    <row r="23831" spans="3:8" x14ac:dyDescent="0.25">
      <c r="C23831"/>
      <c r="H23831"/>
    </row>
    <row r="23832" spans="3:8" x14ac:dyDescent="0.25">
      <c r="C23832"/>
      <c r="H23832"/>
    </row>
    <row r="23833" spans="3:8" x14ac:dyDescent="0.25">
      <c r="C23833"/>
      <c r="H23833"/>
    </row>
    <row r="23834" spans="3:8" x14ac:dyDescent="0.25">
      <c r="C23834"/>
      <c r="H23834"/>
    </row>
    <row r="23835" spans="3:8" x14ac:dyDescent="0.25">
      <c r="C23835"/>
      <c r="H23835"/>
    </row>
    <row r="23836" spans="3:8" x14ac:dyDescent="0.25">
      <c r="C23836"/>
      <c r="H23836"/>
    </row>
    <row r="23837" spans="3:8" x14ac:dyDescent="0.25">
      <c r="C23837"/>
      <c r="H23837"/>
    </row>
    <row r="23838" spans="3:8" x14ac:dyDescent="0.25">
      <c r="C23838"/>
      <c r="H23838"/>
    </row>
    <row r="23839" spans="3:8" x14ac:dyDescent="0.25">
      <c r="C23839"/>
      <c r="H23839"/>
    </row>
    <row r="23840" spans="3:8" x14ac:dyDescent="0.25">
      <c r="C23840"/>
      <c r="H23840"/>
    </row>
    <row r="23841" spans="3:8" x14ac:dyDescent="0.25">
      <c r="C23841"/>
      <c r="H23841"/>
    </row>
    <row r="23842" spans="3:8" x14ac:dyDescent="0.25">
      <c r="C23842"/>
      <c r="H23842"/>
    </row>
    <row r="23843" spans="3:8" x14ac:dyDescent="0.25">
      <c r="C23843"/>
      <c r="H23843"/>
    </row>
    <row r="23844" spans="3:8" x14ac:dyDescent="0.25">
      <c r="C23844"/>
      <c r="H23844"/>
    </row>
    <row r="23845" spans="3:8" x14ac:dyDescent="0.25">
      <c r="C23845"/>
      <c r="H23845"/>
    </row>
    <row r="23846" spans="3:8" x14ac:dyDescent="0.25">
      <c r="C23846"/>
      <c r="H23846"/>
    </row>
    <row r="23847" spans="3:8" x14ac:dyDescent="0.25">
      <c r="C23847"/>
      <c r="H23847"/>
    </row>
    <row r="23848" spans="3:8" x14ac:dyDescent="0.25">
      <c r="C23848"/>
      <c r="H23848"/>
    </row>
    <row r="23849" spans="3:8" x14ac:dyDescent="0.25">
      <c r="C23849"/>
      <c r="H23849"/>
    </row>
    <row r="23850" spans="3:8" x14ac:dyDescent="0.25">
      <c r="C23850"/>
      <c r="H23850"/>
    </row>
    <row r="23851" spans="3:8" x14ac:dyDescent="0.25">
      <c r="C23851"/>
      <c r="H23851"/>
    </row>
    <row r="23852" spans="3:8" x14ac:dyDescent="0.25">
      <c r="C23852"/>
      <c r="H23852"/>
    </row>
    <row r="23853" spans="3:8" x14ac:dyDescent="0.25">
      <c r="C23853"/>
      <c r="H23853"/>
    </row>
    <row r="23854" spans="3:8" x14ac:dyDescent="0.25">
      <c r="C23854"/>
      <c r="H23854"/>
    </row>
    <row r="23855" spans="3:8" x14ac:dyDescent="0.25">
      <c r="C23855"/>
      <c r="H23855"/>
    </row>
    <row r="23856" spans="3:8" x14ac:dyDescent="0.25">
      <c r="C23856"/>
      <c r="H23856"/>
    </row>
    <row r="23857" spans="3:8" x14ac:dyDescent="0.25">
      <c r="C23857"/>
      <c r="H23857"/>
    </row>
    <row r="23858" spans="3:8" x14ac:dyDescent="0.25">
      <c r="C23858"/>
      <c r="H23858"/>
    </row>
    <row r="23859" spans="3:8" x14ac:dyDescent="0.25">
      <c r="C23859"/>
      <c r="H23859"/>
    </row>
    <row r="23860" spans="3:8" x14ac:dyDescent="0.25">
      <c r="C23860"/>
      <c r="H23860"/>
    </row>
    <row r="23861" spans="3:8" x14ac:dyDescent="0.25">
      <c r="C23861"/>
      <c r="H23861"/>
    </row>
    <row r="23862" spans="3:8" x14ac:dyDescent="0.25">
      <c r="C23862"/>
      <c r="H23862"/>
    </row>
    <row r="23863" spans="3:8" x14ac:dyDescent="0.25">
      <c r="C23863"/>
      <c r="H23863"/>
    </row>
    <row r="23864" spans="3:8" x14ac:dyDescent="0.25">
      <c r="C23864"/>
      <c r="H23864"/>
    </row>
    <row r="23865" spans="3:8" x14ac:dyDescent="0.25">
      <c r="C23865"/>
      <c r="H23865"/>
    </row>
    <row r="23866" spans="3:8" x14ac:dyDescent="0.25">
      <c r="C23866"/>
      <c r="H23866"/>
    </row>
    <row r="23867" spans="3:8" x14ac:dyDescent="0.25">
      <c r="C23867"/>
      <c r="H23867"/>
    </row>
    <row r="23868" spans="3:8" x14ac:dyDescent="0.25">
      <c r="C23868"/>
      <c r="H23868"/>
    </row>
    <row r="23869" spans="3:8" x14ac:dyDescent="0.25">
      <c r="C23869"/>
      <c r="H23869"/>
    </row>
    <row r="23870" spans="3:8" x14ac:dyDescent="0.25">
      <c r="C23870"/>
      <c r="H23870"/>
    </row>
    <row r="23871" spans="3:8" x14ac:dyDescent="0.25">
      <c r="C23871"/>
      <c r="H23871"/>
    </row>
    <row r="23872" spans="3:8" x14ac:dyDescent="0.25">
      <c r="C23872"/>
      <c r="H23872"/>
    </row>
    <row r="23873" spans="3:8" x14ac:dyDescent="0.25">
      <c r="C23873"/>
      <c r="H23873"/>
    </row>
    <row r="23874" spans="3:8" x14ac:dyDescent="0.25">
      <c r="C23874"/>
      <c r="H23874"/>
    </row>
    <row r="23875" spans="3:8" x14ac:dyDescent="0.25">
      <c r="C23875"/>
      <c r="H23875"/>
    </row>
    <row r="23876" spans="3:8" x14ac:dyDescent="0.25">
      <c r="C23876"/>
      <c r="H23876"/>
    </row>
    <row r="23877" spans="3:8" x14ac:dyDescent="0.25">
      <c r="C23877"/>
      <c r="H23877"/>
    </row>
    <row r="23878" spans="3:8" x14ac:dyDescent="0.25">
      <c r="C23878"/>
      <c r="H23878"/>
    </row>
    <row r="23879" spans="3:8" x14ac:dyDescent="0.25">
      <c r="C23879"/>
      <c r="H23879"/>
    </row>
    <row r="23880" spans="3:8" x14ac:dyDescent="0.25">
      <c r="C23880"/>
      <c r="H23880"/>
    </row>
    <row r="23881" spans="3:8" x14ac:dyDescent="0.25">
      <c r="C23881"/>
      <c r="H23881"/>
    </row>
    <row r="23882" spans="3:8" x14ac:dyDescent="0.25">
      <c r="C23882"/>
      <c r="H23882"/>
    </row>
    <row r="23883" spans="3:8" x14ac:dyDescent="0.25">
      <c r="C23883"/>
      <c r="H23883"/>
    </row>
    <row r="23884" spans="3:8" x14ac:dyDescent="0.25">
      <c r="C23884"/>
      <c r="H23884"/>
    </row>
    <row r="23885" spans="3:8" x14ac:dyDescent="0.25">
      <c r="C23885"/>
      <c r="H23885"/>
    </row>
    <row r="23886" spans="3:8" x14ac:dyDescent="0.25">
      <c r="C23886"/>
      <c r="H23886"/>
    </row>
    <row r="23887" spans="3:8" x14ac:dyDescent="0.25">
      <c r="C23887"/>
      <c r="H23887"/>
    </row>
    <row r="23888" spans="3:8" x14ac:dyDescent="0.25">
      <c r="C23888"/>
      <c r="H23888"/>
    </row>
    <row r="23889" spans="3:8" x14ac:dyDescent="0.25">
      <c r="C23889"/>
      <c r="H23889"/>
    </row>
    <row r="23890" spans="3:8" x14ac:dyDescent="0.25">
      <c r="C23890"/>
      <c r="H23890"/>
    </row>
    <row r="23891" spans="3:8" x14ac:dyDescent="0.25">
      <c r="C23891"/>
      <c r="H23891"/>
    </row>
    <row r="23892" spans="3:8" x14ac:dyDescent="0.25">
      <c r="C23892"/>
      <c r="H23892"/>
    </row>
    <row r="23893" spans="3:8" x14ac:dyDescent="0.25">
      <c r="C23893"/>
      <c r="H23893"/>
    </row>
    <row r="23894" spans="3:8" x14ac:dyDescent="0.25">
      <c r="C23894"/>
      <c r="H23894"/>
    </row>
    <row r="23895" spans="3:8" x14ac:dyDescent="0.25">
      <c r="C23895"/>
      <c r="H23895"/>
    </row>
    <row r="23896" spans="3:8" x14ac:dyDescent="0.25">
      <c r="C23896"/>
      <c r="H23896"/>
    </row>
    <row r="23897" spans="3:8" x14ac:dyDescent="0.25">
      <c r="C23897"/>
      <c r="H23897"/>
    </row>
    <row r="23898" spans="3:8" x14ac:dyDescent="0.25">
      <c r="C23898"/>
      <c r="H23898"/>
    </row>
    <row r="23899" spans="3:8" x14ac:dyDescent="0.25">
      <c r="C23899"/>
      <c r="H23899"/>
    </row>
    <row r="23900" spans="3:8" x14ac:dyDescent="0.25">
      <c r="C23900"/>
      <c r="H23900"/>
    </row>
    <row r="23901" spans="3:8" x14ac:dyDescent="0.25">
      <c r="C23901"/>
      <c r="H23901"/>
    </row>
    <row r="23902" spans="3:8" x14ac:dyDescent="0.25">
      <c r="C23902"/>
      <c r="H23902"/>
    </row>
    <row r="23903" spans="3:8" x14ac:dyDescent="0.25">
      <c r="C23903"/>
      <c r="H23903"/>
    </row>
    <row r="23904" spans="3:8" x14ac:dyDescent="0.25">
      <c r="C23904"/>
      <c r="H23904"/>
    </row>
    <row r="23905" spans="3:8" x14ac:dyDescent="0.25">
      <c r="C23905"/>
      <c r="H23905"/>
    </row>
    <row r="23906" spans="3:8" x14ac:dyDescent="0.25">
      <c r="C23906"/>
      <c r="H23906"/>
    </row>
    <row r="23907" spans="3:8" x14ac:dyDescent="0.25">
      <c r="C23907"/>
      <c r="H23907"/>
    </row>
    <row r="23908" spans="3:8" x14ac:dyDescent="0.25">
      <c r="C23908"/>
      <c r="H23908"/>
    </row>
    <row r="23909" spans="3:8" x14ac:dyDescent="0.25">
      <c r="C23909"/>
      <c r="H23909"/>
    </row>
    <row r="23910" spans="3:8" x14ac:dyDescent="0.25">
      <c r="C23910"/>
      <c r="H23910"/>
    </row>
    <row r="23911" spans="3:8" x14ac:dyDescent="0.25">
      <c r="C23911"/>
      <c r="H23911"/>
    </row>
    <row r="23912" spans="3:8" x14ac:dyDescent="0.25">
      <c r="C23912"/>
      <c r="H23912"/>
    </row>
    <row r="23913" spans="3:8" x14ac:dyDescent="0.25">
      <c r="C23913"/>
      <c r="H23913"/>
    </row>
    <row r="23914" spans="3:8" x14ac:dyDescent="0.25">
      <c r="C23914"/>
      <c r="H23914"/>
    </row>
    <row r="23915" spans="3:8" x14ac:dyDescent="0.25">
      <c r="C23915"/>
      <c r="H23915"/>
    </row>
    <row r="23916" spans="3:8" x14ac:dyDescent="0.25">
      <c r="C23916"/>
      <c r="H23916"/>
    </row>
    <row r="23917" spans="3:8" x14ac:dyDescent="0.25">
      <c r="C23917"/>
      <c r="H23917"/>
    </row>
    <row r="23918" spans="3:8" x14ac:dyDescent="0.25">
      <c r="C23918"/>
      <c r="H23918"/>
    </row>
    <row r="23919" spans="3:8" x14ac:dyDescent="0.25">
      <c r="C23919"/>
      <c r="H23919"/>
    </row>
    <row r="23920" spans="3:8" x14ac:dyDescent="0.25">
      <c r="C23920"/>
      <c r="H23920"/>
    </row>
    <row r="23921" spans="3:8" x14ac:dyDescent="0.25">
      <c r="C23921"/>
      <c r="H23921"/>
    </row>
    <row r="23922" spans="3:8" x14ac:dyDescent="0.25">
      <c r="C23922"/>
      <c r="H23922"/>
    </row>
    <row r="23923" spans="3:8" x14ac:dyDescent="0.25">
      <c r="C23923"/>
      <c r="H23923"/>
    </row>
    <row r="23924" spans="3:8" x14ac:dyDescent="0.25">
      <c r="C23924"/>
      <c r="H23924"/>
    </row>
    <row r="23925" spans="3:8" x14ac:dyDescent="0.25">
      <c r="C23925"/>
      <c r="H23925"/>
    </row>
    <row r="23926" spans="3:8" x14ac:dyDescent="0.25">
      <c r="C23926"/>
      <c r="H23926"/>
    </row>
    <row r="23927" spans="3:8" x14ac:dyDescent="0.25">
      <c r="C23927"/>
      <c r="H23927"/>
    </row>
    <row r="23928" spans="3:8" x14ac:dyDescent="0.25">
      <c r="C23928"/>
      <c r="H23928"/>
    </row>
    <row r="23929" spans="3:8" x14ac:dyDescent="0.25">
      <c r="C23929"/>
      <c r="H23929"/>
    </row>
    <row r="23930" spans="3:8" x14ac:dyDescent="0.25">
      <c r="C23930"/>
      <c r="H23930"/>
    </row>
    <row r="23931" spans="3:8" x14ac:dyDescent="0.25">
      <c r="C23931"/>
      <c r="H23931"/>
    </row>
    <row r="23932" spans="3:8" x14ac:dyDescent="0.25">
      <c r="C23932"/>
      <c r="H23932"/>
    </row>
    <row r="23933" spans="3:8" x14ac:dyDescent="0.25">
      <c r="C23933"/>
      <c r="H23933"/>
    </row>
    <row r="23934" spans="3:8" x14ac:dyDescent="0.25">
      <c r="C23934"/>
      <c r="H23934"/>
    </row>
    <row r="23935" spans="3:8" x14ac:dyDescent="0.25">
      <c r="C23935"/>
      <c r="H23935"/>
    </row>
    <row r="23936" spans="3:8" x14ac:dyDescent="0.25">
      <c r="C23936"/>
      <c r="H23936"/>
    </row>
    <row r="23937" spans="3:8" x14ac:dyDescent="0.25">
      <c r="C23937"/>
      <c r="H23937"/>
    </row>
    <row r="23938" spans="3:8" x14ac:dyDescent="0.25">
      <c r="C23938"/>
      <c r="H23938"/>
    </row>
    <row r="23939" spans="3:8" x14ac:dyDescent="0.25">
      <c r="C23939"/>
      <c r="H23939"/>
    </row>
    <row r="23940" spans="3:8" x14ac:dyDescent="0.25">
      <c r="C23940"/>
      <c r="H23940"/>
    </row>
    <row r="23941" spans="3:8" x14ac:dyDescent="0.25">
      <c r="C23941"/>
      <c r="H23941"/>
    </row>
    <row r="23942" spans="3:8" x14ac:dyDescent="0.25">
      <c r="C23942"/>
      <c r="H23942"/>
    </row>
    <row r="23943" spans="3:8" x14ac:dyDescent="0.25">
      <c r="C23943"/>
      <c r="H23943"/>
    </row>
    <row r="23944" spans="3:8" x14ac:dyDescent="0.25">
      <c r="C23944"/>
      <c r="H23944"/>
    </row>
    <row r="23945" spans="3:8" x14ac:dyDescent="0.25">
      <c r="C23945"/>
      <c r="H23945"/>
    </row>
    <row r="23946" spans="3:8" x14ac:dyDescent="0.25">
      <c r="C23946"/>
      <c r="H23946"/>
    </row>
    <row r="23947" spans="3:8" x14ac:dyDescent="0.25">
      <c r="C23947"/>
      <c r="H23947"/>
    </row>
    <row r="23948" spans="3:8" x14ac:dyDescent="0.25">
      <c r="C23948"/>
      <c r="H23948"/>
    </row>
    <row r="23949" spans="3:8" x14ac:dyDescent="0.25">
      <c r="C23949"/>
      <c r="H23949"/>
    </row>
    <row r="23950" spans="3:8" x14ac:dyDescent="0.25">
      <c r="C23950"/>
      <c r="H23950"/>
    </row>
    <row r="23951" spans="3:8" x14ac:dyDescent="0.25">
      <c r="C23951"/>
      <c r="H23951"/>
    </row>
    <row r="23952" spans="3:8" x14ac:dyDescent="0.25">
      <c r="C23952"/>
      <c r="H23952"/>
    </row>
    <row r="23953" spans="3:8" x14ac:dyDescent="0.25">
      <c r="C23953"/>
      <c r="H23953"/>
    </row>
    <row r="23954" spans="3:8" x14ac:dyDescent="0.25">
      <c r="C23954"/>
      <c r="H23954"/>
    </row>
    <row r="23955" spans="3:8" x14ac:dyDescent="0.25">
      <c r="C23955"/>
      <c r="H23955"/>
    </row>
    <row r="23956" spans="3:8" x14ac:dyDescent="0.25">
      <c r="C23956"/>
      <c r="H23956"/>
    </row>
    <row r="23957" spans="3:8" x14ac:dyDescent="0.25">
      <c r="C23957"/>
      <c r="H23957"/>
    </row>
    <row r="23958" spans="3:8" x14ac:dyDescent="0.25">
      <c r="C23958"/>
      <c r="H23958"/>
    </row>
    <row r="23959" spans="3:8" x14ac:dyDescent="0.25">
      <c r="C23959"/>
      <c r="H23959"/>
    </row>
    <row r="23960" spans="3:8" x14ac:dyDescent="0.25">
      <c r="C23960"/>
      <c r="H23960"/>
    </row>
    <row r="23961" spans="3:8" x14ac:dyDescent="0.25">
      <c r="C23961"/>
      <c r="H23961"/>
    </row>
    <row r="23962" spans="3:8" x14ac:dyDescent="0.25">
      <c r="C23962"/>
      <c r="H23962"/>
    </row>
    <row r="23963" spans="3:8" x14ac:dyDescent="0.25">
      <c r="C23963"/>
      <c r="H23963"/>
    </row>
    <row r="23964" spans="3:8" x14ac:dyDescent="0.25">
      <c r="C23964"/>
      <c r="H23964"/>
    </row>
    <row r="23965" spans="3:8" x14ac:dyDescent="0.25">
      <c r="C23965"/>
      <c r="H23965"/>
    </row>
    <row r="23966" spans="3:8" x14ac:dyDescent="0.25">
      <c r="C23966"/>
      <c r="H23966"/>
    </row>
    <row r="23967" spans="3:8" x14ac:dyDescent="0.25">
      <c r="C23967"/>
      <c r="H23967"/>
    </row>
    <row r="23968" spans="3:8" x14ac:dyDescent="0.25">
      <c r="C23968"/>
      <c r="H23968"/>
    </row>
    <row r="23969" spans="3:8" x14ac:dyDescent="0.25">
      <c r="C23969"/>
      <c r="H23969"/>
    </row>
    <row r="23970" spans="3:8" x14ac:dyDescent="0.25">
      <c r="C23970"/>
      <c r="H23970"/>
    </row>
    <row r="23971" spans="3:8" x14ac:dyDescent="0.25">
      <c r="C23971"/>
      <c r="H23971"/>
    </row>
    <row r="23972" spans="3:8" x14ac:dyDescent="0.25">
      <c r="C23972"/>
      <c r="H23972"/>
    </row>
    <row r="23973" spans="3:8" x14ac:dyDescent="0.25">
      <c r="C23973"/>
      <c r="H23973"/>
    </row>
    <row r="23974" spans="3:8" x14ac:dyDescent="0.25">
      <c r="C23974"/>
      <c r="H23974"/>
    </row>
    <row r="23975" spans="3:8" x14ac:dyDescent="0.25">
      <c r="C23975"/>
      <c r="H23975"/>
    </row>
    <row r="23976" spans="3:8" x14ac:dyDescent="0.25">
      <c r="C23976"/>
      <c r="H23976"/>
    </row>
    <row r="23977" spans="3:8" x14ac:dyDescent="0.25">
      <c r="C23977"/>
      <c r="H23977"/>
    </row>
    <row r="23978" spans="3:8" x14ac:dyDescent="0.25">
      <c r="C23978"/>
      <c r="H23978"/>
    </row>
    <row r="23979" spans="3:8" x14ac:dyDescent="0.25">
      <c r="C23979"/>
      <c r="H23979"/>
    </row>
    <row r="23980" spans="3:8" x14ac:dyDescent="0.25">
      <c r="C23980"/>
      <c r="H23980"/>
    </row>
    <row r="23981" spans="3:8" x14ac:dyDescent="0.25">
      <c r="C23981"/>
      <c r="H23981"/>
    </row>
    <row r="23982" spans="3:8" x14ac:dyDescent="0.25">
      <c r="C23982"/>
      <c r="H23982"/>
    </row>
    <row r="23983" spans="3:8" x14ac:dyDescent="0.25">
      <c r="C23983"/>
      <c r="H23983"/>
    </row>
    <row r="23984" spans="3:8" x14ac:dyDescent="0.25">
      <c r="C23984"/>
      <c r="H23984"/>
    </row>
    <row r="23985" spans="3:8" x14ac:dyDescent="0.25">
      <c r="C23985"/>
      <c r="H23985"/>
    </row>
    <row r="23986" spans="3:8" x14ac:dyDescent="0.25">
      <c r="C23986"/>
      <c r="H23986"/>
    </row>
    <row r="23987" spans="3:8" x14ac:dyDescent="0.25">
      <c r="C23987"/>
      <c r="H23987"/>
    </row>
    <row r="23988" spans="3:8" x14ac:dyDescent="0.25">
      <c r="C23988"/>
      <c r="H23988"/>
    </row>
    <row r="23989" spans="3:8" x14ac:dyDescent="0.25">
      <c r="C23989"/>
      <c r="H23989"/>
    </row>
    <row r="23990" spans="3:8" x14ac:dyDescent="0.25">
      <c r="C23990"/>
      <c r="H23990"/>
    </row>
    <row r="23991" spans="3:8" x14ac:dyDescent="0.25">
      <c r="C23991"/>
      <c r="H23991"/>
    </row>
    <row r="23992" spans="3:8" x14ac:dyDescent="0.25">
      <c r="C23992"/>
      <c r="H23992"/>
    </row>
    <row r="23993" spans="3:8" x14ac:dyDescent="0.25">
      <c r="C23993"/>
      <c r="H23993"/>
    </row>
    <row r="23994" spans="3:8" x14ac:dyDescent="0.25">
      <c r="C23994"/>
      <c r="H23994"/>
    </row>
    <row r="23995" spans="3:8" x14ac:dyDescent="0.25">
      <c r="C23995"/>
      <c r="H23995"/>
    </row>
    <row r="23996" spans="3:8" x14ac:dyDescent="0.25">
      <c r="C23996"/>
      <c r="H23996"/>
    </row>
    <row r="23997" spans="3:8" x14ac:dyDescent="0.25">
      <c r="C23997"/>
      <c r="H23997"/>
    </row>
    <row r="23998" spans="3:8" x14ac:dyDescent="0.25">
      <c r="C23998"/>
      <c r="H23998"/>
    </row>
    <row r="23999" spans="3:8" x14ac:dyDescent="0.25">
      <c r="C23999"/>
      <c r="H23999"/>
    </row>
    <row r="24000" spans="3:8" x14ac:dyDescent="0.25">
      <c r="C24000"/>
      <c r="H24000"/>
    </row>
    <row r="24001" spans="3:8" x14ac:dyDescent="0.25">
      <c r="C24001"/>
      <c r="H24001"/>
    </row>
    <row r="24002" spans="3:8" x14ac:dyDescent="0.25">
      <c r="C24002"/>
      <c r="H24002"/>
    </row>
    <row r="24003" spans="3:8" x14ac:dyDescent="0.25">
      <c r="C24003"/>
      <c r="H24003"/>
    </row>
    <row r="24004" spans="3:8" x14ac:dyDescent="0.25">
      <c r="C24004"/>
      <c r="H24004"/>
    </row>
    <row r="24005" spans="3:8" x14ac:dyDescent="0.25">
      <c r="C24005"/>
      <c r="H24005"/>
    </row>
    <row r="24006" spans="3:8" x14ac:dyDescent="0.25">
      <c r="C24006"/>
      <c r="H24006"/>
    </row>
    <row r="24007" spans="3:8" x14ac:dyDescent="0.25">
      <c r="C24007"/>
      <c r="H24007"/>
    </row>
    <row r="24008" spans="3:8" x14ac:dyDescent="0.25">
      <c r="C24008"/>
      <c r="H24008"/>
    </row>
    <row r="24009" spans="3:8" x14ac:dyDescent="0.25">
      <c r="C24009"/>
      <c r="H24009"/>
    </row>
    <row r="24010" spans="3:8" x14ac:dyDescent="0.25">
      <c r="C24010"/>
      <c r="H24010"/>
    </row>
    <row r="24011" spans="3:8" x14ac:dyDescent="0.25">
      <c r="C24011"/>
      <c r="H24011"/>
    </row>
    <row r="24012" spans="3:8" x14ac:dyDescent="0.25">
      <c r="C24012"/>
      <c r="H24012"/>
    </row>
    <row r="24013" spans="3:8" x14ac:dyDescent="0.25">
      <c r="C24013"/>
      <c r="H24013"/>
    </row>
    <row r="24014" spans="3:8" x14ac:dyDescent="0.25">
      <c r="C24014"/>
      <c r="H24014"/>
    </row>
    <row r="24015" spans="3:8" x14ac:dyDescent="0.25">
      <c r="C24015"/>
      <c r="H24015"/>
    </row>
    <row r="24016" spans="3:8" x14ac:dyDescent="0.25">
      <c r="C24016"/>
      <c r="H24016"/>
    </row>
    <row r="24017" spans="3:8" x14ac:dyDescent="0.25">
      <c r="C24017"/>
      <c r="H24017"/>
    </row>
    <row r="24018" spans="3:8" x14ac:dyDescent="0.25">
      <c r="C24018"/>
      <c r="H24018"/>
    </row>
    <row r="24019" spans="3:8" x14ac:dyDescent="0.25">
      <c r="C24019"/>
      <c r="H24019"/>
    </row>
    <row r="24020" spans="3:8" x14ac:dyDescent="0.25">
      <c r="C24020"/>
      <c r="H24020"/>
    </row>
    <row r="24021" spans="3:8" x14ac:dyDescent="0.25">
      <c r="C24021"/>
      <c r="H24021"/>
    </row>
    <row r="24022" spans="3:8" x14ac:dyDescent="0.25">
      <c r="C24022"/>
      <c r="H24022"/>
    </row>
    <row r="24023" spans="3:8" x14ac:dyDescent="0.25">
      <c r="C24023"/>
      <c r="H24023"/>
    </row>
    <row r="24024" spans="3:8" x14ac:dyDescent="0.25">
      <c r="C24024"/>
      <c r="H24024"/>
    </row>
    <row r="24025" spans="3:8" x14ac:dyDescent="0.25">
      <c r="C24025"/>
      <c r="H24025"/>
    </row>
    <row r="24026" spans="3:8" x14ac:dyDescent="0.25">
      <c r="C24026"/>
      <c r="H24026"/>
    </row>
    <row r="24027" spans="3:8" x14ac:dyDescent="0.25">
      <c r="C24027"/>
      <c r="H24027"/>
    </row>
    <row r="24028" spans="3:8" x14ac:dyDescent="0.25">
      <c r="C24028"/>
      <c r="H24028"/>
    </row>
    <row r="24029" spans="3:8" x14ac:dyDescent="0.25">
      <c r="C24029"/>
      <c r="H24029"/>
    </row>
    <row r="24030" spans="3:8" x14ac:dyDescent="0.25">
      <c r="C24030"/>
      <c r="H24030"/>
    </row>
    <row r="24031" spans="3:8" x14ac:dyDescent="0.25">
      <c r="C24031"/>
      <c r="H24031"/>
    </row>
    <row r="24032" spans="3:8" x14ac:dyDescent="0.25">
      <c r="C24032"/>
      <c r="H24032"/>
    </row>
    <row r="24033" spans="3:8" x14ac:dyDescent="0.25">
      <c r="C24033"/>
      <c r="H24033"/>
    </row>
    <row r="24034" spans="3:8" x14ac:dyDescent="0.25">
      <c r="C24034"/>
      <c r="H24034"/>
    </row>
    <row r="24035" spans="3:8" x14ac:dyDescent="0.25">
      <c r="C24035"/>
      <c r="H24035"/>
    </row>
    <row r="24036" spans="3:8" x14ac:dyDescent="0.25">
      <c r="C24036"/>
      <c r="H24036"/>
    </row>
    <row r="24037" spans="3:8" x14ac:dyDescent="0.25">
      <c r="C24037"/>
      <c r="H24037"/>
    </row>
    <row r="24038" spans="3:8" x14ac:dyDescent="0.25">
      <c r="C24038"/>
      <c r="H24038"/>
    </row>
    <row r="24039" spans="3:8" x14ac:dyDescent="0.25">
      <c r="C24039"/>
      <c r="H24039"/>
    </row>
    <row r="24040" spans="3:8" x14ac:dyDescent="0.25">
      <c r="C24040"/>
      <c r="H24040"/>
    </row>
    <row r="24041" spans="3:8" x14ac:dyDescent="0.25">
      <c r="C24041"/>
      <c r="H24041"/>
    </row>
    <row r="24042" spans="3:8" x14ac:dyDescent="0.25">
      <c r="C24042"/>
      <c r="H24042"/>
    </row>
    <row r="24043" spans="3:8" x14ac:dyDescent="0.25">
      <c r="C24043"/>
      <c r="H24043"/>
    </row>
    <row r="24044" spans="3:8" x14ac:dyDescent="0.25">
      <c r="C24044"/>
      <c r="H24044"/>
    </row>
    <row r="24045" spans="3:8" x14ac:dyDescent="0.25">
      <c r="C24045"/>
      <c r="H24045"/>
    </row>
    <row r="24046" spans="3:8" x14ac:dyDescent="0.25">
      <c r="C24046"/>
      <c r="H24046"/>
    </row>
    <row r="24047" spans="3:8" x14ac:dyDescent="0.25">
      <c r="C24047"/>
      <c r="H24047"/>
    </row>
    <row r="24048" spans="3:8" x14ac:dyDescent="0.25">
      <c r="C24048"/>
      <c r="H24048"/>
    </row>
    <row r="24049" spans="3:8" x14ac:dyDescent="0.25">
      <c r="C24049"/>
      <c r="H24049"/>
    </row>
    <row r="24050" spans="3:8" x14ac:dyDescent="0.25">
      <c r="C24050"/>
      <c r="H24050"/>
    </row>
    <row r="24051" spans="3:8" x14ac:dyDescent="0.25">
      <c r="C24051"/>
      <c r="H24051"/>
    </row>
    <row r="24052" spans="3:8" x14ac:dyDescent="0.25">
      <c r="C24052"/>
      <c r="H24052"/>
    </row>
    <row r="24053" spans="3:8" x14ac:dyDescent="0.25">
      <c r="C24053"/>
      <c r="H24053"/>
    </row>
    <row r="24054" spans="3:8" x14ac:dyDescent="0.25">
      <c r="C24054"/>
      <c r="H24054"/>
    </row>
    <row r="24055" spans="3:8" x14ac:dyDescent="0.25">
      <c r="C24055"/>
      <c r="H24055"/>
    </row>
    <row r="24056" spans="3:8" x14ac:dyDescent="0.25">
      <c r="C24056"/>
      <c r="H24056"/>
    </row>
    <row r="24057" spans="3:8" x14ac:dyDescent="0.25">
      <c r="C24057"/>
      <c r="H24057"/>
    </row>
    <row r="24058" spans="3:8" x14ac:dyDescent="0.25">
      <c r="C24058"/>
      <c r="H24058"/>
    </row>
    <row r="24059" spans="3:8" x14ac:dyDescent="0.25">
      <c r="C24059"/>
      <c r="H24059"/>
    </row>
    <row r="24060" spans="3:8" x14ac:dyDescent="0.25">
      <c r="C24060"/>
      <c r="H24060"/>
    </row>
    <row r="24061" spans="3:8" x14ac:dyDescent="0.25">
      <c r="C24061"/>
      <c r="H24061"/>
    </row>
    <row r="24062" spans="3:8" x14ac:dyDescent="0.25">
      <c r="C24062"/>
      <c r="H24062"/>
    </row>
    <row r="24063" spans="3:8" x14ac:dyDescent="0.25">
      <c r="C24063"/>
      <c r="H24063"/>
    </row>
    <row r="24064" spans="3:8" x14ac:dyDescent="0.25">
      <c r="C24064"/>
      <c r="H24064"/>
    </row>
    <row r="24065" spans="3:8" x14ac:dyDescent="0.25">
      <c r="C24065"/>
      <c r="H24065"/>
    </row>
    <row r="24066" spans="3:8" x14ac:dyDescent="0.25">
      <c r="C24066"/>
      <c r="H24066"/>
    </row>
    <row r="24067" spans="3:8" x14ac:dyDescent="0.25">
      <c r="C24067"/>
      <c r="H24067"/>
    </row>
    <row r="24068" spans="3:8" x14ac:dyDescent="0.25">
      <c r="C24068"/>
      <c r="H24068"/>
    </row>
    <row r="24069" spans="3:8" x14ac:dyDescent="0.25">
      <c r="C24069"/>
      <c r="H24069"/>
    </row>
    <row r="24070" spans="3:8" x14ac:dyDescent="0.25">
      <c r="C24070"/>
      <c r="H24070"/>
    </row>
    <row r="24071" spans="3:8" x14ac:dyDescent="0.25">
      <c r="C24071"/>
      <c r="H24071"/>
    </row>
    <row r="24072" spans="3:8" x14ac:dyDescent="0.25">
      <c r="C24072"/>
      <c r="H24072"/>
    </row>
    <row r="24073" spans="3:8" x14ac:dyDescent="0.25">
      <c r="C24073"/>
      <c r="H24073"/>
    </row>
    <row r="24074" spans="3:8" x14ac:dyDescent="0.25">
      <c r="C24074"/>
      <c r="H24074"/>
    </row>
    <row r="24075" spans="3:8" x14ac:dyDescent="0.25">
      <c r="C24075"/>
      <c r="H24075"/>
    </row>
    <row r="24076" spans="3:8" x14ac:dyDescent="0.25">
      <c r="C24076"/>
      <c r="H24076"/>
    </row>
    <row r="24077" spans="3:8" x14ac:dyDescent="0.25">
      <c r="C24077"/>
      <c r="H24077"/>
    </row>
    <row r="24078" spans="3:8" x14ac:dyDescent="0.25">
      <c r="C24078"/>
      <c r="H24078"/>
    </row>
    <row r="24079" spans="3:8" x14ac:dyDescent="0.25">
      <c r="C24079"/>
      <c r="H24079"/>
    </row>
    <row r="24080" spans="3:8" x14ac:dyDescent="0.25">
      <c r="C24080"/>
      <c r="H24080"/>
    </row>
    <row r="24081" spans="3:8" x14ac:dyDescent="0.25">
      <c r="C24081"/>
      <c r="H24081"/>
    </row>
    <row r="24082" spans="3:8" x14ac:dyDescent="0.25">
      <c r="C24082"/>
      <c r="H24082"/>
    </row>
    <row r="24083" spans="3:8" x14ac:dyDescent="0.25">
      <c r="C24083"/>
      <c r="H24083"/>
    </row>
    <row r="24084" spans="3:8" x14ac:dyDescent="0.25">
      <c r="C24084"/>
      <c r="H24084"/>
    </row>
    <row r="24085" spans="3:8" x14ac:dyDescent="0.25">
      <c r="C24085"/>
      <c r="H24085"/>
    </row>
    <row r="24086" spans="3:8" x14ac:dyDescent="0.25">
      <c r="C24086"/>
      <c r="H24086"/>
    </row>
    <row r="24087" spans="3:8" x14ac:dyDescent="0.25">
      <c r="C24087"/>
      <c r="H24087"/>
    </row>
    <row r="24088" spans="3:8" x14ac:dyDescent="0.25">
      <c r="C24088"/>
      <c r="H24088"/>
    </row>
    <row r="24089" spans="3:8" x14ac:dyDescent="0.25">
      <c r="C24089"/>
      <c r="H24089"/>
    </row>
    <row r="24090" spans="3:8" x14ac:dyDescent="0.25">
      <c r="C24090"/>
      <c r="H24090"/>
    </row>
    <row r="24091" spans="3:8" x14ac:dyDescent="0.25">
      <c r="C24091"/>
      <c r="H24091"/>
    </row>
    <row r="24092" spans="3:8" x14ac:dyDescent="0.25">
      <c r="C24092"/>
      <c r="H24092"/>
    </row>
    <row r="24093" spans="3:8" x14ac:dyDescent="0.25">
      <c r="C24093"/>
      <c r="H24093"/>
    </row>
    <row r="24094" spans="3:8" x14ac:dyDescent="0.25">
      <c r="C24094"/>
      <c r="H24094"/>
    </row>
    <row r="24095" spans="3:8" x14ac:dyDescent="0.25">
      <c r="C24095"/>
      <c r="H24095"/>
    </row>
    <row r="24096" spans="3:8" x14ac:dyDescent="0.25">
      <c r="C24096"/>
      <c r="H24096"/>
    </row>
    <row r="24097" spans="3:8" x14ac:dyDescent="0.25">
      <c r="C24097"/>
      <c r="H24097"/>
    </row>
    <row r="24098" spans="3:8" x14ac:dyDescent="0.25">
      <c r="C24098"/>
      <c r="H24098"/>
    </row>
    <row r="24099" spans="3:8" x14ac:dyDescent="0.25">
      <c r="C24099"/>
      <c r="H24099"/>
    </row>
    <row r="24100" spans="3:8" x14ac:dyDescent="0.25">
      <c r="C24100"/>
      <c r="H24100"/>
    </row>
    <row r="24101" spans="3:8" x14ac:dyDescent="0.25">
      <c r="C24101"/>
      <c r="H24101"/>
    </row>
    <row r="24102" spans="3:8" x14ac:dyDescent="0.25">
      <c r="C24102"/>
      <c r="H24102"/>
    </row>
    <row r="24103" spans="3:8" x14ac:dyDescent="0.25">
      <c r="C24103"/>
      <c r="H24103"/>
    </row>
    <row r="24104" spans="3:8" x14ac:dyDescent="0.25">
      <c r="C24104"/>
      <c r="H24104"/>
    </row>
    <row r="24105" spans="3:8" x14ac:dyDescent="0.25">
      <c r="C24105"/>
      <c r="H24105"/>
    </row>
    <row r="24106" spans="3:8" x14ac:dyDescent="0.25">
      <c r="C24106"/>
      <c r="H24106"/>
    </row>
    <row r="24107" spans="3:8" x14ac:dyDescent="0.25">
      <c r="C24107"/>
      <c r="H24107"/>
    </row>
    <row r="24108" spans="3:8" x14ac:dyDescent="0.25">
      <c r="C24108"/>
      <c r="H24108"/>
    </row>
    <row r="24109" spans="3:8" x14ac:dyDescent="0.25">
      <c r="C24109"/>
      <c r="H24109"/>
    </row>
    <row r="24110" spans="3:8" x14ac:dyDescent="0.25">
      <c r="C24110"/>
      <c r="H24110"/>
    </row>
    <row r="24111" spans="3:8" x14ac:dyDescent="0.25">
      <c r="C24111"/>
      <c r="H24111"/>
    </row>
    <row r="24112" spans="3:8" x14ac:dyDescent="0.25">
      <c r="C24112"/>
      <c r="H24112"/>
    </row>
    <row r="24113" spans="3:8" x14ac:dyDescent="0.25">
      <c r="C24113"/>
      <c r="H24113"/>
    </row>
    <row r="24114" spans="3:8" x14ac:dyDescent="0.25">
      <c r="C24114"/>
      <c r="H24114"/>
    </row>
    <row r="24115" spans="3:8" x14ac:dyDescent="0.25">
      <c r="C24115"/>
      <c r="H24115"/>
    </row>
    <row r="24116" spans="3:8" x14ac:dyDescent="0.25">
      <c r="C24116"/>
      <c r="H24116"/>
    </row>
    <row r="24117" spans="3:8" x14ac:dyDescent="0.25">
      <c r="C24117"/>
      <c r="H24117"/>
    </row>
    <row r="24118" spans="3:8" x14ac:dyDescent="0.25">
      <c r="C24118"/>
      <c r="H24118"/>
    </row>
    <row r="24119" spans="3:8" x14ac:dyDescent="0.25">
      <c r="C24119"/>
      <c r="H24119"/>
    </row>
    <row r="24120" spans="3:8" x14ac:dyDescent="0.25">
      <c r="C24120"/>
      <c r="H24120"/>
    </row>
    <row r="24121" spans="3:8" x14ac:dyDescent="0.25">
      <c r="C24121"/>
      <c r="H24121"/>
    </row>
    <row r="24122" spans="3:8" x14ac:dyDescent="0.25">
      <c r="C24122"/>
      <c r="H24122"/>
    </row>
    <row r="24123" spans="3:8" x14ac:dyDescent="0.25">
      <c r="C24123"/>
      <c r="H24123"/>
    </row>
    <row r="24124" spans="3:8" x14ac:dyDescent="0.25">
      <c r="C24124"/>
      <c r="H24124"/>
    </row>
    <row r="24125" spans="3:8" x14ac:dyDescent="0.25">
      <c r="C24125"/>
      <c r="H24125"/>
    </row>
    <row r="24126" spans="3:8" x14ac:dyDescent="0.25">
      <c r="C24126"/>
      <c r="H24126"/>
    </row>
    <row r="24127" spans="3:8" x14ac:dyDescent="0.25">
      <c r="C24127"/>
      <c r="H24127"/>
    </row>
    <row r="24128" spans="3:8" x14ac:dyDescent="0.25">
      <c r="C24128"/>
      <c r="H24128"/>
    </row>
    <row r="24129" spans="3:8" x14ac:dyDescent="0.25">
      <c r="C24129"/>
      <c r="H24129"/>
    </row>
    <row r="24130" spans="3:8" x14ac:dyDescent="0.25">
      <c r="C24130"/>
      <c r="H24130"/>
    </row>
    <row r="24131" spans="3:8" x14ac:dyDescent="0.25">
      <c r="C24131"/>
      <c r="H24131"/>
    </row>
    <row r="24132" spans="3:8" x14ac:dyDescent="0.25">
      <c r="C24132"/>
      <c r="H24132"/>
    </row>
    <row r="24133" spans="3:8" x14ac:dyDescent="0.25">
      <c r="C24133"/>
      <c r="H24133"/>
    </row>
    <row r="24134" spans="3:8" x14ac:dyDescent="0.25">
      <c r="C24134"/>
      <c r="H24134"/>
    </row>
    <row r="24135" spans="3:8" x14ac:dyDescent="0.25">
      <c r="C24135"/>
      <c r="H24135"/>
    </row>
    <row r="24136" spans="3:8" x14ac:dyDescent="0.25">
      <c r="C24136"/>
      <c r="H24136"/>
    </row>
    <row r="24137" spans="3:8" x14ac:dyDescent="0.25">
      <c r="C24137"/>
      <c r="H24137"/>
    </row>
    <row r="24138" spans="3:8" x14ac:dyDescent="0.25">
      <c r="C24138"/>
      <c r="H24138"/>
    </row>
    <row r="24139" spans="3:8" x14ac:dyDescent="0.25">
      <c r="C24139"/>
      <c r="H24139"/>
    </row>
    <row r="24140" spans="3:8" x14ac:dyDescent="0.25">
      <c r="C24140"/>
      <c r="H24140"/>
    </row>
    <row r="24141" spans="3:8" x14ac:dyDescent="0.25">
      <c r="C24141"/>
      <c r="H24141"/>
    </row>
    <row r="24142" spans="3:8" x14ac:dyDescent="0.25">
      <c r="C24142"/>
      <c r="H24142"/>
    </row>
    <row r="24143" spans="3:8" x14ac:dyDescent="0.25">
      <c r="C24143"/>
      <c r="H24143"/>
    </row>
    <row r="24144" spans="3:8" x14ac:dyDescent="0.25">
      <c r="C24144"/>
      <c r="H24144"/>
    </row>
    <row r="24145" spans="3:8" x14ac:dyDescent="0.25">
      <c r="C24145"/>
      <c r="H24145"/>
    </row>
    <row r="24146" spans="3:8" x14ac:dyDescent="0.25">
      <c r="C24146"/>
      <c r="H24146"/>
    </row>
    <row r="24147" spans="3:8" x14ac:dyDescent="0.25">
      <c r="C24147"/>
      <c r="H24147"/>
    </row>
    <row r="24148" spans="3:8" x14ac:dyDescent="0.25">
      <c r="C24148"/>
      <c r="H24148"/>
    </row>
    <row r="24149" spans="3:8" x14ac:dyDescent="0.25">
      <c r="C24149"/>
      <c r="H24149"/>
    </row>
    <row r="24150" spans="3:8" x14ac:dyDescent="0.25">
      <c r="C24150"/>
      <c r="H24150"/>
    </row>
    <row r="24151" spans="3:8" x14ac:dyDescent="0.25">
      <c r="C24151"/>
      <c r="H24151"/>
    </row>
    <row r="24152" spans="3:8" x14ac:dyDescent="0.25">
      <c r="C24152"/>
      <c r="H24152"/>
    </row>
    <row r="24153" spans="3:8" x14ac:dyDescent="0.25">
      <c r="C24153"/>
      <c r="H24153"/>
    </row>
    <row r="24154" spans="3:8" x14ac:dyDescent="0.25">
      <c r="C24154"/>
      <c r="H24154"/>
    </row>
    <row r="24155" spans="3:8" x14ac:dyDescent="0.25">
      <c r="C24155"/>
      <c r="H24155"/>
    </row>
    <row r="24156" spans="3:8" x14ac:dyDescent="0.25">
      <c r="C24156"/>
      <c r="H24156"/>
    </row>
    <row r="24157" spans="3:8" x14ac:dyDescent="0.25">
      <c r="C24157"/>
      <c r="H24157"/>
    </row>
    <row r="24158" spans="3:8" x14ac:dyDescent="0.25">
      <c r="C24158"/>
      <c r="H24158"/>
    </row>
    <row r="24159" spans="3:8" x14ac:dyDescent="0.25">
      <c r="C24159"/>
      <c r="H24159"/>
    </row>
    <row r="24160" spans="3:8" x14ac:dyDescent="0.25">
      <c r="C24160"/>
      <c r="H24160"/>
    </row>
    <row r="24161" spans="3:8" x14ac:dyDescent="0.25">
      <c r="C24161"/>
      <c r="H24161"/>
    </row>
    <row r="24162" spans="3:8" x14ac:dyDescent="0.25">
      <c r="C24162"/>
      <c r="H24162"/>
    </row>
    <row r="24163" spans="3:8" x14ac:dyDescent="0.25">
      <c r="C24163"/>
      <c r="H24163"/>
    </row>
    <row r="24164" spans="3:8" x14ac:dyDescent="0.25">
      <c r="C24164"/>
      <c r="H24164"/>
    </row>
    <row r="24165" spans="3:8" x14ac:dyDescent="0.25">
      <c r="C24165"/>
      <c r="H24165"/>
    </row>
    <row r="24166" spans="3:8" x14ac:dyDescent="0.25">
      <c r="C24166"/>
      <c r="H24166"/>
    </row>
    <row r="24167" spans="3:8" x14ac:dyDescent="0.25">
      <c r="C24167"/>
      <c r="H24167"/>
    </row>
    <row r="24168" spans="3:8" x14ac:dyDescent="0.25">
      <c r="C24168"/>
      <c r="H24168"/>
    </row>
    <row r="24169" spans="3:8" x14ac:dyDescent="0.25">
      <c r="C24169"/>
      <c r="H24169"/>
    </row>
    <row r="24170" spans="3:8" x14ac:dyDescent="0.25">
      <c r="C24170"/>
      <c r="H24170"/>
    </row>
    <row r="24171" spans="3:8" x14ac:dyDescent="0.25">
      <c r="C24171"/>
      <c r="H24171"/>
    </row>
    <row r="24172" spans="3:8" x14ac:dyDescent="0.25">
      <c r="C24172"/>
      <c r="H24172"/>
    </row>
    <row r="24173" spans="3:8" x14ac:dyDescent="0.25">
      <c r="C24173"/>
      <c r="H24173"/>
    </row>
    <row r="24174" spans="3:8" x14ac:dyDescent="0.25">
      <c r="C24174"/>
      <c r="H24174"/>
    </row>
    <row r="24175" spans="3:8" x14ac:dyDescent="0.25">
      <c r="C24175"/>
      <c r="H24175"/>
    </row>
    <row r="24176" spans="3:8" x14ac:dyDescent="0.25">
      <c r="C24176"/>
      <c r="H24176"/>
    </row>
    <row r="24177" spans="3:8" x14ac:dyDescent="0.25">
      <c r="C24177"/>
      <c r="H24177"/>
    </row>
    <row r="24178" spans="3:8" x14ac:dyDescent="0.25">
      <c r="C24178"/>
      <c r="H24178"/>
    </row>
    <row r="24179" spans="3:8" x14ac:dyDescent="0.25">
      <c r="C24179"/>
      <c r="H24179"/>
    </row>
    <row r="24180" spans="3:8" x14ac:dyDescent="0.25">
      <c r="C24180"/>
      <c r="H24180"/>
    </row>
    <row r="24181" spans="3:8" x14ac:dyDescent="0.25">
      <c r="C24181"/>
      <c r="H24181"/>
    </row>
    <row r="24182" spans="3:8" x14ac:dyDescent="0.25">
      <c r="C24182"/>
      <c r="H24182"/>
    </row>
    <row r="24183" spans="3:8" x14ac:dyDescent="0.25">
      <c r="C24183"/>
      <c r="H24183"/>
    </row>
    <row r="24184" spans="3:8" x14ac:dyDescent="0.25">
      <c r="C24184"/>
      <c r="H24184"/>
    </row>
    <row r="24185" spans="3:8" x14ac:dyDescent="0.25">
      <c r="C24185"/>
      <c r="H24185"/>
    </row>
    <row r="24186" spans="3:8" x14ac:dyDescent="0.25">
      <c r="C24186"/>
      <c r="H24186"/>
    </row>
    <row r="24187" spans="3:8" x14ac:dyDescent="0.25">
      <c r="C24187"/>
      <c r="H24187"/>
    </row>
    <row r="24188" spans="3:8" x14ac:dyDescent="0.25">
      <c r="C24188"/>
      <c r="H24188"/>
    </row>
    <row r="24189" spans="3:8" x14ac:dyDescent="0.25">
      <c r="C24189"/>
      <c r="H24189"/>
    </row>
    <row r="24190" spans="3:8" x14ac:dyDescent="0.25">
      <c r="C24190"/>
      <c r="H24190"/>
    </row>
    <row r="24191" spans="3:8" x14ac:dyDescent="0.25">
      <c r="C24191"/>
      <c r="H24191"/>
    </row>
    <row r="24192" spans="3:8" x14ac:dyDescent="0.25">
      <c r="C24192"/>
      <c r="H24192"/>
    </row>
    <row r="24193" spans="3:8" x14ac:dyDescent="0.25">
      <c r="C24193"/>
      <c r="H24193"/>
    </row>
    <row r="24194" spans="3:8" x14ac:dyDescent="0.25">
      <c r="C24194"/>
      <c r="H24194"/>
    </row>
    <row r="24195" spans="3:8" x14ac:dyDescent="0.25">
      <c r="C24195"/>
      <c r="H24195"/>
    </row>
    <row r="24196" spans="3:8" x14ac:dyDescent="0.25">
      <c r="C24196"/>
      <c r="H24196"/>
    </row>
    <row r="24197" spans="3:8" x14ac:dyDescent="0.25">
      <c r="C24197"/>
      <c r="H24197"/>
    </row>
    <row r="24198" spans="3:8" x14ac:dyDescent="0.25">
      <c r="C24198"/>
      <c r="H24198"/>
    </row>
    <row r="24199" spans="3:8" x14ac:dyDescent="0.25">
      <c r="C24199"/>
      <c r="H24199"/>
    </row>
    <row r="24200" spans="3:8" x14ac:dyDescent="0.25">
      <c r="C24200"/>
      <c r="H24200"/>
    </row>
    <row r="24201" spans="3:8" x14ac:dyDescent="0.25">
      <c r="C24201"/>
      <c r="H24201"/>
    </row>
    <row r="24202" spans="3:8" x14ac:dyDescent="0.25">
      <c r="C24202"/>
      <c r="H24202"/>
    </row>
    <row r="24203" spans="3:8" x14ac:dyDescent="0.25">
      <c r="C24203"/>
      <c r="H24203"/>
    </row>
    <row r="24204" spans="3:8" x14ac:dyDescent="0.25">
      <c r="C24204"/>
      <c r="H24204"/>
    </row>
    <row r="24205" spans="3:8" x14ac:dyDescent="0.25">
      <c r="C24205"/>
      <c r="H24205"/>
    </row>
    <row r="24206" spans="3:8" x14ac:dyDescent="0.25">
      <c r="C24206"/>
      <c r="H24206"/>
    </row>
    <row r="24207" spans="3:8" x14ac:dyDescent="0.25">
      <c r="C24207"/>
      <c r="H24207"/>
    </row>
    <row r="24208" spans="3:8" x14ac:dyDescent="0.25">
      <c r="C24208"/>
      <c r="H24208"/>
    </row>
    <row r="24209" spans="3:8" x14ac:dyDescent="0.25">
      <c r="C24209"/>
      <c r="H24209"/>
    </row>
    <row r="24210" spans="3:8" x14ac:dyDescent="0.25">
      <c r="C24210"/>
      <c r="H24210"/>
    </row>
    <row r="24211" spans="3:8" x14ac:dyDescent="0.25">
      <c r="C24211"/>
      <c r="H24211"/>
    </row>
    <row r="24212" spans="3:8" x14ac:dyDescent="0.25">
      <c r="C24212"/>
      <c r="H24212"/>
    </row>
    <row r="24213" spans="3:8" x14ac:dyDescent="0.25">
      <c r="C24213"/>
      <c r="H24213"/>
    </row>
    <row r="24214" spans="3:8" x14ac:dyDescent="0.25">
      <c r="C24214"/>
      <c r="H24214"/>
    </row>
    <row r="24215" spans="3:8" x14ac:dyDescent="0.25">
      <c r="C24215"/>
      <c r="H24215"/>
    </row>
    <row r="24216" spans="3:8" x14ac:dyDescent="0.25">
      <c r="C24216"/>
      <c r="H24216"/>
    </row>
    <row r="24217" spans="3:8" x14ac:dyDescent="0.25">
      <c r="C24217"/>
      <c r="H24217"/>
    </row>
    <row r="24218" spans="3:8" x14ac:dyDescent="0.25">
      <c r="C24218"/>
      <c r="H24218"/>
    </row>
    <row r="24219" spans="3:8" x14ac:dyDescent="0.25">
      <c r="C24219"/>
      <c r="H24219"/>
    </row>
    <row r="24220" spans="3:8" x14ac:dyDescent="0.25">
      <c r="C24220"/>
      <c r="H24220"/>
    </row>
    <row r="24221" spans="3:8" x14ac:dyDescent="0.25">
      <c r="C24221"/>
      <c r="H24221"/>
    </row>
    <row r="24222" spans="3:8" x14ac:dyDescent="0.25">
      <c r="C24222"/>
      <c r="H24222"/>
    </row>
    <row r="24223" spans="3:8" x14ac:dyDescent="0.25">
      <c r="C24223"/>
      <c r="H24223"/>
    </row>
    <row r="24224" spans="3:8" x14ac:dyDescent="0.25">
      <c r="C24224"/>
      <c r="H24224"/>
    </row>
    <row r="24225" spans="3:8" x14ac:dyDescent="0.25">
      <c r="C24225"/>
      <c r="H24225"/>
    </row>
    <row r="24226" spans="3:8" x14ac:dyDescent="0.25">
      <c r="C24226"/>
      <c r="H24226"/>
    </row>
    <row r="24227" spans="3:8" x14ac:dyDescent="0.25">
      <c r="C24227"/>
      <c r="H24227"/>
    </row>
    <row r="24228" spans="3:8" x14ac:dyDescent="0.25">
      <c r="C24228"/>
      <c r="H24228"/>
    </row>
    <row r="24229" spans="3:8" x14ac:dyDescent="0.25">
      <c r="C24229"/>
      <c r="H24229"/>
    </row>
    <row r="24230" spans="3:8" x14ac:dyDescent="0.25">
      <c r="C24230"/>
      <c r="H24230"/>
    </row>
    <row r="24231" spans="3:8" x14ac:dyDescent="0.25">
      <c r="C24231"/>
      <c r="H24231"/>
    </row>
    <row r="24232" spans="3:8" x14ac:dyDescent="0.25">
      <c r="C24232"/>
      <c r="H24232"/>
    </row>
    <row r="24233" spans="3:8" x14ac:dyDescent="0.25">
      <c r="C24233"/>
      <c r="H24233"/>
    </row>
    <row r="24234" spans="3:8" x14ac:dyDescent="0.25">
      <c r="C24234"/>
      <c r="H24234"/>
    </row>
    <row r="24235" spans="3:8" x14ac:dyDescent="0.25">
      <c r="C24235"/>
      <c r="H24235"/>
    </row>
    <row r="24236" spans="3:8" x14ac:dyDescent="0.25">
      <c r="C24236"/>
      <c r="H24236"/>
    </row>
    <row r="24237" spans="3:8" x14ac:dyDescent="0.25">
      <c r="C24237"/>
      <c r="H24237"/>
    </row>
    <row r="24238" spans="3:8" x14ac:dyDescent="0.25">
      <c r="C24238"/>
      <c r="H24238"/>
    </row>
    <row r="24239" spans="3:8" x14ac:dyDescent="0.25">
      <c r="C24239"/>
      <c r="H24239"/>
    </row>
    <row r="24240" spans="3:8" x14ac:dyDescent="0.25">
      <c r="C24240"/>
      <c r="H24240"/>
    </row>
    <row r="24241" spans="3:8" x14ac:dyDescent="0.25">
      <c r="C24241"/>
      <c r="H24241"/>
    </row>
    <row r="24242" spans="3:8" x14ac:dyDescent="0.25">
      <c r="C24242"/>
      <c r="H24242"/>
    </row>
    <row r="24243" spans="3:8" x14ac:dyDescent="0.25">
      <c r="C24243"/>
      <c r="H24243"/>
    </row>
    <row r="24244" spans="3:8" x14ac:dyDescent="0.25">
      <c r="C24244"/>
      <c r="H24244"/>
    </row>
    <row r="24245" spans="3:8" x14ac:dyDescent="0.25">
      <c r="C24245"/>
      <c r="H24245"/>
    </row>
    <row r="24246" spans="3:8" x14ac:dyDescent="0.25">
      <c r="C24246"/>
      <c r="H24246"/>
    </row>
    <row r="24247" spans="3:8" x14ac:dyDescent="0.25">
      <c r="C24247"/>
      <c r="H24247"/>
    </row>
    <row r="24248" spans="3:8" x14ac:dyDescent="0.25">
      <c r="C24248"/>
      <c r="H24248"/>
    </row>
    <row r="24249" spans="3:8" x14ac:dyDescent="0.25">
      <c r="C24249"/>
      <c r="H24249"/>
    </row>
    <row r="24250" spans="3:8" x14ac:dyDescent="0.25">
      <c r="C24250"/>
      <c r="H24250"/>
    </row>
    <row r="24251" spans="3:8" x14ac:dyDescent="0.25">
      <c r="C24251"/>
      <c r="H24251"/>
    </row>
    <row r="24252" spans="3:8" x14ac:dyDescent="0.25">
      <c r="C24252"/>
      <c r="H24252"/>
    </row>
    <row r="24253" spans="3:8" x14ac:dyDescent="0.25">
      <c r="C24253"/>
      <c r="H24253"/>
    </row>
    <row r="24254" spans="3:8" x14ac:dyDescent="0.25">
      <c r="C24254"/>
      <c r="H24254"/>
    </row>
    <row r="24255" spans="3:8" x14ac:dyDescent="0.25">
      <c r="C24255"/>
      <c r="H24255"/>
    </row>
    <row r="24256" spans="3:8" x14ac:dyDescent="0.25">
      <c r="C24256"/>
      <c r="H24256"/>
    </row>
    <row r="24257" spans="3:8" x14ac:dyDescent="0.25">
      <c r="C24257"/>
      <c r="H24257"/>
    </row>
    <row r="24258" spans="3:8" x14ac:dyDescent="0.25">
      <c r="C24258"/>
      <c r="H24258"/>
    </row>
    <row r="24259" spans="3:8" x14ac:dyDescent="0.25">
      <c r="C24259"/>
      <c r="H24259"/>
    </row>
    <row r="24260" spans="3:8" x14ac:dyDescent="0.25">
      <c r="C24260"/>
      <c r="H24260"/>
    </row>
    <row r="24261" spans="3:8" x14ac:dyDescent="0.25">
      <c r="C24261"/>
      <c r="H24261"/>
    </row>
    <row r="24262" spans="3:8" x14ac:dyDescent="0.25">
      <c r="C24262"/>
      <c r="H24262"/>
    </row>
    <row r="24263" spans="3:8" x14ac:dyDescent="0.25">
      <c r="C24263"/>
      <c r="H24263"/>
    </row>
    <row r="24264" spans="3:8" x14ac:dyDescent="0.25">
      <c r="C24264"/>
      <c r="H24264"/>
    </row>
    <row r="24265" spans="3:8" x14ac:dyDescent="0.25">
      <c r="C24265"/>
      <c r="H24265"/>
    </row>
    <row r="24266" spans="3:8" x14ac:dyDescent="0.25">
      <c r="C24266"/>
      <c r="H24266"/>
    </row>
    <row r="24267" spans="3:8" x14ac:dyDescent="0.25">
      <c r="C24267"/>
      <c r="H24267"/>
    </row>
    <row r="24268" spans="3:8" x14ac:dyDescent="0.25">
      <c r="C24268"/>
      <c r="H24268"/>
    </row>
    <row r="24269" spans="3:8" x14ac:dyDescent="0.25">
      <c r="C24269"/>
      <c r="H24269"/>
    </row>
    <row r="24270" spans="3:8" x14ac:dyDescent="0.25">
      <c r="C24270"/>
      <c r="H24270"/>
    </row>
    <row r="24271" spans="3:8" x14ac:dyDescent="0.25">
      <c r="C24271"/>
      <c r="H24271"/>
    </row>
    <row r="24272" spans="3:8" x14ac:dyDescent="0.25">
      <c r="C24272"/>
      <c r="H24272"/>
    </row>
    <row r="24273" spans="3:8" x14ac:dyDescent="0.25">
      <c r="C24273"/>
      <c r="H24273"/>
    </row>
    <row r="24274" spans="3:8" x14ac:dyDescent="0.25">
      <c r="C24274"/>
      <c r="H24274"/>
    </row>
    <row r="24275" spans="3:8" x14ac:dyDescent="0.25">
      <c r="C24275"/>
      <c r="H24275"/>
    </row>
    <row r="24276" spans="3:8" x14ac:dyDescent="0.25">
      <c r="C24276"/>
      <c r="H24276"/>
    </row>
    <row r="24277" spans="3:8" x14ac:dyDescent="0.25">
      <c r="C24277"/>
      <c r="H24277"/>
    </row>
    <row r="24278" spans="3:8" x14ac:dyDescent="0.25">
      <c r="C24278"/>
      <c r="H24278"/>
    </row>
    <row r="24279" spans="3:8" x14ac:dyDescent="0.25">
      <c r="C24279"/>
      <c r="H24279"/>
    </row>
    <row r="24280" spans="3:8" x14ac:dyDescent="0.25">
      <c r="C24280"/>
      <c r="H24280"/>
    </row>
    <row r="24281" spans="3:8" x14ac:dyDescent="0.25">
      <c r="C24281"/>
      <c r="H24281"/>
    </row>
    <row r="24282" spans="3:8" x14ac:dyDescent="0.25">
      <c r="C24282"/>
      <c r="H24282"/>
    </row>
    <row r="24283" spans="3:8" x14ac:dyDescent="0.25">
      <c r="C24283"/>
      <c r="H24283"/>
    </row>
    <row r="24284" spans="3:8" x14ac:dyDescent="0.25">
      <c r="C24284"/>
      <c r="H24284"/>
    </row>
    <row r="24285" spans="3:8" x14ac:dyDescent="0.25">
      <c r="C24285"/>
      <c r="H24285"/>
    </row>
    <row r="24286" spans="3:8" x14ac:dyDescent="0.25">
      <c r="C24286"/>
      <c r="H24286"/>
    </row>
    <row r="24287" spans="3:8" x14ac:dyDescent="0.25">
      <c r="C24287"/>
      <c r="H24287"/>
    </row>
    <row r="24288" spans="3:8" x14ac:dyDescent="0.25">
      <c r="C24288"/>
      <c r="H24288"/>
    </row>
    <row r="24289" spans="3:8" x14ac:dyDescent="0.25">
      <c r="C24289"/>
      <c r="H24289"/>
    </row>
    <row r="24290" spans="3:8" x14ac:dyDescent="0.25">
      <c r="C24290"/>
      <c r="H24290"/>
    </row>
    <row r="24291" spans="3:8" x14ac:dyDescent="0.25">
      <c r="C24291"/>
      <c r="H24291"/>
    </row>
    <row r="24292" spans="3:8" x14ac:dyDescent="0.25">
      <c r="C24292"/>
      <c r="H24292"/>
    </row>
    <row r="24293" spans="3:8" x14ac:dyDescent="0.25">
      <c r="C24293"/>
      <c r="H24293"/>
    </row>
    <row r="24294" spans="3:8" x14ac:dyDescent="0.25">
      <c r="C24294"/>
      <c r="H24294"/>
    </row>
    <row r="24295" spans="3:8" x14ac:dyDescent="0.25">
      <c r="C24295"/>
      <c r="H24295"/>
    </row>
    <row r="24296" spans="3:8" x14ac:dyDescent="0.25">
      <c r="C24296"/>
      <c r="H24296"/>
    </row>
    <row r="24297" spans="3:8" x14ac:dyDescent="0.25">
      <c r="C24297"/>
      <c r="H24297"/>
    </row>
    <row r="24298" spans="3:8" x14ac:dyDescent="0.25">
      <c r="C24298"/>
      <c r="H24298"/>
    </row>
    <row r="24299" spans="3:8" x14ac:dyDescent="0.25">
      <c r="C24299"/>
      <c r="H24299"/>
    </row>
    <row r="24300" spans="3:8" x14ac:dyDescent="0.25">
      <c r="C24300"/>
      <c r="H24300"/>
    </row>
    <row r="24301" spans="3:8" x14ac:dyDescent="0.25">
      <c r="C24301"/>
      <c r="H24301"/>
    </row>
    <row r="24302" spans="3:8" x14ac:dyDescent="0.25">
      <c r="C24302"/>
      <c r="H24302"/>
    </row>
    <row r="24303" spans="3:8" x14ac:dyDescent="0.25">
      <c r="C24303"/>
      <c r="H24303"/>
    </row>
    <row r="24304" spans="3:8" x14ac:dyDescent="0.25">
      <c r="C24304"/>
      <c r="H24304"/>
    </row>
    <row r="24305" spans="3:8" x14ac:dyDescent="0.25">
      <c r="C24305"/>
      <c r="H24305"/>
    </row>
    <row r="24306" spans="3:8" x14ac:dyDescent="0.25">
      <c r="C24306"/>
      <c r="H24306"/>
    </row>
    <row r="24307" spans="3:8" x14ac:dyDescent="0.25">
      <c r="C24307"/>
      <c r="H24307"/>
    </row>
    <row r="24308" spans="3:8" x14ac:dyDescent="0.25">
      <c r="C24308"/>
      <c r="H24308"/>
    </row>
    <row r="24309" spans="3:8" x14ac:dyDescent="0.25">
      <c r="C24309"/>
      <c r="H24309"/>
    </row>
    <row r="24310" spans="3:8" x14ac:dyDescent="0.25">
      <c r="C24310"/>
      <c r="H24310"/>
    </row>
    <row r="24311" spans="3:8" x14ac:dyDescent="0.25">
      <c r="C24311"/>
      <c r="H24311"/>
    </row>
    <row r="24312" spans="3:8" x14ac:dyDescent="0.25">
      <c r="C24312"/>
      <c r="H24312"/>
    </row>
    <row r="24313" spans="3:8" x14ac:dyDescent="0.25">
      <c r="C24313"/>
      <c r="H24313"/>
    </row>
    <row r="24314" spans="3:8" x14ac:dyDescent="0.25">
      <c r="C24314"/>
      <c r="H24314"/>
    </row>
    <row r="24315" spans="3:8" x14ac:dyDescent="0.25">
      <c r="C24315"/>
      <c r="H24315"/>
    </row>
    <row r="24316" spans="3:8" x14ac:dyDescent="0.25">
      <c r="C24316"/>
      <c r="H24316"/>
    </row>
    <row r="24317" spans="3:8" x14ac:dyDescent="0.25">
      <c r="C24317"/>
      <c r="H24317"/>
    </row>
    <row r="24318" spans="3:8" x14ac:dyDescent="0.25">
      <c r="C24318"/>
      <c r="H24318"/>
    </row>
    <row r="24319" spans="3:8" x14ac:dyDescent="0.25">
      <c r="C24319"/>
      <c r="H24319"/>
    </row>
    <row r="24320" spans="3:8" x14ac:dyDescent="0.25">
      <c r="C24320"/>
      <c r="H24320"/>
    </row>
    <row r="24321" spans="3:8" x14ac:dyDescent="0.25">
      <c r="C24321"/>
      <c r="H24321"/>
    </row>
    <row r="24322" spans="3:8" x14ac:dyDescent="0.25">
      <c r="C24322"/>
      <c r="H24322"/>
    </row>
    <row r="24323" spans="3:8" x14ac:dyDescent="0.25">
      <c r="C24323"/>
      <c r="H24323"/>
    </row>
    <row r="24324" spans="3:8" x14ac:dyDescent="0.25">
      <c r="C24324"/>
      <c r="H24324"/>
    </row>
    <row r="24325" spans="3:8" x14ac:dyDescent="0.25">
      <c r="C24325"/>
      <c r="H24325"/>
    </row>
    <row r="24326" spans="3:8" x14ac:dyDescent="0.25">
      <c r="C24326"/>
      <c r="H24326"/>
    </row>
    <row r="24327" spans="3:8" x14ac:dyDescent="0.25">
      <c r="C24327"/>
      <c r="H24327"/>
    </row>
    <row r="24328" spans="3:8" x14ac:dyDescent="0.25">
      <c r="C24328"/>
      <c r="H24328"/>
    </row>
    <row r="24329" spans="3:8" x14ac:dyDescent="0.25">
      <c r="C24329"/>
      <c r="H24329"/>
    </row>
    <row r="24330" spans="3:8" x14ac:dyDescent="0.25">
      <c r="C24330"/>
      <c r="H24330"/>
    </row>
    <row r="24331" spans="3:8" x14ac:dyDescent="0.25">
      <c r="C24331"/>
      <c r="H24331"/>
    </row>
    <row r="24332" spans="3:8" x14ac:dyDescent="0.25">
      <c r="C24332"/>
      <c r="H24332"/>
    </row>
    <row r="24333" spans="3:8" x14ac:dyDescent="0.25">
      <c r="C24333"/>
      <c r="H24333"/>
    </row>
    <row r="24334" spans="3:8" x14ac:dyDescent="0.25">
      <c r="C24334"/>
      <c r="H24334"/>
    </row>
    <row r="24335" spans="3:8" x14ac:dyDescent="0.25">
      <c r="C24335"/>
      <c r="H24335"/>
    </row>
    <row r="24336" spans="3:8" x14ac:dyDescent="0.25">
      <c r="C24336"/>
      <c r="H24336"/>
    </row>
    <row r="24337" spans="3:8" x14ac:dyDescent="0.25">
      <c r="C24337"/>
      <c r="H24337"/>
    </row>
    <row r="24338" spans="3:8" x14ac:dyDescent="0.25">
      <c r="C24338"/>
      <c r="H24338"/>
    </row>
    <row r="24339" spans="3:8" x14ac:dyDescent="0.25">
      <c r="C24339"/>
      <c r="H24339"/>
    </row>
    <row r="24340" spans="3:8" x14ac:dyDescent="0.25">
      <c r="C24340"/>
      <c r="H24340"/>
    </row>
    <row r="24341" spans="3:8" x14ac:dyDescent="0.25">
      <c r="C24341"/>
      <c r="H24341"/>
    </row>
    <row r="24342" spans="3:8" x14ac:dyDescent="0.25">
      <c r="C24342"/>
      <c r="H24342"/>
    </row>
    <row r="24343" spans="3:8" x14ac:dyDescent="0.25">
      <c r="C24343"/>
      <c r="H24343"/>
    </row>
    <row r="24344" spans="3:8" x14ac:dyDescent="0.25">
      <c r="C24344"/>
      <c r="H24344"/>
    </row>
    <row r="24345" spans="3:8" x14ac:dyDescent="0.25">
      <c r="C24345"/>
      <c r="H24345"/>
    </row>
    <row r="24346" spans="3:8" x14ac:dyDescent="0.25">
      <c r="C24346"/>
      <c r="H24346"/>
    </row>
    <row r="24347" spans="3:8" x14ac:dyDescent="0.25">
      <c r="C24347"/>
      <c r="H24347"/>
    </row>
    <row r="24348" spans="3:8" x14ac:dyDescent="0.25">
      <c r="C24348"/>
      <c r="H24348"/>
    </row>
    <row r="24349" spans="3:8" x14ac:dyDescent="0.25">
      <c r="C24349"/>
      <c r="H24349"/>
    </row>
    <row r="24350" spans="3:8" x14ac:dyDescent="0.25">
      <c r="C24350"/>
      <c r="H24350"/>
    </row>
    <row r="24351" spans="3:8" x14ac:dyDescent="0.25">
      <c r="C24351"/>
      <c r="H24351"/>
    </row>
    <row r="24352" spans="3:8" x14ac:dyDescent="0.25">
      <c r="C24352"/>
      <c r="H24352"/>
    </row>
    <row r="24353" spans="3:8" x14ac:dyDescent="0.25">
      <c r="C24353"/>
      <c r="H24353"/>
    </row>
    <row r="24354" spans="3:8" x14ac:dyDescent="0.25">
      <c r="C24354"/>
      <c r="H24354"/>
    </row>
    <row r="24355" spans="3:8" x14ac:dyDescent="0.25">
      <c r="C24355"/>
      <c r="H24355"/>
    </row>
    <row r="24356" spans="3:8" x14ac:dyDescent="0.25">
      <c r="C24356"/>
      <c r="H24356"/>
    </row>
    <row r="24357" spans="3:8" x14ac:dyDescent="0.25">
      <c r="C24357"/>
      <c r="H24357"/>
    </row>
    <row r="24358" spans="3:8" x14ac:dyDescent="0.25">
      <c r="C24358"/>
      <c r="H24358"/>
    </row>
    <row r="24359" spans="3:8" x14ac:dyDescent="0.25">
      <c r="C24359"/>
      <c r="H24359"/>
    </row>
    <row r="24360" spans="3:8" x14ac:dyDescent="0.25">
      <c r="C24360"/>
      <c r="H24360"/>
    </row>
    <row r="24361" spans="3:8" x14ac:dyDescent="0.25">
      <c r="C24361"/>
      <c r="H24361"/>
    </row>
    <row r="24362" spans="3:8" x14ac:dyDescent="0.25">
      <c r="C24362"/>
      <c r="H24362"/>
    </row>
    <row r="24363" spans="3:8" x14ac:dyDescent="0.25">
      <c r="C24363"/>
      <c r="H24363"/>
    </row>
    <row r="24364" spans="3:8" x14ac:dyDescent="0.25">
      <c r="C24364"/>
      <c r="H24364"/>
    </row>
    <row r="24365" spans="3:8" x14ac:dyDescent="0.25">
      <c r="C24365"/>
      <c r="H24365"/>
    </row>
    <row r="24366" spans="3:8" x14ac:dyDescent="0.25">
      <c r="C24366"/>
      <c r="H24366"/>
    </row>
    <row r="24367" spans="3:8" x14ac:dyDescent="0.25">
      <c r="C24367"/>
      <c r="H24367"/>
    </row>
    <row r="24368" spans="3:8" x14ac:dyDescent="0.25">
      <c r="C24368"/>
      <c r="H24368"/>
    </row>
    <row r="24369" spans="3:8" x14ac:dyDescent="0.25">
      <c r="C24369"/>
      <c r="H24369"/>
    </row>
    <row r="24370" spans="3:8" x14ac:dyDescent="0.25">
      <c r="C24370"/>
      <c r="H24370"/>
    </row>
    <row r="24371" spans="3:8" x14ac:dyDescent="0.25">
      <c r="C24371"/>
      <c r="H24371"/>
    </row>
    <row r="24372" spans="3:8" x14ac:dyDescent="0.25">
      <c r="C24372"/>
      <c r="H24372"/>
    </row>
    <row r="24373" spans="3:8" x14ac:dyDescent="0.25">
      <c r="C24373"/>
      <c r="H24373"/>
    </row>
    <row r="24374" spans="3:8" x14ac:dyDescent="0.25">
      <c r="C24374"/>
      <c r="H24374"/>
    </row>
    <row r="24375" spans="3:8" x14ac:dyDescent="0.25">
      <c r="C24375"/>
      <c r="H24375"/>
    </row>
    <row r="24376" spans="3:8" x14ac:dyDescent="0.25">
      <c r="C24376"/>
      <c r="H24376"/>
    </row>
    <row r="24377" spans="3:8" x14ac:dyDescent="0.25">
      <c r="C24377"/>
      <c r="H24377"/>
    </row>
    <row r="24378" spans="3:8" x14ac:dyDescent="0.25">
      <c r="C24378"/>
      <c r="H24378"/>
    </row>
    <row r="24379" spans="3:8" x14ac:dyDescent="0.25">
      <c r="C24379"/>
      <c r="H24379"/>
    </row>
    <row r="24380" spans="3:8" x14ac:dyDescent="0.25">
      <c r="C24380"/>
      <c r="H24380"/>
    </row>
    <row r="24381" spans="3:8" x14ac:dyDescent="0.25">
      <c r="C24381"/>
      <c r="H24381"/>
    </row>
    <row r="24382" spans="3:8" x14ac:dyDescent="0.25">
      <c r="C24382"/>
      <c r="H24382"/>
    </row>
    <row r="24383" spans="3:8" x14ac:dyDescent="0.25">
      <c r="C24383"/>
      <c r="H24383"/>
    </row>
    <row r="24384" spans="3:8" x14ac:dyDescent="0.25">
      <c r="C24384"/>
      <c r="H24384"/>
    </row>
    <row r="24385" spans="3:8" x14ac:dyDescent="0.25">
      <c r="C24385"/>
      <c r="H24385"/>
    </row>
    <row r="24386" spans="3:8" x14ac:dyDescent="0.25">
      <c r="C24386"/>
      <c r="H24386"/>
    </row>
    <row r="24387" spans="3:8" x14ac:dyDescent="0.25">
      <c r="C24387"/>
      <c r="H24387"/>
    </row>
    <row r="24388" spans="3:8" x14ac:dyDescent="0.25">
      <c r="C24388"/>
      <c r="H24388"/>
    </row>
    <row r="24389" spans="3:8" x14ac:dyDescent="0.25">
      <c r="C24389"/>
      <c r="H24389"/>
    </row>
    <row r="24390" spans="3:8" x14ac:dyDescent="0.25">
      <c r="C24390"/>
      <c r="H24390"/>
    </row>
    <row r="24391" spans="3:8" x14ac:dyDescent="0.25">
      <c r="C24391"/>
      <c r="H24391"/>
    </row>
    <row r="24392" spans="3:8" x14ac:dyDescent="0.25">
      <c r="C24392"/>
      <c r="H24392"/>
    </row>
    <row r="24393" spans="3:8" x14ac:dyDescent="0.25">
      <c r="C24393"/>
      <c r="H24393"/>
    </row>
    <row r="24394" spans="3:8" x14ac:dyDescent="0.25">
      <c r="C24394"/>
      <c r="H24394"/>
    </row>
    <row r="24395" spans="3:8" x14ac:dyDescent="0.25">
      <c r="C24395"/>
      <c r="H24395"/>
    </row>
    <row r="24396" spans="3:8" x14ac:dyDescent="0.25">
      <c r="C24396"/>
      <c r="H24396"/>
    </row>
    <row r="24397" spans="3:8" x14ac:dyDescent="0.25">
      <c r="C24397"/>
      <c r="H24397"/>
    </row>
    <row r="24398" spans="3:8" x14ac:dyDescent="0.25">
      <c r="C24398"/>
      <c r="H24398"/>
    </row>
    <row r="24399" spans="3:8" x14ac:dyDescent="0.25">
      <c r="C24399"/>
      <c r="H24399"/>
    </row>
    <row r="24400" spans="3:8" x14ac:dyDescent="0.25">
      <c r="C24400"/>
      <c r="H24400"/>
    </row>
    <row r="24401" spans="3:8" x14ac:dyDescent="0.25">
      <c r="C24401"/>
      <c r="H24401"/>
    </row>
    <row r="24402" spans="3:8" x14ac:dyDescent="0.25">
      <c r="C24402"/>
      <c r="H24402"/>
    </row>
    <row r="24403" spans="3:8" x14ac:dyDescent="0.25">
      <c r="C24403"/>
      <c r="H24403"/>
    </row>
    <row r="24404" spans="3:8" x14ac:dyDescent="0.25">
      <c r="C24404"/>
      <c r="H24404"/>
    </row>
    <row r="24405" spans="3:8" x14ac:dyDescent="0.25">
      <c r="C24405"/>
      <c r="H24405"/>
    </row>
    <row r="24406" spans="3:8" x14ac:dyDescent="0.25">
      <c r="C24406"/>
      <c r="H24406"/>
    </row>
    <row r="24407" spans="3:8" x14ac:dyDescent="0.25">
      <c r="C24407"/>
      <c r="H24407"/>
    </row>
    <row r="24408" spans="3:8" x14ac:dyDescent="0.25">
      <c r="C24408"/>
      <c r="H24408"/>
    </row>
    <row r="24409" spans="3:8" x14ac:dyDescent="0.25">
      <c r="C24409"/>
      <c r="H24409"/>
    </row>
    <row r="24410" spans="3:8" x14ac:dyDescent="0.25">
      <c r="C24410"/>
      <c r="H24410"/>
    </row>
    <row r="24411" spans="3:8" x14ac:dyDescent="0.25">
      <c r="C24411"/>
      <c r="H24411"/>
    </row>
    <row r="24412" spans="3:8" x14ac:dyDescent="0.25">
      <c r="C24412"/>
      <c r="H24412"/>
    </row>
    <row r="24413" spans="3:8" x14ac:dyDescent="0.25">
      <c r="C24413"/>
      <c r="H24413"/>
    </row>
    <row r="24414" spans="3:8" x14ac:dyDescent="0.25">
      <c r="C24414"/>
      <c r="H24414"/>
    </row>
    <row r="24415" spans="3:8" x14ac:dyDescent="0.25">
      <c r="C24415"/>
      <c r="H24415"/>
    </row>
    <row r="24416" spans="3:8" x14ac:dyDescent="0.25">
      <c r="C24416"/>
      <c r="H24416"/>
    </row>
    <row r="24417" spans="3:8" x14ac:dyDescent="0.25">
      <c r="C24417"/>
      <c r="H24417"/>
    </row>
    <row r="24418" spans="3:8" x14ac:dyDescent="0.25">
      <c r="C24418"/>
      <c r="H24418"/>
    </row>
    <row r="24419" spans="3:8" x14ac:dyDescent="0.25">
      <c r="C24419"/>
      <c r="H24419"/>
    </row>
    <row r="24420" spans="3:8" x14ac:dyDescent="0.25">
      <c r="C24420"/>
      <c r="H24420"/>
    </row>
    <row r="24421" spans="3:8" x14ac:dyDescent="0.25">
      <c r="C24421"/>
      <c r="H24421"/>
    </row>
    <row r="24422" spans="3:8" x14ac:dyDescent="0.25">
      <c r="C24422"/>
      <c r="H24422"/>
    </row>
    <row r="24423" spans="3:8" x14ac:dyDescent="0.25">
      <c r="C24423"/>
      <c r="H24423"/>
    </row>
    <row r="24424" spans="3:8" x14ac:dyDescent="0.25">
      <c r="C24424"/>
      <c r="H24424"/>
    </row>
    <row r="24425" spans="3:8" x14ac:dyDescent="0.25">
      <c r="C24425"/>
      <c r="H24425"/>
    </row>
    <row r="24426" spans="3:8" x14ac:dyDescent="0.25">
      <c r="C24426"/>
      <c r="H24426"/>
    </row>
    <row r="24427" spans="3:8" x14ac:dyDescent="0.25">
      <c r="C24427"/>
      <c r="H24427"/>
    </row>
    <row r="24428" spans="3:8" x14ac:dyDescent="0.25">
      <c r="C24428"/>
      <c r="H24428"/>
    </row>
    <row r="24429" spans="3:8" x14ac:dyDescent="0.25">
      <c r="C24429"/>
      <c r="H24429"/>
    </row>
    <row r="24430" spans="3:8" x14ac:dyDescent="0.25">
      <c r="C24430"/>
      <c r="H24430"/>
    </row>
    <row r="24431" spans="3:8" x14ac:dyDescent="0.25">
      <c r="C24431"/>
      <c r="H24431"/>
    </row>
    <row r="24432" spans="3:8" x14ac:dyDescent="0.25">
      <c r="C24432"/>
      <c r="H24432"/>
    </row>
    <row r="24433" spans="3:8" x14ac:dyDescent="0.25">
      <c r="C24433"/>
      <c r="H24433"/>
    </row>
    <row r="24434" spans="3:8" x14ac:dyDescent="0.25">
      <c r="C24434"/>
      <c r="H24434"/>
    </row>
    <row r="24435" spans="3:8" x14ac:dyDescent="0.25">
      <c r="C24435"/>
      <c r="H24435"/>
    </row>
    <row r="24436" spans="3:8" x14ac:dyDescent="0.25">
      <c r="C24436"/>
      <c r="H24436"/>
    </row>
    <row r="24437" spans="3:8" x14ac:dyDescent="0.25">
      <c r="C24437"/>
      <c r="H24437"/>
    </row>
    <row r="24438" spans="3:8" x14ac:dyDescent="0.25">
      <c r="C24438"/>
      <c r="H24438"/>
    </row>
    <row r="24439" spans="3:8" x14ac:dyDescent="0.25">
      <c r="C24439"/>
      <c r="H24439"/>
    </row>
    <row r="24440" spans="3:8" x14ac:dyDescent="0.25">
      <c r="C24440"/>
      <c r="H24440"/>
    </row>
    <row r="24441" spans="3:8" x14ac:dyDescent="0.25">
      <c r="C24441"/>
      <c r="H24441"/>
    </row>
    <row r="24442" spans="3:8" x14ac:dyDescent="0.25">
      <c r="C24442"/>
      <c r="H24442"/>
    </row>
    <row r="24443" spans="3:8" x14ac:dyDescent="0.25">
      <c r="C24443"/>
      <c r="H24443"/>
    </row>
    <row r="24444" spans="3:8" x14ac:dyDescent="0.25">
      <c r="C24444"/>
      <c r="H24444"/>
    </row>
    <row r="24445" spans="3:8" x14ac:dyDescent="0.25">
      <c r="C24445"/>
      <c r="H24445"/>
    </row>
    <row r="24446" spans="3:8" x14ac:dyDescent="0.25">
      <c r="C24446"/>
      <c r="H24446"/>
    </row>
    <row r="24447" spans="3:8" x14ac:dyDescent="0.25">
      <c r="C24447"/>
      <c r="H24447"/>
    </row>
    <row r="24448" spans="3:8" x14ac:dyDescent="0.25">
      <c r="C24448"/>
      <c r="H24448"/>
    </row>
    <row r="24449" spans="3:8" x14ac:dyDescent="0.25">
      <c r="C24449"/>
      <c r="H24449"/>
    </row>
    <row r="24450" spans="3:8" x14ac:dyDescent="0.25">
      <c r="C24450"/>
      <c r="H24450"/>
    </row>
    <row r="24451" spans="3:8" x14ac:dyDescent="0.25">
      <c r="C24451"/>
      <c r="H24451"/>
    </row>
    <row r="24452" spans="3:8" x14ac:dyDescent="0.25">
      <c r="C24452"/>
      <c r="H24452"/>
    </row>
    <row r="24453" spans="3:8" x14ac:dyDescent="0.25">
      <c r="C24453"/>
      <c r="H24453"/>
    </row>
    <row r="24454" spans="3:8" x14ac:dyDescent="0.25">
      <c r="C24454"/>
      <c r="H24454"/>
    </row>
    <row r="24455" spans="3:8" x14ac:dyDescent="0.25">
      <c r="C24455"/>
      <c r="H24455"/>
    </row>
    <row r="24456" spans="3:8" x14ac:dyDescent="0.25">
      <c r="C24456"/>
      <c r="H24456"/>
    </row>
    <row r="24457" spans="3:8" x14ac:dyDescent="0.25">
      <c r="C24457"/>
      <c r="H24457"/>
    </row>
    <row r="24458" spans="3:8" x14ac:dyDescent="0.25">
      <c r="C24458"/>
      <c r="H24458"/>
    </row>
    <row r="24459" spans="3:8" x14ac:dyDescent="0.25">
      <c r="C24459"/>
      <c r="H24459"/>
    </row>
    <row r="24460" spans="3:8" x14ac:dyDescent="0.25">
      <c r="C24460"/>
      <c r="H24460"/>
    </row>
    <row r="24461" spans="3:8" x14ac:dyDescent="0.25">
      <c r="C24461"/>
      <c r="H24461"/>
    </row>
    <row r="24462" spans="3:8" x14ac:dyDescent="0.25">
      <c r="C24462"/>
      <c r="H24462"/>
    </row>
    <row r="24463" spans="3:8" x14ac:dyDescent="0.25">
      <c r="C24463"/>
      <c r="H24463"/>
    </row>
    <row r="24464" spans="3:8" x14ac:dyDescent="0.25">
      <c r="C24464"/>
      <c r="H24464"/>
    </row>
    <row r="24465" spans="3:8" x14ac:dyDescent="0.25">
      <c r="C24465"/>
      <c r="H24465"/>
    </row>
    <row r="24466" spans="3:8" x14ac:dyDescent="0.25">
      <c r="C24466"/>
      <c r="H24466"/>
    </row>
    <row r="24467" spans="3:8" x14ac:dyDescent="0.25">
      <c r="C24467"/>
      <c r="H24467"/>
    </row>
    <row r="24468" spans="3:8" x14ac:dyDescent="0.25">
      <c r="C24468"/>
      <c r="H24468"/>
    </row>
    <row r="24469" spans="3:8" x14ac:dyDescent="0.25">
      <c r="C24469"/>
      <c r="H24469"/>
    </row>
    <row r="24470" spans="3:8" x14ac:dyDescent="0.25">
      <c r="C24470"/>
      <c r="H24470"/>
    </row>
    <row r="24471" spans="3:8" x14ac:dyDescent="0.25">
      <c r="C24471"/>
      <c r="H24471"/>
    </row>
    <row r="24472" spans="3:8" x14ac:dyDescent="0.25">
      <c r="C24472"/>
      <c r="H24472"/>
    </row>
    <row r="24473" spans="3:8" x14ac:dyDescent="0.25">
      <c r="C24473"/>
      <c r="H24473"/>
    </row>
    <row r="24474" spans="3:8" x14ac:dyDescent="0.25">
      <c r="C24474"/>
      <c r="H24474"/>
    </row>
    <row r="24475" spans="3:8" x14ac:dyDescent="0.25">
      <c r="C24475"/>
      <c r="H24475"/>
    </row>
    <row r="24476" spans="3:8" x14ac:dyDescent="0.25">
      <c r="C24476"/>
      <c r="H24476"/>
    </row>
    <row r="24477" spans="3:8" x14ac:dyDescent="0.25">
      <c r="C24477"/>
      <c r="H24477"/>
    </row>
    <row r="24478" spans="3:8" x14ac:dyDescent="0.25">
      <c r="C24478"/>
      <c r="H24478"/>
    </row>
    <row r="24479" spans="3:8" x14ac:dyDescent="0.25">
      <c r="C24479"/>
      <c r="H24479"/>
    </row>
    <row r="24480" spans="3:8" x14ac:dyDescent="0.25">
      <c r="C24480"/>
      <c r="H24480"/>
    </row>
    <row r="24481" spans="3:8" x14ac:dyDescent="0.25">
      <c r="C24481"/>
      <c r="H24481"/>
    </row>
    <row r="24482" spans="3:8" x14ac:dyDescent="0.25">
      <c r="C24482"/>
      <c r="H24482"/>
    </row>
    <row r="24483" spans="3:8" x14ac:dyDescent="0.25">
      <c r="C24483"/>
      <c r="H24483"/>
    </row>
    <row r="24484" spans="3:8" x14ac:dyDescent="0.25">
      <c r="C24484"/>
      <c r="H24484"/>
    </row>
    <row r="24485" spans="3:8" x14ac:dyDescent="0.25">
      <c r="C24485"/>
      <c r="H24485"/>
    </row>
    <row r="24486" spans="3:8" x14ac:dyDescent="0.25">
      <c r="C24486"/>
      <c r="H24486"/>
    </row>
    <row r="24487" spans="3:8" x14ac:dyDescent="0.25">
      <c r="C24487"/>
      <c r="H24487"/>
    </row>
    <row r="24488" spans="3:8" x14ac:dyDescent="0.25">
      <c r="C24488"/>
      <c r="H24488"/>
    </row>
    <row r="24489" spans="3:8" x14ac:dyDescent="0.25">
      <c r="C24489"/>
      <c r="H24489"/>
    </row>
    <row r="24490" spans="3:8" x14ac:dyDescent="0.25">
      <c r="C24490"/>
      <c r="H24490"/>
    </row>
    <row r="24491" spans="3:8" x14ac:dyDescent="0.25">
      <c r="C24491"/>
      <c r="H24491"/>
    </row>
    <row r="24492" spans="3:8" x14ac:dyDescent="0.25">
      <c r="C24492"/>
      <c r="H24492"/>
    </row>
    <row r="24493" spans="3:8" x14ac:dyDescent="0.25">
      <c r="C24493"/>
      <c r="H24493"/>
    </row>
    <row r="24494" spans="3:8" x14ac:dyDescent="0.25">
      <c r="C24494"/>
      <c r="H24494"/>
    </row>
    <row r="24495" spans="3:8" x14ac:dyDescent="0.25">
      <c r="C24495"/>
      <c r="H24495"/>
    </row>
    <row r="24496" spans="3:8" x14ac:dyDescent="0.25">
      <c r="C24496"/>
      <c r="H24496"/>
    </row>
    <row r="24497" spans="3:8" x14ac:dyDescent="0.25">
      <c r="C24497"/>
      <c r="H24497"/>
    </row>
    <row r="24498" spans="3:8" x14ac:dyDescent="0.25">
      <c r="C24498"/>
      <c r="H24498"/>
    </row>
    <row r="24499" spans="3:8" x14ac:dyDescent="0.25">
      <c r="C24499"/>
      <c r="H24499"/>
    </row>
    <row r="24500" spans="3:8" x14ac:dyDescent="0.25">
      <c r="C24500"/>
      <c r="H24500"/>
    </row>
    <row r="24501" spans="3:8" x14ac:dyDescent="0.25">
      <c r="C24501"/>
      <c r="H24501"/>
    </row>
    <row r="24502" spans="3:8" x14ac:dyDescent="0.25">
      <c r="C24502"/>
      <c r="H24502"/>
    </row>
    <row r="24503" spans="3:8" x14ac:dyDescent="0.25">
      <c r="C24503"/>
      <c r="H24503"/>
    </row>
    <row r="24504" spans="3:8" x14ac:dyDescent="0.25">
      <c r="C24504"/>
      <c r="H24504"/>
    </row>
    <row r="24505" spans="3:8" x14ac:dyDescent="0.25">
      <c r="C24505"/>
      <c r="H24505"/>
    </row>
    <row r="24506" spans="3:8" x14ac:dyDescent="0.25">
      <c r="C24506"/>
      <c r="H24506"/>
    </row>
    <row r="24507" spans="3:8" x14ac:dyDescent="0.25">
      <c r="C24507"/>
      <c r="H24507"/>
    </row>
    <row r="24508" spans="3:8" x14ac:dyDescent="0.25">
      <c r="C24508"/>
      <c r="H24508"/>
    </row>
    <row r="24509" spans="3:8" x14ac:dyDescent="0.25">
      <c r="C24509"/>
      <c r="H24509"/>
    </row>
    <row r="24510" spans="3:8" x14ac:dyDescent="0.25">
      <c r="C24510"/>
      <c r="H24510"/>
    </row>
    <row r="24511" spans="3:8" x14ac:dyDescent="0.25">
      <c r="C24511"/>
      <c r="H24511"/>
    </row>
    <row r="24512" spans="3:8" x14ac:dyDescent="0.25">
      <c r="C24512"/>
      <c r="H24512"/>
    </row>
    <row r="24513" spans="3:8" x14ac:dyDescent="0.25">
      <c r="C24513"/>
      <c r="H24513"/>
    </row>
    <row r="24514" spans="3:8" x14ac:dyDescent="0.25">
      <c r="C24514"/>
      <c r="H24514"/>
    </row>
    <row r="24515" spans="3:8" x14ac:dyDescent="0.25">
      <c r="C24515"/>
      <c r="H24515"/>
    </row>
    <row r="24516" spans="3:8" x14ac:dyDescent="0.25">
      <c r="C24516"/>
      <c r="H24516"/>
    </row>
    <row r="24517" spans="3:8" x14ac:dyDescent="0.25">
      <c r="C24517"/>
      <c r="H24517"/>
    </row>
    <row r="24518" spans="3:8" x14ac:dyDescent="0.25">
      <c r="C24518"/>
      <c r="H24518"/>
    </row>
    <row r="24519" spans="3:8" x14ac:dyDescent="0.25">
      <c r="C24519"/>
      <c r="H24519"/>
    </row>
    <row r="24520" spans="3:8" x14ac:dyDescent="0.25">
      <c r="C24520"/>
      <c r="H24520"/>
    </row>
    <row r="24521" spans="3:8" x14ac:dyDescent="0.25">
      <c r="C24521"/>
      <c r="H24521"/>
    </row>
    <row r="24522" spans="3:8" x14ac:dyDescent="0.25">
      <c r="C24522"/>
      <c r="H24522"/>
    </row>
    <row r="24523" spans="3:8" x14ac:dyDescent="0.25">
      <c r="C24523"/>
      <c r="H24523"/>
    </row>
    <row r="24524" spans="3:8" x14ac:dyDescent="0.25">
      <c r="C24524"/>
      <c r="H24524"/>
    </row>
    <row r="24525" spans="3:8" x14ac:dyDescent="0.25">
      <c r="C24525"/>
      <c r="H24525"/>
    </row>
    <row r="24526" spans="3:8" x14ac:dyDescent="0.25">
      <c r="C24526"/>
      <c r="H24526"/>
    </row>
    <row r="24527" spans="3:8" x14ac:dyDescent="0.25">
      <c r="C24527"/>
      <c r="H24527"/>
    </row>
    <row r="24528" spans="3:8" x14ac:dyDescent="0.25">
      <c r="C24528"/>
      <c r="H24528"/>
    </row>
    <row r="24529" spans="3:8" x14ac:dyDescent="0.25">
      <c r="C24529"/>
      <c r="H24529"/>
    </row>
    <row r="24530" spans="3:8" x14ac:dyDescent="0.25">
      <c r="C24530"/>
      <c r="H24530"/>
    </row>
    <row r="24531" spans="3:8" x14ac:dyDescent="0.25">
      <c r="C24531"/>
      <c r="H24531"/>
    </row>
    <row r="24532" spans="3:8" x14ac:dyDescent="0.25">
      <c r="C24532"/>
      <c r="H24532"/>
    </row>
    <row r="24533" spans="3:8" x14ac:dyDescent="0.25">
      <c r="C24533"/>
      <c r="H24533"/>
    </row>
    <row r="24534" spans="3:8" x14ac:dyDescent="0.25">
      <c r="C24534"/>
      <c r="H24534"/>
    </row>
    <row r="24535" spans="3:8" x14ac:dyDescent="0.25">
      <c r="C24535"/>
      <c r="H24535"/>
    </row>
    <row r="24536" spans="3:8" x14ac:dyDescent="0.25">
      <c r="C24536"/>
      <c r="H24536"/>
    </row>
    <row r="24537" spans="3:8" x14ac:dyDescent="0.25">
      <c r="C24537"/>
      <c r="H24537"/>
    </row>
    <row r="24538" spans="3:8" x14ac:dyDescent="0.25">
      <c r="C24538"/>
      <c r="H24538"/>
    </row>
    <row r="24539" spans="3:8" x14ac:dyDescent="0.25">
      <c r="C24539"/>
      <c r="H24539"/>
    </row>
    <row r="24540" spans="3:8" x14ac:dyDescent="0.25">
      <c r="C24540"/>
      <c r="H24540"/>
    </row>
    <row r="24541" spans="3:8" x14ac:dyDescent="0.25">
      <c r="C24541"/>
      <c r="H24541"/>
    </row>
    <row r="24542" spans="3:8" x14ac:dyDescent="0.25">
      <c r="C24542"/>
      <c r="H24542"/>
    </row>
    <row r="24543" spans="3:8" x14ac:dyDescent="0.25">
      <c r="C24543"/>
      <c r="H24543"/>
    </row>
    <row r="24544" spans="3:8" x14ac:dyDescent="0.25">
      <c r="C24544"/>
      <c r="H24544"/>
    </row>
    <row r="24545" spans="3:8" x14ac:dyDescent="0.25">
      <c r="C24545"/>
      <c r="H24545"/>
    </row>
    <row r="24546" spans="3:8" x14ac:dyDescent="0.25">
      <c r="C24546"/>
      <c r="H24546"/>
    </row>
    <row r="24547" spans="3:8" x14ac:dyDescent="0.25">
      <c r="C24547"/>
      <c r="H24547"/>
    </row>
    <row r="24548" spans="3:8" x14ac:dyDescent="0.25">
      <c r="C24548"/>
      <c r="H24548"/>
    </row>
    <row r="24549" spans="3:8" x14ac:dyDescent="0.25">
      <c r="C24549"/>
      <c r="H24549"/>
    </row>
    <row r="24550" spans="3:8" x14ac:dyDescent="0.25">
      <c r="C24550"/>
      <c r="H24550"/>
    </row>
    <row r="24551" spans="3:8" x14ac:dyDescent="0.25">
      <c r="C24551"/>
      <c r="H24551"/>
    </row>
    <row r="24552" spans="3:8" x14ac:dyDescent="0.25">
      <c r="C24552"/>
      <c r="H24552"/>
    </row>
    <row r="24553" spans="3:8" x14ac:dyDescent="0.25">
      <c r="C24553"/>
      <c r="H24553"/>
    </row>
    <row r="24554" spans="3:8" x14ac:dyDescent="0.25">
      <c r="C24554"/>
      <c r="H24554"/>
    </row>
    <row r="24555" spans="3:8" x14ac:dyDescent="0.25">
      <c r="C24555"/>
      <c r="H24555"/>
    </row>
    <row r="24556" spans="3:8" x14ac:dyDescent="0.25">
      <c r="C24556"/>
      <c r="H24556"/>
    </row>
    <row r="24557" spans="3:8" x14ac:dyDescent="0.25">
      <c r="C24557"/>
      <c r="H24557"/>
    </row>
    <row r="24558" spans="3:8" x14ac:dyDescent="0.25">
      <c r="C24558"/>
      <c r="H24558"/>
    </row>
    <row r="24559" spans="3:8" x14ac:dyDescent="0.25">
      <c r="C24559"/>
      <c r="H24559"/>
    </row>
    <row r="24560" spans="3:8" x14ac:dyDescent="0.25">
      <c r="C24560"/>
      <c r="H24560"/>
    </row>
    <row r="24561" spans="3:8" x14ac:dyDescent="0.25">
      <c r="C24561"/>
      <c r="H24561"/>
    </row>
    <row r="24562" spans="3:8" x14ac:dyDescent="0.25">
      <c r="C24562"/>
      <c r="H24562"/>
    </row>
    <row r="24563" spans="3:8" x14ac:dyDescent="0.25">
      <c r="C24563"/>
      <c r="H24563"/>
    </row>
    <row r="24564" spans="3:8" x14ac:dyDescent="0.25">
      <c r="C24564"/>
      <c r="H24564"/>
    </row>
    <row r="24565" spans="3:8" x14ac:dyDescent="0.25">
      <c r="C24565"/>
      <c r="H24565"/>
    </row>
    <row r="24566" spans="3:8" x14ac:dyDescent="0.25">
      <c r="C24566"/>
      <c r="H24566"/>
    </row>
    <row r="24567" spans="3:8" x14ac:dyDescent="0.25">
      <c r="C24567"/>
      <c r="H24567"/>
    </row>
    <row r="24568" spans="3:8" x14ac:dyDescent="0.25">
      <c r="C24568"/>
      <c r="H24568"/>
    </row>
    <row r="24569" spans="3:8" x14ac:dyDescent="0.25">
      <c r="C24569"/>
      <c r="H24569"/>
    </row>
    <row r="24570" spans="3:8" x14ac:dyDescent="0.25">
      <c r="C24570"/>
      <c r="H24570"/>
    </row>
    <row r="24571" spans="3:8" x14ac:dyDescent="0.25">
      <c r="C24571"/>
      <c r="H24571"/>
    </row>
    <row r="24572" spans="3:8" x14ac:dyDescent="0.25">
      <c r="C24572"/>
      <c r="H24572"/>
    </row>
    <row r="24573" spans="3:8" x14ac:dyDescent="0.25">
      <c r="C24573"/>
      <c r="H24573"/>
    </row>
    <row r="24574" spans="3:8" x14ac:dyDescent="0.25">
      <c r="C24574"/>
      <c r="H24574"/>
    </row>
    <row r="24575" spans="3:8" x14ac:dyDescent="0.25">
      <c r="C24575"/>
      <c r="H24575"/>
    </row>
    <row r="24576" spans="3:8" x14ac:dyDescent="0.25">
      <c r="C24576"/>
      <c r="H24576"/>
    </row>
    <row r="24577" spans="3:8" x14ac:dyDescent="0.25">
      <c r="C24577"/>
      <c r="H24577"/>
    </row>
    <row r="24578" spans="3:8" x14ac:dyDescent="0.25">
      <c r="C24578"/>
      <c r="H24578"/>
    </row>
    <row r="24579" spans="3:8" x14ac:dyDescent="0.25">
      <c r="C24579"/>
      <c r="H24579"/>
    </row>
    <row r="24580" spans="3:8" x14ac:dyDescent="0.25">
      <c r="C24580"/>
      <c r="H24580"/>
    </row>
    <row r="24581" spans="3:8" x14ac:dyDescent="0.25">
      <c r="C24581"/>
      <c r="H24581"/>
    </row>
    <row r="24582" spans="3:8" x14ac:dyDescent="0.25">
      <c r="C24582"/>
      <c r="H24582"/>
    </row>
    <row r="24583" spans="3:8" x14ac:dyDescent="0.25">
      <c r="C24583"/>
      <c r="H24583"/>
    </row>
    <row r="24584" spans="3:8" x14ac:dyDescent="0.25">
      <c r="C24584"/>
      <c r="H24584"/>
    </row>
    <row r="24585" spans="3:8" x14ac:dyDescent="0.25">
      <c r="C24585"/>
      <c r="H24585"/>
    </row>
    <row r="24586" spans="3:8" x14ac:dyDescent="0.25">
      <c r="C24586"/>
      <c r="H24586"/>
    </row>
    <row r="24587" spans="3:8" x14ac:dyDescent="0.25">
      <c r="C24587"/>
      <c r="H24587"/>
    </row>
    <row r="24588" spans="3:8" x14ac:dyDescent="0.25">
      <c r="C24588"/>
      <c r="H24588"/>
    </row>
    <row r="24589" spans="3:8" x14ac:dyDescent="0.25">
      <c r="C24589"/>
      <c r="H24589"/>
    </row>
    <row r="24590" spans="3:8" x14ac:dyDescent="0.25">
      <c r="C24590"/>
      <c r="H24590"/>
    </row>
    <row r="24591" spans="3:8" x14ac:dyDescent="0.25">
      <c r="C24591"/>
      <c r="H24591"/>
    </row>
    <row r="24592" spans="3:8" x14ac:dyDescent="0.25">
      <c r="C24592"/>
      <c r="H24592"/>
    </row>
    <row r="24593" spans="3:8" x14ac:dyDescent="0.25">
      <c r="C24593"/>
      <c r="H24593"/>
    </row>
    <row r="24594" spans="3:8" x14ac:dyDescent="0.25">
      <c r="C24594"/>
      <c r="H24594"/>
    </row>
    <row r="24595" spans="3:8" x14ac:dyDescent="0.25">
      <c r="C24595"/>
      <c r="H24595"/>
    </row>
    <row r="24596" spans="3:8" x14ac:dyDescent="0.25">
      <c r="C24596"/>
      <c r="H24596"/>
    </row>
    <row r="24597" spans="3:8" x14ac:dyDescent="0.25">
      <c r="C24597"/>
      <c r="H24597"/>
    </row>
    <row r="24598" spans="3:8" x14ac:dyDescent="0.25">
      <c r="C24598"/>
      <c r="H24598"/>
    </row>
    <row r="24599" spans="3:8" x14ac:dyDescent="0.25">
      <c r="C24599"/>
      <c r="H24599"/>
    </row>
    <row r="24600" spans="3:8" x14ac:dyDescent="0.25">
      <c r="C24600"/>
      <c r="H24600"/>
    </row>
    <row r="24601" spans="3:8" x14ac:dyDescent="0.25">
      <c r="C24601"/>
      <c r="H24601"/>
    </row>
    <row r="24602" spans="3:8" x14ac:dyDescent="0.25">
      <c r="C24602"/>
      <c r="H24602"/>
    </row>
    <row r="24603" spans="3:8" x14ac:dyDescent="0.25">
      <c r="C24603"/>
      <c r="H24603"/>
    </row>
    <row r="24604" spans="3:8" x14ac:dyDescent="0.25">
      <c r="C24604"/>
      <c r="H24604"/>
    </row>
    <row r="24605" spans="3:8" x14ac:dyDescent="0.25">
      <c r="C24605"/>
      <c r="H24605"/>
    </row>
    <row r="24606" spans="3:8" x14ac:dyDescent="0.25">
      <c r="C24606"/>
      <c r="H24606"/>
    </row>
    <row r="24607" spans="3:8" x14ac:dyDescent="0.25">
      <c r="C24607"/>
      <c r="H24607"/>
    </row>
    <row r="24608" spans="3:8" x14ac:dyDescent="0.25">
      <c r="C24608"/>
      <c r="H24608"/>
    </row>
    <row r="24609" spans="3:8" x14ac:dyDescent="0.25">
      <c r="C24609"/>
      <c r="H24609"/>
    </row>
    <row r="24610" spans="3:8" x14ac:dyDescent="0.25">
      <c r="C24610"/>
      <c r="H24610"/>
    </row>
    <row r="24611" spans="3:8" x14ac:dyDescent="0.25">
      <c r="C24611"/>
      <c r="H24611"/>
    </row>
    <row r="24612" spans="3:8" x14ac:dyDescent="0.25">
      <c r="C24612"/>
      <c r="H24612"/>
    </row>
    <row r="24613" spans="3:8" x14ac:dyDescent="0.25">
      <c r="C24613"/>
      <c r="H24613"/>
    </row>
    <row r="24614" spans="3:8" x14ac:dyDescent="0.25">
      <c r="C24614"/>
      <c r="H24614"/>
    </row>
    <row r="24615" spans="3:8" x14ac:dyDescent="0.25">
      <c r="C24615"/>
      <c r="H24615"/>
    </row>
    <row r="24616" spans="3:8" x14ac:dyDescent="0.25">
      <c r="C24616"/>
      <c r="H24616"/>
    </row>
    <row r="24617" spans="3:8" x14ac:dyDescent="0.25">
      <c r="C24617"/>
      <c r="H24617"/>
    </row>
    <row r="24618" spans="3:8" x14ac:dyDescent="0.25">
      <c r="C24618"/>
      <c r="H24618"/>
    </row>
    <row r="24619" spans="3:8" x14ac:dyDescent="0.25">
      <c r="C24619"/>
      <c r="H24619"/>
    </row>
    <row r="24620" spans="3:8" x14ac:dyDescent="0.25">
      <c r="C24620"/>
      <c r="H24620"/>
    </row>
    <row r="24621" spans="3:8" x14ac:dyDescent="0.25">
      <c r="C24621"/>
      <c r="H24621"/>
    </row>
    <row r="24622" spans="3:8" x14ac:dyDescent="0.25">
      <c r="C24622"/>
      <c r="H24622"/>
    </row>
    <row r="24623" spans="3:8" x14ac:dyDescent="0.25">
      <c r="C24623"/>
      <c r="H24623"/>
    </row>
    <row r="24624" spans="3:8" x14ac:dyDescent="0.25">
      <c r="C24624"/>
      <c r="H24624"/>
    </row>
    <row r="24625" spans="3:8" x14ac:dyDescent="0.25">
      <c r="C24625"/>
      <c r="H24625"/>
    </row>
    <row r="24626" spans="3:8" x14ac:dyDescent="0.25">
      <c r="C24626"/>
      <c r="H24626"/>
    </row>
    <row r="24627" spans="3:8" x14ac:dyDescent="0.25">
      <c r="C24627"/>
      <c r="H24627"/>
    </row>
    <row r="24628" spans="3:8" x14ac:dyDescent="0.25">
      <c r="C24628"/>
      <c r="H24628"/>
    </row>
    <row r="24629" spans="3:8" x14ac:dyDescent="0.25">
      <c r="C24629"/>
      <c r="H24629"/>
    </row>
    <row r="24630" spans="3:8" x14ac:dyDescent="0.25">
      <c r="C24630"/>
      <c r="H24630"/>
    </row>
    <row r="24631" spans="3:8" x14ac:dyDescent="0.25">
      <c r="C24631"/>
      <c r="H24631"/>
    </row>
    <row r="24632" spans="3:8" x14ac:dyDescent="0.25">
      <c r="C24632"/>
      <c r="H24632"/>
    </row>
    <row r="24633" spans="3:8" x14ac:dyDescent="0.25">
      <c r="C24633"/>
      <c r="H24633"/>
    </row>
    <row r="24634" spans="3:8" x14ac:dyDescent="0.25">
      <c r="C24634"/>
      <c r="H24634"/>
    </row>
    <row r="24635" spans="3:8" x14ac:dyDescent="0.25">
      <c r="C24635"/>
      <c r="H24635"/>
    </row>
    <row r="24636" spans="3:8" x14ac:dyDescent="0.25">
      <c r="C24636"/>
      <c r="H24636"/>
    </row>
    <row r="24637" spans="3:8" x14ac:dyDescent="0.25">
      <c r="C24637"/>
      <c r="H24637"/>
    </row>
    <row r="24638" spans="3:8" x14ac:dyDescent="0.25">
      <c r="C24638"/>
      <c r="H24638"/>
    </row>
    <row r="24639" spans="3:8" x14ac:dyDescent="0.25">
      <c r="C24639"/>
      <c r="H24639"/>
    </row>
    <row r="24640" spans="3:8" x14ac:dyDescent="0.25">
      <c r="C24640"/>
      <c r="H24640"/>
    </row>
    <row r="24641" spans="3:8" x14ac:dyDescent="0.25">
      <c r="C24641"/>
      <c r="H24641"/>
    </row>
    <row r="24642" spans="3:8" x14ac:dyDescent="0.25">
      <c r="C24642"/>
      <c r="H24642"/>
    </row>
    <row r="24643" spans="3:8" x14ac:dyDescent="0.25">
      <c r="C24643"/>
      <c r="H24643"/>
    </row>
    <row r="24644" spans="3:8" x14ac:dyDescent="0.25">
      <c r="C24644"/>
      <c r="H24644"/>
    </row>
    <row r="24645" spans="3:8" x14ac:dyDescent="0.25">
      <c r="C24645"/>
      <c r="H24645"/>
    </row>
    <row r="24646" spans="3:8" x14ac:dyDescent="0.25">
      <c r="C24646"/>
      <c r="H24646"/>
    </row>
    <row r="24647" spans="3:8" x14ac:dyDescent="0.25">
      <c r="C24647"/>
      <c r="H24647"/>
    </row>
    <row r="24648" spans="3:8" x14ac:dyDescent="0.25">
      <c r="C24648"/>
      <c r="H24648"/>
    </row>
    <row r="24649" spans="3:8" x14ac:dyDescent="0.25">
      <c r="C24649"/>
      <c r="H24649"/>
    </row>
    <row r="24650" spans="3:8" x14ac:dyDescent="0.25">
      <c r="C24650"/>
      <c r="H24650"/>
    </row>
    <row r="24651" spans="3:8" x14ac:dyDescent="0.25">
      <c r="C24651"/>
      <c r="H24651"/>
    </row>
    <row r="24652" spans="3:8" x14ac:dyDescent="0.25">
      <c r="C24652"/>
      <c r="H24652"/>
    </row>
    <row r="24653" spans="3:8" x14ac:dyDescent="0.25">
      <c r="C24653"/>
      <c r="H24653"/>
    </row>
    <row r="24654" spans="3:8" x14ac:dyDescent="0.25">
      <c r="C24654"/>
      <c r="H24654"/>
    </row>
    <row r="24655" spans="3:8" x14ac:dyDescent="0.25">
      <c r="C24655"/>
      <c r="H24655"/>
    </row>
    <row r="24656" spans="3:8" x14ac:dyDescent="0.25">
      <c r="C24656"/>
      <c r="H24656"/>
    </row>
    <row r="24657" spans="3:8" x14ac:dyDescent="0.25">
      <c r="C24657"/>
      <c r="H24657"/>
    </row>
    <row r="24658" spans="3:8" x14ac:dyDescent="0.25">
      <c r="C24658"/>
      <c r="H24658"/>
    </row>
    <row r="24659" spans="3:8" x14ac:dyDescent="0.25">
      <c r="C24659"/>
      <c r="H24659"/>
    </row>
    <row r="24660" spans="3:8" x14ac:dyDescent="0.25">
      <c r="C24660"/>
      <c r="H24660"/>
    </row>
    <row r="24661" spans="3:8" x14ac:dyDescent="0.25">
      <c r="C24661"/>
      <c r="H24661"/>
    </row>
    <row r="24662" spans="3:8" x14ac:dyDescent="0.25">
      <c r="C24662"/>
      <c r="H24662"/>
    </row>
    <row r="24663" spans="3:8" x14ac:dyDescent="0.25">
      <c r="C24663"/>
      <c r="H24663"/>
    </row>
    <row r="24664" spans="3:8" x14ac:dyDescent="0.25">
      <c r="C24664"/>
      <c r="H24664"/>
    </row>
    <row r="24665" spans="3:8" x14ac:dyDescent="0.25">
      <c r="C24665"/>
      <c r="H24665"/>
    </row>
    <row r="24666" spans="3:8" x14ac:dyDescent="0.25">
      <c r="C24666"/>
      <c r="H24666"/>
    </row>
    <row r="24667" spans="3:8" x14ac:dyDescent="0.25">
      <c r="C24667"/>
      <c r="H24667"/>
    </row>
    <row r="24668" spans="3:8" x14ac:dyDescent="0.25">
      <c r="C24668"/>
      <c r="H24668"/>
    </row>
    <row r="24669" spans="3:8" x14ac:dyDescent="0.25">
      <c r="C24669"/>
      <c r="H24669"/>
    </row>
    <row r="24670" spans="3:8" x14ac:dyDescent="0.25">
      <c r="C24670"/>
      <c r="H24670"/>
    </row>
    <row r="24671" spans="3:8" x14ac:dyDescent="0.25">
      <c r="C24671"/>
      <c r="H24671"/>
    </row>
    <row r="24672" spans="3:8" x14ac:dyDescent="0.25">
      <c r="C24672"/>
      <c r="H24672"/>
    </row>
    <row r="24673" spans="3:8" x14ac:dyDescent="0.25">
      <c r="C24673"/>
      <c r="H24673"/>
    </row>
    <row r="24674" spans="3:8" x14ac:dyDescent="0.25">
      <c r="C24674"/>
      <c r="H24674"/>
    </row>
    <row r="24675" spans="3:8" x14ac:dyDescent="0.25">
      <c r="C24675"/>
      <c r="H24675"/>
    </row>
    <row r="24676" spans="3:8" x14ac:dyDescent="0.25">
      <c r="C24676"/>
      <c r="H24676"/>
    </row>
    <row r="24677" spans="3:8" x14ac:dyDescent="0.25">
      <c r="C24677"/>
      <c r="H24677"/>
    </row>
    <row r="24678" spans="3:8" x14ac:dyDescent="0.25">
      <c r="C24678"/>
      <c r="H24678"/>
    </row>
    <row r="24679" spans="3:8" x14ac:dyDescent="0.25">
      <c r="C24679"/>
      <c r="H24679"/>
    </row>
    <row r="24680" spans="3:8" x14ac:dyDescent="0.25">
      <c r="C24680"/>
      <c r="H24680"/>
    </row>
    <row r="24681" spans="3:8" x14ac:dyDescent="0.25">
      <c r="C24681"/>
      <c r="H24681"/>
    </row>
    <row r="24682" spans="3:8" x14ac:dyDescent="0.25">
      <c r="C24682"/>
      <c r="H24682"/>
    </row>
    <row r="24683" spans="3:8" x14ac:dyDescent="0.25">
      <c r="C24683"/>
      <c r="H24683"/>
    </row>
    <row r="24684" spans="3:8" x14ac:dyDescent="0.25">
      <c r="C24684"/>
      <c r="H24684"/>
    </row>
    <row r="24685" spans="3:8" x14ac:dyDescent="0.25">
      <c r="C24685"/>
      <c r="H24685"/>
    </row>
    <row r="24686" spans="3:8" x14ac:dyDescent="0.25">
      <c r="C24686"/>
      <c r="H24686"/>
    </row>
    <row r="24687" spans="3:8" x14ac:dyDescent="0.25">
      <c r="C24687"/>
      <c r="H24687"/>
    </row>
    <row r="24688" spans="3:8" x14ac:dyDescent="0.25">
      <c r="C24688"/>
      <c r="H24688"/>
    </row>
    <row r="24689" spans="3:8" x14ac:dyDescent="0.25">
      <c r="C24689"/>
      <c r="H24689"/>
    </row>
    <row r="24690" spans="3:8" x14ac:dyDescent="0.25">
      <c r="C24690"/>
      <c r="H24690"/>
    </row>
    <row r="24691" spans="3:8" x14ac:dyDescent="0.25">
      <c r="C24691"/>
      <c r="H24691"/>
    </row>
    <row r="24692" spans="3:8" x14ac:dyDescent="0.25">
      <c r="C24692"/>
      <c r="H24692"/>
    </row>
    <row r="24693" spans="3:8" x14ac:dyDescent="0.25">
      <c r="C24693"/>
      <c r="H24693"/>
    </row>
    <row r="24694" spans="3:8" x14ac:dyDescent="0.25">
      <c r="C24694"/>
      <c r="H24694"/>
    </row>
    <row r="24695" spans="3:8" x14ac:dyDescent="0.25">
      <c r="C24695"/>
      <c r="H24695"/>
    </row>
    <row r="24696" spans="3:8" x14ac:dyDescent="0.25">
      <c r="C24696"/>
      <c r="H24696"/>
    </row>
    <row r="24697" spans="3:8" x14ac:dyDescent="0.25">
      <c r="C24697"/>
      <c r="H24697"/>
    </row>
    <row r="24698" spans="3:8" x14ac:dyDescent="0.25">
      <c r="C24698"/>
      <c r="H24698"/>
    </row>
    <row r="24699" spans="3:8" x14ac:dyDescent="0.25">
      <c r="C24699"/>
      <c r="H24699"/>
    </row>
    <row r="24700" spans="3:8" x14ac:dyDescent="0.25">
      <c r="C24700"/>
      <c r="H24700"/>
    </row>
    <row r="24701" spans="3:8" x14ac:dyDescent="0.25">
      <c r="C24701"/>
      <c r="H24701"/>
    </row>
    <row r="24702" spans="3:8" x14ac:dyDescent="0.25">
      <c r="C24702"/>
      <c r="H24702"/>
    </row>
    <row r="24703" spans="3:8" x14ac:dyDescent="0.25">
      <c r="C24703"/>
      <c r="H24703"/>
    </row>
    <row r="24704" spans="3:8" x14ac:dyDescent="0.25">
      <c r="C24704"/>
      <c r="H24704"/>
    </row>
    <row r="24705" spans="3:8" x14ac:dyDescent="0.25">
      <c r="C24705"/>
      <c r="H24705"/>
    </row>
    <row r="24706" spans="3:8" x14ac:dyDescent="0.25">
      <c r="C24706"/>
      <c r="H24706"/>
    </row>
    <row r="24707" spans="3:8" x14ac:dyDescent="0.25">
      <c r="C24707"/>
      <c r="H24707"/>
    </row>
    <row r="24708" spans="3:8" x14ac:dyDescent="0.25">
      <c r="C24708"/>
      <c r="H24708"/>
    </row>
    <row r="24709" spans="3:8" x14ac:dyDescent="0.25">
      <c r="C24709"/>
      <c r="H24709"/>
    </row>
    <row r="24710" spans="3:8" x14ac:dyDescent="0.25">
      <c r="C24710"/>
      <c r="H24710"/>
    </row>
    <row r="24711" spans="3:8" x14ac:dyDescent="0.25">
      <c r="C24711"/>
      <c r="H24711"/>
    </row>
    <row r="24712" spans="3:8" x14ac:dyDescent="0.25">
      <c r="C24712"/>
      <c r="H24712"/>
    </row>
    <row r="24713" spans="3:8" x14ac:dyDescent="0.25">
      <c r="C24713"/>
      <c r="H24713"/>
    </row>
    <row r="24714" spans="3:8" x14ac:dyDescent="0.25">
      <c r="C24714"/>
      <c r="H24714"/>
    </row>
    <row r="24715" spans="3:8" x14ac:dyDescent="0.25">
      <c r="C24715"/>
      <c r="H24715"/>
    </row>
    <row r="24716" spans="3:8" x14ac:dyDescent="0.25">
      <c r="C24716"/>
      <c r="H24716"/>
    </row>
    <row r="24717" spans="3:8" x14ac:dyDescent="0.25">
      <c r="C24717"/>
      <c r="H24717"/>
    </row>
    <row r="24718" spans="3:8" x14ac:dyDescent="0.25">
      <c r="C24718"/>
      <c r="H24718"/>
    </row>
    <row r="24719" spans="3:8" x14ac:dyDescent="0.25">
      <c r="C24719"/>
      <c r="H24719"/>
    </row>
    <row r="24720" spans="3:8" x14ac:dyDescent="0.25">
      <c r="C24720"/>
      <c r="H24720"/>
    </row>
    <row r="24721" spans="3:8" x14ac:dyDescent="0.25">
      <c r="C24721"/>
      <c r="H24721"/>
    </row>
    <row r="24722" spans="3:8" x14ac:dyDescent="0.25">
      <c r="C24722"/>
      <c r="H24722"/>
    </row>
    <row r="24723" spans="3:8" x14ac:dyDescent="0.25">
      <c r="C24723"/>
      <c r="H24723"/>
    </row>
    <row r="24724" spans="3:8" x14ac:dyDescent="0.25">
      <c r="C24724"/>
      <c r="H24724"/>
    </row>
    <row r="24725" spans="3:8" x14ac:dyDescent="0.25">
      <c r="C24725"/>
      <c r="H24725"/>
    </row>
    <row r="24726" spans="3:8" x14ac:dyDescent="0.25">
      <c r="C24726"/>
      <c r="H24726"/>
    </row>
    <row r="24727" spans="3:8" x14ac:dyDescent="0.25">
      <c r="C24727"/>
      <c r="H24727"/>
    </row>
    <row r="24728" spans="3:8" x14ac:dyDescent="0.25">
      <c r="C24728"/>
      <c r="H24728"/>
    </row>
    <row r="24729" spans="3:8" x14ac:dyDescent="0.25">
      <c r="C24729"/>
      <c r="H24729"/>
    </row>
    <row r="24730" spans="3:8" x14ac:dyDescent="0.25">
      <c r="C24730"/>
      <c r="H24730"/>
    </row>
    <row r="24731" spans="3:8" x14ac:dyDescent="0.25">
      <c r="C24731"/>
      <c r="H24731"/>
    </row>
    <row r="24732" spans="3:8" x14ac:dyDescent="0.25">
      <c r="C24732"/>
      <c r="H24732"/>
    </row>
    <row r="24733" spans="3:8" x14ac:dyDescent="0.25">
      <c r="C24733"/>
      <c r="H24733"/>
    </row>
    <row r="24734" spans="3:8" x14ac:dyDescent="0.25">
      <c r="C24734"/>
      <c r="H24734"/>
    </row>
    <row r="24735" spans="3:8" x14ac:dyDescent="0.25">
      <c r="C24735"/>
      <c r="H24735"/>
    </row>
    <row r="24736" spans="3:8" x14ac:dyDescent="0.25">
      <c r="C24736"/>
      <c r="H24736"/>
    </row>
    <row r="24737" spans="3:8" x14ac:dyDescent="0.25">
      <c r="C24737"/>
      <c r="H24737"/>
    </row>
    <row r="24738" spans="3:8" x14ac:dyDescent="0.25">
      <c r="C24738"/>
      <c r="H24738"/>
    </row>
    <row r="24739" spans="3:8" x14ac:dyDescent="0.25">
      <c r="C24739"/>
      <c r="H24739"/>
    </row>
    <row r="24740" spans="3:8" x14ac:dyDescent="0.25">
      <c r="C24740"/>
      <c r="H24740"/>
    </row>
    <row r="24741" spans="3:8" x14ac:dyDescent="0.25">
      <c r="C24741"/>
      <c r="H24741"/>
    </row>
    <row r="24742" spans="3:8" x14ac:dyDescent="0.25">
      <c r="C24742"/>
      <c r="H24742"/>
    </row>
    <row r="24743" spans="3:8" x14ac:dyDescent="0.25">
      <c r="C24743"/>
      <c r="H24743"/>
    </row>
    <row r="24744" spans="3:8" x14ac:dyDescent="0.25">
      <c r="C24744"/>
      <c r="H24744"/>
    </row>
    <row r="24745" spans="3:8" x14ac:dyDescent="0.25">
      <c r="C24745"/>
      <c r="H24745"/>
    </row>
    <row r="24746" spans="3:8" x14ac:dyDescent="0.25">
      <c r="C24746"/>
      <c r="H24746"/>
    </row>
    <row r="24747" spans="3:8" x14ac:dyDescent="0.25">
      <c r="C24747"/>
      <c r="H24747"/>
    </row>
    <row r="24748" spans="3:8" x14ac:dyDescent="0.25">
      <c r="C24748"/>
      <c r="H24748"/>
    </row>
    <row r="24749" spans="3:8" x14ac:dyDescent="0.25">
      <c r="C24749"/>
      <c r="H24749"/>
    </row>
    <row r="24750" spans="3:8" x14ac:dyDescent="0.25">
      <c r="C24750"/>
      <c r="H24750"/>
    </row>
    <row r="24751" spans="3:8" x14ac:dyDescent="0.25">
      <c r="C24751"/>
      <c r="H24751"/>
    </row>
    <row r="24752" spans="3:8" x14ac:dyDescent="0.25">
      <c r="C24752"/>
      <c r="H24752"/>
    </row>
    <row r="24753" spans="3:8" x14ac:dyDescent="0.25">
      <c r="C24753"/>
      <c r="H24753"/>
    </row>
    <row r="24754" spans="3:8" x14ac:dyDescent="0.25">
      <c r="C24754"/>
      <c r="H24754"/>
    </row>
    <row r="24755" spans="3:8" x14ac:dyDescent="0.25">
      <c r="C24755"/>
      <c r="H24755"/>
    </row>
    <row r="24756" spans="3:8" x14ac:dyDescent="0.25">
      <c r="C24756"/>
      <c r="H24756"/>
    </row>
    <row r="24757" spans="3:8" x14ac:dyDescent="0.25">
      <c r="C24757"/>
      <c r="H24757"/>
    </row>
    <row r="24758" spans="3:8" x14ac:dyDescent="0.25">
      <c r="C24758"/>
      <c r="H24758"/>
    </row>
    <row r="24759" spans="3:8" x14ac:dyDescent="0.25">
      <c r="C24759"/>
      <c r="H24759"/>
    </row>
    <row r="24760" spans="3:8" x14ac:dyDescent="0.25">
      <c r="C24760"/>
      <c r="H24760"/>
    </row>
    <row r="24761" spans="3:8" x14ac:dyDescent="0.25">
      <c r="C24761"/>
      <c r="H24761"/>
    </row>
    <row r="24762" spans="3:8" x14ac:dyDescent="0.25">
      <c r="C24762"/>
      <c r="H24762"/>
    </row>
    <row r="24763" spans="3:8" x14ac:dyDescent="0.25">
      <c r="C24763"/>
      <c r="H24763"/>
    </row>
    <row r="24764" spans="3:8" x14ac:dyDescent="0.25">
      <c r="C24764"/>
      <c r="H24764"/>
    </row>
    <row r="24765" spans="3:8" x14ac:dyDescent="0.25">
      <c r="C24765"/>
      <c r="H24765"/>
    </row>
    <row r="24766" spans="3:8" x14ac:dyDescent="0.25">
      <c r="C24766"/>
      <c r="H24766"/>
    </row>
    <row r="24767" spans="3:8" x14ac:dyDescent="0.25">
      <c r="C24767"/>
      <c r="H24767"/>
    </row>
    <row r="24768" spans="3:8" x14ac:dyDescent="0.25">
      <c r="C24768"/>
      <c r="H24768"/>
    </row>
    <row r="24769" spans="3:8" x14ac:dyDescent="0.25">
      <c r="C24769"/>
      <c r="H24769"/>
    </row>
    <row r="24770" spans="3:8" x14ac:dyDescent="0.25">
      <c r="C24770"/>
      <c r="H24770"/>
    </row>
    <row r="24771" spans="3:8" x14ac:dyDescent="0.25">
      <c r="C24771"/>
      <c r="H24771"/>
    </row>
    <row r="24772" spans="3:8" x14ac:dyDescent="0.25">
      <c r="C24772"/>
      <c r="H24772"/>
    </row>
    <row r="24773" spans="3:8" x14ac:dyDescent="0.25">
      <c r="C24773"/>
      <c r="H24773"/>
    </row>
    <row r="24774" spans="3:8" x14ac:dyDescent="0.25">
      <c r="C24774"/>
      <c r="H24774"/>
    </row>
    <row r="24775" spans="3:8" x14ac:dyDescent="0.25">
      <c r="C24775"/>
      <c r="H24775"/>
    </row>
    <row r="24776" spans="3:8" x14ac:dyDescent="0.25">
      <c r="C24776"/>
      <c r="H24776"/>
    </row>
    <row r="24777" spans="3:8" x14ac:dyDescent="0.25">
      <c r="C24777"/>
      <c r="H24777"/>
    </row>
    <row r="24778" spans="3:8" x14ac:dyDescent="0.25">
      <c r="C24778"/>
      <c r="H24778"/>
    </row>
    <row r="24779" spans="3:8" x14ac:dyDescent="0.25">
      <c r="C24779"/>
      <c r="H24779"/>
    </row>
    <row r="24780" spans="3:8" x14ac:dyDescent="0.25">
      <c r="C24780"/>
      <c r="H24780"/>
    </row>
    <row r="24781" spans="3:8" x14ac:dyDescent="0.25">
      <c r="C24781"/>
      <c r="H24781"/>
    </row>
    <row r="24782" spans="3:8" x14ac:dyDescent="0.25">
      <c r="C24782"/>
      <c r="H24782"/>
    </row>
    <row r="24783" spans="3:8" x14ac:dyDescent="0.25">
      <c r="C24783"/>
      <c r="H24783"/>
    </row>
    <row r="24784" spans="3:8" x14ac:dyDescent="0.25">
      <c r="C24784"/>
      <c r="H24784"/>
    </row>
    <row r="24785" spans="3:8" x14ac:dyDescent="0.25">
      <c r="C24785"/>
      <c r="H24785"/>
    </row>
    <row r="24786" spans="3:8" x14ac:dyDescent="0.25">
      <c r="C24786"/>
      <c r="H24786"/>
    </row>
    <row r="24787" spans="3:8" x14ac:dyDescent="0.25">
      <c r="C24787"/>
      <c r="H24787"/>
    </row>
    <row r="24788" spans="3:8" x14ac:dyDescent="0.25">
      <c r="C24788"/>
      <c r="H24788"/>
    </row>
    <row r="24789" spans="3:8" x14ac:dyDescent="0.25">
      <c r="C24789"/>
      <c r="H24789"/>
    </row>
    <row r="24790" spans="3:8" x14ac:dyDescent="0.25">
      <c r="C24790"/>
      <c r="H24790"/>
    </row>
    <row r="24791" spans="3:8" x14ac:dyDescent="0.25">
      <c r="C24791"/>
      <c r="H24791"/>
    </row>
    <row r="24792" spans="3:8" x14ac:dyDescent="0.25">
      <c r="C24792"/>
      <c r="H24792"/>
    </row>
    <row r="24793" spans="3:8" x14ac:dyDescent="0.25">
      <c r="C24793"/>
      <c r="H24793"/>
    </row>
    <row r="24794" spans="3:8" x14ac:dyDescent="0.25">
      <c r="C24794"/>
      <c r="H24794"/>
    </row>
    <row r="24795" spans="3:8" x14ac:dyDescent="0.25">
      <c r="C24795"/>
      <c r="H24795"/>
    </row>
    <row r="24796" spans="3:8" x14ac:dyDescent="0.25">
      <c r="C24796"/>
      <c r="H24796"/>
    </row>
    <row r="24797" spans="3:8" x14ac:dyDescent="0.25">
      <c r="C24797"/>
      <c r="H24797"/>
    </row>
    <row r="24798" spans="3:8" x14ac:dyDescent="0.25">
      <c r="C24798"/>
      <c r="H24798"/>
    </row>
    <row r="24799" spans="3:8" x14ac:dyDescent="0.25">
      <c r="C24799"/>
      <c r="H24799"/>
    </row>
    <row r="24800" spans="3:8" x14ac:dyDescent="0.25">
      <c r="C24800"/>
      <c r="H24800"/>
    </row>
    <row r="24801" spans="3:8" x14ac:dyDescent="0.25">
      <c r="C24801"/>
      <c r="H24801"/>
    </row>
    <row r="24802" spans="3:8" x14ac:dyDescent="0.25">
      <c r="C24802"/>
      <c r="H24802"/>
    </row>
    <row r="24803" spans="3:8" x14ac:dyDescent="0.25">
      <c r="C24803"/>
      <c r="H24803"/>
    </row>
    <row r="24804" spans="3:8" x14ac:dyDescent="0.25">
      <c r="C24804"/>
      <c r="H24804"/>
    </row>
    <row r="24805" spans="3:8" x14ac:dyDescent="0.25">
      <c r="C24805"/>
      <c r="H24805"/>
    </row>
    <row r="24806" spans="3:8" x14ac:dyDescent="0.25">
      <c r="C24806"/>
      <c r="H24806"/>
    </row>
    <row r="24807" spans="3:8" x14ac:dyDescent="0.25">
      <c r="C24807"/>
      <c r="H24807"/>
    </row>
    <row r="24808" spans="3:8" x14ac:dyDescent="0.25">
      <c r="C24808"/>
      <c r="H24808"/>
    </row>
    <row r="24809" spans="3:8" x14ac:dyDescent="0.25">
      <c r="C24809"/>
      <c r="H24809"/>
    </row>
    <row r="24810" spans="3:8" x14ac:dyDescent="0.25">
      <c r="C24810"/>
      <c r="H24810"/>
    </row>
    <row r="24811" spans="3:8" x14ac:dyDescent="0.25">
      <c r="C24811"/>
      <c r="H24811"/>
    </row>
    <row r="24812" spans="3:8" x14ac:dyDescent="0.25">
      <c r="C24812"/>
      <c r="H24812"/>
    </row>
    <row r="24813" spans="3:8" x14ac:dyDescent="0.25">
      <c r="C24813"/>
      <c r="H24813"/>
    </row>
    <row r="24814" spans="3:8" x14ac:dyDescent="0.25">
      <c r="C24814"/>
      <c r="H24814"/>
    </row>
    <row r="24815" spans="3:8" x14ac:dyDescent="0.25">
      <c r="C24815"/>
      <c r="H24815"/>
    </row>
    <row r="24816" spans="3:8" x14ac:dyDescent="0.25">
      <c r="C24816"/>
      <c r="H24816"/>
    </row>
    <row r="24817" spans="3:8" x14ac:dyDescent="0.25">
      <c r="C24817"/>
      <c r="H24817"/>
    </row>
    <row r="24818" spans="3:8" x14ac:dyDescent="0.25">
      <c r="C24818"/>
      <c r="H24818"/>
    </row>
    <row r="24819" spans="3:8" x14ac:dyDescent="0.25">
      <c r="C24819"/>
      <c r="H24819"/>
    </row>
    <row r="24820" spans="3:8" x14ac:dyDescent="0.25">
      <c r="C24820"/>
      <c r="H24820"/>
    </row>
    <row r="24821" spans="3:8" x14ac:dyDescent="0.25">
      <c r="C24821"/>
      <c r="H24821"/>
    </row>
    <row r="24822" spans="3:8" x14ac:dyDescent="0.25">
      <c r="C24822"/>
      <c r="H24822"/>
    </row>
    <row r="24823" spans="3:8" x14ac:dyDescent="0.25">
      <c r="C24823"/>
      <c r="H24823"/>
    </row>
    <row r="24824" spans="3:8" x14ac:dyDescent="0.25">
      <c r="C24824"/>
      <c r="H24824"/>
    </row>
    <row r="24825" spans="3:8" x14ac:dyDescent="0.25">
      <c r="C24825"/>
      <c r="H24825"/>
    </row>
    <row r="24826" spans="3:8" x14ac:dyDescent="0.25">
      <c r="C24826"/>
      <c r="H24826"/>
    </row>
    <row r="24827" spans="3:8" x14ac:dyDescent="0.25">
      <c r="C24827"/>
      <c r="H24827"/>
    </row>
    <row r="24828" spans="3:8" x14ac:dyDescent="0.25">
      <c r="C24828"/>
      <c r="H24828"/>
    </row>
    <row r="24829" spans="3:8" x14ac:dyDescent="0.25">
      <c r="C24829"/>
      <c r="H24829"/>
    </row>
    <row r="24830" spans="3:8" x14ac:dyDescent="0.25">
      <c r="C24830"/>
      <c r="H24830"/>
    </row>
    <row r="24831" spans="3:8" x14ac:dyDescent="0.25">
      <c r="C24831"/>
      <c r="H24831"/>
    </row>
    <row r="24832" spans="3:8" x14ac:dyDescent="0.25">
      <c r="C24832"/>
      <c r="H24832"/>
    </row>
    <row r="24833" spans="3:8" x14ac:dyDescent="0.25">
      <c r="C24833"/>
      <c r="H24833"/>
    </row>
    <row r="24834" spans="3:8" x14ac:dyDescent="0.25">
      <c r="C24834"/>
      <c r="H24834"/>
    </row>
    <row r="24835" spans="3:8" x14ac:dyDescent="0.25">
      <c r="C24835"/>
      <c r="H24835"/>
    </row>
    <row r="24836" spans="3:8" x14ac:dyDescent="0.25">
      <c r="C24836"/>
      <c r="H24836"/>
    </row>
    <row r="24837" spans="3:8" x14ac:dyDescent="0.25">
      <c r="C24837"/>
      <c r="H24837"/>
    </row>
    <row r="24838" spans="3:8" x14ac:dyDescent="0.25">
      <c r="C24838"/>
      <c r="H24838"/>
    </row>
    <row r="24839" spans="3:8" x14ac:dyDescent="0.25">
      <c r="C24839"/>
      <c r="H24839"/>
    </row>
    <row r="24840" spans="3:8" x14ac:dyDescent="0.25">
      <c r="C24840"/>
      <c r="H24840"/>
    </row>
    <row r="24841" spans="3:8" x14ac:dyDescent="0.25">
      <c r="C24841"/>
      <c r="H24841"/>
    </row>
    <row r="24842" spans="3:8" x14ac:dyDescent="0.25">
      <c r="C24842"/>
      <c r="H24842"/>
    </row>
    <row r="24843" spans="3:8" x14ac:dyDescent="0.25">
      <c r="C24843"/>
      <c r="H24843"/>
    </row>
    <row r="24844" spans="3:8" x14ac:dyDescent="0.25">
      <c r="C24844"/>
      <c r="H24844"/>
    </row>
    <row r="24845" spans="3:8" x14ac:dyDescent="0.25">
      <c r="C24845"/>
      <c r="H24845"/>
    </row>
    <row r="24846" spans="3:8" x14ac:dyDescent="0.25">
      <c r="C24846"/>
      <c r="H24846"/>
    </row>
    <row r="24847" spans="3:8" x14ac:dyDescent="0.25">
      <c r="C24847"/>
      <c r="H24847"/>
    </row>
    <row r="24848" spans="3:8" x14ac:dyDescent="0.25">
      <c r="C24848"/>
      <c r="H24848"/>
    </row>
    <row r="24849" spans="3:8" x14ac:dyDescent="0.25">
      <c r="C24849"/>
      <c r="H24849"/>
    </row>
    <row r="24850" spans="3:8" x14ac:dyDescent="0.25">
      <c r="C24850"/>
      <c r="H24850"/>
    </row>
    <row r="24851" spans="3:8" x14ac:dyDescent="0.25">
      <c r="C24851"/>
      <c r="H24851"/>
    </row>
    <row r="24852" spans="3:8" x14ac:dyDescent="0.25">
      <c r="C24852"/>
      <c r="H24852"/>
    </row>
    <row r="24853" spans="3:8" x14ac:dyDescent="0.25">
      <c r="C24853"/>
      <c r="H24853"/>
    </row>
    <row r="24854" spans="3:8" x14ac:dyDescent="0.25">
      <c r="C24854"/>
      <c r="H24854"/>
    </row>
    <row r="24855" spans="3:8" x14ac:dyDescent="0.25">
      <c r="C24855"/>
      <c r="H24855"/>
    </row>
    <row r="24856" spans="3:8" x14ac:dyDescent="0.25">
      <c r="C24856"/>
      <c r="H24856"/>
    </row>
    <row r="24857" spans="3:8" x14ac:dyDescent="0.25">
      <c r="C24857"/>
      <c r="H24857"/>
    </row>
    <row r="24858" spans="3:8" x14ac:dyDescent="0.25">
      <c r="C24858"/>
      <c r="H24858"/>
    </row>
    <row r="24859" spans="3:8" x14ac:dyDescent="0.25">
      <c r="C24859"/>
      <c r="H24859"/>
    </row>
    <row r="24860" spans="3:8" x14ac:dyDescent="0.25">
      <c r="C24860"/>
      <c r="H24860"/>
    </row>
    <row r="24861" spans="3:8" x14ac:dyDescent="0.25">
      <c r="C24861"/>
      <c r="H24861"/>
    </row>
    <row r="24862" spans="3:8" x14ac:dyDescent="0.25">
      <c r="C24862"/>
      <c r="H24862"/>
    </row>
    <row r="24863" spans="3:8" x14ac:dyDescent="0.25">
      <c r="C24863"/>
      <c r="H24863"/>
    </row>
    <row r="24864" spans="3:8" x14ac:dyDescent="0.25">
      <c r="C24864"/>
      <c r="H24864"/>
    </row>
    <row r="24865" spans="3:8" x14ac:dyDescent="0.25">
      <c r="C24865"/>
      <c r="H24865"/>
    </row>
    <row r="24866" spans="3:8" x14ac:dyDescent="0.25">
      <c r="C24866"/>
      <c r="H24866"/>
    </row>
    <row r="24867" spans="3:8" x14ac:dyDescent="0.25">
      <c r="C24867"/>
      <c r="H24867"/>
    </row>
    <row r="24868" spans="3:8" x14ac:dyDescent="0.25">
      <c r="C24868"/>
      <c r="H24868"/>
    </row>
    <row r="24869" spans="3:8" x14ac:dyDescent="0.25">
      <c r="C24869"/>
      <c r="H24869"/>
    </row>
    <row r="24870" spans="3:8" x14ac:dyDescent="0.25">
      <c r="C24870"/>
      <c r="H24870"/>
    </row>
    <row r="24871" spans="3:8" x14ac:dyDescent="0.25">
      <c r="C24871"/>
      <c r="H24871"/>
    </row>
    <row r="24872" spans="3:8" x14ac:dyDescent="0.25">
      <c r="C24872"/>
      <c r="H24872"/>
    </row>
    <row r="24873" spans="3:8" x14ac:dyDescent="0.25">
      <c r="C24873"/>
      <c r="H24873"/>
    </row>
    <row r="24874" spans="3:8" x14ac:dyDescent="0.25">
      <c r="C24874"/>
      <c r="H24874"/>
    </row>
    <row r="24875" spans="3:8" x14ac:dyDescent="0.25">
      <c r="C24875"/>
      <c r="H24875"/>
    </row>
    <row r="24876" spans="3:8" x14ac:dyDescent="0.25">
      <c r="C24876"/>
      <c r="H24876"/>
    </row>
    <row r="24877" spans="3:8" x14ac:dyDescent="0.25">
      <c r="C24877"/>
      <c r="H24877"/>
    </row>
    <row r="24878" spans="3:8" x14ac:dyDescent="0.25">
      <c r="C24878"/>
      <c r="H24878"/>
    </row>
    <row r="24879" spans="3:8" x14ac:dyDescent="0.25">
      <c r="C24879"/>
      <c r="H24879"/>
    </row>
    <row r="24880" spans="3:8" x14ac:dyDescent="0.25">
      <c r="C24880"/>
      <c r="H24880"/>
    </row>
    <row r="24881" spans="3:8" x14ac:dyDescent="0.25">
      <c r="C24881"/>
      <c r="H24881"/>
    </row>
    <row r="24882" spans="3:8" x14ac:dyDescent="0.25">
      <c r="C24882"/>
      <c r="H24882"/>
    </row>
    <row r="24883" spans="3:8" x14ac:dyDescent="0.25">
      <c r="C24883"/>
      <c r="H24883"/>
    </row>
    <row r="24884" spans="3:8" x14ac:dyDescent="0.25">
      <c r="C24884"/>
      <c r="H24884"/>
    </row>
    <row r="24885" spans="3:8" x14ac:dyDescent="0.25">
      <c r="C24885"/>
      <c r="H24885"/>
    </row>
    <row r="24886" spans="3:8" x14ac:dyDescent="0.25">
      <c r="C24886"/>
      <c r="H24886"/>
    </row>
    <row r="24887" spans="3:8" x14ac:dyDescent="0.25">
      <c r="C24887"/>
      <c r="H24887"/>
    </row>
    <row r="24888" spans="3:8" x14ac:dyDescent="0.25">
      <c r="C24888"/>
      <c r="H24888"/>
    </row>
    <row r="24889" spans="3:8" x14ac:dyDescent="0.25">
      <c r="C24889"/>
      <c r="H24889"/>
    </row>
    <row r="24890" spans="3:8" x14ac:dyDescent="0.25">
      <c r="C24890"/>
      <c r="H24890"/>
    </row>
    <row r="24891" spans="3:8" x14ac:dyDescent="0.25">
      <c r="C24891"/>
      <c r="H24891"/>
    </row>
    <row r="24892" spans="3:8" x14ac:dyDescent="0.25">
      <c r="C24892"/>
      <c r="H24892"/>
    </row>
    <row r="24893" spans="3:8" x14ac:dyDescent="0.25">
      <c r="C24893"/>
      <c r="H24893"/>
    </row>
    <row r="24894" spans="3:8" x14ac:dyDescent="0.25">
      <c r="C24894"/>
      <c r="H24894"/>
    </row>
    <row r="24895" spans="3:8" x14ac:dyDescent="0.25">
      <c r="C24895"/>
      <c r="H24895"/>
    </row>
    <row r="24896" spans="3:8" x14ac:dyDescent="0.25">
      <c r="C24896"/>
      <c r="H24896"/>
    </row>
    <row r="24897" spans="3:8" x14ac:dyDescent="0.25">
      <c r="C24897"/>
      <c r="H24897"/>
    </row>
    <row r="24898" spans="3:8" x14ac:dyDescent="0.25">
      <c r="C24898"/>
      <c r="H24898"/>
    </row>
    <row r="24899" spans="3:8" x14ac:dyDescent="0.25">
      <c r="C24899"/>
      <c r="H24899"/>
    </row>
    <row r="24900" spans="3:8" x14ac:dyDescent="0.25">
      <c r="C24900"/>
      <c r="H24900"/>
    </row>
    <row r="24901" spans="3:8" x14ac:dyDescent="0.25">
      <c r="C24901"/>
      <c r="H24901"/>
    </row>
    <row r="24902" spans="3:8" x14ac:dyDescent="0.25">
      <c r="C24902"/>
      <c r="H24902"/>
    </row>
    <row r="24903" spans="3:8" x14ac:dyDescent="0.25">
      <c r="C24903"/>
      <c r="H24903"/>
    </row>
    <row r="24904" spans="3:8" x14ac:dyDescent="0.25">
      <c r="C24904"/>
      <c r="H24904"/>
    </row>
    <row r="24905" spans="3:8" x14ac:dyDescent="0.25">
      <c r="C24905"/>
      <c r="H24905"/>
    </row>
    <row r="24906" spans="3:8" x14ac:dyDescent="0.25">
      <c r="C24906"/>
      <c r="H24906"/>
    </row>
    <row r="24907" spans="3:8" x14ac:dyDescent="0.25">
      <c r="C24907"/>
      <c r="H24907"/>
    </row>
    <row r="24908" spans="3:8" x14ac:dyDescent="0.25">
      <c r="C24908"/>
      <c r="H24908"/>
    </row>
    <row r="24909" spans="3:8" x14ac:dyDescent="0.25">
      <c r="C24909"/>
      <c r="H24909"/>
    </row>
    <row r="24910" spans="3:8" x14ac:dyDescent="0.25">
      <c r="C24910"/>
      <c r="H24910"/>
    </row>
    <row r="24911" spans="3:8" x14ac:dyDescent="0.25">
      <c r="C24911"/>
      <c r="H24911"/>
    </row>
    <row r="24912" spans="3:8" x14ac:dyDescent="0.25">
      <c r="C24912"/>
      <c r="H24912"/>
    </row>
    <row r="24913" spans="3:8" x14ac:dyDescent="0.25">
      <c r="C24913"/>
      <c r="H24913"/>
    </row>
    <row r="24914" spans="3:8" x14ac:dyDescent="0.25">
      <c r="C24914"/>
      <c r="H24914"/>
    </row>
    <row r="24915" spans="3:8" x14ac:dyDescent="0.25">
      <c r="C24915"/>
      <c r="H24915"/>
    </row>
    <row r="24916" spans="3:8" x14ac:dyDescent="0.25">
      <c r="C24916"/>
      <c r="H24916"/>
    </row>
    <row r="24917" spans="3:8" x14ac:dyDescent="0.25">
      <c r="C24917"/>
      <c r="H24917"/>
    </row>
    <row r="24918" spans="3:8" x14ac:dyDescent="0.25">
      <c r="C24918"/>
      <c r="H24918"/>
    </row>
    <row r="24919" spans="3:8" x14ac:dyDescent="0.25">
      <c r="C24919"/>
      <c r="H24919"/>
    </row>
    <row r="24920" spans="3:8" x14ac:dyDescent="0.25">
      <c r="C24920"/>
      <c r="H24920"/>
    </row>
    <row r="24921" spans="3:8" x14ac:dyDescent="0.25">
      <c r="C24921"/>
      <c r="H24921"/>
    </row>
    <row r="24922" spans="3:8" x14ac:dyDescent="0.25">
      <c r="C24922"/>
      <c r="H24922"/>
    </row>
    <row r="24923" spans="3:8" x14ac:dyDescent="0.25">
      <c r="C24923"/>
      <c r="H24923"/>
    </row>
    <row r="24924" spans="3:8" x14ac:dyDescent="0.25">
      <c r="C24924"/>
      <c r="H24924"/>
    </row>
    <row r="24925" spans="3:8" x14ac:dyDescent="0.25">
      <c r="C24925"/>
      <c r="H24925"/>
    </row>
    <row r="24926" spans="3:8" x14ac:dyDescent="0.25">
      <c r="C24926"/>
      <c r="H24926"/>
    </row>
    <row r="24927" spans="3:8" x14ac:dyDescent="0.25">
      <c r="C24927"/>
      <c r="H24927"/>
    </row>
    <row r="24928" spans="3:8" x14ac:dyDescent="0.25">
      <c r="C24928"/>
      <c r="H24928"/>
    </row>
    <row r="24929" spans="3:8" x14ac:dyDescent="0.25">
      <c r="C24929"/>
      <c r="H24929"/>
    </row>
    <row r="24930" spans="3:8" x14ac:dyDescent="0.25">
      <c r="C24930"/>
      <c r="H24930"/>
    </row>
    <row r="24931" spans="3:8" x14ac:dyDescent="0.25">
      <c r="C24931"/>
      <c r="H24931"/>
    </row>
    <row r="24932" spans="3:8" x14ac:dyDescent="0.25">
      <c r="C24932"/>
      <c r="H24932"/>
    </row>
    <row r="24933" spans="3:8" x14ac:dyDescent="0.25">
      <c r="C24933"/>
      <c r="H24933"/>
    </row>
    <row r="24934" spans="3:8" x14ac:dyDescent="0.25">
      <c r="C24934"/>
      <c r="H24934"/>
    </row>
    <row r="24935" spans="3:8" x14ac:dyDescent="0.25">
      <c r="C24935"/>
      <c r="H24935"/>
    </row>
    <row r="24936" spans="3:8" x14ac:dyDescent="0.25">
      <c r="C24936"/>
      <c r="H24936"/>
    </row>
    <row r="24937" spans="3:8" x14ac:dyDescent="0.25">
      <c r="C24937"/>
      <c r="H24937"/>
    </row>
    <row r="24938" spans="3:8" x14ac:dyDescent="0.25">
      <c r="C24938"/>
      <c r="H24938"/>
    </row>
    <row r="24939" spans="3:8" x14ac:dyDescent="0.25">
      <c r="C24939"/>
      <c r="H24939"/>
    </row>
    <row r="24940" spans="3:8" x14ac:dyDescent="0.25">
      <c r="C24940"/>
      <c r="H24940"/>
    </row>
    <row r="24941" spans="3:8" x14ac:dyDescent="0.25">
      <c r="C24941"/>
      <c r="H24941"/>
    </row>
    <row r="24942" spans="3:8" x14ac:dyDescent="0.25">
      <c r="C24942"/>
      <c r="H24942"/>
    </row>
    <row r="24943" spans="3:8" x14ac:dyDescent="0.25">
      <c r="C24943"/>
      <c r="H24943"/>
    </row>
    <row r="24944" spans="3:8" x14ac:dyDescent="0.25">
      <c r="C24944"/>
      <c r="H24944"/>
    </row>
    <row r="24945" spans="3:8" x14ac:dyDescent="0.25">
      <c r="C24945"/>
      <c r="H24945"/>
    </row>
    <row r="24946" spans="3:8" x14ac:dyDescent="0.25">
      <c r="C24946"/>
      <c r="H24946"/>
    </row>
    <row r="24947" spans="3:8" x14ac:dyDescent="0.25">
      <c r="C24947"/>
      <c r="H24947"/>
    </row>
    <row r="24948" spans="3:8" x14ac:dyDescent="0.25">
      <c r="C24948"/>
      <c r="H24948"/>
    </row>
    <row r="24949" spans="3:8" x14ac:dyDescent="0.25">
      <c r="C24949"/>
      <c r="H24949"/>
    </row>
    <row r="24950" spans="3:8" x14ac:dyDescent="0.25">
      <c r="C24950"/>
      <c r="H24950"/>
    </row>
    <row r="24951" spans="3:8" x14ac:dyDescent="0.25">
      <c r="C24951"/>
      <c r="H24951"/>
    </row>
    <row r="24952" spans="3:8" x14ac:dyDescent="0.25">
      <c r="C24952"/>
      <c r="H24952"/>
    </row>
    <row r="24953" spans="3:8" x14ac:dyDescent="0.25">
      <c r="C24953"/>
      <c r="H24953"/>
    </row>
    <row r="24954" spans="3:8" x14ac:dyDescent="0.25">
      <c r="C24954"/>
      <c r="H24954"/>
    </row>
    <row r="24955" spans="3:8" x14ac:dyDescent="0.25">
      <c r="C24955"/>
      <c r="H24955"/>
    </row>
    <row r="24956" spans="3:8" x14ac:dyDescent="0.25">
      <c r="C24956"/>
      <c r="H24956"/>
    </row>
    <row r="24957" spans="3:8" x14ac:dyDescent="0.25">
      <c r="C24957"/>
      <c r="H24957"/>
    </row>
    <row r="24958" spans="3:8" x14ac:dyDescent="0.25">
      <c r="C24958"/>
      <c r="H24958"/>
    </row>
    <row r="24959" spans="3:8" x14ac:dyDescent="0.25">
      <c r="C24959"/>
      <c r="H24959"/>
    </row>
    <row r="24960" spans="3:8" x14ac:dyDescent="0.25">
      <c r="C24960"/>
      <c r="H24960"/>
    </row>
    <row r="24961" spans="3:8" x14ac:dyDescent="0.25">
      <c r="C24961"/>
      <c r="H24961"/>
    </row>
    <row r="24962" spans="3:8" x14ac:dyDescent="0.25">
      <c r="C24962"/>
      <c r="H24962"/>
    </row>
    <row r="24963" spans="3:8" x14ac:dyDescent="0.25">
      <c r="C24963"/>
      <c r="H24963"/>
    </row>
    <row r="24964" spans="3:8" x14ac:dyDescent="0.25">
      <c r="C24964"/>
      <c r="H24964"/>
    </row>
    <row r="24965" spans="3:8" x14ac:dyDescent="0.25">
      <c r="C24965"/>
      <c r="H24965"/>
    </row>
    <row r="24966" spans="3:8" x14ac:dyDescent="0.25">
      <c r="C24966"/>
      <c r="H24966"/>
    </row>
    <row r="24967" spans="3:8" x14ac:dyDescent="0.25">
      <c r="C24967"/>
      <c r="H24967"/>
    </row>
    <row r="24968" spans="3:8" x14ac:dyDescent="0.25">
      <c r="C24968"/>
      <c r="H24968"/>
    </row>
    <row r="24969" spans="3:8" x14ac:dyDescent="0.25">
      <c r="C24969"/>
      <c r="H24969"/>
    </row>
    <row r="24970" spans="3:8" x14ac:dyDescent="0.25">
      <c r="C24970"/>
      <c r="H24970"/>
    </row>
    <row r="24971" spans="3:8" x14ac:dyDescent="0.25">
      <c r="C24971"/>
      <c r="H24971"/>
    </row>
    <row r="24972" spans="3:8" x14ac:dyDescent="0.25">
      <c r="C24972"/>
      <c r="H24972"/>
    </row>
    <row r="24973" spans="3:8" x14ac:dyDescent="0.25">
      <c r="C24973"/>
      <c r="H24973"/>
    </row>
    <row r="24974" spans="3:8" x14ac:dyDescent="0.25">
      <c r="C24974"/>
      <c r="H24974"/>
    </row>
    <row r="24975" spans="3:8" x14ac:dyDescent="0.25">
      <c r="C24975"/>
      <c r="H24975"/>
    </row>
    <row r="24976" spans="3:8" x14ac:dyDescent="0.25">
      <c r="C24976"/>
      <c r="H24976"/>
    </row>
    <row r="24977" spans="3:8" x14ac:dyDescent="0.25">
      <c r="C24977"/>
      <c r="H24977"/>
    </row>
    <row r="24978" spans="3:8" x14ac:dyDescent="0.25">
      <c r="C24978"/>
      <c r="H24978"/>
    </row>
    <row r="24979" spans="3:8" x14ac:dyDescent="0.25">
      <c r="C24979"/>
      <c r="H24979"/>
    </row>
    <row r="24980" spans="3:8" x14ac:dyDescent="0.25">
      <c r="C24980"/>
      <c r="H24980"/>
    </row>
    <row r="24981" spans="3:8" x14ac:dyDescent="0.25">
      <c r="C24981"/>
      <c r="H24981"/>
    </row>
    <row r="24982" spans="3:8" x14ac:dyDescent="0.25">
      <c r="C24982"/>
      <c r="H24982"/>
    </row>
    <row r="24983" spans="3:8" x14ac:dyDescent="0.25">
      <c r="C24983"/>
      <c r="H24983"/>
    </row>
    <row r="24984" spans="3:8" x14ac:dyDescent="0.25">
      <c r="C24984"/>
      <c r="H24984"/>
    </row>
    <row r="24985" spans="3:8" x14ac:dyDescent="0.25">
      <c r="C24985"/>
      <c r="H24985"/>
    </row>
    <row r="24986" spans="3:8" x14ac:dyDescent="0.25">
      <c r="C24986"/>
      <c r="H24986"/>
    </row>
    <row r="24987" spans="3:8" x14ac:dyDescent="0.25">
      <c r="C24987"/>
      <c r="H24987"/>
    </row>
    <row r="24988" spans="3:8" x14ac:dyDescent="0.25">
      <c r="C24988"/>
      <c r="H24988"/>
    </row>
    <row r="24989" spans="3:8" x14ac:dyDescent="0.25">
      <c r="C24989"/>
      <c r="H24989"/>
    </row>
    <row r="24990" spans="3:8" x14ac:dyDescent="0.25">
      <c r="C24990"/>
      <c r="H24990"/>
    </row>
    <row r="24991" spans="3:8" x14ac:dyDescent="0.25">
      <c r="C24991"/>
      <c r="H24991"/>
    </row>
    <row r="24992" spans="3:8" x14ac:dyDescent="0.25">
      <c r="C24992"/>
      <c r="H24992"/>
    </row>
    <row r="24993" spans="3:8" x14ac:dyDescent="0.25">
      <c r="C24993"/>
      <c r="H24993"/>
    </row>
    <row r="24994" spans="3:8" x14ac:dyDescent="0.25">
      <c r="C24994"/>
      <c r="H24994"/>
    </row>
    <row r="24995" spans="3:8" x14ac:dyDescent="0.25">
      <c r="C24995"/>
      <c r="H24995"/>
    </row>
    <row r="24996" spans="3:8" x14ac:dyDescent="0.25">
      <c r="C24996"/>
      <c r="H24996"/>
    </row>
    <row r="24997" spans="3:8" x14ac:dyDescent="0.25">
      <c r="C24997"/>
      <c r="H24997"/>
    </row>
    <row r="24998" spans="3:8" x14ac:dyDescent="0.25">
      <c r="C24998"/>
      <c r="H24998"/>
    </row>
    <row r="24999" spans="3:8" x14ac:dyDescent="0.25">
      <c r="C24999"/>
      <c r="H24999"/>
    </row>
    <row r="25000" spans="3:8" x14ac:dyDescent="0.25">
      <c r="C25000"/>
      <c r="H25000"/>
    </row>
    <row r="25001" spans="3:8" x14ac:dyDescent="0.25">
      <c r="C25001"/>
      <c r="H25001"/>
    </row>
    <row r="25002" spans="3:8" x14ac:dyDescent="0.25">
      <c r="C25002"/>
      <c r="H25002"/>
    </row>
    <row r="25003" spans="3:8" x14ac:dyDescent="0.25">
      <c r="C25003"/>
      <c r="H25003"/>
    </row>
    <row r="25004" spans="3:8" x14ac:dyDescent="0.25">
      <c r="C25004"/>
      <c r="H25004"/>
    </row>
    <row r="25005" spans="3:8" x14ac:dyDescent="0.25">
      <c r="C25005"/>
      <c r="H25005"/>
    </row>
    <row r="25006" spans="3:8" x14ac:dyDescent="0.25">
      <c r="C25006"/>
      <c r="H25006"/>
    </row>
    <row r="25007" spans="3:8" x14ac:dyDescent="0.25">
      <c r="C25007"/>
      <c r="H25007"/>
    </row>
    <row r="25008" spans="3:8" x14ac:dyDescent="0.25">
      <c r="C25008"/>
      <c r="H25008"/>
    </row>
    <row r="25009" spans="3:8" x14ac:dyDescent="0.25">
      <c r="C25009"/>
      <c r="H25009"/>
    </row>
    <row r="25010" spans="3:8" x14ac:dyDescent="0.25">
      <c r="C25010"/>
      <c r="H25010"/>
    </row>
    <row r="25011" spans="3:8" x14ac:dyDescent="0.25">
      <c r="C25011"/>
      <c r="H25011"/>
    </row>
    <row r="25012" spans="3:8" x14ac:dyDescent="0.25">
      <c r="C25012"/>
      <c r="H25012"/>
    </row>
    <row r="25013" spans="3:8" x14ac:dyDescent="0.25">
      <c r="C25013"/>
      <c r="H25013"/>
    </row>
    <row r="25014" spans="3:8" x14ac:dyDescent="0.25">
      <c r="C25014"/>
      <c r="H25014"/>
    </row>
    <row r="25015" spans="3:8" x14ac:dyDescent="0.25">
      <c r="C25015"/>
      <c r="H25015"/>
    </row>
    <row r="25016" spans="3:8" x14ac:dyDescent="0.25">
      <c r="C25016"/>
      <c r="H25016"/>
    </row>
    <row r="25017" spans="3:8" x14ac:dyDescent="0.25">
      <c r="C25017"/>
      <c r="H25017"/>
    </row>
    <row r="25018" spans="3:8" x14ac:dyDescent="0.25">
      <c r="C25018"/>
      <c r="H25018"/>
    </row>
    <row r="25019" spans="3:8" x14ac:dyDescent="0.25">
      <c r="C25019"/>
      <c r="H25019"/>
    </row>
    <row r="25020" spans="3:8" x14ac:dyDescent="0.25">
      <c r="C25020"/>
      <c r="H25020"/>
    </row>
    <row r="25021" spans="3:8" x14ac:dyDescent="0.25">
      <c r="C25021"/>
      <c r="H25021"/>
    </row>
    <row r="25022" spans="3:8" x14ac:dyDescent="0.25">
      <c r="C25022"/>
      <c r="H25022"/>
    </row>
    <row r="25023" spans="3:8" x14ac:dyDescent="0.25">
      <c r="C25023"/>
      <c r="H25023"/>
    </row>
    <row r="25024" spans="3:8" x14ac:dyDescent="0.25">
      <c r="C25024"/>
      <c r="H25024"/>
    </row>
    <row r="25025" spans="3:8" x14ac:dyDescent="0.25">
      <c r="C25025"/>
      <c r="H25025"/>
    </row>
    <row r="25026" spans="3:8" x14ac:dyDescent="0.25">
      <c r="C25026"/>
      <c r="H25026"/>
    </row>
    <row r="25027" spans="3:8" x14ac:dyDescent="0.25">
      <c r="C25027"/>
      <c r="H25027"/>
    </row>
    <row r="25028" spans="3:8" x14ac:dyDescent="0.25">
      <c r="C25028"/>
      <c r="H25028"/>
    </row>
    <row r="25029" spans="3:8" x14ac:dyDescent="0.25">
      <c r="C25029"/>
      <c r="H25029"/>
    </row>
    <row r="25030" spans="3:8" x14ac:dyDescent="0.25">
      <c r="C25030"/>
      <c r="H25030"/>
    </row>
    <row r="25031" spans="3:8" x14ac:dyDescent="0.25">
      <c r="C25031"/>
      <c r="H25031"/>
    </row>
    <row r="25032" spans="3:8" x14ac:dyDescent="0.25">
      <c r="C25032"/>
      <c r="H25032"/>
    </row>
    <row r="25033" spans="3:8" x14ac:dyDescent="0.25">
      <c r="C25033"/>
      <c r="H25033"/>
    </row>
    <row r="25034" spans="3:8" x14ac:dyDescent="0.25">
      <c r="C25034"/>
      <c r="H25034"/>
    </row>
    <row r="25035" spans="3:8" x14ac:dyDescent="0.25">
      <c r="C25035"/>
      <c r="H25035"/>
    </row>
    <row r="25036" spans="3:8" x14ac:dyDescent="0.25">
      <c r="C25036"/>
      <c r="H25036"/>
    </row>
    <row r="25037" spans="3:8" x14ac:dyDescent="0.25">
      <c r="C25037"/>
      <c r="H25037"/>
    </row>
    <row r="25038" spans="3:8" x14ac:dyDescent="0.25">
      <c r="C25038"/>
      <c r="H25038"/>
    </row>
    <row r="25039" spans="3:8" x14ac:dyDescent="0.25">
      <c r="C25039"/>
      <c r="H25039"/>
    </row>
    <row r="25040" spans="3:8" x14ac:dyDescent="0.25">
      <c r="C25040"/>
      <c r="H25040"/>
    </row>
    <row r="25041" spans="3:8" x14ac:dyDescent="0.25">
      <c r="C25041"/>
      <c r="H25041"/>
    </row>
    <row r="25042" spans="3:8" x14ac:dyDescent="0.25">
      <c r="C25042"/>
      <c r="H25042"/>
    </row>
    <row r="25043" spans="3:8" x14ac:dyDescent="0.25">
      <c r="C25043"/>
      <c r="H25043"/>
    </row>
    <row r="25044" spans="3:8" x14ac:dyDescent="0.25">
      <c r="C25044"/>
      <c r="H25044"/>
    </row>
    <row r="25045" spans="3:8" x14ac:dyDescent="0.25">
      <c r="C25045"/>
      <c r="H25045"/>
    </row>
    <row r="25046" spans="3:8" x14ac:dyDescent="0.25">
      <c r="C25046"/>
      <c r="H25046"/>
    </row>
    <row r="25047" spans="3:8" x14ac:dyDescent="0.25">
      <c r="C25047"/>
      <c r="H25047"/>
    </row>
    <row r="25048" spans="3:8" x14ac:dyDescent="0.25">
      <c r="C25048"/>
      <c r="H25048"/>
    </row>
    <row r="25049" spans="3:8" x14ac:dyDescent="0.25">
      <c r="C25049"/>
      <c r="H25049"/>
    </row>
    <row r="25050" spans="3:8" x14ac:dyDescent="0.25">
      <c r="C25050"/>
      <c r="H25050"/>
    </row>
    <row r="25051" spans="3:8" x14ac:dyDescent="0.25">
      <c r="C25051"/>
      <c r="H25051"/>
    </row>
    <row r="25052" spans="3:8" x14ac:dyDescent="0.25">
      <c r="C25052"/>
      <c r="H25052"/>
    </row>
    <row r="25053" spans="3:8" x14ac:dyDescent="0.25">
      <c r="C25053"/>
      <c r="H25053"/>
    </row>
    <row r="25054" spans="3:8" x14ac:dyDescent="0.25">
      <c r="C25054"/>
      <c r="H25054"/>
    </row>
    <row r="25055" spans="3:8" x14ac:dyDescent="0.25">
      <c r="C25055"/>
      <c r="H25055"/>
    </row>
    <row r="25056" spans="3:8" x14ac:dyDescent="0.25">
      <c r="C25056"/>
      <c r="H25056"/>
    </row>
    <row r="25057" spans="3:8" x14ac:dyDescent="0.25">
      <c r="C25057"/>
      <c r="H25057"/>
    </row>
    <row r="25058" spans="3:8" x14ac:dyDescent="0.25">
      <c r="C25058"/>
      <c r="H25058"/>
    </row>
    <row r="25059" spans="3:8" x14ac:dyDescent="0.25">
      <c r="C25059"/>
      <c r="H25059"/>
    </row>
    <row r="25060" spans="3:8" x14ac:dyDescent="0.25">
      <c r="C25060"/>
      <c r="H25060"/>
    </row>
    <row r="25061" spans="3:8" x14ac:dyDescent="0.25">
      <c r="C25061"/>
      <c r="H25061"/>
    </row>
    <row r="25062" spans="3:8" x14ac:dyDescent="0.25">
      <c r="C25062"/>
      <c r="H25062"/>
    </row>
    <row r="25063" spans="3:8" x14ac:dyDescent="0.25">
      <c r="C25063"/>
      <c r="H25063"/>
    </row>
    <row r="25064" spans="3:8" x14ac:dyDescent="0.25">
      <c r="C25064"/>
      <c r="H25064"/>
    </row>
    <row r="25065" spans="3:8" x14ac:dyDescent="0.25">
      <c r="C25065"/>
      <c r="H25065"/>
    </row>
    <row r="25066" spans="3:8" x14ac:dyDescent="0.25">
      <c r="C25066"/>
      <c r="H25066"/>
    </row>
    <row r="25067" spans="3:8" x14ac:dyDescent="0.25">
      <c r="C25067"/>
      <c r="H25067"/>
    </row>
    <row r="25068" spans="3:8" x14ac:dyDescent="0.25">
      <c r="C25068"/>
      <c r="H25068"/>
    </row>
    <row r="25069" spans="3:8" x14ac:dyDescent="0.25">
      <c r="C25069"/>
      <c r="H25069"/>
    </row>
    <row r="25070" spans="3:8" x14ac:dyDescent="0.25">
      <c r="C25070"/>
      <c r="H25070"/>
    </row>
    <row r="25071" spans="3:8" x14ac:dyDescent="0.25">
      <c r="C25071"/>
      <c r="H25071"/>
    </row>
    <row r="25072" spans="3:8" x14ac:dyDescent="0.25">
      <c r="C25072"/>
      <c r="H25072"/>
    </row>
    <row r="25073" spans="3:8" x14ac:dyDescent="0.25">
      <c r="C25073"/>
      <c r="H25073"/>
    </row>
    <row r="25074" spans="3:8" x14ac:dyDescent="0.25">
      <c r="C25074"/>
      <c r="H25074"/>
    </row>
    <row r="25075" spans="3:8" x14ac:dyDescent="0.25">
      <c r="C25075"/>
      <c r="H25075"/>
    </row>
    <row r="25076" spans="3:8" x14ac:dyDescent="0.25">
      <c r="C25076"/>
      <c r="H25076"/>
    </row>
    <row r="25077" spans="3:8" x14ac:dyDescent="0.25">
      <c r="C25077"/>
      <c r="H25077"/>
    </row>
    <row r="25078" spans="3:8" x14ac:dyDescent="0.25">
      <c r="C25078"/>
      <c r="H25078"/>
    </row>
    <row r="25079" spans="3:8" x14ac:dyDescent="0.25">
      <c r="C25079"/>
      <c r="H25079"/>
    </row>
    <row r="25080" spans="3:8" x14ac:dyDescent="0.25">
      <c r="C25080"/>
      <c r="H25080"/>
    </row>
    <row r="25081" spans="3:8" x14ac:dyDescent="0.25">
      <c r="C25081"/>
      <c r="H25081"/>
    </row>
    <row r="25082" spans="3:8" x14ac:dyDescent="0.25">
      <c r="C25082"/>
      <c r="H25082"/>
    </row>
    <row r="25083" spans="3:8" x14ac:dyDescent="0.25">
      <c r="C25083"/>
      <c r="H25083"/>
    </row>
    <row r="25084" spans="3:8" x14ac:dyDescent="0.25">
      <c r="C25084"/>
      <c r="H25084"/>
    </row>
    <row r="25085" spans="3:8" x14ac:dyDescent="0.25">
      <c r="C25085"/>
      <c r="H25085"/>
    </row>
    <row r="25086" spans="3:8" x14ac:dyDescent="0.25">
      <c r="C25086"/>
      <c r="H25086"/>
    </row>
    <row r="25087" spans="3:8" x14ac:dyDescent="0.25">
      <c r="C25087"/>
      <c r="H25087"/>
    </row>
    <row r="25088" spans="3:8" x14ac:dyDescent="0.25">
      <c r="C25088"/>
      <c r="H25088"/>
    </row>
    <row r="25089" spans="3:8" x14ac:dyDescent="0.25">
      <c r="C25089"/>
      <c r="H25089"/>
    </row>
    <row r="25090" spans="3:8" x14ac:dyDescent="0.25">
      <c r="C25090"/>
      <c r="H25090"/>
    </row>
    <row r="25091" spans="3:8" x14ac:dyDescent="0.25">
      <c r="C25091"/>
      <c r="H25091"/>
    </row>
    <row r="25092" spans="3:8" x14ac:dyDescent="0.25">
      <c r="C25092"/>
      <c r="H25092"/>
    </row>
    <row r="25093" spans="3:8" x14ac:dyDescent="0.25">
      <c r="C25093"/>
      <c r="H25093"/>
    </row>
    <row r="25094" spans="3:8" x14ac:dyDescent="0.25">
      <c r="C25094"/>
      <c r="H25094"/>
    </row>
    <row r="25095" spans="3:8" x14ac:dyDescent="0.25">
      <c r="C25095"/>
      <c r="H25095"/>
    </row>
    <row r="25096" spans="3:8" x14ac:dyDescent="0.25">
      <c r="C25096"/>
      <c r="H25096"/>
    </row>
    <row r="25097" spans="3:8" x14ac:dyDescent="0.25">
      <c r="C25097"/>
      <c r="H25097"/>
    </row>
    <row r="25098" spans="3:8" x14ac:dyDescent="0.25">
      <c r="C25098"/>
      <c r="H25098"/>
    </row>
    <row r="25099" spans="3:8" x14ac:dyDescent="0.25">
      <c r="C25099"/>
      <c r="H25099"/>
    </row>
    <row r="25100" spans="3:8" x14ac:dyDescent="0.25">
      <c r="C25100"/>
      <c r="H25100"/>
    </row>
    <row r="25101" spans="3:8" x14ac:dyDescent="0.25">
      <c r="C25101"/>
      <c r="H25101"/>
    </row>
    <row r="25102" spans="3:8" x14ac:dyDescent="0.25">
      <c r="C25102"/>
      <c r="H25102"/>
    </row>
    <row r="25103" spans="3:8" x14ac:dyDescent="0.25">
      <c r="C25103"/>
      <c r="H25103"/>
    </row>
    <row r="25104" spans="3:8" x14ac:dyDescent="0.25">
      <c r="C25104"/>
      <c r="H25104"/>
    </row>
    <row r="25105" spans="3:8" x14ac:dyDescent="0.25">
      <c r="C25105"/>
      <c r="H25105"/>
    </row>
    <row r="25106" spans="3:8" x14ac:dyDescent="0.25">
      <c r="C25106"/>
      <c r="H25106"/>
    </row>
    <row r="25107" spans="3:8" x14ac:dyDescent="0.25">
      <c r="C25107"/>
      <c r="H25107"/>
    </row>
    <row r="25108" spans="3:8" x14ac:dyDescent="0.25">
      <c r="C25108"/>
      <c r="H25108"/>
    </row>
    <row r="25109" spans="3:8" x14ac:dyDescent="0.25">
      <c r="C25109"/>
      <c r="H25109"/>
    </row>
    <row r="25110" spans="3:8" x14ac:dyDescent="0.25">
      <c r="C25110"/>
      <c r="H25110"/>
    </row>
    <row r="25111" spans="3:8" x14ac:dyDescent="0.25">
      <c r="C25111"/>
      <c r="H25111"/>
    </row>
    <row r="25112" spans="3:8" x14ac:dyDescent="0.25">
      <c r="C25112"/>
      <c r="H25112"/>
    </row>
    <row r="25113" spans="3:8" x14ac:dyDescent="0.25">
      <c r="C25113"/>
      <c r="H25113"/>
    </row>
    <row r="25114" spans="3:8" x14ac:dyDescent="0.25">
      <c r="C25114"/>
      <c r="H25114"/>
    </row>
    <row r="25115" spans="3:8" x14ac:dyDescent="0.25">
      <c r="C25115"/>
      <c r="H25115"/>
    </row>
    <row r="25116" spans="3:8" x14ac:dyDescent="0.25">
      <c r="C25116"/>
      <c r="H25116"/>
    </row>
    <row r="25117" spans="3:8" x14ac:dyDescent="0.25">
      <c r="C25117"/>
      <c r="H25117"/>
    </row>
    <row r="25118" spans="3:8" x14ac:dyDescent="0.25">
      <c r="C25118"/>
      <c r="H25118"/>
    </row>
    <row r="25119" spans="3:8" x14ac:dyDescent="0.25">
      <c r="C25119"/>
      <c r="H25119"/>
    </row>
    <row r="25120" spans="3:8" x14ac:dyDescent="0.25">
      <c r="C25120"/>
      <c r="H25120"/>
    </row>
    <row r="25121" spans="3:8" x14ac:dyDescent="0.25">
      <c r="C25121"/>
      <c r="H25121"/>
    </row>
    <row r="25122" spans="3:8" x14ac:dyDescent="0.25">
      <c r="C25122"/>
      <c r="H25122"/>
    </row>
    <row r="25123" spans="3:8" x14ac:dyDescent="0.25">
      <c r="C25123"/>
      <c r="H25123"/>
    </row>
    <row r="25124" spans="3:8" x14ac:dyDescent="0.25">
      <c r="C25124"/>
      <c r="H25124"/>
    </row>
    <row r="25125" spans="3:8" x14ac:dyDescent="0.25">
      <c r="C25125"/>
      <c r="H25125"/>
    </row>
    <row r="25126" spans="3:8" x14ac:dyDescent="0.25">
      <c r="C25126"/>
      <c r="H25126"/>
    </row>
    <row r="25127" spans="3:8" x14ac:dyDescent="0.25">
      <c r="C25127"/>
      <c r="H25127"/>
    </row>
    <row r="25128" spans="3:8" x14ac:dyDescent="0.25">
      <c r="C25128"/>
      <c r="H25128"/>
    </row>
    <row r="25129" spans="3:8" x14ac:dyDescent="0.25">
      <c r="C25129"/>
      <c r="H25129"/>
    </row>
    <row r="25130" spans="3:8" x14ac:dyDescent="0.25">
      <c r="C25130"/>
      <c r="H25130"/>
    </row>
    <row r="25131" spans="3:8" x14ac:dyDescent="0.25">
      <c r="C25131"/>
      <c r="H25131"/>
    </row>
    <row r="25132" spans="3:8" x14ac:dyDescent="0.25">
      <c r="C25132"/>
      <c r="H25132"/>
    </row>
    <row r="25133" spans="3:8" x14ac:dyDescent="0.25">
      <c r="C25133"/>
      <c r="H25133"/>
    </row>
    <row r="25134" spans="3:8" x14ac:dyDescent="0.25">
      <c r="C25134"/>
      <c r="H25134"/>
    </row>
    <row r="25135" spans="3:8" x14ac:dyDescent="0.25">
      <c r="C25135"/>
      <c r="H25135"/>
    </row>
    <row r="25136" spans="3:8" x14ac:dyDescent="0.25">
      <c r="C25136"/>
      <c r="H25136"/>
    </row>
    <row r="25137" spans="3:8" x14ac:dyDescent="0.25">
      <c r="C25137"/>
      <c r="H25137"/>
    </row>
    <row r="25138" spans="3:8" x14ac:dyDescent="0.25">
      <c r="C25138"/>
      <c r="H25138"/>
    </row>
    <row r="25139" spans="3:8" x14ac:dyDescent="0.25">
      <c r="C25139"/>
      <c r="H25139"/>
    </row>
    <row r="25140" spans="3:8" x14ac:dyDescent="0.25">
      <c r="C25140"/>
      <c r="H25140"/>
    </row>
    <row r="25141" spans="3:8" x14ac:dyDescent="0.25">
      <c r="C25141"/>
      <c r="H25141"/>
    </row>
    <row r="25142" spans="3:8" x14ac:dyDescent="0.25">
      <c r="C25142"/>
      <c r="H25142"/>
    </row>
    <row r="25143" spans="3:8" x14ac:dyDescent="0.25">
      <c r="C25143"/>
      <c r="H25143"/>
    </row>
    <row r="25144" spans="3:8" x14ac:dyDescent="0.25">
      <c r="C25144"/>
      <c r="H25144"/>
    </row>
    <row r="25145" spans="3:8" x14ac:dyDescent="0.25">
      <c r="C25145"/>
      <c r="H25145"/>
    </row>
    <row r="25146" spans="3:8" x14ac:dyDescent="0.25">
      <c r="C25146"/>
      <c r="H25146"/>
    </row>
    <row r="25147" spans="3:8" x14ac:dyDescent="0.25">
      <c r="C25147"/>
      <c r="H25147"/>
    </row>
    <row r="25148" spans="3:8" x14ac:dyDescent="0.25">
      <c r="C25148"/>
      <c r="H25148"/>
    </row>
    <row r="25149" spans="3:8" x14ac:dyDescent="0.25">
      <c r="C25149"/>
      <c r="H25149"/>
    </row>
    <row r="25150" spans="3:8" x14ac:dyDescent="0.25">
      <c r="C25150"/>
      <c r="H25150"/>
    </row>
    <row r="25151" spans="3:8" x14ac:dyDescent="0.25">
      <c r="C25151"/>
      <c r="H25151"/>
    </row>
    <row r="25152" spans="3:8" x14ac:dyDescent="0.25">
      <c r="C25152"/>
      <c r="H25152"/>
    </row>
    <row r="25153" spans="3:8" x14ac:dyDescent="0.25">
      <c r="C25153"/>
      <c r="H25153"/>
    </row>
    <row r="25154" spans="3:8" x14ac:dyDescent="0.25">
      <c r="C25154"/>
      <c r="H25154"/>
    </row>
    <row r="25155" spans="3:8" x14ac:dyDescent="0.25">
      <c r="C25155"/>
      <c r="H25155"/>
    </row>
    <row r="25156" spans="3:8" x14ac:dyDescent="0.25">
      <c r="C25156"/>
      <c r="H25156"/>
    </row>
    <row r="25157" spans="3:8" x14ac:dyDescent="0.25">
      <c r="C25157"/>
      <c r="H25157"/>
    </row>
    <row r="25158" spans="3:8" x14ac:dyDescent="0.25">
      <c r="C25158"/>
      <c r="H25158"/>
    </row>
    <row r="25159" spans="3:8" x14ac:dyDescent="0.25">
      <c r="C25159"/>
      <c r="H25159"/>
    </row>
    <row r="25160" spans="3:8" x14ac:dyDescent="0.25">
      <c r="C25160"/>
      <c r="H25160"/>
    </row>
    <row r="25161" spans="3:8" x14ac:dyDescent="0.25">
      <c r="C25161"/>
      <c r="H25161"/>
    </row>
    <row r="25162" spans="3:8" x14ac:dyDescent="0.25">
      <c r="C25162"/>
      <c r="H25162"/>
    </row>
    <row r="25163" spans="3:8" x14ac:dyDescent="0.25">
      <c r="C25163"/>
      <c r="H25163"/>
    </row>
    <row r="25164" spans="3:8" x14ac:dyDescent="0.25">
      <c r="C25164"/>
      <c r="H25164"/>
    </row>
    <row r="25165" spans="3:8" x14ac:dyDescent="0.25">
      <c r="C25165"/>
      <c r="H25165"/>
    </row>
    <row r="25166" spans="3:8" x14ac:dyDescent="0.25">
      <c r="C25166"/>
      <c r="H25166"/>
    </row>
    <row r="25167" spans="3:8" x14ac:dyDescent="0.25">
      <c r="C25167"/>
      <c r="H25167"/>
    </row>
    <row r="25168" spans="3:8" x14ac:dyDescent="0.25">
      <c r="C25168"/>
      <c r="H25168"/>
    </row>
    <row r="25169" spans="3:8" x14ac:dyDescent="0.25">
      <c r="C25169"/>
      <c r="H25169"/>
    </row>
    <row r="25170" spans="3:8" x14ac:dyDescent="0.25">
      <c r="C25170"/>
      <c r="H25170"/>
    </row>
    <row r="25171" spans="3:8" x14ac:dyDescent="0.25">
      <c r="C25171"/>
      <c r="H25171"/>
    </row>
    <row r="25172" spans="3:8" x14ac:dyDescent="0.25">
      <c r="C25172"/>
      <c r="H25172"/>
    </row>
    <row r="25173" spans="3:8" x14ac:dyDescent="0.25">
      <c r="C25173"/>
      <c r="H25173"/>
    </row>
    <row r="25174" spans="3:8" x14ac:dyDescent="0.25">
      <c r="C25174"/>
      <c r="H25174"/>
    </row>
    <row r="25175" spans="3:8" x14ac:dyDescent="0.25">
      <c r="C25175"/>
      <c r="H25175"/>
    </row>
    <row r="25176" spans="3:8" x14ac:dyDescent="0.25">
      <c r="C25176"/>
      <c r="H25176"/>
    </row>
    <row r="25177" spans="3:8" x14ac:dyDescent="0.25">
      <c r="C25177"/>
      <c r="H25177"/>
    </row>
    <row r="25178" spans="3:8" x14ac:dyDescent="0.25">
      <c r="C25178"/>
      <c r="H25178"/>
    </row>
    <row r="25179" spans="3:8" x14ac:dyDescent="0.25">
      <c r="C25179"/>
      <c r="H25179"/>
    </row>
    <row r="25180" spans="3:8" x14ac:dyDescent="0.25">
      <c r="C25180"/>
      <c r="H25180"/>
    </row>
    <row r="25181" spans="3:8" x14ac:dyDescent="0.25">
      <c r="C25181"/>
      <c r="H25181"/>
    </row>
    <row r="25182" spans="3:8" x14ac:dyDescent="0.25">
      <c r="C25182"/>
      <c r="H25182"/>
    </row>
    <row r="25183" spans="3:8" x14ac:dyDescent="0.25">
      <c r="C25183"/>
      <c r="H25183"/>
    </row>
    <row r="25184" spans="3:8" x14ac:dyDescent="0.25">
      <c r="C25184"/>
      <c r="H25184"/>
    </row>
    <row r="25185" spans="3:8" x14ac:dyDescent="0.25">
      <c r="C25185"/>
      <c r="H25185"/>
    </row>
    <row r="25186" spans="3:8" x14ac:dyDescent="0.25">
      <c r="C25186"/>
      <c r="H25186"/>
    </row>
    <row r="25187" spans="3:8" x14ac:dyDescent="0.25">
      <c r="C25187"/>
      <c r="H25187"/>
    </row>
    <row r="25188" spans="3:8" x14ac:dyDescent="0.25">
      <c r="C25188"/>
      <c r="H25188"/>
    </row>
    <row r="25189" spans="3:8" x14ac:dyDescent="0.25">
      <c r="C25189"/>
      <c r="H25189"/>
    </row>
    <row r="25190" spans="3:8" x14ac:dyDescent="0.25">
      <c r="C25190"/>
      <c r="H25190"/>
    </row>
    <row r="25191" spans="3:8" x14ac:dyDescent="0.25">
      <c r="C25191"/>
      <c r="H25191"/>
    </row>
    <row r="25192" spans="3:8" x14ac:dyDescent="0.25">
      <c r="C25192"/>
      <c r="H25192"/>
    </row>
    <row r="25193" spans="3:8" x14ac:dyDescent="0.25">
      <c r="C25193"/>
      <c r="H25193"/>
    </row>
    <row r="25194" spans="3:8" x14ac:dyDescent="0.25">
      <c r="C25194"/>
      <c r="H25194"/>
    </row>
    <row r="25195" spans="3:8" x14ac:dyDescent="0.25">
      <c r="C25195"/>
      <c r="H25195"/>
    </row>
    <row r="25196" spans="3:8" x14ac:dyDescent="0.25">
      <c r="C25196"/>
      <c r="H25196"/>
    </row>
    <row r="25197" spans="3:8" x14ac:dyDescent="0.25">
      <c r="C25197"/>
      <c r="H25197"/>
    </row>
    <row r="25198" spans="3:8" x14ac:dyDescent="0.25">
      <c r="C25198"/>
      <c r="H25198"/>
    </row>
    <row r="25199" spans="3:8" x14ac:dyDescent="0.25">
      <c r="C25199"/>
      <c r="H25199"/>
    </row>
    <row r="25200" spans="3:8" x14ac:dyDescent="0.25">
      <c r="C25200"/>
      <c r="H25200"/>
    </row>
    <row r="25201" spans="3:8" x14ac:dyDescent="0.25">
      <c r="C25201"/>
      <c r="H25201"/>
    </row>
    <row r="25202" spans="3:8" x14ac:dyDescent="0.25">
      <c r="C25202"/>
      <c r="H25202"/>
    </row>
    <row r="25203" spans="3:8" x14ac:dyDescent="0.25">
      <c r="C25203"/>
      <c r="H25203"/>
    </row>
    <row r="25204" spans="3:8" x14ac:dyDescent="0.25">
      <c r="C25204"/>
      <c r="H25204"/>
    </row>
    <row r="25205" spans="3:8" x14ac:dyDescent="0.25">
      <c r="C25205"/>
      <c r="H25205"/>
    </row>
    <row r="25206" spans="3:8" x14ac:dyDescent="0.25">
      <c r="C25206"/>
      <c r="H25206"/>
    </row>
    <row r="25207" spans="3:8" x14ac:dyDescent="0.25">
      <c r="C25207"/>
      <c r="H25207"/>
    </row>
    <row r="25208" spans="3:8" x14ac:dyDescent="0.25">
      <c r="C25208"/>
      <c r="H25208"/>
    </row>
    <row r="25209" spans="3:8" x14ac:dyDescent="0.25">
      <c r="C25209"/>
      <c r="H25209"/>
    </row>
    <row r="25210" spans="3:8" x14ac:dyDescent="0.25">
      <c r="C25210"/>
      <c r="H25210"/>
    </row>
    <row r="25211" spans="3:8" x14ac:dyDescent="0.25">
      <c r="C25211"/>
      <c r="H25211"/>
    </row>
    <row r="25212" spans="3:8" x14ac:dyDescent="0.25">
      <c r="C25212"/>
      <c r="H25212"/>
    </row>
    <row r="25213" spans="3:8" x14ac:dyDescent="0.25">
      <c r="C25213"/>
      <c r="H25213"/>
    </row>
    <row r="25214" spans="3:8" x14ac:dyDescent="0.25">
      <c r="C25214"/>
      <c r="H25214"/>
    </row>
    <row r="25215" spans="3:8" x14ac:dyDescent="0.25">
      <c r="C25215"/>
      <c r="H25215"/>
    </row>
    <row r="25216" spans="3:8" x14ac:dyDescent="0.25">
      <c r="C25216"/>
      <c r="H25216"/>
    </row>
    <row r="25217" spans="3:8" x14ac:dyDescent="0.25">
      <c r="C25217"/>
      <c r="H25217"/>
    </row>
    <row r="25218" spans="3:8" x14ac:dyDescent="0.25">
      <c r="C25218"/>
      <c r="H25218"/>
    </row>
    <row r="25219" spans="3:8" x14ac:dyDescent="0.25">
      <c r="C25219"/>
      <c r="H25219"/>
    </row>
    <row r="25220" spans="3:8" x14ac:dyDescent="0.25">
      <c r="C25220"/>
      <c r="H25220"/>
    </row>
    <row r="25221" spans="3:8" x14ac:dyDescent="0.25">
      <c r="C25221"/>
      <c r="H25221"/>
    </row>
    <row r="25222" spans="3:8" x14ac:dyDescent="0.25">
      <c r="C25222"/>
      <c r="H25222"/>
    </row>
    <row r="25223" spans="3:8" x14ac:dyDescent="0.25">
      <c r="C25223"/>
      <c r="H25223"/>
    </row>
    <row r="25224" spans="3:8" x14ac:dyDescent="0.25">
      <c r="C25224"/>
      <c r="H25224"/>
    </row>
    <row r="25225" spans="3:8" x14ac:dyDescent="0.25">
      <c r="C25225"/>
      <c r="H25225"/>
    </row>
    <row r="25226" spans="3:8" x14ac:dyDescent="0.25">
      <c r="C25226"/>
      <c r="H25226"/>
    </row>
    <row r="25227" spans="3:8" x14ac:dyDescent="0.25">
      <c r="C25227"/>
      <c r="H25227"/>
    </row>
    <row r="25228" spans="3:8" x14ac:dyDescent="0.25">
      <c r="C25228"/>
      <c r="H25228"/>
    </row>
    <row r="25229" spans="3:8" x14ac:dyDescent="0.25">
      <c r="C25229"/>
      <c r="H25229"/>
    </row>
    <row r="25230" spans="3:8" x14ac:dyDescent="0.25">
      <c r="C25230"/>
      <c r="H25230"/>
    </row>
    <row r="25231" spans="3:8" x14ac:dyDescent="0.25">
      <c r="C25231"/>
      <c r="H25231"/>
    </row>
    <row r="25232" spans="3:8" x14ac:dyDescent="0.25">
      <c r="C25232"/>
      <c r="H25232"/>
    </row>
    <row r="25233" spans="3:8" x14ac:dyDescent="0.25">
      <c r="C25233"/>
      <c r="H25233"/>
    </row>
    <row r="25234" spans="3:8" x14ac:dyDescent="0.25">
      <c r="C25234"/>
      <c r="H25234"/>
    </row>
    <row r="25235" spans="3:8" x14ac:dyDescent="0.25">
      <c r="C25235"/>
      <c r="H25235"/>
    </row>
    <row r="25236" spans="3:8" x14ac:dyDescent="0.25">
      <c r="C25236"/>
      <c r="H25236"/>
    </row>
    <row r="25237" spans="3:8" x14ac:dyDescent="0.25">
      <c r="C25237"/>
      <c r="H25237"/>
    </row>
    <row r="25238" spans="3:8" x14ac:dyDescent="0.25">
      <c r="C25238"/>
      <c r="H25238"/>
    </row>
    <row r="25239" spans="3:8" x14ac:dyDescent="0.25">
      <c r="C25239"/>
      <c r="H25239"/>
    </row>
    <row r="25240" spans="3:8" x14ac:dyDescent="0.25">
      <c r="C25240"/>
      <c r="H25240"/>
    </row>
    <row r="25241" spans="3:8" x14ac:dyDescent="0.25">
      <c r="C25241"/>
      <c r="H25241"/>
    </row>
    <row r="25242" spans="3:8" x14ac:dyDescent="0.25">
      <c r="C25242"/>
      <c r="H25242"/>
    </row>
    <row r="25243" spans="3:8" x14ac:dyDescent="0.25">
      <c r="C25243"/>
      <c r="H25243"/>
    </row>
    <row r="25244" spans="3:8" x14ac:dyDescent="0.25">
      <c r="C25244"/>
      <c r="H25244"/>
    </row>
    <row r="25245" spans="3:8" x14ac:dyDescent="0.25">
      <c r="C25245"/>
      <c r="H25245"/>
    </row>
    <row r="25246" spans="3:8" x14ac:dyDescent="0.25">
      <c r="C25246"/>
      <c r="H25246"/>
    </row>
    <row r="25247" spans="3:8" x14ac:dyDescent="0.25">
      <c r="C25247"/>
      <c r="H25247"/>
    </row>
    <row r="25248" spans="3:8" x14ac:dyDescent="0.25">
      <c r="C25248"/>
      <c r="H25248"/>
    </row>
    <row r="25249" spans="3:8" x14ac:dyDescent="0.25">
      <c r="C25249"/>
      <c r="H25249"/>
    </row>
    <row r="25250" spans="3:8" x14ac:dyDescent="0.25">
      <c r="C25250"/>
      <c r="H25250"/>
    </row>
    <row r="25251" spans="3:8" x14ac:dyDescent="0.25">
      <c r="C25251"/>
      <c r="H25251"/>
    </row>
    <row r="25252" spans="3:8" x14ac:dyDescent="0.25">
      <c r="C25252"/>
      <c r="H25252"/>
    </row>
    <row r="25253" spans="3:8" x14ac:dyDescent="0.25">
      <c r="C25253"/>
      <c r="H25253"/>
    </row>
    <row r="25254" spans="3:8" x14ac:dyDescent="0.25">
      <c r="C25254"/>
      <c r="H25254"/>
    </row>
    <row r="25255" spans="3:8" x14ac:dyDescent="0.25">
      <c r="C25255"/>
      <c r="H25255"/>
    </row>
    <row r="25256" spans="3:8" x14ac:dyDescent="0.25">
      <c r="C25256"/>
      <c r="H25256"/>
    </row>
    <row r="25257" spans="3:8" x14ac:dyDescent="0.25">
      <c r="C25257"/>
      <c r="H25257"/>
    </row>
    <row r="25258" spans="3:8" x14ac:dyDescent="0.25">
      <c r="C25258"/>
      <c r="H25258"/>
    </row>
    <row r="25259" spans="3:8" x14ac:dyDescent="0.25">
      <c r="C25259"/>
      <c r="H25259"/>
    </row>
    <row r="25260" spans="3:8" x14ac:dyDescent="0.25">
      <c r="C25260"/>
      <c r="H25260"/>
    </row>
    <row r="25261" spans="3:8" x14ac:dyDescent="0.25">
      <c r="C25261"/>
      <c r="H25261"/>
    </row>
    <row r="25262" spans="3:8" x14ac:dyDescent="0.25">
      <c r="C25262"/>
      <c r="H25262"/>
    </row>
    <row r="25263" spans="3:8" x14ac:dyDescent="0.25">
      <c r="C25263"/>
      <c r="H25263"/>
    </row>
    <row r="25264" spans="3:8" x14ac:dyDescent="0.25">
      <c r="C25264"/>
      <c r="H25264"/>
    </row>
    <row r="25265" spans="3:8" x14ac:dyDescent="0.25">
      <c r="C25265"/>
      <c r="H25265"/>
    </row>
    <row r="25266" spans="3:8" x14ac:dyDescent="0.25">
      <c r="C25266"/>
      <c r="H25266"/>
    </row>
    <row r="25267" spans="3:8" x14ac:dyDescent="0.25">
      <c r="C25267"/>
      <c r="H25267"/>
    </row>
    <row r="25268" spans="3:8" x14ac:dyDescent="0.25">
      <c r="C25268"/>
      <c r="H25268"/>
    </row>
    <row r="25269" spans="3:8" x14ac:dyDescent="0.25">
      <c r="C25269"/>
      <c r="H25269"/>
    </row>
    <row r="25270" spans="3:8" x14ac:dyDescent="0.25">
      <c r="C25270"/>
      <c r="H25270"/>
    </row>
    <row r="25271" spans="3:8" x14ac:dyDescent="0.25">
      <c r="C25271"/>
      <c r="H25271"/>
    </row>
    <row r="25272" spans="3:8" x14ac:dyDescent="0.25">
      <c r="C25272"/>
      <c r="H25272"/>
    </row>
    <row r="25273" spans="3:8" x14ac:dyDescent="0.25">
      <c r="C25273"/>
      <c r="H25273"/>
    </row>
    <row r="25274" spans="3:8" x14ac:dyDescent="0.25">
      <c r="C25274"/>
      <c r="H25274"/>
    </row>
    <row r="25275" spans="3:8" x14ac:dyDescent="0.25">
      <c r="C25275"/>
      <c r="H25275"/>
    </row>
    <row r="25276" spans="3:8" x14ac:dyDescent="0.25">
      <c r="C25276"/>
      <c r="H25276"/>
    </row>
    <row r="25277" spans="3:8" x14ac:dyDescent="0.25">
      <c r="C25277"/>
      <c r="H25277"/>
    </row>
    <row r="25278" spans="3:8" x14ac:dyDescent="0.25">
      <c r="C25278"/>
      <c r="H25278"/>
    </row>
    <row r="25279" spans="3:8" x14ac:dyDescent="0.25">
      <c r="C25279"/>
      <c r="H25279"/>
    </row>
    <row r="25280" spans="3:8" x14ac:dyDescent="0.25">
      <c r="C25280"/>
      <c r="H25280"/>
    </row>
    <row r="25281" spans="3:8" x14ac:dyDescent="0.25">
      <c r="C25281"/>
      <c r="H25281"/>
    </row>
    <row r="25282" spans="3:8" x14ac:dyDescent="0.25">
      <c r="C25282"/>
      <c r="H25282"/>
    </row>
    <row r="25283" spans="3:8" x14ac:dyDescent="0.25">
      <c r="C25283"/>
      <c r="H25283"/>
    </row>
    <row r="25284" spans="3:8" x14ac:dyDescent="0.25">
      <c r="C25284"/>
      <c r="H25284"/>
    </row>
    <row r="25285" spans="3:8" x14ac:dyDescent="0.25">
      <c r="C25285"/>
      <c r="H25285"/>
    </row>
    <row r="25286" spans="3:8" x14ac:dyDescent="0.25">
      <c r="C25286"/>
      <c r="H25286"/>
    </row>
    <row r="25287" spans="3:8" x14ac:dyDescent="0.25">
      <c r="C25287"/>
      <c r="H25287"/>
    </row>
    <row r="25288" spans="3:8" x14ac:dyDescent="0.25">
      <c r="C25288"/>
      <c r="H25288"/>
    </row>
    <row r="25289" spans="3:8" x14ac:dyDescent="0.25">
      <c r="C25289"/>
      <c r="H25289"/>
    </row>
    <row r="25290" spans="3:8" x14ac:dyDescent="0.25">
      <c r="C25290"/>
      <c r="H25290"/>
    </row>
    <row r="25291" spans="3:8" x14ac:dyDescent="0.25">
      <c r="C25291"/>
      <c r="H25291"/>
    </row>
    <row r="25292" spans="3:8" x14ac:dyDescent="0.25">
      <c r="C25292"/>
      <c r="H25292"/>
    </row>
    <row r="25293" spans="3:8" x14ac:dyDescent="0.25">
      <c r="C25293"/>
      <c r="H25293"/>
    </row>
    <row r="25294" spans="3:8" x14ac:dyDescent="0.25">
      <c r="C25294"/>
      <c r="H25294"/>
    </row>
    <row r="25295" spans="3:8" x14ac:dyDescent="0.25">
      <c r="C25295"/>
      <c r="H25295"/>
    </row>
    <row r="25296" spans="3:8" x14ac:dyDescent="0.25">
      <c r="C25296"/>
      <c r="H25296"/>
    </row>
    <row r="25297" spans="3:8" x14ac:dyDescent="0.25">
      <c r="C25297"/>
      <c r="H25297"/>
    </row>
    <row r="25298" spans="3:8" x14ac:dyDescent="0.25">
      <c r="C25298"/>
      <c r="H25298"/>
    </row>
    <row r="25299" spans="3:8" x14ac:dyDescent="0.25">
      <c r="C25299"/>
      <c r="H25299"/>
    </row>
    <row r="25300" spans="3:8" x14ac:dyDescent="0.25">
      <c r="C25300"/>
      <c r="H25300"/>
    </row>
    <row r="25301" spans="3:8" x14ac:dyDescent="0.25">
      <c r="C25301"/>
      <c r="H25301"/>
    </row>
    <row r="25302" spans="3:8" x14ac:dyDescent="0.25">
      <c r="C25302"/>
      <c r="H25302"/>
    </row>
    <row r="25303" spans="3:8" x14ac:dyDescent="0.25">
      <c r="C25303"/>
      <c r="H25303"/>
    </row>
    <row r="25304" spans="3:8" x14ac:dyDescent="0.25">
      <c r="C25304"/>
      <c r="H25304"/>
    </row>
    <row r="25305" spans="3:8" x14ac:dyDescent="0.25">
      <c r="C25305"/>
      <c r="H25305"/>
    </row>
    <row r="25306" spans="3:8" x14ac:dyDescent="0.25">
      <c r="C25306"/>
      <c r="H25306"/>
    </row>
    <row r="25307" spans="3:8" x14ac:dyDescent="0.25">
      <c r="C25307"/>
      <c r="H25307"/>
    </row>
    <row r="25308" spans="3:8" x14ac:dyDescent="0.25">
      <c r="C25308"/>
      <c r="H25308"/>
    </row>
    <row r="25309" spans="3:8" x14ac:dyDescent="0.25">
      <c r="C25309"/>
      <c r="H25309"/>
    </row>
    <row r="25310" spans="3:8" x14ac:dyDescent="0.25">
      <c r="C25310"/>
      <c r="H25310"/>
    </row>
    <row r="25311" spans="3:8" x14ac:dyDescent="0.25">
      <c r="C25311"/>
      <c r="H25311"/>
    </row>
    <row r="25312" spans="3:8" x14ac:dyDescent="0.25">
      <c r="C25312"/>
      <c r="H25312"/>
    </row>
    <row r="25313" spans="3:8" x14ac:dyDescent="0.25">
      <c r="C25313"/>
      <c r="H25313"/>
    </row>
    <row r="25314" spans="3:8" x14ac:dyDescent="0.25">
      <c r="C25314"/>
      <c r="H25314"/>
    </row>
    <row r="25315" spans="3:8" x14ac:dyDescent="0.25">
      <c r="C25315"/>
      <c r="H25315"/>
    </row>
    <row r="25316" spans="3:8" x14ac:dyDescent="0.25">
      <c r="C25316"/>
      <c r="H25316"/>
    </row>
    <row r="25317" spans="3:8" x14ac:dyDescent="0.25">
      <c r="C25317"/>
      <c r="H25317"/>
    </row>
    <row r="25318" spans="3:8" x14ac:dyDescent="0.25">
      <c r="C25318"/>
      <c r="H25318"/>
    </row>
    <row r="25319" spans="3:8" x14ac:dyDescent="0.25">
      <c r="C25319"/>
      <c r="H25319"/>
    </row>
    <row r="25320" spans="3:8" x14ac:dyDescent="0.25">
      <c r="C25320"/>
      <c r="H25320"/>
    </row>
    <row r="25321" spans="3:8" x14ac:dyDescent="0.25">
      <c r="C25321"/>
      <c r="H25321"/>
    </row>
    <row r="25322" spans="3:8" x14ac:dyDescent="0.25">
      <c r="C25322"/>
      <c r="H25322"/>
    </row>
    <row r="25323" spans="3:8" x14ac:dyDescent="0.25">
      <c r="C25323"/>
      <c r="H25323"/>
    </row>
    <row r="25324" spans="3:8" x14ac:dyDescent="0.25">
      <c r="C25324"/>
      <c r="H25324"/>
    </row>
    <row r="25325" spans="3:8" x14ac:dyDescent="0.25">
      <c r="C25325"/>
      <c r="H25325"/>
    </row>
    <row r="25326" spans="3:8" x14ac:dyDescent="0.25">
      <c r="C25326"/>
      <c r="H25326"/>
    </row>
    <row r="25327" spans="3:8" x14ac:dyDescent="0.25">
      <c r="C25327"/>
      <c r="H25327"/>
    </row>
    <row r="25328" spans="3:8" x14ac:dyDescent="0.25">
      <c r="C25328"/>
      <c r="H25328"/>
    </row>
    <row r="25329" spans="3:8" x14ac:dyDescent="0.25">
      <c r="C25329"/>
      <c r="H25329"/>
    </row>
    <row r="25330" spans="3:8" x14ac:dyDescent="0.25">
      <c r="C25330"/>
      <c r="H25330"/>
    </row>
    <row r="25331" spans="3:8" x14ac:dyDescent="0.25">
      <c r="C25331"/>
      <c r="H25331"/>
    </row>
    <row r="25332" spans="3:8" x14ac:dyDescent="0.25">
      <c r="C25332"/>
      <c r="H25332"/>
    </row>
    <row r="25333" spans="3:8" x14ac:dyDescent="0.25">
      <c r="C25333"/>
      <c r="H25333"/>
    </row>
    <row r="25334" spans="3:8" x14ac:dyDescent="0.25">
      <c r="C25334"/>
      <c r="H25334"/>
    </row>
    <row r="25335" spans="3:8" x14ac:dyDescent="0.25">
      <c r="C25335"/>
      <c r="H25335"/>
    </row>
    <row r="25336" spans="3:8" x14ac:dyDescent="0.25">
      <c r="C25336"/>
      <c r="H25336"/>
    </row>
    <row r="25337" spans="3:8" x14ac:dyDescent="0.25">
      <c r="C25337"/>
      <c r="H25337"/>
    </row>
    <row r="25338" spans="3:8" x14ac:dyDescent="0.25">
      <c r="C25338"/>
      <c r="H25338"/>
    </row>
    <row r="25339" spans="3:8" x14ac:dyDescent="0.25">
      <c r="C25339"/>
      <c r="H25339"/>
    </row>
    <row r="25340" spans="3:8" x14ac:dyDescent="0.25">
      <c r="C25340"/>
      <c r="H25340"/>
    </row>
    <row r="25341" spans="3:8" x14ac:dyDescent="0.25">
      <c r="C25341"/>
      <c r="H25341"/>
    </row>
    <row r="25342" spans="3:8" x14ac:dyDescent="0.25">
      <c r="C25342"/>
      <c r="H25342"/>
    </row>
    <row r="25343" spans="3:8" x14ac:dyDescent="0.25">
      <c r="C25343"/>
      <c r="H25343"/>
    </row>
    <row r="25344" spans="3:8" x14ac:dyDescent="0.25">
      <c r="C25344"/>
      <c r="H25344"/>
    </row>
    <row r="25345" spans="3:8" x14ac:dyDescent="0.25">
      <c r="C25345"/>
      <c r="H25345"/>
    </row>
    <row r="25346" spans="3:8" x14ac:dyDescent="0.25">
      <c r="C25346"/>
      <c r="H25346"/>
    </row>
    <row r="25347" spans="3:8" x14ac:dyDescent="0.25">
      <c r="C25347"/>
      <c r="H25347"/>
    </row>
    <row r="25348" spans="3:8" x14ac:dyDescent="0.25">
      <c r="C25348"/>
      <c r="H25348"/>
    </row>
    <row r="25349" spans="3:8" x14ac:dyDescent="0.25">
      <c r="C25349"/>
      <c r="H25349"/>
    </row>
    <row r="25350" spans="3:8" x14ac:dyDescent="0.25">
      <c r="C25350"/>
      <c r="H25350"/>
    </row>
    <row r="25351" spans="3:8" x14ac:dyDescent="0.25">
      <c r="C25351"/>
      <c r="H25351"/>
    </row>
    <row r="25352" spans="3:8" x14ac:dyDescent="0.25">
      <c r="C25352"/>
      <c r="H25352"/>
    </row>
    <row r="25353" spans="3:8" x14ac:dyDescent="0.25">
      <c r="C25353"/>
      <c r="H25353"/>
    </row>
    <row r="25354" spans="3:8" x14ac:dyDescent="0.25">
      <c r="C25354"/>
      <c r="H25354"/>
    </row>
    <row r="25355" spans="3:8" x14ac:dyDescent="0.25">
      <c r="C25355"/>
      <c r="H25355"/>
    </row>
    <row r="25356" spans="3:8" x14ac:dyDescent="0.25">
      <c r="C25356"/>
      <c r="H25356"/>
    </row>
    <row r="25357" spans="3:8" x14ac:dyDescent="0.25">
      <c r="C25357"/>
      <c r="H25357"/>
    </row>
    <row r="25358" spans="3:8" x14ac:dyDescent="0.25">
      <c r="C25358"/>
      <c r="H25358"/>
    </row>
    <row r="25359" spans="3:8" x14ac:dyDescent="0.25">
      <c r="C25359"/>
      <c r="H25359"/>
    </row>
    <row r="25360" spans="3:8" x14ac:dyDescent="0.25">
      <c r="C25360"/>
      <c r="H25360"/>
    </row>
    <row r="25361" spans="3:8" x14ac:dyDescent="0.25">
      <c r="C25361"/>
      <c r="H25361"/>
    </row>
    <row r="25362" spans="3:8" x14ac:dyDescent="0.25">
      <c r="C25362"/>
      <c r="H25362"/>
    </row>
    <row r="25363" spans="3:8" x14ac:dyDescent="0.25">
      <c r="C25363"/>
      <c r="H25363"/>
    </row>
    <row r="25364" spans="3:8" x14ac:dyDescent="0.25">
      <c r="C25364"/>
      <c r="H25364"/>
    </row>
    <row r="25365" spans="3:8" x14ac:dyDescent="0.25">
      <c r="C25365"/>
      <c r="H25365"/>
    </row>
    <row r="25366" spans="3:8" x14ac:dyDescent="0.25">
      <c r="C25366"/>
      <c r="H25366"/>
    </row>
    <row r="25367" spans="3:8" x14ac:dyDescent="0.25">
      <c r="C25367"/>
      <c r="H25367"/>
    </row>
    <row r="25368" spans="3:8" x14ac:dyDescent="0.25">
      <c r="C25368"/>
      <c r="H25368"/>
    </row>
    <row r="25369" spans="3:8" x14ac:dyDescent="0.25">
      <c r="C25369"/>
      <c r="H25369"/>
    </row>
    <row r="25370" spans="3:8" x14ac:dyDescent="0.25">
      <c r="C25370"/>
      <c r="H25370"/>
    </row>
    <row r="25371" spans="3:8" x14ac:dyDescent="0.25">
      <c r="C25371"/>
      <c r="H25371"/>
    </row>
    <row r="25372" spans="3:8" x14ac:dyDescent="0.25">
      <c r="C25372"/>
      <c r="H25372"/>
    </row>
    <row r="25373" spans="3:8" x14ac:dyDescent="0.25">
      <c r="C25373"/>
      <c r="H25373"/>
    </row>
    <row r="25374" spans="3:8" x14ac:dyDescent="0.25">
      <c r="C25374"/>
      <c r="H25374"/>
    </row>
    <row r="25375" spans="3:8" x14ac:dyDescent="0.25">
      <c r="C25375"/>
      <c r="H25375"/>
    </row>
    <row r="25376" spans="3:8" x14ac:dyDescent="0.25">
      <c r="C25376"/>
      <c r="H25376"/>
    </row>
    <row r="25377" spans="3:8" x14ac:dyDescent="0.25">
      <c r="C25377"/>
      <c r="H25377"/>
    </row>
    <row r="25378" spans="3:8" x14ac:dyDescent="0.25">
      <c r="C25378"/>
      <c r="H25378"/>
    </row>
    <row r="25379" spans="3:8" x14ac:dyDescent="0.25">
      <c r="C25379"/>
      <c r="H25379"/>
    </row>
    <row r="25380" spans="3:8" x14ac:dyDescent="0.25">
      <c r="C25380"/>
      <c r="H25380"/>
    </row>
    <row r="25381" spans="3:8" x14ac:dyDescent="0.25">
      <c r="C25381"/>
      <c r="H25381"/>
    </row>
    <row r="25382" spans="3:8" x14ac:dyDescent="0.25">
      <c r="C25382"/>
      <c r="H25382"/>
    </row>
    <row r="25383" spans="3:8" x14ac:dyDescent="0.25">
      <c r="C25383"/>
      <c r="H25383"/>
    </row>
    <row r="25384" spans="3:8" x14ac:dyDescent="0.25">
      <c r="C25384"/>
      <c r="H25384"/>
    </row>
    <row r="25385" spans="3:8" x14ac:dyDescent="0.25">
      <c r="C25385"/>
      <c r="H25385"/>
    </row>
    <row r="25386" spans="3:8" x14ac:dyDescent="0.25">
      <c r="C25386"/>
      <c r="H25386"/>
    </row>
    <row r="25387" spans="3:8" x14ac:dyDescent="0.25">
      <c r="C25387"/>
      <c r="H25387"/>
    </row>
    <row r="25388" spans="3:8" x14ac:dyDescent="0.25">
      <c r="C25388"/>
      <c r="H25388"/>
    </row>
    <row r="25389" spans="3:8" x14ac:dyDescent="0.25">
      <c r="C25389"/>
      <c r="H25389"/>
    </row>
    <row r="25390" spans="3:8" x14ac:dyDescent="0.25">
      <c r="C25390"/>
      <c r="H25390"/>
    </row>
    <row r="25391" spans="3:8" x14ac:dyDescent="0.25">
      <c r="C25391"/>
      <c r="H25391"/>
    </row>
    <row r="25392" spans="3:8" x14ac:dyDescent="0.25">
      <c r="C25392"/>
      <c r="H25392"/>
    </row>
    <row r="25393" spans="3:8" x14ac:dyDescent="0.25">
      <c r="C25393"/>
      <c r="H25393"/>
    </row>
    <row r="25394" spans="3:8" x14ac:dyDescent="0.25">
      <c r="C25394"/>
      <c r="H25394"/>
    </row>
    <row r="25395" spans="3:8" x14ac:dyDescent="0.25">
      <c r="C25395"/>
      <c r="H25395"/>
    </row>
    <row r="25396" spans="3:8" x14ac:dyDescent="0.25">
      <c r="C25396"/>
      <c r="H25396"/>
    </row>
    <row r="25397" spans="3:8" x14ac:dyDescent="0.25">
      <c r="C25397"/>
      <c r="H25397"/>
    </row>
    <row r="25398" spans="3:8" x14ac:dyDescent="0.25">
      <c r="C25398"/>
      <c r="H25398"/>
    </row>
    <row r="25399" spans="3:8" x14ac:dyDescent="0.25">
      <c r="C25399"/>
      <c r="H25399"/>
    </row>
    <row r="25400" spans="3:8" x14ac:dyDescent="0.25">
      <c r="C25400"/>
      <c r="H25400"/>
    </row>
    <row r="25401" spans="3:8" x14ac:dyDescent="0.25">
      <c r="C25401"/>
      <c r="H25401"/>
    </row>
    <row r="25402" spans="3:8" x14ac:dyDescent="0.25">
      <c r="C25402"/>
      <c r="H25402"/>
    </row>
    <row r="25403" spans="3:8" x14ac:dyDescent="0.25">
      <c r="C25403"/>
      <c r="H25403"/>
    </row>
    <row r="25404" spans="3:8" x14ac:dyDescent="0.25">
      <c r="C25404"/>
      <c r="H25404"/>
    </row>
    <row r="25405" spans="3:8" x14ac:dyDescent="0.25">
      <c r="C25405"/>
      <c r="H25405"/>
    </row>
    <row r="25406" spans="3:8" x14ac:dyDescent="0.25">
      <c r="C25406"/>
      <c r="H25406"/>
    </row>
    <row r="25407" spans="3:8" x14ac:dyDescent="0.25">
      <c r="C25407"/>
      <c r="H25407"/>
    </row>
    <row r="25408" spans="3:8" x14ac:dyDescent="0.25">
      <c r="C25408"/>
      <c r="H25408"/>
    </row>
    <row r="25409" spans="3:8" x14ac:dyDescent="0.25">
      <c r="C25409"/>
      <c r="H25409"/>
    </row>
    <row r="25410" spans="3:8" x14ac:dyDescent="0.25">
      <c r="C25410"/>
      <c r="H25410"/>
    </row>
    <row r="25411" spans="3:8" x14ac:dyDescent="0.25">
      <c r="C25411"/>
      <c r="H25411"/>
    </row>
    <row r="25412" spans="3:8" x14ac:dyDescent="0.25">
      <c r="C25412"/>
      <c r="H25412"/>
    </row>
    <row r="25413" spans="3:8" x14ac:dyDescent="0.25">
      <c r="C25413"/>
      <c r="H25413"/>
    </row>
    <row r="25414" spans="3:8" x14ac:dyDescent="0.25">
      <c r="C25414"/>
      <c r="H25414"/>
    </row>
    <row r="25415" spans="3:8" x14ac:dyDescent="0.25">
      <c r="C25415"/>
      <c r="H25415"/>
    </row>
    <row r="25416" spans="3:8" x14ac:dyDescent="0.25">
      <c r="C25416"/>
      <c r="H25416"/>
    </row>
    <row r="25417" spans="3:8" x14ac:dyDescent="0.25">
      <c r="C25417"/>
      <c r="H25417"/>
    </row>
    <row r="25418" spans="3:8" x14ac:dyDescent="0.25">
      <c r="C25418"/>
      <c r="H25418"/>
    </row>
    <row r="25419" spans="3:8" x14ac:dyDescent="0.25">
      <c r="C25419"/>
      <c r="H25419"/>
    </row>
    <row r="25420" spans="3:8" x14ac:dyDescent="0.25">
      <c r="C25420"/>
      <c r="H25420"/>
    </row>
    <row r="25421" spans="3:8" x14ac:dyDescent="0.25">
      <c r="C25421"/>
      <c r="H25421"/>
    </row>
    <row r="25422" spans="3:8" x14ac:dyDescent="0.25">
      <c r="C25422"/>
      <c r="H25422"/>
    </row>
    <row r="25423" spans="3:8" x14ac:dyDescent="0.25">
      <c r="C25423"/>
      <c r="H25423"/>
    </row>
    <row r="25424" spans="3:8" x14ac:dyDescent="0.25">
      <c r="C25424"/>
      <c r="H25424"/>
    </row>
    <row r="25425" spans="3:8" x14ac:dyDescent="0.25">
      <c r="C25425"/>
      <c r="H25425"/>
    </row>
    <row r="25426" spans="3:8" x14ac:dyDescent="0.25">
      <c r="C25426"/>
      <c r="H25426"/>
    </row>
    <row r="25427" spans="3:8" x14ac:dyDescent="0.25">
      <c r="C25427"/>
      <c r="H25427"/>
    </row>
    <row r="25428" spans="3:8" x14ac:dyDescent="0.25">
      <c r="C25428"/>
      <c r="H25428"/>
    </row>
    <row r="25429" spans="3:8" x14ac:dyDescent="0.25">
      <c r="C25429"/>
      <c r="H25429"/>
    </row>
    <row r="25430" spans="3:8" x14ac:dyDescent="0.25">
      <c r="C25430"/>
      <c r="H25430"/>
    </row>
    <row r="25431" spans="3:8" x14ac:dyDescent="0.25">
      <c r="C25431"/>
      <c r="H25431"/>
    </row>
    <row r="25432" spans="3:8" x14ac:dyDescent="0.25">
      <c r="C25432"/>
      <c r="H25432"/>
    </row>
    <row r="25433" spans="3:8" x14ac:dyDescent="0.25">
      <c r="C25433"/>
      <c r="H25433"/>
    </row>
    <row r="25434" spans="3:8" x14ac:dyDescent="0.25">
      <c r="C25434"/>
      <c r="H25434"/>
    </row>
    <row r="25435" spans="3:8" x14ac:dyDescent="0.25">
      <c r="C25435"/>
      <c r="H25435"/>
    </row>
    <row r="25436" spans="3:8" x14ac:dyDescent="0.25">
      <c r="C25436"/>
      <c r="H25436"/>
    </row>
    <row r="25437" spans="3:8" x14ac:dyDescent="0.25">
      <c r="C25437"/>
      <c r="H25437"/>
    </row>
    <row r="25438" spans="3:8" x14ac:dyDescent="0.25">
      <c r="C25438"/>
      <c r="H25438"/>
    </row>
    <row r="25439" spans="3:8" x14ac:dyDescent="0.25">
      <c r="C25439"/>
      <c r="H25439"/>
    </row>
    <row r="25440" spans="3:8" x14ac:dyDescent="0.25">
      <c r="C25440"/>
      <c r="H25440"/>
    </row>
    <row r="25441" spans="3:8" x14ac:dyDescent="0.25">
      <c r="C25441"/>
      <c r="H25441"/>
    </row>
    <row r="25442" spans="3:8" x14ac:dyDescent="0.25">
      <c r="C25442"/>
      <c r="H25442"/>
    </row>
    <row r="25443" spans="3:8" x14ac:dyDescent="0.25">
      <c r="C25443"/>
      <c r="H25443"/>
    </row>
    <row r="25444" spans="3:8" x14ac:dyDescent="0.25">
      <c r="C25444"/>
      <c r="H25444"/>
    </row>
    <row r="25445" spans="3:8" x14ac:dyDescent="0.25">
      <c r="C25445"/>
      <c r="H25445"/>
    </row>
    <row r="25446" spans="3:8" x14ac:dyDescent="0.25">
      <c r="C25446"/>
      <c r="H25446"/>
    </row>
    <row r="25447" spans="3:8" x14ac:dyDescent="0.25">
      <c r="C25447"/>
      <c r="H25447"/>
    </row>
    <row r="25448" spans="3:8" x14ac:dyDescent="0.25">
      <c r="C25448"/>
      <c r="H25448"/>
    </row>
    <row r="25449" spans="3:8" x14ac:dyDescent="0.25">
      <c r="C25449"/>
      <c r="H25449"/>
    </row>
    <row r="25450" spans="3:8" x14ac:dyDescent="0.25">
      <c r="C25450"/>
      <c r="H25450"/>
    </row>
    <row r="25451" spans="3:8" x14ac:dyDescent="0.25">
      <c r="C25451"/>
      <c r="H25451"/>
    </row>
    <row r="25452" spans="3:8" x14ac:dyDescent="0.25">
      <c r="C25452"/>
      <c r="H25452"/>
    </row>
    <row r="25453" spans="3:8" x14ac:dyDescent="0.25">
      <c r="C25453"/>
      <c r="H25453"/>
    </row>
    <row r="25454" spans="3:8" x14ac:dyDescent="0.25">
      <c r="C25454"/>
      <c r="H25454"/>
    </row>
    <row r="25455" spans="3:8" x14ac:dyDescent="0.25">
      <c r="C25455"/>
      <c r="H25455"/>
    </row>
    <row r="25456" spans="3:8" x14ac:dyDescent="0.25">
      <c r="C25456"/>
      <c r="H25456"/>
    </row>
    <row r="25457" spans="3:8" x14ac:dyDescent="0.25">
      <c r="C25457"/>
      <c r="H25457"/>
    </row>
    <row r="25458" spans="3:8" x14ac:dyDescent="0.25">
      <c r="C25458"/>
      <c r="H25458"/>
    </row>
    <row r="25459" spans="3:8" x14ac:dyDescent="0.25">
      <c r="C25459"/>
      <c r="H25459"/>
    </row>
    <row r="25460" spans="3:8" x14ac:dyDescent="0.25">
      <c r="C25460"/>
      <c r="H25460"/>
    </row>
    <row r="25461" spans="3:8" x14ac:dyDescent="0.25">
      <c r="C25461"/>
      <c r="H25461"/>
    </row>
    <row r="25462" spans="3:8" x14ac:dyDescent="0.25">
      <c r="C25462"/>
      <c r="H25462"/>
    </row>
    <row r="25463" spans="3:8" x14ac:dyDescent="0.25">
      <c r="C25463"/>
      <c r="H25463"/>
    </row>
    <row r="25464" spans="3:8" x14ac:dyDescent="0.25">
      <c r="C25464"/>
      <c r="H25464"/>
    </row>
    <row r="25465" spans="3:8" x14ac:dyDescent="0.25">
      <c r="C25465"/>
      <c r="H25465"/>
    </row>
    <row r="25466" spans="3:8" x14ac:dyDescent="0.25">
      <c r="C25466"/>
      <c r="H25466"/>
    </row>
    <row r="25467" spans="3:8" x14ac:dyDescent="0.25">
      <c r="C25467"/>
      <c r="H25467"/>
    </row>
    <row r="25468" spans="3:8" x14ac:dyDescent="0.25">
      <c r="C25468"/>
      <c r="H25468"/>
    </row>
    <row r="25469" spans="3:8" x14ac:dyDescent="0.25">
      <c r="C25469"/>
      <c r="H25469"/>
    </row>
    <row r="25470" spans="3:8" x14ac:dyDescent="0.25">
      <c r="C25470"/>
      <c r="H25470"/>
    </row>
    <row r="25471" spans="3:8" x14ac:dyDescent="0.25">
      <c r="C25471"/>
      <c r="H25471"/>
    </row>
    <row r="25472" spans="3:8" x14ac:dyDescent="0.25">
      <c r="C25472"/>
      <c r="H25472"/>
    </row>
    <row r="25473" spans="3:8" x14ac:dyDescent="0.25">
      <c r="C25473"/>
      <c r="H25473"/>
    </row>
    <row r="25474" spans="3:8" x14ac:dyDescent="0.25">
      <c r="C25474"/>
      <c r="H25474"/>
    </row>
    <row r="25475" spans="3:8" x14ac:dyDescent="0.25">
      <c r="C25475"/>
      <c r="H25475"/>
    </row>
    <row r="25476" spans="3:8" x14ac:dyDescent="0.25">
      <c r="C25476"/>
      <c r="H25476"/>
    </row>
    <row r="25477" spans="3:8" x14ac:dyDescent="0.25">
      <c r="C25477"/>
      <c r="H25477"/>
    </row>
    <row r="25478" spans="3:8" x14ac:dyDescent="0.25">
      <c r="C25478"/>
      <c r="H25478"/>
    </row>
    <row r="25479" spans="3:8" x14ac:dyDescent="0.25">
      <c r="C25479"/>
      <c r="H25479"/>
    </row>
    <row r="25480" spans="3:8" x14ac:dyDescent="0.25">
      <c r="C25480"/>
      <c r="H25480"/>
    </row>
    <row r="25481" spans="3:8" x14ac:dyDescent="0.25">
      <c r="C25481"/>
      <c r="H25481"/>
    </row>
    <row r="25482" spans="3:8" x14ac:dyDescent="0.25">
      <c r="C25482"/>
      <c r="H25482"/>
    </row>
    <row r="25483" spans="3:8" x14ac:dyDescent="0.25">
      <c r="C25483"/>
      <c r="H25483"/>
    </row>
    <row r="25484" spans="3:8" x14ac:dyDescent="0.25">
      <c r="C25484"/>
      <c r="H25484"/>
    </row>
    <row r="25485" spans="3:8" x14ac:dyDescent="0.25">
      <c r="C25485"/>
      <c r="H25485"/>
    </row>
    <row r="25486" spans="3:8" x14ac:dyDescent="0.25">
      <c r="C25486"/>
      <c r="H25486"/>
    </row>
    <row r="25487" spans="3:8" x14ac:dyDescent="0.25">
      <c r="C25487"/>
      <c r="H25487"/>
    </row>
    <row r="25488" spans="3:8" x14ac:dyDescent="0.25">
      <c r="C25488"/>
      <c r="H25488"/>
    </row>
    <row r="25489" spans="3:8" x14ac:dyDescent="0.25">
      <c r="C25489"/>
      <c r="H25489"/>
    </row>
    <row r="25490" spans="3:8" x14ac:dyDescent="0.25">
      <c r="C25490"/>
      <c r="H25490"/>
    </row>
    <row r="25491" spans="3:8" x14ac:dyDescent="0.25">
      <c r="C25491"/>
      <c r="H25491"/>
    </row>
    <row r="25492" spans="3:8" x14ac:dyDescent="0.25">
      <c r="C25492"/>
      <c r="H25492"/>
    </row>
    <row r="25493" spans="3:8" x14ac:dyDescent="0.25">
      <c r="C25493"/>
      <c r="H25493"/>
    </row>
    <row r="25494" spans="3:8" x14ac:dyDescent="0.25">
      <c r="C25494"/>
      <c r="H25494"/>
    </row>
    <row r="25495" spans="3:8" x14ac:dyDescent="0.25">
      <c r="C25495"/>
      <c r="H25495"/>
    </row>
    <row r="25496" spans="3:8" x14ac:dyDescent="0.25">
      <c r="C25496"/>
      <c r="H25496"/>
    </row>
    <row r="25497" spans="3:8" x14ac:dyDescent="0.25">
      <c r="C25497"/>
      <c r="H25497"/>
    </row>
    <row r="25498" spans="3:8" x14ac:dyDescent="0.25">
      <c r="C25498"/>
      <c r="H25498"/>
    </row>
    <row r="25499" spans="3:8" x14ac:dyDescent="0.25">
      <c r="C25499"/>
      <c r="H25499"/>
    </row>
    <row r="25500" spans="3:8" x14ac:dyDescent="0.25">
      <c r="C25500"/>
      <c r="H25500"/>
    </row>
    <row r="25501" spans="3:8" x14ac:dyDescent="0.25">
      <c r="C25501"/>
      <c r="H25501"/>
    </row>
    <row r="25502" spans="3:8" x14ac:dyDescent="0.25">
      <c r="C25502"/>
      <c r="H25502"/>
    </row>
    <row r="25503" spans="3:8" x14ac:dyDescent="0.25">
      <c r="C25503"/>
      <c r="H25503"/>
    </row>
    <row r="25504" spans="3:8" x14ac:dyDescent="0.25">
      <c r="C25504"/>
      <c r="H25504"/>
    </row>
    <row r="25505" spans="3:8" x14ac:dyDescent="0.25">
      <c r="C25505"/>
      <c r="H25505"/>
    </row>
    <row r="25506" spans="3:8" x14ac:dyDescent="0.25">
      <c r="C25506"/>
      <c r="H25506"/>
    </row>
    <row r="25507" spans="3:8" x14ac:dyDescent="0.25">
      <c r="C25507"/>
      <c r="H25507"/>
    </row>
    <row r="25508" spans="3:8" x14ac:dyDescent="0.25">
      <c r="C25508"/>
      <c r="H25508"/>
    </row>
    <row r="25509" spans="3:8" x14ac:dyDescent="0.25">
      <c r="C25509"/>
      <c r="H25509"/>
    </row>
    <row r="25510" spans="3:8" x14ac:dyDescent="0.25">
      <c r="C25510"/>
      <c r="H25510"/>
    </row>
    <row r="25511" spans="3:8" x14ac:dyDescent="0.25">
      <c r="C25511"/>
      <c r="H25511"/>
    </row>
    <row r="25512" spans="3:8" x14ac:dyDescent="0.25">
      <c r="C25512"/>
      <c r="H25512"/>
    </row>
    <row r="25513" spans="3:8" x14ac:dyDescent="0.25">
      <c r="C25513"/>
      <c r="H25513"/>
    </row>
    <row r="25514" spans="3:8" x14ac:dyDescent="0.25">
      <c r="C25514"/>
      <c r="H25514"/>
    </row>
    <row r="25515" spans="3:8" x14ac:dyDescent="0.25">
      <c r="C25515"/>
      <c r="H25515"/>
    </row>
    <row r="25516" spans="3:8" x14ac:dyDescent="0.25">
      <c r="C25516"/>
      <c r="H25516"/>
    </row>
    <row r="25517" spans="3:8" x14ac:dyDescent="0.25">
      <c r="C25517"/>
      <c r="H25517"/>
    </row>
    <row r="25518" spans="3:8" x14ac:dyDescent="0.25">
      <c r="C25518"/>
      <c r="H25518"/>
    </row>
    <row r="25519" spans="3:8" x14ac:dyDescent="0.25">
      <c r="C25519"/>
      <c r="H25519"/>
    </row>
    <row r="25520" spans="3:8" x14ac:dyDescent="0.25">
      <c r="C25520"/>
      <c r="H25520"/>
    </row>
    <row r="25521" spans="3:8" x14ac:dyDescent="0.25">
      <c r="C25521"/>
      <c r="H25521"/>
    </row>
    <row r="25522" spans="3:8" x14ac:dyDescent="0.25">
      <c r="C25522"/>
      <c r="H25522"/>
    </row>
    <row r="25523" spans="3:8" x14ac:dyDescent="0.25">
      <c r="C25523"/>
      <c r="H25523"/>
    </row>
    <row r="25524" spans="3:8" x14ac:dyDescent="0.25">
      <c r="C25524"/>
      <c r="H25524"/>
    </row>
    <row r="25525" spans="3:8" x14ac:dyDescent="0.25">
      <c r="C25525"/>
      <c r="H25525"/>
    </row>
    <row r="25526" spans="3:8" x14ac:dyDescent="0.25">
      <c r="C25526"/>
      <c r="H25526"/>
    </row>
    <row r="25527" spans="3:8" x14ac:dyDescent="0.25">
      <c r="C25527"/>
      <c r="H25527"/>
    </row>
    <row r="25528" spans="3:8" x14ac:dyDescent="0.25">
      <c r="C25528"/>
      <c r="H25528"/>
    </row>
    <row r="25529" spans="3:8" x14ac:dyDescent="0.25">
      <c r="C25529"/>
      <c r="H25529"/>
    </row>
    <row r="25530" spans="3:8" x14ac:dyDescent="0.25">
      <c r="C25530"/>
      <c r="H25530"/>
    </row>
    <row r="25531" spans="3:8" x14ac:dyDescent="0.25">
      <c r="C25531"/>
      <c r="H25531"/>
    </row>
    <row r="25532" spans="3:8" x14ac:dyDescent="0.25">
      <c r="C25532"/>
      <c r="H25532"/>
    </row>
    <row r="25533" spans="3:8" x14ac:dyDescent="0.25">
      <c r="C25533"/>
      <c r="H25533"/>
    </row>
    <row r="25534" spans="3:8" x14ac:dyDescent="0.25">
      <c r="C25534"/>
      <c r="H25534"/>
    </row>
    <row r="25535" spans="3:8" x14ac:dyDescent="0.25">
      <c r="C25535"/>
      <c r="H25535"/>
    </row>
    <row r="25536" spans="3:8" x14ac:dyDescent="0.25">
      <c r="C25536"/>
      <c r="H25536"/>
    </row>
    <row r="25537" spans="3:8" x14ac:dyDescent="0.25">
      <c r="C25537"/>
      <c r="H25537"/>
    </row>
    <row r="25538" spans="3:8" x14ac:dyDescent="0.25">
      <c r="C25538"/>
      <c r="H25538"/>
    </row>
    <row r="25539" spans="3:8" x14ac:dyDescent="0.25">
      <c r="C25539"/>
      <c r="H25539"/>
    </row>
    <row r="25540" spans="3:8" x14ac:dyDescent="0.25">
      <c r="C25540"/>
      <c r="H25540"/>
    </row>
    <row r="25541" spans="3:8" x14ac:dyDescent="0.25">
      <c r="C25541"/>
      <c r="H25541"/>
    </row>
    <row r="25542" spans="3:8" x14ac:dyDescent="0.25">
      <c r="C25542"/>
      <c r="H25542"/>
    </row>
    <row r="25543" spans="3:8" x14ac:dyDescent="0.25">
      <c r="C25543"/>
      <c r="H25543"/>
    </row>
    <row r="25544" spans="3:8" x14ac:dyDescent="0.25">
      <c r="C25544"/>
      <c r="H25544"/>
    </row>
    <row r="25545" spans="3:8" x14ac:dyDescent="0.25">
      <c r="C25545"/>
      <c r="H25545"/>
    </row>
    <row r="25546" spans="3:8" x14ac:dyDescent="0.25">
      <c r="C25546"/>
      <c r="H25546"/>
    </row>
    <row r="25547" spans="3:8" x14ac:dyDescent="0.25">
      <c r="C25547"/>
      <c r="H25547"/>
    </row>
    <row r="25548" spans="3:8" x14ac:dyDescent="0.25">
      <c r="C25548"/>
      <c r="H25548"/>
    </row>
    <row r="25549" spans="3:8" x14ac:dyDescent="0.25">
      <c r="C25549"/>
      <c r="H25549"/>
    </row>
    <row r="25550" spans="3:8" x14ac:dyDescent="0.25">
      <c r="C25550"/>
      <c r="H25550"/>
    </row>
    <row r="25551" spans="3:8" x14ac:dyDescent="0.25">
      <c r="C25551"/>
      <c r="H25551"/>
    </row>
    <row r="25552" spans="3:8" x14ac:dyDescent="0.25">
      <c r="C25552"/>
      <c r="H25552"/>
    </row>
    <row r="25553" spans="3:8" x14ac:dyDescent="0.25">
      <c r="C25553"/>
      <c r="H25553"/>
    </row>
    <row r="25554" spans="3:8" x14ac:dyDescent="0.25">
      <c r="C25554"/>
      <c r="H25554"/>
    </row>
    <row r="25555" spans="3:8" x14ac:dyDescent="0.25">
      <c r="C25555"/>
      <c r="H25555"/>
    </row>
    <row r="25556" spans="3:8" x14ac:dyDescent="0.25">
      <c r="C25556"/>
      <c r="H25556"/>
    </row>
    <row r="25557" spans="3:8" x14ac:dyDescent="0.25">
      <c r="C25557"/>
      <c r="H25557"/>
    </row>
    <row r="25558" spans="3:8" x14ac:dyDescent="0.25">
      <c r="C25558"/>
      <c r="H25558"/>
    </row>
    <row r="25559" spans="3:8" x14ac:dyDescent="0.25">
      <c r="C25559"/>
      <c r="H25559"/>
    </row>
    <row r="25560" spans="3:8" x14ac:dyDescent="0.25">
      <c r="C25560"/>
      <c r="H25560"/>
    </row>
    <row r="25561" spans="3:8" x14ac:dyDescent="0.25">
      <c r="C25561"/>
      <c r="H25561"/>
    </row>
    <row r="25562" spans="3:8" x14ac:dyDescent="0.25">
      <c r="C25562"/>
      <c r="H25562"/>
    </row>
    <row r="25563" spans="3:8" x14ac:dyDescent="0.25">
      <c r="C25563"/>
      <c r="H25563"/>
    </row>
    <row r="25564" spans="3:8" x14ac:dyDescent="0.25">
      <c r="C25564"/>
      <c r="H25564"/>
    </row>
    <row r="25565" spans="3:8" x14ac:dyDescent="0.25">
      <c r="C25565"/>
      <c r="H25565"/>
    </row>
    <row r="25566" spans="3:8" x14ac:dyDescent="0.25">
      <c r="C25566"/>
      <c r="H25566"/>
    </row>
    <row r="25567" spans="3:8" x14ac:dyDescent="0.25">
      <c r="C25567"/>
      <c r="H25567"/>
    </row>
    <row r="25568" spans="3:8" x14ac:dyDescent="0.25">
      <c r="C25568"/>
      <c r="H25568"/>
    </row>
    <row r="25569" spans="3:8" x14ac:dyDescent="0.25">
      <c r="C25569"/>
      <c r="H25569"/>
    </row>
    <row r="25570" spans="3:8" x14ac:dyDescent="0.25">
      <c r="C25570"/>
      <c r="H25570"/>
    </row>
    <row r="25571" spans="3:8" x14ac:dyDescent="0.25">
      <c r="C25571"/>
      <c r="H25571"/>
    </row>
    <row r="25572" spans="3:8" x14ac:dyDescent="0.25">
      <c r="C25572"/>
      <c r="H25572"/>
    </row>
    <row r="25573" spans="3:8" x14ac:dyDescent="0.25">
      <c r="C25573"/>
      <c r="H25573"/>
    </row>
    <row r="25574" spans="3:8" x14ac:dyDescent="0.25">
      <c r="C25574"/>
      <c r="H25574"/>
    </row>
    <row r="25575" spans="3:8" x14ac:dyDescent="0.25">
      <c r="C25575"/>
      <c r="H25575"/>
    </row>
    <row r="25576" spans="3:8" x14ac:dyDescent="0.25">
      <c r="C25576"/>
      <c r="H25576"/>
    </row>
    <row r="25577" spans="3:8" x14ac:dyDescent="0.25">
      <c r="C25577"/>
      <c r="H25577"/>
    </row>
    <row r="25578" spans="3:8" x14ac:dyDescent="0.25">
      <c r="C25578"/>
      <c r="H25578"/>
    </row>
    <row r="25579" spans="3:8" x14ac:dyDescent="0.25">
      <c r="C25579"/>
      <c r="H25579"/>
    </row>
    <row r="25580" spans="3:8" x14ac:dyDescent="0.25">
      <c r="C25580"/>
      <c r="H25580"/>
    </row>
    <row r="25581" spans="3:8" x14ac:dyDescent="0.25">
      <c r="C25581"/>
      <c r="H25581"/>
    </row>
    <row r="25582" spans="3:8" x14ac:dyDescent="0.25">
      <c r="C25582"/>
      <c r="H25582"/>
    </row>
    <row r="25583" spans="3:8" x14ac:dyDescent="0.25">
      <c r="C25583"/>
      <c r="H25583"/>
    </row>
    <row r="25584" spans="3:8" x14ac:dyDescent="0.25">
      <c r="C25584"/>
      <c r="H25584"/>
    </row>
    <row r="25585" spans="3:8" x14ac:dyDescent="0.25">
      <c r="C25585"/>
      <c r="H25585"/>
    </row>
    <row r="25586" spans="3:8" x14ac:dyDescent="0.25">
      <c r="C25586"/>
      <c r="H25586"/>
    </row>
    <row r="25587" spans="3:8" x14ac:dyDescent="0.25">
      <c r="C25587"/>
      <c r="H25587"/>
    </row>
    <row r="25588" spans="3:8" x14ac:dyDescent="0.25">
      <c r="C25588"/>
      <c r="H25588"/>
    </row>
    <row r="25589" spans="3:8" x14ac:dyDescent="0.25">
      <c r="C25589"/>
      <c r="H25589"/>
    </row>
    <row r="25590" spans="3:8" x14ac:dyDescent="0.25">
      <c r="C25590"/>
      <c r="H25590"/>
    </row>
    <row r="25591" spans="3:8" x14ac:dyDescent="0.25">
      <c r="C25591"/>
      <c r="H25591"/>
    </row>
    <row r="25592" spans="3:8" x14ac:dyDescent="0.25">
      <c r="C25592"/>
      <c r="H25592"/>
    </row>
    <row r="25593" spans="3:8" x14ac:dyDescent="0.25">
      <c r="C25593"/>
      <c r="H25593"/>
    </row>
    <row r="25594" spans="3:8" x14ac:dyDescent="0.25">
      <c r="C25594"/>
      <c r="H25594"/>
    </row>
    <row r="25595" spans="3:8" x14ac:dyDescent="0.25">
      <c r="C25595"/>
      <c r="H25595"/>
    </row>
    <row r="25596" spans="3:8" x14ac:dyDescent="0.25">
      <c r="C25596"/>
      <c r="H25596"/>
    </row>
    <row r="25597" spans="3:8" x14ac:dyDescent="0.25">
      <c r="C25597"/>
      <c r="H25597"/>
    </row>
    <row r="25598" spans="3:8" x14ac:dyDescent="0.25">
      <c r="C25598"/>
      <c r="H25598"/>
    </row>
    <row r="25599" spans="3:8" x14ac:dyDescent="0.25">
      <c r="C25599"/>
      <c r="H25599"/>
    </row>
    <row r="25600" spans="3:8" x14ac:dyDescent="0.25">
      <c r="C25600"/>
      <c r="H25600"/>
    </row>
    <row r="25601" spans="3:8" x14ac:dyDescent="0.25">
      <c r="C25601"/>
      <c r="H25601"/>
    </row>
    <row r="25602" spans="3:8" x14ac:dyDescent="0.25">
      <c r="C25602"/>
      <c r="H25602"/>
    </row>
    <row r="25603" spans="3:8" x14ac:dyDescent="0.25">
      <c r="C25603"/>
      <c r="H25603"/>
    </row>
    <row r="25604" spans="3:8" x14ac:dyDescent="0.25">
      <c r="C25604"/>
      <c r="H25604"/>
    </row>
    <row r="25605" spans="3:8" x14ac:dyDescent="0.25">
      <c r="C25605"/>
      <c r="H25605"/>
    </row>
    <row r="25606" spans="3:8" x14ac:dyDescent="0.25">
      <c r="C25606"/>
      <c r="H25606"/>
    </row>
    <row r="25607" spans="3:8" x14ac:dyDescent="0.25">
      <c r="C25607"/>
      <c r="H25607"/>
    </row>
    <row r="25608" spans="3:8" x14ac:dyDescent="0.25">
      <c r="C25608"/>
      <c r="H25608"/>
    </row>
    <row r="25609" spans="3:8" x14ac:dyDescent="0.25">
      <c r="C25609"/>
      <c r="H25609"/>
    </row>
    <row r="25610" spans="3:8" x14ac:dyDescent="0.25">
      <c r="C25610"/>
      <c r="H25610"/>
    </row>
    <row r="25611" spans="3:8" x14ac:dyDescent="0.25">
      <c r="C25611"/>
      <c r="H25611"/>
    </row>
    <row r="25612" spans="3:8" x14ac:dyDescent="0.25">
      <c r="C25612"/>
      <c r="H25612"/>
    </row>
    <row r="25613" spans="3:8" x14ac:dyDescent="0.25">
      <c r="C25613"/>
      <c r="H25613"/>
    </row>
    <row r="25614" spans="3:8" x14ac:dyDescent="0.25">
      <c r="C25614"/>
      <c r="H25614"/>
    </row>
    <row r="25615" spans="3:8" x14ac:dyDescent="0.25">
      <c r="C25615"/>
      <c r="H25615"/>
    </row>
    <row r="25616" spans="3:8" x14ac:dyDescent="0.25">
      <c r="C25616"/>
      <c r="H25616"/>
    </row>
    <row r="25617" spans="3:8" x14ac:dyDescent="0.25">
      <c r="C25617"/>
      <c r="H25617"/>
    </row>
    <row r="25618" spans="3:8" x14ac:dyDescent="0.25">
      <c r="C25618"/>
      <c r="H25618"/>
    </row>
    <row r="25619" spans="3:8" x14ac:dyDescent="0.25">
      <c r="C25619"/>
      <c r="H25619"/>
    </row>
    <row r="25620" spans="3:8" x14ac:dyDescent="0.25">
      <c r="C25620"/>
      <c r="H25620"/>
    </row>
    <row r="25621" spans="3:8" x14ac:dyDescent="0.25">
      <c r="C25621"/>
      <c r="H25621"/>
    </row>
    <row r="25622" spans="3:8" x14ac:dyDescent="0.25">
      <c r="C25622"/>
      <c r="H25622"/>
    </row>
    <row r="25623" spans="3:8" x14ac:dyDescent="0.25">
      <c r="C25623"/>
      <c r="H25623"/>
    </row>
    <row r="25624" spans="3:8" x14ac:dyDescent="0.25">
      <c r="C25624"/>
      <c r="H25624"/>
    </row>
    <row r="25625" spans="3:8" x14ac:dyDescent="0.25">
      <c r="C25625"/>
      <c r="H25625"/>
    </row>
    <row r="25626" spans="3:8" x14ac:dyDescent="0.25">
      <c r="C25626"/>
      <c r="H25626"/>
    </row>
    <row r="25627" spans="3:8" x14ac:dyDescent="0.25">
      <c r="C25627"/>
      <c r="H25627"/>
    </row>
    <row r="25628" spans="3:8" x14ac:dyDescent="0.25">
      <c r="C25628"/>
      <c r="H25628"/>
    </row>
    <row r="25629" spans="3:8" x14ac:dyDescent="0.25">
      <c r="C25629"/>
      <c r="H25629"/>
    </row>
    <row r="25630" spans="3:8" x14ac:dyDescent="0.25">
      <c r="C25630"/>
      <c r="H25630"/>
    </row>
    <row r="25631" spans="3:8" x14ac:dyDescent="0.25">
      <c r="C25631"/>
      <c r="H25631"/>
    </row>
    <row r="25632" spans="3:8" x14ac:dyDescent="0.25">
      <c r="C25632"/>
      <c r="H25632"/>
    </row>
    <row r="25633" spans="3:8" x14ac:dyDescent="0.25">
      <c r="C25633"/>
      <c r="H25633"/>
    </row>
    <row r="25634" spans="3:8" x14ac:dyDescent="0.25">
      <c r="C25634"/>
      <c r="H25634"/>
    </row>
    <row r="25635" spans="3:8" x14ac:dyDescent="0.25">
      <c r="C25635"/>
      <c r="H25635"/>
    </row>
    <row r="25636" spans="3:8" x14ac:dyDescent="0.25">
      <c r="C25636"/>
      <c r="H25636"/>
    </row>
    <row r="25637" spans="3:8" x14ac:dyDescent="0.25">
      <c r="C25637"/>
      <c r="H25637"/>
    </row>
    <row r="25638" spans="3:8" x14ac:dyDescent="0.25">
      <c r="C25638"/>
      <c r="H25638"/>
    </row>
    <row r="25639" spans="3:8" x14ac:dyDescent="0.25">
      <c r="C25639"/>
      <c r="H25639"/>
    </row>
    <row r="25640" spans="3:8" x14ac:dyDescent="0.25">
      <c r="C25640"/>
      <c r="H25640"/>
    </row>
    <row r="25641" spans="3:8" x14ac:dyDescent="0.25">
      <c r="C25641"/>
      <c r="H25641"/>
    </row>
    <row r="25642" spans="3:8" x14ac:dyDescent="0.25">
      <c r="C25642"/>
      <c r="H25642"/>
    </row>
    <row r="25643" spans="3:8" x14ac:dyDescent="0.25">
      <c r="C25643"/>
      <c r="H25643"/>
    </row>
    <row r="25644" spans="3:8" x14ac:dyDescent="0.25">
      <c r="C25644"/>
      <c r="H25644"/>
    </row>
    <row r="25645" spans="3:8" x14ac:dyDescent="0.25">
      <c r="C25645"/>
      <c r="H25645"/>
    </row>
    <row r="25646" spans="3:8" x14ac:dyDescent="0.25">
      <c r="C25646"/>
      <c r="H25646"/>
    </row>
    <row r="25647" spans="3:8" x14ac:dyDescent="0.25">
      <c r="C25647"/>
      <c r="H25647"/>
    </row>
    <row r="25648" spans="3:8" x14ac:dyDescent="0.25">
      <c r="C25648"/>
      <c r="H25648"/>
    </row>
    <row r="25649" spans="3:8" x14ac:dyDescent="0.25">
      <c r="C25649"/>
      <c r="H25649"/>
    </row>
    <row r="25650" spans="3:8" x14ac:dyDescent="0.25">
      <c r="C25650"/>
      <c r="H25650"/>
    </row>
    <row r="25651" spans="3:8" x14ac:dyDescent="0.25">
      <c r="C25651"/>
      <c r="H25651"/>
    </row>
    <row r="25652" spans="3:8" x14ac:dyDescent="0.25">
      <c r="C25652"/>
      <c r="H25652"/>
    </row>
    <row r="25653" spans="3:8" x14ac:dyDescent="0.25">
      <c r="C25653"/>
      <c r="H25653"/>
    </row>
    <row r="25654" spans="3:8" x14ac:dyDescent="0.25">
      <c r="C25654"/>
      <c r="H25654"/>
    </row>
    <row r="25655" spans="3:8" x14ac:dyDescent="0.25">
      <c r="C25655"/>
      <c r="H25655"/>
    </row>
    <row r="25656" spans="3:8" x14ac:dyDescent="0.25">
      <c r="C25656"/>
      <c r="H25656"/>
    </row>
    <row r="25657" spans="3:8" x14ac:dyDescent="0.25">
      <c r="C25657"/>
      <c r="H25657"/>
    </row>
    <row r="25658" spans="3:8" x14ac:dyDescent="0.25">
      <c r="C25658"/>
      <c r="H25658"/>
    </row>
    <row r="25659" spans="3:8" x14ac:dyDescent="0.25">
      <c r="C25659"/>
      <c r="H25659"/>
    </row>
    <row r="25660" spans="3:8" x14ac:dyDescent="0.25">
      <c r="C25660"/>
      <c r="H25660"/>
    </row>
    <row r="25661" spans="3:8" x14ac:dyDescent="0.25">
      <c r="C25661"/>
      <c r="H25661"/>
    </row>
    <row r="25662" spans="3:8" x14ac:dyDescent="0.25">
      <c r="C25662"/>
      <c r="H25662"/>
    </row>
    <row r="25663" spans="3:8" x14ac:dyDescent="0.25">
      <c r="C25663"/>
      <c r="H25663"/>
    </row>
    <row r="25664" spans="3:8" x14ac:dyDescent="0.25">
      <c r="C25664"/>
      <c r="H25664"/>
    </row>
    <row r="25665" spans="3:8" x14ac:dyDescent="0.25">
      <c r="C25665"/>
      <c r="H25665"/>
    </row>
    <row r="25666" spans="3:8" x14ac:dyDescent="0.25">
      <c r="C25666"/>
      <c r="H25666"/>
    </row>
    <row r="25667" spans="3:8" x14ac:dyDescent="0.25">
      <c r="C25667"/>
      <c r="H25667"/>
    </row>
    <row r="25668" spans="3:8" x14ac:dyDescent="0.25">
      <c r="C25668"/>
      <c r="H25668"/>
    </row>
    <row r="25669" spans="3:8" x14ac:dyDescent="0.25">
      <c r="C25669"/>
      <c r="H25669"/>
    </row>
    <row r="25670" spans="3:8" x14ac:dyDescent="0.25">
      <c r="C25670"/>
      <c r="H25670"/>
    </row>
    <row r="25671" spans="3:8" x14ac:dyDescent="0.25">
      <c r="C25671"/>
      <c r="H25671"/>
    </row>
    <row r="25672" spans="3:8" x14ac:dyDescent="0.25">
      <c r="C25672"/>
      <c r="H25672"/>
    </row>
    <row r="25673" spans="3:8" x14ac:dyDescent="0.25">
      <c r="C25673"/>
      <c r="H25673"/>
    </row>
    <row r="25674" spans="3:8" x14ac:dyDescent="0.25">
      <c r="C25674"/>
      <c r="H25674"/>
    </row>
    <row r="25675" spans="3:8" x14ac:dyDescent="0.25">
      <c r="C25675"/>
      <c r="H25675"/>
    </row>
    <row r="25676" spans="3:8" x14ac:dyDescent="0.25">
      <c r="C25676"/>
      <c r="H25676"/>
    </row>
    <row r="25677" spans="3:8" x14ac:dyDescent="0.25">
      <c r="C25677"/>
      <c r="H25677"/>
    </row>
    <row r="25678" spans="3:8" x14ac:dyDescent="0.25">
      <c r="C25678"/>
      <c r="H25678"/>
    </row>
    <row r="25679" spans="3:8" x14ac:dyDescent="0.25">
      <c r="C25679"/>
      <c r="H25679"/>
    </row>
    <row r="25680" spans="3:8" x14ac:dyDescent="0.25">
      <c r="C25680"/>
      <c r="H25680"/>
    </row>
    <row r="25681" spans="3:8" x14ac:dyDescent="0.25">
      <c r="C25681"/>
      <c r="H25681"/>
    </row>
    <row r="25682" spans="3:8" x14ac:dyDescent="0.25">
      <c r="C25682"/>
      <c r="H25682"/>
    </row>
    <row r="25683" spans="3:8" x14ac:dyDescent="0.25">
      <c r="C25683"/>
      <c r="H25683"/>
    </row>
    <row r="25684" spans="3:8" x14ac:dyDescent="0.25">
      <c r="C25684"/>
      <c r="H25684"/>
    </row>
    <row r="25685" spans="3:8" x14ac:dyDescent="0.25">
      <c r="C25685"/>
      <c r="H25685"/>
    </row>
    <row r="25686" spans="3:8" x14ac:dyDescent="0.25">
      <c r="C25686"/>
      <c r="H25686"/>
    </row>
    <row r="25687" spans="3:8" x14ac:dyDescent="0.25">
      <c r="C25687"/>
      <c r="H25687"/>
    </row>
    <row r="25688" spans="3:8" x14ac:dyDescent="0.25">
      <c r="C25688"/>
      <c r="H25688"/>
    </row>
    <row r="25689" spans="3:8" x14ac:dyDescent="0.25">
      <c r="C25689"/>
      <c r="H25689"/>
    </row>
    <row r="25690" spans="3:8" x14ac:dyDescent="0.25">
      <c r="C25690"/>
      <c r="H25690"/>
    </row>
    <row r="25691" spans="3:8" x14ac:dyDescent="0.25">
      <c r="C25691"/>
      <c r="H25691"/>
    </row>
    <row r="25692" spans="3:8" x14ac:dyDescent="0.25">
      <c r="C25692"/>
      <c r="H25692"/>
    </row>
    <row r="25693" spans="3:8" x14ac:dyDescent="0.25">
      <c r="C25693"/>
      <c r="H25693"/>
    </row>
    <row r="25694" spans="3:8" x14ac:dyDescent="0.25">
      <c r="C25694"/>
      <c r="H25694"/>
    </row>
    <row r="25695" spans="3:8" x14ac:dyDescent="0.25">
      <c r="C25695"/>
      <c r="H25695"/>
    </row>
    <row r="25696" spans="3:8" x14ac:dyDescent="0.25">
      <c r="C25696"/>
      <c r="H25696"/>
    </row>
    <row r="25697" spans="3:8" x14ac:dyDescent="0.25">
      <c r="C25697"/>
      <c r="H25697"/>
    </row>
    <row r="25698" spans="3:8" x14ac:dyDescent="0.25">
      <c r="C25698"/>
      <c r="H25698"/>
    </row>
    <row r="25699" spans="3:8" x14ac:dyDescent="0.25">
      <c r="C25699"/>
      <c r="H25699"/>
    </row>
    <row r="25700" spans="3:8" x14ac:dyDescent="0.25">
      <c r="C25700"/>
      <c r="H25700"/>
    </row>
    <row r="25701" spans="3:8" x14ac:dyDescent="0.25">
      <c r="C25701"/>
      <c r="H25701"/>
    </row>
    <row r="25702" spans="3:8" x14ac:dyDescent="0.25">
      <c r="C25702"/>
      <c r="H25702"/>
    </row>
    <row r="25703" spans="3:8" x14ac:dyDescent="0.25">
      <c r="C25703"/>
      <c r="H25703"/>
    </row>
    <row r="25704" spans="3:8" x14ac:dyDescent="0.25">
      <c r="C25704"/>
      <c r="H25704"/>
    </row>
    <row r="25705" spans="3:8" x14ac:dyDescent="0.25">
      <c r="C25705"/>
      <c r="H25705"/>
    </row>
    <row r="25706" spans="3:8" x14ac:dyDescent="0.25">
      <c r="C25706"/>
      <c r="H25706"/>
    </row>
    <row r="25707" spans="3:8" x14ac:dyDescent="0.25">
      <c r="C25707"/>
      <c r="H25707"/>
    </row>
    <row r="25708" spans="3:8" x14ac:dyDescent="0.25">
      <c r="C25708"/>
      <c r="H25708"/>
    </row>
    <row r="25709" spans="3:8" x14ac:dyDescent="0.25">
      <c r="C25709"/>
      <c r="H25709"/>
    </row>
    <row r="25710" spans="3:8" x14ac:dyDescent="0.25">
      <c r="C25710"/>
      <c r="H25710"/>
    </row>
    <row r="25711" spans="3:8" x14ac:dyDescent="0.25">
      <c r="C25711"/>
      <c r="H25711"/>
    </row>
    <row r="25712" spans="3:8" x14ac:dyDescent="0.25">
      <c r="C25712"/>
      <c r="H25712"/>
    </row>
    <row r="25713" spans="3:8" x14ac:dyDescent="0.25">
      <c r="C25713"/>
      <c r="H25713"/>
    </row>
    <row r="25714" spans="3:8" x14ac:dyDescent="0.25">
      <c r="C25714"/>
      <c r="H25714"/>
    </row>
    <row r="25715" spans="3:8" x14ac:dyDescent="0.25">
      <c r="C25715"/>
      <c r="H25715"/>
    </row>
    <row r="25716" spans="3:8" x14ac:dyDescent="0.25">
      <c r="C25716"/>
      <c r="H25716"/>
    </row>
    <row r="25717" spans="3:8" x14ac:dyDescent="0.25">
      <c r="C25717"/>
      <c r="H25717"/>
    </row>
    <row r="25718" spans="3:8" x14ac:dyDescent="0.25">
      <c r="C25718"/>
      <c r="H25718"/>
    </row>
    <row r="25719" spans="3:8" x14ac:dyDescent="0.25">
      <c r="C25719"/>
      <c r="H25719"/>
    </row>
    <row r="25720" spans="3:8" x14ac:dyDescent="0.25">
      <c r="C25720"/>
      <c r="H25720"/>
    </row>
    <row r="25721" spans="3:8" x14ac:dyDescent="0.25">
      <c r="C25721"/>
      <c r="H25721"/>
    </row>
    <row r="25722" spans="3:8" x14ac:dyDescent="0.25">
      <c r="C25722"/>
      <c r="H25722"/>
    </row>
    <row r="25723" spans="3:8" x14ac:dyDescent="0.25">
      <c r="C25723"/>
      <c r="H25723"/>
    </row>
    <row r="25724" spans="3:8" x14ac:dyDescent="0.25">
      <c r="C25724"/>
      <c r="H25724"/>
    </row>
    <row r="25725" spans="3:8" x14ac:dyDescent="0.25">
      <c r="C25725"/>
      <c r="H25725"/>
    </row>
    <row r="25726" spans="3:8" x14ac:dyDescent="0.25">
      <c r="C25726"/>
      <c r="H25726"/>
    </row>
    <row r="25727" spans="3:8" x14ac:dyDescent="0.25">
      <c r="C25727"/>
      <c r="H25727"/>
    </row>
    <row r="25728" spans="3:8" x14ac:dyDescent="0.25">
      <c r="C25728"/>
      <c r="H25728"/>
    </row>
    <row r="25729" spans="3:8" x14ac:dyDescent="0.25">
      <c r="C25729"/>
      <c r="H25729"/>
    </row>
    <row r="25730" spans="3:8" x14ac:dyDescent="0.25">
      <c r="C25730"/>
      <c r="H25730"/>
    </row>
    <row r="25731" spans="3:8" x14ac:dyDescent="0.25">
      <c r="C25731"/>
      <c r="H25731"/>
    </row>
    <row r="25732" spans="3:8" x14ac:dyDescent="0.25">
      <c r="C25732"/>
      <c r="H25732"/>
    </row>
    <row r="25733" spans="3:8" x14ac:dyDescent="0.25">
      <c r="C25733"/>
      <c r="H25733"/>
    </row>
    <row r="25734" spans="3:8" x14ac:dyDescent="0.25">
      <c r="C25734"/>
      <c r="H25734"/>
    </row>
    <row r="25735" spans="3:8" x14ac:dyDescent="0.25">
      <c r="C25735"/>
      <c r="H25735"/>
    </row>
    <row r="25736" spans="3:8" x14ac:dyDescent="0.25">
      <c r="C25736"/>
      <c r="H25736"/>
    </row>
    <row r="25737" spans="3:8" x14ac:dyDescent="0.25">
      <c r="C25737"/>
      <c r="H25737"/>
    </row>
    <row r="25738" spans="3:8" x14ac:dyDescent="0.25">
      <c r="C25738"/>
      <c r="H25738"/>
    </row>
    <row r="25739" spans="3:8" x14ac:dyDescent="0.25">
      <c r="C25739"/>
      <c r="H25739"/>
    </row>
    <row r="25740" spans="3:8" x14ac:dyDescent="0.25">
      <c r="C25740"/>
      <c r="H25740"/>
    </row>
    <row r="25741" spans="3:8" x14ac:dyDescent="0.25">
      <c r="C25741"/>
      <c r="H25741"/>
    </row>
    <row r="25742" spans="3:8" x14ac:dyDescent="0.25">
      <c r="C25742"/>
      <c r="H25742"/>
    </row>
    <row r="25743" spans="3:8" x14ac:dyDescent="0.25">
      <c r="C25743"/>
      <c r="H25743"/>
    </row>
    <row r="25744" spans="3:8" x14ac:dyDescent="0.25">
      <c r="C25744"/>
      <c r="H25744"/>
    </row>
    <row r="25745" spans="3:8" x14ac:dyDescent="0.25">
      <c r="C25745"/>
      <c r="H25745"/>
    </row>
    <row r="25746" spans="3:8" x14ac:dyDescent="0.25">
      <c r="C25746"/>
      <c r="H25746"/>
    </row>
    <row r="25747" spans="3:8" x14ac:dyDescent="0.25">
      <c r="C25747"/>
      <c r="H25747"/>
    </row>
    <row r="25748" spans="3:8" x14ac:dyDescent="0.25">
      <c r="C25748"/>
      <c r="H25748"/>
    </row>
    <row r="25749" spans="3:8" x14ac:dyDescent="0.25">
      <c r="C25749"/>
      <c r="H25749"/>
    </row>
    <row r="25750" spans="3:8" x14ac:dyDescent="0.25">
      <c r="C25750"/>
      <c r="H25750"/>
    </row>
    <row r="25751" spans="3:8" x14ac:dyDescent="0.25">
      <c r="C25751"/>
      <c r="H25751"/>
    </row>
    <row r="25752" spans="3:8" x14ac:dyDescent="0.25">
      <c r="C25752"/>
      <c r="H25752"/>
    </row>
    <row r="25753" spans="3:8" x14ac:dyDescent="0.25">
      <c r="C25753"/>
      <c r="H25753"/>
    </row>
    <row r="25754" spans="3:8" x14ac:dyDescent="0.25">
      <c r="C25754"/>
      <c r="H25754"/>
    </row>
    <row r="25755" spans="3:8" x14ac:dyDescent="0.25">
      <c r="C25755"/>
      <c r="H25755"/>
    </row>
    <row r="25756" spans="3:8" x14ac:dyDescent="0.25">
      <c r="C25756"/>
      <c r="H25756"/>
    </row>
    <row r="25757" spans="3:8" x14ac:dyDescent="0.25">
      <c r="C25757"/>
      <c r="H25757"/>
    </row>
    <row r="25758" spans="3:8" x14ac:dyDescent="0.25">
      <c r="C25758"/>
      <c r="H25758"/>
    </row>
    <row r="25759" spans="3:8" x14ac:dyDescent="0.25">
      <c r="C25759"/>
      <c r="H25759"/>
    </row>
    <row r="25760" spans="3:8" x14ac:dyDescent="0.25">
      <c r="C25760"/>
      <c r="H25760"/>
    </row>
    <row r="25761" spans="3:8" x14ac:dyDescent="0.25">
      <c r="C25761"/>
      <c r="H25761"/>
    </row>
    <row r="25762" spans="3:8" x14ac:dyDescent="0.25">
      <c r="C25762"/>
      <c r="H25762"/>
    </row>
    <row r="25763" spans="3:8" x14ac:dyDescent="0.25">
      <c r="C25763"/>
      <c r="H25763"/>
    </row>
    <row r="25764" spans="3:8" x14ac:dyDescent="0.25">
      <c r="C25764"/>
      <c r="H25764"/>
    </row>
    <row r="25765" spans="3:8" x14ac:dyDescent="0.25">
      <c r="C25765"/>
      <c r="H25765"/>
    </row>
    <row r="25766" spans="3:8" x14ac:dyDescent="0.25">
      <c r="C25766"/>
      <c r="H25766"/>
    </row>
    <row r="25767" spans="3:8" x14ac:dyDescent="0.25">
      <c r="C25767"/>
      <c r="H25767"/>
    </row>
    <row r="25768" spans="3:8" x14ac:dyDescent="0.25">
      <c r="C25768"/>
      <c r="H25768"/>
    </row>
    <row r="25769" spans="3:8" x14ac:dyDescent="0.25">
      <c r="C25769"/>
      <c r="H25769"/>
    </row>
    <row r="25770" spans="3:8" x14ac:dyDescent="0.25">
      <c r="C25770"/>
      <c r="H25770"/>
    </row>
    <row r="25771" spans="3:8" x14ac:dyDescent="0.25">
      <c r="C25771"/>
      <c r="H25771"/>
    </row>
    <row r="25772" spans="3:8" x14ac:dyDescent="0.25">
      <c r="C25772"/>
      <c r="H25772"/>
    </row>
    <row r="25773" spans="3:8" x14ac:dyDescent="0.25">
      <c r="C25773"/>
      <c r="H25773"/>
    </row>
    <row r="25774" spans="3:8" x14ac:dyDescent="0.25">
      <c r="C25774"/>
      <c r="H25774"/>
    </row>
    <row r="25775" spans="3:8" x14ac:dyDescent="0.25">
      <c r="C25775"/>
      <c r="H25775"/>
    </row>
    <row r="25776" spans="3:8" x14ac:dyDescent="0.25">
      <c r="C25776"/>
      <c r="H25776"/>
    </row>
    <row r="25777" spans="3:8" x14ac:dyDescent="0.25">
      <c r="C25777"/>
      <c r="H25777"/>
    </row>
    <row r="25778" spans="3:8" x14ac:dyDescent="0.25">
      <c r="C25778"/>
      <c r="H25778"/>
    </row>
    <row r="25779" spans="3:8" x14ac:dyDescent="0.25">
      <c r="C25779"/>
      <c r="H25779"/>
    </row>
    <row r="25780" spans="3:8" x14ac:dyDescent="0.25">
      <c r="C25780"/>
      <c r="H25780"/>
    </row>
    <row r="25781" spans="3:8" x14ac:dyDescent="0.25">
      <c r="C25781"/>
      <c r="H25781"/>
    </row>
    <row r="25782" spans="3:8" x14ac:dyDescent="0.25">
      <c r="C25782"/>
      <c r="H25782"/>
    </row>
    <row r="25783" spans="3:8" x14ac:dyDescent="0.25">
      <c r="C25783"/>
      <c r="H25783"/>
    </row>
    <row r="25784" spans="3:8" x14ac:dyDescent="0.25">
      <c r="C25784"/>
      <c r="H25784"/>
    </row>
    <row r="25785" spans="3:8" x14ac:dyDescent="0.25">
      <c r="C25785"/>
      <c r="H25785"/>
    </row>
    <row r="25786" spans="3:8" x14ac:dyDescent="0.25">
      <c r="C25786"/>
      <c r="H25786"/>
    </row>
    <row r="25787" spans="3:8" x14ac:dyDescent="0.25">
      <c r="C25787"/>
      <c r="H25787"/>
    </row>
    <row r="25788" spans="3:8" x14ac:dyDescent="0.25">
      <c r="C25788"/>
      <c r="H25788"/>
    </row>
    <row r="25789" spans="3:8" x14ac:dyDescent="0.25">
      <c r="C25789"/>
      <c r="H25789"/>
    </row>
    <row r="25790" spans="3:8" x14ac:dyDescent="0.25">
      <c r="C25790"/>
      <c r="H25790"/>
    </row>
    <row r="25791" spans="3:8" x14ac:dyDescent="0.25">
      <c r="C25791"/>
      <c r="H25791"/>
    </row>
    <row r="25792" spans="3:8" x14ac:dyDescent="0.25">
      <c r="C25792"/>
      <c r="H25792"/>
    </row>
    <row r="25793" spans="3:8" x14ac:dyDescent="0.25">
      <c r="C25793"/>
      <c r="H25793"/>
    </row>
    <row r="25794" spans="3:8" x14ac:dyDescent="0.25">
      <c r="C25794"/>
      <c r="H25794"/>
    </row>
    <row r="25795" spans="3:8" x14ac:dyDescent="0.25">
      <c r="C25795"/>
      <c r="H25795"/>
    </row>
    <row r="25796" spans="3:8" x14ac:dyDescent="0.25">
      <c r="C25796"/>
      <c r="H25796"/>
    </row>
    <row r="25797" spans="3:8" x14ac:dyDescent="0.25">
      <c r="C25797"/>
      <c r="H25797"/>
    </row>
    <row r="25798" spans="3:8" x14ac:dyDescent="0.25">
      <c r="C25798"/>
      <c r="H25798"/>
    </row>
    <row r="25799" spans="3:8" x14ac:dyDescent="0.25">
      <c r="C25799"/>
      <c r="H25799"/>
    </row>
    <row r="25800" spans="3:8" x14ac:dyDescent="0.25">
      <c r="C25800"/>
      <c r="H25800"/>
    </row>
    <row r="25801" spans="3:8" x14ac:dyDescent="0.25">
      <c r="C25801"/>
      <c r="H25801"/>
    </row>
    <row r="25802" spans="3:8" x14ac:dyDescent="0.25">
      <c r="C25802"/>
      <c r="H25802"/>
    </row>
    <row r="25803" spans="3:8" x14ac:dyDescent="0.25">
      <c r="C25803"/>
      <c r="H25803"/>
    </row>
    <row r="25804" spans="3:8" x14ac:dyDescent="0.25">
      <c r="C25804"/>
      <c r="H25804"/>
    </row>
    <row r="25805" spans="3:8" x14ac:dyDescent="0.25">
      <c r="C25805"/>
      <c r="H25805"/>
    </row>
    <row r="25806" spans="3:8" x14ac:dyDescent="0.25">
      <c r="C25806"/>
      <c r="H25806"/>
    </row>
    <row r="25807" spans="3:8" x14ac:dyDescent="0.25">
      <c r="C25807"/>
      <c r="H25807"/>
    </row>
    <row r="25808" spans="3:8" x14ac:dyDescent="0.25">
      <c r="C25808"/>
      <c r="H25808"/>
    </row>
    <row r="25809" spans="3:8" x14ac:dyDescent="0.25">
      <c r="C25809"/>
      <c r="H25809"/>
    </row>
    <row r="25810" spans="3:8" x14ac:dyDescent="0.25">
      <c r="C25810"/>
      <c r="H25810"/>
    </row>
    <row r="25811" spans="3:8" x14ac:dyDescent="0.25">
      <c r="C25811"/>
      <c r="H25811"/>
    </row>
    <row r="25812" spans="3:8" x14ac:dyDescent="0.25">
      <c r="C25812"/>
      <c r="H25812"/>
    </row>
    <row r="25813" spans="3:8" x14ac:dyDescent="0.25">
      <c r="C25813"/>
      <c r="H25813"/>
    </row>
    <row r="25814" spans="3:8" x14ac:dyDescent="0.25">
      <c r="C25814"/>
      <c r="H25814"/>
    </row>
    <row r="25815" spans="3:8" x14ac:dyDescent="0.25">
      <c r="C25815"/>
      <c r="H25815"/>
    </row>
    <row r="25816" spans="3:8" x14ac:dyDescent="0.25">
      <c r="C25816"/>
      <c r="H25816"/>
    </row>
    <row r="25817" spans="3:8" x14ac:dyDescent="0.25">
      <c r="C25817"/>
      <c r="H25817"/>
    </row>
    <row r="25818" spans="3:8" x14ac:dyDescent="0.25">
      <c r="C25818"/>
      <c r="H25818"/>
    </row>
    <row r="25819" spans="3:8" x14ac:dyDescent="0.25">
      <c r="C25819"/>
      <c r="H25819"/>
    </row>
    <row r="25820" spans="3:8" x14ac:dyDescent="0.25">
      <c r="C25820"/>
      <c r="H25820"/>
    </row>
    <row r="25821" spans="3:8" x14ac:dyDescent="0.25">
      <c r="C25821"/>
      <c r="H25821"/>
    </row>
    <row r="25822" spans="3:8" x14ac:dyDescent="0.25">
      <c r="C25822"/>
      <c r="H25822"/>
    </row>
    <row r="25823" spans="3:8" x14ac:dyDescent="0.25">
      <c r="C25823"/>
      <c r="H25823"/>
    </row>
    <row r="25824" spans="3:8" x14ac:dyDescent="0.25">
      <c r="C25824"/>
      <c r="H25824"/>
    </row>
    <row r="25825" spans="3:8" x14ac:dyDescent="0.25">
      <c r="C25825"/>
      <c r="H25825"/>
    </row>
    <row r="25826" spans="3:8" x14ac:dyDescent="0.25">
      <c r="C25826"/>
      <c r="H25826"/>
    </row>
    <row r="25827" spans="3:8" x14ac:dyDescent="0.25">
      <c r="C25827"/>
      <c r="H25827"/>
    </row>
    <row r="25828" spans="3:8" x14ac:dyDescent="0.25">
      <c r="C25828"/>
      <c r="H25828"/>
    </row>
    <row r="25829" spans="3:8" x14ac:dyDescent="0.25">
      <c r="C25829"/>
      <c r="H25829"/>
    </row>
    <row r="25830" spans="3:8" x14ac:dyDescent="0.25">
      <c r="C25830"/>
      <c r="H25830"/>
    </row>
    <row r="25831" spans="3:8" x14ac:dyDescent="0.25">
      <c r="C25831"/>
      <c r="H25831"/>
    </row>
    <row r="25832" spans="3:8" x14ac:dyDescent="0.25">
      <c r="C25832"/>
      <c r="H25832"/>
    </row>
    <row r="25833" spans="3:8" x14ac:dyDescent="0.25">
      <c r="C25833"/>
      <c r="H25833"/>
    </row>
    <row r="25834" spans="3:8" x14ac:dyDescent="0.25">
      <c r="C25834"/>
      <c r="H25834"/>
    </row>
    <row r="25835" spans="3:8" x14ac:dyDescent="0.25">
      <c r="C25835"/>
      <c r="H25835"/>
    </row>
    <row r="25836" spans="3:8" x14ac:dyDescent="0.25">
      <c r="C25836"/>
      <c r="H25836"/>
    </row>
    <row r="25837" spans="3:8" x14ac:dyDescent="0.25">
      <c r="C25837"/>
      <c r="H25837"/>
    </row>
    <row r="25838" spans="3:8" x14ac:dyDescent="0.25">
      <c r="C25838"/>
      <c r="H25838"/>
    </row>
    <row r="25839" spans="3:8" x14ac:dyDescent="0.25">
      <c r="C25839"/>
      <c r="H25839"/>
    </row>
    <row r="25840" spans="3:8" x14ac:dyDescent="0.25">
      <c r="C25840"/>
      <c r="H25840"/>
    </row>
    <row r="25841" spans="3:8" x14ac:dyDescent="0.25">
      <c r="C25841"/>
      <c r="H25841"/>
    </row>
    <row r="25842" spans="3:8" x14ac:dyDescent="0.25">
      <c r="C25842"/>
      <c r="H25842"/>
    </row>
    <row r="25843" spans="3:8" x14ac:dyDescent="0.25">
      <c r="C25843"/>
      <c r="H25843"/>
    </row>
    <row r="25844" spans="3:8" x14ac:dyDescent="0.25">
      <c r="C25844"/>
      <c r="H25844"/>
    </row>
    <row r="25845" spans="3:8" x14ac:dyDescent="0.25">
      <c r="C25845"/>
      <c r="H25845"/>
    </row>
    <row r="25846" spans="3:8" x14ac:dyDescent="0.25">
      <c r="C25846"/>
      <c r="H25846"/>
    </row>
    <row r="25847" spans="3:8" x14ac:dyDescent="0.25">
      <c r="C25847"/>
      <c r="H25847"/>
    </row>
    <row r="25848" spans="3:8" x14ac:dyDescent="0.25">
      <c r="C25848"/>
      <c r="H25848"/>
    </row>
    <row r="25849" spans="3:8" x14ac:dyDescent="0.25">
      <c r="C25849"/>
      <c r="H25849"/>
    </row>
    <row r="25850" spans="3:8" x14ac:dyDescent="0.25">
      <c r="C25850"/>
      <c r="H25850"/>
    </row>
    <row r="25851" spans="3:8" x14ac:dyDescent="0.25">
      <c r="C25851"/>
      <c r="H25851"/>
    </row>
    <row r="25852" spans="3:8" x14ac:dyDescent="0.25">
      <c r="C25852"/>
      <c r="H25852"/>
    </row>
    <row r="25853" spans="3:8" x14ac:dyDescent="0.25">
      <c r="C25853"/>
      <c r="H25853"/>
    </row>
    <row r="25854" spans="3:8" x14ac:dyDescent="0.25">
      <c r="C25854"/>
      <c r="H25854"/>
    </row>
    <row r="25855" spans="3:8" x14ac:dyDescent="0.25">
      <c r="C25855"/>
      <c r="H25855"/>
    </row>
    <row r="25856" spans="3:8" x14ac:dyDescent="0.25">
      <c r="C25856"/>
      <c r="H25856"/>
    </row>
    <row r="25857" spans="3:8" x14ac:dyDescent="0.25">
      <c r="C25857"/>
      <c r="H25857"/>
    </row>
    <row r="25858" spans="3:8" x14ac:dyDescent="0.25">
      <c r="C25858"/>
      <c r="H25858"/>
    </row>
    <row r="25859" spans="3:8" x14ac:dyDescent="0.25">
      <c r="C25859"/>
      <c r="H25859"/>
    </row>
    <row r="25860" spans="3:8" x14ac:dyDescent="0.25">
      <c r="C25860"/>
      <c r="H25860"/>
    </row>
    <row r="25861" spans="3:8" x14ac:dyDescent="0.25">
      <c r="C25861"/>
      <c r="H25861"/>
    </row>
    <row r="25862" spans="3:8" x14ac:dyDescent="0.25">
      <c r="C25862"/>
      <c r="H25862"/>
    </row>
    <row r="25863" spans="3:8" x14ac:dyDescent="0.25">
      <c r="C25863"/>
      <c r="H25863"/>
    </row>
    <row r="25864" spans="3:8" x14ac:dyDescent="0.25">
      <c r="C25864"/>
      <c r="H25864"/>
    </row>
    <row r="25865" spans="3:8" x14ac:dyDescent="0.25">
      <c r="C25865"/>
      <c r="H25865"/>
    </row>
    <row r="25866" spans="3:8" x14ac:dyDescent="0.25">
      <c r="C25866"/>
      <c r="H25866"/>
    </row>
    <row r="25867" spans="3:8" x14ac:dyDescent="0.25">
      <c r="C25867"/>
      <c r="H25867"/>
    </row>
    <row r="25868" spans="3:8" x14ac:dyDescent="0.25">
      <c r="C25868"/>
      <c r="H25868"/>
    </row>
    <row r="25869" spans="3:8" x14ac:dyDescent="0.25">
      <c r="C25869"/>
      <c r="H25869"/>
    </row>
    <row r="25870" spans="3:8" x14ac:dyDescent="0.25">
      <c r="C25870"/>
      <c r="H25870"/>
    </row>
    <row r="25871" spans="3:8" x14ac:dyDescent="0.25">
      <c r="C25871"/>
      <c r="H25871"/>
    </row>
    <row r="25872" spans="3:8" x14ac:dyDescent="0.25">
      <c r="C25872"/>
      <c r="H25872"/>
    </row>
    <row r="25873" spans="3:8" x14ac:dyDescent="0.25">
      <c r="C25873"/>
      <c r="H25873"/>
    </row>
    <row r="25874" spans="3:8" x14ac:dyDescent="0.25">
      <c r="C25874"/>
      <c r="H25874"/>
    </row>
    <row r="25875" spans="3:8" x14ac:dyDescent="0.25">
      <c r="C25875"/>
      <c r="H25875"/>
    </row>
    <row r="25876" spans="3:8" x14ac:dyDescent="0.25">
      <c r="C25876"/>
      <c r="H25876"/>
    </row>
    <row r="25877" spans="3:8" x14ac:dyDescent="0.25">
      <c r="C25877"/>
      <c r="H25877"/>
    </row>
    <row r="25878" spans="3:8" x14ac:dyDescent="0.25">
      <c r="C25878"/>
      <c r="H25878"/>
    </row>
    <row r="25879" spans="3:8" x14ac:dyDescent="0.25">
      <c r="C25879"/>
      <c r="H25879"/>
    </row>
    <row r="25880" spans="3:8" x14ac:dyDescent="0.25">
      <c r="C25880"/>
      <c r="H25880"/>
    </row>
    <row r="25881" spans="3:8" x14ac:dyDescent="0.25">
      <c r="C25881"/>
      <c r="H25881"/>
    </row>
    <row r="25882" spans="3:8" x14ac:dyDescent="0.25">
      <c r="C25882"/>
      <c r="H25882"/>
    </row>
    <row r="25883" spans="3:8" x14ac:dyDescent="0.25">
      <c r="C25883"/>
      <c r="H25883"/>
    </row>
    <row r="25884" spans="3:8" x14ac:dyDescent="0.25">
      <c r="C25884"/>
      <c r="H25884"/>
    </row>
    <row r="25885" spans="3:8" x14ac:dyDescent="0.25">
      <c r="C25885"/>
      <c r="H25885"/>
    </row>
    <row r="25886" spans="3:8" x14ac:dyDescent="0.25">
      <c r="C25886"/>
      <c r="H25886"/>
    </row>
    <row r="25887" spans="3:8" x14ac:dyDescent="0.25">
      <c r="C25887"/>
      <c r="H25887"/>
    </row>
    <row r="25888" spans="3:8" x14ac:dyDescent="0.25">
      <c r="C25888"/>
      <c r="H25888"/>
    </row>
    <row r="25889" spans="3:8" x14ac:dyDescent="0.25">
      <c r="C25889"/>
      <c r="H25889"/>
    </row>
    <row r="25890" spans="3:8" x14ac:dyDescent="0.25">
      <c r="C25890"/>
      <c r="H25890"/>
    </row>
    <row r="25891" spans="3:8" x14ac:dyDescent="0.25">
      <c r="C25891"/>
      <c r="H25891"/>
    </row>
    <row r="25892" spans="3:8" x14ac:dyDescent="0.25">
      <c r="C25892"/>
      <c r="H25892"/>
    </row>
    <row r="25893" spans="3:8" x14ac:dyDescent="0.25">
      <c r="C25893"/>
      <c r="H25893"/>
    </row>
    <row r="25894" spans="3:8" x14ac:dyDescent="0.25">
      <c r="C25894"/>
      <c r="H25894"/>
    </row>
    <row r="25895" spans="3:8" x14ac:dyDescent="0.25">
      <c r="C25895"/>
      <c r="H25895"/>
    </row>
    <row r="25896" spans="3:8" x14ac:dyDescent="0.25">
      <c r="C25896"/>
      <c r="H25896"/>
    </row>
    <row r="25897" spans="3:8" x14ac:dyDescent="0.25">
      <c r="C25897"/>
      <c r="H25897"/>
    </row>
    <row r="25898" spans="3:8" x14ac:dyDescent="0.25">
      <c r="C25898"/>
      <c r="H25898"/>
    </row>
    <row r="25899" spans="3:8" x14ac:dyDescent="0.25">
      <c r="C25899"/>
      <c r="H25899"/>
    </row>
    <row r="25900" spans="3:8" x14ac:dyDescent="0.25">
      <c r="C25900"/>
      <c r="H25900"/>
    </row>
    <row r="25901" spans="3:8" x14ac:dyDescent="0.25">
      <c r="C25901"/>
      <c r="H25901"/>
    </row>
    <row r="25902" spans="3:8" x14ac:dyDescent="0.25">
      <c r="C25902"/>
      <c r="H25902"/>
    </row>
    <row r="25903" spans="3:8" x14ac:dyDescent="0.25">
      <c r="C25903"/>
      <c r="H25903"/>
    </row>
    <row r="25904" spans="3:8" x14ac:dyDescent="0.25">
      <c r="C25904"/>
      <c r="H25904"/>
    </row>
    <row r="25905" spans="3:8" x14ac:dyDescent="0.25">
      <c r="C25905"/>
      <c r="H25905"/>
    </row>
    <row r="25906" spans="3:8" x14ac:dyDescent="0.25">
      <c r="C25906"/>
      <c r="H25906"/>
    </row>
    <row r="25907" spans="3:8" x14ac:dyDescent="0.25">
      <c r="C25907"/>
      <c r="H25907"/>
    </row>
    <row r="25908" spans="3:8" x14ac:dyDescent="0.25">
      <c r="C25908"/>
      <c r="H25908"/>
    </row>
    <row r="25909" spans="3:8" x14ac:dyDescent="0.25">
      <c r="C25909"/>
      <c r="H25909"/>
    </row>
    <row r="25910" spans="3:8" x14ac:dyDescent="0.25">
      <c r="C25910"/>
      <c r="H25910"/>
    </row>
    <row r="25911" spans="3:8" x14ac:dyDescent="0.25">
      <c r="C25911"/>
      <c r="H25911"/>
    </row>
    <row r="25912" spans="3:8" x14ac:dyDescent="0.25">
      <c r="C25912"/>
      <c r="H25912"/>
    </row>
    <row r="25913" spans="3:8" x14ac:dyDescent="0.25">
      <c r="C25913"/>
      <c r="H25913"/>
    </row>
    <row r="25914" spans="3:8" x14ac:dyDescent="0.25">
      <c r="C25914"/>
      <c r="H25914"/>
    </row>
    <row r="25915" spans="3:8" x14ac:dyDescent="0.25">
      <c r="C25915"/>
      <c r="H25915"/>
    </row>
    <row r="25916" spans="3:8" x14ac:dyDescent="0.25">
      <c r="C25916"/>
      <c r="H25916"/>
    </row>
    <row r="25917" spans="3:8" x14ac:dyDescent="0.25">
      <c r="C25917"/>
      <c r="H25917"/>
    </row>
    <row r="25918" spans="3:8" x14ac:dyDescent="0.25">
      <c r="C25918"/>
      <c r="H25918"/>
    </row>
    <row r="25919" spans="3:8" x14ac:dyDescent="0.25">
      <c r="C25919"/>
      <c r="H25919"/>
    </row>
    <row r="25920" spans="3:8" x14ac:dyDescent="0.25">
      <c r="C25920"/>
      <c r="H25920"/>
    </row>
    <row r="25921" spans="3:8" x14ac:dyDescent="0.25">
      <c r="C25921"/>
      <c r="H25921"/>
    </row>
    <row r="25922" spans="3:8" x14ac:dyDescent="0.25">
      <c r="C25922"/>
      <c r="H25922"/>
    </row>
    <row r="25923" spans="3:8" x14ac:dyDescent="0.25">
      <c r="C25923"/>
      <c r="H25923"/>
    </row>
    <row r="25924" spans="3:8" x14ac:dyDescent="0.25">
      <c r="C25924"/>
      <c r="H25924"/>
    </row>
    <row r="25925" spans="3:8" x14ac:dyDescent="0.25">
      <c r="C25925"/>
      <c r="H25925"/>
    </row>
    <row r="25926" spans="3:8" x14ac:dyDescent="0.25">
      <c r="C25926"/>
      <c r="H25926"/>
    </row>
    <row r="25927" spans="3:8" x14ac:dyDescent="0.25">
      <c r="C25927"/>
      <c r="H25927"/>
    </row>
    <row r="25928" spans="3:8" x14ac:dyDescent="0.25">
      <c r="C25928"/>
      <c r="H25928"/>
    </row>
    <row r="25929" spans="3:8" x14ac:dyDescent="0.25">
      <c r="C25929"/>
      <c r="H25929"/>
    </row>
    <row r="25930" spans="3:8" x14ac:dyDescent="0.25">
      <c r="C25930"/>
      <c r="H25930"/>
    </row>
    <row r="25931" spans="3:8" x14ac:dyDescent="0.25">
      <c r="C25931"/>
      <c r="H25931"/>
    </row>
    <row r="25932" spans="3:8" x14ac:dyDescent="0.25">
      <c r="C25932"/>
      <c r="H25932"/>
    </row>
    <row r="25933" spans="3:8" x14ac:dyDescent="0.25">
      <c r="C25933"/>
      <c r="H25933"/>
    </row>
    <row r="25934" spans="3:8" x14ac:dyDescent="0.25">
      <c r="C25934"/>
      <c r="H25934"/>
    </row>
    <row r="25935" spans="3:8" x14ac:dyDescent="0.25">
      <c r="C25935"/>
      <c r="H25935"/>
    </row>
    <row r="25936" spans="3:8" x14ac:dyDescent="0.25">
      <c r="C25936"/>
      <c r="H25936"/>
    </row>
    <row r="25937" spans="3:8" x14ac:dyDescent="0.25">
      <c r="C25937"/>
      <c r="H25937"/>
    </row>
    <row r="25938" spans="3:8" x14ac:dyDescent="0.25">
      <c r="C25938"/>
      <c r="H25938"/>
    </row>
    <row r="25939" spans="3:8" x14ac:dyDescent="0.25">
      <c r="C25939"/>
      <c r="H25939"/>
    </row>
    <row r="25940" spans="3:8" x14ac:dyDescent="0.25">
      <c r="C25940"/>
      <c r="H25940"/>
    </row>
    <row r="25941" spans="3:8" x14ac:dyDescent="0.25">
      <c r="C25941"/>
      <c r="H25941"/>
    </row>
    <row r="25942" spans="3:8" x14ac:dyDescent="0.25">
      <c r="C25942"/>
      <c r="H25942"/>
    </row>
    <row r="25943" spans="3:8" x14ac:dyDescent="0.25">
      <c r="C25943"/>
      <c r="H25943"/>
    </row>
    <row r="25944" spans="3:8" x14ac:dyDescent="0.25">
      <c r="C25944"/>
      <c r="H25944"/>
    </row>
    <row r="25945" spans="3:8" x14ac:dyDescent="0.25">
      <c r="C25945"/>
      <c r="H25945"/>
    </row>
    <row r="25946" spans="3:8" x14ac:dyDescent="0.25">
      <c r="C25946"/>
      <c r="H25946"/>
    </row>
    <row r="25947" spans="3:8" x14ac:dyDescent="0.25">
      <c r="C25947"/>
      <c r="H25947"/>
    </row>
    <row r="25948" spans="3:8" x14ac:dyDescent="0.25">
      <c r="C25948"/>
      <c r="H25948"/>
    </row>
    <row r="25949" spans="3:8" x14ac:dyDescent="0.25">
      <c r="C25949"/>
      <c r="H25949"/>
    </row>
    <row r="25950" spans="3:8" x14ac:dyDescent="0.25">
      <c r="C25950"/>
      <c r="H25950"/>
    </row>
    <row r="25951" spans="3:8" x14ac:dyDescent="0.25">
      <c r="C25951"/>
      <c r="H25951"/>
    </row>
    <row r="25952" spans="3:8" x14ac:dyDescent="0.25">
      <c r="C25952"/>
      <c r="H25952"/>
    </row>
    <row r="25953" spans="3:8" x14ac:dyDescent="0.25">
      <c r="C25953"/>
      <c r="H25953"/>
    </row>
    <row r="25954" spans="3:8" x14ac:dyDescent="0.25">
      <c r="C25954"/>
      <c r="H25954"/>
    </row>
    <row r="25955" spans="3:8" x14ac:dyDescent="0.25">
      <c r="C25955"/>
      <c r="H25955"/>
    </row>
    <row r="25956" spans="3:8" x14ac:dyDescent="0.25">
      <c r="C25956"/>
      <c r="H25956"/>
    </row>
    <row r="25957" spans="3:8" x14ac:dyDescent="0.25">
      <c r="C25957"/>
      <c r="H25957"/>
    </row>
    <row r="25958" spans="3:8" x14ac:dyDescent="0.25">
      <c r="C25958"/>
      <c r="H25958"/>
    </row>
    <row r="25959" spans="3:8" x14ac:dyDescent="0.25">
      <c r="C25959"/>
      <c r="H25959"/>
    </row>
    <row r="25960" spans="3:8" x14ac:dyDescent="0.25">
      <c r="C25960"/>
      <c r="H25960"/>
    </row>
    <row r="25961" spans="3:8" x14ac:dyDescent="0.25">
      <c r="C25961"/>
      <c r="H25961"/>
    </row>
    <row r="25962" spans="3:8" x14ac:dyDescent="0.25">
      <c r="C25962"/>
      <c r="H25962"/>
    </row>
    <row r="25963" spans="3:8" x14ac:dyDescent="0.25">
      <c r="C25963"/>
      <c r="H25963"/>
    </row>
    <row r="25964" spans="3:8" x14ac:dyDescent="0.25">
      <c r="C25964"/>
      <c r="H25964"/>
    </row>
    <row r="25965" spans="3:8" x14ac:dyDescent="0.25">
      <c r="C25965"/>
      <c r="H25965"/>
    </row>
    <row r="25966" spans="3:8" x14ac:dyDescent="0.25">
      <c r="C25966"/>
      <c r="H25966"/>
    </row>
    <row r="25967" spans="3:8" x14ac:dyDescent="0.25">
      <c r="C25967"/>
      <c r="H25967"/>
    </row>
    <row r="25968" spans="3:8" x14ac:dyDescent="0.25">
      <c r="C25968"/>
      <c r="H25968"/>
    </row>
    <row r="25969" spans="3:8" x14ac:dyDescent="0.25">
      <c r="C25969"/>
      <c r="H25969"/>
    </row>
    <row r="25970" spans="3:8" x14ac:dyDescent="0.25">
      <c r="C25970"/>
      <c r="H25970"/>
    </row>
    <row r="25971" spans="3:8" x14ac:dyDescent="0.25">
      <c r="C25971"/>
      <c r="H25971"/>
    </row>
    <row r="25972" spans="3:8" x14ac:dyDescent="0.25">
      <c r="C25972"/>
      <c r="H25972"/>
    </row>
    <row r="25973" spans="3:8" x14ac:dyDescent="0.25">
      <c r="C25973"/>
      <c r="H25973"/>
    </row>
    <row r="25974" spans="3:8" x14ac:dyDescent="0.25">
      <c r="C25974"/>
      <c r="H25974"/>
    </row>
    <row r="25975" spans="3:8" x14ac:dyDescent="0.25">
      <c r="C25975"/>
      <c r="H25975"/>
    </row>
    <row r="25976" spans="3:8" x14ac:dyDescent="0.25">
      <c r="C25976"/>
      <c r="H25976"/>
    </row>
    <row r="25977" spans="3:8" x14ac:dyDescent="0.25">
      <c r="C25977"/>
      <c r="H25977"/>
    </row>
    <row r="25978" spans="3:8" x14ac:dyDescent="0.25">
      <c r="C25978"/>
      <c r="H25978"/>
    </row>
    <row r="25979" spans="3:8" x14ac:dyDescent="0.25">
      <c r="C25979"/>
      <c r="H25979"/>
    </row>
    <row r="25980" spans="3:8" x14ac:dyDescent="0.25">
      <c r="C25980"/>
      <c r="H25980"/>
    </row>
    <row r="25981" spans="3:8" x14ac:dyDescent="0.25">
      <c r="C25981"/>
      <c r="H25981"/>
    </row>
    <row r="25982" spans="3:8" x14ac:dyDescent="0.25">
      <c r="C25982"/>
      <c r="H25982"/>
    </row>
    <row r="25983" spans="3:8" x14ac:dyDescent="0.25">
      <c r="C25983"/>
      <c r="H25983"/>
    </row>
    <row r="25984" spans="3:8" x14ac:dyDescent="0.25">
      <c r="C25984"/>
      <c r="H25984"/>
    </row>
    <row r="25985" spans="3:8" x14ac:dyDescent="0.25">
      <c r="C25985"/>
      <c r="H25985"/>
    </row>
    <row r="25986" spans="3:8" x14ac:dyDescent="0.25">
      <c r="C25986"/>
      <c r="H25986"/>
    </row>
    <row r="25987" spans="3:8" x14ac:dyDescent="0.25">
      <c r="C25987"/>
      <c r="H25987"/>
    </row>
    <row r="25988" spans="3:8" x14ac:dyDescent="0.25">
      <c r="C25988"/>
      <c r="H25988"/>
    </row>
    <row r="25989" spans="3:8" x14ac:dyDescent="0.25">
      <c r="C25989"/>
      <c r="H25989"/>
    </row>
    <row r="25990" spans="3:8" x14ac:dyDescent="0.25">
      <c r="C25990"/>
      <c r="H25990"/>
    </row>
    <row r="25991" spans="3:8" x14ac:dyDescent="0.25">
      <c r="C25991"/>
      <c r="H25991"/>
    </row>
    <row r="25992" spans="3:8" x14ac:dyDescent="0.25">
      <c r="C25992"/>
      <c r="H25992"/>
    </row>
    <row r="25993" spans="3:8" x14ac:dyDescent="0.25">
      <c r="C25993"/>
      <c r="H25993"/>
    </row>
    <row r="25994" spans="3:8" x14ac:dyDescent="0.25">
      <c r="C25994"/>
      <c r="H25994"/>
    </row>
    <row r="25995" spans="3:8" x14ac:dyDescent="0.25">
      <c r="C25995"/>
      <c r="H25995"/>
    </row>
    <row r="25996" spans="3:8" x14ac:dyDescent="0.25">
      <c r="C25996"/>
      <c r="H25996"/>
    </row>
    <row r="25997" spans="3:8" x14ac:dyDescent="0.25">
      <c r="C25997"/>
      <c r="H25997"/>
    </row>
    <row r="25998" spans="3:8" x14ac:dyDescent="0.25">
      <c r="C25998"/>
      <c r="H25998"/>
    </row>
    <row r="25999" spans="3:8" x14ac:dyDescent="0.25">
      <c r="C25999"/>
      <c r="H25999"/>
    </row>
    <row r="26000" spans="3:8" x14ac:dyDescent="0.25">
      <c r="C26000"/>
      <c r="H26000"/>
    </row>
    <row r="26001" spans="3:8" x14ac:dyDescent="0.25">
      <c r="C26001"/>
      <c r="H26001"/>
    </row>
    <row r="26002" spans="3:8" x14ac:dyDescent="0.25">
      <c r="C26002"/>
      <c r="H26002"/>
    </row>
    <row r="26003" spans="3:8" x14ac:dyDescent="0.25">
      <c r="C26003"/>
      <c r="H26003"/>
    </row>
    <row r="26004" spans="3:8" x14ac:dyDescent="0.25">
      <c r="C26004"/>
      <c r="H26004"/>
    </row>
    <row r="26005" spans="3:8" x14ac:dyDescent="0.25">
      <c r="C26005"/>
      <c r="H26005"/>
    </row>
    <row r="26006" spans="3:8" x14ac:dyDescent="0.25">
      <c r="C26006"/>
      <c r="H26006"/>
    </row>
    <row r="26007" spans="3:8" x14ac:dyDescent="0.25">
      <c r="C26007"/>
      <c r="H26007"/>
    </row>
    <row r="26008" spans="3:8" x14ac:dyDescent="0.25">
      <c r="C26008"/>
      <c r="H26008"/>
    </row>
    <row r="26009" spans="3:8" x14ac:dyDescent="0.25">
      <c r="C26009"/>
      <c r="H26009"/>
    </row>
    <row r="26010" spans="3:8" x14ac:dyDescent="0.25">
      <c r="C26010"/>
      <c r="H26010"/>
    </row>
    <row r="26011" spans="3:8" x14ac:dyDescent="0.25">
      <c r="C26011"/>
      <c r="H26011"/>
    </row>
    <row r="26012" spans="3:8" x14ac:dyDescent="0.25">
      <c r="C26012"/>
      <c r="H26012"/>
    </row>
    <row r="26013" spans="3:8" x14ac:dyDescent="0.25">
      <c r="C26013"/>
      <c r="H26013"/>
    </row>
    <row r="26014" spans="3:8" x14ac:dyDescent="0.25">
      <c r="C26014"/>
      <c r="H26014"/>
    </row>
    <row r="26015" spans="3:8" x14ac:dyDescent="0.25">
      <c r="C26015"/>
      <c r="H26015"/>
    </row>
    <row r="26016" spans="3:8" x14ac:dyDescent="0.25">
      <c r="C26016"/>
      <c r="H26016"/>
    </row>
    <row r="26017" spans="3:8" x14ac:dyDescent="0.25">
      <c r="C26017"/>
      <c r="H26017"/>
    </row>
    <row r="26018" spans="3:8" x14ac:dyDescent="0.25">
      <c r="C26018"/>
      <c r="H26018"/>
    </row>
    <row r="26019" spans="3:8" x14ac:dyDescent="0.25">
      <c r="C26019"/>
      <c r="H26019"/>
    </row>
    <row r="26020" spans="3:8" x14ac:dyDescent="0.25">
      <c r="C26020"/>
      <c r="H26020"/>
    </row>
    <row r="26021" spans="3:8" x14ac:dyDescent="0.25">
      <c r="C26021"/>
      <c r="H26021"/>
    </row>
    <row r="26022" spans="3:8" x14ac:dyDescent="0.25">
      <c r="C26022"/>
      <c r="H26022"/>
    </row>
    <row r="26023" spans="3:8" x14ac:dyDescent="0.25">
      <c r="C26023"/>
      <c r="H26023"/>
    </row>
    <row r="26024" spans="3:8" x14ac:dyDescent="0.25">
      <c r="C26024"/>
      <c r="H26024"/>
    </row>
    <row r="26025" spans="3:8" x14ac:dyDescent="0.25">
      <c r="C26025"/>
      <c r="H26025"/>
    </row>
    <row r="26026" spans="3:8" x14ac:dyDescent="0.25">
      <c r="C26026"/>
      <c r="H26026"/>
    </row>
    <row r="26027" spans="3:8" x14ac:dyDescent="0.25">
      <c r="C26027"/>
      <c r="H26027"/>
    </row>
    <row r="26028" spans="3:8" x14ac:dyDescent="0.25">
      <c r="C26028"/>
      <c r="H26028"/>
    </row>
    <row r="26029" spans="3:8" x14ac:dyDescent="0.25">
      <c r="C26029"/>
      <c r="H26029"/>
    </row>
    <row r="26030" spans="3:8" x14ac:dyDescent="0.25">
      <c r="C26030"/>
      <c r="H26030"/>
    </row>
    <row r="26031" spans="3:8" x14ac:dyDescent="0.25">
      <c r="C26031"/>
      <c r="H26031"/>
    </row>
    <row r="26032" spans="3:8" x14ac:dyDescent="0.25">
      <c r="C26032"/>
      <c r="H26032"/>
    </row>
    <row r="26033" spans="3:8" x14ac:dyDescent="0.25">
      <c r="C26033"/>
      <c r="H26033"/>
    </row>
    <row r="26034" spans="3:8" x14ac:dyDescent="0.25">
      <c r="C26034"/>
      <c r="H26034"/>
    </row>
    <row r="26035" spans="3:8" x14ac:dyDescent="0.25">
      <c r="C26035"/>
      <c r="H26035"/>
    </row>
    <row r="26036" spans="3:8" x14ac:dyDescent="0.25">
      <c r="C26036"/>
      <c r="H26036"/>
    </row>
    <row r="26037" spans="3:8" x14ac:dyDescent="0.25">
      <c r="C26037"/>
      <c r="H26037"/>
    </row>
    <row r="26038" spans="3:8" x14ac:dyDescent="0.25">
      <c r="C26038"/>
      <c r="H26038"/>
    </row>
    <row r="26039" spans="3:8" x14ac:dyDescent="0.25">
      <c r="C26039"/>
      <c r="H26039"/>
    </row>
    <row r="26040" spans="3:8" x14ac:dyDescent="0.25">
      <c r="C26040"/>
      <c r="H26040"/>
    </row>
    <row r="26041" spans="3:8" x14ac:dyDescent="0.25">
      <c r="C26041"/>
      <c r="H26041"/>
    </row>
    <row r="26042" spans="3:8" x14ac:dyDescent="0.25">
      <c r="C26042"/>
      <c r="H26042"/>
    </row>
    <row r="26043" spans="3:8" x14ac:dyDescent="0.25">
      <c r="C26043"/>
      <c r="H26043"/>
    </row>
    <row r="26044" spans="3:8" x14ac:dyDescent="0.25">
      <c r="C26044"/>
      <c r="H26044"/>
    </row>
    <row r="26045" spans="3:8" x14ac:dyDescent="0.25">
      <c r="C26045"/>
      <c r="H26045"/>
    </row>
    <row r="26046" spans="3:8" x14ac:dyDescent="0.25">
      <c r="C26046"/>
      <c r="H26046"/>
    </row>
    <row r="26047" spans="3:8" x14ac:dyDescent="0.25">
      <c r="C26047"/>
      <c r="H26047"/>
    </row>
    <row r="26048" spans="3:8" x14ac:dyDescent="0.25">
      <c r="C26048"/>
      <c r="H26048"/>
    </row>
    <row r="26049" spans="3:8" x14ac:dyDescent="0.25">
      <c r="C26049"/>
      <c r="H26049"/>
    </row>
    <row r="26050" spans="3:8" x14ac:dyDescent="0.25">
      <c r="C26050"/>
      <c r="H26050"/>
    </row>
    <row r="26051" spans="3:8" x14ac:dyDescent="0.25">
      <c r="C26051"/>
      <c r="H26051"/>
    </row>
    <row r="26052" spans="3:8" x14ac:dyDescent="0.25">
      <c r="C26052"/>
      <c r="H26052"/>
    </row>
    <row r="26053" spans="3:8" x14ac:dyDescent="0.25">
      <c r="C26053"/>
      <c r="H26053"/>
    </row>
    <row r="26054" spans="3:8" x14ac:dyDescent="0.25">
      <c r="C26054"/>
      <c r="H26054"/>
    </row>
    <row r="26055" spans="3:8" x14ac:dyDescent="0.25">
      <c r="C26055"/>
      <c r="H26055"/>
    </row>
    <row r="26056" spans="3:8" x14ac:dyDescent="0.25">
      <c r="C26056"/>
      <c r="H26056"/>
    </row>
    <row r="26057" spans="3:8" x14ac:dyDescent="0.25">
      <c r="C26057"/>
      <c r="H26057"/>
    </row>
    <row r="26058" spans="3:8" x14ac:dyDescent="0.25">
      <c r="C26058"/>
      <c r="H26058"/>
    </row>
    <row r="26059" spans="3:8" x14ac:dyDescent="0.25">
      <c r="C26059"/>
      <c r="H26059"/>
    </row>
    <row r="26060" spans="3:8" x14ac:dyDescent="0.25">
      <c r="C26060"/>
      <c r="H26060"/>
    </row>
    <row r="26061" spans="3:8" x14ac:dyDescent="0.25">
      <c r="C26061"/>
      <c r="H26061"/>
    </row>
    <row r="26062" spans="3:8" x14ac:dyDescent="0.25">
      <c r="C26062"/>
      <c r="H26062"/>
    </row>
    <row r="26063" spans="3:8" x14ac:dyDescent="0.25">
      <c r="C26063"/>
      <c r="H26063"/>
    </row>
    <row r="26064" spans="3:8" x14ac:dyDescent="0.25">
      <c r="C26064"/>
      <c r="H26064"/>
    </row>
    <row r="26065" spans="3:8" x14ac:dyDescent="0.25">
      <c r="C26065"/>
      <c r="H26065"/>
    </row>
    <row r="26066" spans="3:8" x14ac:dyDescent="0.25">
      <c r="C26066"/>
      <c r="H26066"/>
    </row>
    <row r="26067" spans="3:8" x14ac:dyDescent="0.25">
      <c r="C26067"/>
      <c r="H26067"/>
    </row>
    <row r="26068" spans="3:8" x14ac:dyDescent="0.25">
      <c r="C26068"/>
      <c r="H26068"/>
    </row>
    <row r="26069" spans="3:8" x14ac:dyDescent="0.25">
      <c r="C26069"/>
      <c r="H26069"/>
    </row>
    <row r="26070" spans="3:8" x14ac:dyDescent="0.25">
      <c r="C26070"/>
      <c r="H26070"/>
    </row>
    <row r="26071" spans="3:8" x14ac:dyDescent="0.25">
      <c r="C26071"/>
      <c r="H26071"/>
    </row>
    <row r="26072" spans="3:8" x14ac:dyDescent="0.25">
      <c r="C26072"/>
      <c r="H26072"/>
    </row>
    <row r="26073" spans="3:8" x14ac:dyDescent="0.25">
      <c r="C26073"/>
      <c r="H26073"/>
    </row>
    <row r="26074" spans="3:8" x14ac:dyDescent="0.25">
      <c r="C26074"/>
      <c r="H26074"/>
    </row>
    <row r="26075" spans="3:8" x14ac:dyDescent="0.25">
      <c r="C26075"/>
      <c r="H26075"/>
    </row>
    <row r="26076" spans="3:8" x14ac:dyDescent="0.25">
      <c r="C26076"/>
      <c r="H26076"/>
    </row>
    <row r="26077" spans="3:8" x14ac:dyDescent="0.25">
      <c r="C26077"/>
      <c r="H26077"/>
    </row>
    <row r="26078" spans="3:8" x14ac:dyDescent="0.25">
      <c r="C26078"/>
      <c r="H26078"/>
    </row>
    <row r="26079" spans="3:8" x14ac:dyDescent="0.25">
      <c r="C26079"/>
      <c r="H26079"/>
    </row>
    <row r="26080" spans="3:8" x14ac:dyDescent="0.25">
      <c r="C26080"/>
      <c r="H26080"/>
    </row>
    <row r="26081" spans="3:8" x14ac:dyDescent="0.25">
      <c r="C26081"/>
      <c r="H26081"/>
    </row>
    <row r="26082" spans="3:8" x14ac:dyDescent="0.25">
      <c r="C26082"/>
      <c r="H26082"/>
    </row>
    <row r="26083" spans="3:8" x14ac:dyDescent="0.25">
      <c r="C26083"/>
      <c r="H26083"/>
    </row>
    <row r="26084" spans="3:8" x14ac:dyDescent="0.25">
      <c r="C26084"/>
      <c r="H26084"/>
    </row>
    <row r="26085" spans="3:8" x14ac:dyDescent="0.25">
      <c r="C26085"/>
      <c r="H26085"/>
    </row>
    <row r="26086" spans="3:8" x14ac:dyDescent="0.25">
      <c r="C26086"/>
      <c r="H26086"/>
    </row>
    <row r="26087" spans="3:8" x14ac:dyDescent="0.25">
      <c r="C26087"/>
      <c r="H26087"/>
    </row>
    <row r="26088" spans="3:8" x14ac:dyDescent="0.25">
      <c r="C26088"/>
      <c r="H26088"/>
    </row>
    <row r="26089" spans="3:8" x14ac:dyDescent="0.25">
      <c r="C26089"/>
      <c r="H26089"/>
    </row>
    <row r="26090" spans="3:8" x14ac:dyDescent="0.25">
      <c r="C26090"/>
      <c r="H26090"/>
    </row>
    <row r="26091" spans="3:8" x14ac:dyDescent="0.25">
      <c r="C26091"/>
      <c r="H26091"/>
    </row>
    <row r="26092" spans="3:8" x14ac:dyDescent="0.25">
      <c r="C26092"/>
      <c r="H26092"/>
    </row>
    <row r="26093" spans="3:8" x14ac:dyDescent="0.25">
      <c r="C26093"/>
      <c r="H26093"/>
    </row>
    <row r="26094" spans="3:8" x14ac:dyDescent="0.25">
      <c r="C26094"/>
      <c r="H26094"/>
    </row>
    <row r="26095" spans="3:8" x14ac:dyDescent="0.25">
      <c r="C26095"/>
      <c r="H26095"/>
    </row>
    <row r="26096" spans="3:8" x14ac:dyDescent="0.25">
      <c r="C26096"/>
      <c r="H26096"/>
    </row>
    <row r="26097" spans="3:8" x14ac:dyDescent="0.25">
      <c r="C26097"/>
      <c r="H26097"/>
    </row>
    <row r="26098" spans="3:8" x14ac:dyDescent="0.25">
      <c r="C26098"/>
      <c r="H26098"/>
    </row>
    <row r="26099" spans="3:8" x14ac:dyDescent="0.25">
      <c r="C26099"/>
      <c r="H26099"/>
    </row>
    <row r="26100" spans="3:8" x14ac:dyDescent="0.25">
      <c r="C26100"/>
      <c r="H26100"/>
    </row>
    <row r="26101" spans="3:8" x14ac:dyDescent="0.25">
      <c r="C26101"/>
      <c r="H26101"/>
    </row>
    <row r="26102" spans="3:8" x14ac:dyDescent="0.25">
      <c r="C26102"/>
      <c r="H26102"/>
    </row>
    <row r="26103" spans="3:8" x14ac:dyDescent="0.25">
      <c r="C26103"/>
      <c r="H26103"/>
    </row>
    <row r="26104" spans="3:8" x14ac:dyDescent="0.25">
      <c r="C26104"/>
      <c r="H26104"/>
    </row>
    <row r="26105" spans="3:8" x14ac:dyDescent="0.25">
      <c r="C26105"/>
      <c r="H26105"/>
    </row>
    <row r="26106" spans="3:8" x14ac:dyDescent="0.25">
      <c r="C26106"/>
      <c r="H26106"/>
    </row>
    <row r="26107" spans="3:8" x14ac:dyDescent="0.25">
      <c r="C26107"/>
      <c r="H26107"/>
    </row>
    <row r="26108" spans="3:8" x14ac:dyDescent="0.25">
      <c r="C26108"/>
      <c r="H26108"/>
    </row>
    <row r="26109" spans="3:8" x14ac:dyDescent="0.25">
      <c r="C26109"/>
      <c r="H26109"/>
    </row>
    <row r="26110" spans="3:8" x14ac:dyDescent="0.25">
      <c r="C26110"/>
      <c r="H26110"/>
    </row>
    <row r="26111" spans="3:8" x14ac:dyDescent="0.25">
      <c r="C26111"/>
      <c r="H26111"/>
    </row>
    <row r="26112" spans="3:8" x14ac:dyDescent="0.25">
      <c r="C26112"/>
      <c r="H26112"/>
    </row>
    <row r="26113" spans="3:8" x14ac:dyDescent="0.25">
      <c r="C26113"/>
      <c r="H26113"/>
    </row>
    <row r="26114" spans="3:8" x14ac:dyDescent="0.25">
      <c r="C26114"/>
      <c r="H26114"/>
    </row>
    <row r="26115" spans="3:8" x14ac:dyDescent="0.25">
      <c r="C26115"/>
      <c r="H26115"/>
    </row>
    <row r="26116" spans="3:8" x14ac:dyDescent="0.25">
      <c r="C26116"/>
      <c r="H26116"/>
    </row>
    <row r="26117" spans="3:8" x14ac:dyDescent="0.25">
      <c r="C26117"/>
      <c r="H26117"/>
    </row>
    <row r="26118" spans="3:8" x14ac:dyDescent="0.25">
      <c r="C26118"/>
      <c r="H26118"/>
    </row>
    <row r="26119" spans="3:8" x14ac:dyDescent="0.25">
      <c r="C26119"/>
      <c r="H26119"/>
    </row>
    <row r="26120" spans="3:8" x14ac:dyDescent="0.25">
      <c r="C26120"/>
      <c r="H26120"/>
    </row>
    <row r="26121" spans="3:8" x14ac:dyDescent="0.25">
      <c r="C26121"/>
      <c r="H26121"/>
    </row>
    <row r="26122" spans="3:8" x14ac:dyDescent="0.25">
      <c r="C26122"/>
      <c r="H26122"/>
    </row>
    <row r="26123" spans="3:8" x14ac:dyDescent="0.25">
      <c r="C26123"/>
      <c r="H26123"/>
    </row>
    <row r="26124" spans="3:8" x14ac:dyDescent="0.25">
      <c r="C26124"/>
      <c r="H26124"/>
    </row>
    <row r="26125" spans="3:8" x14ac:dyDescent="0.25">
      <c r="C26125"/>
      <c r="H26125"/>
    </row>
    <row r="26126" spans="3:8" x14ac:dyDescent="0.25">
      <c r="C26126"/>
      <c r="H26126"/>
    </row>
    <row r="26127" spans="3:8" x14ac:dyDescent="0.25">
      <c r="C26127"/>
      <c r="H26127"/>
    </row>
    <row r="26128" spans="3:8" x14ac:dyDescent="0.25">
      <c r="C26128"/>
      <c r="H26128"/>
    </row>
    <row r="26129" spans="3:8" x14ac:dyDescent="0.25">
      <c r="C26129"/>
      <c r="H26129"/>
    </row>
    <row r="26130" spans="3:8" x14ac:dyDescent="0.25">
      <c r="C26130"/>
      <c r="H26130"/>
    </row>
    <row r="26131" spans="3:8" x14ac:dyDescent="0.25">
      <c r="C26131"/>
      <c r="H26131"/>
    </row>
    <row r="26132" spans="3:8" x14ac:dyDescent="0.25">
      <c r="C26132"/>
      <c r="H26132"/>
    </row>
    <row r="26133" spans="3:8" x14ac:dyDescent="0.25">
      <c r="C26133"/>
      <c r="H26133"/>
    </row>
    <row r="26134" spans="3:8" x14ac:dyDescent="0.25">
      <c r="C26134"/>
      <c r="H26134"/>
    </row>
    <row r="26135" spans="3:8" x14ac:dyDescent="0.25">
      <c r="C26135"/>
      <c r="H26135"/>
    </row>
    <row r="26136" spans="3:8" x14ac:dyDescent="0.25">
      <c r="C26136"/>
      <c r="H26136"/>
    </row>
    <row r="26137" spans="3:8" x14ac:dyDescent="0.25">
      <c r="C26137"/>
      <c r="H26137"/>
    </row>
    <row r="26138" spans="3:8" x14ac:dyDescent="0.25">
      <c r="C26138"/>
      <c r="H26138"/>
    </row>
    <row r="26139" spans="3:8" x14ac:dyDescent="0.25">
      <c r="C26139"/>
      <c r="H26139"/>
    </row>
    <row r="26140" spans="3:8" x14ac:dyDescent="0.25">
      <c r="C26140"/>
      <c r="H26140"/>
    </row>
    <row r="26141" spans="3:8" x14ac:dyDescent="0.25">
      <c r="C26141"/>
      <c r="H26141"/>
    </row>
    <row r="26142" spans="3:8" x14ac:dyDescent="0.25">
      <c r="C26142"/>
      <c r="H26142"/>
    </row>
    <row r="26143" spans="3:8" x14ac:dyDescent="0.25">
      <c r="C26143"/>
      <c r="H26143"/>
    </row>
    <row r="26144" spans="3:8" x14ac:dyDescent="0.25">
      <c r="C26144"/>
      <c r="H26144"/>
    </row>
    <row r="26145" spans="3:8" x14ac:dyDescent="0.25">
      <c r="C26145"/>
      <c r="H26145"/>
    </row>
    <row r="26146" spans="3:8" x14ac:dyDescent="0.25">
      <c r="C26146"/>
      <c r="H26146"/>
    </row>
    <row r="26147" spans="3:8" x14ac:dyDescent="0.25">
      <c r="C26147"/>
      <c r="H26147"/>
    </row>
    <row r="26148" spans="3:8" x14ac:dyDescent="0.25">
      <c r="C26148"/>
      <c r="H26148"/>
    </row>
    <row r="26149" spans="3:8" x14ac:dyDescent="0.25">
      <c r="C26149"/>
      <c r="H26149"/>
    </row>
    <row r="26150" spans="3:8" x14ac:dyDescent="0.25">
      <c r="C26150"/>
      <c r="H26150"/>
    </row>
    <row r="26151" spans="3:8" x14ac:dyDescent="0.25">
      <c r="C26151"/>
      <c r="H26151"/>
    </row>
    <row r="26152" spans="3:8" x14ac:dyDescent="0.25">
      <c r="C26152"/>
      <c r="H26152"/>
    </row>
    <row r="26153" spans="3:8" x14ac:dyDescent="0.25">
      <c r="C26153"/>
      <c r="H26153"/>
    </row>
    <row r="26154" spans="3:8" x14ac:dyDescent="0.25">
      <c r="C26154"/>
      <c r="H26154"/>
    </row>
    <row r="26155" spans="3:8" x14ac:dyDescent="0.25">
      <c r="C26155"/>
      <c r="H26155"/>
    </row>
    <row r="26156" spans="3:8" x14ac:dyDescent="0.25">
      <c r="C26156"/>
      <c r="H26156"/>
    </row>
    <row r="26157" spans="3:8" x14ac:dyDescent="0.25">
      <c r="C26157"/>
      <c r="H26157"/>
    </row>
    <row r="26158" spans="3:8" x14ac:dyDescent="0.25">
      <c r="C26158"/>
      <c r="H26158"/>
    </row>
    <row r="26159" spans="3:8" x14ac:dyDescent="0.25">
      <c r="C26159"/>
      <c r="H26159"/>
    </row>
    <row r="26160" spans="3:8" x14ac:dyDescent="0.25">
      <c r="C26160"/>
      <c r="H26160"/>
    </row>
    <row r="26161" spans="3:8" x14ac:dyDescent="0.25">
      <c r="C26161"/>
      <c r="H26161"/>
    </row>
    <row r="26162" spans="3:8" x14ac:dyDescent="0.25">
      <c r="C26162"/>
      <c r="H26162"/>
    </row>
    <row r="26163" spans="3:8" x14ac:dyDescent="0.25">
      <c r="C26163"/>
      <c r="H26163"/>
    </row>
    <row r="26164" spans="3:8" x14ac:dyDescent="0.25">
      <c r="C26164"/>
      <c r="H26164"/>
    </row>
    <row r="26165" spans="3:8" x14ac:dyDescent="0.25">
      <c r="C26165"/>
      <c r="H26165"/>
    </row>
    <row r="26166" spans="3:8" x14ac:dyDescent="0.25">
      <c r="C26166"/>
      <c r="H26166"/>
    </row>
    <row r="26167" spans="3:8" x14ac:dyDescent="0.25">
      <c r="C26167"/>
      <c r="H26167"/>
    </row>
    <row r="26168" spans="3:8" x14ac:dyDescent="0.25">
      <c r="C26168"/>
      <c r="H26168"/>
    </row>
    <row r="26169" spans="3:8" x14ac:dyDescent="0.25">
      <c r="C26169"/>
      <c r="H26169"/>
    </row>
    <row r="26170" spans="3:8" x14ac:dyDescent="0.25">
      <c r="C26170"/>
      <c r="H26170"/>
    </row>
    <row r="26171" spans="3:8" x14ac:dyDescent="0.25">
      <c r="C26171"/>
      <c r="H26171"/>
    </row>
    <row r="26172" spans="3:8" x14ac:dyDescent="0.25">
      <c r="C26172"/>
      <c r="H26172"/>
    </row>
    <row r="26173" spans="3:8" x14ac:dyDescent="0.25">
      <c r="C26173"/>
      <c r="H26173"/>
    </row>
    <row r="26174" spans="3:8" x14ac:dyDescent="0.25">
      <c r="C26174"/>
      <c r="H26174"/>
    </row>
    <row r="26175" spans="3:8" x14ac:dyDescent="0.25">
      <c r="C26175"/>
      <c r="H26175"/>
    </row>
    <row r="26176" spans="3:8" x14ac:dyDescent="0.25">
      <c r="C26176"/>
      <c r="H26176"/>
    </row>
    <row r="26177" spans="3:8" x14ac:dyDescent="0.25">
      <c r="C26177"/>
      <c r="H26177"/>
    </row>
    <row r="26178" spans="3:8" x14ac:dyDescent="0.25">
      <c r="C26178"/>
      <c r="H26178"/>
    </row>
    <row r="26179" spans="3:8" x14ac:dyDescent="0.25">
      <c r="C26179"/>
      <c r="H26179"/>
    </row>
    <row r="26180" spans="3:8" x14ac:dyDescent="0.25">
      <c r="C26180"/>
      <c r="H26180"/>
    </row>
    <row r="26181" spans="3:8" x14ac:dyDescent="0.25">
      <c r="C26181"/>
      <c r="H26181"/>
    </row>
    <row r="26182" spans="3:8" x14ac:dyDescent="0.25">
      <c r="C26182"/>
      <c r="H26182"/>
    </row>
    <row r="26183" spans="3:8" x14ac:dyDescent="0.25">
      <c r="C26183"/>
      <c r="H26183"/>
    </row>
    <row r="26184" spans="3:8" x14ac:dyDescent="0.25">
      <c r="C26184"/>
      <c r="H26184"/>
    </row>
    <row r="26185" spans="3:8" x14ac:dyDescent="0.25">
      <c r="C26185"/>
      <c r="H26185"/>
    </row>
    <row r="26186" spans="3:8" x14ac:dyDescent="0.25">
      <c r="C26186"/>
      <c r="H26186"/>
    </row>
    <row r="26187" spans="3:8" x14ac:dyDescent="0.25">
      <c r="C26187"/>
      <c r="H26187"/>
    </row>
    <row r="26188" spans="3:8" x14ac:dyDescent="0.25">
      <c r="C26188"/>
      <c r="H26188"/>
    </row>
    <row r="26189" spans="3:8" x14ac:dyDescent="0.25">
      <c r="C26189"/>
      <c r="H26189"/>
    </row>
    <row r="26190" spans="3:8" x14ac:dyDescent="0.25">
      <c r="C26190"/>
      <c r="H26190"/>
    </row>
    <row r="26191" spans="3:8" x14ac:dyDescent="0.25">
      <c r="C26191"/>
      <c r="H26191"/>
    </row>
    <row r="26192" spans="3:8" x14ac:dyDescent="0.25">
      <c r="C26192"/>
      <c r="H26192"/>
    </row>
    <row r="26193" spans="3:8" x14ac:dyDescent="0.25">
      <c r="C26193"/>
      <c r="H26193"/>
    </row>
    <row r="26194" spans="3:8" x14ac:dyDescent="0.25">
      <c r="C26194"/>
      <c r="H26194"/>
    </row>
    <row r="26195" spans="3:8" x14ac:dyDescent="0.25">
      <c r="C26195"/>
      <c r="H26195"/>
    </row>
    <row r="26196" spans="3:8" x14ac:dyDescent="0.25">
      <c r="C26196"/>
      <c r="H26196"/>
    </row>
    <row r="26197" spans="3:8" x14ac:dyDescent="0.25">
      <c r="C26197"/>
      <c r="H26197"/>
    </row>
    <row r="26198" spans="3:8" x14ac:dyDescent="0.25">
      <c r="C26198"/>
      <c r="H26198"/>
    </row>
    <row r="26199" spans="3:8" x14ac:dyDescent="0.25">
      <c r="C26199"/>
      <c r="H26199"/>
    </row>
    <row r="26200" spans="3:8" x14ac:dyDescent="0.25">
      <c r="C26200"/>
      <c r="H26200"/>
    </row>
    <row r="26201" spans="3:8" x14ac:dyDescent="0.25">
      <c r="C26201"/>
      <c r="H26201"/>
    </row>
    <row r="26202" spans="3:8" x14ac:dyDescent="0.25">
      <c r="C26202"/>
      <c r="H26202"/>
    </row>
    <row r="26203" spans="3:8" x14ac:dyDescent="0.25">
      <c r="C26203"/>
      <c r="H26203"/>
    </row>
    <row r="26204" spans="3:8" x14ac:dyDescent="0.25">
      <c r="C26204"/>
      <c r="H26204"/>
    </row>
    <row r="26205" spans="3:8" x14ac:dyDescent="0.25">
      <c r="C26205"/>
      <c r="H26205"/>
    </row>
    <row r="26206" spans="3:8" x14ac:dyDescent="0.25">
      <c r="C26206"/>
      <c r="H26206"/>
    </row>
    <row r="26207" spans="3:8" x14ac:dyDescent="0.25">
      <c r="C26207"/>
      <c r="H26207"/>
    </row>
    <row r="26208" spans="3:8" x14ac:dyDescent="0.25">
      <c r="C26208"/>
      <c r="H26208"/>
    </row>
    <row r="26209" spans="3:8" x14ac:dyDescent="0.25">
      <c r="C26209"/>
      <c r="H26209"/>
    </row>
    <row r="26210" spans="3:8" x14ac:dyDescent="0.25">
      <c r="C26210"/>
      <c r="H26210"/>
    </row>
    <row r="26211" spans="3:8" x14ac:dyDescent="0.25">
      <c r="C26211"/>
      <c r="H26211"/>
    </row>
    <row r="26212" spans="3:8" x14ac:dyDescent="0.25">
      <c r="C26212"/>
      <c r="H26212"/>
    </row>
    <row r="26213" spans="3:8" x14ac:dyDescent="0.25">
      <c r="C26213"/>
      <c r="H26213"/>
    </row>
    <row r="26214" spans="3:8" x14ac:dyDescent="0.25">
      <c r="C26214"/>
      <c r="H26214"/>
    </row>
    <row r="26215" spans="3:8" x14ac:dyDescent="0.25">
      <c r="C26215"/>
      <c r="H26215"/>
    </row>
    <row r="26216" spans="3:8" x14ac:dyDescent="0.25">
      <c r="C26216"/>
      <c r="H26216"/>
    </row>
    <row r="26217" spans="3:8" x14ac:dyDescent="0.25">
      <c r="C26217"/>
      <c r="H26217"/>
    </row>
    <row r="26218" spans="3:8" x14ac:dyDescent="0.25">
      <c r="C26218"/>
      <c r="H26218"/>
    </row>
    <row r="26219" spans="3:8" x14ac:dyDescent="0.25">
      <c r="C26219"/>
      <c r="H26219"/>
    </row>
    <row r="26220" spans="3:8" x14ac:dyDescent="0.25">
      <c r="C26220"/>
      <c r="H26220"/>
    </row>
    <row r="26221" spans="3:8" x14ac:dyDescent="0.25">
      <c r="C26221"/>
      <c r="H26221"/>
    </row>
    <row r="26222" spans="3:8" x14ac:dyDescent="0.25">
      <c r="C26222"/>
      <c r="H26222"/>
    </row>
    <row r="26223" spans="3:8" x14ac:dyDescent="0.25">
      <c r="C26223"/>
      <c r="H26223"/>
    </row>
    <row r="26224" spans="3:8" x14ac:dyDescent="0.25">
      <c r="C26224"/>
      <c r="H26224"/>
    </row>
    <row r="26225" spans="3:8" x14ac:dyDescent="0.25">
      <c r="C26225"/>
      <c r="H26225"/>
    </row>
    <row r="26226" spans="3:8" x14ac:dyDescent="0.25">
      <c r="C26226"/>
      <c r="H26226"/>
    </row>
    <row r="26227" spans="3:8" x14ac:dyDescent="0.25">
      <c r="C26227"/>
      <c r="H26227"/>
    </row>
    <row r="26228" spans="3:8" x14ac:dyDescent="0.25">
      <c r="C26228"/>
      <c r="H26228"/>
    </row>
    <row r="26229" spans="3:8" x14ac:dyDescent="0.25">
      <c r="C26229"/>
      <c r="H26229"/>
    </row>
    <row r="26230" spans="3:8" x14ac:dyDescent="0.25">
      <c r="C26230"/>
      <c r="H26230"/>
    </row>
    <row r="26231" spans="3:8" x14ac:dyDescent="0.25">
      <c r="C26231"/>
      <c r="H26231"/>
    </row>
    <row r="26232" spans="3:8" x14ac:dyDescent="0.25">
      <c r="C26232"/>
      <c r="H26232"/>
    </row>
    <row r="26233" spans="3:8" x14ac:dyDescent="0.25">
      <c r="C26233"/>
      <c r="H26233"/>
    </row>
    <row r="26234" spans="3:8" x14ac:dyDescent="0.25">
      <c r="C26234"/>
      <c r="H26234"/>
    </row>
    <row r="26235" spans="3:8" x14ac:dyDescent="0.25">
      <c r="C26235"/>
      <c r="H26235"/>
    </row>
    <row r="26236" spans="3:8" x14ac:dyDescent="0.25">
      <c r="C26236"/>
      <c r="H26236"/>
    </row>
    <row r="26237" spans="3:8" x14ac:dyDescent="0.25">
      <c r="C26237"/>
      <c r="H26237"/>
    </row>
    <row r="26238" spans="3:8" x14ac:dyDescent="0.25">
      <c r="C26238"/>
      <c r="H26238"/>
    </row>
    <row r="26239" spans="3:8" x14ac:dyDescent="0.25">
      <c r="C26239"/>
      <c r="H26239"/>
    </row>
    <row r="26240" spans="3:8" x14ac:dyDescent="0.25">
      <c r="C26240"/>
      <c r="H26240"/>
    </row>
    <row r="26241" spans="3:8" x14ac:dyDescent="0.25">
      <c r="C26241"/>
      <c r="H26241"/>
    </row>
    <row r="26242" spans="3:8" x14ac:dyDescent="0.25">
      <c r="C26242"/>
      <c r="H26242"/>
    </row>
    <row r="26243" spans="3:8" x14ac:dyDescent="0.25">
      <c r="C26243"/>
      <c r="H26243"/>
    </row>
    <row r="26244" spans="3:8" x14ac:dyDescent="0.25">
      <c r="C26244"/>
      <c r="H26244"/>
    </row>
    <row r="26245" spans="3:8" x14ac:dyDescent="0.25">
      <c r="C26245"/>
      <c r="H26245"/>
    </row>
    <row r="26246" spans="3:8" x14ac:dyDescent="0.25">
      <c r="C26246"/>
      <c r="H26246"/>
    </row>
    <row r="26247" spans="3:8" x14ac:dyDescent="0.25">
      <c r="C26247"/>
      <c r="H26247"/>
    </row>
    <row r="26248" spans="3:8" x14ac:dyDescent="0.25">
      <c r="C26248"/>
      <c r="H26248"/>
    </row>
    <row r="26249" spans="3:8" x14ac:dyDescent="0.25">
      <c r="C26249"/>
      <c r="H26249"/>
    </row>
    <row r="26250" spans="3:8" x14ac:dyDescent="0.25">
      <c r="C26250"/>
      <c r="H26250"/>
    </row>
    <row r="26251" spans="3:8" x14ac:dyDescent="0.25">
      <c r="C26251"/>
      <c r="H26251"/>
    </row>
    <row r="26252" spans="3:8" x14ac:dyDescent="0.25">
      <c r="C26252"/>
      <c r="H26252"/>
    </row>
    <row r="26253" spans="3:8" x14ac:dyDescent="0.25">
      <c r="C26253"/>
      <c r="H26253"/>
    </row>
    <row r="26254" spans="3:8" x14ac:dyDescent="0.25">
      <c r="C26254"/>
      <c r="H26254"/>
    </row>
    <row r="26255" spans="3:8" x14ac:dyDescent="0.25">
      <c r="C26255"/>
      <c r="H26255"/>
    </row>
    <row r="26256" spans="3:8" x14ac:dyDescent="0.25">
      <c r="C26256"/>
      <c r="H26256"/>
    </row>
    <row r="26257" spans="3:8" x14ac:dyDescent="0.25">
      <c r="C26257"/>
      <c r="H26257"/>
    </row>
    <row r="26258" spans="3:8" x14ac:dyDescent="0.25">
      <c r="C26258"/>
      <c r="H26258"/>
    </row>
    <row r="26259" spans="3:8" x14ac:dyDescent="0.25">
      <c r="C26259"/>
      <c r="H26259"/>
    </row>
    <row r="26260" spans="3:8" x14ac:dyDescent="0.25">
      <c r="C26260"/>
      <c r="H26260"/>
    </row>
    <row r="26261" spans="3:8" x14ac:dyDescent="0.25">
      <c r="C26261"/>
      <c r="H26261"/>
    </row>
    <row r="26262" spans="3:8" x14ac:dyDescent="0.25">
      <c r="C26262"/>
      <c r="H26262"/>
    </row>
    <row r="26263" spans="3:8" x14ac:dyDescent="0.25">
      <c r="C26263"/>
      <c r="H26263"/>
    </row>
    <row r="26264" spans="3:8" x14ac:dyDescent="0.25">
      <c r="C26264"/>
      <c r="H26264"/>
    </row>
    <row r="26265" spans="3:8" x14ac:dyDescent="0.25">
      <c r="C26265"/>
      <c r="H26265"/>
    </row>
    <row r="26266" spans="3:8" x14ac:dyDescent="0.25">
      <c r="C26266"/>
      <c r="H26266"/>
    </row>
    <row r="26267" spans="3:8" x14ac:dyDescent="0.25">
      <c r="C26267"/>
      <c r="H26267"/>
    </row>
    <row r="26268" spans="3:8" x14ac:dyDescent="0.25">
      <c r="C26268"/>
      <c r="H26268"/>
    </row>
    <row r="26269" spans="3:8" x14ac:dyDescent="0.25">
      <c r="C26269"/>
      <c r="H26269"/>
    </row>
    <row r="26270" spans="3:8" x14ac:dyDescent="0.25">
      <c r="C26270"/>
      <c r="H26270"/>
    </row>
    <row r="26271" spans="3:8" x14ac:dyDescent="0.25">
      <c r="C26271"/>
      <c r="H26271"/>
    </row>
    <row r="26272" spans="3:8" x14ac:dyDescent="0.25">
      <c r="C26272"/>
      <c r="H26272"/>
    </row>
    <row r="26273" spans="3:8" x14ac:dyDescent="0.25">
      <c r="C26273"/>
      <c r="H26273"/>
    </row>
    <row r="26274" spans="3:8" x14ac:dyDescent="0.25">
      <c r="C26274"/>
      <c r="H26274"/>
    </row>
    <row r="26275" spans="3:8" x14ac:dyDescent="0.25">
      <c r="C26275"/>
      <c r="H26275"/>
    </row>
    <row r="26276" spans="3:8" x14ac:dyDescent="0.25">
      <c r="C26276"/>
      <c r="H26276"/>
    </row>
    <row r="26277" spans="3:8" x14ac:dyDescent="0.25">
      <c r="C26277"/>
      <c r="H26277"/>
    </row>
    <row r="26278" spans="3:8" x14ac:dyDescent="0.25">
      <c r="C26278"/>
      <c r="H26278"/>
    </row>
    <row r="26279" spans="3:8" x14ac:dyDescent="0.25">
      <c r="C26279"/>
      <c r="H26279"/>
    </row>
    <row r="26280" spans="3:8" x14ac:dyDescent="0.25">
      <c r="C26280"/>
      <c r="H26280"/>
    </row>
    <row r="26281" spans="3:8" x14ac:dyDescent="0.25">
      <c r="C26281"/>
      <c r="H26281"/>
    </row>
    <row r="26282" spans="3:8" x14ac:dyDescent="0.25">
      <c r="C26282"/>
      <c r="H26282"/>
    </row>
    <row r="26283" spans="3:8" x14ac:dyDescent="0.25">
      <c r="C26283"/>
      <c r="H26283"/>
    </row>
    <row r="26284" spans="3:8" x14ac:dyDescent="0.25">
      <c r="C26284"/>
      <c r="H26284"/>
    </row>
    <row r="26285" spans="3:8" x14ac:dyDescent="0.25">
      <c r="C26285"/>
      <c r="H26285"/>
    </row>
    <row r="26286" spans="3:8" x14ac:dyDescent="0.25">
      <c r="C26286"/>
      <c r="H26286"/>
    </row>
    <row r="26287" spans="3:8" x14ac:dyDescent="0.25">
      <c r="C26287"/>
      <c r="H26287"/>
    </row>
    <row r="26288" spans="3:8" x14ac:dyDescent="0.25">
      <c r="C26288"/>
      <c r="H26288"/>
    </row>
    <row r="26289" spans="3:8" x14ac:dyDescent="0.25">
      <c r="C26289"/>
      <c r="H26289"/>
    </row>
    <row r="26290" spans="3:8" x14ac:dyDescent="0.25">
      <c r="C26290"/>
      <c r="H26290"/>
    </row>
    <row r="26291" spans="3:8" x14ac:dyDescent="0.25">
      <c r="C26291"/>
      <c r="H26291"/>
    </row>
    <row r="26292" spans="3:8" x14ac:dyDescent="0.25">
      <c r="C26292"/>
      <c r="H26292"/>
    </row>
    <row r="26293" spans="3:8" x14ac:dyDescent="0.25">
      <c r="C26293"/>
      <c r="H26293"/>
    </row>
    <row r="26294" spans="3:8" x14ac:dyDescent="0.25">
      <c r="C26294"/>
      <c r="H26294"/>
    </row>
    <row r="26295" spans="3:8" x14ac:dyDescent="0.25">
      <c r="C26295"/>
      <c r="H26295"/>
    </row>
    <row r="26296" spans="3:8" x14ac:dyDescent="0.25">
      <c r="C26296"/>
      <c r="H26296"/>
    </row>
    <row r="26297" spans="3:8" x14ac:dyDescent="0.25">
      <c r="C26297"/>
      <c r="H26297"/>
    </row>
    <row r="26298" spans="3:8" x14ac:dyDescent="0.25">
      <c r="C26298"/>
      <c r="H26298"/>
    </row>
    <row r="26299" spans="3:8" x14ac:dyDescent="0.25">
      <c r="C26299"/>
      <c r="H26299"/>
    </row>
    <row r="26300" spans="3:8" x14ac:dyDescent="0.25">
      <c r="C26300"/>
      <c r="H26300"/>
    </row>
    <row r="26301" spans="3:8" x14ac:dyDescent="0.25">
      <c r="C26301"/>
      <c r="H26301"/>
    </row>
    <row r="26302" spans="3:8" x14ac:dyDescent="0.25">
      <c r="C26302"/>
      <c r="H26302"/>
    </row>
    <row r="26303" spans="3:8" x14ac:dyDescent="0.25">
      <c r="C26303"/>
      <c r="H26303"/>
    </row>
    <row r="26304" spans="3:8" x14ac:dyDescent="0.25">
      <c r="C26304"/>
      <c r="H26304"/>
    </row>
    <row r="26305" spans="3:8" x14ac:dyDescent="0.25">
      <c r="C26305"/>
      <c r="H26305"/>
    </row>
    <row r="26306" spans="3:8" x14ac:dyDescent="0.25">
      <c r="C26306"/>
      <c r="H26306"/>
    </row>
    <row r="26307" spans="3:8" x14ac:dyDescent="0.25">
      <c r="C26307"/>
      <c r="H26307"/>
    </row>
    <row r="26308" spans="3:8" x14ac:dyDescent="0.25">
      <c r="C26308"/>
      <c r="H26308"/>
    </row>
    <row r="26309" spans="3:8" x14ac:dyDescent="0.25">
      <c r="C26309"/>
      <c r="H26309"/>
    </row>
    <row r="26310" spans="3:8" x14ac:dyDescent="0.25">
      <c r="C26310"/>
      <c r="H26310"/>
    </row>
    <row r="26311" spans="3:8" x14ac:dyDescent="0.25">
      <c r="C26311"/>
      <c r="H26311"/>
    </row>
    <row r="26312" spans="3:8" x14ac:dyDescent="0.25">
      <c r="C26312"/>
      <c r="H26312"/>
    </row>
    <row r="26313" spans="3:8" x14ac:dyDescent="0.25">
      <c r="C26313"/>
      <c r="H26313"/>
    </row>
    <row r="26314" spans="3:8" x14ac:dyDescent="0.25">
      <c r="C26314"/>
      <c r="H26314"/>
    </row>
    <row r="26315" spans="3:8" x14ac:dyDescent="0.25">
      <c r="C26315"/>
      <c r="H26315"/>
    </row>
    <row r="26316" spans="3:8" x14ac:dyDescent="0.25">
      <c r="C26316"/>
      <c r="H26316"/>
    </row>
    <row r="26317" spans="3:8" x14ac:dyDescent="0.25">
      <c r="C26317"/>
      <c r="H26317"/>
    </row>
    <row r="26318" spans="3:8" x14ac:dyDescent="0.25">
      <c r="C26318"/>
      <c r="H26318"/>
    </row>
    <row r="26319" spans="3:8" x14ac:dyDescent="0.25">
      <c r="C26319"/>
      <c r="H26319"/>
    </row>
    <row r="26320" spans="3:8" x14ac:dyDescent="0.25">
      <c r="C26320"/>
      <c r="H26320"/>
    </row>
    <row r="26321" spans="3:8" x14ac:dyDescent="0.25">
      <c r="C26321"/>
      <c r="H26321"/>
    </row>
    <row r="26322" spans="3:8" x14ac:dyDescent="0.25">
      <c r="C26322"/>
      <c r="H26322"/>
    </row>
    <row r="26323" spans="3:8" x14ac:dyDescent="0.25">
      <c r="C26323"/>
      <c r="H26323"/>
    </row>
    <row r="26324" spans="3:8" x14ac:dyDescent="0.25">
      <c r="C26324"/>
      <c r="H26324"/>
    </row>
    <row r="26325" spans="3:8" x14ac:dyDescent="0.25">
      <c r="C26325"/>
      <c r="H26325"/>
    </row>
    <row r="26326" spans="3:8" x14ac:dyDescent="0.25">
      <c r="C26326"/>
      <c r="H26326"/>
    </row>
    <row r="26327" spans="3:8" x14ac:dyDescent="0.25">
      <c r="C26327"/>
      <c r="H26327"/>
    </row>
    <row r="26328" spans="3:8" x14ac:dyDescent="0.25">
      <c r="C26328"/>
      <c r="H26328"/>
    </row>
    <row r="26329" spans="3:8" x14ac:dyDescent="0.25">
      <c r="C26329"/>
      <c r="H26329"/>
    </row>
    <row r="26330" spans="3:8" x14ac:dyDescent="0.25">
      <c r="C26330"/>
      <c r="H26330"/>
    </row>
    <row r="26331" spans="3:8" x14ac:dyDescent="0.25">
      <c r="C26331"/>
      <c r="H26331"/>
    </row>
    <row r="26332" spans="3:8" x14ac:dyDescent="0.25">
      <c r="C26332"/>
      <c r="H26332"/>
    </row>
    <row r="26333" spans="3:8" x14ac:dyDescent="0.25">
      <c r="C26333"/>
      <c r="H26333"/>
    </row>
    <row r="26334" spans="3:8" x14ac:dyDescent="0.25">
      <c r="C26334"/>
      <c r="H26334"/>
    </row>
    <row r="26335" spans="3:8" x14ac:dyDescent="0.25">
      <c r="C26335"/>
      <c r="H26335"/>
    </row>
    <row r="26336" spans="3:8" x14ac:dyDescent="0.25">
      <c r="C26336"/>
      <c r="H26336"/>
    </row>
    <row r="26337" spans="3:8" x14ac:dyDescent="0.25">
      <c r="C26337"/>
      <c r="H26337"/>
    </row>
    <row r="26338" spans="3:8" x14ac:dyDescent="0.25">
      <c r="C26338"/>
      <c r="H26338"/>
    </row>
    <row r="26339" spans="3:8" x14ac:dyDescent="0.25">
      <c r="C26339"/>
      <c r="H26339"/>
    </row>
    <row r="26340" spans="3:8" x14ac:dyDescent="0.25">
      <c r="C26340"/>
      <c r="H26340"/>
    </row>
    <row r="26341" spans="3:8" x14ac:dyDescent="0.25">
      <c r="C26341"/>
      <c r="H26341"/>
    </row>
    <row r="26342" spans="3:8" x14ac:dyDescent="0.25">
      <c r="C26342"/>
      <c r="H26342"/>
    </row>
    <row r="26343" spans="3:8" x14ac:dyDescent="0.25">
      <c r="C26343"/>
      <c r="H26343"/>
    </row>
    <row r="26344" spans="3:8" x14ac:dyDescent="0.25">
      <c r="C26344"/>
      <c r="H26344"/>
    </row>
    <row r="26345" spans="3:8" x14ac:dyDescent="0.25">
      <c r="C26345"/>
      <c r="H26345"/>
    </row>
    <row r="26346" spans="3:8" x14ac:dyDescent="0.25">
      <c r="C26346"/>
      <c r="H26346"/>
    </row>
    <row r="26347" spans="3:8" x14ac:dyDescent="0.25">
      <c r="C26347"/>
      <c r="H26347"/>
    </row>
    <row r="26348" spans="3:8" x14ac:dyDescent="0.25">
      <c r="C26348"/>
      <c r="H26348"/>
    </row>
    <row r="26349" spans="3:8" x14ac:dyDescent="0.25">
      <c r="C26349"/>
      <c r="H26349"/>
    </row>
    <row r="26350" spans="3:8" x14ac:dyDescent="0.25">
      <c r="C26350"/>
      <c r="H26350"/>
    </row>
    <row r="26351" spans="3:8" x14ac:dyDescent="0.25">
      <c r="C26351"/>
      <c r="H26351"/>
    </row>
    <row r="26352" spans="3:8" x14ac:dyDescent="0.25">
      <c r="C26352"/>
      <c r="H26352"/>
    </row>
    <row r="26353" spans="3:8" x14ac:dyDescent="0.25">
      <c r="C26353"/>
      <c r="H26353"/>
    </row>
    <row r="26354" spans="3:8" x14ac:dyDescent="0.25">
      <c r="C26354"/>
      <c r="H26354"/>
    </row>
    <row r="26355" spans="3:8" x14ac:dyDescent="0.25">
      <c r="C26355"/>
      <c r="H26355"/>
    </row>
    <row r="26356" spans="3:8" x14ac:dyDescent="0.25">
      <c r="C26356"/>
      <c r="H26356"/>
    </row>
    <row r="26357" spans="3:8" x14ac:dyDescent="0.25">
      <c r="C26357"/>
      <c r="H26357"/>
    </row>
    <row r="26358" spans="3:8" x14ac:dyDescent="0.25">
      <c r="C26358"/>
      <c r="H26358"/>
    </row>
    <row r="26359" spans="3:8" x14ac:dyDescent="0.25">
      <c r="C26359"/>
      <c r="H26359"/>
    </row>
    <row r="26360" spans="3:8" x14ac:dyDescent="0.25">
      <c r="C26360"/>
      <c r="H26360"/>
    </row>
    <row r="26361" spans="3:8" x14ac:dyDescent="0.25">
      <c r="C26361"/>
      <c r="H26361"/>
    </row>
    <row r="26362" spans="3:8" x14ac:dyDescent="0.25">
      <c r="C26362"/>
      <c r="H26362"/>
    </row>
    <row r="26363" spans="3:8" x14ac:dyDescent="0.25">
      <c r="C26363"/>
      <c r="H26363"/>
    </row>
    <row r="26364" spans="3:8" x14ac:dyDescent="0.25">
      <c r="C26364"/>
      <c r="H26364"/>
    </row>
    <row r="26365" spans="3:8" x14ac:dyDescent="0.25">
      <c r="C26365"/>
      <c r="H26365"/>
    </row>
    <row r="26366" spans="3:8" x14ac:dyDescent="0.25">
      <c r="C26366"/>
      <c r="H26366"/>
    </row>
    <row r="26367" spans="3:8" x14ac:dyDescent="0.25">
      <c r="C26367"/>
      <c r="H26367"/>
    </row>
    <row r="26368" spans="3:8" x14ac:dyDescent="0.25">
      <c r="C26368"/>
      <c r="H26368"/>
    </row>
    <row r="26369" spans="3:8" x14ac:dyDescent="0.25">
      <c r="C26369"/>
      <c r="H26369"/>
    </row>
    <row r="26370" spans="3:8" x14ac:dyDescent="0.25">
      <c r="C26370"/>
      <c r="H26370"/>
    </row>
    <row r="26371" spans="3:8" x14ac:dyDescent="0.25">
      <c r="C26371"/>
      <c r="H26371"/>
    </row>
    <row r="26372" spans="3:8" x14ac:dyDescent="0.25">
      <c r="C26372"/>
      <c r="H26372"/>
    </row>
    <row r="26373" spans="3:8" x14ac:dyDescent="0.25">
      <c r="C26373"/>
      <c r="H26373"/>
    </row>
    <row r="26374" spans="3:8" x14ac:dyDescent="0.25">
      <c r="C26374"/>
      <c r="H26374"/>
    </row>
    <row r="26375" spans="3:8" x14ac:dyDescent="0.25">
      <c r="C26375"/>
      <c r="H26375"/>
    </row>
    <row r="26376" spans="3:8" x14ac:dyDescent="0.25">
      <c r="C26376"/>
      <c r="H26376"/>
    </row>
    <row r="26377" spans="3:8" x14ac:dyDescent="0.25">
      <c r="C26377"/>
      <c r="H26377"/>
    </row>
    <row r="26378" spans="3:8" x14ac:dyDescent="0.25">
      <c r="C26378"/>
      <c r="H26378"/>
    </row>
    <row r="26379" spans="3:8" x14ac:dyDescent="0.25">
      <c r="C26379"/>
      <c r="H26379"/>
    </row>
    <row r="26380" spans="3:8" x14ac:dyDescent="0.25">
      <c r="C26380"/>
      <c r="H26380"/>
    </row>
    <row r="26381" spans="3:8" x14ac:dyDescent="0.25">
      <c r="C26381"/>
      <c r="H26381"/>
    </row>
    <row r="26382" spans="3:8" x14ac:dyDescent="0.25">
      <c r="C26382"/>
      <c r="H26382"/>
    </row>
    <row r="26383" spans="3:8" x14ac:dyDescent="0.25">
      <c r="C26383"/>
      <c r="H26383"/>
    </row>
    <row r="26384" spans="3:8" x14ac:dyDescent="0.25">
      <c r="C26384"/>
      <c r="H26384"/>
    </row>
    <row r="26385" spans="3:8" x14ac:dyDescent="0.25">
      <c r="C26385"/>
      <c r="H26385"/>
    </row>
    <row r="26386" spans="3:8" x14ac:dyDescent="0.25">
      <c r="C26386"/>
      <c r="H26386"/>
    </row>
    <row r="26387" spans="3:8" x14ac:dyDescent="0.25">
      <c r="C26387"/>
      <c r="H26387"/>
    </row>
    <row r="26388" spans="3:8" x14ac:dyDescent="0.25">
      <c r="C26388"/>
      <c r="H26388"/>
    </row>
    <row r="26389" spans="3:8" x14ac:dyDescent="0.25">
      <c r="C26389"/>
      <c r="H26389"/>
    </row>
    <row r="26390" spans="3:8" x14ac:dyDescent="0.25">
      <c r="C26390"/>
      <c r="H26390"/>
    </row>
    <row r="26391" spans="3:8" x14ac:dyDescent="0.25">
      <c r="C26391"/>
      <c r="H26391"/>
    </row>
    <row r="26392" spans="3:8" x14ac:dyDescent="0.25">
      <c r="C26392"/>
      <c r="H26392"/>
    </row>
    <row r="26393" spans="3:8" x14ac:dyDescent="0.25">
      <c r="C26393"/>
      <c r="H26393"/>
    </row>
    <row r="26394" spans="3:8" x14ac:dyDescent="0.25">
      <c r="C26394"/>
      <c r="H26394"/>
    </row>
    <row r="26395" spans="3:8" x14ac:dyDescent="0.25">
      <c r="C26395"/>
      <c r="H26395"/>
    </row>
    <row r="26396" spans="3:8" x14ac:dyDescent="0.25">
      <c r="C26396"/>
      <c r="H26396"/>
    </row>
    <row r="26397" spans="3:8" x14ac:dyDescent="0.25">
      <c r="C26397"/>
      <c r="H26397"/>
    </row>
    <row r="26398" spans="3:8" x14ac:dyDescent="0.25">
      <c r="C26398"/>
      <c r="H26398"/>
    </row>
    <row r="26399" spans="3:8" x14ac:dyDescent="0.25">
      <c r="C26399"/>
      <c r="H26399"/>
    </row>
    <row r="26400" spans="3:8" x14ac:dyDescent="0.25">
      <c r="C26400"/>
      <c r="H26400"/>
    </row>
    <row r="26401" spans="3:8" x14ac:dyDescent="0.25">
      <c r="C26401"/>
      <c r="H26401"/>
    </row>
    <row r="26402" spans="3:8" x14ac:dyDescent="0.25">
      <c r="C26402"/>
      <c r="H26402"/>
    </row>
    <row r="26403" spans="3:8" x14ac:dyDescent="0.25">
      <c r="C26403"/>
      <c r="H26403"/>
    </row>
    <row r="26404" spans="3:8" x14ac:dyDescent="0.25">
      <c r="C26404"/>
      <c r="H26404"/>
    </row>
    <row r="26405" spans="3:8" x14ac:dyDescent="0.25">
      <c r="C26405"/>
      <c r="H26405"/>
    </row>
    <row r="26406" spans="3:8" x14ac:dyDescent="0.25">
      <c r="C26406"/>
      <c r="H26406"/>
    </row>
    <row r="26407" spans="3:8" x14ac:dyDescent="0.25">
      <c r="C26407"/>
      <c r="H26407"/>
    </row>
    <row r="26408" spans="3:8" x14ac:dyDescent="0.25">
      <c r="C26408"/>
      <c r="H26408"/>
    </row>
    <row r="26409" spans="3:8" x14ac:dyDescent="0.25">
      <c r="C26409"/>
      <c r="H26409"/>
    </row>
    <row r="26410" spans="3:8" x14ac:dyDescent="0.25">
      <c r="C26410"/>
      <c r="H26410"/>
    </row>
    <row r="26411" spans="3:8" x14ac:dyDescent="0.25">
      <c r="C26411"/>
      <c r="H26411"/>
    </row>
    <row r="26412" spans="3:8" x14ac:dyDescent="0.25">
      <c r="C26412"/>
      <c r="H26412"/>
    </row>
    <row r="26413" spans="3:8" x14ac:dyDescent="0.25">
      <c r="C26413"/>
      <c r="H26413"/>
    </row>
    <row r="26414" spans="3:8" x14ac:dyDescent="0.25">
      <c r="C26414"/>
      <c r="H26414"/>
    </row>
    <row r="26415" spans="3:8" x14ac:dyDescent="0.25">
      <c r="C26415"/>
      <c r="H26415"/>
    </row>
    <row r="26416" spans="3:8" x14ac:dyDescent="0.25">
      <c r="C26416"/>
      <c r="H26416"/>
    </row>
    <row r="26417" spans="3:8" x14ac:dyDescent="0.25">
      <c r="C26417"/>
      <c r="H26417"/>
    </row>
    <row r="26418" spans="3:8" x14ac:dyDescent="0.25">
      <c r="C26418"/>
      <c r="H26418"/>
    </row>
    <row r="26419" spans="3:8" x14ac:dyDescent="0.25">
      <c r="C26419"/>
      <c r="H26419"/>
    </row>
    <row r="26420" spans="3:8" x14ac:dyDescent="0.25">
      <c r="C26420"/>
      <c r="H26420"/>
    </row>
    <row r="26421" spans="3:8" x14ac:dyDescent="0.25">
      <c r="C26421"/>
      <c r="H26421"/>
    </row>
    <row r="26422" spans="3:8" x14ac:dyDescent="0.25">
      <c r="C26422"/>
      <c r="H26422"/>
    </row>
    <row r="26423" spans="3:8" x14ac:dyDescent="0.25">
      <c r="C26423"/>
      <c r="H26423"/>
    </row>
    <row r="26424" spans="3:8" x14ac:dyDescent="0.25">
      <c r="C26424"/>
      <c r="H26424"/>
    </row>
    <row r="26425" spans="3:8" x14ac:dyDescent="0.25">
      <c r="C26425"/>
      <c r="H26425"/>
    </row>
    <row r="26426" spans="3:8" x14ac:dyDescent="0.25">
      <c r="C26426"/>
      <c r="H26426"/>
    </row>
    <row r="26427" spans="3:8" x14ac:dyDescent="0.25">
      <c r="C26427"/>
      <c r="H26427"/>
    </row>
    <row r="26428" spans="3:8" x14ac:dyDescent="0.25">
      <c r="C26428"/>
      <c r="H26428"/>
    </row>
    <row r="26429" spans="3:8" x14ac:dyDescent="0.25">
      <c r="C26429"/>
      <c r="H26429"/>
    </row>
    <row r="26430" spans="3:8" x14ac:dyDescent="0.25">
      <c r="C26430"/>
      <c r="H26430"/>
    </row>
    <row r="26431" spans="3:8" x14ac:dyDescent="0.25">
      <c r="C26431"/>
      <c r="H26431"/>
    </row>
    <row r="26432" spans="3:8" x14ac:dyDescent="0.25">
      <c r="C26432"/>
      <c r="H26432"/>
    </row>
    <row r="26433" spans="3:8" x14ac:dyDescent="0.25">
      <c r="C26433"/>
      <c r="H26433"/>
    </row>
    <row r="26434" spans="3:8" x14ac:dyDescent="0.25">
      <c r="C26434"/>
      <c r="H26434"/>
    </row>
    <row r="26435" spans="3:8" x14ac:dyDescent="0.25">
      <c r="C26435"/>
      <c r="H26435"/>
    </row>
    <row r="26436" spans="3:8" x14ac:dyDescent="0.25">
      <c r="C26436"/>
      <c r="H26436"/>
    </row>
    <row r="26437" spans="3:8" x14ac:dyDescent="0.25">
      <c r="C26437"/>
      <c r="H26437"/>
    </row>
    <row r="26438" spans="3:8" x14ac:dyDescent="0.25">
      <c r="C26438"/>
      <c r="H26438"/>
    </row>
    <row r="26439" spans="3:8" x14ac:dyDescent="0.25">
      <c r="C26439"/>
      <c r="H26439"/>
    </row>
    <row r="26440" spans="3:8" x14ac:dyDescent="0.25">
      <c r="C26440"/>
      <c r="H26440"/>
    </row>
    <row r="26441" spans="3:8" x14ac:dyDescent="0.25">
      <c r="C26441"/>
      <c r="H26441"/>
    </row>
    <row r="26442" spans="3:8" x14ac:dyDescent="0.25">
      <c r="C26442"/>
      <c r="H26442"/>
    </row>
    <row r="26443" spans="3:8" x14ac:dyDescent="0.25">
      <c r="C26443"/>
      <c r="H26443"/>
    </row>
    <row r="26444" spans="3:8" x14ac:dyDescent="0.25">
      <c r="C26444"/>
      <c r="H26444"/>
    </row>
    <row r="26445" spans="3:8" x14ac:dyDescent="0.25">
      <c r="C26445"/>
      <c r="H26445"/>
    </row>
    <row r="26446" spans="3:8" x14ac:dyDescent="0.25">
      <c r="C26446"/>
      <c r="H26446"/>
    </row>
    <row r="26447" spans="3:8" x14ac:dyDescent="0.25">
      <c r="C26447"/>
      <c r="H26447"/>
    </row>
    <row r="26448" spans="3:8" x14ac:dyDescent="0.25">
      <c r="C26448"/>
      <c r="H26448"/>
    </row>
    <row r="26449" spans="3:8" x14ac:dyDescent="0.25">
      <c r="C26449"/>
      <c r="H26449"/>
    </row>
    <row r="26450" spans="3:8" x14ac:dyDescent="0.25">
      <c r="C26450"/>
      <c r="H26450"/>
    </row>
    <row r="26451" spans="3:8" x14ac:dyDescent="0.25">
      <c r="C26451"/>
      <c r="H26451"/>
    </row>
    <row r="26452" spans="3:8" x14ac:dyDescent="0.25">
      <c r="C26452"/>
      <c r="H26452"/>
    </row>
    <row r="26453" spans="3:8" x14ac:dyDescent="0.25">
      <c r="C26453"/>
      <c r="H26453"/>
    </row>
    <row r="26454" spans="3:8" x14ac:dyDescent="0.25">
      <c r="C26454"/>
      <c r="H26454"/>
    </row>
    <row r="26455" spans="3:8" x14ac:dyDescent="0.25">
      <c r="C26455"/>
      <c r="H26455"/>
    </row>
    <row r="26456" spans="3:8" x14ac:dyDescent="0.25">
      <c r="C26456"/>
      <c r="H26456"/>
    </row>
    <row r="26457" spans="3:8" x14ac:dyDescent="0.25">
      <c r="C26457"/>
      <c r="H26457"/>
    </row>
    <row r="26458" spans="3:8" x14ac:dyDescent="0.25">
      <c r="C26458"/>
      <c r="H26458"/>
    </row>
    <row r="26459" spans="3:8" x14ac:dyDescent="0.25">
      <c r="C26459"/>
      <c r="H26459"/>
    </row>
    <row r="26460" spans="3:8" x14ac:dyDescent="0.25">
      <c r="C26460"/>
      <c r="H26460"/>
    </row>
    <row r="26461" spans="3:8" x14ac:dyDescent="0.25">
      <c r="C26461"/>
      <c r="H26461"/>
    </row>
    <row r="26462" spans="3:8" x14ac:dyDescent="0.25">
      <c r="C26462"/>
      <c r="H26462"/>
    </row>
    <row r="26463" spans="3:8" x14ac:dyDescent="0.25">
      <c r="C26463"/>
      <c r="H26463"/>
    </row>
    <row r="26464" spans="3:8" x14ac:dyDescent="0.25">
      <c r="C26464"/>
      <c r="H26464"/>
    </row>
    <row r="26465" spans="3:8" x14ac:dyDescent="0.25">
      <c r="C26465"/>
      <c r="H26465"/>
    </row>
    <row r="26466" spans="3:8" x14ac:dyDescent="0.25">
      <c r="C26466"/>
      <c r="H26466"/>
    </row>
    <row r="26467" spans="3:8" x14ac:dyDescent="0.25">
      <c r="C26467"/>
      <c r="H26467"/>
    </row>
    <row r="26468" spans="3:8" x14ac:dyDescent="0.25">
      <c r="C26468"/>
      <c r="H26468"/>
    </row>
    <row r="26469" spans="3:8" x14ac:dyDescent="0.25">
      <c r="C26469"/>
      <c r="H26469"/>
    </row>
    <row r="26470" spans="3:8" x14ac:dyDescent="0.25">
      <c r="C26470"/>
      <c r="H26470"/>
    </row>
    <row r="26471" spans="3:8" x14ac:dyDescent="0.25">
      <c r="C26471"/>
      <c r="H26471"/>
    </row>
    <row r="26472" spans="3:8" x14ac:dyDescent="0.25">
      <c r="C26472"/>
      <c r="H26472"/>
    </row>
    <row r="26473" spans="3:8" x14ac:dyDescent="0.25">
      <c r="C26473"/>
      <c r="H26473"/>
    </row>
    <row r="26474" spans="3:8" x14ac:dyDescent="0.25">
      <c r="C26474"/>
      <c r="H26474"/>
    </row>
    <row r="26475" spans="3:8" x14ac:dyDescent="0.25">
      <c r="C26475"/>
      <c r="H26475"/>
    </row>
    <row r="26476" spans="3:8" x14ac:dyDescent="0.25">
      <c r="C26476"/>
      <c r="H26476"/>
    </row>
    <row r="26477" spans="3:8" x14ac:dyDescent="0.25">
      <c r="C26477"/>
      <c r="H26477"/>
    </row>
    <row r="26478" spans="3:8" x14ac:dyDescent="0.25">
      <c r="C26478"/>
      <c r="H26478"/>
    </row>
    <row r="26479" spans="3:8" x14ac:dyDescent="0.25">
      <c r="C26479"/>
      <c r="H26479"/>
    </row>
    <row r="26480" spans="3:8" x14ac:dyDescent="0.25">
      <c r="C26480"/>
      <c r="H26480"/>
    </row>
    <row r="26481" spans="3:8" x14ac:dyDescent="0.25">
      <c r="C26481"/>
      <c r="H26481"/>
    </row>
    <row r="26482" spans="3:8" x14ac:dyDescent="0.25">
      <c r="C26482"/>
      <c r="H26482"/>
    </row>
    <row r="26483" spans="3:8" x14ac:dyDescent="0.25">
      <c r="C26483"/>
      <c r="H26483"/>
    </row>
    <row r="26484" spans="3:8" x14ac:dyDescent="0.25">
      <c r="C26484"/>
      <c r="H26484"/>
    </row>
    <row r="26485" spans="3:8" x14ac:dyDescent="0.25">
      <c r="C26485"/>
      <c r="H26485"/>
    </row>
    <row r="26486" spans="3:8" x14ac:dyDescent="0.25">
      <c r="C26486"/>
      <c r="H26486"/>
    </row>
    <row r="26487" spans="3:8" x14ac:dyDescent="0.25">
      <c r="C26487"/>
      <c r="H26487"/>
    </row>
    <row r="26488" spans="3:8" x14ac:dyDescent="0.25">
      <c r="C26488"/>
      <c r="H26488"/>
    </row>
    <row r="26489" spans="3:8" x14ac:dyDescent="0.25">
      <c r="C26489"/>
      <c r="H26489"/>
    </row>
    <row r="26490" spans="3:8" x14ac:dyDescent="0.25">
      <c r="C26490"/>
      <c r="H26490"/>
    </row>
    <row r="26491" spans="3:8" x14ac:dyDescent="0.25">
      <c r="C26491"/>
      <c r="H26491"/>
    </row>
    <row r="26492" spans="3:8" x14ac:dyDescent="0.25">
      <c r="C26492"/>
      <c r="H26492"/>
    </row>
    <row r="26493" spans="3:8" x14ac:dyDescent="0.25">
      <c r="C26493"/>
      <c r="H26493"/>
    </row>
    <row r="26494" spans="3:8" x14ac:dyDescent="0.25">
      <c r="C26494"/>
      <c r="H26494"/>
    </row>
    <row r="26495" spans="3:8" x14ac:dyDescent="0.25">
      <c r="C26495"/>
      <c r="H26495"/>
    </row>
    <row r="26496" spans="3:8" x14ac:dyDescent="0.25">
      <c r="C26496"/>
      <c r="H26496"/>
    </row>
    <row r="26497" spans="3:8" x14ac:dyDescent="0.25">
      <c r="C26497"/>
      <c r="H26497"/>
    </row>
    <row r="26498" spans="3:8" x14ac:dyDescent="0.25">
      <c r="C26498"/>
      <c r="H26498"/>
    </row>
    <row r="26499" spans="3:8" x14ac:dyDescent="0.25">
      <c r="C26499"/>
      <c r="H26499"/>
    </row>
    <row r="26500" spans="3:8" x14ac:dyDescent="0.25">
      <c r="C26500"/>
      <c r="H26500"/>
    </row>
    <row r="26501" spans="3:8" x14ac:dyDescent="0.25">
      <c r="C26501"/>
      <c r="H26501"/>
    </row>
    <row r="26502" spans="3:8" x14ac:dyDescent="0.25">
      <c r="C26502"/>
      <c r="H26502"/>
    </row>
    <row r="26503" spans="3:8" x14ac:dyDescent="0.25">
      <c r="C26503"/>
      <c r="H26503"/>
    </row>
    <row r="26504" spans="3:8" x14ac:dyDescent="0.25">
      <c r="C26504"/>
      <c r="H26504"/>
    </row>
    <row r="26505" spans="3:8" x14ac:dyDescent="0.25">
      <c r="C26505"/>
      <c r="H26505"/>
    </row>
    <row r="26506" spans="3:8" x14ac:dyDescent="0.25">
      <c r="C26506"/>
      <c r="H26506"/>
    </row>
    <row r="26507" spans="3:8" x14ac:dyDescent="0.25">
      <c r="C26507"/>
      <c r="H26507"/>
    </row>
    <row r="26508" spans="3:8" x14ac:dyDescent="0.25">
      <c r="C26508"/>
      <c r="H26508"/>
    </row>
    <row r="26509" spans="3:8" x14ac:dyDescent="0.25">
      <c r="C26509"/>
      <c r="H26509"/>
    </row>
    <row r="26510" spans="3:8" x14ac:dyDescent="0.25">
      <c r="C26510"/>
      <c r="H26510"/>
    </row>
    <row r="26511" spans="3:8" x14ac:dyDescent="0.25">
      <c r="C26511"/>
      <c r="H26511"/>
    </row>
    <row r="26512" spans="3:8" x14ac:dyDescent="0.25">
      <c r="C26512"/>
      <c r="H26512"/>
    </row>
    <row r="26513" spans="3:8" x14ac:dyDescent="0.25">
      <c r="C26513"/>
      <c r="H26513"/>
    </row>
    <row r="26514" spans="3:8" x14ac:dyDescent="0.25">
      <c r="C26514"/>
      <c r="H26514"/>
    </row>
    <row r="26515" spans="3:8" x14ac:dyDescent="0.25">
      <c r="C26515"/>
      <c r="H26515"/>
    </row>
    <row r="26516" spans="3:8" x14ac:dyDescent="0.25">
      <c r="C26516"/>
      <c r="H26516"/>
    </row>
    <row r="26517" spans="3:8" x14ac:dyDescent="0.25">
      <c r="C26517"/>
      <c r="H26517"/>
    </row>
    <row r="26518" spans="3:8" x14ac:dyDescent="0.25">
      <c r="C26518"/>
      <c r="H26518"/>
    </row>
    <row r="26519" spans="3:8" x14ac:dyDescent="0.25">
      <c r="C26519"/>
      <c r="H26519"/>
    </row>
    <row r="26520" spans="3:8" x14ac:dyDescent="0.25">
      <c r="C26520"/>
      <c r="H26520"/>
    </row>
    <row r="26521" spans="3:8" x14ac:dyDescent="0.25">
      <c r="C26521"/>
      <c r="H26521"/>
    </row>
    <row r="26522" spans="3:8" x14ac:dyDescent="0.25">
      <c r="C26522"/>
      <c r="H26522"/>
    </row>
    <row r="26523" spans="3:8" x14ac:dyDescent="0.25">
      <c r="C26523"/>
      <c r="H26523"/>
    </row>
    <row r="26524" spans="3:8" x14ac:dyDescent="0.25">
      <c r="C26524"/>
      <c r="H26524"/>
    </row>
    <row r="26525" spans="3:8" x14ac:dyDescent="0.25">
      <c r="C26525"/>
      <c r="H26525"/>
    </row>
    <row r="26526" spans="3:8" x14ac:dyDescent="0.25">
      <c r="C26526"/>
      <c r="H26526"/>
    </row>
    <row r="26527" spans="3:8" x14ac:dyDescent="0.25">
      <c r="C26527"/>
      <c r="H26527"/>
    </row>
    <row r="26528" spans="3:8" x14ac:dyDescent="0.25">
      <c r="C26528"/>
      <c r="H26528"/>
    </row>
    <row r="26529" spans="3:8" x14ac:dyDescent="0.25">
      <c r="C26529"/>
      <c r="H26529"/>
    </row>
    <row r="26530" spans="3:8" x14ac:dyDescent="0.25">
      <c r="C26530"/>
      <c r="H26530"/>
    </row>
    <row r="26531" spans="3:8" x14ac:dyDescent="0.25">
      <c r="C26531"/>
      <c r="H26531"/>
    </row>
    <row r="26532" spans="3:8" x14ac:dyDescent="0.25">
      <c r="C26532"/>
      <c r="H26532"/>
    </row>
    <row r="26533" spans="3:8" x14ac:dyDescent="0.25">
      <c r="C26533"/>
      <c r="H26533"/>
    </row>
    <row r="26534" spans="3:8" x14ac:dyDescent="0.25">
      <c r="C26534"/>
      <c r="H26534"/>
    </row>
    <row r="26535" spans="3:8" x14ac:dyDescent="0.25">
      <c r="C26535"/>
      <c r="H26535"/>
    </row>
    <row r="26536" spans="3:8" x14ac:dyDescent="0.25">
      <c r="C26536"/>
      <c r="H26536"/>
    </row>
    <row r="26537" spans="3:8" x14ac:dyDescent="0.25">
      <c r="C26537"/>
      <c r="H26537"/>
    </row>
    <row r="26538" spans="3:8" x14ac:dyDescent="0.25">
      <c r="C26538"/>
      <c r="H26538"/>
    </row>
    <row r="26539" spans="3:8" x14ac:dyDescent="0.25">
      <c r="C26539"/>
      <c r="H26539"/>
    </row>
    <row r="26540" spans="3:8" x14ac:dyDescent="0.25">
      <c r="C26540"/>
      <c r="H26540"/>
    </row>
    <row r="26541" spans="3:8" x14ac:dyDescent="0.25">
      <c r="C26541"/>
      <c r="H26541"/>
    </row>
    <row r="26542" spans="3:8" x14ac:dyDescent="0.25">
      <c r="C26542"/>
      <c r="H26542"/>
    </row>
    <row r="26543" spans="3:8" x14ac:dyDescent="0.25">
      <c r="C26543"/>
      <c r="H26543"/>
    </row>
    <row r="26544" spans="3:8" x14ac:dyDescent="0.25">
      <c r="C26544"/>
      <c r="H26544"/>
    </row>
    <row r="26545" spans="3:8" x14ac:dyDescent="0.25">
      <c r="C26545"/>
      <c r="H26545"/>
    </row>
    <row r="26546" spans="3:8" x14ac:dyDescent="0.25">
      <c r="C26546"/>
      <c r="H26546"/>
    </row>
    <row r="26547" spans="3:8" x14ac:dyDescent="0.25">
      <c r="C26547"/>
      <c r="H26547"/>
    </row>
    <row r="26548" spans="3:8" x14ac:dyDescent="0.25">
      <c r="C26548"/>
      <c r="H26548"/>
    </row>
    <row r="26549" spans="3:8" x14ac:dyDescent="0.25">
      <c r="C26549"/>
      <c r="H26549"/>
    </row>
    <row r="26550" spans="3:8" x14ac:dyDescent="0.25">
      <c r="C26550"/>
      <c r="H26550"/>
    </row>
    <row r="26551" spans="3:8" x14ac:dyDescent="0.25">
      <c r="C26551"/>
      <c r="H26551"/>
    </row>
    <row r="26552" spans="3:8" x14ac:dyDescent="0.25">
      <c r="C26552"/>
      <c r="H26552"/>
    </row>
    <row r="26553" spans="3:8" x14ac:dyDescent="0.25">
      <c r="C26553"/>
      <c r="H26553"/>
    </row>
    <row r="26554" spans="3:8" x14ac:dyDescent="0.25">
      <c r="C26554"/>
      <c r="H26554"/>
    </row>
    <row r="26555" spans="3:8" x14ac:dyDescent="0.25">
      <c r="C26555"/>
      <c r="H26555"/>
    </row>
    <row r="26556" spans="3:8" x14ac:dyDescent="0.25">
      <c r="C26556"/>
      <c r="H26556"/>
    </row>
    <row r="26557" spans="3:8" x14ac:dyDescent="0.25">
      <c r="C26557"/>
      <c r="H26557"/>
    </row>
    <row r="26558" spans="3:8" x14ac:dyDescent="0.25">
      <c r="C26558"/>
      <c r="H26558"/>
    </row>
    <row r="26559" spans="3:8" x14ac:dyDescent="0.25">
      <c r="C26559"/>
      <c r="H26559"/>
    </row>
    <row r="26560" spans="3:8" x14ac:dyDescent="0.25">
      <c r="C26560"/>
      <c r="H26560"/>
    </row>
    <row r="26561" spans="3:8" x14ac:dyDescent="0.25">
      <c r="C26561"/>
      <c r="H26561"/>
    </row>
    <row r="26562" spans="3:8" x14ac:dyDescent="0.25">
      <c r="C26562"/>
      <c r="H26562"/>
    </row>
    <row r="26563" spans="3:8" x14ac:dyDescent="0.25">
      <c r="C26563"/>
      <c r="H26563"/>
    </row>
    <row r="26564" spans="3:8" x14ac:dyDescent="0.25">
      <c r="C26564"/>
      <c r="H26564"/>
    </row>
    <row r="26565" spans="3:8" x14ac:dyDescent="0.25">
      <c r="C26565"/>
      <c r="H26565"/>
    </row>
    <row r="26566" spans="3:8" x14ac:dyDescent="0.25">
      <c r="C26566"/>
      <c r="H26566"/>
    </row>
    <row r="26567" spans="3:8" x14ac:dyDescent="0.25">
      <c r="C26567"/>
      <c r="H26567"/>
    </row>
    <row r="26568" spans="3:8" x14ac:dyDescent="0.25">
      <c r="C26568"/>
      <c r="H26568"/>
    </row>
    <row r="26569" spans="3:8" x14ac:dyDescent="0.25">
      <c r="C26569"/>
      <c r="H26569"/>
    </row>
    <row r="26570" spans="3:8" x14ac:dyDescent="0.25">
      <c r="C26570"/>
      <c r="H26570"/>
    </row>
    <row r="26571" spans="3:8" x14ac:dyDescent="0.25">
      <c r="C26571"/>
      <c r="H26571"/>
    </row>
    <row r="26572" spans="3:8" x14ac:dyDescent="0.25">
      <c r="C26572"/>
      <c r="H26572"/>
    </row>
    <row r="26573" spans="3:8" x14ac:dyDescent="0.25">
      <c r="C26573"/>
      <c r="H26573"/>
    </row>
    <row r="26574" spans="3:8" x14ac:dyDescent="0.25">
      <c r="C26574"/>
      <c r="H26574"/>
    </row>
    <row r="26575" spans="3:8" x14ac:dyDescent="0.25">
      <c r="C26575"/>
      <c r="H26575"/>
    </row>
    <row r="26576" spans="3:8" x14ac:dyDescent="0.25">
      <c r="C26576"/>
      <c r="H26576"/>
    </row>
    <row r="26577" spans="3:8" x14ac:dyDescent="0.25">
      <c r="C26577"/>
      <c r="H26577"/>
    </row>
    <row r="26578" spans="3:8" x14ac:dyDescent="0.25">
      <c r="C26578"/>
      <c r="H26578"/>
    </row>
    <row r="26579" spans="3:8" x14ac:dyDescent="0.25">
      <c r="C26579"/>
      <c r="H26579"/>
    </row>
    <row r="26580" spans="3:8" x14ac:dyDescent="0.25">
      <c r="C26580"/>
      <c r="H26580"/>
    </row>
    <row r="26581" spans="3:8" x14ac:dyDescent="0.25">
      <c r="C26581"/>
      <c r="H26581"/>
    </row>
    <row r="26582" spans="3:8" x14ac:dyDescent="0.25">
      <c r="C26582"/>
      <c r="H26582"/>
    </row>
    <row r="26583" spans="3:8" x14ac:dyDescent="0.25">
      <c r="C26583"/>
      <c r="H26583"/>
    </row>
    <row r="26584" spans="3:8" x14ac:dyDescent="0.25">
      <c r="C26584"/>
      <c r="H26584"/>
    </row>
    <row r="26585" spans="3:8" x14ac:dyDescent="0.25">
      <c r="C26585"/>
      <c r="H26585"/>
    </row>
    <row r="26586" spans="3:8" x14ac:dyDescent="0.25">
      <c r="C26586"/>
      <c r="H26586"/>
    </row>
    <row r="26587" spans="3:8" x14ac:dyDescent="0.25">
      <c r="C26587"/>
      <c r="H26587"/>
    </row>
    <row r="26588" spans="3:8" x14ac:dyDescent="0.25">
      <c r="C26588"/>
      <c r="H26588"/>
    </row>
    <row r="26589" spans="3:8" x14ac:dyDescent="0.25">
      <c r="C26589"/>
      <c r="H26589"/>
    </row>
    <row r="26590" spans="3:8" x14ac:dyDescent="0.25">
      <c r="C26590"/>
      <c r="H26590"/>
    </row>
    <row r="26591" spans="3:8" x14ac:dyDescent="0.25">
      <c r="C26591"/>
      <c r="H26591"/>
    </row>
    <row r="26592" spans="3:8" x14ac:dyDescent="0.25">
      <c r="C26592"/>
      <c r="H26592"/>
    </row>
    <row r="26593" spans="3:8" x14ac:dyDescent="0.25">
      <c r="C26593"/>
      <c r="H26593"/>
    </row>
    <row r="26594" spans="3:8" x14ac:dyDescent="0.25">
      <c r="C26594"/>
      <c r="H26594"/>
    </row>
    <row r="26595" spans="3:8" x14ac:dyDescent="0.25">
      <c r="C26595"/>
      <c r="H26595"/>
    </row>
    <row r="26596" spans="3:8" x14ac:dyDescent="0.25">
      <c r="C26596"/>
      <c r="H26596"/>
    </row>
    <row r="26597" spans="3:8" x14ac:dyDescent="0.25">
      <c r="C26597"/>
      <c r="H26597"/>
    </row>
    <row r="26598" spans="3:8" x14ac:dyDescent="0.25">
      <c r="C26598"/>
      <c r="H26598"/>
    </row>
    <row r="26599" spans="3:8" x14ac:dyDescent="0.25">
      <c r="C26599"/>
      <c r="H26599"/>
    </row>
    <row r="26600" spans="3:8" x14ac:dyDescent="0.25">
      <c r="C26600"/>
      <c r="H26600"/>
    </row>
    <row r="26601" spans="3:8" x14ac:dyDescent="0.25">
      <c r="C26601"/>
      <c r="H26601"/>
    </row>
    <row r="26602" spans="3:8" x14ac:dyDescent="0.25">
      <c r="C26602"/>
      <c r="H26602"/>
    </row>
    <row r="26603" spans="3:8" x14ac:dyDescent="0.25">
      <c r="C26603"/>
      <c r="H26603"/>
    </row>
    <row r="26604" spans="3:8" x14ac:dyDescent="0.25">
      <c r="C26604"/>
      <c r="H26604"/>
    </row>
    <row r="26605" spans="3:8" x14ac:dyDescent="0.25">
      <c r="C26605"/>
      <c r="H26605"/>
    </row>
    <row r="26606" spans="3:8" x14ac:dyDescent="0.25">
      <c r="C26606"/>
      <c r="H26606"/>
    </row>
    <row r="26607" spans="3:8" x14ac:dyDescent="0.25">
      <c r="C26607"/>
      <c r="H26607"/>
    </row>
    <row r="26608" spans="3:8" x14ac:dyDescent="0.25">
      <c r="C26608"/>
      <c r="H26608"/>
    </row>
    <row r="26609" spans="3:8" x14ac:dyDescent="0.25">
      <c r="C26609"/>
      <c r="H26609"/>
    </row>
    <row r="26610" spans="3:8" x14ac:dyDescent="0.25">
      <c r="C26610"/>
      <c r="H26610"/>
    </row>
    <row r="26611" spans="3:8" x14ac:dyDescent="0.25">
      <c r="C26611"/>
      <c r="H26611"/>
    </row>
    <row r="26612" spans="3:8" x14ac:dyDescent="0.25">
      <c r="C26612"/>
      <c r="H26612"/>
    </row>
    <row r="26613" spans="3:8" x14ac:dyDescent="0.25">
      <c r="C26613"/>
      <c r="H26613"/>
    </row>
    <row r="26614" spans="3:8" x14ac:dyDescent="0.25">
      <c r="C26614"/>
      <c r="H26614"/>
    </row>
    <row r="26615" spans="3:8" x14ac:dyDescent="0.25">
      <c r="C26615"/>
      <c r="H26615"/>
    </row>
    <row r="26616" spans="3:8" x14ac:dyDescent="0.25">
      <c r="C26616"/>
      <c r="H26616"/>
    </row>
    <row r="26617" spans="3:8" x14ac:dyDescent="0.25">
      <c r="C26617"/>
      <c r="H26617"/>
    </row>
    <row r="26618" spans="3:8" x14ac:dyDescent="0.25">
      <c r="C26618"/>
      <c r="H26618"/>
    </row>
    <row r="26619" spans="3:8" x14ac:dyDescent="0.25">
      <c r="C26619"/>
      <c r="H26619"/>
    </row>
    <row r="26620" spans="3:8" x14ac:dyDescent="0.25">
      <c r="C26620"/>
      <c r="H26620"/>
    </row>
    <row r="26621" spans="3:8" x14ac:dyDescent="0.25">
      <c r="C26621"/>
      <c r="H26621"/>
    </row>
    <row r="26622" spans="3:8" x14ac:dyDescent="0.25">
      <c r="C26622"/>
      <c r="H26622"/>
    </row>
    <row r="26623" spans="3:8" x14ac:dyDescent="0.25">
      <c r="C26623"/>
      <c r="H26623"/>
    </row>
    <row r="26624" spans="3:8" x14ac:dyDescent="0.25">
      <c r="C26624"/>
      <c r="H26624"/>
    </row>
    <row r="26625" spans="3:8" x14ac:dyDescent="0.25">
      <c r="C26625"/>
      <c r="H26625"/>
    </row>
    <row r="26626" spans="3:8" x14ac:dyDescent="0.25">
      <c r="C26626"/>
      <c r="H26626"/>
    </row>
    <row r="26627" spans="3:8" x14ac:dyDescent="0.25">
      <c r="C26627"/>
      <c r="H26627"/>
    </row>
    <row r="26628" spans="3:8" x14ac:dyDescent="0.25">
      <c r="C26628"/>
      <c r="H26628"/>
    </row>
    <row r="26629" spans="3:8" x14ac:dyDescent="0.25">
      <c r="C26629"/>
      <c r="H26629"/>
    </row>
    <row r="26630" spans="3:8" x14ac:dyDescent="0.25">
      <c r="C26630"/>
      <c r="H26630"/>
    </row>
    <row r="26631" spans="3:8" x14ac:dyDescent="0.25">
      <c r="C26631"/>
      <c r="H26631"/>
    </row>
    <row r="26632" spans="3:8" x14ac:dyDescent="0.25">
      <c r="C26632"/>
      <c r="H26632"/>
    </row>
    <row r="26633" spans="3:8" x14ac:dyDescent="0.25">
      <c r="C26633"/>
      <c r="H26633"/>
    </row>
    <row r="26634" spans="3:8" x14ac:dyDescent="0.25">
      <c r="C26634"/>
      <c r="H26634"/>
    </row>
    <row r="26635" spans="3:8" x14ac:dyDescent="0.25">
      <c r="C26635"/>
      <c r="H26635"/>
    </row>
    <row r="26636" spans="3:8" x14ac:dyDescent="0.25">
      <c r="C26636"/>
      <c r="H26636"/>
    </row>
    <row r="26637" spans="3:8" x14ac:dyDescent="0.25">
      <c r="C26637"/>
      <c r="H26637"/>
    </row>
    <row r="26638" spans="3:8" x14ac:dyDescent="0.25">
      <c r="C26638"/>
      <c r="H26638"/>
    </row>
    <row r="26639" spans="3:8" x14ac:dyDescent="0.25">
      <c r="C26639"/>
      <c r="H26639"/>
    </row>
    <row r="26640" spans="3:8" x14ac:dyDescent="0.25">
      <c r="C26640"/>
      <c r="H26640"/>
    </row>
    <row r="26641" spans="3:8" x14ac:dyDescent="0.25">
      <c r="C26641"/>
      <c r="H26641"/>
    </row>
    <row r="26642" spans="3:8" x14ac:dyDescent="0.25">
      <c r="C26642"/>
      <c r="H26642"/>
    </row>
    <row r="26643" spans="3:8" x14ac:dyDescent="0.25">
      <c r="C26643"/>
      <c r="H26643"/>
    </row>
    <row r="26644" spans="3:8" x14ac:dyDescent="0.25">
      <c r="C26644"/>
      <c r="H26644"/>
    </row>
    <row r="26645" spans="3:8" x14ac:dyDescent="0.25">
      <c r="C26645"/>
      <c r="H26645"/>
    </row>
    <row r="26646" spans="3:8" x14ac:dyDescent="0.25">
      <c r="C26646"/>
      <c r="H26646"/>
    </row>
    <row r="26647" spans="3:8" x14ac:dyDescent="0.25">
      <c r="C26647"/>
      <c r="H26647"/>
    </row>
    <row r="26648" spans="3:8" x14ac:dyDescent="0.25">
      <c r="C26648"/>
      <c r="H26648"/>
    </row>
    <row r="26649" spans="3:8" x14ac:dyDescent="0.25">
      <c r="C26649"/>
      <c r="H26649"/>
    </row>
    <row r="26650" spans="3:8" x14ac:dyDescent="0.25">
      <c r="C26650"/>
      <c r="H26650"/>
    </row>
    <row r="26651" spans="3:8" x14ac:dyDescent="0.25">
      <c r="C26651"/>
      <c r="H26651"/>
    </row>
    <row r="26652" spans="3:8" x14ac:dyDescent="0.25">
      <c r="C26652"/>
      <c r="H26652"/>
    </row>
    <row r="26653" spans="3:8" x14ac:dyDescent="0.25">
      <c r="C26653"/>
      <c r="H26653"/>
    </row>
    <row r="26654" spans="3:8" x14ac:dyDescent="0.25">
      <c r="C26654"/>
      <c r="H26654"/>
    </row>
    <row r="26655" spans="3:8" x14ac:dyDescent="0.25">
      <c r="C26655"/>
      <c r="H26655"/>
    </row>
    <row r="26656" spans="3:8" x14ac:dyDescent="0.25">
      <c r="C26656"/>
      <c r="H26656"/>
    </row>
    <row r="26657" spans="3:8" x14ac:dyDescent="0.25">
      <c r="C26657"/>
      <c r="H26657"/>
    </row>
    <row r="26658" spans="3:8" x14ac:dyDescent="0.25">
      <c r="C26658"/>
      <c r="H26658"/>
    </row>
    <row r="26659" spans="3:8" x14ac:dyDescent="0.25">
      <c r="C26659"/>
      <c r="H26659"/>
    </row>
    <row r="26660" spans="3:8" x14ac:dyDescent="0.25">
      <c r="C26660"/>
      <c r="H26660"/>
    </row>
    <row r="26661" spans="3:8" x14ac:dyDescent="0.25">
      <c r="C26661"/>
      <c r="H26661"/>
    </row>
    <row r="26662" spans="3:8" x14ac:dyDescent="0.25">
      <c r="C26662"/>
      <c r="H26662"/>
    </row>
    <row r="26663" spans="3:8" x14ac:dyDescent="0.25">
      <c r="C26663"/>
      <c r="H26663"/>
    </row>
    <row r="26664" spans="3:8" x14ac:dyDescent="0.25">
      <c r="C26664"/>
      <c r="H26664"/>
    </row>
    <row r="26665" spans="3:8" x14ac:dyDescent="0.25">
      <c r="C26665"/>
      <c r="H26665"/>
    </row>
    <row r="26666" spans="3:8" x14ac:dyDescent="0.25">
      <c r="C26666"/>
      <c r="H26666"/>
    </row>
    <row r="26667" spans="3:8" x14ac:dyDescent="0.25">
      <c r="C26667"/>
      <c r="H26667"/>
    </row>
    <row r="26668" spans="3:8" x14ac:dyDescent="0.25">
      <c r="C26668"/>
      <c r="H26668"/>
    </row>
    <row r="26669" spans="3:8" x14ac:dyDescent="0.25">
      <c r="C26669"/>
      <c r="H26669"/>
    </row>
    <row r="26670" spans="3:8" x14ac:dyDescent="0.25">
      <c r="C26670"/>
      <c r="H26670"/>
    </row>
    <row r="26671" spans="3:8" x14ac:dyDescent="0.25">
      <c r="C26671"/>
      <c r="H26671"/>
    </row>
    <row r="26672" spans="3:8" x14ac:dyDescent="0.25">
      <c r="C26672"/>
      <c r="H26672"/>
    </row>
    <row r="26673" spans="3:8" x14ac:dyDescent="0.25">
      <c r="C26673"/>
      <c r="H26673"/>
    </row>
    <row r="26674" spans="3:8" x14ac:dyDescent="0.25">
      <c r="C26674"/>
      <c r="H26674"/>
    </row>
    <row r="26675" spans="3:8" x14ac:dyDescent="0.25">
      <c r="C26675"/>
      <c r="H26675"/>
    </row>
    <row r="26676" spans="3:8" x14ac:dyDescent="0.25">
      <c r="C26676"/>
      <c r="H26676"/>
    </row>
    <row r="26677" spans="3:8" x14ac:dyDescent="0.25">
      <c r="C26677"/>
      <c r="H26677"/>
    </row>
    <row r="26678" spans="3:8" x14ac:dyDescent="0.25">
      <c r="C26678"/>
      <c r="H26678"/>
    </row>
    <row r="26679" spans="3:8" x14ac:dyDescent="0.25">
      <c r="C26679"/>
      <c r="H26679"/>
    </row>
    <row r="26680" spans="3:8" x14ac:dyDescent="0.25">
      <c r="C26680"/>
      <c r="H26680"/>
    </row>
    <row r="26681" spans="3:8" x14ac:dyDescent="0.25">
      <c r="C26681"/>
      <c r="H26681"/>
    </row>
    <row r="26682" spans="3:8" x14ac:dyDescent="0.25">
      <c r="C26682"/>
      <c r="H26682"/>
    </row>
    <row r="26683" spans="3:8" x14ac:dyDescent="0.25">
      <c r="C26683"/>
      <c r="H26683"/>
    </row>
    <row r="26684" spans="3:8" x14ac:dyDescent="0.25">
      <c r="C26684"/>
      <c r="H26684"/>
    </row>
    <row r="26685" spans="3:8" x14ac:dyDescent="0.25">
      <c r="C26685"/>
      <c r="H26685"/>
    </row>
    <row r="26686" spans="3:8" x14ac:dyDescent="0.25">
      <c r="C26686"/>
      <c r="H26686"/>
    </row>
    <row r="26687" spans="3:8" x14ac:dyDescent="0.25">
      <c r="C26687"/>
      <c r="H26687"/>
    </row>
    <row r="26688" spans="3:8" x14ac:dyDescent="0.25">
      <c r="C26688"/>
      <c r="H26688"/>
    </row>
    <row r="26689" spans="3:8" x14ac:dyDescent="0.25">
      <c r="C26689"/>
      <c r="H26689"/>
    </row>
    <row r="26690" spans="3:8" x14ac:dyDescent="0.25">
      <c r="C26690"/>
      <c r="H26690"/>
    </row>
    <row r="26691" spans="3:8" x14ac:dyDescent="0.25">
      <c r="C26691"/>
      <c r="H26691"/>
    </row>
    <row r="26692" spans="3:8" x14ac:dyDescent="0.25">
      <c r="C26692"/>
      <c r="H26692"/>
    </row>
    <row r="26693" spans="3:8" x14ac:dyDescent="0.25">
      <c r="C26693"/>
      <c r="H26693"/>
    </row>
    <row r="26694" spans="3:8" x14ac:dyDescent="0.25">
      <c r="C26694"/>
      <c r="H26694"/>
    </row>
    <row r="26695" spans="3:8" x14ac:dyDescent="0.25">
      <c r="C26695"/>
      <c r="H26695"/>
    </row>
    <row r="26696" spans="3:8" x14ac:dyDescent="0.25">
      <c r="C26696"/>
      <c r="H26696"/>
    </row>
    <row r="26697" spans="3:8" x14ac:dyDescent="0.25">
      <c r="C26697"/>
      <c r="H26697"/>
    </row>
    <row r="26698" spans="3:8" x14ac:dyDescent="0.25">
      <c r="C26698"/>
      <c r="H26698"/>
    </row>
    <row r="26699" spans="3:8" x14ac:dyDescent="0.25">
      <c r="C26699"/>
      <c r="H26699"/>
    </row>
    <row r="26700" spans="3:8" x14ac:dyDescent="0.25">
      <c r="C26700"/>
      <c r="H26700"/>
    </row>
    <row r="26701" spans="3:8" x14ac:dyDescent="0.25">
      <c r="C26701"/>
      <c r="H26701"/>
    </row>
    <row r="26702" spans="3:8" x14ac:dyDescent="0.25">
      <c r="C26702"/>
      <c r="H26702"/>
    </row>
    <row r="26703" spans="3:8" x14ac:dyDescent="0.25">
      <c r="C26703"/>
      <c r="H26703"/>
    </row>
    <row r="26704" spans="3:8" x14ac:dyDescent="0.25">
      <c r="C26704"/>
      <c r="H26704"/>
    </row>
    <row r="26705" spans="3:8" x14ac:dyDescent="0.25">
      <c r="C26705"/>
      <c r="H26705"/>
    </row>
    <row r="26706" spans="3:8" x14ac:dyDescent="0.25">
      <c r="C26706"/>
      <c r="H26706"/>
    </row>
    <row r="26707" spans="3:8" x14ac:dyDescent="0.25">
      <c r="C26707"/>
      <c r="H26707"/>
    </row>
    <row r="26708" spans="3:8" x14ac:dyDescent="0.25">
      <c r="C26708"/>
      <c r="H26708"/>
    </row>
    <row r="26709" spans="3:8" x14ac:dyDescent="0.25">
      <c r="C26709"/>
      <c r="H26709"/>
    </row>
    <row r="26710" spans="3:8" x14ac:dyDescent="0.25">
      <c r="C26710"/>
      <c r="H26710"/>
    </row>
    <row r="26711" spans="3:8" x14ac:dyDescent="0.25">
      <c r="C26711"/>
      <c r="H26711"/>
    </row>
    <row r="26712" spans="3:8" x14ac:dyDescent="0.25">
      <c r="C26712"/>
      <c r="H26712"/>
    </row>
    <row r="26713" spans="3:8" x14ac:dyDescent="0.25">
      <c r="C26713"/>
      <c r="H26713"/>
    </row>
    <row r="26714" spans="3:8" x14ac:dyDescent="0.25">
      <c r="C26714"/>
      <c r="H26714"/>
    </row>
    <row r="26715" spans="3:8" x14ac:dyDescent="0.25">
      <c r="C26715"/>
      <c r="H26715"/>
    </row>
    <row r="26716" spans="3:8" x14ac:dyDescent="0.25">
      <c r="C26716"/>
      <c r="H26716"/>
    </row>
    <row r="26717" spans="3:8" x14ac:dyDescent="0.25">
      <c r="C26717"/>
      <c r="H26717"/>
    </row>
    <row r="26718" spans="3:8" x14ac:dyDescent="0.25">
      <c r="C26718"/>
      <c r="H26718"/>
    </row>
    <row r="26719" spans="3:8" x14ac:dyDescent="0.25">
      <c r="C26719"/>
      <c r="H26719"/>
    </row>
    <row r="26720" spans="3:8" x14ac:dyDescent="0.25">
      <c r="C26720"/>
      <c r="H26720"/>
    </row>
    <row r="26721" spans="3:8" x14ac:dyDescent="0.25">
      <c r="C26721"/>
      <c r="H26721"/>
    </row>
    <row r="26722" spans="3:8" x14ac:dyDescent="0.25">
      <c r="C26722"/>
      <c r="H26722"/>
    </row>
    <row r="26723" spans="3:8" x14ac:dyDescent="0.25">
      <c r="C26723"/>
      <c r="H26723"/>
    </row>
    <row r="26724" spans="3:8" x14ac:dyDescent="0.25">
      <c r="C26724"/>
      <c r="H26724"/>
    </row>
    <row r="26725" spans="3:8" x14ac:dyDescent="0.25">
      <c r="C26725"/>
      <c r="H26725"/>
    </row>
    <row r="26726" spans="3:8" x14ac:dyDescent="0.25">
      <c r="C26726"/>
      <c r="H26726"/>
    </row>
    <row r="26727" spans="3:8" x14ac:dyDescent="0.25">
      <c r="C26727"/>
      <c r="H26727"/>
    </row>
    <row r="26728" spans="3:8" x14ac:dyDescent="0.25">
      <c r="C26728"/>
      <c r="H26728"/>
    </row>
    <row r="26729" spans="3:8" x14ac:dyDescent="0.25">
      <c r="C26729"/>
      <c r="H26729"/>
    </row>
    <row r="26730" spans="3:8" x14ac:dyDescent="0.25">
      <c r="C26730"/>
      <c r="H26730"/>
    </row>
    <row r="26731" spans="3:8" x14ac:dyDescent="0.25">
      <c r="C26731"/>
      <c r="H26731"/>
    </row>
    <row r="26732" spans="3:8" x14ac:dyDescent="0.25">
      <c r="C26732"/>
      <c r="H26732"/>
    </row>
    <row r="26733" spans="3:8" x14ac:dyDescent="0.25">
      <c r="C26733"/>
      <c r="H26733"/>
    </row>
    <row r="26734" spans="3:8" x14ac:dyDescent="0.25">
      <c r="C26734"/>
      <c r="H26734"/>
    </row>
    <row r="26735" spans="3:8" x14ac:dyDescent="0.25">
      <c r="C26735"/>
      <c r="H26735"/>
    </row>
    <row r="26736" spans="3:8" x14ac:dyDescent="0.25">
      <c r="C26736"/>
      <c r="H26736"/>
    </row>
    <row r="26737" spans="3:8" x14ac:dyDescent="0.25">
      <c r="C26737"/>
      <c r="H26737"/>
    </row>
    <row r="26738" spans="3:8" x14ac:dyDescent="0.25">
      <c r="C26738"/>
      <c r="H26738"/>
    </row>
    <row r="26739" spans="3:8" x14ac:dyDescent="0.25">
      <c r="C26739"/>
      <c r="H26739"/>
    </row>
    <row r="26740" spans="3:8" x14ac:dyDescent="0.25">
      <c r="C26740"/>
      <c r="H26740"/>
    </row>
    <row r="26741" spans="3:8" x14ac:dyDescent="0.25">
      <c r="C26741"/>
      <c r="H26741"/>
    </row>
    <row r="26742" spans="3:8" x14ac:dyDescent="0.25">
      <c r="C26742"/>
      <c r="H26742"/>
    </row>
    <row r="26743" spans="3:8" x14ac:dyDescent="0.25">
      <c r="C26743"/>
      <c r="H26743"/>
    </row>
    <row r="26744" spans="3:8" x14ac:dyDescent="0.25">
      <c r="C26744"/>
      <c r="H26744"/>
    </row>
    <row r="26745" spans="3:8" x14ac:dyDescent="0.25">
      <c r="C26745"/>
      <c r="H26745"/>
    </row>
    <row r="26746" spans="3:8" x14ac:dyDescent="0.25">
      <c r="C26746"/>
      <c r="H26746"/>
    </row>
    <row r="26747" spans="3:8" x14ac:dyDescent="0.25">
      <c r="C26747"/>
      <c r="H26747"/>
    </row>
    <row r="26748" spans="3:8" x14ac:dyDescent="0.25">
      <c r="C26748"/>
      <c r="H26748"/>
    </row>
    <row r="26749" spans="3:8" x14ac:dyDescent="0.25">
      <c r="C26749"/>
      <c r="H26749"/>
    </row>
    <row r="26750" spans="3:8" x14ac:dyDescent="0.25">
      <c r="C26750"/>
      <c r="H26750"/>
    </row>
    <row r="26751" spans="3:8" x14ac:dyDescent="0.25">
      <c r="C26751"/>
      <c r="H26751"/>
    </row>
    <row r="26752" spans="3:8" x14ac:dyDescent="0.25">
      <c r="C26752"/>
      <c r="H26752"/>
    </row>
    <row r="26753" spans="3:8" x14ac:dyDescent="0.25">
      <c r="C26753"/>
      <c r="H26753"/>
    </row>
    <row r="26754" spans="3:8" x14ac:dyDescent="0.25">
      <c r="C26754"/>
      <c r="H26754"/>
    </row>
    <row r="26755" spans="3:8" x14ac:dyDescent="0.25">
      <c r="C26755"/>
      <c r="H26755"/>
    </row>
    <row r="26756" spans="3:8" x14ac:dyDescent="0.25">
      <c r="C26756"/>
      <c r="H26756"/>
    </row>
    <row r="26757" spans="3:8" x14ac:dyDescent="0.25">
      <c r="C26757"/>
      <c r="H26757"/>
    </row>
    <row r="26758" spans="3:8" x14ac:dyDescent="0.25">
      <c r="C26758"/>
      <c r="H26758"/>
    </row>
    <row r="26759" spans="3:8" x14ac:dyDescent="0.25">
      <c r="C26759"/>
      <c r="H26759"/>
    </row>
    <row r="26760" spans="3:8" x14ac:dyDescent="0.25">
      <c r="C26760"/>
      <c r="H26760"/>
    </row>
    <row r="26761" spans="3:8" x14ac:dyDescent="0.25">
      <c r="C26761"/>
      <c r="H26761"/>
    </row>
    <row r="26762" spans="3:8" x14ac:dyDescent="0.25">
      <c r="C26762"/>
      <c r="H26762"/>
    </row>
    <row r="26763" spans="3:8" x14ac:dyDescent="0.25">
      <c r="C26763"/>
      <c r="H26763"/>
    </row>
    <row r="26764" spans="3:8" x14ac:dyDescent="0.25">
      <c r="C26764"/>
      <c r="H26764"/>
    </row>
    <row r="26765" spans="3:8" x14ac:dyDescent="0.25">
      <c r="C26765"/>
      <c r="H26765"/>
    </row>
    <row r="26766" spans="3:8" x14ac:dyDescent="0.25">
      <c r="C26766"/>
      <c r="H26766"/>
    </row>
    <row r="26767" spans="3:8" x14ac:dyDescent="0.25">
      <c r="C26767"/>
      <c r="H26767"/>
    </row>
    <row r="26768" spans="3:8" x14ac:dyDescent="0.25">
      <c r="C26768"/>
      <c r="H26768"/>
    </row>
    <row r="26769" spans="3:8" x14ac:dyDescent="0.25">
      <c r="C26769"/>
      <c r="H26769"/>
    </row>
    <row r="26770" spans="3:8" x14ac:dyDescent="0.25">
      <c r="C26770"/>
      <c r="H26770"/>
    </row>
    <row r="26771" spans="3:8" x14ac:dyDescent="0.25">
      <c r="C26771"/>
      <c r="H26771"/>
    </row>
    <row r="26772" spans="3:8" x14ac:dyDescent="0.25">
      <c r="C26772"/>
      <c r="H26772"/>
    </row>
    <row r="26773" spans="3:8" x14ac:dyDescent="0.25">
      <c r="C26773"/>
      <c r="H26773"/>
    </row>
    <row r="26774" spans="3:8" x14ac:dyDescent="0.25">
      <c r="C26774"/>
      <c r="H26774"/>
    </row>
    <row r="26775" spans="3:8" x14ac:dyDescent="0.25">
      <c r="C26775"/>
      <c r="H26775"/>
    </row>
    <row r="26776" spans="3:8" x14ac:dyDescent="0.25">
      <c r="C26776"/>
      <c r="H26776"/>
    </row>
    <row r="26777" spans="3:8" x14ac:dyDescent="0.25">
      <c r="C26777"/>
      <c r="H26777"/>
    </row>
    <row r="26778" spans="3:8" x14ac:dyDescent="0.25">
      <c r="C26778"/>
      <c r="H26778"/>
    </row>
    <row r="26779" spans="3:8" x14ac:dyDescent="0.25">
      <c r="C26779"/>
      <c r="H26779"/>
    </row>
    <row r="26780" spans="3:8" x14ac:dyDescent="0.25">
      <c r="C26780"/>
      <c r="H26780"/>
    </row>
    <row r="26781" spans="3:8" x14ac:dyDescent="0.25">
      <c r="C26781"/>
      <c r="H26781"/>
    </row>
    <row r="26782" spans="3:8" x14ac:dyDescent="0.25">
      <c r="C26782"/>
      <c r="H26782"/>
    </row>
    <row r="26783" spans="3:8" x14ac:dyDescent="0.25">
      <c r="C26783"/>
      <c r="H26783"/>
    </row>
    <row r="26784" spans="3:8" x14ac:dyDescent="0.25">
      <c r="C26784"/>
      <c r="H26784"/>
    </row>
    <row r="26785" spans="3:8" x14ac:dyDescent="0.25">
      <c r="C26785"/>
      <c r="H26785"/>
    </row>
    <row r="26786" spans="3:8" x14ac:dyDescent="0.25">
      <c r="C26786"/>
      <c r="H26786"/>
    </row>
    <row r="26787" spans="3:8" x14ac:dyDescent="0.25">
      <c r="C26787"/>
      <c r="H26787"/>
    </row>
    <row r="26788" spans="3:8" x14ac:dyDescent="0.25">
      <c r="C26788"/>
      <c r="H26788"/>
    </row>
    <row r="26789" spans="3:8" x14ac:dyDescent="0.25">
      <c r="C26789"/>
      <c r="H26789"/>
    </row>
    <row r="26790" spans="3:8" x14ac:dyDescent="0.25">
      <c r="C26790"/>
      <c r="H26790"/>
    </row>
    <row r="26791" spans="3:8" x14ac:dyDescent="0.25">
      <c r="C26791"/>
      <c r="H26791"/>
    </row>
    <row r="26792" spans="3:8" x14ac:dyDescent="0.25">
      <c r="C26792"/>
      <c r="H26792"/>
    </row>
    <row r="26793" spans="3:8" x14ac:dyDescent="0.25">
      <c r="C26793"/>
      <c r="H26793"/>
    </row>
    <row r="26794" spans="3:8" x14ac:dyDescent="0.25">
      <c r="C26794"/>
      <c r="H26794"/>
    </row>
    <row r="26795" spans="3:8" x14ac:dyDescent="0.25">
      <c r="C26795"/>
      <c r="H26795"/>
    </row>
    <row r="26796" spans="3:8" x14ac:dyDescent="0.25">
      <c r="C26796"/>
      <c r="H26796"/>
    </row>
    <row r="26797" spans="3:8" x14ac:dyDescent="0.25">
      <c r="C26797"/>
      <c r="H26797"/>
    </row>
    <row r="26798" spans="3:8" x14ac:dyDescent="0.25">
      <c r="C26798"/>
      <c r="H26798"/>
    </row>
    <row r="26799" spans="3:8" x14ac:dyDescent="0.25">
      <c r="C26799"/>
      <c r="H26799"/>
    </row>
    <row r="26800" spans="3:8" x14ac:dyDescent="0.25">
      <c r="C26800"/>
      <c r="H26800"/>
    </row>
    <row r="26801" spans="3:8" x14ac:dyDescent="0.25">
      <c r="C26801"/>
      <c r="H26801"/>
    </row>
    <row r="26802" spans="3:8" x14ac:dyDescent="0.25">
      <c r="C26802"/>
      <c r="H26802"/>
    </row>
    <row r="26803" spans="3:8" x14ac:dyDescent="0.25">
      <c r="C26803"/>
      <c r="H26803"/>
    </row>
    <row r="26804" spans="3:8" x14ac:dyDescent="0.25">
      <c r="C26804"/>
      <c r="H26804"/>
    </row>
    <row r="26805" spans="3:8" x14ac:dyDescent="0.25">
      <c r="C26805"/>
      <c r="H26805"/>
    </row>
    <row r="26806" spans="3:8" x14ac:dyDescent="0.25">
      <c r="C26806"/>
      <c r="H26806"/>
    </row>
    <row r="26807" spans="3:8" x14ac:dyDescent="0.25">
      <c r="C26807"/>
      <c r="H26807"/>
    </row>
    <row r="26808" spans="3:8" x14ac:dyDescent="0.25">
      <c r="C26808"/>
      <c r="H26808"/>
    </row>
    <row r="26809" spans="3:8" x14ac:dyDescent="0.25">
      <c r="C26809"/>
      <c r="H26809"/>
    </row>
    <row r="26810" spans="3:8" x14ac:dyDescent="0.25">
      <c r="C26810"/>
      <c r="H26810"/>
    </row>
    <row r="26811" spans="3:8" x14ac:dyDescent="0.25">
      <c r="C26811"/>
      <c r="H26811"/>
    </row>
    <row r="26812" spans="3:8" x14ac:dyDescent="0.25">
      <c r="C26812"/>
      <c r="H26812"/>
    </row>
    <row r="26813" spans="3:8" x14ac:dyDescent="0.25">
      <c r="C26813"/>
      <c r="H26813"/>
    </row>
    <row r="26814" spans="3:8" x14ac:dyDescent="0.25">
      <c r="C26814"/>
      <c r="H26814"/>
    </row>
    <row r="26815" spans="3:8" x14ac:dyDescent="0.25">
      <c r="C26815"/>
      <c r="H26815"/>
    </row>
    <row r="26816" spans="3:8" x14ac:dyDescent="0.25">
      <c r="C26816"/>
      <c r="H26816"/>
    </row>
    <row r="26817" spans="3:8" x14ac:dyDescent="0.25">
      <c r="C26817"/>
      <c r="H26817"/>
    </row>
    <row r="26818" spans="3:8" x14ac:dyDescent="0.25">
      <c r="C26818"/>
      <c r="H26818"/>
    </row>
    <row r="26819" spans="3:8" x14ac:dyDescent="0.25">
      <c r="C26819"/>
      <c r="H26819"/>
    </row>
    <row r="26820" spans="3:8" x14ac:dyDescent="0.25">
      <c r="C26820"/>
      <c r="H26820"/>
    </row>
    <row r="26821" spans="3:8" x14ac:dyDescent="0.25">
      <c r="C26821"/>
      <c r="H26821"/>
    </row>
    <row r="26822" spans="3:8" x14ac:dyDescent="0.25">
      <c r="C26822"/>
      <c r="H26822"/>
    </row>
    <row r="26823" spans="3:8" x14ac:dyDescent="0.25">
      <c r="C26823"/>
      <c r="H26823"/>
    </row>
    <row r="26824" spans="3:8" x14ac:dyDescent="0.25">
      <c r="C26824"/>
      <c r="H26824"/>
    </row>
    <row r="26825" spans="3:8" x14ac:dyDescent="0.25">
      <c r="C26825"/>
      <c r="H26825"/>
    </row>
    <row r="26826" spans="3:8" x14ac:dyDescent="0.25">
      <c r="C26826"/>
      <c r="H26826"/>
    </row>
    <row r="26827" spans="3:8" x14ac:dyDescent="0.25">
      <c r="C26827"/>
      <c r="H26827"/>
    </row>
    <row r="26828" spans="3:8" x14ac:dyDescent="0.25">
      <c r="C26828"/>
      <c r="H26828"/>
    </row>
    <row r="26829" spans="3:8" x14ac:dyDescent="0.25">
      <c r="C26829"/>
      <c r="H26829"/>
    </row>
    <row r="26830" spans="3:8" x14ac:dyDescent="0.25">
      <c r="C26830"/>
      <c r="H26830"/>
    </row>
    <row r="26831" spans="3:8" x14ac:dyDescent="0.25">
      <c r="C26831"/>
      <c r="H26831"/>
    </row>
    <row r="26832" spans="3:8" x14ac:dyDescent="0.25">
      <c r="C26832"/>
      <c r="H26832"/>
    </row>
    <row r="26833" spans="3:8" x14ac:dyDescent="0.25">
      <c r="C26833"/>
      <c r="H26833"/>
    </row>
    <row r="26834" spans="3:8" x14ac:dyDescent="0.25">
      <c r="C26834"/>
      <c r="H26834"/>
    </row>
    <row r="26835" spans="3:8" x14ac:dyDescent="0.25">
      <c r="C26835"/>
      <c r="H26835"/>
    </row>
    <row r="26836" spans="3:8" x14ac:dyDescent="0.25">
      <c r="C26836"/>
      <c r="H26836"/>
    </row>
    <row r="26837" spans="3:8" x14ac:dyDescent="0.25">
      <c r="C26837"/>
      <c r="H26837"/>
    </row>
    <row r="26838" spans="3:8" x14ac:dyDescent="0.25">
      <c r="C26838"/>
      <c r="H26838"/>
    </row>
    <row r="26839" spans="3:8" x14ac:dyDescent="0.25">
      <c r="C26839"/>
      <c r="H26839"/>
    </row>
    <row r="26840" spans="3:8" x14ac:dyDescent="0.25">
      <c r="C26840"/>
      <c r="H26840"/>
    </row>
    <row r="26841" spans="3:8" x14ac:dyDescent="0.25">
      <c r="C26841"/>
      <c r="H26841"/>
    </row>
    <row r="26842" spans="3:8" x14ac:dyDescent="0.25">
      <c r="C26842"/>
      <c r="H26842"/>
    </row>
    <row r="26843" spans="3:8" x14ac:dyDescent="0.25">
      <c r="C26843"/>
      <c r="H26843"/>
    </row>
    <row r="26844" spans="3:8" x14ac:dyDescent="0.25">
      <c r="C26844"/>
      <c r="H26844"/>
    </row>
    <row r="26845" spans="3:8" x14ac:dyDescent="0.25">
      <c r="C26845"/>
      <c r="H26845"/>
    </row>
    <row r="26846" spans="3:8" x14ac:dyDescent="0.25">
      <c r="C26846"/>
      <c r="H26846"/>
    </row>
    <row r="26847" spans="3:8" x14ac:dyDescent="0.25">
      <c r="C26847"/>
      <c r="H26847"/>
    </row>
    <row r="26848" spans="3:8" x14ac:dyDescent="0.25">
      <c r="C26848"/>
      <c r="H26848"/>
    </row>
    <row r="26849" spans="3:8" x14ac:dyDescent="0.25">
      <c r="C26849"/>
      <c r="H26849"/>
    </row>
    <row r="26850" spans="3:8" x14ac:dyDescent="0.25">
      <c r="C26850"/>
      <c r="H26850"/>
    </row>
    <row r="26851" spans="3:8" x14ac:dyDescent="0.25">
      <c r="C26851"/>
      <c r="H26851"/>
    </row>
    <row r="26852" spans="3:8" x14ac:dyDescent="0.25">
      <c r="C26852"/>
      <c r="H26852"/>
    </row>
    <row r="26853" spans="3:8" x14ac:dyDescent="0.25">
      <c r="C26853"/>
      <c r="H26853"/>
    </row>
    <row r="26854" spans="3:8" x14ac:dyDescent="0.25">
      <c r="C26854"/>
      <c r="H26854"/>
    </row>
    <row r="26855" spans="3:8" x14ac:dyDescent="0.25">
      <c r="C26855"/>
      <c r="H26855"/>
    </row>
    <row r="26856" spans="3:8" x14ac:dyDescent="0.25">
      <c r="C26856"/>
      <c r="H26856"/>
    </row>
    <row r="26857" spans="3:8" x14ac:dyDescent="0.25">
      <c r="C26857"/>
      <c r="H26857"/>
    </row>
    <row r="26858" spans="3:8" x14ac:dyDescent="0.25">
      <c r="C26858"/>
      <c r="H26858"/>
    </row>
    <row r="26859" spans="3:8" x14ac:dyDescent="0.25">
      <c r="C26859"/>
      <c r="H26859"/>
    </row>
    <row r="26860" spans="3:8" x14ac:dyDescent="0.25">
      <c r="C26860"/>
      <c r="H26860"/>
    </row>
    <row r="26861" spans="3:8" x14ac:dyDescent="0.25">
      <c r="C26861"/>
      <c r="H26861"/>
    </row>
    <row r="26862" spans="3:8" x14ac:dyDescent="0.25">
      <c r="C26862"/>
      <c r="H26862"/>
    </row>
    <row r="26863" spans="3:8" x14ac:dyDescent="0.25">
      <c r="C26863"/>
      <c r="H26863"/>
    </row>
    <row r="26864" spans="3:8" x14ac:dyDescent="0.25">
      <c r="C26864"/>
      <c r="H26864"/>
    </row>
    <row r="26865" spans="3:8" x14ac:dyDescent="0.25">
      <c r="C26865"/>
      <c r="H26865"/>
    </row>
    <row r="26866" spans="3:8" x14ac:dyDescent="0.25">
      <c r="C26866"/>
      <c r="H26866"/>
    </row>
    <row r="26867" spans="3:8" x14ac:dyDescent="0.25">
      <c r="C26867"/>
      <c r="H26867"/>
    </row>
    <row r="26868" spans="3:8" x14ac:dyDescent="0.25">
      <c r="C26868"/>
      <c r="H26868"/>
    </row>
    <row r="26869" spans="3:8" x14ac:dyDescent="0.25">
      <c r="C26869"/>
      <c r="H26869"/>
    </row>
    <row r="26870" spans="3:8" x14ac:dyDescent="0.25">
      <c r="C26870"/>
      <c r="H26870"/>
    </row>
    <row r="26871" spans="3:8" x14ac:dyDescent="0.25">
      <c r="C26871"/>
      <c r="H26871"/>
    </row>
    <row r="26872" spans="3:8" x14ac:dyDescent="0.25">
      <c r="C26872"/>
      <c r="H26872"/>
    </row>
    <row r="26873" spans="3:8" x14ac:dyDescent="0.25">
      <c r="C26873"/>
      <c r="H26873"/>
    </row>
    <row r="26874" spans="3:8" x14ac:dyDescent="0.25">
      <c r="C26874"/>
      <c r="H26874"/>
    </row>
    <row r="26875" spans="3:8" x14ac:dyDescent="0.25">
      <c r="C26875"/>
      <c r="H26875"/>
    </row>
    <row r="26876" spans="3:8" x14ac:dyDescent="0.25">
      <c r="C26876"/>
      <c r="H26876"/>
    </row>
    <row r="26877" spans="3:8" x14ac:dyDescent="0.25">
      <c r="C26877"/>
      <c r="H26877"/>
    </row>
    <row r="26878" spans="3:8" x14ac:dyDescent="0.25">
      <c r="C26878"/>
      <c r="H26878"/>
    </row>
    <row r="26879" spans="3:8" x14ac:dyDescent="0.25">
      <c r="C26879"/>
      <c r="H26879"/>
    </row>
    <row r="26880" spans="3:8" x14ac:dyDescent="0.25">
      <c r="C26880"/>
      <c r="H26880"/>
    </row>
    <row r="26881" spans="3:8" x14ac:dyDescent="0.25">
      <c r="C26881"/>
      <c r="H26881"/>
    </row>
    <row r="26882" spans="3:8" x14ac:dyDescent="0.25">
      <c r="C26882"/>
      <c r="H26882"/>
    </row>
    <row r="26883" spans="3:8" x14ac:dyDescent="0.25">
      <c r="C26883"/>
      <c r="H26883"/>
    </row>
    <row r="26884" spans="3:8" x14ac:dyDescent="0.25">
      <c r="C26884"/>
      <c r="H26884"/>
    </row>
    <row r="26885" spans="3:8" x14ac:dyDescent="0.25">
      <c r="C26885"/>
      <c r="H26885"/>
    </row>
    <row r="26886" spans="3:8" x14ac:dyDescent="0.25">
      <c r="C26886"/>
      <c r="H26886"/>
    </row>
    <row r="26887" spans="3:8" x14ac:dyDescent="0.25">
      <c r="C26887"/>
      <c r="H26887"/>
    </row>
    <row r="26888" spans="3:8" x14ac:dyDescent="0.25">
      <c r="C26888"/>
      <c r="H26888"/>
    </row>
    <row r="26889" spans="3:8" x14ac:dyDescent="0.25">
      <c r="C26889"/>
      <c r="H26889"/>
    </row>
    <row r="26890" spans="3:8" x14ac:dyDescent="0.25">
      <c r="C26890"/>
      <c r="H26890"/>
    </row>
    <row r="26891" spans="3:8" x14ac:dyDescent="0.25">
      <c r="C26891"/>
      <c r="H26891"/>
    </row>
    <row r="26892" spans="3:8" x14ac:dyDescent="0.25">
      <c r="C26892"/>
      <c r="H26892"/>
    </row>
    <row r="26893" spans="3:8" x14ac:dyDescent="0.25">
      <c r="C26893"/>
      <c r="H26893"/>
    </row>
    <row r="26894" spans="3:8" x14ac:dyDescent="0.25">
      <c r="C26894"/>
      <c r="H26894"/>
    </row>
    <row r="26895" spans="3:8" x14ac:dyDescent="0.25">
      <c r="C26895"/>
      <c r="H26895"/>
    </row>
    <row r="26896" spans="3:8" x14ac:dyDescent="0.25">
      <c r="C26896"/>
      <c r="H26896"/>
    </row>
    <row r="26897" spans="3:8" x14ac:dyDescent="0.25">
      <c r="C26897"/>
      <c r="H26897"/>
    </row>
    <row r="26898" spans="3:8" x14ac:dyDescent="0.25">
      <c r="C26898"/>
      <c r="H26898"/>
    </row>
    <row r="26899" spans="3:8" x14ac:dyDescent="0.25">
      <c r="C26899"/>
      <c r="H26899"/>
    </row>
    <row r="26900" spans="3:8" x14ac:dyDescent="0.25">
      <c r="C26900"/>
      <c r="H26900"/>
    </row>
    <row r="26901" spans="3:8" x14ac:dyDescent="0.25">
      <c r="C26901"/>
      <c r="H26901"/>
    </row>
    <row r="26902" spans="3:8" x14ac:dyDescent="0.25">
      <c r="C26902"/>
      <c r="H26902"/>
    </row>
    <row r="26903" spans="3:8" x14ac:dyDescent="0.25">
      <c r="C26903"/>
      <c r="H26903"/>
    </row>
    <row r="26904" spans="3:8" x14ac:dyDescent="0.25">
      <c r="C26904"/>
      <c r="H26904"/>
    </row>
    <row r="26905" spans="3:8" x14ac:dyDescent="0.25">
      <c r="C26905"/>
      <c r="H26905"/>
    </row>
    <row r="26906" spans="3:8" x14ac:dyDescent="0.25">
      <c r="C26906"/>
      <c r="H26906"/>
    </row>
    <row r="26907" spans="3:8" x14ac:dyDescent="0.25">
      <c r="C26907"/>
      <c r="H26907"/>
    </row>
    <row r="26908" spans="3:8" x14ac:dyDescent="0.25">
      <c r="C26908"/>
      <c r="H26908"/>
    </row>
    <row r="26909" spans="3:8" x14ac:dyDescent="0.25">
      <c r="C26909"/>
      <c r="H26909"/>
    </row>
    <row r="26910" spans="3:8" x14ac:dyDescent="0.25">
      <c r="C26910"/>
      <c r="H26910"/>
    </row>
    <row r="26911" spans="3:8" x14ac:dyDescent="0.25">
      <c r="C26911"/>
      <c r="H26911"/>
    </row>
    <row r="26912" spans="3:8" x14ac:dyDescent="0.25">
      <c r="C26912"/>
      <c r="H26912"/>
    </row>
    <row r="26913" spans="3:8" x14ac:dyDescent="0.25">
      <c r="C26913"/>
      <c r="H26913"/>
    </row>
    <row r="26914" spans="3:8" x14ac:dyDescent="0.25">
      <c r="C26914"/>
      <c r="H26914"/>
    </row>
    <row r="26915" spans="3:8" x14ac:dyDescent="0.25">
      <c r="C26915"/>
      <c r="H26915"/>
    </row>
    <row r="26916" spans="3:8" x14ac:dyDescent="0.25">
      <c r="C26916"/>
      <c r="H26916"/>
    </row>
    <row r="26917" spans="3:8" x14ac:dyDescent="0.25">
      <c r="C26917"/>
      <c r="H26917"/>
    </row>
    <row r="26918" spans="3:8" x14ac:dyDescent="0.25">
      <c r="C26918"/>
      <c r="H26918"/>
    </row>
    <row r="26919" spans="3:8" x14ac:dyDescent="0.25">
      <c r="C26919"/>
      <c r="H26919"/>
    </row>
    <row r="26920" spans="3:8" x14ac:dyDescent="0.25">
      <c r="C26920"/>
      <c r="H26920"/>
    </row>
    <row r="26921" spans="3:8" x14ac:dyDescent="0.25">
      <c r="C26921"/>
      <c r="H26921"/>
    </row>
    <row r="26922" spans="3:8" x14ac:dyDescent="0.25">
      <c r="C26922"/>
      <c r="H26922"/>
    </row>
    <row r="26923" spans="3:8" x14ac:dyDescent="0.25">
      <c r="C26923"/>
      <c r="H26923"/>
    </row>
    <row r="26924" spans="3:8" x14ac:dyDescent="0.25">
      <c r="C26924"/>
      <c r="H26924"/>
    </row>
    <row r="26925" spans="3:8" x14ac:dyDescent="0.25">
      <c r="C26925"/>
      <c r="H26925"/>
    </row>
    <row r="26926" spans="3:8" x14ac:dyDescent="0.25">
      <c r="C26926"/>
      <c r="H26926"/>
    </row>
    <row r="26927" spans="3:8" x14ac:dyDescent="0.25">
      <c r="C26927"/>
      <c r="H26927"/>
    </row>
    <row r="26928" spans="3:8" x14ac:dyDescent="0.25">
      <c r="C26928"/>
      <c r="H26928"/>
    </row>
    <row r="26929" spans="3:8" x14ac:dyDescent="0.25">
      <c r="C26929"/>
      <c r="H26929"/>
    </row>
    <row r="26930" spans="3:8" x14ac:dyDescent="0.25">
      <c r="C26930"/>
      <c r="H26930"/>
    </row>
    <row r="26931" spans="3:8" x14ac:dyDescent="0.25">
      <c r="C26931"/>
      <c r="H26931"/>
    </row>
    <row r="26932" spans="3:8" x14ac:dyDescent="0.25">
      <c r="C26932"/>
      <c r="H26932"/>
    </row>
    <row r="26933" spans="3:8" x14ac:dyDescent="0.25">
      <c r="C26933"/>
      <c r="H26933"/>
    </row>
    <row r="26934" spans="3:8" x14ac:dyDescent="0.25">
      <c r="C26934"/>
      <c r="H26934"/>
    </row>
    <row r="26935" spans="3:8" x14ac:dyDescent="0.25">
      <c r="C26935"/>
      <c r="H26935"/>
    </row>
    <row r="26936" spans="3:8" x14ac:dyDescent="0.25">
      <c r="C26936"/>
      <c r="H26936"/>
    </row>
    <row r="26937" spans="3:8" x14ac:dyDescent="0.25">
      <c r="C26937"/>
      <c r="H26937"/>
    </row>
    <row r="26938" spans="3:8" x14ac:dyDescent="0.25">
      <c r="C26938"/>
      <c r="H26938"/>
    </row>
    <row r="26939" spans="3:8" x14ac:dyDescent="0.25">
      <c r="C26939"/>
      <c r="H26939"/>
    </row>
    <row r="26940" spans="3:8" x14ac:dyDescent="0.25">
      <c r="C26940"/>
      <c r="H26940"/>
    </row>
    <row r="26941" spans="3:8" x14ac:dyDescent="0.25">
      <c r="C26941"/>
      <c r="H26941"/>
    </row>
    <row r="26942" spans="3:8" x14ac:dyDescent="0.25">
      <c r="C26942"/>
      <c r="H26942"/>
    </row>
    <row r="26943" spans="3:8" x14ac:dyDescent="0.25">
      <c r="C26943"/>
      <c r="H26943"/>
    </row>
    <row r="26944" spans="3:8" x14ac:dyDescent="0.25">
      <c r="C26944"/>
      <c r="H26944"/>
    </row>
    <row r="26945" spans="3:8" x14ac:dyDescent="0.25">
      <c r="C26945"/>
      <c r="H26945"/>
    </row>
    <row r="26946" spans="3:8" x14ac:dyDescent="0.25">
      <c r="C26946"/>
      <c r="H26946"/>
    </row>
    <row r="26947" spans="3:8" x14ac:dyDescent="0.25">
      <c r="C26947"/>
      <c r="H26947"/>
    </row>
    <row r="26948" spans="3:8" x14ac:dyDescent="0.25">
      <c r="C26948"/>
      <c r="H26948"/>
    </row>
    <row r="26949" spans="3:8" x14ac:dyDescent="0.25">
      <c r="C26949"/>
      <c r="H26949"/>
    </row>
    <row r="26950" spans="3:8" x14ac:dyDescent="0.25">
      <c r="C26950"/>
      <c r="H26950"/>
    </row>
    <row r="26951" spans="3:8" x14ac:dyDescent="0.25">
      <c r="C26951"/>
      <c r="H26951"/>
    </row>
    <row r="26952" spans="3:8" x14ac:dyDescent="0.25">
      <c r="C26952"/>
      <c r="H26952"/>
    </row>
    <row r="26953" spans="3:8" x14ac:dyDescent="0.25">
      <c r="C26953"/>
      <c r="H26953"/>
    </row>
    <row r="26954" spans="3:8" x14ac:dyDescent="0.25">
      <c r="C26954"/>
      <c r="H26954"/>
    </row>
    <row r="26955" spans="3:8" x14ac:dyDescent="0.25">
      <c r="C26955"/>
      <c r="H26955"/>
    </row>
    <row r="26956" spans="3:8" x14ac:dyDescent="0.25">
      <c r="C26956"/>
      <c r="H26956"/>
    </row>
    <row r="26957" spans="3:8" x14ac:dyDescent="0.25">
      <c r="C26957"/>
      <c r="H26957"/>
    </row>
    <row r="26958" spans="3:8" x14ac:dyDescent="0.25">
      <c r="C26958"/>
      <c r="H26958"/>
    </row>
    <row r="26959" spans="3:8" x14ac:dyDescent="0.25">
      <c r="C26959"/>
      <c r="H26959"/>
    </row>
    <row r="26960" spans="3:8" x14ac:dyDescent="0.25">
      <c r="C26960"/>
      <c r="H26960"/>
    </row>
    <row r="26961" spans="3:8" x14ac:dyDescent="0.25">
      <c r="C26961"/>
      <c r="H26961"/>
    </row>
    <row r="26962" spans="3:8" x14ac:dyDescent="0.25">
      <c r="C26962"/>
      <c r="H26962"/>
    </row>
    <row r="26963" spans="3:8" x14ac:dyDescent="0.25">
      <c r="C26963"/>
      <c r="H26963"/>
    </row>
    <row r="26964" spans="3:8" x14ac:dyDescent="0.25">
      <c r="C26964"/>
      <c r="H26964"/>
    </row>
    <row r="26965" spans="3:8" x14ac:dyDescent="0.25">
      <c r="C26965"/>
      <c r="H26965"/>
    </row>
    <row r="26966" spans="3:8" x14ac:dyDescent="0.25">
      <c r="C26966"/>
      <c r="H26966"/>
    </row>
    <row r="26967" spans="3:8" x14ac:dyDescent="0.25">
      <c r="C26967"/>
      <c r="H26967"/>
    </row>
    <row r="26968" spans="3:8" x14ac:dyDescent="0.25">
      <c r="C26968"/>
      <c r="H26968"/>
    </row>
    <row r="26969" spans="3:8" x14ac:dyDescent="0.25">
      <c r="C26969"/>
      <c r="H26969"/>
    </row>
    <row r="26970" spans="3:8" x14ac:dyDescent="0.25">
      <c r="C26970"/>
      <c r="H26970"/>
    </row>
    <row r="26971" spans="3:8" x14ac:dyDescent="0.25">
      <c r="C26971"/>
      <c r="H26971"/>
    </row>
    <row r="26972" spans="3:8" x14ac:dyDescent="0.25">
      <c r="C26972"/>
      <c r="H26972"/>
    </row>
    <row r="26973" spans="3:8" x14ac:dyDescent="0.25">
      <c r="C26973"/>
      <c r="H26973"/>
    </row>
    <row r="26974" spans="3:8" x14ac:dyDescent="0.25">
      <c r="C26974"/>
      <c r="H26974"/>
    </row>
    <row r="26975" spans="3:8" x14ac:dyDescent="0.25">
      <c r="C26975"/>
      <c r="H26975"/>
    </row>
    <row r="26976" spans="3:8" x14ac:dyDescent="0.25">
      <c r="C26976"/>
      <c r="H26976"/>
    </row>
    <row r="26977" spans="3:8" x14ac:dyDescent="0.25">
      <c r="C26977"/>
      <c r="H26977"/>
    </row>
    <row r="26978" spans="3:8" x14ac:dyDescent="0.25">
      <c r="C26978"/>
      <c r="H26978"/>
    </row>
    <row r="26979" spans="3:8" x14ac:dyDescent="0.25">
      <c r="C26979"/>
      <c r="H26979"/>
    </row>
    <row r="26980" spans="3:8" x14ac:dyDescent="0.25">
      <c r="C26980"/>
      <c r="H26980"/>
    </row>
    <row r="26981" spans="3:8" x14ac:dyDescent="0.25">
      <c r="C26981"/>
      <c r="H26981"/>
    </row>
    <row r="26982" spans="3:8" x14ac:dyDescent="0.25">
      <c r="C26982"/>
      <c r="H26982"/>
    </row>
    <row r="26983" spans="3:8" x14ac:dyDescent="0.25">
      <c r="C26983"/>
      <c r="H26983"/>
    </row>
    <row r="26984" spans="3:8" x14ac:dyDescent="0.25">
      <c r="C26984"/>
      <c r="H26984"/>
    </row>
    <row r="26985" spans="3:8" x14ac:dyDescent="0.25">
      <c r="C26985"/>
      <c r="H26985"/>
    </row>
    <row r="26986" spans="3:8" x14ac:dyDescent="0.25">
      <c r="C26986"/>
      <c r="H26986"/>
    </row>
    <row r="26987" spans="3:8" x14ac:dyDescent="0.25">
      <c r="C26987"/>
      <c r="H26987"/>
    </row>
    <row r="26988" spans="3:8" x14ac:dyDescent="0.25">
      <c r="C26988"/>
      <c r="H26988"/>
    </row>
    <row r="26989" spans="3:8" x14ac:dyDescent="0.25">
      <c r="C26989"/>
      <c r="H26989"/>
    </row>
    <row r="26990" spans="3:8" x14ac:dyDescent="0.25">
      <c r="C26990"/>
      <c r="H26990"/>
    </row>
    <row r="26991" spans="3:8" x14ac:dyDescent="0.25">
      <c r="C26991"/>
      <c r="H26991"/>
    </row>
    <row r="26992" spans="3:8" x14ac:dyDescent="0.25">
      <c r="C26992"/>
      <c r="H26992"/>
    </row>
    <row r="26993" spans="3:8" x14ac:dyDescent="0.25">
      <c r="C26993"/>
      <c r="H26993"/>
    </row>
    <row r="26994" spans="3:8" x14ac:dyDescent="0.25">
      <c r="C26994"/>
      <c r="H26994"/>
    </row>
    <row r="26995" spans="3:8" x14ac:dyDescent="0.25">
      <c r="C26995"/>
      <c r="H26995"/>
    </row>
    <row r="26996" spans="3:8" x14ac:dyDescent="0.25">
      <c r="C26996"/>
      <c r="H26996"/>
    </row>
    <row r="26997" spans="3:8" x14ac:dyDescent="0.25">
      <c r="C26997"/>
      <c r="H26997"/>
    </row>
    <row r="26998" spans="3:8" x14ac:dyDescent="0.25">
      <c r="C26998"/>
      <c r="H26998"/>
    </row>
    <row r="26999" spans="3:8" x14ac:dyDescent="0.25">
      <c r="C26999"/>
      <c r="H26999"/>
    </row>
    <row r="27000" spans="3:8" x14ac:dyDescent="0.25">
      <c r="C27000"/>
      <c r="H27000"/>
    </row>
    <row r="27001" spans="3:8" x14ac:dyDescent="0.25">
      <c r="C27001"/>
      <c r="H27001"/>
    </row>
    <row r="27002" spans="3:8" x14ac:dyDescent="0.25">
      <c r="C27002"/>
      <c r="H27002"/>
    </row>
    <row r="27003" spans="3:8" x14ac:dyDescent="0.25">
      <c r="C27003"/>
      <c r="H27003"/>
    </row>
    <row r="27004" spans="3:8" x14ac:dyDescent="0.25">
      <c r="C27004"/>
      <c r="H27004"/>
    </row>
    <row r="27005" spans="3:8" x14ac:dyDescent="0.25">
      <c r="C27005"/>
      <c r="H27005"/>
    </row>
    <row r="27006" spans="3:8" x14ac:dyDescent="0.25">
      <c r="C27006"/>
      <c r="H27006"/>
    </row>
    <row r="27007" spans="3:8" x14ac:dyDescent="0.25">
      <c r="C27007"/>
      <c r="H27007"/>
    </row>
    <row r="27008" spans="3:8" x14ac:dyDescent="0.25">
      <c r="C27008"/>
      <c r="H27008"/>
    </row>
    <row r="27009" spans="3:8" x14ac:dyDescent="0.25">
      <c r="C27009"/>
      <c r="H27009"/>
    </row>
    <row r="27010" spans="3:8" x14ac:dyDescent="0.25">
      <c r="C27010"/>
      <c r="H27010"/>
    </row>
    <row r="27011" spans="3:8" x14ac:dyDescent="0.25">
      <c r="C27011"/>
      <c r="H27011"/>
    </row>
    <row r="27012" spans="3:8" x14ac:dyDescent="0.25">
      <c r="C27012"/>
      <c r="H27012"/>
    </row>
    <row r="27013" spans="3:8" x14ac:dyDescent="0.25">
      <c r="C27013"/>
      <c r="H27013"/>
    </row>
    <row r="27014" spans="3:8" x14ac:dyDescent="0.25">
      <c r="C27014"/>
      <c r="H27014"/>
    </row>
    <row r="27015" spans="3:8" x14ac:dyDescent="0.25">
      <c r="C27015"/>
      <c r="H27015"/>
    </row>
    <row r="27016" spans="3:8" x14ac:dyDescent="0.25">
      <c r="C27016"/>
      <c r="H27016"/>
    </row>
    <row r="27017" spans="3:8" x14ac:dyDescent="0.25">
      <c r="C27017"/>
      <c r="H27017"/>
    </row>
    <row r="27018" spans="3:8" x14ac:dyDescent="0.25">
      <c r="C27018"/>
      <c r="H27018"/>
    </row>
    <row r="27019" spans="3:8" x14ac:dyDescent="0.25">
      <c r="C27019"/>
      <c r="H27019"/>
    </row>
    <row r="27020" spans="3:8" x14ac:dyDescent="0.25">
      <c r="C27020"/>
      <c r="H27020"/>
    </row>
    <row r="27021" spans="3:8" x14ac:dyDescent="0.25">
      <c r="C27021"/>
      <c r="H27021"/>
    </row>
    <row r="27022" spans="3:8" x14ac:dyDescent="0.25">
      <c r="C27022"/>
      <c r="H27022"/>
    </row>
    <row r="27023" spans="3:8" x14ac:dyDescent="0.25">
      <c r="C27023"/>
      <c r="H27023"/>
    </row>
    <row r="27024" spans="3:8" x14ac:dyDescent="0.25">
      <c r="C27024"/>
      <c r="H27024"/>
    </row>
    <row r="27025" spans="3:8" x14ac:dyDescent="0.25">
      <c r="C27025"/>
      <c r="H27025"/>
    </row>
    <row r="27026" spans="3:8" x14ac:dyDescent="0.25">
      <c r="C27026"/>
      <c r="H27026"/>
    </row>
    <row r="27027" spans="3:8" x14ac:dyDescent="0.25">
      <c r="C27027"/>
      <c r="H27027"/>
    </row>
    <row r="27028" spans="3:8" x14ac:dyDescent="0.25">
      <c r="C27028"/>
      <c r="H27028"/>
    </row>
    <row r="27029" spans="3:8" x14ac:dyDescent="0.25">
      <c r="C27029"/>
      <c r="H27029"/>
    </row>
    <row r="27030" spans="3:8" x14ac:dyDescent="0.25">
      <c r="C27030"/>
      <c r="H27030"/>
    </row>
    <row r="27031" spans="3:8" x14ac:dyDescent="0.25">
      <c r="C27031"/>
      <c r="H27031"/>
    </row>
    <row r="27032" spans="3:8" x14ac:dyDescent="0.25">
      <c r="C27032"/>
      <c r="H27032"/>
    </row>
    <row r="27033" spans="3:8" x14ac:dyDescent="0.25">
      <c r="C27033"/>
      <c r="H27033"/>
    </row>
    <row r="27034" spans="3:8" x14ac:dyDescent="0.25">
      <c r="C27034"/>
      <c r="H27034"/>
    </row>
    <row r="27035" spans="3:8" x14ac:dyDescent="0.25">
      <c r="C27035"/>
      <c r="H27035"/>
    </row>
    <row r="27036" spans="3:8" x14ac:dyDescent="0.25">
      <c r="C27036"/>
      <c r="H27036"/>
    </row>
    <row r="27037" spans="3:8" x14ac:dyDescent="0.25">
      <c r="C27037"/>
      <c r="H27037"/>
    </row>
    <row r="27038" spans="3:8" x14ac:dyDescent="0.25">
      <c r="C27038"/>
      <c r="H27038"/>
    </row>
    <row r="27039" spans="3:8" x14ac:dyDescent="0.25">
      <c r="C27039"/>
      <c r="H27039"/>
    </row>
    <row r="27040" spans="3:8" x14ac:dyDescent="0.25">
      <c r="C27040"/>
      <c r="H27040"/>
    </row>
    <row r="27041" spans="3:8" x14ac:dyDescent="0.25">
      <c r="C27041"/>
      <c r="H27041"/>
    </row>
    <row r="27042" spans="3:8" x14ac:dyDescent="0.25">
      <c r="C27042"/>
      <c r="H27042"/>
    </row>
    <row r="27043" spans="3:8" x14ac:dyDescent="0.25">
      <c r="C27043"/>
      <c r="H27043"/>
    </row>
    <row r="27044" spans="3:8" x14ac:dyDescent="0.25">
      <c r="C27044"/>
      <c r="H27044"/>
    </row>
    <row r="27045" spans="3:8" x14ac:dyDescent="0.25">
      <c r="C27045"/>
      <c r="H27045"/>
    </row>
    <row r="27046" spans="3:8" x14ac:dyDescent="0.25">
      <c r="C27046"/>
      <c r="H27046"/>
    </row>
    <row r="27047" spans="3:8" x14ac:dyDescent="0.25">
      <c r="C27047"/>
      <c r="H27047"/>
    </row>
    <row r="27048" spans="3:8" x14ac:dyDescent="0.25">
      <c r="C27048"/>
      <c r="H27048"/>
    </row>
    <row r="27049" spans="3:8" x14ac:dyDescent="0.25">
      <c r="C27049"/>
      <c r="H27049"/>
    </row>
    <row r="27050" spans="3:8" x14ac:dyDescent="0.25">
      <c r="C27050"/>
      <c r="H27050"/>
    </row>
    <row r="27051" spans="3:8" x14ac:dyDescent="0.25">
      <c r="C27051"/>
      <c r="H27051"/>
    </row>
    <row r="27052" spans="3:8" x14ac:dyDescent="0.25">
      <c r="C27052"/>
      <c r="H27052"/>
    </row>
    <row r="27053" spans="3:8" x14ac:dyDescent="0.25">
      <c r="C27053"/>
      <c r="H27053"/>
    </row>
    <row r="27054" spans="3:8" x14ac:dyDescent="0.25">
      <c r="C27054"/>
      <c r="H27054"/>
    </row>
    <row r="27055" spans="3:8" x14ac:dyDescent="0.25">
      <c r="C27055"/>
      <c r="H27055"/>
    </row>
    <row r="27056" spans="3:8" x14ac:dyDescent="0.25">
      <c r="C27056"/>
      <c r="H27056"/>
    </row>
    <row r="27057" spans="3:8" x14ac:dyDescent="0.25">
      <c r="C27057"/>
      <c r="H27057"/>
    </row>
    <row r="27058" spans="3:8" x14ac:dyDescent="0.25">
      <c r="C27058"/>
      <c r="H27058"/>
    </row>
    <row r="27059" spans="3:8" x14ac:dyDescent="0.25">
      <c r="C27059"/>
      <c r="H27059"/>
    </row>
    <row r="27060" spans="3:8" x14ac:dyDescent="0.25">
      <c r="C27060"/>
      <c r="H27060"/>
    </row>
    <row r="27061" spans="3:8" x14ac:dyDescent="0.25">
      <c r="C27061"/>
      <c r="H27061"/>
    </row>
    <row r="27062" spans="3:8" x14ac:dyDescent="0.25">
      <c r="C27062"/>
      <c r="H27062"/>
    </row>
    <row r="27063" spans="3:8" x14ac:dyDescent="0.25">
      <c r="C27063"/>
      <c r="H27063"/>
    </row>
    <row r="27064" spans="3:8" x14ac:dyDescent="0.25">
      <c r="C27064"/>
      <c r="H27064"/>
    </row>
    <row r="27065" spans="3:8" x14ac:dyDescent="0.25">
      <c r="C27065"/>
      <c r="H27065"/>
    </row>
    <row r="27066" spans="3:8" x14ac:dyDescent="0.25">
      <c r="C27066"/>
      <c r="H27066"/>
    </row>
    <row r="27067" spans="3:8" x14ac:dyDescent="0.25">
      <c r="C27067"/>
      <c r="H27067"/>
    </row>
    <row r="27068" spans="3:8" x14ac:dyDescent="0.25">
      <c r="C27068"/>
      <c r="H27068"/>
    </row>
    <row r="27069" spans="3:8" x14ac:dyDescent="0.25">
      <c r="C27069"/>
      <c r="H27069"/>
    </row>
    <row r="27070" spans="3:8" x14ac:dyDescent="0.25">
      <c r="C27070"/>
      <c r="H27070"/>
    </row>
    <row r="27071" spans="3:8" x14ac:dyDescent="0.25">
      <c r="C27071"/>
      <c r="H27071"/>
    </row>
    <row r="27072" spans="3:8" x14ac:dyDescent="0.25">
      <c r="C27072"/>
      <c r="H27072"/>
    </row>
    <row r="27073" spans="3:8" x14ac:dyDescent="0.25">
      <c r="C27073"/>
      <c r="H27073"/>
    </row>
    <row r="27074" spans="3:8" x14ac:dyDescent="0.25">
      <c r="C27074"/>
      <c r="H27074"/>
    </row>
    <row r="27075" spans="3:8" x14ac:dyDescent="0.25">
      <c r="C27075"/>
      <c r="H27075"/>
    </row>
    <row r="27076" spans="3:8" x14ac:dyDescent="0.25">
      <c r="C27076"/>
      <c r="H27076"/>
    </row>
    <row r="27077" spans="3:8" x14ac:dyDescent="0.25">
      <c r="C27077"/>
      <c r="H27077"/>
    </row>
    <row r="27078" spans="3:8" x14ac:dyDescent="0.25">
      <c r="C27078"/>
      <c r="H27078"/>
    </row>
    <row r="27079" spans="3:8" x14ac:dyDescent="0.25">
      <c r="C27079"/>
      <c r="H27079"/>
    </row>
    <row r="27080" spans="3:8" x14ac:dyDescent="0.25">
      <c r="C27080"/>
      <c r="H27080"/>
    </row>
    <row r="27081" spans="3:8" x14ac:dyDescent="0.25">
      <c r="C27081"/>
      <c r="H27081"/>
    </row>
    <row r="27082" spans="3:8" x14ac:dyDescent="0.25">
      <c r="C27082"/>
      <c r="H27082"/>
    </row>
    <row r="27083" spans="3:8" x14ac:dyDescent="0.25">
      <c r="C27083"/>
      <c r="H27083"/>
    </row>
    <row r="27084" spans="3:8" x14ac:dyDescent="0.25">
      <c r="C27084"/>
      <c r="H27084"/>
    </row>
    <row r="27085" spans="3:8" x14ac:dyDescent="0.25">
      <c r="C27085"/>
      <c r="H27085"/>
    </row>
    <row r="27086" spans="3:8" x14ac:dyDescent="0.25">
      <c r="C27086"/>
      <c r="H27086"/>
    </row>
    <row r="27087" spans="3:8" x14ac:dyDescent="0.25">
      <c r="C27087"/>
      <c r="H27087"/>
    </row>
    <row r="27088" spans="3:8" x14ac:dyDescent="0.25">
      <c r="C27088"/>
      <c r="H27088"/>
    </row>
    <row r="27089" spans="3:8" x14ac:dyDescent="0.25">
      <c r="C27089"/>
      <c r="H27089"/>
    </row>
    <row r="27090" spans="3:8" x14ac:dyDescent="0.25">
      <c r="C27090"/>
      <c r="H27090"/>
    </row>
    <row r="27091" spans="3:8" x14ac:dyDescent="0.25">
      <c r="C27091"/>
      <c r="H27091"/>
    </row>
    <row r="27092" spans="3:8" x14ac:dyDescent="0.25">
      <c r="C27092"/>
      <c r="H27092"/>
    </row>
    <row r="27093" spans="3:8" x14ac:dyDescent="0.25">
      <c r="C27093"/>
      <c r="H27093"/>
    </row>
    <row r="27094" spans="3:8" x14ac:dyDescent="0.25">
      <c r="C27094"/>
      <c r="H27094"/>
    </row>
    <row r="27095" spans="3:8" x14ac:dyDescent="0.25">
      <c r="C27095"/>
      <c r="H27095"/>
    </row>
    <row r="27096" spans="3:8" x14ac:dyDescent="0.25">
      <c r="C27096"/>
      <c r="H27096"/>
    </row>
    <row r="27097" spans="3:8" x14ac:dyDescent="0.25">
      <c r="C27097"/>
      <c r="H27097"/>
    </row>
    <row r="27098" spans="3:8" x14ac:dyDescent="0.25">
      <c r="C27098"/>
      <c r="H27098"/>
    </row>
    <row r="27099" spans="3:8" x14ac:dyDescent="0.25">
      <c r="C27099"/>
      <c r="H27099"/>
    </row>
    <row r="27100" spans="3:8" x14ac:dyDescent="0.25">
      <c r="C27100"/>
      <c r="H27100"/>
    </row>
    <row r="27101" spans="3:8" x14ac:dyDescent="0.25">
      <c r="C27101"/>
      <c r="H27101"/>
    </row>
    <row r="27102" spans="3:8" x14ac:dyDescent="0.25">
      <c r="C27102"/>
      <c r="H27102"/>
    </row>
    <row r="27103" spans="3:8" x14ac:dyDescent="0.25">
      <c r="C27103"/>
      <c r="H27103"/>
    </row>
    <row r="27104" spans="3:8" x14ac:dyDescent="0.25">
      <c r="C27104"/>
      <c r="H27104"/>
    </row>
    <row r="27105" spans="3:8" x14ac:dyDescent="0.25">
      <c r="C27105"/>
      <c r="H27105"/>
    </row>
    <row r="27106" spans="3:8" x14ac:dyDescent="0.25">
      <c r="C27106"/>
      <c r="H27106"/>
    </row>
    <row r="27107" spans="3:8" x14ac:dyDescent="0.25">
      <c r="C27107"/>
      <c r="H27107"/>
    </row>
    <row r="27108" spans="3:8" x14ac:dyDescent="0.25">
      <c r="C27108"/>
      <c r="H27108"/>
    </row>
    <row r="27109" spans="3:8" x14ac:dyDescent="0.25">
      <c r="C27109"/>
      <c r="H27109"/>
    </row>
    <row r="27110" spans="3:8" x14ac:dyDescent="0.25">
      <c r="C27110"/>
      <c r="H27110"/>
    </row>
    <row r="27111" spans="3:8" x14ac:dyDescent="0.25">
      <c r="C27111"/>
      <c r="H27111"/>
    </row>
    <row r="27112" spans="3:8" x14ac:dyDescent="0.25">
      <c r="C27112"/>
      <c r="H27112"/>
    </row>
    <row r="27113" spans="3:8" x14ac:dyDescent="0.25">
      <c r="C27113"/>
      <c r="H27113"/>
    </row>
    <row r="27114" spans="3:8" x14ac:dyDescent="0.25">
      <c r="C27114"/>
      <c r="H27114"/>
    </row>
    <row r="27115" spans="3:8" x14ac:dyDescent="0.25">
      <c r="C27115"/>
      <c r="H27115"/>
    </row>
    <row r="27116" spans="3:8" x14ac:dyDescent="0.25">
      <c r="C27116"/>
      <c r="H27116"/>
    </row>
    <row r="27117" spans="3:8" x14ac:dyDescent="0.25">
      <c r="C27117"/>
      <c r="H27117"/>
    </row>
    <row r="27118" spans="3:8" x14ac:dyDescent="0.25">
      <c r="C27118"/>
      <c r="H27118"/>
    </row>
    <row r="27119" spans="3:8" x14ac:dyDescent="0.25">
      <c r="C27119"/>
      <c r="H27119"/>
    </row>
    <row r="27120" spans="3:8" x14ac:dyDescent="0.25">
      <c r="C27120"/>
      <c r="H27120"/>
    </row>
    <row r="27121" spans="3:8" x14ac:dyDescent="0.25">
      <c r="C27121"/>
      <c r="H27121"/>
    </row>
    <row r="27122" spans="3:8" x14ac:dyDescent="0.25">
      <c r="C27122"/>
      <c r="H27122"/>
    </row>
    <row r="27123" spans="3:8" x14ac:dyDescent="0.25">
      <c r="C27123"/>
      <c r="H27123"/>
    </row>
    <row r="27124" spans="3:8" x14ac:dyDescent="0.25">
      <c r="C27124"/>
      <c r="H27124"/>
    </row>
    <row r="27125" spans="3:8" x14ac:dyDescent="0.25">
      <c r="C27125"/>
      <c r="H27125"/>
    </row>
    <row r="27126" spans="3:8" x14ac:dyDescent="0.25">
      <c r="C27126"/>
      <c r="H27126"/>
    </row>
    <row r="27127" spans="3:8" x14ac:dyDescent="0.25">
      <c r="C27127"/>
      <c r="H27127"/>
    </row>
    <row r="27128" spans="3:8" x14ac:dyDescent="0.25">
      <c r="C27128"/>
      <c r="H27128"/>
    </row>
    <row r="27129" spans="3:8" x14ac:dyDescent="0.25">
      <c r="C27129"/>
      <c r="H27129"/>
    </row>
    <row r="27130" spans="3:8" x14ac:dyDescent="0.25">
      <c r="C27130"/>
      <c r="H27130"/>
    </row>
    <row r="27131" spans="3:8" x14ac:dyDescent="0.25">
      <c r="C27131"/>
      <c r="H27131"/>
    </row>
    <row r="27132" spans="3:8" x14ac:dyDescent="0.25">
      <c r="C27132"/>
      <c r="H27132"/>
    </row>
    <row r="27133" spans="3:8" x14ac:dyDescent="0.25">
      <c r="C27133"/>
      <c r="H27133"/>
    </row>
    <row r="27134" spans="3:8" x14ac:dyDescent="0.25">
      <c r="C27134"/>
      <c r="H27134"/>
    </row>
    <row r="27135" spans="3:8" x14ac:dyDescent="0.25">
      <c r="C27135"/>
      <c r="H27135"/>
    </row>
    <row r="27136" spans="3:8" x14ac:dyDescent="0.25">
      <c r="C27136"/>
      <c r="H27136"/>
    </row>
    <row r="27137" spans="3:8" x14ac:dyDescent="0.25">
      <c r="C27137"/>
      <c r="H27137"/>
    </row>
    <row r="27138" spans="3:8" x14ac:dyDescent="0.25">
      <c r="C27138"/>
      <c r="H27138"/>
    </row>
    <row r="27139" spans="3:8" x14ac:dyDescent="0.25">
      <c r="C27139"/>
      <c r="H27139"/>
    </row>
    <row r="27140" spans="3:8" x14ac:dyDescent="0.25">
      <c r="C27140"/>
      <c r="H27140"/>
    </row>
    <row r="27141" spans="3:8" x14ac:dyDescent="0.25">
      <c r="C27141"/>
      <c r="H27141"/>
    </row>
    <row r="27142" spans="3:8" x14ac:dyDescent="0.25">
      <c r="C27142"/>
      <c r="H27142"/>
    </row>
    <row r="27143" spans="3:8" x14ac:dyDescent="0.25">
      <c r="C27143"/>
      <c r="H27143"/>
    </row>
    <row r="27144" spans="3:8" x14ac:dyDescent="0.25">
      <c r="C27144"/>
      <c r="H27144"/>
    </row>
    <row r="27145" spans="3:8" x14ac:dyDescent="0.25">
      <c r="C27145"/>
      <c r="H27145"/>
    </row>
    <row r="27146" spans="3:8" x14ac:dyDescent="0.25">
      <c r="C27146"/>
      <c r="H27146"/>
    </row>
    <row r="27147" spans="3:8" x14ac:dyDescent="0.25">
      <c r="C27147"/>
      <c r="H27147"/>
    </row>
    <row r="27148" spans="3:8" x14ac:dyDescent="0.25">
      <c r="C27148"/>
      <c r="H27148"/>
    </row>
    <row r="27149" spans="3:8" x14ac:dyDescent="0.25">
      <c r="C27149"/>
      <c r="H27149"/>
    </row>
    <row r="27150" spans="3:8" x14ac:dyDescent="0.25">
      <c r="C27150"/>
      <c r="H27150"/>
    </row>
    <row r="27151" spans="3:8" x14ac:dyDescent="0.25">
      <c r="C27151"/>
      <c r="H27151"/>
    </row>
    <row r="27152" spans="3:8" x14ac:dyDescent="0.25">
      <c r="C27152"/>
      <c r="H27152"/>
    </row>
    <row r="27153" spans="3:8" x14ac:dyDescent="0.25">
      <c r="C27153"/>
      <c r="H27153"/>
    </row>
    <row r="27154" spans="3:8" x14ac:dyDescent="0.25">
      <c r="C27154"/>
      <c r="H27154"/>
    </row>
    <row r="27155" spans="3:8" x14ac:dyDescent="0.25">
      <c r="C27155"/>
      <c r="H27155"/>
    </row>
    <row r="27156" spans="3:8" x14ac:dyDescent="0.25">
      <c r="C27156"/>
      <c r="H27156"/>
    </row>
    <row r="27157" spans="3:8" x14ac:dyDescent="0.25">
      <c r="C27157"/>
      <c r="H27157"/>
    </row>
    <row r="27158" spans="3:8" x14ac:dyDescent="0.25">
      <c r="C27158"/>
      <c r="H27158"/>
    </row>
    <row r="27159" spans="3:8" x14ac:dyDescent="0.25">
      <c r="C27159"/>
      <c r="H27159"/>
    </row>
    <row r="27160" spans="3:8" x14ac:dyDescent="0.25">
      <c r="C27160"/>
      <c r="H27160"/>
    </row>
    <row r="27161" spans="3:8" x14ac:dyDescent="0.25">
      <c r="C27161"/>
      <c r="H27161"/>
    </row>
    <row r="27162" spans="3:8" x14ac:dyDescent="0.25">
      <c r="C27162"/>
      <c r="H27162"/>
    </row>
    <row r="27163" spans="3:8" x14ac:dyDescent="0.25">
      <c r="C27163"/>
      <c r="H27163"/>
    </row>
    <row r="27164" spans="3:8" x14ac:dyDescent="0.25">
      <c r="C27164"/>
      <c r="H27164"/>
    </row>
    <row r="27165" spans="3:8" x14ac:dyDescent="0.25">
      <c r="C27165"/>
      <c r="H27165"/>
    </row>
    <row r="27166" spans="3:8" x14ac:dyDescent="0.25">
      <c r="C27166"/>
      <c r="H27166"/>
    </row>
    <row r="27167" spans="3:8" x14ac:dyDescent="0.25">
      <c r="C27167"/>
      <c r="H27167"/>
    </row>
    <row r="27168" spans="3:8" x14ac:dyDescent="0.25">
      <c r="C27168"/>
      <c r="H27168"/>
    </row>
    <row r="27169" spans="3:8" x14ac:dyDescent="0.25">
      <c r="C27169"/>
      <c r="H27169"/>
    </row>
    <row r="27170" spans="3:8" x14ac:dyDescent="0.25">
      <c r="C27170"/>
      <c r="H27170"/>
    </row>
    <row r="27171" spans="3:8" x14ac:dyDescent="0.25">
      <c r="C27171"/>
      <c r="H27171"/>
    </row>
    <row r="27172" spans="3:8" x14ac:dyDescent="0.25">
      <c r="C27172"/>
      <c r="H27172"/>
    </row>
    <row r="27173" spans="3:8" x14ac:dyDescent="0.25">
      <c r="C27173"/>
      <c r="H27173"/>
    </row>
    <row r="27174" spans="3:8" x14ac:dyDescent="0.25">
      <c r="C27174"/>
      <c r="H27174"/>
    </row>
    <row r="27175" spans="3:8" x14ac:dyDescent="0.25">
      <c r="C27175"/>
      <c r="H27175"/>
    </row>
    <row r="27176" spans="3:8" x14ac:dyDescent="0.25">
      <c r="C27176"/>
      <c r="H27176"/>
    </row>
    <row r="27177" spans="3:8" x14ac:dyDescent="0.25">
      <c r="C27177"/>
      <c r="H27177"/>
    </row>
    <row r="27178" spans="3:8" x14ac:dyDescent="0.25">
      <c r="C27178"/>
      <c r="H27178"/>
    </row>
    <row r="27179" spans="3:8" x14ac:dyDescent="0.25">
      <c r="C27179"/>
      <c r="H27179"/>
    </row>
    <row r="27180" spans="3:8" x14ac:dyDescent="0.25">
      <c r="C27180"/>
      <c r="H27180"/>
    </row>
    <row r="27181" spans="3:8" x14ac:dyDescent="0.25">
      <c r="C27181"/>
      <c r="H27181"/>
    </row>
    <row r="27182" spans="3:8" x14ac:dyDescent="0.25">
      <c r="C27182"/>
      <c r="H27182"/>
    </row>
    <row r="27183" spans="3:8" x14ac:dyDescent="0.25">
      <c r="C27183"/>
      <c r="H27183"/>
    </row>
    <row r="27184" spans="3:8" x14ac:dyDescent="0.25">
      <c r="C27184"/>
      <c r="H27184"/>
    </row>
    <row r="27185" spans="3:8" x14ac:dyDescent="0.25">
      <c r="C27185"/>
      <c r="H27185"/>
    </row>
    <row r="27186" spans="3:8" x14ac:dyDescent="0.25">
      <c r="C27186"/>
      <c r="H27186"/>
    </row>
    <row r="27187" spans="3:8" x14ac:dyDescent="0.25">
      <c r="C27187"/>
      <c r="H27187"/>
    </row>
    <row r="27188" spans="3:8" x14ac:dyDescent="0.25">
      <c r="C27188"/>
      <c r="H27188"/>
    </row>
    <row r="27189" spans="3:8" x14ac:dyDescent="0.25">
      <c r="C27189"/>
      <c r="H27189"/>
    </row>
    <row r="27190" spans="3:8" x14ac:dyDescent="0.25">
      <c r="C27190"/>
      <c r="H27190"/>
    </row>
    <row r="27191" spans="3:8" x14ac:dyDescent="0.25">
      <c r="C27191"/>
      <c r="H27191"/>
    </row>
    <row r="27192" spans="3:8" x14ac:dyDescent="0.25">
      <c r="C27192"/>
      <c r="H27192"/>
    </row>
    <row r="27193" spans="3:8" x14ac:dyDescent="0.25">
      <c r="C27193"/>
      <c r="H27193"/>
    </row>
    <row r="27194" spans="3:8" x14ac:dyDescent="0.25">
      <c r="C27194"/>
      <c r="H27194"/>
    </row>
    <row r="27195" spans="3:8" x14ac:dyDescent="0.25">
      <c r="C27195"/>
      <c r="H27195"/>
    </row>
    <row r="27196" spans="3:8" x14ac:dyDescent="0.25">
      <c r="C27196"/>
      <c r="H27196"/>
    </row>
    <row r="27197" spans="3:8" x14ac:dyDescent="0.25">
      <c r="C27197"/>
      <c r="H27197"/>
    </row>
    <row r="27198" spans="3:8" x14ac:dyDescent="0.25">
      <c r="C27198"/>
      <c r="H27198"/>
    </row>
    <row r="27199" spans="3:8" x14ac:dyDescent="0.25">
      <c r="C27199"/>
      <c r="H27199"/>
    </row>
    <row r="27200" spans="3:8" x14ac:dyDescent="0.25">
      <c r="C27200"/>
      <c r="H27200"/>
    </row>
    <row r="27201" spans="3:8" x14ac:dyDescent="0.25">
      <c r="C27201"/>
      <c r="H27201"/>
    </row>
    <row r="27202" spans="3:8" x14ac:dyDescent="0.25">
      <c r="C27202"/>
      <c r="H27202"/>
    </row>
    <row r="27203" spans="3:8" x14ac:dyDescent="0.25">
      <c r="C27203"/>
      <c r="H27203"/>
    </row>
    <row r="27204" spans="3:8" x14ac:dyDescent="0.25">
      <c r="C27204"/>
      <c r="H27204"/>
    </row>
    <row r="27205" spans="3:8" x14ac:dyDescent="0.25">
      <c r="C27205"/>
      <c r="H27205"/>
    </row>
    <row r="27206" spans="3:8" x14ac:dyDescent="0.25">
      <c r="C27206"/>
      <c r="H27206"/>
    </row>
    <row r="27207" spans="3:8" x14ac:dyDescent="0.25">
      <c r="C27207"/>
      <c r="H27207"/>
    </row>
    <row r="27208" spans="3:8" x14ac:dyDescent="0.25">
      <c r="C27208"/>
      <c r="H27208"/>
    </row>
    <row r="27209" spans="3:8" x14ac:dyDescent="0.25">
      <c r="C27209"/>
      <c r="H27209"/>
    </row>
    <row r="27210" spans="3:8" x14ac:dyDescent="0.25">
      <c r="C27210"/>
      <c r="H27210"/>
    </row>
    <row r="27211" spans="3:8" x14ac:dyDescent="0.25">
      <c r="C27211"/>
      <c r="H27211"/>
    </row>
    <row r="27212" spans="3:8" x14ac:dyDescent="0.25">
      <c r="C27212"/>
      <c r="H27212"/>
    </row>
    <row r="27213" spans="3:8" x14ac:dyDescent="0.25">
      <c r="C27213"/>
      <c r="H27213"/>
    </row>
    <row r="27214" spans="3:8" x14ac:dyDescent="0.25">
      <c r="C27214"/>
      <c r="H27214"/>
    </row>
    <row r="27215" spans="3:8" x14ac:dyDescent="0.25">
      <c r="C27215"/>
      <c r="H27215"/>
    </row>
    <row r="27216" spans="3:8" x14ac:dyDescent="0.25">
      <c r="C27216"/>
      <c r="H27216"/>
    </row>
    <row r="27217" spans="3:8" x14ac:dyDescent="0.25">
      <c r="C27217"/>
      <c r="H27217"/>
    </row>
    <row r="27218" spans="3:8" x14ac:dyDescent="0.25">
      <c r="C27218"/>
      <c r="H27218"/>
    </row>
    <row r="27219" spans="3:8" x14ac:dyDescent="0.25">
      <c r="C27219"/>
      <c r="H27219"/>
    </row>
    <row r="27220" spans="3:8" x14ac:dyDescent="0.25">
      <c r="C27220"/>
      <c r="H27220"/>
    </row>
    <row r="27221" spans="3:8" x14ac:dyDescent="0.25">
      <c r="C27221"/>
      <c r="H27221"/>
    </row>
    <row r="27222" spans="3:8" x14ac:dyDescent="0.25">
      <c r="C27222"/>
      <c r="H27222"/>
    </row>
    <row r="27223" spans="3:8" x14ac:dyDescent="0.25">
      <c r="C27223"/>
      <c r="H27223"/>
    </row>
    <row r="27224" spans="3:8" x14ac:dyDescent="0.25">
      <c r="C27224"/>
      <c r="H27224"/>
    </row>
    <row r="27225" spans="3:8" x14ac:dyDescent="0.25">
      <c r="C27225"/>
      <c r="H27225"/>
    </row>
    <row r="27226" spans="3:8" x14ac:dyDescent="0.25">
      <c r="C27226"/>
      <c r="H27226"/>
    </row>
    <row r="27227" spans="3:8" x14ac:dyDescent="0.25">
      <c r="C27227"/>
      <c r="H27227"/>
    </row>
    <row r="27228" spans="3:8" x14ac:dyDescent="0.25">
      <c r="C27228"/>
      <c r="H27228"/>
    </row>
    <row r="27229" spans="3:8" x14ac:dyDescent="0.25">
      <c r="C27229"/>
      <c r="H27229"/>
    </row>
    <row r="27230" spans="3:8" x14ac:dyDescent="0.25">
      <c r="C27230"/>
      <c r="H27230"/>
    </row>
    <row r="27231" spans="3:8" x14ac:dyDescent="0.25">
      <c r="C27231"/>
      <c r="H27231"/>
    </row>
    <row r="27232" spans="3:8" x14ac:dyDescent="0.25">
      <c r="C27232"/>
      <c r="H27232"/>
    </row>
    <row r="27233" spans="3:8" x14ac:dyDescent="0.25">
      <c r="C27233"/>
      <c r="H27233"/>
    </row>
    <row r="27234" spans="3:8" x14ac:dyDescent="0.25">
      <c r="C27234"/>
      <c r="H27234"/>
    </row>
    <row r="27235" spans="3:8" x14ac:dyDescent="0.25">
      <c r="C27235"/>
      <c r="H27235"/>
    </row>
    <row r="27236" spans="3:8" x14ac:dyDescent="0.25">
      <c r="C27236"/>
      <c r="H27236"/>
    </row>
    <row r="27237" spans="3:8" x14ac:dyDescent="0.25">
      <c r="C27237"/>
      <c r="H27237"/>
    </row>
    <row r="27238" spans="3:8" x14ac:dyDescent="0.25">
      <c r="C27238"/>
      <c r="H27238"/>
    </row>
    <row r="27239" spans="3:8" x14ac:dyDescent="0.25">
      <c r="C27239"/>
      <c r="H27239"/>
    </row>
    <row r="27240" spans="3:8" x14ac:dyDescent="0.25">
      <c r="C27240"/>
      <c r="H27240"/>
    </row>
    <row r="27241" spans="3:8" x14ac:dyDescent="0.25">
      <c r="C27241"/>
      <c r="H27241"/>
    </row>
    <row r="27242" spans="3:8" x14ac:dyDescent="0.25">
      <c r="C27242"/>
      <c r="H27242"/>
    </row>
    <row r="27243" spans="3:8" x14ac:dyDescent="0.25">
      <c r="C27243"/>
      <c r="H27243"/>
    </row>
    <row r="27244" spans="3:8" x14ac:dyDescent="0.25">
      <c r="C27244"/>
      <c r="H27244"/>
    </row>
    <row r="27245" spans="3:8" x14ac:dyDescent="0.25">
      <c r="C27245"/>
      <c r="H27245"/>
    </row>
    <row r="27246" spans="3:8" x14ac:dyDescent="0.25">
      <c r="C27246"/>
      <c r="H27246"/>
    </row>
    <row r="27247" spans="3:8" x14ac:dyDescent="0.25">
      <c r="C27247"/>
      <c r="H27247"/>
    </row>
    <row r="27248" spans="3:8" x14ac:dyDescent="0.25">
      <c r="C27248"/>
      <c r="H27248"/>
    </row>
    <row r="27249" spans="3:8" x14ac:dyDescent="0.25">
      <c r="C27249"/>
      <c r="H27249"/>
    </row>
    <row r="27250" spans="3:8" x14ac:dyDescent="0.25">
      <c r="C27250"/>
      <c r="H27250"/>
    </row>
    <row r="27251" spans="3:8" x14ac:dyDescent="0.25">
      <c r="C27251"/>
      <c r="H27251"/>
    </row>
    <row r="27252" spans="3:8" x14ac:dyDescent="0.25">
      <c r="C27252"/>
      <c r="H27252"/>
    </row>
    <row r="27253" spans="3:8" x14ac:dyDescent="0.25">
      <c r="C27253"/>
      <c r="H27253"/>
    </row>
    <row r="27254" spans="3:8" x14ac:dyDescent="0.25">
      <c r="C27254"/>
      <c r="H27254"/>
    </row>
    <row r="27255" spans="3:8" x14ac:dyDescent="0.25">
      <c r="C27255"/>
      <c r="H27255"/>
    </row>
    <row r="27256" spans="3:8" x14ac:dyDescent="0.25">
      <c r="C27256"/>
      <c r="H27256"/>
    </row>
    <row r="27257" spans="3:8" x14ac:dyDescent="0.25">
      <c r="C27257"/>
      <c r="H27257"/>
    </row>
    <row r="27258" spans="3:8" x14ac:dyDescent="0.25">
      <c r="C27258"/>
      <c r="H27258"/>
    </row>
    <row r="27259" spans="3:8" x14ac:dyDescent="0.25">
      <c r="C27259"/>
      <c r="H27259"/>
    </row>
    <row r="27260" spans="3:8" x14ac:dyDescent="0.25">
      <c r="C27260"/>
      <c r="H27260"/>
    </row>
    <row r="27261" spans="3:8" x14ac:dyDescent="0.25">
      <c r="C27261"/>
      <c r="H27261"/>
    </row>
    <row r="27262" spans="3:8" x14ac:dyDescent="0.25">
      <c r="C27262"/>
      <c r="H27262"/>
    </row>
    <row r="27263" spans="3:8" x14ac:dyDescent="0.25">
      <c r="C27263"/>
      <c r="H27263"/>
    </row>
    <row r="27264" spans="3:8" x14ac:dyDescent="0.25">
      <c r="C27264"/>
      <c r="H27264"/>
    </row>
    <row r="27265" spans="3:8" x14ac:dyDescent="0.25">
      <c r="C27265"/>
      <c r="H27265"/>
    </row>
    <row r="27266" spans="3:8" x14ac:dyDescent="0.25">
      <c r="C27266"/>
      <c r="H27266"/>
    </row>
    <row r="27267" spans="3:8" x14ac:dyDescent="0.25">
      <c r="C27267"/>
      <c r="H27267"/>
    </row>
    <row r="27268" spans="3:8" x14ac:dyDescent="0.25">
      <c r="C27268"/>
      <c r="H27268"/>
    </row>
    <row r="27269" spans="3:8" x14ac:dyDescent="0.25">
      <c r="C27269"/>
      <c r="H27269"/>
    </row>
    <row r="27270" spans="3:8" x14ac:dyDescent="0.25">
      <c r="C27270"/>
      <c r="H27270"/>
    </row>
    <row r="27271" spans="3:8" x14ac:dyDescent="0.25">
      <c r="C27271"/>
      <c r="H27271"/>
    </row>
    <row r="27272" spans="3:8" x14ac:dyDescent="0.25">
      <c r="C27272"/>
      <c r="H27272"/>
    </row>
    <row r="27273" spans="3:8" x14ac:dyDescent="0.25">
      <c r="C27273"/>
      <c r="H27273"/>
    </row>
    <row r="27274" spans="3:8" x14ac:dyDescent="0.25">
      <c r="C27274"/>
      <c r="H27274"/>
    </row>
    <row r="27275" spans="3:8" x14ac:dyDescent="0.25">
      <c r="C27275"/>
      <c r="H27275"/>
    </row>
    <row r="27276" spans="3:8" x14ac:dyDescent="0.25">
      <c r="C27276"/>
      <c r="H27276"/>
    </row>
    <row r="27277" spans="3:8" x14ac:dyDescent="0.25">
      <c r="C27277"/>
      <c r="H27277"/>
    </row>
    <row r="27278" spans="3:8" x14ac:dyDescent="0.25">
      <c r="C27278"/>
      <c r="H27278"/>
    </row>
    <row r="27279" spans="3:8" x14ac:dyDescent="0.25">
      <c r="C27279"/>
      <c r="H27279"/>
    </row>
    <row r="27280" spans="3:8" x14ac:dyDescent="0.25">
      <c r="C27280"/>
      <c r="H27280"/>
    </row>
    <row r="27281" spans="3:8" x14ac:dyDescent="0.25">
      <c r="C27281"/>
      <c r="H27281"/>
    </row>
    <row r="27282" spans="3:8" x14ac:dyDescent="0.25">
      <c r="C27282"/>
      <c r="H27282"/>
    </row>
    <row r="27283" spans="3:8" x14ac:dyDescent="0.25">
      <c r="C27283"/>
      <c r="H27283"/>
    </row>
    <row r="27284" spans="3:8" x14ac:dyDescent="0.25">
      <c r="C27284"/>
      <c r="H27284"/>
    </row>
    <row r="27285" spans="3:8" x14ac:dyDescent="0.25">
      <c r="C27285"/>
      <c r="H27285"/>
    </row>
    <row r="27286" spans="3:8" x14ac:dyDescent="0.25">
      <c r="C27286"/>
      <c r="H27286"/>
    </row>
    <row r="27287" spans="3:8" x14ac:dyDescent="0.25">
      <c r="C27287"/>
      <c r="H27287"/>
    </row>
    <row r="27288" spans="3:8" x14ac:dyDescent="0.25">
      <c r="C27288"/>
      <c r="H27288"/>
    </row>
    <row r="27289" spans="3:8" x14ac:dyDescent="0.25">
      <c r="C27289"/>
      <c r="H27289"/>
    </row>
    <row r="27290" spans="3:8" x14ac:dyDescent="0.25">
      <c r="C27290"/>
      <c r="H27290"/>
    </row>
    <row r="27291" spans="3:8" x14ac:dyDescent="0.25">
      <c r="C27291"/>
      <c r="H27291"/>
    </row>
    <row r="27292" spans="3:8" x14ac:dyDescent="0.25">
      <c r="C27292"/>
      <c r="H27292"/>
    </row>
    <row r="27293" spans="3:8" x14ac:dyDescent="0.25">
      <c r="C27293"/>
      <c r="H27293"/>
    </row>
    <row r="27294" spans="3:8" x14ac:dyDescent="0.25">
      <c r="C27294"/>
      <c r="H27294"/>
    </row>
    <row r="27295" spans="3:8" x14ac:dyDescent="0.25">
      <c r="C27295"/>
      <c r="H27295"/>
    </row>
    <row r="27296" spans="3:8" x14ac:dyDescent="0.25">
      <c r="C27296"/>
      <c r="H27296"/>
    </row>
    <row r="27297" spans="3:8" x14ac:dyDescent="0.25">
      <c r="C27297"/>
      <c r="H27297"/>
    </row>
    <row r="27298" spans="3:8" x14ac:dyDescent="0.25">
      <c r="C27298"/>
      <c r="H27298"/>
    </row>
    <row r="27299" spans="3:8" x14ac:dyDescent="0.25">
      <c r="C27299"/>
      <c r="H27299"/>
    </row>
    <row r="27300" spans="3:8" x14ac:dyDescent="0.25">
      <c r="C27300"/>
      <c r="H27300"/>
    </row>
    <row r="27301" spans="3:8" x14ac:dyDescent="0.25">
      <c r="C27301"/>
      <c r="H27301"/>
    </row>
    <row r="27302" spans="3:8" x14ac:dyDescent="0.25">
      <c r="C27302"/>
      <c r="H27302"/>
    </row>
    <row r="27303" spans="3:8" x14ac:dyDescent="0.25">
      <c r="C27303"/>
      <c r="H27303"/>
    </row>
    <row r="27304" spans="3:8" x14ac:dyDescent="0.25">
      <c r="C27304"/>
      <c r="H27304"/>
    </row>
    <row r="27305" spans="3:8" x14ac:dyDescent="0.25">
      <c r="C27305"/>
      <c r="H27305"/>
    </row>
    <row r="27306" spans="3:8" x14ac:dyDescent="0.25">
      <c r="C27306"/>
      <c r="H27306"/>
    </row>
    <row r="27307" spans="3:8" x14ac:dyDescent="0.25">
      <c r="C27307"/>
      <c r="H27307"/>
    </row>
    <row r="27308" spans="3:8" x14ac:dyDescent="0.25">
      <c r="C27308"/>
      <c r="H27308"/>
    </row>
    <row r="27309" spans="3:8" x14ac:dyDescent="0.25">
      <c r="C27309"/>
      <c r="H27309"/>
    </row>
    <row r="27310" spans="3:8" x14ac:dyDescent="0.25">
      <c r="C27310"/>
      <c r="H27310"/>
    </row>
    <row r="27311" spans="3:8" x14ac:dyDescent="0.25">
      <c r="C27311"/>
      <c r="H27311"/>
    </row>
    <row r="27312" spans="3:8" x14ac:dyDescent="0.25">
      <c r="C27312"/>
      <c r="H27312"/>
    </row>
    <row r="27313" spans="3:8" x14ac:dyDescent="0.25">
      <c r="C27313"/>
      <c r="H27313"/>
    </row>
    <row r="27314" spans="3:8" x14ac:dyDescent="0.25">
      <c r="C27314"/>
      <c r="H27314"/>
    </row>
    <row r="27315" spans="3:8" x14ac:dyDescent="0.25">
      <c r="C27315"/>
      <c r="H27315"/>
    </row>
    <row r="27316" spans="3:8" x14ac:dyDescent="0.25">
      <c r="C27316"/>
      <c r="H27316"/>
    </row>
    <row r="27317" spans="3:8" x14ac:dyDescent="0.25">
      <c r="C27317"/>
      <c r="H27317"/>
    </row>
    <row r="27318" spans="3:8" x14ac:dyDescent="0.25">
      <c r="C27318"/>
      <c r="H27318"/>
    </row>
    <row r="27319" spans="3:8" x14ac:dyDescent="0.25">
      <c r="C27319"/>
      <c r="H27319"/>
    </row>
    <row r="27320" spans="3:8" x14ac:dyDescent="0.25">
      <c r="C27320"/>
      <c r="H27320"/>
    </row>
    <row r="27321" spans="3:8" x14ac:dyDescent="0.25">
      <c r="C27321"/>
      <c r="H27321"/>
    </row>
    <row r="27322" spans="3:8" x14ac:dyDescent="0.25">
      <c r="C27322"/>
      <c r="H27322"/>
    </row>
    <row r="27323" spans="3:8" x14ac:dyDescent="0.25">
      <c r="C27323"/>
      <c r="H27323"/>
    </row>
    <row r="27324" spans="3:8" x14ac:dyDescent="0.25">
      <c r="C27324"/>
      <c r="H27324"/>
    </row>
    <row r="27325" spans="3:8" x14ac:dyDescent="0.25">
      <c r="C27325"/>
      <c r="H27325"/>
    </row>
    <row r="27326" spans="3:8" x14ac:dyDescent="0.25">
      <c r="C27326"/>
      <c r="H27326"/>
    </row>
    <row r="27327" spans="3:8" x14ac:dyDescent="0.25">
      <c r="C27327"/>
      <c r="H27327"/>
    </row>
    <row r="27328" spans="3:8" x14ac:dyDescent="0.25">
      <c r="C27328"/>
      <c r="H27328"/>
    </row>
    <row r="27329" spans="3:8" x14ac:dyDescent="0.25">
      <c r="C27329"/>
      <c r="H27329"/>
    </row>
    <row r="27330" spans="3:8" x14ac:dyDescent="0.25">
      <c r="C27330"/>
      <c r="H27330"/>
    </row>
    <row r="27331" spans="3:8" x14ac:dyDescent="0.25">
      <c r="C27331"/>
      <c r="H27331"/>
    </row>
    <row r="27332" spans="3:8" x14ac:dyDescent="0.25">
      <c r="C27332"/>
      <c r="H27332"/>
    </row>
    <row r="27333" spans="3:8" x14ac:dyDescent="0.25">
      <c r="C27333"/>
      <c r="H27333"/>
    </row>
    <row r="27334" spans="3:8" x14ac:dyDescent="0.25">
      <c r="C27334"/>
      <c r="H27334"/>
    </row>
    <row r="27335" spans="3:8" x14ac:dyDescent="0.25">
      <c r="C27335"/>
      <c r="H27335"/>
    </row>
    <row r="27336" spans="3:8" x14ac:dyDescent="0.25">
      <c r="C27336"/>
      <c r="H27336"/>
    </row>
    <row r="27337" spans="3:8" x14ac:dyDescent="0.25">
      <c r="C27337"/>
      <c r="H27337"/>
    </row>
    <row r="27338" spans="3:8" x14ac:dyDescent="0.25">
      <c r="C27338"/>
      <c r="H27338"/>
    </row>
    <row r="27339" spans="3:8" x14ac:dyDescent="0.25">
      <c r="C27339"/>
      <c r="H27339"/>
    </row>
    <row r="27340" spans="3:8" x14ac:dyDescent="0.25">
      <c r="C27340"/>
      <c r="H27340"/>
    </row>
    <row r="27341" spans="3:8" x14ac:dyDescent="0.25">
      <c r="C27341"/>
      <c r="H27341"/>
    </row>
    <row r="27342" spans="3:8" x14ac:dyDescent="0.25">
      <c r="C27342"/>
      <c r="H27342"/>
    </row>
    <row r="27343" spans="3:8" x14ac:dyDescent="0.25">
      <c r="C27343"/>
      <c r="H27343"/>
    </row>
    <row r="27344" spans="3:8" x14ac:dyDescent="0.25">
      <c r="C27344"/>
      <c r="H27344"/>
    </row>
    <row r="27345" spans="3:8" x14ac:dyDescent="0.25">
      <c r="C27345"/>
      <c r="H27345"/>
    </row>
    <row r="27346" spans="3:8" x14ac:dyDescent="0.25">
      <c r="C27346"/>
      <c r="H27346"/>
    </row>
    <row r="27347" spans="3:8" x14ac:dyDescent="0.25">
      <c r="C27347"/>
      <c r="H27347"/>
    </row>
    <row r="27348" spans="3:8" x14ac:dyDescent="0.25">
      <c r="C27348"/>
      <c r="H27348"/>
    </row>
    <row r="27349" spans="3:8" x14ac:dyDescent="0.25">
      <c r="C27349"/>
      <c r="H27349"/>
    </row>
    <row r="27350" spans="3:8" x14ac:dyDescent="0.25">
      <c r="C27350"/>
      <c r="H27350"/>
    </row>
    <row r="27351" spans="3:8" x14ac:dyDescent="0.25">
      <c r="C27351"/>
      <c r="H27351"/>
    </row>
    <row r="27352" spans="3:8" x14ac:dyDescent="0.25">
      <c r="C27352"/>
      <c r="H27352"/>
    </row>
    <row r="27353" spans="3:8" x14ac:dyDescent="0.25">
      <c r="C27353"/>
      <c r="H27353"/>
    </row>
    <row r="27354" spans="3:8" x14ac:dyDescent="0.25">
      <c r="C27354"/>
      <c r="H27354"/>
    </row>
    <row r="27355" spans="3:8" x14ac:dyDescent="0.25">
      <c r="C27355"/>
      <c r="H27355"/>
    </row>
    <row r="27356" spans="3:8" x14ac:dyDescent="0.25">
      <c r="C27356"/>
      <c r="H27356"/>
    </row>
    <row r="27357" spans="3:8" x14ac:dyDescent="0.25">
      <c r="C27357"/>
      <c r="H27357"/>
    </row>
    <row r="27358" spans="3:8" x14ac:dyDescent="0.25">
      <c r="C27358"/>
      <c r="H27358"/>
    </row>
    <row r="27359" spans="3:8" x14ac:dyDescent="0.25">
      <c r="C27359"/>
      <c r="H27359"/>
    </row>
    <row r="27360" spans="3:8" x14ac:dyDescent="0.25">
      <c r="C27360"/>
      <c r="H27360"/>
    </row>
    <row r="27361" spans="3:8" x14ac:dyDescent="0.25">
      <c r="C27361"/>
      <c r="H27361"/>
    </row>
    <row r="27362" spans="3:8" x14ac:dyDescent="0.25">
      <c r="C27362"/>
      <c r="H27362"/>
    </row>
    <row r="27363" spans="3:8" x14ac:dyDescent="0.25">
      <c r="C27363"/>
      <c r="H27363"/>
    </row>
    <row r="27364" spans="3:8" x14ac:dyDescent="0.25">
      <c r="C27364"/>
      <c r="H27364"/>
    </row>
    <row r="27365" spans="3:8" x14ac:dyDescent="0.25">
      <c r="C27365"/>
      <c r="H27365"/>
    </row>
    <row r="27366" spans="3:8" x14ac:dyDescent="0.25">
      <c r="C27366"/>
      <c r="H27366"/>
    </row>
    <row r="27367" spans="3:8" x14ac:dyDescent="0.25">
      <c r="C27367"/>
      <c r="H27367"/>
    </row>
    <row r="27368" spans="3:8" x14ac:dyDescent="0.25">
      <c r="C27368"/>
      <c r="H27368"/>
    </row>
    <row r="27369" spans="3:8" x14ac:dyDescent="0.25">
      <c r="C27369"/>
      <c r="H27369"/>
    </row>
    <row r="27370" spans="3:8" x14ac:dyDescent="0.25">
      <c r="C27370"/>
      <c r="H27370"/>
    </row>
    <row r="27371" spans="3:8" x14ac:dyDescent="0.25">
      <c r="C27371"/>
      <c r="H27371"/>
    </row>
    <row r="27372" spans="3:8" x14ac:dyDescent="0.25">
      <c r="C27372"/>
      <c r="H27372"/>
    </row>
    <row r="27373" spans="3:8" x14ac:dyDescent="0.25">
      <c r="C27373"/>
      <c r="H27373"/>
    </row>
    <row r="27374" spans="3:8" x14ac:dyDescent="0.25">
      <c r="C27374"/>
      <c r="H27374"/>
    </row>
    <row r="27375" spans="3:8" x14ac:dyDescent="0.25">
      <c r="C27375"/>
      <c r="H27375"/>
    </row>
    <row r="27376" spans="3:8" x14ac:dyDescent="0.25">
      <c r="C27376"/>
      <c r="H27376"/>
    </row>
    <row r="27377" spans="3:8" x14ac:dyDescent="0.25">
      <c r="C27377"/>
      <c r="H27377"/>
    </row>
    <row r="27378" spans="3:8" x14ac:dyDescent="0.25">
      <c r="C27378"/>
      <c r="H27378"/>
    </row>
    <row r="27379" spans="3:8" x14ac:dyDescent="0.25">
      <c r="C27379"/>
      <c r="H27379"/>
    </row>
    <row r="27380" spans="3:8" x14ac:dyDescent="0.25">
      <c r="C27380"/>
      <c r="H27380"/>
    </row>
    <row r="27381" spans="3:8" x14ac:dyDescent="0.25">
      <c r="C27381"/>
      <c r="H27381"/>
    </row>
    <row r="27382" spans="3:8" x14ac:dyDescent="0.25">
      <c r="C27382"/>
      <c r="H27382"/>
    </row>
    <row r="27383" spans="3:8" x14ac:dyDescent="0.25">
      <c r="C27383"/>
      <c r="H27383"/>
    </row>
    <row r="27384" spans="3:8" x14ac:dyDescent="0.25">
      <c r="C27384"/>
      <c r="H27384"/>
    </row>
    <row r="27385" spans="3:8" x14ac:dyDescent="0.25">
      <c r="C27385"/>
      <c r="H27385"/>
    </row>
    <row r="27386" spans="3:8" x14ac:dyDescent="0.25">
      <c r="C27386"/>
      <c r="H27386"/>
    </row>
    <row r="27387" spans="3:8" x14ac:dyDescent="0.25">
      <c r="C27387"/>
      <c r="H27387"/>
    </row>
    <row r="27388" spans="3:8" x14ac:dyDescent="0.25">
      <c r="C27388"/>
      <c r="H27388"/>
    </row>
    <row r="27389" spans="3:8" x14ac:dyDescent="0.25">
      <c r="C27389"/>
      <c r="H27389"/>
    </row>
    <row r="27390" spans="3:8" x14ac:dyDescent="0.25">
      <c r="C27390"/>
      <c r="H27390"/>
    </row>
    <row r="27391" spans="3:8" x14ac:dyDescent="0.25">
      <c r="C27391"/>
      <c r="H27391"/>
    </row>
    <row r="27392" spans="3:8" x14ac:dyDescent="0.25">
      <c r="C27392"/>
      <c r="H27392"/>
    </row>
    <row r="27393" spans="3:8" x14ac:dyDescent="0.25">
      <c r="C27393"/>
      <c r="H27393"/>
    </row>
    <row r="27394" spans="3:8" x14ac:dyDescent="0.25">
      <c r="C27394"/>
      <c r="H27394"/>
    </row>
    <row r="27395" spans="3:8" x14ac:dyDescent="0.25">
      <c r="C27395"/>
      <c r="H27395"/>
    </row>
    <row r="27396" spans="3:8" x14ac:dyDescent="0.25">
      <c r="C27396"/>
      <c r="H27396"/>
    </row>
    <row r="27397" spans="3:8" x14ac:dyDescent="0.25">
      <c r="C27397"/>
      <c r="H27397"/>
    </row>
    <row r="27398" spans="3:8" x14ac:dyDescent="0.25">
      <c r="C27398"/>
      <c r="H27398"/>
    </row>
    <row r="27399" spans="3:8" x14ac:dyDescent="0.25">
      <c r="C27399"/>
      <c r="H27399"/>
    </row>
    <row r="27400" spans="3:8" x14ac:dyDescent="0.25">
      <c r="C27400"/>
      <c r="H27400"/>
    </row>
    <row r="27401" spans="3:8" x14ac:dyDescent="0.25">
      <c r="C27401"/>
      <c r="H27401"/>
    </row>
    <row r="27402" spans="3:8" x14ac:dyDescent="0.25">
      <c r="C27402"/>
      <c r="H27402"/>
    </row>
    <row r="27403" spans="3:8" x14ac:dyDescent="0.25">
      <c r="C27403"/>
      <c r="H27403"/>
    </row>
    <row r="27404" spans="3:8" x14ac:dyDescent="0.25">
      <c r="C27404"/>
      <c r="H27404"/>
    </row>
    <row r="27405" spans="3:8" x14ac:dyDescent="0.25">
      <c r="C27405"/>
      <c r="H27405"/>
    </row>
    <row r="27406" spans="3:8" x14ac:dyDescent="0.25">
      <c r="C27406"/>
      <c r="H27406"/>
    </row>
    <row r="27407" spans="3:8" x14ac:dyDescent="0.25">
      <c r="C27407"/>
      <c r="H27407"/>
    </row>
    <row r="27408" spans="3:8" x14ac:dyDescent="0.25">
      <c r="C27408"/>
      <c r="H27408"/>
    </row>
    <row r="27409" spans="3:8" x14ac:dyDescent="0.25">
      <c r="C27409"/>
      <c r="H27409"/>
    </row>
    <row r="27410" spans="3:8" x14ac:dyDescent="0.25">
      <c r="C27410"/>
      <c r="H27410"/>
    </row>
    <row r="27411" spans="3:8" x14ac:dyDescent="0.25">
      <c r="C27411"/>
      <c r="H27411"/>
    </row>
    <row r="27412" spans="3:8" x14ac:dyDescent="0.25">
      <c r="C27412"/>
      <c r="H27412"/>
    </row>
    <row r="27413" spans="3:8" x14ac:dyDescent="0.25">
      <c r="C27413"/>
      <c r="H27413"/>
    </row>
    <row r="27414" spans="3:8" x14ac:dyDescent="0.25">
      <c r="C27414"/>
      <c r="H27414"/>
    </row>
    <row r="27415" spans="3:8" x14ac:dyDescent="0.25">
      <c r="C27415"/>
      <c r="H27415"/>
    </row>
    <row r="27416" spans="3:8" x14ac:dyDescent="0.25">
      <c r="C27416"/>
      <c r="H27416"/>
    </row>
    <row r="27417" spans="3:8" x14ac:dyDescent="0.25">
      <c r="C27417"/>
      <c r="H27417"/>
    </row>
    <row r="27418" spans="3:8" x14ac:dyDescent="0.25">
      <c r="C27418"/>
      <c r="H27418"/>
    </row>
    <row r="27419" spans="3:8" x14ac:dyDescent="0.25">
      <c r="C27419"/>
      <c r="H27419"/>
    </row>
    <row r="27420" spans="3:8" x14ac:dyDescent="0.25">
      <c r="C27420"/>
      <c r="H27420"/>
    </row>
    <row r="27421" spans="3:8" x14ac:dyDescent="0.25">
      <c r="C27421"/>
      <c r="H27421"/>
    </row>
    <row r="27422" spans="3:8" x14ac:dyDescent="0.25">
      <c r="C27422"/>
      <c r="H27422"/>
    </row>
    <row r="27423" spans="3:8" x14ac:dyDescent="0.25">
      <c r="C27423"/>
      <c r="H27423"/>
    </row>
    <row r="27424" spans="3:8" x14ac:dyDescent="0.25">
      <c r="C27424"/>
      <c r="H27424"/>
    </row>
    <row r="27425" spans="3:8" x14ac:dyDescent="0.25">
      <c r="C27425"/>
      <c r="H27425"/>
    </row>
    <row r="27426" spans="3:8" x14ac:dyDescent="0.25">
      <c r="C27426"/>
      <c r="H27426"/>
    </row>
    <row r="27427" spans="3:8" x14ac:dyDescent="0.25">
      <c r="C27427"/>
      <c r="H27427"/>
    </row>
    <row r="27428" spans="3:8" x14ac:dyDescent="0.25">
      <c r="C27428"/>
      <c r="H27428"/>
    </row>
    <row r="27429" spans="3:8" x14ac:dyDescent="0.25">
      <c r="C27429"/>
      <c r="H27429"/>
    </row>
    <row r="27430" spans="3:8" x14ac:dyDescent="0.25">
      <c r="C27430"/>
      <c r="H27430"/>
    </row>
    <row r="27431" spans="3:8" x14ac:dyDescent="0.25">
      <c r="C27431"/>
      <c r="H27431"/>
    </row>
    <row r="27432" spans="3:8" x14ac:dyDescent="0.25">
      <c r="C27432"/>
      <c r="H27432"/>
    </row>
    <row r="27433" spans="3:8" x14ac:dyDescent="0.25">
      <c r="C27433"/>
      <c r="H27433"/>
    </row>
    <row r="27434" spans="3:8" x14ac:dyDescent="0.25">
      <c r="C27434"/>
      <c r="H27434"/>
    </row>
    <row r="27435" spans="3:8" x14ac:dyDescent="0.25">
      <c r="C27435"/>
      <c r="H27435"/>
    </row>
    <row r="27436" spans="3:8" x14ac:dyDescent="0.25">
      <c r="C27436"/>
      <c r="H27436"/>
    </row>
    <row r="27437" spans="3:8" x14ac:dyDescent="0.25">
      <c r="C27437"/>
      <c r="H27437"/>
    </row>
    <row r="27438" spans="3:8" x14ac:dyDescent="0.25">
      <c r="C27438"/>
      <c r="H27438"/>
    </row>
    <row r="27439" spans="3:8" x14ac:dyDescent="0.25">
      <c r="C27439"/>
      <c r="H27439"/>
    </row>
    <row r="27440" spans="3:8" x14ac:dyDescent="0.25">
      <c r="C27440"/>
      <c r="H27440"/>
    </row>
    <row r="27441" spans="3:8" x14ac:dyDescent="0.25">
      <c r="C27441"/>
      <c r="H27441"/>
    </row>
    <row r="27442" spans="3:8" x14ac:dyDescent="0.25">
      <c r="C27442"/>
      <c r="H27442"/>
    </row>
    <row r="27443" spans="3:8" x14ac:dyDescent="0.25">
      <c r="C27443"/>
      <c r="H27443"/>
    </row>
    <row r="27444" spans="3:8" x14ac:dyDescent="0.25">
      <c r="C27444"/>
      <c r="H27444"/>
    </row>
    <row r="27445" spans="3:8" x14ac:dyDescent="0.25">
      <c r="C27445"/>
      <c r="H27445"/>
    </row>
    <row r="27446" spans="3:8" x14ac:dyDescent="0.25">
      <c r="C27446"/>
      <c r="H27446"/>
    </row>
    <row r="27447" spans="3:8" x14ac:dyDescent="0.25">
      <c r="C27447"/>
      <c r="H27447"/>
    </row>
    <row r="27448" spans="3:8" x14ac:dyDescent="0.25">
      <c r="C27448"/>
      <c r="H27448"/>
    </row>
    <row r="27449" spans="3:8" x14ac:dyDescent="0.25">
      <c r="C27449"/>
      <c r="H27449"/>
    </row>
    <row r="27450" spans="3:8" x14ac:dyDescent="0.25">
      <c r="C27450"/>
      <c r="H27450"/>
    </row>
    <row r="27451" spans="3:8" x14ac:dyDescent="0.25">
      <c r="C27451"/>
      <c r="H27451"/>
    </row>
    <row r="27452" spans="3:8" x14ac:dyDescent="0.25">
      <c r="C27452"/>
      <c r="H27452"/>
    </row>
    <row r="27453" spans="3:8" x14ac:dyDescent="0.25">
      <c r="C27453"/>
      <c r="H27453"/>
    </row>
    <row r="27454" spans="3:8" x14ac:dyDescent="0.25">
      <c r="C27454"/>
      <c r="H27454"/>
    </row>
    <row r="27455" spans="3:8" x14ac:dyDescent="0.25">
      <c r="C27455"/>
      <c r="H27455"/>
    </row>
    <row r="27456" spans="3:8" x14ac:dyDescent="0.25">
      <c r="C27456"/>
      <c r="H27456"/>
    </row>
    <row r="27457" spans="3:8" x14ac:dyDescent="0.25">
      <c r="C27457"/>
      <c r="H27457"/>
    </row>
    <row r="27458" spans="3:8" x14ac:dyDescent="0.25">
      <c r="C27458"/>
      <c r="H27458"/>
    </row>
    <row r="27459" spans="3:8" x14ac:dyDescent="0.25">
      <c r="C27459"/>
      <c r="H27459"/>
    </row>
    <row r="27460" spans="3:8" x14ac:dyDescent="0.25">
      <c r="C27460"/>
      <c r="H27460"/>
    </row>
    <row r="27461" spans="3:8" x14ac:dyDescent="0.25">
      <c r="C27461"/>
      <c r="H27461"/>
    </row>
    <row r="27462" spans="3:8" x14ac:dyDescent="0.25">
      <c r="C27462"/>
      <c r="H27462"/>
    </row>
    <row r="27463" spans="3:8" x14ac:dyDescent="0.25">
      <c r="C27463"/>
      <c r="H27463"/>
    </row>
    <row r="27464" spans="3:8" x14ac:dyDescent="0.25">
      <c r="C27464"/>
      <c r="H27464"/>
    </row>
    <row r="27465" spans="3:8" x14ac:dyDescent="0.25">
      <c r="C27465"/>
      <c r="H27465"/>
    </row>
    <row r="27466" spans="3:8" x14ac:dyDescent="0.25">
      <c r="C27466"/>
      <c r="H27466"/>
    </row>
    <row r="27467" spans="3:8" x14ac:dyDescent="0.25">
      <c r="C27467"/>
      <c r="H27467"/>
    </row>
    <row r="27468" spans="3:8" x14ac:dyDescent="0.25">
      <c r="C27468"/>
      <c r="H27468"/>
    </row>
    <row r="27469" spans="3:8" x14ac:dyDescent="0.25">
      <c r="C27469"/>
      <c r="H27469"/>
    </row>
    <row r="27470" spans="3:8" x14ac:dyDescent="0.25">
      <c r="C27470"/>
      <c r="H27470"/>
    </row>
    <row r="27471" spans="3:8" x14ac:dyDescent="0.25">
      <c r="C27471"/>
      <c r="H27471"/>
    </row>
    <row r="27472" spans="3:8" x14ac:dyDescent="0.25">
      <c r="C27472"/>
      <c r="H27472"/>
    </row>
    <row r="27473" spans="3:8" x14ac:dyDescent="0.25">
      <c r="C27473"/>
      <c r="H27473"/>
    </row>
    <row r="27474" spans="3:8" x14ac:dyDescent="0.25">
      <c r="C27474"/>
      <c r="H27474"/>
    </row>
    <row r="27475" spans="3:8" x14ac:dyDescent="0.25">
      <c r="C27475"/>
      <c r="H27475"/>
    </row>
    <row r="27476" spans="3:8" x14ac:dyDescent="0.25">
      <c r="C27476"/>
      <c r="H27476"/>
    </row>
    <row r="27477" spans="3:8" x14ac:dyDescent="0.25">
      <c r="C27477"/>
      <c r="H27477"/>
    </row>
    <row r="27478" spans="3:8" x14ac:dyDescent="0.25">
      <c r="C27478"/>
      <c r="H27478"/>
    </row>
    <row r="27479" spans="3:8" x14ac:dyDescent="0.25">
      <c r="C27479"/>
      <c r="H27479"/>
    </row>
    <row r="27480" spans="3:8" x14ac:dyDescent="0.25">
      <c r="C27480"/>
      <c r="H27480"/>
    </row>
    <row r="27481" spans="3:8" x14ac:dyDescent="0.25">
      <c r="C27481"/>
      <c r="H27481"/>
    </row>
    <row r="27482" spans="3:8" x14ac:dyDescent="0.25">
      <c r="C27482"/>
      <c r="H27482"/>
    </row>
    <row r="27483" spans="3:8" x14ac:dyDescent="0.25">
      <c r="C27483"/>
      <c r="H27483"/>
    </row>
    <row r="27484" spans="3:8" x14ac:dyDescent="0.25">
      <c r="C27484"/>
      <c r="H27484"/>
    </row>
    <row r="27485" spans="3:8" x14ac:dyDescent="0.25">
      <c r="C27485"/>
      <c r="H27485"/>
    </row>
    <row r="27486" spans="3:8" x14ac:dyDescent="0.25">
      <c r="C27486"/>
      <c r="H27486"/>
    </row>
    <row r="27487" spans="3:8" x14ac:dyDescent="0.25">
      <c r="C27487"/>
      <c r="H27487"/>
    </row>
    <row r="27488" spans="3:8" x14ac:dyDescent="0.25">
      <c r="C27488"/>
      <c r="H27488"/>
    </row>
    <row r="27489" spans="3:8" x14ac:dyDescent="0.25">
      <c r="C27489"/>
      <c r="H27489"/>
    </row>
    <row r="27490" spans="3:8" x14ac:dyDescent="0.25">
      <c r="C27490"/>
      <c r="H27490"/>
    </row>
    <row r="27491" spans="3:8" x14ac:dyDescent="0.25">
      <c r="C27491"/>
      <c r="H27491"/>
    </row>
    <row r="27492" spans="3:8" x14ac:dyDescent="0.25">
      <c r="C27492"/>
      <c r="H27492"/>
    </row>
    <row r="27493" spans="3:8" x14ac:dyDescent="0.25">
      <c r="C27493"/>
      <c r="H27493"/>
    </row>
    <row r="27494" spans="3:8" x14ac:dyDescent="0.25">
      <c r="C27494"/>
      <c r="H27494"/>
    </row>
    <row r="27495" spans="3:8" x14ac:dyDescent="0.25">
      <c r="C27495"/>
      <c r="H27495"/>
    </row>
    <row r="27496" spans="3:8" x14ac:dyDescent="0.25">
      <c r="C27496"/>
      <c r="H27496"/>
    </row>
    <row r="27497" spans="3:8" x14ac:dyDescent="0.25">
      <c r="C27497"/>
      <c r="H27497"/>
    </row>
    <row r="27498" spans="3:8" x14ac:dyDescent="0.25">
      <c r="C27498"/>
      <c r="H27498"/>
    </row>
    <row r="27499" spans="3:8" x14ac:dyDescent="0.25">
      <c r="C27499"/>
      <c r="H27499"/>
    </row>
    <row r="27500" spans="3:8" x14ac:dyDescent="0.25">
      <c r="C27500"/>
      <c r="H27500"/>
    </row>
    <row r="27501" spans="3:8" x14ac:dyDescent="0.25">
      <c r="C27501"/>
      <c r="H27501"/>
    </row>
    <row r="27502" spans="3:8" x14ac:dyDescent="0.25">
      <c r="C27502"/>
      <c r="H27502"/>
    </row>
    <row r="27503" spans="3:8" x14ac:dyDescent="0.25">
      <c r="C27503"/>
      <c r="H27503"/>
    </row>
    <row r="27504" spans="3:8" x14ac:dyDescent="0.25">
      <c r="C27504"/>
      <c r="H27504"/>
    </row>
    <row r="27505" spans="3:8" x14ac:dyDescent="0.25">
      <c r="C27505"/>
      <c r="H27505"/>
    </row>
    <row r="27506" spans="3:8" x14ac:dyDescent="0.25">
      <c r="C27506"/>
      <c r="H27506"/>
    </row>
    <row r="27507" spans="3:8" x14ac:dyDescent="0.25">
      <c r="C27507"/>
      <c r="H27507"/>
    </row>
    <row r="27508" spans="3:8" x14ac:dyDescent="0.25">
      <c r="C27508"/>
      <c r="H27508"/>
    </row>
    <row r="27509" spans="3:8" x14ac:dyDescent="0.25">
      <c r="C27509"/>
      <c r="H27509"/>
    </row>
    <row r="27510" spans="3:8" x14ac:dyDescent="0.25">
      <c r="C27510"/>
      <c r="H27510"/>
    </row>
    <row r="27511" spans="3:8" x14ac:dyDescent="0.25">
      <c r="C27511"/>
      <c r="H27511"/>
    </row>
    <row r="27512" spans="3:8" x14ac:dyDescent="0.25">
      <c r="C27512"/>
      <c r="H27512"/>
    </row>
    <row r="27513" spans="3:8" x14ac:dyDescent="0.25">
      <c r="C27513"/>
      <c r="H27513"/>
    </row>
    <row r="27514" spans="3:8" x14ac:dyDescent="0.25">
      <c r="C27514"/>
      <c r="H27514"/>
    </row>
    <row r="27515" spans="3:8" x14ac:dyDescent="0.25">
      <c r="C27515"/>
      <c r="H27515"/>
    </row>
    <row r="27516" spans="3:8" x14ac:dyDescent="0.25">
      <c r="C27516"/>
      <c r="H27516"/>
    </row>
    <row r="27517" spans="3:8" x14ac:dyDescent="0.25">
      <c r="C27517"/>
      <c r="H27517"/>
    </row>
    <row r="27518" spans="3:8" x14ac:dyDescent="0.25">
      <c r="C27518"/>
      <c r="H27518"/>
    </row>
    <row r="27519" spans="3:8" x14ac:dyDescent="0.25">
      <c r="C27519"/>
      <c r="H27519"/>
    </row>
    <row r="27520" spans="3:8" x14ac:dyDescent="0.25">
      <c r="C27520"/>
      <c r="H27520"/>
    </row>
    <row r="27521" spans="3:8" x14ac:dyDescent="0.25">
      <c r="C27521"/>
      <c r="H27521"/>
    </row>
    <row r="27522" spans="3:8" x14ac:dyDescent="0.25">
      <c r="C27522"/>
      <c r="H27522"/>
    </row>
    <row r="27523" spans="3:8" x14ac:dyDescent="0.25">
      <c r="C27523"/>
      <c r="H27523"/>
    </row>
    <row r="27524" spans="3:8" x14ac:dyDescent="0.25">
      <c r="C27524"/>
      <c r="H27524"/>
    </row>
    <row r="27525" spans="3:8" x14ac:dyDescent="0.25">
      <c r="C27525"/>
      <c r="H27525"/>
    </row>
    <row r="27526" spans="3:8" x14ac:dyDescent="0.25">
      <c r="C27526"/>
      <c r="H27526"/>
    </row>
    <row r="27527" spans="3:8" x14ac:dyDescent="0.25">
      <c r="C27527"/>
      <c r="H27527"/>
    </row>
    <row r="27528" spans="3:8" x14ac:dyDescent="0.25">
      <c r="C27528"/>
      <c r="H27528"/>
    </row>
    <row r="27529" spans="3:8" x14ac:dyDescent="0.25">
      <c r="C27529"/>
      <c r="H27529"/>
    </row>
    <row r="27530" spans="3:8" x14ac:dyDescent="0.25">
      <c r="C27530"/>
      <c r="H27530"/>
    </row>
    <row r="27531" spans="3:8" x14ac:dyDescent="0.25">
      <c r="C27531"/>
      <c r="H27531"/>
    </row>
    <row r="27532" spans="3:8" x14ac:dyDescent="0.25">
      <c r="C27532"/>
      <c r="H27532"/>
    </row>
    <row r="27533" spans="3:8" x14ac:dyDescent="0.25">
      <c r="C27533"/>
      <c r="H27533"/>
    </row>
    <row r="27534" spans="3:8" x14ac:dyDescent="0.25">
      <c r="C27534"/>
      <c r="H27534"/>
    </row>
    <row r="27535" spans="3:8" x14ac:dyDescent="0.25">
      <c r="C27535"/>
      <c r="H27535"/>
    </row>
    <row r="27536" spans="3:8" x14ac:dyDescent="0.25">
      <c r="C27536"/>
      <c r="H27536"/>
    </row>
    <row r="27537" spans="3:8" x14ac:dyDescent="0.25">
      <c r="C27537"/>
      <c r="H27537"/>
    </row>
    <row r="27538" spans="3:8" x14ac:dyDescent="0.25">
      <c r="C27538"/>
      <c r="H27538"/>
    </row>
    <row r="27539" spans="3:8" x14ac:dyDescent="0.25">
      <c r="C27539"/>
      <c r="H27539"/>
    </row>
    <row r="27540" spans="3:8" x14ac:dyDescent="0.25">
      <c r="C27540"/>
      <c r="H27540"/>
    </row>
    <row r="27541" spans="3:8" x14ac:dyDescent="0.25">
      <c r="C27541"/>
      <c r="H27541"/>
    </row>
    <row r="27542" spans="3:8" x14ac:dyDescent="0.25">
      <c r="C27542"/>
      <c r="H27542"/>
    </row>
    <row r="27543" spans="3:8" x14ac:dyDescent="0.25">
      <c r="C27543"/>
      <c r="H27543"/>
    </row>
    <row r="27544" spans="3:8" x14ac:dyDescent="0.25">
      <c r="C27544"/>
      <c r="H27544"/>
    </row>
    <row r="27545" spans="3:8" x14ac:dyDescent="0.25">
      <c r="C27545"/>
      <c r="H27545"/>
    </row>
    <row r="27546" spans="3:8" x14ac:dyDescent="0.25">
      <c r="C27546"/>
      <c r="H27546"/>
    </row>
    <row r="27547" spans="3:8" x14ac:dyDescent="0.25">
      <c r="C27547"/>
      <c r="H27547"/>
    </row>
    <row r="27548" spans="3:8" x14ac:dyDescent="0.25">
      <c r="C27548"/>
      <c r="H27548"/>
    </row>
    <row r="27549" spans="3:8" x14ac:dyDescent="0.25">
      <c r="C27549"/>
      <c r="H27549"/>
    </row>
    <row r="27550" spans="3:8" x14ac:dyDescent="0.25">
      <c r="C27550"/>
      <c r="H27550"/>
    </row>
    <row r="27551" spans="3:8" x14ac:dyDescent="0.25">
      <c r="C27551"/>
      <c r="H27551"/>
    </row>
    <row r="27552" spans="3:8" x14ac:dyDescent="0.25">
      <c r="C27552"/>
      <c r="H27552"/>
    </row>
    <row r="27553" spans="3:8" x14ac:dyDescent="0.25">
      <c r="C27553"/>
      <c r="H27553"/>
    </row>
    <row r="27554" spans="3:8" x14ac:dyDescent="0.25">
      <c r="C27554"/>
      <c r="H27554"/>
    </row>
    <row r="27555" spans="3:8" x14ac:dyDescent="0.25">
      <c r="C27555"/>
      <c r="H27555"/>
    </row>
    <row r="27556" spans="3:8" x14ac:dyDescent="0.25">
      <c r="C27556"/>
      <c r="H27556"/>
    </row>
    <row r="27557" spans="3:8" x14ac:dyDescent="0.25">
      <c r="C27557"/>
      <c r="H27557"/>
    </row>
    <row r="27558" spans="3:8" x14ac:dyDescent="0.25">
      <c r="C27558"/>
      <c r="H27558"/>
    </row>
    <row r="27559" spans="3:8" x14ac:dyDescent="0.25">
      <c r="C27559"/>
      <c r="H27559"/>
    </row>
    <row r="27560" spans="3:8" x14ac:dyDescent="0.25">
      <c r="C27560"/>
      <c r="H27560"/>
    </row>
    <row r="27561" spans="3:8" x14ac:dyDescent="0.25">
      <c r="C27561"/>
      <c r="H27561"/>
    </row>
    <row r="27562" spans="3:8" x14ac:dyDescent="0.25">
      <c r="C27562"/>
      <c r="H27562"/>
    </row>
    <row r="27563" spans="3:8" x14ac:dyDescent="0.25">
      <c r="C27563"/>
      <c r="H27563"/>
    </row>
    <row r="27564" spans="3:8" x14ac:dyDescent="0.25">
      <c r="C27564"/>
      <c r="H27564"/>
    </row>
    <row r="27565" spans="3:8" x14ac:dyDescent="0.25">
      <c r="C27565"/>
      <c r="H27565"/>
    </row>
    <row r="27566" spans="3:8" x14ac:dyDescent="0.25">
      <c r="C27566"/>
      <c r="H27566"/>
    </row>
    <row r="27567" spans="3:8" x14ac:dyDescent="0.25">
      <c r="C27567"/>
      <c r="H27567"/>
    </row>
    <row r="27568" spans="3:8" x14ac:dyDescent="0.25">
      <c r="C27568"/>
      <c r="H27568"/>
    </row>
    <row r="27569" spans="3:8" x14ac:dyDescent="0.25">
      <c r="C27569"/>
      <c r="H27569"/>
    </row>
    <row r="27570" spans="3:8" x14ac:dyDescent="0.25">
      <c r="C27570"/>
      <c r="H27570"/>
    </row>
    <row r="27571" spans="3:8" x14ac:dyDescent="0.25">
      <c r="C27571"/>
      <c r="H27571"/>
    </row>
    <row r="27572" spans="3:8" x14ac:dyDescent="0.25">
      <c r="C27572"/>
      <c r="H27572"/>
    </row>
    <row r="27573" spans="3:8" x14ac:dyDescent="0.25">
      <c r="C27573"/>
      <c r="H27573"/>
    </row>
    <row r="27574" spans="3:8" x14ac:dyDescent="0.25">
      <c r="C27574"/>
      <c r="H27574"/>
    </row>
    <row r="27575" spans="3:8" x14ac:dyDescent="0.25">
      <c r="C27575"/>
      <c r="H27575"/>
    </row>
    <row r="27576" spans="3:8" x14ac:dyDescent="0.25">
      <c r="C27576"/>
      <c r="H27576"/>
    </row>
    <row r="27577" spans="3:8" x14ac:dyDescent="0.25">
      <c r="C27577"/>
      <c r="H27577"/>
    </row>
    <row r="27578" spans="3:8" x14ac:dyDescent="0.25">
      <c r="C27578"/>
      <c r="H27578"/>
    </row>
    <row r="27579" spans="3:8" x14ac:dyDescent="0.25">
      <c r="C27579"/>
      <c r="H27579"/>
    </row>
    <row r="27580" spans="3:8" x14ac:dyDescent="0.25">
      <c r="C27580"/>
      <c r="H27580"/>
    </row>
    <row r="27581" spans="3:8" x14ac:dyDescent="0.25">
      <c r="C27581"/>
      <c r="H27581"/>
    </row>
    <row r="27582" spans="3:8" x14ac:dyDescent="0.25">
      <c r="C27582"/>
      <c r="H27582"/>
    </row>
    <row r="27583" spans="3:8" x14ac:dyDescent="0.25">
      <c r="C27583"/>
      <c r="H27583"/>
    </row>
    <row r="27584" spans="3:8" x14ac:dyDescent="0.25">
      <c r="C27584"/>
      <c r="H27584"/>
    </row>
    <row r="27585" spans="3:8" x14ac:dyDescent="0.25">
      <c r="C27585"/>
      <c r="H27585"/>
    </row>
    <row r="27586" spans="3:8" x14ac:dyDescent="0.25">
      <c r="C27586"/>
      <c r="H27586"/>
    </row>
    <row r="27587" spans="3:8" x14ac:dyDescent="0.25">
      <c r="C27587"/>
      <c r="H27587"/>
    </row>
    <row r="27588" spans="3:8" x14ac:dyDescent="0.25">
      <c r="C27588"/>
      <c r="H27588"/>
    </row>
    <row r="27589" spans="3:8" x14ac:dyDescent="0.25">
      <c r="C27589"/>
      <c r="H27589"/>
    </row>
    <row r="27590" spans="3:8" x14ac:dyDescent="0.25">
      <c r="C27590"/>
      <c r="H27590"/>
    </row>
    <row r="27591" spans="3:8" x14ac:dyDescent="0.25">
      <c r="C27591"/>
      <c r="H27591"/>
    </row>
    <row r="27592" spans="3:8" x14ac:dyDescent="0.25">
      <c r="C27592"/>
      <c r="H27592"/>
    </row>
    <row r="27593" spans="3:8" x14ac:dyDescent="0.25">
      <c r="C27593"/>
      <c r="H27593"/>
    </row>
    <row r="27594" spans="3:8" x14ac:dyDescent="0.25">
      <c r="C27594"/>
      <c r="H27594"/>
    </row>
    <row r="27595" spans="3:8" x14ac:dyDescent="0.25">
      <c r="C27595"/>
      <c r="H27595"/>
    </row>
    <row r="27596" spans="3:8" x14ac:dyDescent="0.25">
      <c r="C27596"/>
      <c r="H27596"/>
    </row>
    <row r="27597" spans="3:8" x14ac:dyDescent="0.25">
      <c r="C27597"/>
      <c r="H27597"/>
    </row>
    <row r="27598" spans="3:8" x14ac:dyDescent="0.25">
      <c r="C27598"/>
      <c r="H27598"/>
    </row>
    <row r="27599" spans="3:8" x14ac:dyDescent="0.25">
      <c r="C27599"/>
      <c r="H27599"/>
    </row>
    <row r="27600" spans="3:8" x14ac:dyDescent="0.25">
      <c r="C27600"/>
      <c r="H27600"/>
    </row>
    <row r="27601" spans="3:8" x14ac:dyDescent="0.25">
      <c r="C27601"/>
      <c r="H27601"/>
    </row>
    <row r="27602" spans="3:8" x14ac:dyDescent="0.25">
      <c r="C27602"/>
      <c r="H27602"/>
    </row>
    <row r="27603" spans="3:8" x14ac:dyDescent="0.25">
      <c r="C27603"/>
      <c r="H27603"/>
    </row>
    <row r="27604" spans="3:8" x14ac:dyDescent="0.25">
      <c r="C27604"/>
      <c r="H27604"/>
    </row>
    <row r="27605" spans="3:8" x14ac:dyDescent="0.25">
      <c r="C27605"/>
      <c r="H27605"/>
    </row>
    <row r="27606" spans="3:8" x14ac:dyDescent="0.25">
      <c r="C27606"/>
      <c r="H27606"/>
    </row>
    <row r="27607" spans="3:8" x14ac:dyDescent="0.25">
      <c r="C27607"/>
      <c r="H27607"/>
    </row>
    <row r="27608" spans="3:8" x14ac:dyDescent="0.25">
      <c r="C27608"/>
      <c r="H27608"/>
    </row>
    <row r="27609" spans="3:8" x14ac:dyDescent="0.25">
      <c r="C27609"/>
      <c r="H27609"/>
    </row>
    <row r="27610" spans="3:8" x14ac:dyDescent="0.25">
      <c r="C27610"/>
      <c r="H27610"/>
    </row>
    <row r="27611" spans="3:8" x14ac:dyDescent="0.25">
      <c r="C27611"/>
      <c r="H27611"/>
    </row>
    <row r="27612" spans="3:8" x14ac:dyDescent="0.25">
      <c r="C27612"/>
      <c r="H27612"/>
    </row>
    <row r="27613" spans="3:8" x14ac:dyDescent="0.25">
      <c r="C27613"/>
      <c r="H27613"/>
    </row>
    <row r="27614" spans="3:8" x14ac:dyDescent="0.25">
      <c r="C27614"/>
      <c r="H27614"/>
    </row>
    <row r="27615" spans="3:8" x14ac:dyDescent="0.25">
      <c r="C27615"/>
      <c r="H27615"/>
    </row>
    <row r="27616" spans="3:8" x14ac:dyDescent="0.25">
      <c r="C27616"/>
      <c r="H27616"/>
    </row>
    <row r="27617" spans="3:8" x14ac:dyDescent="0.25">
      <c r="C27617"/>
      <c r="H27617"/>
    </row>
    <row r="27618" spans="3:8" x14ac:dyDescent="0.25">
      <c r="C27618"/>
      <c r="H27618"/>
    </row>
    <row r="27619" spans="3:8" x14ac:dyDescent="0.25">
      <c r="C27619"/>
      <c r="H27619"/>
    </row>
    <row r="27620" spans="3:8" x14ac:dyDescent="0.25">
      <c r="C27620"/>
      <c r="H27620"/>
    </row>
    <row r="27621" spans="3:8" x14ac:dyDescent="0.25">
      <c r="C27621"/>
      <c r="H27621"/>
    </row>
    <row r="27622" spans="3:8" x14ac:dyDescent="0.25">
      <c r="C27622"/>
      <c r="H27622"/>
    </row>
    <row r="27623" spans="3:8" x14ac:dyDescent="0.25">
      <c r="C27623"/>
      <c r="H27623"/>
    </row>
    <row r="27624" spans="3:8" x14ac:dyDescent="0.25">
      <c r="C27624"/>
      <c r="H27624"/>
    </row>
    <row r="27625" spans="3:8" x14ac:dyDescent="0.25">
      <c r="C27625"/>
      <c r="H27625"/>
    </row>
    <row r="27626" spans="3:8" x14ac:dyDescent="0.25">
      <c r="C27626"/>
      <c r="H27626"/>
    </row>
    <row r="27627" spans="3:8" x14ac:dyDescent="0.25">
      <c r="C27627"/>
      <c r="H27627"/>
    </row>
    <row r="27628" spans="3:8" x14ac:dyDescent="0.25">
      <c r="C27628"/>
      <c r="H27628"/>
    </row>
    <row r="27629" spans="3:8" x14ac:dyDescent="0.25">
      <c r="C27629"/>
      <c r="H27629"/>
    </row>
    <row r="27630" spans="3:8" x14ac:dyDescent="0.25">
      <c r="C27630"/>
      <c r="H27630"/>
    </row>
    <row r="27631" spans="3:8" x14ac:dyDescent="0.25">
      <c r="C27631"/>
      <c r="H27631"/>
    </row>
    <row r="27632" spans="3:8" x14ac:dyDescent="0.25">
      <c r="C27632"/>
      <c r="H27632"/>
    </row>
    <row r="27633" spans="3:8" x14ac:dyDescent="0.25">
      <c r="C27633"/>
      <c r="H27633"/>
    </row>
    <row r="27634" spans="3:8" x14ac:dyDescent="0.25">
      <c r="C27634"/>
      <c r="H27634"/>
    </row>
    <row r="27635" spans="3:8" x14ac:dyDescent="0.25">
      <c r="C27635"/>
      <c r="H27635"/>
    </row>
    <row r="27636" spans="3:8" x14ac:dyDescent="0.25">
      <c r="C27636"/>
      <c r="H27636"/>
    </row>
    <row r="27637" spans="3:8" x14ac:dyDescent="0.25">
      <c r="C27637"/>
      <c r="H27637"/>
    </row>
    <row r="27638" spans="3:8" x14ac:dyDescent="0.25">
      <c r="C27638"/>
      <c r="H27638"/>
    </row>
    <row r="27639" spans="3:8" x14ac:dyDescent="0.25">
      <c r="C27639"/>
      <c r="H27639"/>
    </row>
    <row r="27640" spans="3:8" x14ac:dyDescent="0.25">
      <c r="C27640"/>
      <c r="H27640"/>
    </row>
    <row r="27641" spans="3:8" x14ac:dyDescent="0.25">
      <c r="C27641"/>
      <c r="H27641"/>
    </row>
    <row r="27642" spans="3:8" x14ac:dyDescent="0.25">
      <c r="C27642"/>
      <c r="H27642"/>
    </row>
    <row r="27643" spans="3:8" x14ac:dyDescent="0.25">
      <c r="C27643"/>
      <c r="H27643"/>
    </row>
    <row r="27644" spans="3:8" x14ac:dyDescent="0.25">
      <c r="C27644"/>
      <c r="H27644"/>
    </row>
    <row r="27645" spans="3:8" x14ac:dyDescent="0.25">
      <c r="C27645"/>
      <c r="H27645"/>
    </row>
    <row r="27646" spans="3:8" x14ac:dyDescent="0.25">
      <c r="C27646"/>
      <c r="H27646"/>
    </row>
    <row r="27647" spans="3:8" x14ac:dyDescent="0.25">
      <c r="C27647"/>
      <c r="H27647"/>
    </row>
    <row r="27648" spans="3:8" x14ac:dyDescent="0.25">
      <c r="C27648"/>
      <c r="H27648"/>
    </row>
    <row r="27649" spans="3:8" x14ac:dyDescent="0.25">
      <c r="C27649"/>
      <c r="H27649"/>
    </row>
    <row r="27650" spans="3:8" x14ac:dyDescent="0.25">
      <c r="C27650"/>
      <c r="H27650"/>
    </row>
    <row r="27651" spans="3:8" x14ac:dyDescent="0.25">
      <c r="C27651"/>
      <c r="H27651"/>
    </row>
    <row r="27652" spans="3:8" x14ac:dyDescent="0.25">
      <c r="C27652"/>
      <c r="H27652"/>
    </row>
    <row r="27653" spans="3:8" x14ac:dyDescent="0.25">
      <c r="C27653"/>
      <c r="H27653"/>
    </row>
    <row r="27654" spans="3:8" x14ac:dyDescent="0.25">
      <c r="C27654"/>
      <c r="H27654"/>
    </row>
    <row r="27655" spans="3:8" x14ac:dyDescent="0.25">
      <c r="C27655"/>
      <c r="H27655"/>
    </row>
    <row r="27656" spans="3:8" x14ac:dyDescent="0.25">
      <c r="C27656"/>
      <c r="H27656"/>
    </row>
    <row r="27657" spans="3:8" x14ac:dyDescent="0.25">
      <c r="C27657"/>
      <c r="H27657"/>
    </row>
    <row r="27658" spans="3:8" x14ac:dyDescent="0.25">
      <c r="C27658"/>
      <c r="H27658"/>
    </row>
    <row r="27659" spans="3:8" x14ac:dyDescent="0.25">
      <c r="C27659"/>
      <c r="H27659"/>
    </row>
    <row r="27660" spans="3:8" x14ac:dyDescent="0.25">
      <c r="C27660"/>
      <c r="H27660"/>
    </row>
    <row r="27661" spans="3:8" x14ac:dyDescent="0.25">
      <c r="C27661"/>
      <c r="H27661"/>
    </row>
    <row r="27662" spans="3:8" x14ac:dyDescent="0.25">
      <c r="C27662"/>
      <c r="H27662"/>
    </row>
    <row r="27663" spans="3:8" x14ac:dyDescent="0.25">
      <c r="C27663"/>
      <c r="H27663"/>
    </row>
    <row r="27664" spans="3:8" x14ac:dyDescent="0.25">
      <c r="C27664"/>
      <c r="H27664"/>
    </row>
    <row r="27665" spans="3:8" x14ac:dyDescent="0.25">
      <c r="C27665"/>
      <c r="H27665"/>
    </row>
    <row r="27666" spans="3:8" x14ac:dyDescent="0.25">
      <c r="C27666"/>
      <c r="H27666"/>
    </row>
    <row r="27667" spans="3:8" x14ac:dyDescent="0.25">
      <c r="C27667"/>
      <c r="H27667"/>
    </row>
    <row r="27668" spans="3:8" x14ac:dyDescent="0.25">
      <c r="C27668"/>
      <c r="H27668"/>
    </row>
    <row r="27669" spans="3:8" x14ac:dyDescent="0.25">
      <c r="C27669"/>
      <c r="H27669"/>
    </row>
    <row r="27670" spans="3:8" x14ac:dyDescent="0.25">
      <c r="C27670"/>
      <c r="H27670"/>
    </row>
    <row r="27671" spans="3:8" x14ac:dyDescent="0.25">
      <c r="C27671"/>
      <c r="H27671"/>
    </row>
    <row r="27672" spans="3:8" x14ac:dyDescent="0.25">
      <c r="C27672"/>
      <c r="H27672"/>
    </row>
    <row r="27673" spans="3:8" x14ac:dyDescent="0.25">
      <c r="C27673"/>
      <c r="H27673"/>
    </row>
    <row r="27674" spans="3:8" x14ac:dyDescent="0.25">
      <c r="C27674"/>
      <c r="H27674"/>
    </row>
    <row r="27675" spans="3:8" x14ac:dyDescent="0.25">
      <c r="C27675"/>
      <c r="H27675"/>
    </row>
    <row r="27676" spans="3:8" x14ac:dyDescent="0.25">
      <c r="C27676"/>
      <c r="H27676"/>
    </row>
    <row r="27677" spans="3:8" x14ac:dyDescent="0.25">
      <c r="C27677"/>
      <c r="H27677"/>
    </row>
    <row r="27678" spans="3:8" x14ac:dyDescent="0.25">
      <c r="C27678"/>
      <c r="H27678"/>
    </row>
    <row r="27679" spans="3:8" x14ac:dyDescent="0.25">
      <c r="C27679"/>
      <c r="H27679"/>
    </row>
    <row r="27680" spans="3:8" x14ac:dyDescent="0.25">
      <c r="C27680"/>
      <c r="H27680"/>
    </row>
    <row r="27681" spans="3:8" x14ac:dyDescent="0.25">
      <c r="C27681"/>
      <c r="H27681"/>
    </row>
    <row r="27682" spans="3:8" x14ac:dyDescent="0.25">
      <c r="C27682"/>
      <c r="H27682"/>
    </row>
    <row r="27683" spans="3:8" x14ac:dyDescent="0.25">
      <c r="C27683"/>
      <c r="H27683"/>
    </row>
    <row r="27684" spans="3:8" x14ac:dyDescent="0.25">
      <c r="C27684"/>
      <c r="H27684"/>
    </row>
    <row r="27685" spans="3:8" x14ac:dyDescent="0.25">
      <c r="C27685"/>
      <c r="H27685"/>
    </row>
    <row r="27686" spans="3:8" x14ac:dyDescent="0.25">
      <c r="C27686"/>
      <c r="H27686"/>
    </row>
    <row r="27687" spans="3:8" x14ac:dyDescent="0.25">
      <c r="C27687"/>
      <c r="H27687"/>
    </row>
    <row r="27688" spans="3:8" x14ac:dyDescent="0.25">
      <c r="C27688"/>
      <c r="H27688"/>
    </row>
    <row r="27689" spans="3:8" x14ac:dyDescent="0.25">
      <c r="C27689"/>
      <c r="H27689"/>
    </row>
    <row r="27690" spans="3:8" x14ac:dyDescent="0.25">
      <c r="C27690"/>
      <c r="H27690"/>
    </row>
    <row r="27691" spans="3:8" x14ac:dyDescent="0.25">
      <c r="C27691"/>
      <c r="H27691"/>
    </row>
    <row r="27692" spans="3:8" x14ac:dyDescent="0.25">
      <c r="C27692"/>
      <c r="H27692"/>
    </row>
    <row r="27693" spans="3:8" x14ac:dyDescent="0.25">
      <c r="C27693"/>
      <c r="H27693"/>
    </row>
    <row r="27694" spans="3:8" x14ac:dyDescent="0.25">
      <c r="C27694"/>
      <c r="H27694"/>
    </row>
    <row r="27695" spans="3:8" x14ac:dyDescent="0.25">
      <c r="C27695"/>
      <c r="H27695"/>
    </row>
    <row r="27696" spans="3:8" x14ac:dyDescent="0.25">
      <c r="C27696"/>
      <c r="H27696"/>
    </row>
    <row r="27697" spans="3:8" x14ac:dyDescent="0.25">
      <c r="C27697"/>
      <c r="H27697"/>
    </row>
    <row r="27698" spans="3:8" x14ac:dyDescent="0.25">
      <c r="C27698"/>
      <c r="H27698"/>
    </row>
    <row r="27699" spans="3:8" x14ac:dyDescent="0.25">
      <c r="C27699"/>
      <c r="H27699"/>
    </row>
    <row r="27700" spans="3:8" x14ac:dyDescent="0.25">
      <c r="C27700"/>
      <c r="H27700"/>
    </row>
    <row r="27701" spans="3:8" x14ac:dyDescent="0.25">
      <c r="C27701"/>
      <c r="H27701"/>
    </row>
    <row r="27702" spans="3:8" x14ac:dyDescent="0.25">
      <c r="C27702"/>
      <c r="H27702"/>
    </row>
    <row r="27703" spans="3:8" x14ac:dyDescent="0.25">
      <c r="C27703"/>
      <c r="H27703"/>
    </row>
    <row r="27704" spans="3:8" x14ac:dyDescent="0.25">
      <c r="C27704"/>
      <c r="H27704"/>
    </row>
    <row r="27705" spans="3:8" x14ac:dyDescent="0.25">
      <c r="C27705"/>
      <c r="H27705"/>
    </row>
    <row r="27706" spans="3:8" x14ac:dyDescent="0.25">
      <c r="C27706"/>
      <c r="H27706"/>
    </row>
    <row r="27707" spans="3:8" x14ac:dyDescent="0.25">
      <c r="C27707"/>
      <c r="H27707"/>
    </row>
    <row r="27708" spans="3:8" x14ac:dyDescent="0.25">
      <c r="C27708"/>
      <c r="H27708"/>
    </row>
    <row r="27709" spans="3:8" x14ac:dyDescent="0.25">
      <c r="C27709"/>
      <c r="H27709"/>
    </row>
    <row r="27710" spans="3:8" x14ac:dyDescent="0.25">
      <c r="C27710"/>
      <c r="H27710"/>
    </row>
    <row r="27711" spans="3:8" x14ac:dyDescent="0.25">
      <c r="C27711"/>
      <c r="H27711"/>
    </row>
    <row r="27712" spans="3:8" x14ac:dyDescent="0.25">
      <c r="C27712"/>
      <c r="H27712"/>
    </row>
    <row r="27713" spans="3:8" x14ac:dyDescent="0.25">
      <c r="C27713"/>
      <c r="H27713"/>
    </row>
    <row r="27714" spans="3:8" x14ac:dyDescent="0.25">
      <c r="C27714"/>
      <c r="H27714"/>
    </row>
    <row r="27715" spans="3:8" x14ac:dyDescent="0.25">
      <c r="C27715"/>
      <c r="H27715"/>
    </row>
    <row r="27716" spans="3:8" x14ac:dyDescent="0.25">
      <c r="C27716"/>
      <c r="H27716"/>
    </row>
    <row r="27717" spans="3:8" x14ac:dyDescent="0.25">
      <c r="C27717"/>
      <c r="H27717"/>
    </row>
    <row r="27718" spans="3:8" x14ac:dyDescent="0.25">
      <c r="C27718"/>
      <c r="H27718"/>
    </row>
    <row r="27719" spans="3:8" x14ac:dyDescent="0.25">
      <c r="C27719"/>
      <c r="H27719"/>
    </row>
    <row r="27720" spans="3:8" x14ac:dyDescent="0.25">
      <c r="C27720"/>
      <c r="H27720"/>
    </row>
    <row r="27721" spans="3:8" x14ac:dyDescent="0.25">
      <c r="C27721"/>
      <c r="H27721"/>
    </row>
    <row r="27722" spans="3:8" x14ac:dyDescent="0.25">
      <c r="C27722"/>
      <c r="H27722"/>
    </row>
    <row r="27723" spans="3:8" x14ac:dyDescent="0.25">
      <c r="C27723"/>
      <c r="H27723"/>
    </row>
    <row r="27724" spans="3:8" x14ac:dyDescent="0.25">
      <c r="C27724"/>
      <c r="H27724"/>
    </row>
    <row r="27725" spans="3:8" x14ac:dyDescent="0.25">
      <c r="C27725"/>
      <c r="H27725"/>
    </row>
    <row r="27726" spans="3:8" x14ac:dyDescent="0.25">
      <c r="C27726"/>
      <c r="H27726"/>
    </row>
    <row r="27727" spans="3:8" x14ac:dyDescent="0.25">
      <c r="C27727"/>
      <c r="H27727"/>
    </row>
    <row r="27728" spans="3:8" x14ac:dyDescent="0.25">
      <c r="C27728"/>
      <c r="H27728"/>
    </row>
    <row r="27729" spans="3:8" x14ac:dyDescent="0.25">
      <c r="C27729"/>
      <c r="H27729"/>
    </row>
    <row r="27730" spans="3:8" x14ac:dyDescent="0.25">
      <c r="C27730"/>
      <c r="H27730"/>
    </row>
    <row r="27731" spans="3:8" x14ac:dyDescent="0.25">
      <c r="C27731"/>
      <c r="H27731"/>
    </row>
    <row r="27732" spans="3:8" x14ac:dyDescent="0.25">
      <c r="C27732"/>
      <c r="H27732"/>
    </row>
    <row r="27733" spans="3:8" x14ac:dyDescent="0.25">
      <c r="C27733"/>
      <c r="H27733"/>
    </row>
    <row r="27734" spans="3:8" x14ac:dyDescent="0.25">
      <c r="C27734"/>
      <c r="H27734"/>
    </row>
    <row r="27735" spans="3:8" x14ac:dyDescent="0.25">
      <c r="C27735"/>
      <c r="H27735"/>
    </row>
    <row r="27736" spans="3:8" x14ac:dyDescent="0.25">
      <c r="C27736"/>
      <c r="H27736"/>
    </row>
    <row r="27737" spans="3:8" x14ac:dyDescent="0.25">
      <c r="C27737"/>
      <c r="H27737"/>
    </row>
    <row r="27738" spans="3:8" x14ac:dyDescent="0.25">
      <c r="C27738"/>
      <c r="H27738"/>
    </row>
    <row r="27739" spans="3:8" x14ac:dyDescent="0.25">
      <c r="C27739"/>
      <c r="H27739"/>
    </row>
    <row r="27740" spans="3:8" x14ac:dyDescent="0.25">
      <c r="C27740"/>
      <c r="H27740"/>
    </row>
    <row r="27741" spans="3:8" x14ac:dyDescent="0.25">
      <c r="C27741"/>
      <c r="H27741"/>
    </row>
    <row r="27742" spans="3:8" x14ac:dyDescent="0.25">
      <c r="C27742"/>
      <c r="H27742"/>
    </row>
    <row r="27743" spans="3:8" x14ac:dyDescent="0.25">
      <c r="C27743"/>
      <c r="H27743"/>
    </row>
    <row r="27744" spans="3:8" x14ac:dyDescent="0.25">
      <c r="C27744"/>
      <c r="H27744"/>
    </row>
    <row r="27745" spans="3:8" x14ac:dyDescent="0.25">
      <c r="C27745"/>
      <c r="H27745"/>
    </row>
    <row r="27746" spans="3:8" x14ac:dyDescent="0.25">
      <c r="C27746"/>
      <c r="H27746"/>
    </row>
    <row r="27747" spans="3:8" x14ac:dyDescent="0.25">
      <c r="C27747"/>
      <c r="H27747"/>
    </row>
    <row r="27748" spans="3:8" x14ac:dyDescent="0.25">
      <c r="C27748"/>
      <c r="H27748"/>
    </row>
    <row r="27749" spans="3:8" x14ac:dyDescent="0.25">
      <c r="C27749"/>
      <c r="H27749"/>
    </row>
    <row r="27750" spans="3:8" x14ac:dyDescent="0.25">
      <c r="C27750"/>
      <c r="H27750"/>
    </row>
    <row r="27751" spans="3:8" x14ac:dyDescent="0.25">
      <c r="C27751"/>
      <c r="H27751"/>
    </row>
    <row r="27752" spans="3:8" x14ac:dyDescent="0.25">
      <c r="C27752"/>
      <c r="H27752"/>
    </row>
    <row r="27753" spans="3:8" x14ac:dyDescent="0.25">
      <c r="C27753"/>
      <c r="H27753"/>
    </row>
    <row r="27754" spans="3:8" x14ac:dyDescent="0.25">
      <c r="C27754"/>
      <c r="H27754"/>
    </row>
    <row r="27755" spans="3:8" x14ac:dyDescent="0.25">
      <c r="C27755"/>
      <c r="H27755"/>
    </row>
    <row r="27756" spans="3:8" x14ac:dyDescent="0.25">
      <c r="C27756"/>
      <c r="H27756"/>
    </row>
    <row r="27757" spans="3:8" x14ac:dyDescent="0.25">
      <c r="C27757"/>
      <c r="H27757"/>
    </row>
    <row r="27758" spans="3:8" x14ac:dyDescent="0.25">
      <c r="C27758"/>
      <c r="H27758"/>
    </row>
    <row r="27759" spans="3:8" x14ac:dyDescent="0.25">
      <c r="C27759"/>
      <c r="H27759"/>
    </row>
    <row r="27760" spans="3:8" x14ac:dyDescent="0.25">
      <c r="C27760"/>
      <c r="H27760"/>
    </row>
    <row r="27761" spans="3:8" x14ac:dyDescent="0.25">
      <c r="C27761"/>
      <c r="H27761"/>
    </row>
    <row r="27762" spans="3:8" x14ac:dyDescent="0.25">
      <c r="C27762"/>
      <c r="H27762"/>
    </row>
    <row r="27763" spans="3:8" x14ac:dyDescent="0.25">
      <c r="C27763"/>
      <c r="H27763"/>
    </row>
    <row r="27764" spans="3:8" x14ac:dyDescent="0.25">
      <c r="C27764"/>
      <c r="H27764"/>
    </row>
    <row r="27765" spans="3:8" x14ac:dyDescent="0.25">
      <c r="C27765"/>
      <c r="H27765"/>
    </row>
    <row r="27766" spans="3:8" x14ac:dyDescent="0.25">
      <c r="C27766"/>
      <c r="H27766"/>
    </row>
    <row r="27767" spans="3:8" x14ac:dyDescent="0.25">
      <c r="C27767"/>
      <c r="H27767"/>
    </row>
    <row r="27768" spans="3:8" x14ac:dyDescent="0.25">
      <c r="C27768"/>
      <c r="H27768"/>
    </row>
    <row r="27769" spans="3:8" x14ac:dyDescent="0.25">
      <c r="C27769"/>
      <c r="H27769"/>
    </row>
    <row r="27770" spans="3:8" x14ac:dyDescent="0.25">
      <c r="C27770"/>
      <c r="H27770"/>
    </row>
    <row r="27771" spans="3:8" x14ac:dyDescent="0.25">
      <c r="C27771"/>
      <c r="H27771"/>
    </row>
    <row r="27772" spans="3:8" x14ac:dyDescent="0.25">
      <c r="C27772"/>
      <c r="H27772"/>
    </row>
    <row r="27773" spans="3:8" x14ac:dyDescent="0.25">
      <c r="C27773"/>
      <c r="H27773"/>
    </row>
    <row r="27774" spans="3:8" x14ac:dyDescent="0.25">
      <c r="C27774"/>
      <c r="H27774"/>
    </row>
    <row r="27775" spans="3:8" x14ac:dyDescent="0.25">
      <c r="C27775"/>
      <c r="H27775"/>
    </row>
    <row r="27776" spans="3:8" x14ac:dyDescent="0.25">
      <c r="C27776"/>
      <c r="H27776"/>
    </row>
    <row r="27777" spans="3:8" x14ac:dyDescent="0.25">
      <c r="C27777"/>
      <c r="H27777"/>
    </row>
    <row r="27778" spans="3:8" x14ac:dyDescent="0.25">
      <c r="C27778"/>
      <c r="H27778"/>
    </row>
    <row r="27779" spans="3:8" x14ac:dyDescent="0.25">
      <c r="C27779"/>
      <c r="H27779"/>
    </row>
    <row r="27780" spans="3:8" x14ac:dyDescent="0.25">
      <c r="C27780"/>
      <c r="H27780"/>
    </row>
    <row r="27781" spans="3:8" x14ac:dyDescent="0.25">
      <c r="C27781"/>
      <c r="H27781"/>
    </row>
    <row r="27782" spans="3:8" x14ac:dyDescent="0.25">
      <c r="C27782"/>
      <c r="H27782"/>
    </row>
    <row r="27783" spans="3:8" x14ac:dyDescent="0.25">
      <c r="C27783"/>
      <c r="H27783"/>
    </row>
    <row r="27784" spans="3:8" x14ac:dyDescent="0.25">
      <c r="C27784"/>
      <c r="H27784"/>
    </row>
    <row r="27785" spans="3:8" x14ac:dyDescent="0.25">
      <c r="C27785"/>
      <c r="H27785"/>
    </row>
    <row r="27786" spans="3:8" x14ac:dyDescent="0.25">
      <c r="C27786"/>
      <c r="H27786"/>
    </row>
    <row r="27787" spans="3:8" x14ac:dyDescent="0.25">
      <c r="C27787"/>
      <c r="H27787"/>
    </row>
    <row r="27788" spans="3:8" x14ac:dyDescent="0.25">
      <c r="C27788"/>
      <c r="H27788"/>
    </row>
    <row r="27789" spans="3:8" x14ac:dyDescent="0.25">
      <c r="C27789"/>
      <c r="H27789"/>
    </row>
    <row r="27790" spans="3:8" x14ac:dyDescent="0.25">
      <c r="C27790"/>
      <c r="H27790"/>
    </row>
    <row r="27791" spans="3:8" x14ac:dyDescent="0.25">
      <c r="C27791"/>
      <c r="H27791"/>
    </row>
    <row r="27792" spans="3:8" x14ac:dyDescent="0.25">
      <c r="C27792"/>
      <c r="H27792"/>
    </row>
    <row r="27793" spans="3:8" x14ac:dyDescent="0.25">
      <c r="C27793"/>
      <c r="H27793"/>
    </row>
    <row r="27794" spans="3:8" x14ac:dyDescent="0.25">
      <c r="C27794"/>
      <c r="H27794"/>
    </row>
    <row r="27795" spans="3:8" x14ac:dyDescent="0.25">
      <c r="C27795"/>
      <c r="H27795"/>
    </row>
    <row r="27796" spans="3:8" x14ac:dyDescent="0.25">
      <c r="C27796"/>
      <c r="H27796"/>
    </row>
    <row r="27797" spans="3:8" x14ac:dyDescent="0.25">
      <c r="C27797"/>
      <c r="H27797"/>
    </row>
    <row r="27798" spans="3:8" x14ac:dyDescent="0.25">
      <c r="C27798"/>
      <c r="H27798"/>
    </row>
    <row r="27799" spans="3:8" x14ac:dyDescent="0.25">
      <c r="C27799"/>
      <c r="H27799"/>
    </row>
    <row r="27800" spans="3:8" x14ac:dyDescent="0.25">
      <c r="C27800"/>
      <c r="H27800"/>
    </row>
    <row r="27801" spans="3:8" x14ac:dyDescent="0.25">
      <c r="C27801"/>
      <c r="H27801"/>
    </row>
    <row r="27802" spans="3:8" x14ac:dyDescent="0.25">
      <c r="C27802"/>
      <c r="H27802"/>
    </row>
    <row r="27803" spans="3:8" x14ac:dyDescent="0.25">
      <c r="C27803"/>
      <c r="H27803"/>
    </row>
    <row r="27804" spans="3:8" x14ac:dyDescent="0.25">
      <c r="C27804"/>
      <c r="H27804"/>
    </row>
    <row r="27805" spans="3:8" x14ac:dyDescent="0.25">
      <c r="C27805"/>
      <c r="H27805"/>
    </row>
    <row r="27806" spans="3:8" x14ac:dyDescent="0.25">
      <c r="C27806"/>
      <c r="H27806"/>
    </row>
    <row r="27807" spans="3:8" x14ac:dyDescent="0.25">
      <c r="C27807"/>
      <c r="H27807"/>
    </row>
    <row r="27808" spans="3:8" x14ac:dyDescent="0.25">
      <c r="C27808"/>
      <c r="H27808"/>
    </row>
    <row r="27809" spans="3:8" x14ac:dyDescent="0.25">
      <c r="C27809"/>
      <c r="H27809"/>
    </row>
    <row r="27810" spans="3:8" x14ac:dyDescent="0.25">
      <c r="C27810"/>
      <c r="H27810"/>
    </row>
    <row r="27811" spans="3:8" x14ac:dyDescent="0.25">
      <c r="C27811"/>
      <c r="H27811"/>
    </row>
    <row r="27812" spans="3:8" x14ac:dyDescent="0.25">
      <c r="C27812"/>
      <c r="H27812"/>
    </row>
    <row r="27813" spans="3:8" x14ac:dyDescent="0.25">
      <c r="C27813"/>
      <c r="H27813"/>
    </row>
    <row r="27814" spans="3:8" x14ac:dyDescent="0.25">
      <c r="C27814"/>
      <c r="H27814"/>
    </row>
    <row r="27815" spans="3:8" x14ac:dyDescent="0.25">
      <c r="C27815"/>
      <c r="H27815"/>
    </row>
    <row r="27816" spans="3:8" x14ac:dyDescent="0.25">
      <c r="C27816"/>
      <c r="H27816"/>
    </row>
    <row r="27817" spans="3:8" x14ac:dyDescent="0.25">
      <c r="C27817"/>
      <c r="H27817"/>
    </row>
    <row r="27818" spans="3:8" x14ac:dyDescent="0.25">
      <c r="C27818"/>
      <c r="H27818"/>
    </row>
    <row r="27819" spans="3:8" x14ac:dyDescent="0.25">
      <c r="C27819"/>
      <c r="H27819"/>
    </row>
    <row r="27820" spans="3:8" x14ac:dyDescent="0.25">
      <c r="C27820"/>
      <c r="H27820"/>
    </row>
    <row r="27821" spans="3:8" x14ac:dyDescent="0.25">
      <c r="C27821"/>
      <c r="H27821"/>
    </row>
    <row r="27822" spans="3:8" x14ac:dyDescent="0.25">
      <c r="C27822"/>
      <c r="H27822"/>
    </row>
    <row r="27823" spans="3:8" x14ac:dyDescent="0.25">
      <c r="C27823"/>
      <c r="H27823"/>
    </row>
    <row r="27824" spans="3:8" x14ac:dyDescent="0.25">
      <c r="C27824"/>
      <c r="H27824"/>
    </row>
    <row r="27825" spans="3:8" x14ac:dyDescent="0.25">
      <c r="C27825"/>
      <c r="H27825"/>
    </row>
    <row r="27826" spans="3:8" x14ac:dyDescent="0.25">
      <c r="C27826"/>
      <c r="H27826"/>
    </row>
    <row r="27827" spans="3:8" x14ac:dyDescent="0.25">
      <c r="C27827"/>
      <c r="H27827"/>
    </row>
    <row r="27828" spans="3:8" x14ac:dyDescent="0.25">
      <c r="C27828"/>
      <c r="H27828"/>
    </row>
    <row r="27829" spans="3:8" x14ac:dyDescent="0.25">
      <c r="C27829"/>
      <c r="H27829"/>
    </row>
    <row r="27830" spans="3:8" x14ac:dyDescent="0.25">
      <c r="C27830"/>
      <c r="H27830"/>
    </row>
    <row r="27831" spans="3:8" x14ac:dyDescent="0.25">
      <c r="C27831"/>
      <c r="H27831"/>
    </row>
    <row r="27832" spans="3:8" x14ac:dyDescent="0.25">
      <c r="C27832"/>
      <c r="H27832"/>
    </row>
    <row r="27833" spans="3:8" x14ac:dyDescent="0.25">
      <c r="C27833"/>
      <c r="H27833"/>
    </row>
    <row r="27834" spans="3:8" x14ac:dyDescent="0.25">
      <c r="C27834"/>
      <c r="H27834"/>
    </row>
    <row r="27835" spans="3:8" x14ac:dyDescent="0.25">
      <c r="C27835"/>
      <c r="H27835"/>
    </row>
    <row r="27836" spans="3:8" x14ac:dyDescent="0.25">
      <c r="C27836"/>
      <c r="H27836"/>
    </row>
    <row r="27837" spans="3:8" x14ac:dyDescent="0.25">
      <c r="C27837"/>
      <c r="H27837"/>
    </row>
    <row r="27838" spans="3:8" x14ac:dyDescent="0.25">
      <c r="C27838"/>
      <c r="H27838"/>
    </row>
    <row r="27839" spans="3:8" x14ac:dyDescent="0.25">
      <c r="C27839"/>
      <c r="H27839"/>
    </row>
    <row r="27840" spans="3:8" x14ac:dyDescent="0.25">
      <c r="C27840"/>
      <c r="H27840"/>
    </row>
    <row r="27841" spans="3:8" x14ac:dyDescent="0.25">
      <c r="C27841"/>
      <c r="H27841"/>
    </row>
    <row r="27842" spans="3:8" x14ac:dyDescent="0.25">
      <c r="C27842"/>
      <c r="H27842"/>
    </row>
    <row r="27843" spans="3:8" x14ac:dyDescent="0.25">
      <c r="C27843"/>
      <c r="H27843"/>
    </row>
    <row r="27844" spans="3:8" x14ac:dyDescent="0.25">
      <c r="C27844"/>
      <c r="H27844"/>
    </row>
    <row r="27845" spans="3:8" x14ac:dyDescent="0.25">
      <c r="C27845"/>
      <c r="H27845"/>
    </row>
    <row r="27846" spans="3:8" x14ac:dyDescent="0.25">
      <c r="C27846"/>
      <c r="H27846"/>
    </row>
    <row r="27847" spans="3:8" x14ac:dyDescent="0.25">
      <c r="C27847"/>
      <c r="H27847"/>
    </row>
    <row r="27848" spans="3:8" x14ac:dyDescent="0.25">
      <c r="C27848"/>
      <c r="H27848"/>
    </row>
    <row r="27849" spans="3:8" x14ac:dyDescent="0.25">
      <c r="C27849"/>
      <c r="H27849"/>
    </row>
    <row r="27850" spans="3:8" x14ac:dyDescent="0.25">
      <c r="C27850"/>
      <c r="H27850"/>
    </row>
    <row r="27851" spans="3:8" x14ac:dyDescent="0.25">
      <c r="C27851"/>
      <c r="H27851"/>
    </row>
    <row r="27852" spans="3:8" x14ac:dyDescent="0.25">
      <c r="C27852"/>
      <c r="H27852"/>
    </row>
    <row r="27853" spans="3:8" x14ac:dyDescent="0.25">
      <c r="C27853"/>
      <c r="H27853"/>
    </row>
    <row r="27854" spans="3:8" x14ac:dyDescent="0.25">
      <c r="C27854"/>
      <c r="H27854"/>
    </row>
    <row r="27855" spans="3:8" x14ac:dyDescent="0.25">
      <c r="C27855"/>
      <c r="H27855"/>
    </row>
    <row r="27856" spans="3:8" x14ac:dyDescent="0.25">
      <c r="C27856"/>
      <c r="H27856"/>
    </row>
    <row r="27857" spans="3:8" x14ac:dyDescent="0.25">
      <c r="C27857"/>
      <c r="H27857"/>
    </row>
    <row r="27858" spans="3:8" x14ac:dyDescent="0.25">
      <c r="C27858"/>
      <c r="H27858"/>
    </row>
    <row r="27859" spans="3:8" x14ac:dyDescent="0.25">
      <c r="C27859"/>
      <c r="H27859"/>
    </row>
    <row r="27860" spans="3:8" x14ac:dyDescent="0.25">
      <c r="C27860"/>
      <c r="H27860"/>
    </row>
    <row r="27861" spans="3:8" x14ac:dyDescent="0.25">
      <c r="C27861"/>
      <c r="H27861"/>
    </row>
    <row r="27862" spans="3:8" x14ac:dyDescent="0.25">
      <c r="C27862"/>
      <c r="H27862"/>
    </row>
    <row r="27863" spans="3:8" x14ac:dyDescent="0.25">
      <c r="C27863"/>
      <c r="H27863"/>
    </row>
    <row r="27864" spans="3:8" x14ac:dyDescent="0.25">
      <c r="C27864"/>
      <c r="H27864"/>
    </row>
    <row r="27865" spans="3:8" x14ac:dyDescent="0.25">
      <c r="C27865"/>
      <c r="H27865"/>
    </row>
    <row r="27866" spans="3:8" x14ac:dyDescent="0.25">
      <c r="C27866"/>
      <c r="H27866"/>
    </row>
    <row r="27867" spans="3:8" x14ac:dyDescent="0.25">
      <c r="C27867"/>
      <c r="H27867"/>
    </row>
    <row r="27868" spans="3:8" x14ac:dyDescent="0.25">
      <c r="C27868"/>
      <c r="H27868"/>
    </row>
    <row r="27869" spans="3:8" x14ac:dyDescent="0.25">
      <c r="C27869"/>
      <c r="H27869"/>
    </row>
    <row r="27870" spans="3:8" x14ac:dyDescent="0.25">
      <c r="C27870"/>
      <c r="H27870"/>
    </row>
    <row r="27871" spans="3:8" x14ac:dyDescent="0.25">
      <c r="C27871"/>
      <c r="H27871"/>
    </row>
    <row r="27872" spans="3:8" x14ac:dyDescent="0.25">
      <c r="C27872"/>
      <c r="H27872"/>
    </row>
    <row r="27873" spans="3:8" x14ac:dyDescent="0.25">
      <c r="C27873"/>
      <c r="H27873"/>
    </row>
    <row r="27874" spans="3:8" x14ac:dyDescent="0.25">
      <c r="C27874"/>
      <c r="H27874"/>
    </row>
    <row r="27875" spans="3:8" x14ac:dyDescent="0.25">
      <c r="C27875"/>
      <c r="H27875"/>
    </row>
    <row r="27876" spans="3:8" x14ac:dyDescent="0.25">
      <c r="C27876"/>
      <c r="H27876"/>
    </row>
    <row r="27877" spans="3:8" x14ac:dyDescent="0.25">
      <c r="C27877"/>
      <c r="H27877"/>
    </row>
    <row r="27878" spans="3:8" x14ac:dyDescent="0.25">
      <c r="C27878"/>
      <c r="H27878"/>
    </row>
    <row r="27879" spans="3:8" x14ac:dyDescent="0.25">
      <c r="C27879"/>
      <c r="H27879"/>
    </row>
    <row r="27880" spans="3:8" x14ac:dyDescent="0.25">
      <c r="C27880"/>
      <c r="H27880"/>
    </row>
    <row r="27881" spans="3:8" x14ac:dyDescent="0.25">
      <c r="C27881"/>
      <c r="H27881"/>
    </row>
    <row r="27882" spans="3:8" x14ac:dyDescent="0.25">
      <c r="C27882"/>
      <c r="H27882"/>
    </row>
    <row r="27883" spans="3:8" x14ac:dyDescent="0.25">
      <c r="C27883"/>
      <c r="H27883"/>
    </row>
    <row r="27884" spans="3:8" x14ac:dyDescent="0.25">
      <c r="C27884"/>
      <c r="H27884"/>
    </row>
    <row r="27885" spans="3:8" x14ac:dyDescent="0.25">
      <c r="C27885"/>
      <c r="H27885"/>
    </row>
    <row r="27886" spans="3:8" x14ac:dyDescent="0.25">
      <c r="C27886"/>
      <c r="H27886"/>
    </row>
    <row r="27887" spans="3:8" x14ac:dyDescent="0.25">
      <c r="C27887"/>
      <c r="H27887"/>
    </row>
    <row r="27888" spans="3:8" x14ac:dyDescent="0.25">
      <c r="C27888"/>
      <c r="H27888"/>
    </row>
    <row r="27889" spans="3:8" x14ac:dyDescent="0.25">
      <c r="C27889"/>
      <c r="H27889"/>
    </row>
    <row r="27890" spans="3:8" x14ac:dyDescent="0.25">
      <c r="C27890"/>
      <c r="H27890"/>
    </row>
    <row r="27891" spans="3:8" x14ac:dyDescent="0.25">
      <c r="C27891"/>
      <c r="H27891"/>
    </row>
    <row r="27892" spans="3:8" x14ac:dyDescent="0.25">
      <c r="C27892"/>
      <c r="H27892"/>
    </row>
    <row r="27893" spans="3:8" x14ac:dyDescent="0.25">
      <c r="C27893"/>
      <c r="H27893"/>
    </row>
    <row r="27894" spans="3:8" x14ac:dyDescent="0.25">
      <c r="C27894"/>
      <c r="H27894"/>
    </row>
    <row r="27895" spans="3:8" x14ac:dyDescent="0.25">
      <c r="C27895"/>
      <c r="H27895"/>
    </row>
    <row r="27896" spans="3:8" x14ac:dyDescent="0.25">
      <c r="C27896"/>
      <c r="H27896"/>
    </row>
    <row r="27897" spans="3:8" x14ac:dyDescent="0.25">
      <c r="C27897"/>
      <c r="H27897"/>
    </row>
    <row r="27898" spans="3:8" x14ac:dyDescent="0.25">
      <c r="C27898"/>
      <c r="H27898"/>
    </row>
    <row r="27899" spans="3:8" x14ac:dyDescent="0.25">
      <c r="C27899"/>
      <c r="H27899"/>
    </row>
    <row r="27900" spans="3:8" x14ac:dyDescent="0.25">
      <c r="C27900"/>
      <c r="H27900"/>
    </row>
    <row r="27901" spans="3:8" x14ac:dyDescent="0.25">
      <c r="C27901"/>
      <c r="H27901"/>
    </row>
    <row r="27902" spans="3:8" x14ac:dyDescent="0.25">
      <c r="C27902"/>
      <c r="H27902"/>
    </row>
    <row r="27903" spans="3:8" x14ac:dyDescent="0.25">
      <c r="C27903"/>
      <c r="H27903"/>
    </row>
    <row r="27904" spans="3:8" x14ac:dyDescent="0.25">
      <c r="C27904"/>
      <c r="H27904"/>
    </row>
    <row r="27905" spans="3:8" x14ac:dyDescent="0.25">
      <c r="C27905"/>
      <c r="H27905"/>
    </row>
    <row r="27906" spans="3:8" x14ac:dyDescent="0.25">
      <c r="C27906"/>
      <c r="H27906"/>
    </row>
    <row r="27907" spans="3:8" x14ac:dyDescent="0.25">
      <c r="C27907"/>
      <c r="H27907"/>
    </row>
    <row r="27908" spans="3:8" x14ac:dyDescent="0.25">
      <c r="C27908"/>
      <c r="H27908"/>
    </row>
    <row r="27909" spans="3:8" x14ac:dyDescent="0.25">
      <c r="C27909"/>
      <c r="H27909"/>
    </row>
    <row r="27910" spans="3:8" x14ac:dyDescent="0.25">
      <c r="C27910"/>
      <c r="H27910"/>
    </row>
    <row r="27911" spans="3:8" x14ac:dyDescent="0.25">
      <c r="C27911"/>
      <c r="H27911"/>
    </row>
    <row r="27912" spans="3:8" x14ac:dyDescent="0.25">
      <c r="C27912"/>
      <c r="H27912"/>
    </row>
    <row r="27913" spans="3:8" x14ac:dyDescent="0.25">
      <c r="C27913"/>
      <c r="H27913"/>
    </row>
    <row r="27914" spans="3:8" x14ac:dyDescent="0.25">
      <c r="C27914"/>
      <c r="H27914"/>
    </row>
    <row r="27915" spans="3:8" x14ac:dyDescent="0.25">
      <c r="C27915"/>
      <c r="H27915"/>
    </row>
    <row r="27916" spans="3:8" x14ac:dyDescent="0.25">
      <c r="C27916"/>
      <c r="H27916"/>
    </row>
    <row r="27917" spans="3:8" x14ac:dyDescent="0.25">
      <c r="C27917"/>
      <c r="H27917"/>
    </row>
    <row r="27918" spans="3:8" x14ac:dyDescent="0.25">
      <c r="C27918"/>
      <c r="H27918"/>
    </row>
    <row r="27919" spans="3:8" x14ac:dyDescent="0.25">
      <c r="C27919"/>
      <c r="H27919"/>
    </row>
    <row r="27920" spans="3:8" x14ac:dyDescent="0.25">
      <c r="C27920"/>
      <c r="H27920"/>
    </row>
    <row r="27921" spans="3:8" x14ac:dyDescent="0.25">
      <c r="C27921"/>
      <c r="H27921"/>
    </row>
    <row r="27922" spans="3:8" x14ac:dyDescent="0.25">
      <c r="C27922"/>
      <c r="H27922"/>
    </row>
    <row r="27923" spans="3:8" x14ac:dyDescent="0.25">
      <c r="C27923"/>
      <c r="H27923"/>
    </row>
    <row r="27924" spans="3:8" x14ac:dyDescent="0.25">
      <c r="C27924"/>
      <c r="H27924"/>
    </row>
    <row r="27925" spans="3:8" x14ac:dyDescent="0.25">
      <c r="C27925"/>
      <c r="H27925"/>
    </row>
    <row r="27926" spans="3:8" x14ac:dyDescent="0.25">
      <c r="C27926"/>
      <c r="H27926"/>
    </row>
    <row r="27927" spans="3:8" x14ac:dyDescent="0.25">
      <c r="C27927"/>
      <c r="H27927"/>
    </row>
    <row r="27928" spans="3:8" x14ac:dyDescent="0.25">
      <c r="C27928"/>
      <c r="H27928"/>
    </row>
    <row r="27929" spans="3:8" x14ac:dyDescent="0.25">
      <c r="C27929"/>
      <c r="H27929"/>
    </row>
    <row r="27930" spans="3:8" x14ac:dyDescent="0.25">
      <c r="C27930"/>
      <c r="H27930"/>
    </row>
    <row r="27931" spans="3:8" x14ac:dyDescent="0.25">
      <c r="C27931"/>
      <c r="H27931"/>
    </row>
    <row r="27932" spans="3:8" x14ac:dyDescent="0.25">
      <c r="C27932"/>
      <c r="H27932"/>
    </row>
    <row r="27933" spans="3:8" x14ac:dyDescent="0.25">
      <c r="C27933"/>
      <c r="H27933"/>
    </row>
    <row r="27934" spans="3:8" x14ac:dyDescent="0.25">
      <c r="C27934"/>
      <c r="H27934"/>
    </row>
    <row r="27935" spans="3:8" x14ac:dyDescent="0.25">
      <c r="C27935"/>
      <c r="H27935"/>
    </row>
    <row r="27936" spans="3:8" x14ac:dyDescent="0.25">
      <c r="C27936"/>
      <c r="H27936"/>
    </row>
    <row r="27937" spans="3:8" x14ac:dyDescent="0.25">
      <c r="C27937"/>
      <c r="H27937"/>
    </row>
    <row r="27938" spans="3:8" x14ac:dyDescent="0.25">
      <c r="C27938"/>
      <c r="H27938"/>
    </row>
    <row r="27939" spans="3:8" x14ac:dyDescent="0.25">
      <c r="C27939"/>
      <c r="H27939"/>
    </row>
    <row r="27940" spans="3:8" x14ac:dyDescent="0.25">
      <c r="C27940"/>
      <c r="H27940"/>
    </row>
    <row r="27941" spans="3:8" x14ac:dyDescent="0.25">
      <c r="C27941"/>
      <c r="H27941"/>
    </row>
    <row r="27942" spans="3:8" x14ac:dyDescent="0.25">
      <c r="C27942"/>
      <c r="H27942"/>
    </row>
    <row r="27943" spans="3:8" x14ac:dyDescent="0.25">
      <c r="C27943"/>
      <c r="H27943"/>
    </row>
    <row r="27944" spans="3:8" x14ac:dyDescent="0.25">
      <c r="C27944"/>
      <c r="H27944"/>
    </row>
    <row r="27945" spans="3:8" x14ac:dyDescent="0.25">
      <c r="C27945"/>
      <c r="H27945"/>
    </row>
    <row r="27946" spans="3:8" x14ac:dyDescent="0.25">
      <c r="C27946"/>
      <c r="H27946"/>
    </row>
    <row r="27947" spans="3:8" x14ac:dyDescent="0.25">
      <c r="C27947"/>
      <c r="H27947"/>
    </row>
    <row r="27948" spans="3:8" x14ac:dyDescent="0.25">
      <c r="C27948"/>
      <c r="H27948"/>
    </row>
    <row r="27949" spans="3:8" x14ac:dyDescent="0.25">
      <c r="C27949"/>
      <c r="H27949"/>
    </row>
    <row r="27950" spans="3:8" x14ac:dyDescent="0.25">
      <c r="C27950"/>
      <c r="H27950"/>
    </row>
    <row r="27951" spans="3:8" x14ac:dyDescent="0.25">
      <c r="C27951"/>
      <c r="H27951"/>
    </row>
    <row r="27952" spans="3:8" x14ac:dyDescent="0.25">
      <c r="C27952"/>
      <c r="H27952"/>
    </row>
    <row r="27953" spans="3:8" x14ac:dyDescent="0.25">
      <c r="C27953"/>
      <c r="H27953"/>
    </row>
    <row r="27954" spans="3:8" x14ac:dyDescent="0.25">
      <c r="C27954"/>
      <c r="H27954"/>
    </row>
    <row r="27955" spans="3:8" x14ac:dyDescent="0.25">
      <c r="C27955"/>
      <c r="H27955"/>
    </row>
    <row r="27956" spans="3:8" x14ac:dyDescent="0.25">
      <c r="C27956"/>
      <c r="H27956"/>
    </row>
    <row r="27957" spans="3:8" x14ac:dyDescent="0.25">
      <c r="C27957"/>
      <c r="H27957"/>
    </row>
    <row r="27958" spans="3:8" x14ac:dyDescent="0.25">
      <c r="C27958"/>
      <c r="H27958"/>
    </row>
    <row r="27959" spans="3:8" x14ac:dyDescent="0.25">
      <c r="C27959"/>
      <c r="H27959"/>
    </row>
    <row r="27960" spans="3:8" x14ac:dyDescent="0.25">
      <c r="C27960"/>
      <c r="H27960"/>
    </row>
    <row r="27961" spans="3:8" x14ac:dyDescent="0.25">
      <c r="C27961"/>
      <c r="H27961"/>
    </row>
    <row r="27962" spans="3:8" x14ac:dyDescent="0.25">
      <c r="C27962"/>
      <c r="H27962"/>
    </row>
    <row r="27963" spans="3:8" x14ac:dyDescent="0.25">
      <c r="C27963"/>
      <c r="H27963"/>
    </row>
    <row r="27964" spans="3:8" x14ac:dyDescent="0.25">
      <c r="C27964"/>
      <c r="H27964"/>
    </row>
    <row r="27965" spans="3:8" x14ac:dyDescent="0.25">
      <c r="C27965"/>
      <c r="H27965"/>
    </row>
    <row r="27966" spans="3:8" x14ac:dyDescent="0.25">
      <c r="C27966"/>
      <c r="H27966"/>
    </row>
    <row r="27967" spans="3:8" x14ac:dyDescent="0.25">
      <c r="C27967"/>
      <c r="H27967"/>
    </row>
    <row r="27968" spans="3:8" x14ac:dyDescent="0.25">
      <c r="C27968"/>
      <c r="H27968"/>
    </row>
    <row r="27969" spans="3:8" x14ac:dyDescent="0.25">
      <c r="C27969"/>
      <c r="H27969"/>
    </row>
    <row r="27970" spans="3:8" x14ac:dyDescent="0.25">
      <c r="C27970"/>
      <c r="H27970"/>
    </row>
    <row r="27971" spans="3:8" x14ac:dyDescent="0.25">
      <c r="C27971"/>
      <c r="H27971"/>
    </row>
    <row r="27972" spans="3:8" x14ac:dyDescent="0.25">
      <c r="C27972"/>
      <c r="H27972"/>
    </row>
    <row r="27973" spans="3:8" x14ac:dyDescent="0.25">
      <c r="C27973"/>
      <c r="H27973"/>
    </row>
    <row r="27974" spans="3:8" x14ac:dyDescent="0.25">
      <c r="C27974"/>
      <c r="H27974"/>
    </row>
    <row r="27975" spans="3:8" x14ac:dyDescent="0.25">
      <c r="C27975"/>
      <c r="H27975"/>
    </row>
    <row r="27976" spans="3:8" x14ac:dyDescent="0.25">
      <c r="C27976"/>
      <c r="H27976"/>
    </row>
    <row r="27977" spans="3:8" x14ac:dyDescent="0.25">
      <c r="C27977"/>
      <c r="H27977"/>
    </row>
    <row r="27978" spans="3:8" x14ac:dyDescent="0.25">
      <c r="C27978"/>
      <c r="H27978"/>
    </row>
    <row r="27979" spans="3:8" x14ac:dyDescent="0.25">
      <c r="C27979"/>
      <c r="H27979"/>
    </row>
    <row r="27980" spans="3:8" x14ac:dyDescent="0.25">
      <c r="C27980"/>
      <c r="H27980"/>
    </row>
    <row r="27981" spans="3:8" x14ac:dyDescent="0.25">
      <c r="C27981"/>
      <c r="H27981"/>
    </row>
    <row r="27982" spans="3:8" x14ac:dyDescent="0.25">
      <c r="C27982"/>
      <c r="H27982"/>
    </row>
    <row r="27983" spans="3:8" x14ac:dyDescent="0.25">
      <c r="C27983"/>
      <c r="H27983"/>
    </row>
    <row r="27984" spans="3:8" x14ac:dyDescent="0.25">
      <c r="C27984"/>
      <c r="H27984"/>
    </row>
    <row r="27985" spans="3:8" x14ac:dyDescent="0.25">
      <c r="C27985"/>
      <c r="H27985"/>
    </row>
    <row r="27986" spans="3:8" x14ac:dyDescent="0.25">
      <c r="C27986"/>
      <c r="H27986"/>
    </row>
    <row r="27987" spans="3:8" x14ac:dyDescent="0.25">
      <c r="C27987"/>
      <c r="H27987"/>
    </row>
    <row r="27988" spans="3:8" x14ac:dyDescent="0.25">
      <c r="C27988"/>
      <c r="H27988"/>
    </row>
    <row r="27989" spans="3:8" x14ac:dyDescent="0.25">
      <c r="C27989"/>
      <c r="H27989"/>
    </row>
    <row r="27990" spans="3:8" x14ac:dyDescent="0.25">
      <c r="C27990"/>
      <c r="H27990"/>
    </row>
    <row r="27991" spans="3:8" x14ac:dyDescent="0.25">
      <c r="C27991"/>
      <c r="H27991"/>
    </row>
    <row r="27992" spans="3:8" x14ac:dyDescent="0.25">
      <c r="C27992"/>
      <c r="H27992"/>
    </row>
    <row r="27993" spans="3:8" x14ac:dyDescent="0.25">
      <c r="C27993"/>
      <c r="H27993"/>
    </row>
    <row r="27994" spans="3:8" x14ac:dyDescent="0.25">
      <c r="C27994"/>
      <c r="H27994"/>
    </row>
    <row r="27995" spans="3:8" x14ac:dyDescent="0.25">
      <c r="C27995"/>
      <c r="H27995"/>
    </row>
    <row r="27996" spans="3:8" x14ac:dyDescent="0.25">
      <c r="C27996"/>
      <c r="H27996"/>
    </row>
    <row r="27997" spans="3:8" x14ac:dyDescent="0.25">
      <c r="C27997"/>
      <c r="H27997"/>
    </row>
    <row r="27998" spans="3:8" x14ac:dyDescent="0.25">
      <c r="C27998"/>
      <c r="H27998"/>
    </row>
    <row r="27999" spans="3:8" x14ac:dyDescent="0.25">
      <c r="C27999"/>
      <c r="H27999"/>
    </row>
    <row r="28000" spans="3:8" x14ac:dyDescent="0.25">
      <c r="C28000"/>
      <c r="H28000"/>
    </row>
    <row r="28001" spans="3:8" x14ac:dyDescent="0.25">
      <c r="C28001"/>
      <c r="H28001"/>
    </row>
    <row r="28002" spans="3:8" x14ac:dyDescent="0.25">
      <c r="C28002"/>
      <c r="H28002"/>
    </row>
    <row r="28003" spans="3:8" x14ac:dyDescent="0.25">
      <c r="C28003"/>
      <c r="H28003"/>
    </row>
    <row r="28004" spans="3:8" x14ac:dyDescent="0.25">
      <c r="C28004"/>
      <c r="H28004"/>
    </row>
    <row r="28005" spans="3:8" x14ac:dyDescent="0.25">
      <c r="C28005"/>
      <c r="H28005"/>
    </row>
    <row r="28006" spans="3:8" x14ac:dyDescent="0.25">
      <c r="C28006"/>
      <c r="H28006"/>
    </row>
    <row r="28007" spans="3:8" x14ac:dyDescent="0.25">
      <c r="C28007"/>
      <c r="H28007"/>
    </row>
    <row r="28008" spans="3:8" x14ac:dyDescent="0.25">
      <c r="C28008"/>
      <c r="H28008"/>
    </row>
    <row r="28009" spans="3:8" x14ac:dyDescent="0.25">
      <c r="C28009"/>
      <c r="H28009"/>
    </row>
    <row r="28010" spans="3:8" x14ac:dyDescent="0.25">
      <c r="C28010"/>
      <c r="H28010"/>
    </row>
    <row r="28011" spans="3:8" x14ac:dyDescent="0.25">
      <c r="C28011"/>
      <c r="H28011"/>
    </row>
    <row r="28012" spans="3:8" x14ac:dyDescent="0.25">
      <c r="C28012"/>
      <c r="H28012"/>
    </row>
    <row r="28013" spans="3:8" x14ac:dyDescent="0.25">
      <c r="C28013"/>
      <c r="H28013"/>
    </row>
    <row r="28014" spans="3:8" x14ac:dyDescent="0.25">
      <c r="C28014"/>
      <c r="H28014"/>
    </row>
    <row r="28015" spans="3:8" x14ac:dyDescent="0.25">
      <c r="C28015"/>
      <c r="H28015"/>
    </row>
    <row r="28016" spans="3:8" x14ac:dyDescent="0.25">
      <c r="C28016"/>
      <c r="H28016"/>
    </row>
    <row r="28017" spans="3:8" x14ac:dyDescent="0.25">
      <c r="C28017"/>
      <c r="H28017"/>
    </row>
    <row r="28018" spans="3:8" x14ac:dyDescent="0.25">
      <c r="C28018"/>
      <c r="H28018"/>
    </row>
    <row r="28019" spans="3:8" x14ac:dyDescent="0.25">
      <c r="C28019"/>
      <c r="H28019"/>
    </row>
    <row r="28020" spans="3:8" x14ac:dyDescent="0.25">
      <c r="C28020"/>
      <c r="H28020"/>
    </row>
    <row r="28021" spans="3:8" x14ac:dyDescent="0.25">
      <c r="C28021"/>
      <c r="H28021"/>
    </row>
    <row r="28022" spans="3:8" x14ac:dyDescent="0.25">
      <c r="C28022"/>
      <c r="H28022"/>
    </row>
    <row r="28023" spans="3:8" x14ac:dyDescent="0.25">
      <c r="C28023"/>
      <c r="H28023"/>
    </row>
    <row r="28024" spans="3:8" x14ac:dyDescent="0.25">
      <c r="C28024"/>
      <c r="H28024"/>
    </row>
    <row r="28025" spans="3:8" x14ac:dyDescent="0.25">
      <c r="C28025"/>
      <c r="H28025"/>
    </row>
    <row r="28026" spans="3:8" x14ac:dyDescent="0.25">
      <c r="C28026"/>
      <c r="H28026"/>
    </row>
    <row r="28027" spans="3:8" x14ac:dyDescent="0.25">
      <c r="C28027"/>
      <c r="H28027"/>
    </row>
    <row r="28028" spans="3:8" x14ac:dyDescent="0.25">
      <c r="C28028"/>
      <c r="H28028"/>
    </row>
    <row r="28029" spans="3:8" x14ac:dyDescent="0.25">
      <c r="C28029"/>
      <c r="H28029"/>
    </row>
    <row r="28030" spans="3:8" x14ac:dyDescent="0.25">
      <c r="C28030"/>
      <c r="H28030"/>
    </row>
    <row r="28031" spans="3:8" x14ac:dyDescent="0.25">
      <c r="C28031"/>
      <c r="H28031"/>
    </row>
    <row r="28032" spans="3:8" x14ac:dyDescent="0.25">
      <c r="C28032"/>
      <c r="H28032"/>
    </row>
    <row r="28033" spans="3:8" x14ac:dyDescent="0.25">
      <c r="C28033"/>
      <c r="H28033"/>
    </row>
    <row r="28034" spans="3:8" x14ac:dyDescent="0.25">
      <c r="C28034"/>
      <c r="H28034"/>
    </row>
    <row r="28035" spans="3:8" x14ac:dyDescent="0.25">
      <c r="C28035"/>
      <c r="H28035"/>
    </row>
    <row r="28036" spans="3:8" x14ac:dyDescent="0.25">
      <c r="C28036"/>
      <c r="H28036"/>
    </row>
    <row r="28037" spans="3:8" x14ac:dyDescent="0.25">
      <c r="C28037"/>
      <c r="H28037"/>
    </row>
    <row r="28038" spans="3:8" x14ac:dyDescent="0.25">
      <c r="C28038"/>
      <c r="H28038"/>
    </row>
    <row r="28039" spans="3:8" x14ac:dyDescent="0.25">
      <c r="C28039"/>
      <c r="H28039"/>
    </row>
    <row r="28040" spans="3:8" x14ac:dyDescent="0.25">
      <c r="C28040"/>
      <c r="H28040"/>
    </row>
    <row r="28041" spans="3:8" x14ac:dyDescent="0.25">
      <c r="C28041"/>
      <c r="H28041"/>
    </row>
    <row r="28042" spans="3:8" x14ac:dyDescent="0.25">
      <c r="C28042"/>
      <c r="H28042"/>
    </row>
    <row r="28043" spans="3:8" x14ac:dyDescent="0.25">
      <c r="C28043"/>
      <c r="H28043"/>
    </row>
    <row r="28044" spans="3:8" x14ac:dyDescent="0.25">
      <c r="C28044"/>
      <c r="H28044"/>
    </row>
    <row r="28045" spans="3:8" x14ac:dyDescent="0.25">
      <c r="C28045"/>
      <c r="H28045"/>
    </row>
    <row r="28046" spans="3:8" x14ac:dyDescent="0.25">
      <c r="C28046"/>
      <c r="H28046"/>
    </row>
    <row r="28047" spans="3:8" x14ac:dyDescent="0.25">
      <c r="C28047"/>
      <c r="H28047"/>
    </row>
    <row r="28048" spans="3:8" x14ac:dyDescent="0.25">
      <c r="C28048"/>
      <c r="H28048"/>
    </row>
    <row r="28049" spans="3:8" x14ac:dyDescent="0.25">
      <c r="C28049"/>
      <c r="H28049"/>
    </row>
    <row r="28050" spans="3:8" x14ac:dyDescent="0.25">
      <c r="C28050"/>
      <c r="H28050"/>
    </row>
    <row r="28051" spans="3:8" x14ac:dyDescent="0.25">
      <c r="C28051"/>
      <c r="H28051"/>
    </row>
    <row r="28052" spans="3:8" x14ac:dyDescent="0.25">
      <c r="C28052"/>
      <c r="H28052"/>
    </row>
    <row r="28053" spans="3:8" x14ac:dyDescent="0.25">
      <c r="C28053"/>
      <c r="H28053"/>
    </row>
    <row r="28054" spans="3:8" x14ac:dyDescent="0.25">
      <c r="C28054"/>
      <c r="H28054"/>
    </row>
    <row r="28055" spans="3:8" x14ac:dyDescent="0.25">
      <c r="C28055"/>
      <c r="H28055"/>
    </row>
    <row r="28056" spans="3:8" x14ac:dyDescent="0.25">
      <c r="C28056"/>
      <c r="H28056"/>
    </row>
    <row r="28057" spans="3:8" x14ac:dyDescent="0.25">
      <c r="C28057"/>
      <c r="H28057"/>
    </row>
    <row r="28058" spans="3:8" x14ac:dyDescent="0.25">
      <c r="C28058"/>
      <c r="H28058"/>
    </row>
    <row r="28059" spans="3:8" x14ac:dyDescent="0.25">
      <c r="C28059"/>
      <c r="H28059"/>
    </row>
    <row r="28060" spans="3:8" x14ac:dyDescent="0.25">
      <c r="C28060"/>
      <c r="H28060"/>
    </row>
    <row r="28061" spans="3:8" x14ac:dyDescent="0.25">
      <c r="C28061"/>
      <c r="H28061"/>
    </row>
    <row r="28062" spans="3:8" x14ac:dyDescent="0.25">
      <c r="C28062"/>
      <c r="H28062"/>
    </row>
    <row r="28063" spans="3:8" x14ac:dyDescent="0.25">
      <c r="C28063"/>
      <c r="H28063"/>
    </row>
    <row r="28064" spans="3:8" x14ac:dyDescent="0.25">
      <c r="C28064"/>
      <c r="H28064"/>
    </row>
    <row r="28065" spans="3:8" x14ac:dyDescent="0.25">
      <c r="C28065"/>
      <c r="H28065"/>
    </row>
    <row r="28066" spans="3:8" x14ac:dyDescent="0.25">
      <c r="C28066"/>
      <c r="H28066"/>
    </row>
    <row r="28067" spans="3:8" x14ac:dyDescent="0.25">
      <c r="C28067"/>
      <c r="H28067"/>
    </row>
    <row r="28068" spans="3:8" x14ac:dyDescent="0.25">
      <c r="C28068"/>
      <c r="H28068"/>
    </row>
    <row r="28069" spans="3:8" x14ac:dyDescent="0.25">
      <c r="C28069"/>
      <c r="H28069"/>
    </row>
    <row r="28070" spans="3:8" x14ac:dyDescent="0.25">
      <c r="C28070"/>
      <c r="H28070"/>
    </row>
    <row r="28071" spans="3:8" x14ac:dyDescent="0.25">
      <c r="C28071"/>
      <c r="H28071"/>
    </row>
    <row r="28072" spans="3:8" x14ac:dyDescent="0.25">
      <c r="C28072"/>
      <c r="H28072"/>
    </row>
    <row r="28073" spans="3:8" x14ac:dyDescent="0.25">
      <c r="C28073"/>
      <c r="H28073"/>
    </row>
    <row r="28074" spans="3:8" x14ac:dyDescent="0.25">
      <c r="C28074"/>
      <c r="H28074"/>
    </row>
    <row r="28075" spans="3:8" x14ac:dyDescent="0.25">
      <c r="C28075"/>
      <c r="H28075"/>
    </row>
    <row r="28076" spans="3:8" x14ac:dyDescent="0.25">
      <c r="C28076"/>
      <c r="H28076"/>
    </row>
    <row r="28077" spans="3:8" x14ac:dyDescent="0.25">
      <c r="C28077"/>
      <c r="H28077"/>
    </row>
    <row r="28078" spans="3:8" x14ac:dyDescent="0.25">
      <c r="C28078"/>
      <c r="H28078"/>
    </row>
    <row r="28079" spans="3:8" x14ac:dyDescent="0.25">
      <c r="C28079"/>
      <c r="H28079"/>
    </row>
    <row r="28080" spans="3:8" x14ac:dyDescent="0.25">
      <c r="C28080"/>
      <c r="H28080"/>
    </row>
    <row r="28081" spans="3:8" x14ac:dyDescent="0.25">
      <c r="C28081"/>
      <c r="H28081"/>
    </row>
    <row r="28082" spans="3:8" x14ac:dyDescent="0.25">
      <c r="C28082"/>
      <c r="H28082"/>
    </row>
    <row r="28083" spans="3:8" x14ac:dyDescent="0.25">
      <c r="C28083"/>
      <c r="H28083"/>
    </row>
    <row r="28084" spans="3:8" x14ac:dyDescent="0.25">
      <c r="C28084"/>
      <c r="H28084"/>
    </row>
    <row r="28085" spans="3:8" x14ac:dyDescent="0.25">
      <c r="C28085"/>
      <c r="H28085"/>
    </row>
    <row r="28086" spans="3:8" x14ac:dyDescent="0.25">
      <c r="C28086"/>
      <c r="H28086"/>
    </row>
    <row r="28087" spans="3:8" x14ac:dyDescent="0.25">
      <c r="C28087"/>
      <c r="H28087"/>
    </row>
    <row r="28088" spans="3:8" x14ac:dyDescent="0.25">
      <c r="C28088"/>
      <c r="H28088"/>
    </row>
    <row r="28089" spans="3:8" x14ac:dyDescent="0.25">
      <c r="C28089"/>
      <c r="H28089"/>
    </row>
    <row r="28090" spans="3:8" x14ac:dyDescent="0.25">
      <c r="C28090"/>
      <c r="H28090"/>
    </row>
    <row r="28091" spans="3:8" x14ac:dyDescent="0.25">
      <c r="C28091"/>
      <c r="H28091"/>
    </row>
    <row r="28092" spans="3:8" x14ac:dyDescent="0.25">
      <c r="C28092"/>
      <c r="H28092"/>
    </row>
    <row r="28093" spans="3:8" x14ac:dyDescent="0.25">
      <c r="C28093"/>
      <c r="H28093"/>
    </row>
    <row r="28094" spans="3:8" x14ac:dyDescent="0.25">
      <c r="C28094"/>
      <c r="H28094"/>
    </row>
    <row r="28095" spans="3:8" x14ac:dyDescent="0.25">
      <c r="C28095"/>
      <c r="H28095"/>
    </row>
    <row r="28096" spans="3:8" x14ac:dyDescent="0.25">
      <c r="C28096"/>
      <c r="H28096"/>
    </row>
    <row r="28097" spans="3:8" x14ac:dyDescent="0.25">
      <c r="C28097"/>
      <c r="H28097"/>
    </row>
    <row r="28098" spans="3:8" x14ac:dyDescent="0.25">
      <c r="C28098"/>
      <c r="H28098"/>
    </row>
    <row r="28099" spans="3:8" x14ac:dyDescent="0.25">
      <c r="C28099"/>
      <c r="H28099"/>
    </row>
    <row r="28100" spans="3:8" x14ac:dyDescent="0.25">
      <c r="C28100"/>
      <c r="H28100"/>
    </row>
    <row r="28101" spans="3:8" x14ac:dyDescent="0.25">
      <c r="C28101"/>
      <c r="H28101"/>
    </row>
    <row r="28102" spans="3:8" x14ac:dyDescent="0.25">
      <c r="C28102"/>
      <c r="H28102"/>
    </row>
    <row r="28103" spans="3:8" x14ac:dyDescent="0.25">
      <c r="C28103"/>
      <c r="H28103"/>
    </row>
    <row r="28104" spans="3:8" x14ac:dyDescent="0.25">
      <c r="C28104"/>
      <c r="H28104"/>
    </row>
    <row r="28105" spans="3:8" x14ac:dyDescent="0.25">
      <c r="C28105"/>
      <c r="H28105"/>
    </row>
    <row r="28106" spans="3:8" x14ac:dyDescent="0.25">
      <c r="C28106"/>
      <c r="H28106"/>
    </row>
    <row r="28107" spans="3:8" x14ac:dyDescent="0.25">
      <c r="C28107"/>
      <c r="H28107"/>
    </row>
    <row r="28108" spans="3:8" x14ac:dyDescent="0.25">
      <c r="C28108"/>
      <c r="H28108"/>
    </row>
    <row r="28109" spans="3:8" x14ac:dyDescent="0.25">
      <c r="C28109"/>
      <c r="H28109"/>
    </row>
    <row r="28110" spans="3:8" x14ac:dyDescent="0.25">
      <c r="C28110"/>
      <c r="H28110"/>
    </row>
    <row r="28111" spans="3:8" x14ac:dyDescent="0.25">
      <c r="C28111"/>
      <c r="H28111"/>
    </row>
    <row r="28112" spans="3:8" x14ac:dyDescent="0.25">
      <c r="C28112"/>
      <c r="H28112"/>
    </row>
    <row r="28113" spans="3:8" x14ac:dyDescent="0.25">
      <c r="C28113"/>
      <c r="H28113"/>
    </row>
    <row r="28114" spans="3:8" x14ac:dyDescent="0.25">
      <c r="C28114"/>
      <c r="H28114"/>
    </row>
    <row r="28115" spans="3:8" x14ac:dyDescent="0.25">
      <c r="C28115"/>
      <c r="H28115"/>
    </row>
    <row r="28116" spans="3:8" x14ac:dyDescent="0.25">
      <c r="C28116"/>
      <c r="H28116"/>
    </row>
    <row r="28117" spans="3:8" x14ac:dyDescent="0.25">
      <c r="C28117"/>
      <c r="H28117"/>
    </row>
    <row r="28118" spans="3:8" x14ac:dyDescent="0.25">
      <c r="C28118"/>
      <c r="H28118"/>
    </row>
    <row r="28119" spans="3:8" x14ac:dyDescent="0.25">
      <c r="C28119"/>
      <c r="H28119"/>
    </row>
    <row r="28120" spans="3:8" x14ac:dyDescent="0.25">
      <c r="C28120"/>
      <c r="H28120"/>
    </row>
    <row r="28121" spans="3:8" x14ac:dyDescent="0.25">
      <c r="C28121"/>
      <c r="H28121"/>
    </row>
    <row r="28122" spans="3:8" x14ac:dyDescent="0.25">
      <c r="C28122"/>
      <c r="H28122"/>
    </row>
    <row r="28123" spans="3:8" x14ac:dyDescent="0.25">
      <c r="C28123"/>
      <c r="H28123"/>
    </row>
    <row r="28124" spans="3:8" x14ac:dyDescent="0.25">
      <c r="C28124"/>
      <c r="H28124"/>
    </row>
    <row r="28125" spans="3:8" x14ac:dyDescent="0.25">
      <c r="C28125"/>
      <c r="H28125"/>
    </row>
    <row r="28126" spans="3:8" x14ac:dyDescent="0.25">
      <c r="C28126"/>
      <c r="H28126"/>
    </row>
    <row r="28127" spans="3:8" x14ac:dyDescent="0.25">
      <c r="C28127"/>
      <c r="H28127"/>
    </row>
    <row r="28128" spans="3:8" x14ac:dyDescent="0.25">
      <c r="C28128"/>
      <c r="H28128"/>
    </row>
    <row r="28129" spans="3:8" x14ac:dyDescent="0.25">
      <c r="C28129"/>
      <c r="H28129"/>
    </row>
    <row r="28130" spans="3:8" x14ac:dyDescent="0.25">
      <c r="C28130"/>
      <c r="H28130"/>
    </row>
    <row r="28131" spans="3:8" x14ac:dyDescent="0.25">
      <c r="C28131"/>
      <c r="H28131"/>
    </row>
    <row r="28132" spans="3:8" x14ac:dyDescent="0.25">
      <c r="C28132"/>
      <c r="H28132"/>
    </row>
    <row r="28133" spans="3:8" x14ac:dyDescent="0.25">
      <c r="C28133"/>
      <c r="H28133"/>
    </row>
    <row r="28134" spans="3:8" x14ac:dyDescent="0.25">
      <c r="C28134"/>
      <c r="H28134"/>
    </row>
    <row r="28135" spans="3:8" x14ac:dyDescent="0.25">
      <c r="C28135"/>
      <c r="H28135"/>
    </row>
    <row r="28136" spans="3:8" x14ac:dyDescent="0.25">
      <c r="C28136"/>
      <c r="H28136"/>
    </row>
    <row r="28137" spans="3:8" x14ac:dyDescent="0.25">
      <c r="C28137"/>
      <c r="H28137"/>
    </row>
    <row r="28138" spans="3:8" x14ac:dyDescent="0.25">
      <c r="C28138"/>
      <c r="H28138"/>
    </row>
    <row r="28139" spans="3:8" x14ac:dyDescent="0.25">
      <c r="C28139"/>
      <c r="H28139"/>
    </row>
    <row r="28140" spans="3:8" x14ac:dyDescent="0.25">
      <c r="C28140"/>
      <c r="H28140"/>
    </row>
    <row r="28141" spans="3:8" x14ac:dyDescent="0.25">
      <c r="C28141"/>
      <c r="H28141"/>
    </row>
    <row r="28142" spans="3:8" x14ac:dyDescent="0.25">
      <c r="C28142"/>
      <c r="H28142"/>
    </row>
    <row r="28143" spans="3:8" x14ac:dyDescent="0.25">
      <c r="C28143"/>
      <c r="H28143"/>
    </row>
    <row r="28144" spans="3:8" x14ac:dyDescent="0.25">
      <c r="C28144"/>
      <c r="H28144"/>
    </row>
    <row r="28145" spans="3:8" x14ac:dyDescent="0.25">
      <c r="C28145"/>
      <c r="H28145"/>
    </row>
    <row r="28146" spans="3:8" x14ac:dyDescent="0.25">
      <c r="C28146"/>
      <c r="H28146"/>
    </row>
    <row r="28147" spans="3:8" x14ac:dyDescent="0.25">
      <c r="C28147"/>
      <c r="H28147"/>
    </row>
    <row r="28148" spans="3:8" x14ac:dyDescent="0.25">
      <c r="C28148"/>
      <c r="H28148"/>
    </row>
    <row r="28149" spans="3:8" x14ac:dyDescent="0.25">
      <c r="C28149"/>
      <c r="H28149"/>
    </row>
    <row r="28150" spans="3:8" x14ac:dyDescent="0.25">
      <c r="C28150"/>
      <c r="H28150"/>
    </row>
    <row r="28151" spans="3:8" x14ac:dyDescent="0.25">
      <c r="C28151"/>
      <c r="H28151"/>
    </row>
    <row r="28152" spans="3:8" x14ac:dyDescent="0.25">
      <c r="C28152"/>
      <c r="H28152"/>
    </row>
    <row r="28153" spans="3:8" x14ac:dyDescent="0.25">
      <c r="C28153"/>
      <c r="H28153"/>
    </row>
    <row r="28154" spans="3:8" x14ac:dyDescent="0.25">
      <c r="C28154"/>
      <c r="H28154"/>
    </row>
    <row r="28155" spans="3:8" x14ac:dyDescent="0.25">
      <c r="C28155"/>
      <c r="H28155"/>
    </row>
    <row r="28156" spans="3:8" x14ac:dyDescent="0.25">
      <c r="C28156"/>
      <c r="H28156"/>
    </row>
    <row r="28157" spans="3:8" x14ac:dyDescent="0.25">
      <c r="C28157"/>
      <c r="H28157"/>
    </row>
    <row r="28158" spans="3:8" x14ac:dyDescent="0.25">
      <c r="C28158"/>
      <c r="H28158"/>
    </row>
    <row r="28159" spans="3:8" x14ac:dyDescent="0.25">
      <c r="C28159"/>
      <c r="H28159"/>
    </row>
    <row r="28160" spans="3:8" x14ac:dyDescent="0.25">
      <c r="C28160"/>
      <c r="H28160"/>
    </row>
    <row r="28161" spans="3:8" x14ac:dyDescent="0.25">
      <c r="C28161"/>
      <c r="H28161"/>
    </row>
    <row r="28162" spans="3:8" x14ac:dyDescent="0.25">
      <c r="C28162"/>
      <c r="H28162"/>
    </row>
    <row r="28163" spans="3:8" x14ac:dyDescent="0.25">
      <c r="C28163"/>
      <c r="H28163"/>
    </row>
    <row r="28164" spans="3:8" x14ac:dyDescent="0.25">
      <c r="C28164"/>
      <c r="H28164"/>
    </row>
    <row r="28165" spans="3:8" x14ac:dyDescent="0.25">
      <c r="C28165"/>
      <c r="H28165"/>
    </row>
    <row r="28166" spans="3:8" x14ac:dyDescent="0.25">
      <c r="C28166"/>
      <c r="H28166"/>
    </row>
    <row r="28167" spans="3:8" x14ac:dyDescent="0.25">
      <c r="C28167"/>
      <c r="H28167"/>
    </row>
    <row r="28168" spans="3:8" x14ac:dyDescent="0.25">
      <c r="C28168"/>
      <c r="H28168"/>
    </row>
    <row r="28169" spans="3:8" x14ac:dyDescent="0.25">
      <c r="C28169"/>
      <c r="H28169"/>
    </row>
    <row r="28170" spans="3:8" x14ac:dyDescent="0.25">
      <c r="C28170"/>
      <c r="H28170"/>
    </row>
    <row r="28171" spans="3:8" x14ac:dyDescent="0.25">
      <c r="C28171"/>
      <c r="H28171"/>
    </row>
    <row r="28172" spans="3:8" x14ac:dyDescent="0.25">
      <c r="C28172"/>
      <c r="H28172"/>
    </row>
    <row r="28173" spans="3:8" x14ac:dyDescent="0.25">
      <c r="C28173"/>
      <c r="H28173"/>
    </row>
    <row r="28174" spans="3:8" x14ac:dyDescent="0.25">
      <c r="C28174"/>
      <c r="H28174"/>
    </row>
    <row r="28175" spans="3:8" x14ac:dyDescent="0.25">
      <c r="C28175"/>
      <c r="H28175"/>
    </row>
    <row r="28176" spans="3:8" x14ac:dyDescent="0.25">
      <c r="C28176"/>
      <c r="H28176"/>
    </row>
    <row r="28177" spans="3:8" x14ac:dyDescent="0.25">
      <c r="C28177"/>
      <c r="H28177"/>
    </row>
    <row r="28178" spans="3:8" x14ac:dyDescent="0.25">
      <c r="C28178"/>
      <c r="H28178"/>
    </row>
    <row r="28179" spans="3:8" x14ac:dyDescent="0.25">
      <c r="C28179"/>
      <c r="H28179"/>
    </row>
    <row r="28180" spans="3:8" x14ac:dyDescent="0.25">
      <c r="C28180"/>
      <c r="H28180"/>
    </row>
    <row r="28181" spans="3:8" x14ac:dyDescent="0.25">
      <c r="C28181"/>
      <c r="H28181"/>
    </row>
    <row r="28182" spans="3:8" x14ac:dyDescent="0.25">
      <c r="C28182"/>
      <c r="H28182"/>
    </row>
    <row r="28183" spans="3:8" x14ac:dyDescent="0.25">
      <c r="C28183"/>
      <c r="H28183"/>
    </row>
    <row r="28184" spans="3:8" x14ac:dyDescent="0.25">
      <c r="C28184"/>
      <c r="H28184"/>
    </row>
    <row r="28185" spans="3:8" x14ac:dyDescent="0.25">
      <c r="C28185"/>
      <c r="H28185"/>
    </row>
    <row r="28186" spans="3:8" x14ac:dyDescent="0.25">
      <c r="C28186"/>
      <c r="H28186"/>
    </row>
    <row r="28187" spans="3:8" x14ac:dyDescent="0.25">
      <c r="C28187"/>
      <c r="H28187"/>
    </row>
    <row r="28188" spans="3:8" x14ac:dyDescent="0.25">
      <c r="C28188"/>
      <c r="H28188"/>
    </row>
    <row r="28189" spans="3:8" x14ac:dyDescent="0.25">
      <c r="C28189"/>
      <c r="H28189"/>
    </row>
    <row r="28190" spans="3:8" x14ac:dyDescent="0.25">
      <c r="C28190"/>
      <c r="H28190"/>
    </row>
    <row r="28191" spans="3:8" x14ac:dyDescent="0.25">
      <c r="C28191"/>
      <c r="H28191"/>
    </row>
    <row r="28192" spans="3:8" x14ac:dyDescent="0.25">
      <c r="C28192"/>
      <c r="H28192"/>
    </row>
    <row r="28193" spans="3:8" x14ac:dyDescent="0.25">
      <c r="C28193"/>
      <c r="H28193"/>
    </row>
    <row r="28194" spans="3:8" x14ac:dyDescent="0.25">
      <c r="C28194"/>
      <c r="H28194"/>
    </row>
    <row r="28195" spans="3:8" x14ac:dyDescent="0.25">
      <c r="C28195"/>
      <c r="H28195"/>
    </row>
    <row r="28196" spans="3:8" x14ac:dyDescent="0.25">
      <c r="C28196"/>
      <c r="H28196"/>
    </row>
    <row r="28197" spans="3:8" x14ac:dyDescent="0.25">
      <c r="C28197"/>
      <c r="H28197"/>
    </row>
    <row r="28198" spans="3:8" x14ac:dyDescent="0.25">
      <c r="C28198"/>
      <c r="H28198"/>
    </row>
    <row r="28199" spans="3:8" x14ac:dyDescent="0.25">
      <c r="C28199"/>
      <c r="H28199"/>
    </row>
    <row r="28200" spans="3:8" x14ac:dyDescent="0.25">
      <c r="C28200"/>
      <c r="H28200"/>
    </row>
    <row r="28201" spans="3:8" x14ac:dyDescent="0.25">
      <c r="C28201"/>
      <c r="H28201"/>
    </row>
    <row r="28202" spans="3:8" x14ac:dyDescent="0.25">
      <c r="C28202"/>
      <c r="H28202"/>
    </row>
    <row r="28203" spans="3:8" x14ac:dyDescent="0.25">
      <c r="C28203"/>
      <c r="H28203"/>
    </row>
    <row r="28204" spans="3:8" x14ac:dyDescent="0.25">
      <c r="C28204"/>
      <c r="H28204"/>
    </row>
    <row r="28205" spans="3:8" x14ac:dyDescent="0.25">
      <c r="C28205"/>
      <c r="H28205"/>
    </row>
    <row r="28206" spans="3:8" x14ac:dyDescent="0.25">
      <c r="C28206"/>
      <c r="H28206"/>
    </row>
    <row r="28207" spans="3:8" x14ac:dyDescent="0.25">
      <c r="C28207"/>
      <c r="H28207"/>
    </row>
    <row r="28208" spans="3:8" x14ac:dyDescent="0.25">
      <c r="C28208"/>
      <c r="H28208"/>
    </row>
    <row r="28209" spans="3:8" x14ac:dyDescent="0.25">
      <c r="C28209"/>
      <c r="H28209"/>
    </row>
    <row r="28210" spans="3:8" x14ac:dyDescent="0.25">
      <c r="C28210"/>
      <c r="H28210"/>
    </row>
    <row r="28211" spans="3:8" x14ac:dyDescent="0.25">
      <c r="C28211"/>
      <c r="H28211"/>
    </row>
    <row r="28212" spans="3:8" x14ac:dyDescent="0.25">
      <c r="C28212"/>
      <c r="H28212"/>
    </row>
    <row r="28213" spans="3:8" x14ac:dyDescent="0.25">
      <c r="C28213"/>
      <c r="H28213"/>
    </row>
    <row r="28214" spans="3:8" x14ac:dyDescent="0.25">
      <c r="C28214"/>
      <c r="H28214"/>
    </row>
    <row r="28215" spans="3:8" x14ac:dyDescent="0.25">
      <c r="C28215"/>
      <c r="H28215"/>
    </row>
    <row r="28216" spans="3:8" x14ac:dyDescent="0.25">
      <c r="C28216"/>
      <c r="H28216"/>
    </row>
    <row r="28217" spans="3:8" x14ac:dyDescent="0.25">
      <c r="C28217"/>
      <c r="H28217"/>
    </row>
    <row r="28218" spans="3:8" x14ac:dyDescent="0.25">
      <c r="C28218"/>
      <c r="H28218"/>
    </row>
    <row r="28219" spans="3:8" x14ac:dyDescent="0.25">
      <c r="C28219"/>
      <c r="H28219"/>
    </row>
    <row r="28220" spans="3:8" x14ac:dyDescent="0.25">
      <c r="C28220"/>
      <c r="H28220"/>
    </row>
    <row r="28221" spans="3:8" x14ac:dyDescent="0.25">
      <c r="C28221"/>
      <c r="H28221"/>
    </row>
    <row r="28222" spans="3:8" x14ac:dyDescent="0.25">
      <c r="C28222"/>
      <c r="H28222"/>
    </row>
    <row r="28223" spans="3:8" x14ac:dyDescent="0.25">
      <c r="C28223"/>
      <c r="H28223"/>
    </row>
    <row r="28224" spans="3:8" x14ac:dyDescent="0.25">
      <c r="C28224"/>
      <c r="H28224"/>
    </row>
    <row r="28225" spans="3:8" x14ac:dyDescent="0.25">
      <c r="C28225"/>
      <c r="H28225"/>
    </row>
    <row r="28226" spans="3:8" x14ac:dyDescent="0.25">
      <c r="C28226"/>
      <c r="H28226"/>
    </row>
    <row r="28227" spans="3:8" x14ac:dyDescent="0.25">
      <c r="C28227"/>
      <c r="H28227"/>
    </row>
    <row r="28228" spans="3:8" x14ac:dyDescent="0.25">
      <c r="C28228"/>
      <c r="H28228"/>
    </row>
    <row r="28229" spans="3:8" x14ac:dyDescent="0.25">
      <c r="C28229"/>
      <c r="H28229"/>
    </row>
    <row r="28230" spans="3:8" x14ac:dyDescent="0.25">
      <c r="C28230"/>
      <c r="H28230"/>
    </row>
    <row r="28231" spans="3:8" x14ac:dyDescent="0.25">
      <c r="C28231"/>
      <c r="H28231"/>
    </row>
    <row r="28232" spans="3:8" x14ac:dyDescent="0.25">
      <c r="C28232"/>
      <c r="H28232"/>
    </row>
    <row r="28233" spans="3:8" x14ac:dyDescent="0.25">
      <c r="C28233"/>
      <c r="H28233"/>
    </row>
    <row r="28234" spans="3:8" x14ac:dyDescent="0.25">
      <c r="C28234"/>
      <c r="H28234"/>
    </row>
    <row r="28235" spans="3:8" x14ac:dyDescent="0.25">
      <c r="C28235"/>
      <c r="H28235"/>
    </row>
    <row r="28236" spans="3:8" x14ac:dyDescent="0.25">
      <c r="C28236"/>
      <c r="H28236"/>
    </row>
    <row r="28237" spans="3:8" x14ac:dyDescent="0.25">
      <c r="C28237"/>
      <c r="H28237"/>
    </row>
    <row r="28238" spans="3:8" x14ac:dyDescent="0.25">
      <c r="C28238"/>
      <c r="H28238"/>
    </row>
    <row r="28239" spans="3:8" x14ac:dyDescent="0.25">
      <c r="C28239"/>
      <c r="H28239"/>
    </row>
    <row r="28240" spans="3:8" x14ac:dyDescent="0.25">
      <c r="C28240"/>
      <c r="H28240"/>
    </row>
    <row r="28241" spans="3:8" x14ac:dyDescent="0.25">
      <c r="C28241"/>
      <c r="H28241"/>
    </row>
    <row r="28242" spans="3:8" x14ac:dyDescent="0.25">
      <c r="C28242"/>
      <c r="H28242"/>
    </row>
    <row r="28243" spans="3:8" x14ac:dyDescent="0.25">
      <c r="C28243"/>
      <c r="H28243"/>
    </row>
    <row r="28244" spans="3:8" x14ac:dyDescent="0.25">
      <c r="C28244"/>
      <c r="H28244"/>
    </row>
    <row r="28245" spans="3:8" x14ac:dyDescent="0.25">
      <c r="C28245"/>
      <c r="H28245"/>
    </row>
    <row r="28246" spans="3:8" x14ac:dyDescent="0.25">
      <c r="C28246"/>
      <c r="H28246"/>
    </row>
    <row r="28247" spans="3:8" x14ac:dyDescent="0.25">
      <c r="C28247"/>
      <c r="H28247"/>
    </row>
    <row r="28248" spans="3:8" x14ac:dyDescent="0.25">
      <c r="C28248"/>
      <c r="H28248"/>
    </row>
    <row r="28249" spans="3:8" x14ac:dyDescent="0.25">
      <c r="C28249"/>
      <c r="H28249"/>
    </row>
    <row r="28250" spans="3:8" x14ac:dyDescent="0.25">
      <c r="C28250"/>
      <c r="H28250"/>
    </row>
    <row r="28251" spans="3:8" x14ac:dyDescent="0.25">
      <c r="C28251"/>
      <c r="H28251"/>
    </row>
    <row r="28252" spans="3:8" x14ac:dyDescent="0.25">
      <c r="C28252"/>
      <c r="H28252"/>
    </row>
    <row r="28253" spans="3:8" x14ac:dyDescent="0.25">
      <c r="C28253"/>
      <c r="H28253"/>
    </row>
    <row r="28254" spans="3:8" x14ac:dyDescent="0.25">
      <c r="C28254"/>
      <c r="H28254"/>
    </row>
    <row r="28255" spans="3:8" x14ac:dyDescent="0.25">
      <c r="C28255"/>
      <c r="H28255"/>
    </row>
    <row r="28256" spans="3:8" x14ac:dyDescent="0.25">
      <c r="C28256"/>
      <c r="H28256"/>
    </row>
    <row r="28257" spans="3:8" x14ac:dyDescent="0.25">
      <c r="C28257"/>
      <c r="H28257"/>
    </row>
    <row r="28258" spans="3:8" x14ac:dyDescent="0.25">
      <c r="C28258"/>
      <c r="H28258"/>
    </row>
    <row r="28259" spans="3:8" x14ac:dyDescent="0.25">
      <c r="C28259"/>
      <c r="H28259"/>
    </row>
    <row r="28260" spans="3:8" x14ac:dyDescent="0.25">
      <c r="C28260"/>
      <c r="H28260"/>
    </row>
    <row r="28261" spans="3:8" x14ac:dyDescent="0.25">
      <c r="C28261"/>
      <c r="H28261"/>
    </row>
    <row r="28262" spans="3:8" x14ac:dyDescent="0.25">
      <c r="C28262"/>
      <c r="H28262"/>
    </row>
    <row r="28263" spans="3:8" x14ac:dyDescent="0.25">
      <c r="C28263"/>
      <c r="H28263"/>
    </row>
    <row r="28264" spans="3:8" x14ac:dyDescent="0.25">
      <c r="C28264"/>
      <c r="H28264"/>
    </row>
    <row r="28265" spans="3:8" x14ac:dyDescent="0.25">
      <c r="C28265"/>
      <c r="H28265"/>
    </row>
    <row r="28266" spans="3:8" x14ac:dyDescent="0.25">
      <c r="C28266"/>
      <c r="H28266"/>
    </row>
    <row r="28267" spans="3:8" x14ac:dyDescent="0.25">
      <c r="C28267"/>
      <c r="H28267"/>
    </row>
    <row r="28268" spans="3:8" x14ac:dyDescent="0.25">
      <c r="C28268"/>
      <c r="H28268"/>
    </row>
    <row r="28269" spans="3:8" x14ac:dyDescent="0.25">
      <c r="C28269"/>
      <c r="H28269"/>
    </row>
    <row r="28270" spans="3:8" x14ac:dyDescent="0.25">
      <c r="C28270"/>
      <c r="H28270"/>
    </row>
    <row r="28271" spans="3:8" x14ac:dyDescent="0.25">
      <c r="C28271"/>
      <c r="H28271"/>
    </row>
    <row r="28272" spans="3:8" x14ac:dyDescent="0.25">
      <c r="C28272"/>
      <c r="H28272"/>
    </row>
    <row r="28273" spans="3:8" x14ac:dyDescent="0.25">
      <c r="C28273"/>
      <c r="H28273"/>
    </row>
    <row r="28274" spans="3:8" x14ac:dyDescent="0.25">
      <c r="C28274"/>
      <c r="H28274"/>
    </row>
    <row r="28275" spans="3:8" x14ac:dyDescent="0.25">
      <c r="C28275"/>
      <c r="H28275"/>
    </row>
    <row r="28276" spans="3:8" x14ac:dyDescent="0.25">
      <c r="C28276"/>
      <c r="H28276"/>
    </row>
    <row r="28277" spans="3:8" x14ac:dyDescent="0.25">
      <c r="C28277"/>
      <c r="H28277"/>
    </row>
    <row r="28278" spans="3:8" x14ac:dyDescent="0.25">
      <c r="C28278"/>
      <c r="H28278"/>
    </row>
    <row r="28279" spans="3:8" x14ac:dyDescent="0.25">
      <c r="C28279"/>
      <c r="H28279"/>
    </row>
    <row r="28280" spans="3:8" x14ac:dyDescent="0.25">
      <c r="C28280"/>
      <c r="H28280"/>
    </row>
    <row r="28281" spans="3:8" x14ac:dyDescent="0.25">
      <c r="C28281"/>
      <c r="H28281"/>
    </row>
    <row r="28282" spans="3:8" x14ac:dyDescent="0.25">
      <c r="C28282"/>
      <c r="H28282"/>
    </row>
    <row r="28283" spans="3:8" x14ac:dyDescent="0.25">
      <c r="C28283"/>
      <c r="H28283"/>
    </row>
    <row r="28284" spans="3:8" x14ac:dyDescent="0.25">
      <c r="C28284"/>
      <c r="H28284"/>
    </row>
    <row r="28285" spans="3:8" x14ac:dyDescent="0.25">
      <c r="C28285"/>
      <c r="H28285"/>
    </row>
    <row r="28286" spans="3:8" x14ac:dyDescent="0.25">
      <c r="C28286"/>
      <c r="H28286"/>
    </row>
    <row r="28287" spans="3:8" x14ac:dyDescent="0.25">
      <c r="C28287"/>
      <c r="H28287"/>
    </row>
    <row r="28288" spans="3:8" x14ac:dyDescent="0.25">
      <c r="C28288"/>
      <c r="H28288"/>
    </row>
    <row r="28289" spans="3:8" x14ac:dyDescent="0.25">
      <c r="C28289"/>
      <c r="H28289"/>
    </row>
    <row r="28290" spans="3:8" x14ac:dyDescent="0.25">
      <c r="C28290"/>
      <c r="H28290"/>
    </row>
    <row r="28291" spans="3:8" x14ac:dyDescent="0.25">
      <c r="C28291"/>
      <c r="H28291"/>
    </row>
    <row r="28292" spans="3:8" x14ac:dyDescent="0.25">
      <c r="C28292"/>
      <c r="H28292"/>
    </row>
    <row r="28293" spans="3:8" x14ac:dyDescent="0.25">
      <c r="C28293"/>
      <c r="H28293"/>
    </row>
    <row r="28294" spans="3:8" x14ac:dyDescent="0.25">
      <c r="C28294"/>
      <c r="H28294"/>
    </row>
    <row r="28295" spans="3:8" x14ac:dyDescent="0.25">
      <c r="C28295"/>
      <c r="H28295"/>
    </row>
    <row r="28296" spans="3:8" x14ac:dyDescent="0.25">
      <c r="C28296"/>
      <c r="H28296"/>
    </row>
    <row r="28297" spans="3:8" x14ac:dyDescent="0.25">
      <c r="C28297"/>
      <c r="H28297"/>
    </row>
    <row r="28298" spans="3:8" x14ac:dyDescent="0.25">
      <c r="C28298"/>
      <c r="H28298"/>
    </row>
    <row r="28299" spans="3:8" x14ac:dyDescent="0.25">
      <c r="C28299"/>
      <c r="H28299"/>
    </row>
    <row r="28300" spans="3:8" x14ac:dyDescent="0.25">
      <c r="C28300"/>
      <c r="H28300"/>
    </row>
    <row r="28301" spans="3:8" x14ac:dyDescent="0.25">
      <c r="C28301"/>
      <c r="H28301"/>
    </row>
    <row r="28302" spans="3:8" x14ac:dyDescent="0.25">
      <c r="C28302"/>
      <c r="H28302"/>
    </row>
    <row r="28303" spans="3:8" x14ac:dyDescent="0.25">
      <c r="C28303"/>
      <c r="H28303"/>
    </row>
    <row r="28304" spans="3:8" x14ac:dyDescent="0.25">
      <c r="C28304"/>
      <c r="H28304"/>
    </row>
    <row r="28305" spans="3:8" x14ac:dyDescent="0.25">
      <c r="C28305"/>
      <c r="H28305"/>
    </row>
    <row r="28306" spans="3:8" x14ac:dyDescent="0.25">
      <c r="C28306"/>
      <c r="H28306"/>
    </row>
    <row r="28307" spans="3:8" x14ac:dyDescent="0.25">
      <c r="C28307"/>
      <c r="H28307"/>
    </row>
    <row r="28308" spans="3:8" x14ac:dyDescent="0.25">
      <c r="C28308"/>
      <c r="H28308"/>
    </row>
    <row r="28309" spans="3:8" x14ac:dyDescent="0.25">
      <c r="C28309"/>
      <c r="H28309"/>
    </row>
    <row r="28310" spans="3:8" x14ac:dyDescent="0.25">
      <c r="C28310"/>
      <c r="H28310"/>
    </row>
    <row r="28311" spans="3:8" x14ac:dyDescent="0.25">
      <c r="C28311"/>
      <c r="H28311"/>
    </row>
    <row r="28312" spans="3:8" x14ac:dyDescent="0.25">
      <c r="C28312"/>
      <c r="H28312"/>
    </row>
    <row r="28313" spans="3:8" x14ac:dyDescent="0.25">
      <c r="C28313"/>
      <c r="H28313"/>
    </row>
    <row r="28314" spans="3:8" x14ac:dyDescent="0.25">
      <c r="C28314"/>
      <c r="H28314"/>
    </row>
    <row r="28315" spans="3:8" x14ac:dyDescent="0.25">
      <c r="C28315"/>
      <c r="H28315"/>
    </row>
    <row r="28316" spans="3:8" x14ac:dyDescent="0.25">
      <c r="C28316"/>
      <c r="H28316"/>
    </row>
    <row r="28317" spans="3:8" x14ac:dyDescent="0.25">
      <c r="C28317"/>
      <c r="H28317"/>
    </row>
    <row r="28318" spans="3:8" x14ac:dyDescent="0.25">
      <c r="C28318"/>
      <c r="H28318"/>
    </row>
    <row r="28319" spans="3:8" x14ac:dyDescent="0.25">
      <c r="C28319"/>
      <c r="H28319"/>
    </row>
    <row r="28320" spans="3:8" x14ac:dyDescent="0.25">
      <c r="C28320"/>
      <c r="H28320"/>
    </row>
    <row r="28321" spans="3:8" x14ac:dyDescent="0.25">
      <c r="C28321"/>
      <c r="H28321"/>
    </row>
    <row r="28322" spans="3:8" x14ac:dyDescent="0.25">
      <c r="C28322"/>
      <c r="H28322"/>
    </row>
    <row r="28323" spans="3:8" x14ac:dyDescent="0.25">
      <c r="C28323"/>
      <c r="H28323"/>
    </row>
    <row r="28324" spans="3:8" x14ac:dyDescent="0.25">
      <c r="C28324"/>
      <c r="H28324"/>
    </row>
    <row r="28325" spans="3:8" x14ac:dyDescent="0.25">
      <c r="C28325"/>
      <c r="H28325"/>
    </row>
    <row r="28326" spans="3:8" x14ac:dyDescent="0.25">
      <c r="C28326"/>
      <c r="H28326"/>
    </row>
    <row r="28327" spans="3:8" x14ac:dyDescent="0.25">
      <c r="C28327"/>
      <c r="H28327"/>
    </row>
    <row r="28328" spans="3:8" x14ac:dyDescent="0.25">
      <c r="C28328"/>
      <c r="H28328"/>
    </row>
    <row r="28329" spans="3:8" x14ac:dyDescent="0.25">
      <c r="C28329"/>
      <c r="H28329"/>
    </row>
    <row r="28330" spans="3:8" x14ac:dyDescent="0.25">
      <c r="C28330"/>
      <c r="H28330"/>
    </row>
    <row r="28331" spans="3:8" x14ac:dyDescent="0.25">
      <c r="C28331"/>
      <c r="H28331"/>
    </row>
    <row r="28332" spans="3:8" x14ac:dyDescent="0.25">
      <c r="C28332"/>
      <c r="H28332"/>
    </row>
    <row r="28333" spans="3:8" x14ac:dyDescent="0.25">
      <c r="C28333"/>
      <c r="H28333"/>
    </row>
    <row r="28334" spans="3:8" x14ac:dyDescent="0.25">
      <c r="C28334"/>
      <c r="H28334"/>
    </row>
    <row r="28335" spans="3:8" x14ac:dyDescent="0.25">
      <c r="C28335"/>
      <c r="H28335"/>
    </row>
    <row r="28336" spans="3:8" x14ac:dyDescent="0.25">
      <c r="C28336"/>
      <c r="H28336"/>
    </row>
    <row r="28337" spans="3:8" x14ac:dyDescent="0.25">
      <c r="C28337"/>
      <c r="H28337"/>
    </row>
    <row r="28338" spans="3:8" x14ac:dyDescent="0.25">
      <c r="C28338"/>
      <c r="H28338"/>
    </row>
    <row r="28339" spans="3:8" x14ac:dyDescent="0.25">
      <c r="C28339"/>
      <c r="H28339"/>
    </row>
    <row r="28340" spans="3:8" x14ac:dyDescent="0.25">
      <c r="C28340"/>
      <c r="H28340"/>
    </row>
    <row r="28341" spans="3:8" x14ac:dyDescent="0.25">
      <c r="C28341"/>
      <c r="H28341"/>
    </row>
    <row r="28342" spans="3:8" x14ac:dyDescent="0.25">
      <c r="C28342"/>
      <c r="H28342"/>
    </row>
    <row r="28343" spans="3:8" x14ac:dyDescent="0.25">
      <c r="C28343"/>
      <c r="H28343"/>
    </row>
    <row r="28344" spans="3:8" x14ac:dyDescent="0.25">
      <c r="C28344"/>
      <c r="H28344"/>
    </row>
    <row r="28345" spans="3:8" x14ac:dyDescent="0.25">
      <c r="C28345"/>
      <c r="H28345"/>
    </row>
    <row r="28346" spans="3:8" x14ac:dyDescent="0.25">
      <c r="C28346"/>
      <c r="H28346"/>
    </row>
    <row r="28347" spans="3:8" x14ac:dyDescent="0.25">
      <c r="C28347"/>
      <c r="H28347"/>
    </row>
    <row r="28348" spans="3:8" x14ac:dyDescent="0.25">
      <c r="C28348"/>
      <c r="H28348"/>
    </row>
    <row r="28349" spans="3:8" x14ac:dyDescent="0.25">
      <c r="C28349"/>
      <c r="H28349"/>
    </row>
    <row r="28350" spans="3:8" x14ac:dyDescent="0.25">
      <c r="C28350"/>
      <c r="H28350"/>
    </row>
    <row r="28351" spans="3:8" x14ac:dyDescent="0.25">
      <c r="C28351"/>
      <c r="H28351"/>
    </row>
    <row r="28352" spans="3:8" x14ac:dyDescent="0.25">
      <c r="C28352"/>
      <c r="H28352"/>
    </row>
    <row r="28353" spans="3:8" x14ac:dyDescent="0.25">
      <c r="C28353"/>
      <c r="H28353"/>
    </row>
    <row r="28354" spans="3:8" x14ac:dyDescent="0.25">
      <c r="C28354"/>
      <c r="H28354"/>
    </row>
    <row r="28355" spans="3:8" x14ac:dyDescent="0.25">
      <c r="C28355"/>
      <c r="H28355"/>
    </row>
    <row r="28356" spans="3:8" x14ac:dyDescent="0.25">
      <c r="C28356"/>
      <c r="H28356"/>
    </row>
    <row r="28357" spans="3:8" x14ac:dyDescent="0.25">
      <c r="C28357"/>
      <c r="H28357"/>
    </row>
    <row r="28358" spans="3:8" x14ac:dyDescent="0.25">
      <c r="C28358"/>
      <c r="H28358"/>
    </row>
    <row r="28359" spans="3:8" x14ac:dyDescent="0.25">
      <c r="C28359"/>
      <c r="H28359"/>
    </row>
    <row r="28360" spans="3:8" x14ac:dyDescent="0.25">
      <c r="C28360"/>
      <c r="H28360"/>
    </row>
    <row r="28361" spans="3:8" x14ac:dyDescent="0.25">
      <c r="C28361"/>
      <c r="H28361"/>
    </row>
    <row r="28362" spans="3:8" x14ac:dyDescent="0.25">
      <c r="C28362"/>
      <c r="H28362"/>
    </row>
    <row r="28363" spans="3:8" x14ac:dyDescent="0.25">
      <c r="C28363"/>
      <c r="H28363"/>
    </row>
    <row r="28364" spans="3:8" x14ac:dyDescent="0.25">
      <c r="C28364"/>
      <c r="H28364"/>
    </row>
    <row r="28365" spans="3:8" x14ac:dyDescent="0.25">
      <c r="C28365"/>
      <c r="H28365"/>
    </row>
    <row r="28366" spans="3:8" x14ac:dyDescent="0.25">
      <c r="C28366"/>
      <c r="H28366"/>
    </row>
    <row r="28367" spans="3:8" x14ac:dyDescent="0.25">
      <c r="C28367"/>
      <c r="H28367"/>
    </row>
    <row r="28368" spans="3:8" x14ac:dyDescent="0.25">
      <c r="C28368"/>
      <c r="H28368"/>
    </row>
    <row r="28369" spans="3:8" x14ac:dyDescent="0.25">
      <c r="C28369"/>
      <c r="H28369"/>
    </row>
    <row r="28370" spans="3:8" x14ac:dyDescent="0.25">
      <c r="C28370"/>
      <c r="H28370"/>
    </row>
    <row r="28371" spans="3:8" x14ac:dyDescent="0.25">
      <c r="C28371"/>
      <c r="H28371"/>
    </row>
    <row r="28372" spans="3:8" x14ac:dyDescent="0.25">
      <c r="C28372"/>
      <c r="H28372"/>
    </row>
    <row r="28373" spans="3:8" x14ac:dyDescent="0.25">
      <c r="C28373"/>
      <c r="H28373"/>
    </row>
    <row r="28374" spans="3:8" x14ac:dyDescent="0.25">
      <c r="C28374"/>
      <c r="H28374"/>
    </row>
    <row r="28375" spans="3:8" x14ac:dyDescent="0.25">
      <c r="C28375"/>
      <c r="H28375"/>
    </row>
    <row r="28376" spans="3:8" x14ac:dyDescent="0.25">
      <c r="C28376"/>
      <c r="H28376"/>
    </row>
    <row r="28377" spans="3:8" x14ac:dyDescent="0.25">
      <c r="C28377"/>
      <c r="H28377"/>
    </row>
    <row r="28378" spans="3:8" x14ac:dyDescent="0.25">
      <c r="C28378"/>
      <c r="H28378"/>
    </row>
    <row r="28379" spans="3:8" x14ac:dyDescent="0.25">
      <c r="C28379"/>
      <c r="H28379"/>
    </row>
    <row r="28380" spans="3:8" x14ac:dyDescent="0.25">
      <c r="C28380"/>
      <c r="H28380"/>
    </row>
    <row r="28381" spans="3:8" x14ac:dyDescent="0.25">
      <c r="C28381"/>
      <c r="H28381"/>
    </row>
    <row r="28382" spans="3:8" x14ac:dyDescent="0.25">
      <c r="C28382"/>
      <c r="H28382"/>
    </row>
    <row r="28383" spans="3:8" x14ac:dyDescent="0.25">
      <c r="C28383"/>
      <c r="H28383"/>
    </row>
    <row r="28384" spans="3:8" x14ac:dyDescent="0.25">
      <c r="C28384"/>
      <c r="H28384"/>
    </row>
    <row r="28385" spans="3:8" x14ac:dyDescent="0.25">
      <c r="C28385"/>
      <c r="H28385"/>
    </row>
    <row r="28386" spans="3:8" x14ac:dyDescent="0.25">
      <c r="C28386"/>
      <c r="H28386"/>
    </row>
    <row r="28387" spans="3:8" x14ac:dyDescent="0.25">
      <c r="C28387"/>
      <c r="H28387"/>
    </row>
    <row r="28388" spans="3:8" x14ac:dyDescent="0.25">
      <c r="C28388"/>
      <c r="H28388"/>
    </row>
    <row r="28389" spans="3:8" x14ac:dyDescent="0.25">
      <c r="C28389"/>
      <c r="H28389"/>
    </row>
    <row r="28390" spans="3:8" x14ac:dyDescent="0.25">
      <c r="C28390"/>
      <c r="H28390"/>
    </row>
    <row r="28391" spans="3:8" x14ac:dyDescent="0.25">
      <c r="C28391"/>
      <c r="H28391"/>
    </row>
    <row r="28392" spans="3:8" x14ac:dyDescent="0.25">
      <c r="C28392"/>
      <c r="H28392"/>
    </row>
    <row r="28393" spans="3:8" x14ac:dyDescent="0.25">
      <c r="C28393"/>
      <c r="H28393"/>
    </row>
    <row r="28394" spans="3:8" x14ac:dyDescent="0.25">
      <c r="C28394"/>
      <c r="H28394"/>
    </row>
    <row r="28395" spans="3:8" x14ac:dyDescent="0.25">
      <c r="C28395"/>
      <c r="H28395"/>
    </row>
    <row r="28396" spans="3:8" x14ac:dyDescent="0.25">
      <c r="C28396"/>
      <c r="H28396"/>
    </row>
    <row r="28397" spans="3:8" x14ac:dyDescent="0.25">
      <c r="C28397"/>
      <c r="H28397"/>
    </row>
    <row r="28398" spans="3:8" x14ac:dyDescent="0.25">
      <c r="C28398"/>
      <c r="H28398"/>
    </row>
    <row r="28399" spans="3:8" x14ac:dyDescent="0.25">
      <c r="C28399"/>
      <c r="H28399"/>
    </row>
    <row r="28400" spans="3:8" x14ac:dyDescent="0.25">
      <c r="C28400"/>
      <c r="H28400"/>
    </row>
    <row r="28401" spans="3:8" x14ac:dyDescent="0.25">
      <c r="C28401"/>
      <c r="H28401"/>
    </row>
    <row r="28402" spans="3:8" x14ac:dyDescent="0.25">
      <c r="C28402"/>
      <c r="H28402"/>
    </row>
    <row r="28403" spans="3:8" x14ac:dyDescent="0.25">
      <c r="C28403"/>
      <c r="H28403"/>
    </row>
    <row r="28404" spans="3:8" x14ac:dyDescent="0.25">
      <c r="C28404"/>
      <c r="H28404"/>
    </row>
    <row r="28405" spans="3:8" x14ac:dyDescent="0.25">
      <c r="C28405"/>
      <c r="H28405"/>
    </row>
    <row r="28406" spans="3:8" x14ac:dyDescent="0.25">
      <c r="C28406"/>
      <c r="H28406"/>
    </row>
    <row r="28407" spans="3:8" x14ac:dyDescent="0.25">
      <c r="C28407"/>
      <c r="H28407"/>
    </row>
    <row r="28408" spans="3:8" x14ac:dyDescent="0.25">
      <c r="C28408"/>
      <c r="H28408"/>
    </row>
    <row r="28409" spans="3:8" x14ac:dyDescent="0.25">
      <c r="C28409"/>
      <c r="H28409"/>
    </row>
    <row r="28410" spans="3:8" x14ac:dyDescent="0.25">
      <c r="C28410"/>
      <c r="H28410"/>
    </row>
    <row r="28411" spans="3:8" x14ac:dyDescent="0.25">
      <c r="C28411"/>
      <c r="H28411"/>
    </row>
    <row r="28412" spans="3:8" x14ac:dyDescent="0.25">
      <c r="C28412"/>
      <c r="H28412"/>
    </row>
    <row r="28413" spans="3:8" x14ac:dyDescent="0.25">
      <c r="C28413"/>
      <c r="H28413"/>
    </row>
    <row r="28414" spans="3:8" x14ac:dyDescent="0.25">
      <c r="C28414"/>
      <c r="H28414"/>
    </row>
    <row r="28415" spans="3:8" x14ac:dyDescent="0.25">
      <c r="C28415"/>
      <c r="H28415"/>
    </row>
    <row r="28416" spans="3:8" x14ac:dyDescent="0.25">
      <c r="C28416"/>
      <c r="H28416"/>
    </row>
    <row r="28417" spans="3:8" x14ac:dyDescent="0.25">
      <c r="C28417"/>
      <c r="H28417"/>
    </row>
    <row r="28418" spans="3:8" x14ac:dyDescent="0.25">
      <c r="C28418"/>
      <c r="H28418"/>
    </row>
    <row r="28419" spans="3:8" x14ac:dyDescent="0.25">
      <c r="C28419"/>
      <c r="H28419"/>
    </row>
    <row r="28420" spans="3:8" x14ac:dyDescent="0.25">
      <c r="C28420"/>
      <c r="H28420"/>
    </row>
    <row r="28421" spans="3:8" x14ac:dyDescent="0.25">
      <c r="C28421"/>
      <c r="H28421"/>
    </row>
    <row r="28422" spans="3:8" x14ac:dyDescent="0.25">
      <c r="C28422"/>
      <c r="H28422"/>
    </row>
    <row r="28423" spans="3:8" x14ac:dyDescent="0.25">
      <c r="C28423"/>
      <c r="H28423"/>
    </row>
    <row r="28424" spans="3:8" x14ac:dyDescent="0.25">
      <c r="C28424"/>
      <c r="H28424"/>
    </row>
    <row r="28425" spans="3:8" x14ac:dyDescent="0.25">
      <c r="C28425"/>
      <c r="H28425"/>
    </row>
    <row r="28426" spans="3:8" x14ac:dyDescent="0.25">
      <c r="C28426"/>
      <c r="H28426"/>
    </row>
    <row r="28427" spans="3:8" x14ac:dyDescent="0.25">
      <c r="C28427"/>
      <c r="H28427"/>
    </row>
    <row r="28428" spans="3:8" x14ac:dyDescent="0.25">
      <c r="C28428"/>
      <c r="H28428"/>
    </row>
    <row r="28429" spans="3:8" x14ac:dyDescent="0.25">
      <c r="C28429"/>
      <c r="H28429"/>
    </row>
    <row r="28430" spans="3:8" x14ac:dyDescent="0.25">
      <c r="C28430"/>
      <c r="H28430"/>
    </row>
    <row r="28431" spans="3:8" x14ac:dyDescent="0.25">
      <c r="C28431"/>
      <c r="H28431"/>
    </row>
    <row r="28432" spans="3:8" x14ac:dyDescent="0.25">
      <c r="C28432"/>
      <c r="H28432"/>
    </row>
    <row r="28433" spans="3:8" x14ac:dyDescent="0.25">
      <c r="C28433"/>
      <c r="H28433"/>
    </row>
    <row r="28434" spans="3:8" x14ac:dyDescent="0.25">
      <c r="C28434"/>
      <c r="H28434"/>
    </row>
    <row r="28435" spans="3:8" x14ac:dyDescent="0.25">
      <c r="C28435"/>
      <c r="H28435"/>
    </row>
    <row r="28436" spans="3:8" x14ac:dyDescent="0.25">
      <c r="C28436"/>
      <c r="H28436"/>
    </row>
    <row r="28437" spans="3:8" x14ac:dyDescent="0.25">
      <c r="C28437"/>
      <c r="H28437"/>
    </row>
    <row r="28438" spans="3:8" x14ac:dyDescent="0.25">
      <c r="C28438"/>
      <c r="H28438"/>
    </row>
    <row r="28439" spans="3:8" x14ac:dyDescent="0.25">
      <c r="C28439"/>
      <c r="H28439"/>
    </row>
    <row r="28440" spans="3:8" x14ac:dyDescent="0.25">
      <c r="C28440"/>
      <c r="H28440"/>
    </row>
    <row r="28441" spans="3:8" x14ac:dyDescent="0.25">
      <c r="C28441"/>
      <c r="H28441"/>
    </row>
    <row r="28442" spans="3:8" x14ac:dyDescent="0.25">
      <c r="C28442"/>
      <c r="H28442"/>
    </row>
    <row r="28443" spans="3:8" x14ac:dyDescent="0.25">
      <c r="C28443"/>
      <c r="H28443"/>
    </row>
    <row r="28444" spans="3:8" x14ac:dyDescent="0.25">
      <c r="C28444"/>
      <c r="H28444"/>
    </row>
    <row r="28445" spans="3:8" x14ac:dyDescent="0.25">
      <c r="C28445"/>
      <c r="H28445"/>
    </row>
    <row r="28446" spans="3:8" x14ac:dyDescent="0.25">
      <c r="C28446"/>
      <c r="H28446"/>
    </row>
    <row r="28447" spans="3:8" x14ac:dyDescent="0.25">
      <c r="C28447"/>
      <c r="H28447"/>
    </row>
    <row r="28448" spans="3:8" x14ac:dyDescent="0.25">
      <c r="C28448"/>
      <c r="H28448"/>
    </row>
    <row r="28449" spans="3:8" x14ac:dyDescent="0.25">
      <c r="C28449"/>
      <c r="H28449"/>
    </row>
    <row r="28450" spans="3:8" x14ac:dyDescent="0.25">
      <c r="C28450"/>
      <c r="H28450"/>
    </row>
    <row r="28451" spans="3:8" x14ac:dyDescent="0.25">
      <c r="C28451"/>
      <c r="H28451"/>
    </row>
    <row r="28452" spans="3:8" x14ac:dyDescent="0.25">
      <c r="C28452"/>
      <c r="H28452"/>
    </row>
    <row r="28453" spans="3:8" x14ac:dyDescent="0.25">
      <c r="C28453"/>
      <c r="H28453"/>
    </row>
    <row r="28454" spans="3:8" x14ac:dyDescent="0.25">
      <c r="C28454"/>
      <c r="H28454"/>
    </row>
    <row r="28455" spans="3:8" x14ac:dyDescent="0.25">
      <c r="C28455"/>
      <c r="H28455"/>
    </row>
    <row r="28456" spans="3:8" x14ac:dyDescent="0.25">
      <c r="C28456"/>
      <c r="H28456"/>
    </row>
    <row r="28457" spans="3:8" x14ac:dyDescent="0.25">
      <c r="C28457"/>
      <c r="H28457"/>
    </row>
    <row r="28458" spans="3:8" x14ac:dyDescent="0.25">
      <c r="C28458"/>
      <c r="H28458"/>
    </row>
    <row r="28459" spans="3:8" x14ac:dyDescent="0.25">
      <c r="C28459"/>
      <c r="H28459"/>
    </row>
    <row r="28460" spans="3:8" x14ac:dyDescent="0.25">
      <c r="C28460"/>
      <c r="H28460"/>
    </row>
    <row r="28461" spans="3:8" x14ac:dyDescent="0.25">
      <c r="C28461"/>
      <c r="H28461"/>
    </row>
    <row r="28462" spans="3:8" x14ac:dyDescent="0.25">
      <c r="C28462"/>
      <c r="H28462"/>
    </row>
    <row r="28463" spans="3:8" x14ac:dyDescent="0.25">
      <c r="C28463"/>
      <c r="H28463"/>
    </row>
    <row r="28464" spans="3:8" x14ac:dyDescent="0.25">
      <c r="C28464"/>
      <c r="H28464"/>
    </row>
    <row r="28465" spans="3:8" x14ac:dyDescent="0.25">
      <c r="C28465"/>
      <c r="H28465"/>
    </row>
    <row r="28466" spans="3:8" x14ac:dyDescent="0.25">
      <c r="C28466"/>
      <c r="H28466"/>
    </row>
    <row r="28467" spans="3:8" x14ac:dyDescent="0.25">
      <c r="C28467"/>
      <c r="H28467"/>
    </row>
    <row r="28468" spans="3:8" x14ac:dyDescent="0.25">
      <c r="C28468"/>
      <c r="H28468"/>
    </row>
    <row r="28469" spans="3:8" x14ac:dyDescent="0.25">
      <c r="C28469"/>
      <c r="H28469"/>
    </row>
    <row r="28470" spans="3:8" x14ac:dyDescent="0.25">
      <c r="C28470"/>
      <c r="H28470"/>
    </row>
    <row r="28471" spans="3:8" x14ac:dyDescent="0.25">
      <c r="C28471"/>
      <c r="H28471"/>
    </row>
    <row r="28472" spans="3:8" x14ac:dyDescent="0.25">
      <c r="C28472"/>
      <c r="H28472"/>
    </row>
    <row r="28473" spans="3:8" x14ac:dyDescent="0.25">
      <c r="C28473"/>
      <c r="H28473"/>
    </row>
    <row r="28474" spans="3:8" x14ac:dyDescent="0.25">
      <c r="C28474"/>
      <c r="H28474"/>
    </row>
    <row r="28475" spans="3:8" x14ac:dyDescent="0.25">
      <c r="C28475"/>
      <c r="H28475"/>
    </row>
    <row r="28476" spans="3:8" x14ac:dyDescent="0.25">
      <c r="C28476"/>
      <c r="H28476"/>
    </row>
    <row r="28477" spans="3:8" x14ac:dyDescent="0.25">
      <c r="C28477"/>
      <c r="H28477"/>
    </row>
    <row r="28478" spans="3:8" x14ac:dyDescent="0.25">
      <c r="C28478"/>
      <c r="H28478"/>
    </row>
    <row r="28479" spans="3:8" x14ac:dyDescent="0.25">
      <c r="C28479"/>
      <c r="H28479"/>
    </row>
    <row r="28480" spans="3:8" x14ac:dyDescent="0.25">
      <c r="C28480"/>
      <c r="H28480"/>
    </row>
    <row r="28481" spans="3:8" x14ac:dyDescent="0.25">
      <c r="C28481"/>
      <c r="H28481"/>
    </row>
    <row r="28482" spans="3:8" x14ac:dyDescent="0.25">
      <c r="C28482"/>
      <c r="H28482"/>
    </row>
    <row r="28483" spans="3:8" x14ac:dyDescent="0.25">
      <c r="C28483"/>
      <c r="H28483"/>
    </row>
    <row r="28484" spans="3:8" x14ac:dyDescent="0.25">
      <c r="C28484"/>
      <c r="H28484"/>
    </row>
    <row r="28485" spans="3:8" x14ac:dyDescent="0.25">
      <c r="C28485"/>
      <c r="H28485"/>
    </row>
    <row r="28486" spans="3:8" x14ac:dyDescent="0.25">
      <c r="C28486"/>
      <c r="H28486"/>
    </row>
    <row r="28487" spans="3:8" x14ac:dyDescent="0.25">
      <c r="C28487"/>
      <c r="H28487"/>
    </row>
    <row r="28488" spans="3:8" x14ac:dyDescent="0.25">
      <c r="C28488"/>
      <c r="H28488"/>
    </row>
    <row r="28489" spans="3:8" x14ac:dyDescent="0.25">
      <c r="C28489"/>
      <c r="H28489"/>
    </row>
    <row r="28490" spans="3:8" x14ac:dyDescent="0.25">
      <c r="C28490"/>
      <c r="H28490"/>
    </row>
    <row r="28491" spans="3:8" x14ac:dyDescent="0.25">
      <c r="C28491"/>
      <c r="H28491"/>
    </row>
    <row r="28492" spans="3:8" x14ac:dyDescent="0.25">
      <c r="C28492"/>
      <c r="H28492"/>
    </row>
    <row r="28493" spans="3:8" x14ac:dyDescent="0.25">
      <c r="C28493"/>
      <c r="H28493"/>
    </row>
    <row r="28494" spans="3:8" x14ac:dyDescent="0.25">
      <c r="C28494"/>
      <c r="H28494"/>
    </row>
    <row r="28495" spans="3:8" x14ac:dyDescent="0.25">
      <c r="C28495"/>
      <c r="H28495"/>
    </row>
    <row r="28496" spans="3:8" x14ac:dyDescent="0.25">
      <c r="C28496"/>
      <c r="H28496"/>
    </row>
    <row r="28497" spans="3:8" x14ac:dyDescent="0.25">
      <c r="C28497"/>
      <c r="H28497"/>
    </row>
    <row r="28498" spans="3:8" x14ac:dyDescent="0.25">
      <c r="C28498"/>
      <c r="H28498"/>
    </row>
    <row r="28499" spans="3:8" x14ac:dyDescent="0.25">
      <c r="C28499"/>
      <c r="H28499"/>
    </row>
    <row r="28500" spans="3:8" x14ac:dyDescent="0.25">
      <c r="C28500"/>
      <c r="H28500"/>
    </row>
    <row r="28501" spans="3:8" x14ac:dyDescent="0.25">
      <c r="C28501"/>
      <c r="H28501"/>
    </row>
    <row r="28502" spans="3:8" x14ac:dyDescent="0.25">
      <c r="C28502"/>
      <c r="H28502"/>
    </row>
    <row r="28503" spans="3:8" x14ac:dyDescent="0.25">
      <c r="C28503"/>
      <c r="H28503"/>
    </row>
    <row r="28504" spans="3:8" x14ac:dyDescent="0.25">
      <c r="C28504"/>
      <c r="H28504"/>
    </row>
    <row r="28505" spans="3:8" x14ac:dyDescent="0.25">
      <c r="C28505"/>
      <c r="H28505"/>
    </row>
    <row r="28506" spans="3:8" x14ac:dyDescent="0.25">
      <c r="C28506"/>
      <c r="H28506"/>
    </row>
    <row r="28507" spans="3:8" x14ac:dyDescent="0.25">
      <c r="C28507"/>
      <c r="H28507"/>
    </row>
    <row r="28508" spans="3:8" x14ac:dyDescent="0.25">
      <c r="C28508"/>
      <c r="H28508"/>
    </row>
    <row r="28509" spans="3:8" x14ac:dyDescent="0.25">
      <c r="C28509"/>
      <c r="H28509"/>
    </row>
    <row r="28510" spans="3:8" x14ac:dyDescent="0.25">
      <c r="C28510"/>
      <c r="H28510"/>
    </row>
    <row r="28511" spans="3:8" x14ac:dyDescent="0.25">
      <c r="C28511"/>
      <c r="H28511"/>
    </row>
    <row r="28512" spans="3:8" x14ac:dyDescent="0.25">
      <c r="C28512"/>
      <c r="H28512"/>
    </row>
    <row r="28513" spans="3:8" x14ac:dyDescent="0.25">
      <c r="C28513"/>
      <c r="H28513"/>
    </row>
    <row r="28514" spans="3:8" x14ac:dyDescent="0.25">
      <c r="C28514"/>
      <c r="H28514"/>
    </row>
    <row r="28515" spans="3:8" x14ac:dyDescent="0.25">
      <c r="C28515"/>
      <c r="H28515"/>
    </row>
    <row r="28516" spans="3:8" x14ac:dyDescent="0.25">
      <c r="C28516"/>
      <c r="H28516"/>
    </row>
    <row r="28517" spans="3:8" x14ac:dyDescent="0.25">
      <c r="C28517"/>
      <c r="H28517"/>
    </row>
    <row r="28518" spans="3:8" x14ac:dyDescent="0.25">
      <c r="C28518"/>
      <c r="H28518"/>
    </row>
    <row r="28519" spans="3:8" x14ac:dyDescent="0.25">
      <c r="C28519"/>
      <c r="H28519"/>
    </row>
    <row r="28520" spans="3:8" x14ac:dyDescent="0.25">
      <c r="C28520"/>
      <c r="H28520"/>
    </row>
    <row r="28521" spans="3:8" x14ac:dyDescent="0.25">
      <c r="C28521"/>
      <c r="H28521"/>
    </row>
    <row r="28522" spans="3:8" x14ac:dyDescent="0.25">
      <c r="C28522"/>
      <c r="H28522"/>
    </row>
    <row r="28523" spans="3:8" x14ac:dyDescent="0.25">
      <c r="C28523"/>
      <c r="H28523"/>
    </row>
    <row r="28524" spans="3:8" x14ac:dyDescent="0.25">
      <c r="C28524"/>
      <c r="H28524"/>
    </row>
    <row r="28525" spans="3:8" x14ac:dyDescent="0.25">
      <c r="C28525"/>
      <c r="H28525"/>
    </row>
    <row r="28526" spans="3:8" x14ac:dyDescent="0.25">
      <c r="C28526"/>
      <c r="H28526"/>
    </row>
    <row r="28527" spans="3:8" x14ac:dyDescent="0.25">
      <c r="C28527"/>
      <c r="H28527"/>
    </row>
    <row r="28528" spans="3:8" x14ac:dyDescent="0.25">
      <c r="C28528"/>
      <c r="H28528"/>
    </row>
    <row r="28529" spans="3:8" x14ac:dyDescent="0.25">
      <c r="C28529"/>
      <c r="H28529"/>
    </row>
    <row r="28530" spans="3:8" x14ac:dyDescent="0.25">
      <c r="C28530"/>
      <c r="H28530"/>
    </row>
    <row r="28531" spans="3:8" x14ac:dyDescent="0.25">
      <c r="C28531"/>
      <c r="H28531"/>
    </row>
    <row r="28532" spans="3:8" x14ac:dyDescent="0.25">
      <c r="C28532"/>
      <c r="H28532"/>
    </row>
    <row r="28533" spans="3:8" x14ac:dyDescent="0.25">
      <c r="C28533"/>
      <c r="H28533"/>
    </row>
    <row r="28534" spans="3:8" x14ac:dyDescent="0.25">
      <c r="C28534"/>
      <c r="H28534"/>
    </row>
    <row r="28535" spans="3:8" x14ac:dyDescent="0.25">
      <c r="C28535"/>
      <c r="H28535"/>
    </row>
    <row r="28536" spans="3:8" x14ac:dyDescent="0.25">
      <c r="C28536"/>
      <c r="H28536"/>
    </row>
    <row r="28537" spans="3:8" x14ac:dyDescent="0.25">
      <c r="C28537"/>
      <c r="H28537"/>
    </row>
    <row r="28538" spans="3:8" x14ac:dyDescent="0.25">
      <c r="C28538"/>
      <c r="H28538"/>
    </row>
    <row r="28539" spans="3:8" x14ac:dyDescent="0.25">
      <c r="C28539"/>
      <c r="H28539"/>
    </row>
    <row r="28540" spans="3:8" x14ac:dyDescent="0.25">
      <c r="C28540"/>
      <c r="H28540"/>
    </row>
    <row r="28541" spans="3:8" x14ac:dyDescent="0.25">
      <c r="C28541"/>
      <c r="H28541"/>
    </row>
    <row r="28542" spans="3:8" x14ac:dyDescent="0.25">
      <c r="C28542"/>
      <c r="H28542"/>
    </row>
    <row r="28543" spans="3:8" x14ac:dyDescent="0.25">
      <c r="C28543"/>
      <c r="H28543"/>
    </row>
    <row r="28544" spans="3:8" x14ac:dyDescent="0.25">
      <c r="C28544"/>
      <c r="H28544"/>
    </row>
    <row r="28545" spans="3:8" x14ac:dyDescent="0.25">
      <c r="C28545"/>
      <c r="H28545"/>
    </row>
    <row r="28546" spans="3:8" x14ac:dyDescent="0.25">
      <c r="C28546"/>
      <c r="H28546"/>
    </row>
    <row r="28547" spans="3:8" x14ac:dyDescent="0.25">
      <c r="C28547"/>
      <c r="H28547"/>
    </row>
    <row r="28548" spans="3:8" x14ac:dyDescent="0.25">
      <c r="C28548"/>
      <c r="H28548"/>
    </row>
    <row r="28549" spans="3:8" x14ac:dyDescent="0.25">
      <c r="C28549"/>
      <c r="H28549"/>
    </row>
    <row r="28550" spans="3:8" x14ac:dyDescent="0.25">
      <c r="C28550"/>
      <c r="H28550"/>
    </row>
    <row r="28551" spans="3:8" x14ac:dyDescent="0.25">
      <c r="C28551"/>
      <c r="H28551"/>
    </row>
    <row r="28552" spans="3:8" x14ac:dyDescent="0.25">
      <c r="C28552"/>
      <c r="H28552"/>
    </row>
    <row r="28553" spans="3:8" x14ac:dyDescent="0.25">
      <c r="C28553"/>
      <c r="H28553"/>
    </row>
    <row r="28554" spans="3:8" x14ac:dyDescent="0.25">
      <c r="C28554"/>
      <c r="H28554"/>
    </row>
    <row r="28555" spans="3:8" x14ac:dyDescent="0.25">
      <c r="C28555"/>
      <c r="H28555"/>
    </row>
    <row r="28556" spans="3:8" x14ac:dyDescent="0.25">
      <c r="C28556"/>
      <c r="H28556"/>
    </row>
    <row r="28557" spans="3:8" x14ac:dyDescent="0.25">
      <c r="C28557"/>
      <c r="H28557"/>
    </row>
    <row r="28558" spans="3:8" x14ac:dyDescent="0.25">
      <c r="C28558"/>
      <c r="H28558"/>
    </row>
    <row r="28559" spans="3:8" x14ac:dyDescent="0.25">
      <c r="C28559"/>
      <c r="H28559"/>
    </row>
    <row r="28560" spans="3:8" x14ac:dyDescent="0.25">
      <c r="C28560"/>
      <c r="H28560"/>
    </row>
    <row r="28561" spans="3:8" x14ac:dyDescent="0.25">
      <c r="C28561"/>
      <c r="H28561"/>
    </row>
    <row r="28562" spans="3:8" x14ac:dyDescent="0.25">
      <c r="C28562"/>
      <c r="H28562"/>
    </row>
    <row r="28563" spans="3:8" x14ac:dyDescent="0.25">
      <c r="C28563"/>
      <c r="H28563"/>
    </row>
    <row r="28564" spans="3:8" x14ac:dyDescent="0.25">
      <c r="C28564"/>
      <c r="H28564"/>
    </row>
    <row r="28565" spans="3:8" x14ac:dyDescent="0.25">
      <c r="C28565"/>
      <c r="H28565"/>
    </row>
    <row r="28566" spans="3:8" x14ac:dyDescent="0.25">
      <c r="C28566"/>
      <c r="H28566"/>
    </row>
    <row r="28567" spans="3:8" x14ac:dyDescent="0.25">
      <c r="C28567"/>
      <c r="H28567"/>
    </row>
    <row r="28568" spans="3:8" x14ac:dyDescent="0.25">
      <c r="C28568"/>
      <c r="H28568"/>
    </row>
    <row r="28569" spans="3:8" x14ac:dyDescent="0.25">
      <c r="C28569"/>
      <c r="H28569"/>
    </row>
    <row r="28570" spans="3:8" x14ac:dyDescent="0.25">
      <c r="C28570"/>
      <c r="H28570"/>
    </row>
    <row r="28571" spans="3:8" x14ac:dyDescent="0.25">
      <c r="C28571"/>
      <c r="H28571"/>
    </row>
    <row r="28572" spans="3:8" x14ac:dyDescent="0.25">
      <c r="C28572"/>
      <c r="H28572"/>
    </row>
    <row r="28573" spans="3:8" x14ac:dyDescent="0.25">
      <c r="C28573"/>
      <c r="H28573"/>
    </row>
    <row r="28574" spans="3:8" x14ac:dyDescent="0.25">
      <c r="C28574"/>
      <c r="H28574"/>
    </row>
    <row r="28575" spans="3:8" x14ac:dyDescent="0.25">
      <c r="C28575"/>
      <c r="H28575"/>
    </row>
    <row r="28576" spans="3:8" x14ac:dyDescent="0.25">
      <c r="C28576"/>
      <c r="H28576"/>
    </row>
    <row r="28577" spans="3:8" x14ac:dyDescent="0.25">
      <c r="C28577"/>
      <c r="H28577"/>
    </row>
    <row r="28578" spans="3:8" x14ac:dyDescent="0.25">
      <c r="C28578"/>
      <c r="H28578"/>
    </row>
    <row r="28579" spans="3:8" x14ac:dyDescent="0.25">
      <c r="C28579"/>
      <c r="H28579"/>
    </row>
    <row r="28580" spans="3:8" x14ac:dyDescent="0.25">
      <c r="C28580"/>
      <c r="H28580"/>
    </row>
    <row r="28581" spans="3:8" x14ac:dyDescent="0.25">
      <c r="C28581"/>
      <c r="H28581"/>
    </row>
    <row r="28582" spans="3:8" x14ac:dyDescent="0.25">
      <c r="C28582"/>
      <c r="H28582"/>
    </row>
    <row r="28583" spans="3:8" x14ac:dyDescent="0.25">
      <c r="C28583"/>
      <c r="H28583"/>
    </row>
    <row r="28584" spans="3:8" x14ac:dyDescent="0.25">
      <c r="C28584"/>
      <c r="H28584"/>
    </row>
    <row r="28585" spans="3:8" x14ac:dyDescent="0.25">
      <c r="C28585"/>
      <c r="H28585"/>
    </row>
    <row r="28586" spans="3:8" x14ac:dyDescent="0.25">
      <c r="C28586"/>
      <c r="H28586"/>
    </row>
    <row r="28587" spans="3:8" x14ac:dyDescent="0.25">
      <c r="C28587"/>
      <c r="H28587"/>
    </row>
    <row r="28588" spans="3:8" x14ac:dyDescent="0.25">
      <c r="C28588"/>
      <c r="H28588"/>
    </row>
    <row r="28589" spans="3:8" x14ac:dyDescent="0.25">
      <c r="C28589"/>
      <c r="H28589"/>
    </row>
    <row r="28590" spans="3:8" x14ac:dyDescent="0.25">
      <c r="C28590"/>
      <c r="H28590"/>
    </row>
    <row r="28591" spans="3:8" x14ac:dyDescent="0.25">
      <c r="C28591"/>
      <c r="H28591"/>
    </row>
    <row r="28592" spans="3:8" x14ac:dyDescent="0.25">
      <c r="C28592"/>
      <c r="H28592"/>
    </row>
    <row r="28593" spans="3:8" x14ac:dyDescent="0.25">
      <c r="C28593"/>
      <c r="H28593"/>
    </row>
    <row r="28594" spans="3:8" x14ac:dyDescent="0.25">
      <c r="C28594"/>
      <c r="H28594"/>
    </row>
    <row r="28595" spans="3:8" x14ac:dyDescent="0.25">
      <c r="C28595"/>
      <c r="H28595"/>
    </row>
    <row r="28596" spans="3:8" x14ac:dyDescent="0.25">
      <c r="C28596"/>
      <c r="H28596"/>
    </row>
    <row r="28597" spans="3:8" x14ac:dyDescent="0.25">
      <c r="C28597"/>
      <c r="H28597"/>
    </row>
    <row r="28598" spans="3:8" x14ac:dyDescent="0.25">
      <c r="C28598"/>
      <c r="H28598"/>
    </row>
    <row r="28599" spans="3:8" x14ac:dyDescent="0.25">
      <c r="C28599"/>
      <c r="H28599"/>
    </row>
    <row r="28600" spans="3:8" x14ac:dyDescent="0.25">
      <c r="C28600"/>
      <c r="H28600"/>
    </row>
    <row r="28601" spans="3:8" x14ac:dyDescent="0.25">
      <c r="C28601"/>
      <c r="H28601"/>
    </row>
    <row r="28602" spans="3:8" x14ac:dyDescent="0.25">
      <c r="C28602"/>
      <c r="H28602"/>
    </row>
    <row r="28603" spans="3:8" x14ac:dyDescent="0.25">
      <c r="C28603"/>
      <c r="H28603"/>
    </row>
    <row r="28604" spans="3:8" x14ac:dyDescent="0.25">
      <c r="C28604"/>
      <c r="H28604"/>
    </row>
    <row r="28605" spans="3:8" x14ac:dyDescent="0.25">
      <c r="C28605"/>
      <c r="H28605"/>
    </row>
    <row r="28606" spans="3:8" x14ac:dyDescent="0.25">
      <c r="C28606"/>
      <c r="H28606"/>
    </row>
    <row r="28607" spans="3:8" x14ac:dyDescent="0.25">
      <c r="C28607"/>
      <c r="H28607"/>
    </row>
    <row r="28608" spans="3:8" x14ac:dyDescent="0.25">
      <c r="C28608"/>
      <c r="H28608"/>
    </row>
    <row r="28609" spans="3:8" x14ac:dyDescent="0.25">
      <c r="C28609"/>
      <c r="H28609"/>
    </row>
    <row r="28610" spans="3:8" x14ac:dyDescent="0.25">
      <c r="C28610"/>
      <c r="H28610"/>
    </row>
    <row r="28611" spans="3:8" x14ac:dyDescent="0.25">
      <c r="C28611"/>
      <c r="H28611"/>
    </row>
    <row r="28612" spans="3:8" x14ac:dyDescent="0.25">
      <c r="C28612"/>
      <c r="H28612"/>
    </row>
    <row r="28613" spans="3:8" x14ac:dyDescent="0.25">
      <c r="C28613"/>
      <c r="H28613"/>
    </row>
    <row r="28614" spans="3:8" x14ac:dyDescent="0.25">
      <c r="C28614"/>
      <c r="H28614"/>
    </row>
    <row r="28615" spans="3:8" x14ac:dyDescent="0.25">
      <c r="C28615"/>
      <c r="H28615"/>
    </row>
    <row r="28616" spans="3:8" x14ac:dyDescent="0.25">
      <c r="C28616"/>
      <c r="H28616"/>
    </row>
    <row r="28617" spans="3:8" x14ac:dyDescent="0.25">
      <c r="C28617"/>
      <c r="H28617"/>
    </row>
    <row r="28618" spans="3:8" x14ac:dyDescent="0.25">
      <c r="C28618"/>
      <c r="H28618"/>
    </row>
    <row r="28619" spans="3:8" x14ac:dyDescent="0.25">
      <c r="C28619"/>
      <c r="H28619"/>
    </row>
    <row r="28620" spans="3:8" x14ac:dyDescent="0.25">
      <c r="C28620"/>
      <c r="H28620"/>
    </row>
    <row r="28621" spans="3:8" x14ac:dyDescent="0.25">
      <c r="C28621"/>
      <c r="H28621"/>
    </row>
    <row r="28622" spans="3:8" x14ac:dyDescent="0.25">
      <c r="C28622"/>
      <c r="H28622"/>
    </row>
    <row r="28623" spans="3:8" x14ac:dyDescent="0.25">
      <c r="C28623"/>
      <c r="H28623"/>
    </row>
    <row r="28624" spans="3:8" x14ac:dyDescent="0.25">
      <c r="C28624"/>
      <c r="H28624"/>
    </row>
    <row r="28625" spans="3:8" x14ac:dyDescent="0.25">
      <c r="C28625"/>
      <c r="H28625"/>
    </row>
    <row r="28626" spans="3:8" x14ac:dyDescent="0.25">
      <c r="C28626"/>
      <c r="H28626"/>
    </row>
    <row r="28627" spans="3:8" x14ac:dyDescent="0.25">
      <c r="C28627"/>
      <c r="H28627"/>
    </row>
    <row r="28628" spans="3:8" x14ac:dyDescent="0.25">
      <c r="C28628"/>
      <c r="H28628"/>
    </row>
    <row r="28629" spans="3:8" x14ac:dyDescent="0.25">
      <c r="C28629"/>
      <c r="H28629"/>
    </row>
    <row r="28630" spans="3:8" x14ac:dyDescent="0.25">
      <c r="C28630"/>
      <c r="H28630"/>
    </row>
    <row r="28631" spans="3:8" x14ac:dyDescent="0.25">
      <c r="C28631"/>
      <c r="H28631"/>
    </row>
    <row r="28632" spans="3:8" x14ac:dyDescent="0.25">
      <c r="C28632"/>
      <c r="H28632"/>
    </row>
    <row r="28633" spans="3:8" x14ac:dyDescent="0.25">
      <c r="C28633"/>
      <c r="H28633"/>
    </row>
    <row r="28634" spans="3:8" x14ac:dyDescent="0.25">
      <c r="C28634"/>
      <c r="H28634"/>
    </row>
    <row r="28635" spans="3:8" x14ac:dyDescent="0.25">
      <c r="C28635"/>
      <c r="H28635"/>
    </row>
    <row r="28636" spans="3:8" x14ac:dyDescent="0.25">
      <c r="C28636"/>
      <c r="H28636"/>
    </row>
    <row r="28637" spans="3:8" x14ac:dyDescent="0.25">
      <c r="C28637"/>
      <c r="H28637"/>
    </row>
    <row r="28638" spans="3:8" x14ac:dyDescent="0.25">
      <c r="C28638"/>
      <c r="H28638"/>
    </row>
    <row r="28639" spans="3:8" x14ac:dyDescent="0.25">
      <c r="C28639"/>
      <c r="H28639"/>
    </row>
    <row r="28640" spans="3:8" x14ac:dyDescent="0.25">
      <c r="C28640"/>
      <c r="H28640"/>
    </row>
    <row r="28641" spans="3:8" x14ac:dyDescent="0.25">
      <c r="C28641"/>
      <c r="H28641"/>
    </row>
    <row r="28642" spans="3:8" x14ac:dyDescent="0.25">
      <c r="C28642"/>
      <c r="H28642"/>
    </row>
    <row r="28643" spans="3:8" x14ac:dyDescent="0.25">
      <c r="C28643"/>
      <c r="H28643"/>
    </row>
    <row r="28644" spans="3:8" x14ac:dyDescent="0.25">
      <c r="C28644"/>
      <c r="H28644"/>
    </row>
    <row r="28645" spans="3:8" x14ac:dyDescent="0.25">
      <c r="C28645"/>
      <c r="H28645"/>
    </row>
    <row r="28646" spans="3:8" x14ac:dyDescent="0.25">
      <c r="C28646"/>
      <c r="H28646"/>
    </row>
    <row r="28647" spans="3:8" x14ac:dyDescent="0.25">
      <c r="C28647"/>
      <c r="H28647"/>
    </row>
    <row r="28648" spans="3:8" x14ac:dyDescent="0.25">
      <c r="C28648"/>
      <c r="H28648"/>
    </row>
    <row r="28649" spans="3:8" x14ac:dyDescent="0.25">
      <c r="C28649"/>
      <c r="H28649"/>
    </row>
    <row r="28650" spans="3:8" x14ac:dyDescent="0.25">
      <c r="C28650"/>
      <c r="H28650"/>
    </row>
    <row r="28651" spans="3:8" x14ac:dyDescent="0.25">
      <c r="C28651"/>
      <c r="H28651"/>
    </row>
    <row r="28652" spans="3:8" x14ac:dyDescent="0.25">
      <c r="C28652"/>
      <c r="H28652"/>
    </row>
    <row r="28653" spans="3:8" x14ac:dyDescent="0.25">
      <c r="C28653"/>
      <c r="H28653"/>
    </row>
    <row r="28654" spans="3:8" x14ac:dyDescent="0.25">
      <c r="C28654"/>
      <c r="H28654"/>
    </row>
    <row r="28655" spans="3:8" x14ac:dyDescent="0.25">
      <c r="C28655"/>
      <c r="H28655"/>
    </row>
    <row r="28656" spans="3:8" x14ac:dyDescent="0.25">
      <c r="C28656"/>
      <c r="H28656"/>
    </row>
    <row r="28657" spans="3:8" x14ac:dyDescent="0.25">
      <c r="C28657"/>
      <c r="H28657"/>
    </row>
    <row r="28658" spans="3:8" x14ac:dyDescent="0.25">
      <c r="C28658"/>
      <c r="H28658"/>
    </row>
    <row r="28659" spans="3:8" x14ac:dyDescent="0.25">
      <c r="C28659"/>
      <c r="H28659"/>
    </row>
    <row r="28660" spans="3:8" x14ac:dyDescent="0.25">
      <c r="C28660"/>
      <c r="H28660"/>
    </row>
    <row r="28661" spans="3:8" x14ac:dyDescent="0.25">
      <c r="C28661"/>
      <c r="H28661"/>
    </row>
    <row r="28662" spans="3:8" x14ac:dyDescent="0.25">
      <c r="C28662"/>
      <c r="H28662"/>
    </row>
    <row r="28663" spans="3:8" x14ac:dyDescent="0.25">
      <c r="C28663"/>
      <c r="H28663"/>
    </row>
    <row r="28664" spans="3:8" x14ac:dyDescent="0.25">
      <c r="C28664"/>
      <c r="H28664"/>
    </row>
    <row r="28665" spans="3:8" x14ac:dyDescent="0.25">
      <c r="C28665"/>
      <c r="H28665"/>
    </row>
    <row r="28666" spans="3:8" x14ac:dyDescent="0.25">
      <c r="C28666"/>
      <c r="H28666"/>
    </row>
    <row r="28667" spans="3:8" x14ac:dyDescent="0.25">
      <c r="C28667"/>
      <c r="H28667"/>
    </row>
    <row r="28668" spans="3:8" x14ac:dyDescent="0.25">
      <c r="C28668"/>
      <c r="H28668"/>
    </row>
    <row r="28669" spans="3:8" x14ac:dyDescent="0.25">
      <c r="C28669"/>
      <c r="H28669"/>
    </row>
    <row r="28670" spans="3:8" x14ac:dyDescent="0.25">
      <c r="C28670"/>
      <c r="H28670"/>
    </row>
    <row r="28671" spans="3:8" x14ac:dyDescent="0.25">
      <c r="C28671"/>
      <c r="H28671"/>
    </row>
    <row r="28672" spans="3:8" x14ac:dyDescent="0.25">
      <c r="C28672"/>
      <c r="H28672"/>
    </row>
    <row r="28673" spans="3:8" x14ac:dyDescent="0.25">
      <c r="C28673"/>
      <c r="H28673"/>
    </row>
    <row r="28674" spans="3:8" x14ac:dyDescent="0.25">
      <c r="C28674"/>
      <c r="H28674"/>
    </row>
    <row r="28675" spans="3:8" x14ac:dyDescent="0.25">
      <c r="C28675"/>
      <c r="H28675"/>
    </row>
    <row r="28676" spans="3:8" x14ac:dyDescent="0.25">
      <c r="C28676"/>
      <c r="H28676"/>
    </row>
    <row r="28677" spans="3:8" x14ac:dyDescent="0.25">
      <c r="C28677"/>
      <c r="H28677"/>
    </row>
    <row r="28678" spans="3:8" x14ac:dyDescent="0.25">
      <c r="C28678"/>
      <c r="H28678"/>
    </row>
    <row r="28679" spans="3:8" x14ac:dyDescent="0.25">
      <c r="C28679"/>
      <c r="H28679"/>
    </row>
    <row r="28680" spans="3:8" x14ac:dyDescent="0.25">
      <c r="C28680"/>
      <c r="H28680"/>
    </row>
    <row r="28681" spans="3:8" x14ac:dyDescent="0.25">
      <c r="C28681"/>
      <c r="H28681"/>
    </row>
    <row r="28682" spans="3:8" x14ac:dyDescent="0.25">
      <c r="C28682"/>
      <c r="H28682"/>
    </row>
    <row r="28683" spans="3:8" x14ac:dyDescent="0.25">
      <c r="C28683"/>
      <c r="H28683"/>
    </row>
    <row r="28684" spans="3:8" x14ac:dyDescent="0.25">
      <c r="C28684"/>
      <c r="H28684"/>
    </row>
    <row r="28685" spans="3:8" x14ac:dyDescent="0.25">
      <c r="C28685"/>
      <c r="H28685"/>
    </row>
    <row r="28686" spans="3:8" x14ac:dyDescent="0.25">
      <c r="C28686"/>
      <c r="H28686"/>
    </row>
    <row r="28687" spans="3:8" x14ac:dyDescent="0.25">
      <c r="C28687"/>
      <c r="H28687"/>
    </row>
    <row r="28688" spans="3:8" x14ac:dyDescent="0.25">
      <c r="C28688"/>
      <c r="H28688"/>
    </row>
    <row r="28689" spans="3:8" x14ac:dyDescent="0.25">
      <c r="C28689"/>
      <c r="H28689"/>
    </row>
    <row r="28690" spans="3:8" x14ac:dyDescent="0.25">
      <c r="C28690"/>
      <c r="H28690"/>
    </row>
    <row r="28691" spans="3:8" x14ac:dyDescent="0.25">
      <c r="C28691"/>
      <c r="H28691"/>
    </row>
    <row r="28692" spans="3:8" x14ac:dyDescent="0.25">
      <c r="C28692"/>
      <c r="H28692"/>
    </row>
    <row r="28693" spans="3:8" x14ac:dyDescent="0.25">
      <c r="C28693"/>
      <c r="H28693"/>
    </row>
    <row r="28694" spans="3:8" x14ac:dyDescent="0.25">
      <c r="C28694"/>
      <c r="H28694"/>
    </row>
    <row r="28695" spans="3:8" x14ac:dyDescent="0.25">
      <c r="C28695"/>
      <c r="H28695"/>
    </row>
    <row r="28696" spans="3:8" x14ac:dyDescent="0.25">
      <c r="C28696"/>
      <c r="H28696"/>
    </row>
    <row r="28697" spans="3:8" x14ac:dyDescent="0.25">
      <c r="C28697"/>
      <c r="H28697"/>
    </row>
    <row r="28698" spans="3:8" x14ac:dyDescent="0.25">
      <c r="C28698"/>
      <c r="H28698"/>
    </row>
    <row r="28699" spans="3:8" x14ac:dyDescent="0.25">
      <c r="C28699"/>
      <c r="H28699"/>
    </row>
    <row r="28700" spans="3:8" x14ac:dyDescent="0.25">
      <c r="C28700"/>
      <c r="H28700"/>
    </row>
    <row r="28701" spans="3:8" x14ac:dyDescent="0.25">
      <c r="C28701"/>
      <c r="H28701"/>
    </row>
    <row r="28702" spans="3:8" x14ac:dyDescent="0.25">
      <c r="C28702"/>
      <c r="H28702"/>
    </row>
    <row r="28703" spans="3:8" x14ac:dyDescent="0.25">
      <c r="C28703"/>
      <c r="H28703"/>
    </row>
    <row r="28704" spans="3:8" x14ac:dyDescent="0.25">
      <c r="C28704"/>
      <c r="H28704"/>
    </row>
    <row r="28705" spans="3:8" x14ac:dyDescent="0.25">
      <c r="C28705"/>
      <c r="H28705"/>
    </row>
    <row r="28706" spans="3:8" x14ac:dyDescent="0.25">
      <c r="C28706"/>
      <c r="H28706"/>
    </row>
    <row r="28707" spans="3:8" x14ac:dyDescent="0.25">
      <c r="C28707"/>
      <c r="H28707"/>
    </row>
    <row r="28708" spans="3:8" x14ac:dyDescent="0.25">
      <c r="C28708"/>
      <c r="H28708"/>
    </row>
    <row r="28709" spans="3:8" x14ac:dyDescent="0.25">
      <c r="C28709"/>
      <c r="H28709"/>
    </row>
    <row r="28710" spans="3:8" x14ac:dyDescent="0.25">
      <c r="C28710"/>
      <c r="H28710"/>
    </row>
    <row r="28711" spans="3:8" x14ac:dyDescent="0.25">
      <c r="C28711"/>
      <c r="H28711"/>
    </row>
    <row r="28712" spans="3:8" x14ac:dyDescent="0.25">
      <c r="C28712"/>
      <c r="H28712"/>
    </row>
    <row r="28713" spans="3:8" x14ac:dyDescent="0.25">
      <c r="C28713"/>
      <c r="H28713"/>
    </row>
    <row r="28714" spans="3:8" x14ac:dyDescent="0.25">
      <c r="C28714"/>
      <c r="H28714"/>
    </row>
    <row r="28715" spans="3:8" x14ac:dyDescent="0.25">
      <c r="C28715"/>
      <c r="H28715"/>
    </row>
    <row r="28716" spans="3:8" x14ac:dyDescent="0.25">
      <c r="C28716"/>
      <c r="H28716"/>
    </row>
    <row r="28717" spans="3:8" x14ac:dyDescent="0.25">
      <c r="C28717"/>
      <c r="H28717"/>
    </row>
    <row r="28718" spans="3:8" x14ac:dyDescent="0.25">
      <c r="C28718"/>
      <c r="H28718"/>
    </row>
    <row r="28719" spans="3:8" x14ac:dyDescent="0.25">
      <c r="C28719"/>
      <c r="H28719"/>
    </row>
    <row r="28720" spans="3:8" x14ac:dyDescent="0.25">
      <c r="C28720"/>
      <c r="H28720"/>
    </row>
    <row r="28721" spans="3:8" x14ac:dyDescent="0.25">
      <c r="C28721"/>
      <c r="H28721"/>
    </row>
    <row r="28722" spans="3:8" x14ac:dyDescent="0.25">
      <c r="C28722"/>
      <c r="H28722"/>
    </row>
    <row r="28723" spans="3:8" x14ac:dyDescent="0.25">
      <c r="C28723"/>
      <c r="H28723"/>
    </row>
    <row r="28724" spans="3:8" x14ac:dyDescent="0.25">
      <c r="C28724"/>
      <c r="H28724"/>
    </row>
    <row r="28725" spans="3:8" x14ac:dyDescent="0.25">
      <c r="C28725"/>
      <c r="H28725"/>
    </row>
    <row r="28726" spans="3:8" x14ac:dyDescent="0.25">
      <c r="C28726"/>
      <c r="H28726"/>
    </row>
    <row r="28727" spans="3:8" x14ac:dyDescent="0.25">
      <c r="C28727"/>
      <c r="H28727"/>
    </row>
    <row r="28728" spans="3:8" x14ac:dyDescent="0.25">
      <c r="C28728"/>
      <c r="H28728"/>
    </row>
    <row r="28729" spans="3:8" x14ac:dyDescent="0.25">
      <c r="C28729"/>
      <c r="H28729"/>
    </row>
    <row r="28730" spans="3:8" x14ac:dyDescent="0.25">
      <c r="C28730"/>
      <c r="H28730"/>
    </row>
    <row r="28731" spans="3:8" x14ac:dyDescent="0.25">
      <c r="C28731"/>
      <c r="H28731"/>
    </row>
    <row r="28732" spans="3:8" x14ac:dyDescent="0.25">
      <c r="C28732"/>
      <c r="H28732"/>
    </row>
    <row r="28733" spans="3:8" x14ac:dyDescent="0.25">
      <c r="C28733"/>
      <c r="H28733"/>
    </row>
    <row r="28734" spans="3:8" x14ac:dyDescent="0.25">
      <c r="C28734"/>
      <c r="H28734"/>
    </row>
    <row r="28735" spans="3:8" x14ac:dyDescent="0.25">
      <c r="C28735"/>
      <c r="H28735"/>
    </row>
    <row r="28736" spans="3:8" x14ac:dyDescent="0.25">
      <c r="C28736"/>
      <c r="H28736"/>
    </row>
    <row r="28737" spans="3:8" x14ac:dyDescent="0.25">
      <c r="C28737"/>
      <c r="H28737"/>
    </row>
    <row r="28738" spans="3:8" x14ac:dyDescent="0.25">
      <c r="C28738"/>
      <c r="H28738"/>
    </row>
    <row r="28739" spans="3:8" x14ac:dyDescent="0.25">
      <c r="C28739"/>
      <c r="H28739"/>
    </row>
    <row r="28740" spans="3:8" x14ac:dyDescent="0.25">
      <c r="C28740"/>
      <c r="H28740"/>
    </row>
    <row r="28741" spans="3:8" x14ac:dyDescent="0.25">
      <c r="C28741"/>
      <c r="H28741"/>
    </row>
    <row r="28742" spans="3:8" x14ac:dyDescent="0.25">
      <c r="C28742"/>
      <c r="H28742"/>
    </row>
    <row r="28743" spans="3:8" x14ac:dyDescent="0.25">
      <c r="C28743"/>
      <c r="H28743"/>
    </row>
    <row r="28744" spans="3:8" x14ac:dyDescent="0.25">
      <c r="C28744"/>
      <c r="H28744"/>
    </row>
    <row r="28745" spans="3:8" x14ac:dyDescent="0.25">
      <c r="C28745"/>
      <c r="H28745"/>
    </row>
    <row r="28746" spans="3:8" x14ac:dyDescent="0.25">
      <c r="C28746"/>
      <c r="H28746"/>
    </row>
    <row r="28747" spans="3:8" x14ac:dyDescent="0.25">
      <c r="C28747"/>
      <c r="H28747"/>
    </row>
    <row r="28748" spans="3:8" x14ac:dyDescent="0.25">
      <c r="C28748"/>
      <c r="H28748"/>
    </row>
    <row r="28749" spans="3:8" x14ac:dyDescent="0.25">
      <c r="C28749"/>
      <c r="H28749"/>
    </row>
    <row r="28750" spans="3:8" x14ac:dyDescent="0.25">
      <c r="C28750"/>
      <c r="H28750"/>
    </row>
    <row r="28751" spans="3:8" x14ac:dyDescent="0.25">
      <c r="C28751"/>
      <c r="H28751"/>
    </row>
    <row r="28752" spans="3:8" x14ac:dyDescent="0.25">
      <c r="C28752"/>
      <c r="H28752"/>
    </row>
    <row r="28753" spans="3:8" x14ac:dyDescent="0.25">
      <c r="C28753"/>
      <c r="H28753"/>
    </row>
    <row r="28754" spans="3:8" x14ac:dyDescent="0.25">
      <c r="C28754"/>
      <c r="H28754"/>
    </row>
    <row r="28755" spans="3:8" x14ac:dyDescent="0.25">
      <c r="C28755"/>
      <c r="H28755"/>
    </row>
    <row r="28756" spans="3:8" x14ac:dyDescent="0.25">
      <c r="C28756"/>
      <c r="H28756"/>
    </row>
    <row r="28757" spans="3:8" x14ac:dyDescent="0.25">
      <c r="C28757"/>
      <c r="H28757"/>
    </row>
    <row r="28758" spans="3:8" x14ac:dyDescent="0.25">
      <c r="C28758"/>
      <c r="H28758"/>
    </row>
    <row r="28759" spans="3:8" x14ac:dyDescent="0.25">
      <c r="C28759"/>
      <c r="H28759"/>
    </row>
    <row r="28760" spans="3:8" x14ac:dyDescent="0.25">
      <c r="C28760"/>
      <c r="H28760"/>
    </row>
    <row r="28761" spans="3:8" x14ac:dyDescent="0.25">
      <c r="C28761"/>
      <c r="H28761"/>
    </row>
    <row r="28762" spans="3:8" x14ac:dyDescent="0.25">
      <c r="C28762"/>
      <c r="H28762"/>
    </row>
    <row r="28763" spans="3:8" x14ac:dyDescent="0.25">
      <c r="C28763"/>
      <c r="H28763"/>
    </row>
    <row r="28764" spans="3:8" x14ac:dyDescent="0.25">
      <c r="C28764"/>
      <c r="H28764"/>
    </row>
    <row r="28765" spans="3:8" x14ac:dyDescent="0.25">
      <c r="C28765"/>
      <c r="H28765"/>
    </row>
    <row r="28766" spans="3:8" x14ac:dyDescent="0.25">
      <c r="C28766"/>
      <c r="H28766"/>
    </row>
    <row r="28767" spans="3:8" x14ac:dyDescent="0.25">
      <c r="C28767"/>
      <c r="H28767"/>
    </row>
    <row r="28768" spans="3:8" x14ac:dyDescent="0.25">
      <c r="C28768"/>
      <c r="H28768"/>
    </row>
    <row r="28769" spans="3:8" x14ac:dyDescent="0.25">
      <c r="C28769"/>
      <c r="H28769"/>
    </row>
    <row r="28770" spans="3:8" x14ac:dyDescent="0.25">
      <c r="C28770"/>
      <c r="H28770"/>
    </row>
    <row r="28771" spans="3:8" x14ac:dyDescent="0.25">
      <c r="C28771"/>
      <c r="H28771"/>
    </row>
    <row r="28772" spans="3:8" x14ac:dyDescent="0.25">
      <c r="C28772"/>
      <c r="H28772"/>
    </row>
    <row r="28773" spans="3:8" x14ac:dyDescent="0.25">
      <c r="C28773"/>
      <c r="H28773"/>
    </row>
    <row r="28774" spans="3:8" x14ac:dyDescent="0.25">
      <c r="C28774"/>
      <c r="H28774"/>
    </row>
    <row r="28775" spans="3:8" x14ac:dyDescent="0.25">
      <c r="C28775"/>
      <c r="H28775"/>
    </row>
    <row r="28776" spans="3:8" x14ac:dyDescent="0.25">
      <c r="C28776"/>
      <c r="H28776"/>
    </row>
    <row r="28777" spans="3:8" x14ac:dyDescent="0.25">
      <c r="C28777"/>
      <c r="H28777"/>
    </row>
    <row r="28778" spans="3:8" x14ac:dyDescent="0.25">
      <c r="C28778"/>
      <c r="H28778"/>
    </row>
    <row r="28779" spans="3:8" x14ac:dyDescent="0.25">
      <c r="C28779"/>
      <c r="H28779"/>
    </row>
    <row r="28780" spans="3:8" x14ac:dyDescent="0.25">
      <c r="C28780"/>
      <c r="H28780"/>
    </row>
    <row r="28781" spans="3:8" x14ac:dyDescent="0.25">
      <c r="C28781"/>
      <c r="H28781"/>
    </row>
    <row r="28782" spans="3:8" x14ac:dyDescent="0.25">
      <c r="C28782"/>
      <c r="H28782"/>
    </row>
    <row r="28783" spans="3:8" x14ac:dyDescent="0.25">
      <c r="C28783"/>
      <c r="H28783"/>
    </row>
    <row r="28784" spans="3:8" x14ac:dyDescent="0.25">
      <c r="C28784"/>
      <c r="H28784"/>
    </row>
    <row r="28785" spans="3:8" x14ac:dyDescent="0.25">
      <c r="C28785"/>
      <c r="H28785"/>
    </row>
    <row r="28786" spans="3:8" x14ac:dyDescent="0.25">
      <c r="C28786"/>
      <c r="H28786"/>
    </row>
    <row r="28787" spans="3:8" x14ac:dyDescent="0.25">
      <c r="C28787"/>
      <c r="H28787"/>
    </row>
    <row r="28788" spans="3:8" x14ac:dyDescent="0.25">
      <c r="C28788"/>
      <c r="H28788"/>
    </row>
    <row r="28789" spans="3:8" x14ac:dyDescent="0.25">
      <c r="C28789"/>
      <c r="H28789"/>
    </row>
    <row r="28790" spans="3:8" x14ac:dyDescent="0.25">
      <c r="C28790"/>
      <c r="H28790"/>
    </row>
    <row r="28791" spans="3:8" x14ac:dyDescent="0.25">
      <c r="C28791"/>
      <c r="H28791"/>
    </row>
    <row r="28792" spans="3:8" x14ac:dyDescent="0.25">
      <c r="C28792"/>
      <c r="H28792"/>
    </row>
    <row r="28793" spans="3:8" x14ac:dyDescent="0.25">
      <c r="C28793"/>
      <c r="H28793"/>
    </row>
    <row r="28794" spans="3:8" x14ac:dyDescent="0.25">
      <c r="C28794"/>
      <c r="H28794"/>
    </row>
    <row r="28795" spans="3:8" x14ac:dyDescent="0.25">
      <c r="C28795"/>
      <c r="H28795"/>
    </row>
    <row r="28796" spans="3:8" x14ac:dyDescent="0.25">
      <c r="C28796"/>
      <c r="H28796"/>
    </row>
    <row r="28797" spans="3:8" x14ac:dyDescent="0.25">
      <c r="C28797"/>
      <c r="H28797"/>
    </row>
    <row r="28798" spans="3:8" x14ac:dyDescent="0.25">
      <c r="C28798"/>
      <c r="H28798"/>
    </row>
    <row r="28799" spans="3:8" x14ac:dyDescent="0.25">
      <c r="C28799"/>
      <c r="H28799"/>
    </row>
    <row r="28800" spans="3:8" x14ac:dyDescent="0.25">
      <c r="C28800"/>
      <c r="H28800"/>
    </row>
    <row r="28801" spans="3:8" x14ac:dyDescent="0.25">
      <c r="C28801"/>
      <c r="H28801"/>
    </row>
    <row r="28802" spans="3:8" x14ac:dyDescent="0.25">
      <c r="C28802"/>
      <c r="H28802"/>
    </row>
    <row r="28803" spans="3:8" x14ac:dyDescent="0.25">
      <c r="C28803"/>
      <c r="H28803"/>
    </row>
    <row r="28804" spans="3:8" x14ac:dyDescent="0.25">
      <c r="C28804"/>
      <c r="H28804"/>
    </row>
    <row r="28805" spans="3:8" x14ac:dyDescent="0.25">
      <c r="C28805"/>
      <c r="H28805"/>
    </row>
    <row r="28806" spans="3:8" x14ac:dyDescent="0.25">
      <c r="C28806"/>
      <c r="H28806"/>
    </row>
    <row r="28807" spans="3:8" x14ac:dyDescent="0.25">
      <c r="C28807"/>
      <c r="H28807"/>
    </row>
    <row r="28808" spans="3:8" x14ac:dyDescent="0.25">
      <c r="C28808"/>
      <c r="H28808"/>
    </row>
    <row r="28809" spans="3:8" x14ac:dyDescent="0.25">
      <c r="C28809"/>
      <c r="H28809"/>
    </row>
    <row r="28810" spans="3:8" x14ac:dyDescent="0.25">
      <c r="C28810"/>
      <c r="H28810"/>
    </row>
    <row r="28811" spans="3:8" x14ac:dyDescent="0.25">
      <c r="C28811"/>
      <c r="H28811"/>
    </row>
    <row r="28812" spans="3:8" x14ac:dyDescent="0.25">
      <c r="C28812"/>
      <c r="H28812"/>
    </row>
    <row r="28813" spans="3:8" x14ac:dyDescent="0.25">
      <c r="C28813"/>
      <c r="H28813"/>
    </row>
    <row r="28814" spans="3:8" x14ac:dyDescent="0.25">
      <c r="C28814"/>
      <c r="H28814"/>
    </row>
    <row r="28815" spans="3:8" x14ac:dyDescent="0.25">
      <c r="C28815"/>
      <c r="H28815"/>
    </row>
    <row r="28816" spans="3:8" x14ac:dyDescent="0.25">
      <c r="C28816"/>
      <c r="H28816"/>
    </row>
    <row r="28817" spans="3:8" x14ac:dyDescent="0.25">
      <c r="C28817"/>
      <c r="H28817"/>
    </row>
    <row r="28818" spans="3:8" x14ac:dyDescent="0.25">
      <c r="C28818"/>
      <c r="H28818"/>
    </row>
    <row r="28819" spans="3:8" x14ac:dyDescent="0.25">
      <c r="C28819"/>
      <c r="H28819"/>
    </row>
    <row r="28820" spans="3:8" x14ac:dyDescent="0.25">
      <c r="C28820"/>
      <c r="H28820"/>
    </row>
    <row r="28821" spans="3:8" x14ac:dyDescent="0.25">
      <c r="C28821"/>
      <c r="H28821"/>
    </row>
    <row r="28822" spans="3:8" x14ac:dyDescent="0.25">
      <c r="C28822"/>
      <c r="H28822"/>
    </row>
    <row r="28823" spans="3:8" x14ac:dyDescent="0.25">
      <c r="C28823"/>
      <c r="H28823"/>
    </row>
    <row r="28824" spans="3:8" x14ac:dyDescent="0.25">
      <c r="C28824"/>
      <c r="H28824"/>
    </row>
    <row r="28825" spans="3:8" x14ac:dyDescent="0.25">
      <c r="C28825"/>
      <c r="H28825"/>
    </row>
    <row r="28826" spans="3:8" x14ac:dyDescent="0.25">
      <c r="C28826"/>
      <c r="H28826"/>
    </row>
    <row r="28827" spans="3:8" x14ac:dyDescent="0.25">
      <c r="C28827"/>
      <c r="H28827"/>
    </row>
    <row r="28828" spans="3:8" x14ac:dyDescent="0.25">
      <c r="C28828"/>
      <c r="H28828"/>
    </row>
    <row r="28829" spans="3:8" x14ac:dyDescent="0.25">
      <c r="C28829"/>
      <c r="H28829"/>
    </row>
    <row r="28830" spans="3:8" x14ac:dyDescent="0.25">
      <c r="C28830"/>
      <c r="H28830"/>
    </row>
    <row r="28831" spans="3:8" x14ac:dyDescent="0.25">
      <c r="C28831"/>
      <c r="H28831"/>
    </row>
    <row r="28832" spans="3:8" x14ac:dyDescent="0.25">
      <c r="C28832"/>
      <c r="H28832"/>
    </row>
    <row r="28833" spans="3:8" x14ac:dyDescent="0.25">
      <c r="C28833"/>
      <c r="H28833"/>
    </row>
    <row r="28834" spans="3:8" x14ac:dyDescent="0.25">
      <c r="C28834"/>
      <c r="H28834"/>
    </row>
    <row r="28835" spans="3:8" x14ac:dyDescent="0.25">
      <c r="C28835"/>
      <c r="H28835"/>
    </row>
    <row r="28836" spans="3:8" x14ac:dyDescent="0.25">
      <c r="C28836"/>
      <c r="H28836"/>
    </row>
    <row r="28837" spans="3:8" x14ac:dyDescent="0.25">
      <c r="C28837"/>
      <c r="H28837"/>
    </row>
    <row r="28838" spans="3:8" x14ac:dyDescent="0.25">
      <c r="C28838"/>
      <c r="H28838"/>
    </row>
    <row r="28839" spans="3:8" x14ac:dyDescent="0.25">
      <c r="C28839"/>
      <c r="H28839"/>
    </row>
    <row r="28840" spans="3:8" x14ac:dyDescent="0.25">
      <c r="C28840"/>
      <c r="H28840"/>
    </row>
    <row r="28841" spans="3:8" x14ac:dyDescent="0.25">
      <c r="C28841"/>
      <c r="H28841"/>
    </row>
    <row r="28842" spans="3:8" x14ac:dyDescent="0.25">
      <c r="C28842"/>
      <c r="H28842"/>
    </row>
    <row r="28843" spans="3:8" x14ac:dyDescent="0.25">
      <c r="C28843"/>
      <c r="H28843"/>
    </row>
    <row r="28844" spans="3:8" x14ac:dyDescent="0.25">
      <c r="C28844"/>
      <c r="H28844"/>
    </row>
    <row r="28845" spans="3:8" x14ac:dyDescent="0.25">
      <c r="C28845"/>
      <c r="H28845"/>
    </row>
    <row r="28846" spans="3:8" x14ac:dyDescent="0.25">
      <c r="C28846"/>
      <c r="H28846"/>
    </row>
    <row r="28847" spans="3:8" x14ac:dyDescent="0.25">
      <c r="C28847"/>
      <c r="H28847"/>
    </row>
    <row r="28848" spans="3:8" x14ac:dyDescent="0.25">
      <c r="C28848"/>
      <c r="H28848"/>
    </row>
    <row r="28849" spans="3:8" x14ac:dyDescent="0.25">
      <c r="C28849"/>
      <c r="H28849"/>
    </row>
    <row r="28850" spans="3:8" x14ac:dyDescent="0.25">
      <c r="C28850"/>
      <c r="H28850"/>
    </row>
    <row r="28851" spans="3:8" x14ac:dyDescent="0.25">
      <c r="C28851"/>
      <c r="H28851"/>
    </row>
    <row r="28852" spans="3:8" x14ac:dyDescent="0.25">
      <c r="C28852"/>
      <c r="H28852"/>
    </row>
    <row r="28853" spans="3:8" x14ac:dyDescent="0.25">
      <c r="C28853"/>
      <c r="H28853"/>
    </row>
    <row r="28854" spans="3:8" x14ac:dyDescent="0.25">
      <c r="C28854"/>
      <c r="H28854"/>
    </row>
    <row r="28855" spans="3:8" x14ac:dyDescent="0.25">
      <c r="C28855"/>
      <c r="H28855"/>
    </row>
    <row r="28856" spans="3:8" x14ac:dyDescent="0.25">
      <c r="C28856"/>
      <c r="H28856"/>
    </row>
    <row r="28857" spans="3:8" x14ac:dyDescent="0.25">
      <c r="C28857"/>
      <c r="H28857"/>
    </row>
    <row r="28858" spans="3:8" x14ac:dyDescent="0.25">
      <c r="C28858"/>
      <c r="H28858"/>
    </row>
    <row r="28859" spans="3:8" x14ac:dyDescent="0.25">
      <c r="C28859"/>
      <c r="H28859"/>
    </row>
    <row r="28860" spans="3:8" x14ac:dyDescent="0.25">
      <c r="C28860"/>
      <c r="H28860"/>
    </row>
    <row r="28861" spans="3:8" x14ac:dyDescent="0.25">
      <c r="C28861"/>
      <c r="H28861"/>
    </row>
    <row r="28862" spans="3:8" x14ac:dyDescent="0.25">
      <c r="C28862"/>
      <c r="H28862"/>
    </row>
    <row r="28863" spans="3:8" x14ac:dyDescent="0.25">
      <c r="C28863"/>
      <c r="H28863"/>
    </row>
    <row r="28864" spans="3:8" x14ac:dyDescent="0.25">
      <c r="C28864"/>
      <c r="H28864"/>
    </row>
    <row r="28865" spans="3:8" x14ac:dyDescent="0.25">
      <c r="C28865"/>
      <c r="H28865"/>
    </row>
    <row r="28866" spans="3:8" x14ac:dyDescent="0.25">
      <c r="C28866"/>
      <c r="H28866"/>
    </row>
    <row r="28867" spans="3:8" x14ac:dyDescent="0.25">
      <c r="C28867"/>
      <c r="H28867"/>
    </row>
    <row r="28868" spans="3:8" x14ac:dyDescent="0.25">
      <c r="C28868"/>
      <c r="H28868"/>
    </row>
    <row r="28869" spans="3:8" x14ac:dyDescent="0.25">
      <c r="C28869"/>
      <c r="H28869"/>
    </row>
    <row r="28870" spans="3:8" x14ac:dyDescent="0.25">
      <c r="C28870"/>
      <c r="H28870"/>
    </row>
    <row r="28871" spans="3:8" x14ac:dyDescent="0.25">
      <c r="C28871"/>
      <c r="H28871"/>
    </row>
    <row r="28872" spans="3:8" x14ac:dyDescent="0.25">
      <c r="C28872"/>
      <c r="H28872"/>
    </row>
    <row r="28873" spans="3:8" x14ac:dyDescent="0.25">
      <c r="C28873"/>
      <c r="H28873"/>
    </row>
    <row r="28874" spans="3:8" x14ac:dyDescent="0.25">
      <c r="C28874"/>
      <c r="H28874"/>
    </row>
    <row r="28875" spans="3:8" x14ac:dyDescent="0.25">
      <c r="C28875"/>
      <c r="H28875"/>
    </row>
    <row r="28876" spans="3:8" x14ac:dyDescent="0.25">
      <c r="C28876"/>
      <c r="H28876"/>
    </row>
    <row r="28877" spans="3:8" x14ac:dyDescent="0.25">
      <c r="C28877"/>
      <c r="H28877"/>
    </row>
    <row r="28878" spans="3:8" x14ac:dyDescent="0.25">
      <c r="C28878"/>
      <c r="H28878"/>
    </row>
    <row r="28879" spans="3:8" x14ac:dyDescent="0.25">
      <c r="C28879"/>
      <c r="H28879"/>
    </row>
    <row r="28880" spans="3:8" x14ac:dyDescent="0.25">
      <c r="C28880"/>
      <c r="H28880"/>
    </row>
    <row r="28881" spans="3:8" x14ac:dyDescent="0.25">
      <c r="C28881"/>
      <c r="H28881"/>
    </row>
    <row r="28882" spans="3:8" x14ac:dyDescent="0.25">
      <c r="C28882"/>
      <c r="H28882"/>
    </row>
    <row r="28883" spans="3:8" x14ac:dyDescent="0.25">
      <c r="C28883"/>
      <c r="H28883"/>
    </row>
    <row r="28884" spans="3:8" x14ac:dyDescent="0.25">
      <c r="C28884"/>
      <c r="H28884"/>
    </row>
    <row r="28885" spans="3:8" x14ac:dyDescent="0.25">
      <c r="C28885"/>
      <c r="H28885"/>
    </row>
    <row r="28886" spans="3:8" x14ac:dyDescent="0.25">
      <c r="C28886"/>
      <c r="H28886"/>
    </row>
    <row r="28887" spans="3:8" x14ac:dyDescent="0.25">
      <c r="C28887"/>
      <c r="H28887"/>
    </row>
    <row r="28888" spans="3:8" x14ac:dyDescent="0.25">
      <c r="C28888"/>
      <c r="H28888"/>
    </row>
    <row r="28889" spans="3:8" x14ac:dyDescent="0.25">
      <c r="C28889"/>
      <c r="H28889"/>
    </row>
    <row r="28890" spans="3:8" x14ac:dyDescent="0.25">
      <c r="C28890"/>
      <c r="H28890"/>
    </row>
    <row r="28891" spans="3:8" x14ac:dyDescent="0.25">
      <c r="C28891"/>
      <c r="H28891"/>
    </row>
    <row r="28892" spans="3:8" x14ac:dyDescent="0.25">
      <c r="C28892"/>
      <c r="H28892"/>
    </row>
    <row r="28893" spans="3:8" x14ac:dyDescent="0.25">
      <c r="C28893"/>
      <c r="H28893"/>
    </row>
    <row r="28894" spans="3:8" x14ac:dyDescent="0.25">
      <c r="C28894"/>
      <c r="H28894"/>
    </row>
    <row r="28895" spans="3:8" x14ac:dyDescent="0.25">
      <c r="C28895"/>
      <c r="H28895"/>
    </row>
    <row r="28896" spans="3:8" x14ac:dyDescent="0.25">
      <c r="C28896"/>
      <c r="H28896"/>
    </row>
    <row r="28897" spans="3:8" x14ac:dyDescent="0.25">
      <c r="C28897"/>
      <c r="H28897"/>
    </row>
    <row r="28898" spans="3:8" x14ac:dyDescent="0.25">
      <c r="C28898"/>
      <c r="H28898"/>
    </row>
    <row r="28899" spans="3:8" x14ac:dyDescent="0.25">
      <c r="C28899"/>
      <c r="H28899"/>
    </row>
    <row r="28900" spans="3:8" x14ac:dyDescent="0.25">
      <c r="C28900"/>
      <c r="H28900"/>
    </row>
    <row r="28901" spans="3:8" x14ac:dyDescent="0.25">
      <c r="C28901"/>
      <c r="H28901"/>
    </row>
    <row r="28902" spans="3:8" x14ac:dyDescent="0.25">
      <c r="C28902"/>
      <c r="H28902"/>
    </row>
    <row r="28903" spans="3:8" x14ac:dyDescent="0.25">
      <c r="C28903"/>
      <c r="H28903"/>
    </row>
    <row r="28904" spans="3:8" x14ac:dyDescent="0.25">
      <c r="C28904"/>
      <c r="H28904"/>
    </row>
    <row r="28905" spans="3:8" x14ac:dyDescent="0.25">
      <c r="C28905"/>
      <c r="H28905"/>
    </row>
    <row r="28906" spans="3:8" x14ac:dyDescent="0.25">
      <c r="C28906"/>
      <c r="H28906"/>
    </row>
    <row r="28907" spans="3:8" x14ac:dyDescent="0.25">
      <c r="C28907"/>
      <c r="H28907"/>
    </row>
    <row r="28908" spans="3:8" x14ac:dyDescent="0.25">
      <c r="C28908"/>
      <c r="H28908"/>
    </row>
    <row r="28909" spans="3:8" x14ac:dyDescent="0.25">
      <c r="C28909"/>
      <c r="H28909"/>
    </row>
    <row r="28910" spans="3:8" x14ac:dyDescent="0.25">
      <c r="C28910"/>
      <c r="H28910"/>
    </row>
    <row r="28911" spans="3:8" x14ac:dyDescent="0.25">
      <c r="C28911"/>
      <c r="H28911"/>
    </row>
    <row r="28912" spans="3:8" x14ac:dyDescent="0.25">
      <c r="C28912"/>
      <c r="H28912"/>
    </row>
    <row r="28913" spans="3:8" x14ac:dyDescent="0.25">
      <c r="C28913"/>
      <c r="H28913"/>
    </row>
    <row r="28914" spans="3:8" x14ac:dyDescent="0.25">
      <c r="C28914"/>
      <c r="H28914"/>
    </row>
    <row r="28915" spans="3:8" x14ac:dyDescent="0.25">
      <c r="C28915"/>
      <c r="H28915"/>
    </row>
    <row r="28916" spans="3:8" x14ac:dyDescent="0.25">
      <c r="C28916"/>
      <c r="H28916"/>
    </row>
    <row r="28917" spans="3:8" x14ac:dyDescent="0.25">
      <c r="C28917"/>
      <c r="H28917"/>
    </row>
    <row r="28918" spans="3:8" x14ac:dyDescent="0.25">
      <c r="C28918"/>
      <c r="H28918"/>
    </row>
    <row r="28919" spans="3:8" x14ac:dyDescent="0.25">
      <c r="C28919"/>
      <c r="H28919"/>
    </row>
    <row r="28920" spans="3:8" x14ac:dyDescent="0.25">
      <c r="C28920"/>
      <c r="H28920"/>
    </row>
    <row r="28921" spans="3:8" x14ac:dyDescent="0.25">
      <c r="C28921"/>
      <c r="H28921"/>
    </row>
    <row r="28922" spans="3:8" x14ac:dyDescent="0.25">
      <c r="C28922"/>
      <c r="H28922"/>
    </row>
    <row r="28923" spans="3:8" x14ac:dyDescent="0.25">
      <c r="C28923"/>
      <c r="H28923"/>
    </row>
    <row r="28924" spans="3:8" x14ac:dyDescent="0.25">
      <c r="C28924"/>
      <c r="H28924"/>
    </row>
    <row r="28925" spans="3:8" x14ac:dyDescent="0.25">
      <c r="C28925"/>
      <c r="H28925"/>
    </row>
    <row r="28926" spans="3:8" x14ac:dyDescent="0.25">
      <c r="C28926"/>
      <c r="H28926"/>
    </row>
    <row r="28927" spans="3:8" x14ac:dyDescent="0.25">
      <c r="C28927"/>
      <c r="H28927"/>
    </row>
    <row r="28928" spans="3:8" x14ac:dyDescent="0.25">
      <c r="C28928"/>
      <c r="H28928"/>
    </row>
    <row r="28929" spans="3:8" x14ac:dyDescent="0.25">
      <c r="C28929"/>
      <c r="H28929"/>
    </row>
    <row r="28930" spans="3:8" x14ac:dyDescent="0.25">
      <c r="C28930"/>
      <c r="H28930"/>
    </row>
    <row r="28931" spans="3:8" x14ac:dyDescent="0.25">
      <c r="C28931"/>
      <c r="H28931"/>
    </row>
    <row r="28932" spans="3:8" x14ac:dyDescent="0.25">
      <c r="C28932"/>
      <c r="H28932"/>
    </row>
    <row r="28933" spans="3:8" x14ac:dyDescent="0.25">
      <c r="C28933"/>
      <c r="H28933"/>
    </row>
    <row r="28934" spans="3:8" x14ac:dyDescent="0.25">
      <c r="C28934"/>
      <c r="H28934"/>
    </row>
    <row r="28935" spans="3:8" x14ac:dyDescent="0.25">
      <c r="C28935"/>
      <c r="H28935"/>
    </row>
    <row r="28936" spans="3:8" x14ac:dyDescent="0.25">
      <c r="C28936"/>
      <c r="H28936"/>
    </row>
    <row r="28937" spans="3:8" x14ac:dyDescent="0.25">
      <c r="C28937"/>
      <c r="H28937"/>
    </row>
    <row r="28938" spans="3:8" x14ac:dyDescent="0.25">
      <c r="C28938"/>
      <c r="H28938"/>
    </row>
    <row r="28939" spans="3:8" x14ac:dyDescent="0.25">
      <c r="C28939"/>
      <c r="H28939"/>
    </row>
    <row r="28940" spans="3:8" x14ac:dyDescent="0.25">
      <c r="C28940"/>
      <c r="H28940"/>
    </row>
    <row r="28941" spans="3:8" x14ac:dyDescent="0.25">
      <c r="C28941"/>
      <c r="H28941"/>
    </row>
    <row r="28942" spans="3:8" x14ac:dyDescent="0.25">
      <c r="C28942"/>
      <c r="H28942"/>
    </row>
    <row r="28943" spans="3:8" x14ac:dyDescent="0.25">
      <c r="C28943"/>
      <c r="H28943"/>
    </row>
    <row r="28944" spans="3:8" x14ac:dyDescent="0.25">
      <c r="C28944"/>
      <c r="H28944"/>
    </row>
    <row r="28945" spans="3:8" x14ac:dyDescent="0.25">
      <c r="C28945"/>
      <c r="H28945"/>
    </row>
    <row r="28946" spans="3:8" x14ac:dyDescent="0.25">
      <c r="C28946"/>
      <c r="H28946"/>
    </row>
    <row r="28947" spans="3:8" x14ac:dyDescent="0.25">
      <c r="C28947"/>
      <c r="H28947"/>
    </row>
    <row r="28948" spans="3:8" x14ac:dyDescent="0.25">
      <c r="C28948"/>
      <c r="H28948"/>
    </row>
    <row r="28949" spans="3:8" x14ac:dyDescent="0.25">
      <c r="C28949"/>
      <c r="H28949"/>
    </row>
    <row r="28950" spans="3:8" x14ac:dyDescent="0.25">
      <c r="C28950"/>
      <c r="H28950"/>
    </row>
    <row r="28951" spans="3:8" x14ac:dyDescent="0.25">
      <c r="C28951"/>
      <c r="H28951"/>
    </row>
    <row r="28952" spans="3:8" x14ac:dyDescent="0.25">
      <c r="C28952"/>
      <c r="H28952"/>
    </row>
    <row r="28953" spans="3:8" x14ac:dyDescent="0.25">
      <c r="C28953"/>
      <c r="H28953"/>
    </row>
    <row r="28954" spans="3:8" x14ac:dyDescent="0.25">
      <c r="C28954"/>
      <c r="H28954"/>
    </row>
    <row r="28955" spans="3:8" x14ac:dyDescent="0.25">
      <c r="C28955"/>
      <c r="H28955"/>
    </row>
    <row r="28956" spans="3:8" x14ac:dyDescent="0.25">
      <c r="C28956"/>
      <c r="H28956"/>
    </row>
    <row r="28957" spans="3:8" x14ac:dyDescent="0.25">
      <c r="C28957"/>
      <c r="H28957"/>
    </row>
    <row r="28958" spans="3:8" x14ac:dyDescent="0.25">
      <c r="C28958"/>
      <c r="H28958"/>
    </row>
    <row r="28959" spans="3:8" x14ac:dyDescent="0.25">
      <c r="C28959"/>
      <c r="H28959"/>
    </row>
    <row r="28960" spans="3:8" x14ac:dyDescent="0.25">
      <c r="C28960"/>
      <c r="H28960"/>
    </row>
    <row r="28961" spans="3:8" x14ac:dyDescent="0.25">
      <c r="C28961"/>
      <c r="H28961"/>
    </row>
    <row r="28962" spans="3:8" x14ac:dyDescent="0.25">
      <c r="C28962"/>
      <c r="H28962"/>
    </row>
    <row r="28963" spans="3:8" x14ac:dyDescent="0.25">
      <c r="C28963"/>
      <c r="H28963"/>
    </row>
    <row r="28964" spans="3:8" x14ac:dyDescent="0.25">
      <c r="C28964"/>
      <c r="H28964"/>
    </row>
    <row r="28965" spans="3:8" x14ac:dyDescent="0.25">
      <c r="C28965"/>
      <c r="H28965"/>
    </row>
    <row r="28966" spans="3:8" x14ac:dyDescent="0.25">
      <c r="C28966"/>
      <c r="H28966"/>
    </row>
    <row r="28967" spans="3:8" x14ac:dyDescent="0.25">
      <c r="C28967"/>
      <c r="H28967"/>
    </row>
    <row r="28968" spans="3:8" x14ac:dyDescent="0.25">
      <c r="C28968"/>
      <c r="H28968"/>
    </row>
    <row r="28969" spans="3:8" x14ac:dyDescent="0.25">
      <c r="C28969"/>
      <c r="H28969"/>
    </row>
    <row r="28970" spans="3:8" x14ac:dyDescent="0.25">
      <c r="C28970"/>
      <c r="H28970"/>
    </row>
    <row r="28971" spans="3:8" x14ac:dyDescent="0.25">
      <c r="C28971"/>
      <c r="H28971"/>
    </row>
    <row r="28972" spans="3:8" x14ac:dyDescent="0.25">
      <c r="C28972"/>
      <c r="H28972"/>
    </row>
    <row r="28973" spans="3:8" x14ac:dyDescent="0.25">
      <c r="C28973"/>
      <c r="H28973"/>
    </row>
    <row r="28974" spans="3:8" x14ac:dyDescent="0.25">
      <c r="C28974"/>
      <c r="H28974"/>
    </row>
    <row r="28975" spans="3:8" x14ac:dyDescent="0.25">
      <c r="C28975"/>
      <c r="H28975"/>
    </row>
    <row r="28976" spans="3:8" x14ac:dyDescent="0.25">
      <c r="C28976"/>
      <c r="H28976"/>
    </row>
    <row r="28977" spans="3:8" x14ac:dyDescent="0.25">
      <c r="C28977"/>
      <c r="H28977"/>
    </row>
    <row r="28978" spans="3:8" x14ac:dyDescent="0.25">
      <c r="C28978"/>
      <c r="H28978"/>
    </row>
    <row r="28979" spans="3:8" x14ac:dyDescent="0.25">
      <c r="C28979"/>
      <c r="H28979"/>
    </row>
    <row r="28980" spans="3:8" x14ac:dyDescent="0.25">
      <c r="C28980"/>
      <c r="H28980"/>
    </row>
    <row r="28981" spans="3:8" x14ac:dyDescent="0.25">
      <c r="C28981"/>
      <c r="H28981"/>
    </row>
    <row r="28982" spans="3:8" x14ac:dyDescent="0.25">
      <c r="C28982"/>
      <c r="H28982"/>
    </row>
    <row r="28983" spans="3:8" x14ac:dyDescent="0.25">
      <c r="C28983"/>
      <c r="H28983"/>
    </row>
    <row r="28984" spans="3:8" x14ac:dyDescent="0.25">
      <c r="C28984"/>
      <c r="H28984"/>
    </row>
    <row r="28985" spans="3:8" x14ac:dyDescent="0.25">
      <c r="C28985"/>
      <c r="H28985"/>
    </row>
    <row r="28986" spans="3:8" x14ac:dyDescent="0.25">
      <c r="C28986"/>
      <c r="H28986"/>
    </row>
    <row r="28987" spans="3:8" x14ac:dyDescent="0.25">
      <c r="C28987"/>
      <c r="H28987"/>
    </row>
    <row r="28988" spans="3:8" x14ac:dyDescent="0.25">
      <c r="C28988"/>
      <c r="H28988"/>
    </row>
    <row r="28989" spans="3:8" x14ac:dyDescent="0.25">
      <c r="C28989"/>
      <c r="H28989"/>
    </row>
    <row r="28990" spans="3:8" x14ac:dyDescent="0.25">
      <c r="C28990"/>
      <c r="H28990"/>
    </row>
    <row r="28991" spans="3:8" x14ac:dyDescent="0.25">
      <c r="C28991"/>
      <c r="H28991"/>
    </row>
    <row r="28992" spans="3:8" x14ac:dyDescent="0.25">
      <c r="C28992"/>
      <c r="H28992"/>
    </row>
    <row r="28993" spans="3:8" x14ac:dyDescent="0.25">
      <c r="C28993"/>
      <c r="H28993"/>
    </row>
    <row r="28994" spans="3:8" x14ac:dyDescent="0.25">
      <c r="C28994"/>
      <c r="H28994"/>
    </row>
    <row r="28995" spans="3:8" x14ac:dyDescent="0.25">
      <c r="C28995"/>
      <c r="H28995"/>
    </row>
    <row r="28996" spans="3:8" x14ac:dyDescent="0.25">
      <c r="C28996"/>
      <c r="H28996"/>
    </row>
    <row r="28997" spans="3:8" x14ac:dyDescent="0.25">
      <c r="C28997"/>
      <c r="H28997"/>
    </row>
    <row r="28998" spans="3:8" x14ac:dyDescent="0.25">
      <c r="C28998"/>
      <c r="H28998"/>
    </row>
    <row r="28999" spans="3:8" x14ac:dyDescent="0.25">
      <c r="C28999"/>
      <c r="H28999"/>
    </row>
    <row r="29000" spans="3:8" x14ac:dyDescent="0.25">
      <c r="C29000"/>
      <c r="H29000"/>
    </row>
    <row r="29001" spans="3:8" x14ac:dyDescent="0.25">
      <c r="C29001"/>
      <c r="H29001"/>
    </row>
    <row r="29002" spans="3:8" x14ac:dyDescent="0.25">
      <c r="C29002"/>
      <c r="H29002"/>
    </row>
    <row r="29003" spans="3:8" x14ac:dyDescent="0.25">
      <c r="C29003"/>
      <c r="H29003"/>
    </row>
    <row r="29004" spans="3:8" x14ac:dyDescent="0.25">
      <c r="C29004"/>
      <c r="H29004"/>
    </row>
    <row r="29005" spans="3:8" x14ac:dyDescent="0.25">
      <c r="C29005"/>
      <c r="H29005"/>
    </row>
    <row r="29006" spans="3:8" x14ac:dyDescent="0.25">
      <c r="C29006"/>
      <c r="H29006"/>
    </row>
    <row r="29007" spans="3:8" x14ac:dyDescent="0.25">
      <c r="C29007"/>
      <c r="H29007"/>
    </row>
    <row r="29008" spans="3:8" x14ac:dyDescent="0.25">
      <c r="C29008"/>
      <c r="H29008"/>
    </row>
    <row r="29009" spans="3:8" x14ac:dyDescent="0.25">
      <c r="C29009"/>
      <c r="H29009"/>
    </row>
    <row r="29010" spans="3:8" x14ac:dyDescent="0.25">
      <c r="C29010"/>
      <c r="H29010"/>
    </row>
    <row r="29011" spans="3:8" x14ac:dyDescent="0.25">
      <c r="C29011"/>
      <c r="H29011"/>
    </row>
    <row r="29012" spans="3:8" x14ac:dyDescent="0.25">
      <c r="C29012"/>
      <c r="H29012"/>
    </row>
    <row r="29013" spans="3:8" x14ac:dyDescent="0.25">
      <c r="C29013"/>
      <c r="H29013"/>
    </row>
    <row r="29014" spans="3:8" x14ac:dyDescent="0.25">
      <c r="C29014"/>
      <c r="H29014"/>
    </row>
    <row r="29015" spans="3:8" x14ac:dyDescent="0.25">
      <c r="C29015"/>
      <c r="H29015"/>
    </row>
    <row r="29016" spans="3:8" x14ac:dyDescent="0.25">
      <c r="C29016"/>
      <c r="H29016"/>
    </row>
    <row r="29017" spans="3:8" x14ac:dyDescent="0.25">
      <c r="C29017"/>
      <c r="H29017"/>
    </row>
    <row r="29018" spans="3:8" x14ac:dyDescent="0.25">
      <c r="C29018"/>
      <c r="H29018"/>
    </row>
    <row r="29019" spans="3:8" x14ac:dyDescent="0.25">
      <c r="C29019"/>
      <c r="H29019"/>
    </row>
    <row r="29020" spans="3:8" x14ac:dyDescent="0.25">
      <c r="C29020"/>
      <c r="H29020"/>
    </row>
    <row r="29021" spans="3:8" x14ac:dyDescent="0.25">
      <c r="C29021"/>
      <c r="H29021"/>
    </row>
    <row r="29022" spans="3:8" x14ac:dyDescent="0.25">
      <c r="C29022"/>
      <c r="H29022"/>
    </row>
    <row r="29023" spans="3:8" x14ac:dyDescent="0.25">
      <c r="C29023"/>
      <c r="H29023"/>
    </row>
    <row r="29024" spans="3:8" x14ac:dyDescent="0.25">
      <c r="C29024"/>
      <c r="H29024"/>
    </row>
    <row r="29025" spans="3:8" x14ac:dyDescent="0.25">
      <c r="C29025"/>
      <c r="H29025"/>
    </row>
    <row r="29026" spans="3:8" x14ac:dyDescent="0.25">
      <c r="C29026"/>
      <c r="H29026"/>
    </row>
    <row r="29027" spans="3:8" x14ac:dyDescent="0.25">
      <c r="C29027"/>
      <c r="H29027"/>
    </row>
    <row r="29028" spans="3:8" x14ac:dyDescent="0.25">
      <c r="C29028"/>
      <c r="H29028"/>
    </row>
    <row r="29029" spans="3:8" x14ac:dyDescent="0.25">
      <c r="C29029"/>
      <c r="H29029"/>
    </row>
    <row r="29030" spans="3:8" x14ac:dyDescent="0.25">
      <c r="C29030"/>
      <c r="H29030"/>
    </row>
    <row r="29031" spans="3:8" x14ac:dyDescent="0.25">
      <c r="C29031"/>
      <c r="H29031"/>
    </row>
    <row r="29032" spans="3:8" x14ac:dyDescent="0.25">
      <c r="C29032"/>
      <c r="H29032"/>
    </row>
    <row r="29033" spans="3:8" x14ac:dyDescent="0.25">
      <c r="C29033"/>
      <c r="H29033"/>
    </row>
    <row r="29034" spans="3:8" x14ac:dyDescent="0.25">
      <c r="C29034"/>
      <c r="H29034"/>
    </row>
    <row r="29035" spans="3:8" x14ac:dyDescent="0.25">
      <c r="C29035"/>
      <c r="H29035"/>
    </row>
    <row r="29036" spans="3:8" x14ac:dyDescent="0.25">
      <c r="C29036"/>
      <c r="H29036"/>
    </row>
    <row r="29037" spans="3:8" x14ac:dyDescent="0.25">
      <c r="C29037"/>
      <c r="H29037"/>
    </row>
    <row r="29038" spans="3:8" x14ac:dyDescent="0.25">
      <c r="C29038"/>
      <c r="H29038"/>
    </row>
    <row r="29039" spans="3:8" x14ac:dyDescent="0.25">
      <c r="C29039"/>
      <c r="H29039"/>
    </row>
    <row r="29040" spans="3:8" x14ac:dyDescent="0.25">
      <c r="C29040"/>
      <c r="H29040"/>
    </row>
    <row r="29041" spans="3:8" x14ac:dyDescent="0.25">
      <c r="C29041"/>
      <c r="H29041"/>
    </row>
    <row r="29042" spans="3:8" x14ac:dyDescent="0.25">
      <c r="C29042"/>
      <c r="H29042"/>
    </row>
    <row r="29043" spans="3:8" x14ac:dyDescent="0.25">
      <c r="C29043"/>
      <c r="H29043"/>
    </row>
    <row r="29044" spans="3:8" x14ac:dyDescent="0.25">
      <c r="C29044"/>
      <c r="H29044"/>
    </row>
    <row r="29045" spans="3:8" x14ac:dyDescent="0.25">
      <c r="C29045"/>
      <c r="H29045"/>
    </row>
    <row r="29046" spans="3:8" x14ac:dyDescent="0.25">
      <c r="C29046"/>
      <c r="H29046"/>
    </row>
    <row r="29047" spans="3:8" x14ac:dyDescent="0.25">
      <c r="C29047"/>
      <c r="H29047"/>
    </row>
    <row r="29048" spans="3:8" x14ac:dyDescent="0.25">
      <c r="C29048"/>
      <c r="H29048"/>
    </row>
    <row r="29049" spans="3:8" x14ac:dyDescent="0.25">
      <c r="C29049"/>
      <c r="H29049"/>
    </row>
    <row r="29050" spans="3:8" x14ac:dyDescent="0.25">
      <c r="C29050"/>
      <c r="H29050"/>
    </row>
    <row r="29051" spans="3:8" x14ac:dyDescent="0.25">
      <c r="C29051"/>
      <c r="H29051"/>
    </row>
    <row r="29052" spans="3:8" x14ac:dyDescent="0.25">
      <c r="C29052"/>
      <c r="H29052"/>
    </row>
    <row r="29053" spans="3:8" x14ac:dyDescent="0.25">
      <c r="C29053"/>
      <c r="H29053"/>
    </row>
    <row r="29054" spans="3:8" x14ac:dyDescent="0.25">
      <c r="C29054"/>
      <c r="H29054"/>
    </row>
    <row r="29055" spans="3:8" x14ac:dyDescent="0.25">
      <c r="C29055"/>
      <c r="H29055"/>
    </row>
    <row r="29056" spans="3:8" x14ac:dyDescent="0.25">
      <c r="C29056"/>
      <c r="H29056"/>
    </row>
    <row r="29057" spans="3:8" x14ac:dyDescent="0.25">
      <c r="C29057"/>
      <c r="H29057"/>
    </row>
    <row r="29058" spans="3:8" x14ac:dyDescent="0.25">
      <c r="C29058"/>
      <c r="H29058"/>
    </row>
    <row r="29059" spans="3:8" x14ac:dyDescent="0.25">
      <c r="C29059"/>
      <c r="H29059"/>
    </row>
    <row r="29060" spans="3:8" x14ac:dyDescent="0.25">
      <c r="C29060"/>
      <c r="H29060"/>
    </row>
    <row r="29061" spans="3:8" x14ac:dyDescent="0.25">
      <c r="C29061"/>
      <c r="H29061"/>
    </row>
    <row r="29062" spans="3:8" x14ac:dyDescent="0.25">
      <c r="C29062"/>
      <c r="H29062"/>
    </row>
    <row r="29063" spans="3:8" x14ac:dyDescent="0.25">
      <c r="C29063"/>
      <c r="H29063"/>
    </row>
    <row r="29064" spans="3:8" x14ac:dyDescent="0.25">
      <c r="C29064"/>
      <c r="H29064"/>
    </row>
    <row r="29065" spans="3:8" x14ac:dyDescent="0.25">
      <c r="C29065"/>
      <c r="H29065"/>
    </row>
    <row r="29066" spans="3:8" x14ac:dyDescent="0.25">
      <c r="C29066"/>
      <c r="H29066"/>
    </row>
    <row r="29067" spans="3:8" x14ac:dyDescent="0.25">
      <c r="C29067"/>
      <c r="H29067"/>
    </row>
    <row r="29068" spans="3:8" x14ac:dyDescent="0.25">
      <c r="C29068"/>
      <c r="H29068"/>
    </row>
    <row r="29069" spans="3:8" x14ac:dyDescent="0.25">
      <c r="C29069"/>
      <c r="H29069"/>
    </row>
    <row r="29070" spans="3:8" x14ac:dyDescent="0.25">
      <c r="C29070"/>
      <c r="H29070"/>
    </row>
    <row r="29071" spans="3:8" x14ac:dyDescent="0.25">
      <c r="C29071"/>
      <c r="H29071"/>
    </row>
    <row r="29072" spans="3:8" x14ac:dyDescent="0.25">
      <c r="C29072"/>
      <c r="H29072"/>
    </row>
    <row r="29073" spans="3:8" x14ac:dyDescent="0.25">
      <c r="C29073"/>
      <c r="H29073"/>
    </row>
    <row r="29074" spans="3:8" x14ac:dyDescent="0.25">
      <c r="C29074"/>
      <c r="H29074"/>
    </row>
    <row r="29075" spans="3:8" x14ac:dyDescent="0.25">
      <c r="C29075"/>
      <c r="H29075"/>
    </row>
    <row r="29076" spans="3:8" x14ac:dyDescent="0.25">
      <c r="C29076"/>
      <c r="H29076"/>
    </row>
    <row r="29077" spans="3:8" x14ac:dyDescent="0.25">
      <c r="C29077"/>
      <c r="H29077"/>
    </row>
    <row r="29078" spans="3:8" x14ac:dyDescent="0.25">
      <c r="C29078"/>
      <c r="H29078"/>
    </row>
    <row r="29079" spans="3:8" x14ac:dyDescent="0.25">
      <c r="C29079"/>
      <c r="H29079"/>
    </row>
    <row r="29080" spans="3:8" x14ac:dyDescent="0.25">
      <c r="C29080"/>
      <c r="H29080"/>
    </row>
    <row r="29081" spans="3:8" x14ac:dyDescent="0.25">
      <c r="C29081"/>
      <c r="H29081"/>
    </row>
    <row r="29082" spans="3:8" x14ac:dyDescent="0.25">
      <c r="C29082"/>
      <c r="H29082"/>
    </row>
    <row r="29083" spans="3:8" x14ac:dyDescent="0.25">
      <c r="C29083"/>
      <c r="H29083"/>
    </row>
    <row r="29084" spans="3:8" x14ac:dyDescent="0.25">
      <c r="C29084"/>
      <c r="H29084"/>
    </row>
    <row r="29085" spans="3:8" x14ac:dyDescent="0.25">
      <c r="C29085"/>
      <c r="H29085"/>
    </row>
    <row r="29086" spans="3:8" x14ac:dyDescent="0.25">
      <c r="C29086"/>
      <c r="H29086"/>
    </row>
    <row r="29087" spans="3:8" x14ac:dyDescent="0.25">
      <c r="C29087"/>
      <c r="H29087"/>
    </row>
    <row r="29088" spans="3:8" x14ac:dyDescent="0.25">
      <c r="C29088"/>
      <c r="H29088"/>
    </row>
    <row r="29089" spans="3:8" x14ac:dyDescent="0.25">
      <c r="C29089"/>
      <c r="H29089"/>
    </row>
    <row r="29090" spans="3:8" x14ac:dyDescent="0.25">
      <c r="C29090"/>
      <c r="H29090"/>
    </row>
    <row r="29091" spans="3:8" x14ac:dyDescent="0.25">
      <c r="C29091"/>
      <c r="H29091"/>
    </row>
    <row r="29092" spans="3:8" x14ac:dyDescent="0.25">
      <c r="C29092"/>
      <c r="H29092"/>
    </row>
    <row r="29093" spans="3:8" x14ac:dyDescent="0.25">
      <c r="C29093"/>
      <c r="H29093"/>
    </row>
    <row r="29094" spans="3:8" x14ac:dyDescent="0.25">
      <c r="C29094"/>
      <c r="H29094"/>
    </row>
    <row r="29095" spans="3:8" x14ac:dyDescent="0.25">
      <c r="C29095"/>
      <c r="H29095"/>
    </row>
    <row r="29096" spans="3:8" x14ac:dyDescent="0.25">
      <c r="C29096"/>
      <c r="H29096"/>
    </row>
    <row r="29097" spans="3:8" x14ac:dyDescent="0.25">
      <c r="C29097"/>
      <c r="H29097"/>
    </row>
    <row r="29098" spans="3:8" x14ac:dyDescent="0.25">
      <c r="C29098"/>
      <c r="H29098"/>
    </row>
    <row r="29099" spans="3:8" x14ac:dyDescent="0.25">
      <c r="C29099"/>
      <c r="H29099"/>
    </row>
    <row r="29100" spans="3:8" x14ac:dyDescent="0.25">
      <c r="C29100"/>
      <c r="H29100"/>
    </row>
    <row r="29101" spans="3:8" x14ac:dyDescent="0.25">
      <c r="C29101"/>
      <c r="H29101"/>
    </row>
    <row r="29102" spans="3:8" x14ac:dyDescent="0.25">
      <c r="C29102"/>
      <c r="H29102"/>
    </row>
    <row r="29103" spans="3:8" x14ac:dyDescent="0.25">
      <c r="C29103"/>
      <c r="H29103"/>
    </row>
    <row r="29104" spans="3:8" x14ac:dyDescent="0.25">
      <c r="C29104"/>
      <c r="H29104"/>
    </row>
    <row r="29105" spans="3:8" x14ac:dyDescent="0.25">
      <c r="C29105"/>
      <c r="H29105"/>
    </row>
    <row r="29106" spans="3:8" x14ac:dyDescent="0.25">
      <c r="C29106"/>
      <c r="H29106"/>
    </row>
    <row r="29107" spans="3:8" x14ac:dyDescent="0.25">
      <c r="C29107"/>
      <c r="H29107"/>
    </row>
    <row r="29108" spans="3:8" x14ac:dyDescent="0.25">
      <c r="C29108"/>
      <c r="H29108"/>
    </row>
    <row r="29109" spans="3:8" x14ac:dyDescent="0.25">
      <c r="C29109"/>
      <c r="H29109"/>
    </row>
    <row r="29110" spans="3:8" x14ac:dyDescent="0.25">
      <c r="C29110"/>
      <c r="H29110"/>
    </row>
    <row r="29111" spans="3:8" x14ac:dyDescent="0.25">
      <c r="C29111"/>
      <c r="H29111"/>
    </row>
    <row r="29112" spans="3:8" x14ac:dyDescent="0.25">
      <c r="C29112"/>
      <c r="H29112"/>
    </row>
    <row r="29113" spans="3:8" x14ac:dyDescent="0.25">
      <c r="C29113"/>
      <c r="H29113"/>
    </row>
    <row r="29114" spans="3:8" x14ac:dyDescent="0.25">
      <c r="C29114"/>
      <c r="H29114"/>
    </row>
    <row r="29115" spans="3:8" x14ac:dyDescent="0.25">
      <c r="C29115"/>
      <c r="H29115"/>
    </row>
    <row r="29116" spans="3:8" x14ac:dyDescent="0.25">
      <c r="C29116"/>
      <c r="H29116"/>
    </row>
    <row r="29117" spans="3:8" x14ac:dyDescent="0.25">
      <c r="C29117"/>
      <c r="H29117"/>
    </row>
    <row r="29118" spans="3:8" x14ac:dyDescent="0.25">
      <c r="C29118"/>
      <c r="H29118"/>
    </row>
    <row r="29119" spans="3:8" x14ac:dyDescent="0.25">
      <c r="C29119"/>
      <c r="H29119"/>
    </row>
    <row r="29120" spans="3:8" x14ac:dyDescent="0.25">
      <c r="C29120"/>
      <c r="H29120"/>
    </row>
    <row r="29121" spans="3:8" x14ac:dyDescent="0.25">
      <c r="C29121"/>
      <c r="H29121"/>
    </row>
    <row r="29122" spans="3:8" x14ac:dyDescent="0.25">
      <c r="C29122"/>
      <c r="H29122"/>
    </row>
    <row r="29123" spans="3:8" x14ac:dyDescent="0.25">
      <c r="C29123"/>
      <c r="H29123"/>
    </row>
    <row r="29124" spans="3:8" x14ac:dyDescent="0.25">
      <c r="C29124"/>
      <c r="H29124"/>
    </row>
    <row r="29125" spans="3:8" x14ac:dyDescent="0.25">
      <c r="C29125"/>
      <c r="H29125"/>
    </row>
    <row r="29126" spans="3:8" x14ac:dyDescent="0.25">
      <c r="C29126"/>
      <c r="H29126"/>
    </row>
    <row r="29127" spans="3:8" x14ac:dyDescent="0.25">
      <c r="C29127"/>
      <c r="H29127"/>
    </row>
    <row r="29128" spans="3:8" x14ac:dyDescent="0.25">
      <c r="C29128"/>
      <c r="H29128"/>
    </row>
    <row r="29129" spans="3:8" x14ac:dyDescent="0.25">
      <c r="C29129"/>
      <c r="H29129"/>
    </row>
    <row r="29130" spans="3:8" x14ac:dyDescent="0.25">
      <c r="C29130"/>
      <c r="H29130"/>
    </row>
    <row r="29131" spans="3:8" x14ac:dyDescent="0.25">
      <c r="C29131"/>
      <c r="H29131"/>
    </row>
    <row r="29132" spans="3:8" x14ac:dyDescent="0.25">
      <c r="C29132"/>
      <c r="H29132"/>
    </row>
    <row r="29133" spans="3:8" x14ac:dyDescent="0.25">
      <c r="C29133"/>
      <c r="H29133"/>
    </row>
    <row r="29134" spans="3:8" x14ac:dyDescent="0.25">
      <c r="C29134"/>
      <c r="H29134"/>
    </row>
    <row r="29135" spans="3:8" x14ac:dyDescent="0.25">
      <c r="C29135"/>
      <c r="H29135"/>
    </row>
    <row r="29136" spans="3:8" x14ac:dyDescent="0.25">
      <c r="C29136"/>
      <c r="H29136"/>
    </row>
    <row r="29137" spans="3:8" x14ac:dyDescent="0.25">
      <c r="C29137"/>
      <c r="H29137"/>
    </row>
    <row r="29138" spans="3:8" x14ac:dyDescent="0.25">
      <c r="C29138"/>
      <c r="H29138"/>
    </row>
    <row r="29139" spans="3:8" x14ac:dyDescent="0.25">
      <c r="C29139"/>
      <c r="H29139"/>
    </row>
    <row r="29140" spans="3:8" x14ac:dyDescent="0.25">
      <c r="C29140"/>
      <c r="H29140"/>
    </row>
    <row r="29141" spans="3:8" x14ac:dyDescent="0.25">
      <c r="C29141"/>
      <c r="H29141"/>
    </row>
    <row r="29142" spans="3:8" x14ac:dyDescent="0.25">
      <c r="C29142"/>
      <c r="H29142"/>
    </row>
    <row r="29143" spans="3:8" x14ac:dyDescent="0.25">
      <c r="C29143"/>
      <c r="H29143"/>
    </row>
    <row r="29144" spans="3:8" x14ac:dyDescent="0.25">
      <c r="C29144"/>
      <c r="H29144"/>
    </row>
    <row r="29145" spans="3:8" x14ac:dyDescent="0.25">
      <c r="C29145"/>
      <c r="H29145"/>
    </row>
    <row r="29146" spans="3:8" x14ac:dyDescent="0.25">
      <c r="C29146"/>
      <c r="H29146"/>
    </row>
    <row r="29147" spans="3:8" x14ac:dyDescent="0.25">
      <c r="C29147"/>
      <c r="H29147"/>
    </row>
    <row r="29148" spans="3:8" x14ac:dyDescent="0.25">
      <c r="C29148"/>
      <c r="H29148"/>
    </row>
    <row r="29149" spans="3:8" x14ac:dyDescent="0.25">
      <c r="C29149"/>
      <c r="H29149"/>
    </row>
    <row r="29150" spans="3:8" x14ac:dyDescent="0.25">
      <c r="C29150"/>
      <c r="H29150"/>
    </row>
    <row r="29151" spans="3:8" x14ac:dyDescent="0.25">
      <c r="C29151"/>
      <c r="H29151"/>
    </row>
    <row r="29152" spans="3:8" x14ac:dyDescent="0.25">
      <c r="C29152"/>
      <c r="H29152"/>
    </row>
    <row r="29153" spans="3:8" x14ac:dyDescent="0.25">
      <c r="C29153"/>
      <c r="H29153"/>
    </row>
    <row r="29154" spans="3:8" x14ac:dyDescent="0.25">
      <c r="C29154"/>
      <c r="H29154"/>
    </row>
    <row r="29155" spans="3:8" x14ac:dyDescent="0.25">
      <c r="C29155"/>
      <c r="H29155"/>
    </row>
    <row r="29156" spans="3:8" x14ac:dyDescent="0.25">
      <c r="C29156"/>
      <c r="H29156"/>
    </row>
    <row r="29157" spans="3:8" x14ac:dyDescent="0.25">
      <c r="C29157"/>
      <c r="H29157"/>
    </row>
    <row r="29158" spans="3:8" x14ac:dyDescent="0.25">
      <c r="C29158"/>
      <c r="H29158"/>
    </row>
    <row r="29159" spans="3:8" x14ac:dyDescent="0.25">
      <c r="C29159"/>
      <c r="H29159"/>
    </row>
    <row r="29160" spans="3:8" x14ac:dyDescent="0.25">
      <c r="C29160"/>
      <c r="H29160"/>
    </row>
    <row r="29161" spans="3:8" x14ac:dyDescent="0.25">
      <c r="C29161"/>
      <c r="H29161"/>
    </row>
    <row r="29162" spans="3:8" x14ac:dyDescent="0.25">
      <c r="C29162"/>
      <c r="H29162"/>
    </row>
    <row r="29163" spans="3:8" x14ac:dyDescent="0.25">
      <c r="C29163"/>
      <c r="H29163"/>
    </row>
    <row r="29164" spans="3:8" x14ac:dyDescent="0.25">
      <c r="C29164"/>
      <c r="H29164"/>
    </row>
    <row r="29165" spans="3:8" x14ac:dyDescent="0.25">
      <c r="C29165"/>
      <c r="H29165"/>
    </row>
    <row r="29166" spans="3:8" x14ac:dyDescent="0.25">
      <c r="C29166"/>
      <c r="H29166"/>
    </row>
    <row r="29167" spans="3:8" x14ac:dyDescent="0.25">
      <c r="C29167"/>
      <c r="H29167"/>
    </row>
    <row r="29168" spans="3:8" x14ac:dyDescent="0.25">
      <c r="C29168"/>
      <c r="H29168"/>
    </row>
    <row r="29169" spans="3:8" x14ac:dyDescent="0.25">
      <c r="C29169"/>
      <c r="H29169"/>
    </row>
    <row r="29170" spans="3:8" x14ac:dyDescent="0.25">
      <c r="C29170"/>
      <c r="H29170"/>
    </row>
    <row r="29171" spans="3:8" x14ac:dyDescent="0.25">
      <c r="C29171"/>
      <c r="H29171"/>
    </row>
    <row r="29172" spans="3:8" x14ac:dyDescent="0.25">
      <c r="C29172"/>
      <c r="H29172"/>
    </row>
    <row r="29173" spans="3:8" x14ac:dyDescent="0.25">
      <c r="C29173"/>
      <c r="H29173"/>
    </row>
    <row r="29174" spans="3:8" x14ac:dyDescent="0.25">
      <c r="C29174"/>
      <c r="H29174"/>
    </row>
    <row r="29175" spans="3:8" x14ac:dyDescent="0.25">
      <c r="C29175"/>
      <c r="H29175"/>
    </row>
    <row r="29176" spans="3:8" x14ac:dyDescent="0.25">
      <c r="C29176"/>
      <c r="H29176"/>
    </row>
    <row r="29177" spans="3:8" x14ac:dyDescent="0.25">
      <c r="C29177"/>
      <c r="H29177"/>
    </row>
    <row r="29178" spans="3:8" x14ac:dyDescent="0.25">
      <c r="C29178"/>
      <c r="H29178"/>
    </row>
    <row r="29179" spans="3:8" x14ac:dyDescent="0.25">
      <c r="C29179"/>
      <c r="H29179"/>
    </row>
    <row r="29180" spans="3:8" x14ac:dyDescent="0.25">
      <c r="C29180"/>
      <c r="H29180"/>
    </row>
    <row r="29181" spans="3:8" x14ac:dyDescent="0.25">
      <c r="C29181"/>
      <c r="H29181"/>
    </row>
    <row r="29182" spans="3:8" x14ac:dyDescent="0.25">
      <c r="C29182"/>
      <c r="H29182"/>
    </row>
    <row r="29183" spans="3:8" x14ac:dyDescent="0.25">
      <c r="C29183"/>
      <c r="H29183"/>
    </row>
    <row r="29184" spans="3:8" x14ac:dyDescent="0.25">
      <c r="C29184"/>
      <c r="H29184"/>
    </row>
    <row r="29185" spans="3:8" x14ac:dyDescent="0.25">
      <c r="C29185"/>
      <c r="H29185"/>
    </row>
    <row r="29186" spans="3:8" x14ac:dyDescent="0.25">
      <c r="C29186"/>
      <c r="H29186"/>
    </row>
    <row r="29187" spans="3:8" x14ac:dyDescent="0.25">
      <c r="C29187"/>
      <c r="H29187"/>
    </row>
    <row r="29188" spans="3:8" x14ac:dyDescent="0.25">
      <c r="C29188"/>
      <c r="H29188"/>
    </row>
    <row r="29189" spans="3:8" x14ac:dyDescent="0.25">
      <c r="C29189"/>
      <c r="H29189"/>
    </row>
    <row r="29190" spans="3:8" x14ac:dyDescent="0.25">
      <c r="C29190"/>
      <c r="H29190"/>
    </row>
    <row r="29191" spans="3:8" x14ac:dyDescent="0.25">
      <c r="C29191"/>
      <c r="H29191"/>
    </row>
    <row r="29192" spans="3:8" x14ac:dyDescent="0.25">
      <c r="C29192"/>
      <c r="H29192"/>
    </row>
    <row r="29193" spans="3:8" x14ac:dyDescent="0.25">
      <c r="C29193"/>
      <c r="H29193"/>
    </row>
    <row r="29194" spans="3:8" x14ac:dyDescent="0.25">
      <c r="C29194"/>
      <c r="H29194"/>
    </row>
    <row r="29195" spans="3:8" x14ac:dyDescent="0.25">
      <c r="C29195"/>
      <c r="H29195"/>
    </row>
    <row r="29196" spans="3:8" x14ac:dyDescent="0.25">
      <c r="C29196"/>
      <c r="H29196"/>
    </row>
    <row r="29197" spans="3:8" x14ac:dyDescent="0.25">
      <c r="C29197"/>
      <c r="H29197"/>
    </row>
    <row r="29198" spans="3:8" x14ac:dyDescent="0.25">
      <c r="C29198"/>
      <c r="H29198"/>
    </row>
    <row r="29199" spans="3:8" x14ac:dyDescent="0.25">
      <c r="C29199"/>
      <c r="H29199"/>
    </row>
    <row r="29200" spans="3:8" x14ac:dyDescent="0.25">
      <c r="C29200"/>
      <c r="H29200"/>
    </row>
    <row r="29201" spans="3:8" x14ac:dyDescent="0.25">
      <c r="C29201"/>
      <c r="H29201"/>
    </row>
    <row r="29202" spans="3:8" x14ac:dyDescent="0.25">
      <c r="C29202"/>
      <c r="H29202"/>
    </row>
    <row r="29203" spans="3:8" x14ac:dyDescent="0.25">
      <c r="C29203"/>
      <c r="H29203"/>
    </row>
    <row r="29204" spans="3:8" x14ac:dyDescent="0.25">
      <c r="C29204"/>
      <c r="H29204"/>
    </row>
    <row r="29205" spans="3:8" x14ac:dyDescent="0.25">
      <c r="C29205"/>
      <c r="H29205"/>
    </row>
    <row r="29206" spans="3:8" x14ac:dyDescent="0.25">
      <c r="C29206"/>
      <c r="H29206"/>
    </row>
    <row r="29207" spans="3:8" x14ac:dyDescent="0.25">
      <c r="C29207"/>
      <c r="H29207"/>
    </row>
    <row r="29208" spans="3:8" x14ac:dyDescent="0.25">
      <c r="C29208"/>
      <c r="H29208"/>
    </row>
    <row r="29209" spans="3:8" x14ac:dyDescent="0.25">
      <c r="C29209"/>
      <c r="H29209"/>
    </row>
    <row r="29210" spans="3:8" x14ac:dyDescent="0.25">
      <c r="C29210"/>
      <c r="H29210"/>
    </row>
    <row r="29211" spans="3:8" x14ac:dyDescent="0.25">
      <c r="C29211"/>
      <c r="H29211"/>
    </row>
    <row r="29212" spans="3:8" x14ac:dyDescent="0.25">
      <c r="C29212"/>
      <c r="H29212"/>
    </row>
    <row r="29213" spans="3:8" x14ac:dyDescent="0.25">
      <c r="C29213"/>
      <c r="H29213"/>
    </row>
    <row r="29214" spans="3:8" x14ac:dyDescent="0.25">
      <c r="C29214"/>
      <c r="H29214"/>
    </row>
    <row r="29215" spans="3:8" x14ac:dyDescent="0.25">
      <c r="C29215"/>
      <c r="H29215"/>
    </row>
    <row r="29216" spans="3:8" x14ac:dyDescent="0.25">
      <c r="C29216"/>
      <c r="H29216"/>
    </row>
    <row r="29217" spans="3:8" x14ac:dyDescent="0.25">
      <c r="C29217"/>
      <c r="H29217"/>
    </row>
    <row r="29218" spans="3:8" x14ac:dyDescent="0.25">
      <c r="C29218"/>
      <c r="H29218"/>
    </row>
    <row r="29219" spans="3:8" x14ac:dyDescent="0.25">
      <c r="C29219"/>
      <c r="H29219"/>
    </row>
    <row r="29220" spans="3:8" x14ac:dyDescent="0.25">
      <c r="C29220"/>
      <c r="H29220"/>
    </row>
    <row r="29221" spans="3:8" x14ac:dyDescent="0.25">
      <c r="C29221"/>
      <c r="H29221"/>
    </row>
    <row r="29222" spans="3:8" x14ac:dyDescent="0.25">
      <c r="C29222"/>
      <c r="H29222"/>
    </row>
    <row r="29223" spans="3:8" x14ac:dyDescent="0.25">
      <c r="C29223"/>
      <c r="H29223"/>
    </row>
    <row r="29224" spans="3:8" x14ac:dyDescent="0.25">
      <c r="C29224"/>
      <c r="H29224"/>
    </row>
    <row r="29225" spans="3:8" x14ac:dyDescent="0.25">
      <c r="C29225"/>
      <c r="H29225"/>
    </row>
    <row r="29226" spans="3:8" x14ac:dyDescent="0.25">
      <c r="C29226"/>
      <c r="H29226"/>
    </row>
    <row r="29227" spans="3:8" x14ac:dyDescent="0.25">
      <c r="C29227"/>
      <c r="H29227"/>
    </row>
    <row r="29228" spans="3:8" x14ac:dyDescent="0.25">
      <c r="C29228"/>
      <c r="H29228"/>
    </row>
    <row r="29229" spans="3:8" x14ac:dyDescent="0.25">
      <c r="C29229"/>
      <c r="H29229"/>
    </row>
    <row r="29230" spans="3:8" x14ac:dyDescent="0.25">
      <c r="C29230"/>
      <c r="H29230"/>
    </row>
    <row r="29231" spans="3:8" x14ac:dyDescent="0.25">
      <c r="C29231"/>
      <c r="H29231"/>
    </row>
    <row r="29232" spans="3:8" x14ac:dyDescent="0.25">
      <c r="C29232"/>
      <c r="H29232"/>
    </row>
    <row r="29233" spans="3:8" x14ac:dyDescent="0.25">
      <c r="C29233"/>
      <c r="H29233"/>
    </row>
    <row r="29234" spans="3:8" x14ac:dyDescent="0.25">
      <c r="C29234"/>
      <c r="H29234"/>
    </row>
    <row r="29235" spans="3:8" x14ac:dyDescent="0.25">
      <c r="C29235"/>
      <c r="H29235"/>
    </row>
    <row r="29236" spans="3:8" x14ac:dyDescent="0.25">
      <c r="C29236"/>
      <c r="H29236"/>
    </row>
    <row r="29237" spans="3:8" x14ac:dyDescent="0.25">
      <c r="C29237"/>
      <c r="H29237"/>
    </row>
    <row r="29238" spans="3:8" x14ac:dyDescent="0.25">
      <c r="C29238"/>
      <c r="H29238"/>
    </row>
    <row r="29239" spans="3:8" x14ac:dyDescent="0.25">
      <c r="C29239"/>
      <c r="H29239"/>
    </row>
    <row r="29240" spans="3:8" x14ac:dyDescent="0.25">
      <c r="C29240"/>
      <c r="H29240"/>
    </row>
    <row r="29241" spans="3:8" x14ac:dyDescent="0.25">
      <c r="C29241"/>
      <c r="H29241"/>
    </row>
    <row r="29242" spans="3:8" x14ac:dyDescent="0.25">
      <c r="C29242"/>
      <c r="H29242"/>
    </row>
    <row r="29243" spans="3:8" x14ac:dyDescent="0.25">
      <c r="C29243"/>
      <c r="H29243"/>
    </row>
    <row r="29244" spans="3:8" x14ac:dyDescent="0.25">
      <c r="C29244"/>
      <c r="H29244"/>
    </row>
    <row r="29245" spans="3:8" x14ac:dyDescent="0.25">
      <c r="C29245"/>
      <c r="H29245"/>
    </row>
    <row r="29246" spans="3:8" x14ac:dyDescent="0.25">
      <c r="C29246"/>
      <c r="H29246"/>
    </row>
    <row r="29247" spans="3:8" x14ac:dyDescent="0.25">
      <c r="C29247"/>
      <c r="H29247"/>
    </row>
    <row r="29248" spans="3:8" x14ac:dyDescent="0.25">
      <c r="C29248"/>
      <c r="H29248"/>
    </row>
    <row r="29249" spans="3:8" x14ac:dyDescent="0.25">
      <c r="C29249"/>
      <c r="H29249"/>
    </row>
    <row r="29250" spans="3:8" x14ac:dyDescent="0.25">
      <c r="C29250"/>
      <c r="H29250"/>
    </row>
    <row r="29251" spans="3:8" x14ac:dyDescent="0.25">
      <c r="C29251"/>
      <c r="H29251"/>
    </row>
    <row r="29252" spans="3:8" x14ac:dyDescent="0.25">
      <c r="C29252"/>
      <c r="H29252"/>
    </row>
    <row r="29253" spans="3:8" x14ac:dyDescent="0.25">
      <c r="C29253"/>
      <c r="H29253"/>
    </row>
    <row r="29254" spans="3:8" x14ac:dyDescent="0.25">
      <c r="C29254"/>
      <c r="H29254"/>
    </row>
    <row r="29255" spans="3:8" x14ac:dyDescent="0.25">
      <c r="C29255"/>
      <c r="H29255"/>
    </row>
    <row r="29256" spans="3:8" x14ac:dyDescent="0.25">
      <c r="C29256"/>
      <c r="H29256"/>
    </row>
    <row r="29257" spans="3:8" x14ac:dyDescent="0.25">
      <c r="C29257"/>
      <c r="H29257"/>
    </row>
    <row r="29258" spans="3:8" x14ac:dyDescent="0.25">
      <c r="C29258"/>
      <c r="H29258"/>
    </row>
    <row r="29259" spans="3:8" x14ac:dyDescent="0.25">
      <c r="C29259"/>
      <c r="H29259"/>
    </row>
    <row r="29260" spans="3:8" x14ac:dyDescent="0.25">
      <c r="C29260"/>
      <c r="H29260"/>
    </row>
    <row r="29261" spans="3:8" x14ac:dyDescent="0.25">
      <c r="C29261"/>
      <c r="H29261"/>
    </row>
    <row r="29262" spans="3:8" x14ac:dyDescent="0.25">
      <c r="C29262"/>
      <c r="H29262"/>
    </row>
    <row r="29263" spans="3:8" x14ac:dyDescent="0.25">
      <c r="C29263"/>
      <c r="H29263"/>
    </row>
    <row r="29264" spans="3:8" x14ac:dyDescent="0.25">
      <c r="C29264"/>
      <c r="H29264"/>
    </row>
    <row r="29265" spans="3:8" x14ac:dyDescent="0.25">
      <c r="C29265"/>
      <c r="H29265"/>
    </row>
    <row r="29266" spans="3:8" x14ac:dyDescent="0.25">
      <c r="C29266"/>
      <c r="H29266"/>
    </row>
    <row r="29267" spans="3:8" x14ac:dyDescent="0.25">
      <c r="C29267"/>
      <c r="H29267"/>
    </row>
    <row r="29268" spans="3:8" x14ac:dyDescent="0.25">
      <c r="C29268"/>
      <c r="H29268"/>
    </row>
    <row r="29269" spans="3:8" x14ac:dyDescent="0.25">
      <c r="C29269"/>
      <c r="H29269"/>
    </row>
    <row r="29270" spans="3:8" x14ac:dyDescent="0.25">
      <c r="C29270"/>
      <c r="H29270"/>
    </row>
    <row r="29271" spans="3:8" x14ac:dyDescent="0.25">
      <c r="C29271"/>
      <c r="H29271"/>
    </row>
    <row r="29272" spans="3:8" x14ac:dyDescent="0.25">
      <c r="C29272"/>
      <c r="H29272"/>
    </row>
    <row r="29273" spans="3:8" x14ac:dyDescent="0.25">
      <c r="C29273"/>
      <c r="H29273"/>
    </row>
    <row r="29274" spans="3:8" x14ac:dyDescent="0.25">
      <c r="C29274"/>
      <c r="H29274"/>
    </row>
    <row r="29275" spans="3:8" x14ac:dyDescent="0.25">
      <c r="C29275"/>
      <c r="H29275"/>
    </row>
    <row r="29276" spans="3:8" x14ac:dyDescent="0.25">
      <c r="C29276"/>
      <c r="H29276"/>
    </row>
    <row r="29277" spans="3:8" x14ac:dyDescent="0.25">
      <c r="C29277"/>
      <c r="H29277"/>
    </row>
    <row r="29278" spans="3:8" x14ac:dyDescent="0.25">
      <c r="C29278"/>
      <c r="H29278"/>
    </row>
    <row r="29279" spans="3:8" x14ac:dyDescent="0.25">
      <c r="C29279"/>
      <c r="H29279"/>
    </row>
    <row r="29280" spans="3:8" x14ac:dyDescent="0.25">
      <c r="C29280"/>
      <c r="H29280"/>
    </row>
    <row r="29281" spans="3:8" x14ac:dyDescent="0.25">
      <c r="C29281"/>
      <c r="H29281"/>
    </row>
    <row r="29282" spans="3:8" x14ac:dyDescent="0.25">
      <c r="C29282"/>
      <c r="H29282"/>
    </row>
    <row r="29283" spans="3:8" x14ac:dyDescent="0.25">
      <c r="C29283"/>
      <c r="H29283"/>
    </row>
    <row r="29284" spans="3:8" x14ac:dyDescent="0.25">
      <c r="C29284"/>
      <c r="H29284"/>
    </row>
    <row r="29285" spans="3:8" x14ac:dyDescent="0.25">
      <c r="C29285"/>
      <c r="H29285"/>
    </row>
    <row r="29286" spans="3:8" x14ac:dyDescent="0.25">
      <c r="C29286"/>
      <c r="H29286"/>
    </row>
    <row r="29287" spans="3:8" x14ac:dyDescent="0.25">
      <c r="C29287"/>
      <c r="H29287"/>
    </row>
    <row r="29288" spans="3:8" x14ac:dyDescent="0.25">
      <c r="C29288"/>
      <c r="H29288"/>
    </row>
    <row r="29289" spans="3:8" x14ac:dyDescent="0.25">
      <c r="C29289"/>
      <c r="H29289"/>
    </row>
    <row r="29290" spans="3:8" x14ac:dyDescent="0.25">
      <c r="C29290"/>
      <c r="H29290"/>
    </row>
    <row r="29291" spans="3:8" x14ac:dyDescent="0.25">
      <c r="C29291"/>
      <c r="H29291"/>
    </row>
    <row r="29292" spans="3:8" x14ac:dyDescent="0.25">
      <c r="C29292"/>
      <c r="H29292"/>
    </row>
    <row r="29293" spans="3:8" x14ac:dyDescent="0.25">
      <c r="C29293"/>
      <c r="H29293"/>
    </row>
    <row r="29294" spans="3:8" x14ac:dyDescent="0.25">
      <c r="C29294"/>
      <c r="H29294"/>
    </row>
    <row r="29295" spans="3:8" x14ac:dyDescent="0.25">
      <c r="C29295"/>
      <c r="H29295"/>
    </row>
    <row r="29296" spans="3:8" x14ac:dyDescent="0.25">
      <c r="C29296"/>
      <c r="H29296"/>
    </row>
    <row r="29297" spans="3:8" x14ac:dyDescent="0.25">
      <c r="C29297"/>
      <c r="H29297"/>
    </row>
    <row r="29298" spans="3:8" x14ac:dyDescent="0.25">
      <c r="C29298"/>
      <c r="H29298"/>
    </row>
    <row r="29299" spans="3:8" x14ac:dyDescent="0.25">
      <c r="C29299"/>
      <c r="H29299"/>
    </row>
    <row r="29300" spans="3:8" x14ac:dyDescent="0.25">
      <c r="C29300"/>
      <c r="H29300"/>
    </row>
    <row r="29301" spans="3:8" x14ac:dyDescent="0.25">
      <c r="C29301"/>
      <c r="H29301"/>
    </row>
    <row r="29302" spans="3:8" x14ac:dyDescent="0.25">
      <c r="C29302"/>
      <c r="H29302"/>
    </row>
    <row r="29303" spans="3:8" x14ac:dyDescent="0.25">
      <c r="C29303"/>
      <c r="H29303"/>
    </row>
    <row r="29304" spans="3:8" x14ac:dyDescent="0.25">
      <c r="C29304"/>
      <c r="H29304"/>
    </row>
    <row r="29305" spans="3:8" x14ac:dyDescent="0.25">
      <c r="C29305"/>
      <c r="H29305"/>
    </row>
    <row r="29306" spans="3:8" x14ac:dyDescent="0.25">
      <c r="C29306"/>
      <c r="H29306"/>
    </row>
    <row r="29307" spans="3:8" x14ac:dyDescent="0.25">
      <c r="C29307"/>
      <c r="H29307"/>
    </row>
    <row r="29308" spans="3:8" x14ac:dyDescent="0.25">
      <c r="C29308"/>
      <c r="H29308"/>
    </row>
    <row r="29309" spans="3:8" x14ac:dyDescent="0.25">
      <c r="C29309"/>
      <c r="H29309"/>
    </row>
    <row r="29310" spans="3:8" x14ac:dyDescent="0.25">
      <c r="C29310"/>
      <c r="H29310"/>
    </row>
    <row r="29311" spans="3:8" x14ac:dyDescent="0.25">
      <c r="C29311"/>
      <c r="H29311"/>
    </row>
    <row r="29312" spans="3:8" x14ac:dyDescent="0.25">
      <c r="C29312"/>
      <c r="H29312"/>
    </row>
    <row r="29313" spans="3:8" x14ac:dyDescent="0.25">
      <c r="C29313"/>
      <c r="H29313"/>
    </row>
    <row r="29314" spans="3:8" x14ac:dyDescent="0.25">
      <c r="C29314"/>
      <c r="H29314"/>
    </row>
    <row r="29315" spans="3:8" x14ac:dyDescent="0.25">
      <c r="C29315"/>
      <c r="H29315"/>
    </row>
    <row r="29316" spans="3:8" x14ac:dyDescent="0.25">
      <c r="C29316"/>
      <c r="H29316"/>
    </row>
    <row r="29317" spans="3:8" x14ac:dyDescent="0.25">
      <c r="C29317"/>
      <c r="H29317"/>
    </row>
    <row r="29318" spans="3:8" x14ac:dyDescent="0.25">
      <c r="C29318"/>
      <c r="H29318"/>
    </row>
    <row r="29319" spans="3:8" x14ac:dyDescent="0.25">
      <c r="C29319"/>
      <c r="H29319"/>
    </row>
    <row r="29320" spans="3:8" x14ac:dyDescent="0.25">
      <c r="C29320"/>
      <c r="H29320"/>
    </row>
    <row r="29321" spans="3:8" x14ac:dyDescent="0.25">
      <c r="C29321"/>
      <c r="H29321"/>
    </row>
    <row r="29322" spans="3:8" x14ac:dyDescent="0.25">
      <c r="C29322"/>
      <c r="H29322"/>
    </row>
    <row r="29323" spans="3:8" x14ac:dyDescent="0.25">
      <c r="C29323"/>
      <c r="H29323"/>
    </row>
    <row r="29324" spans="3:8" x14ac:dyDescent="0.25">
      <c r="C29324"/>
      <c r="H29324"/>
    </row>
    <row r="29325" spans="3:8" x14ac:dyDescent="0.25">
      <c r="C29325"/>
      <c r="H29325"/>
    </row>
    <row r="29326" spans="3:8" x14ac:dyDescent="0.25">
      <c r="C29326"/>
      <c r="H29326"/>
    </row>
    <row r="29327" spans="3:8" x14ac:dyDescent="0.25">
      <c r="C29327"/>
      <c r="H29327"/>
    </row>
    <row r="29328" spans="3:8" x14ac:dyDescent="0.25">
      <c r="C29328"/>
      <c r="H29328"/>
    </row>
    <row r="29329" spans="3:8" x14ac:dyDescent="0.25">
      <c r="C29329"/>
      <c r="H29329"/>
    </row>
    <row r="29330" spans="3:8" x14ac:dyDescent="0.25">
      <c r="C29330"/>
      <c r="H29330"/>
    </row>
    <row r="29331" spans="3:8" x14ac:dyDescent="0.25">
      <c r="C29331"/>
      <c r="H29331"/>
    </row>
    <row r="29332" spans="3:8" x14ac:dyDescent="0.25">
      <c r="C29332"/>
      <c r="H29332"/>
    </row>
    <row r="29333" spans="3:8" x14ac:dyDescent="0.25">
      <c r="C29333"/>
      <c r="H29333"/>
    </row>
    <row r="29334" spans="3:8" x14ac:dyDescent="0.25">
      <c r="C29334"/>
      <c r="H29334"/>
    </row>
    <row r="29335" spans="3:8" x14ac:dyDescent="0.25">
      <c r="C29335"/>
      <c r="H29335"/>
    </row>
    <row r="29336" spans="3:8" x14ac:dyDescent="0.25">
      <c r="C29336"/>
      <c r="H29336"/>
    </row>
    <row r="29337" spans="3:8" x14ac:dyDescent="0.25">
      <c r="C29337"/>
      <c r="H29337"/>
    </row>
    <row r="29338" spans="3:8" x14ac:dyDescent="0.25">
      <c r="C29338"/>
      <c r="H29338"/>
    </row>
    <row r="29339" spans="3:8" x14ac:dyDescent="0.25">
      <c r="C29339"/>
      <c r="H29339"/>
    </row>
    <row r="29340" spans="3:8" x14ac:dyDescent="0.25">
      <c r="C29340"/>
      <c r="H29340"/>
    </row>
    <row r="29341" spans="3:8" x14ac:dyDescent="0.25">
      <c r="C29341"/>
      <c r="H29341"/>
    </row>
    <row r="29342" spans="3:8" x14ac:dyDescent="0.25">
      <c r="C29342"/>
      <c r="H29342"/>
    </row>
    <row r="29343" spans="3:8" x14ac:dyDescent="0.25">
      <c r="C29343"/>
      <c r="H29343"/>
    </row>
    <row r="29344" spans="3:8" x14ac:dyDescent="0.25">
      <c r="C29344"/>
      <c r="H29344"/>
    </row>
    <row r="29345" spans="3:8" x14ac:dyDescent="0.25">
      <c r="C29345"/>
      <c r="H29345"/>
    </row>
    <row r="29346" spans="3:8" x14ac:dyDescent="0.25">
      <c r="C29346"/>
      <c r="H29346"/>
    </row>
    <row r="29347" spans="3:8" x14ac:dyDescent="0.25">
      <c r="C29347"/>
      <c r="H29347"/>
    </row>
    <row r="29348" spans="3:8" x14ac:dyDescent="0.25">
      <c r="C29348"/>
      <c r="H29348"/>
    </row>
    <row r="29349" spans="3:8" x14ac:dyDescent="0.25">
      <c r="C29349"/>
      <c r="H29349"/>
    </row>
    <row r="29350" spans="3:8" x14ac:dyDescent="0.25">
      <c r="C29350"/>
      <c r="H29350"/>
    </row>
    <row r="29351" spans="3:8" x14ac:dyDescent="0.25">
      <c r="C29351"/>
      <c r="H29351"/>
    </row>
    <row r="29352" spans="3:8" x14ac:dyDescent="0.25">
      <c r="C29352"/>
      <c r="H29352"/>
    </row>
    <row r="29353" spans="3:8" x14ac:dyDescent="0.25">
      <c r="C29353"/>
      <c r="H29353"/>
    </row>
    <row r="29354" spans="3:8" x14ac:dyDescent="0.25">
      <c r="C29354"/>
      <c r="H29354"/>
    </row>
    <row r="29355" spans="3:8" x14ac:dyDescent="0.25">
      <c r="C29355"/>
      <c r="H29355"/>
    </row>
    <row r="29356" spans="3:8" x14ac:dyDescent="0.25">
      <c r="C29356"/>
      <c r="H29356"/>
    </row>
    <row r="29357" spans="3:8" x14ac:dyDescent="0.25">
      <c r="C29357"/>
      <c r="H29357"/>
    </row>
    <row r="29358" spans="3:8" x14ac:dyDescent="0.25">
      <c r="C29358"/>
      <c r="H29358"/>
    </row>
    <row r="29359" spans="3:8" x14ac:dyDescent="0.25">
      <c r="C29359"/>
      <c r="H29359"/>
    </row>
    <row r="29360" spans="3:8" x14ac:dyDescent="0.25">
      <c r="C29360"/>
      <c r="H29360"/>
    </row>
    <row r="29361" spans="3:8" x14ac:dyDescent="0.25">
      <c r="C29361"/>
      <c r="H29361"/>
    </row>
    <row r="29362" spans="3:8" x14ac:dyDescent="0.25">
      <c r="C29362"/>
      <c r="H29362"/>
    </row>
    <row r="29363" spans="3:8" x14ac:dyDescent="0.25">
      <c r="C29363"/>
      <c r="H29363"/>
    </row>
    <row r="29364" spans="3:8" x14ac:dyDescent="0.25">
      <c r="C29364"/>
      <c r="H29364"/>
    </row>
    <row r="29365" spans="3:8" x14ac:dyDescent="0.25">
      <c r="C29365"/>
      <c r="H29365"/>
    </row>
    <row r="29366" spans="3:8" x14ac:dyDescent="0.25">
      <c r="C29366"/>
      <c r="H29366"/>
    </row>
    <row r="29367" spans="3:8" x14ac:dyDescent="0.25">
      <c r="C29367"/>
      <c r="H29367"/>
    </row>
    <row r="29368" spans="3:8" x14ac:dyDescent="0.25">
      <c r="C29368"/>
      <c r="H29368"/>
    </row>
    <row r="29369" spans="3:8" x14ac:dyDescent="0.25">
      <c r="C29369"/>
      <c r="H29369"/>
    </row>
    <row r="29370" spans="3:8" x14ac:dyDescent="0.25">
      <c r="C29370"/>
      <c r="H29370"/>
    </row>
    <row r="29371" spans="3:8" x14ac:dyDescent="0.25">
      <c r="C29371"/>
      <c r="H29371"/>
    </row>
    <row r="29372" spans="3:8" x14ac:dyDescent="0.25">
      <c r="C29372"/>
      <c r="H29372"/>
    </row>
    <row r="29373" spans="3:8" x14ac:dyDescent="0.25">
      <c r="C29373"/>
      <c r="H29373"/>
    </row>
    <row r="29374" spans="3:8" x14ac:dyDescent="0.25">
      <c r="C29374"/>
      <c r="H29374"/>
    </row>
    <row r="29375" spans="3:8" x14ac:dyDescent="0.25">
      <c r="C29375"/>
      <c r="H29375"/>
    </row>
    <row r="29376" spans="3:8" x14ac:dyDescent="0.25">
      <c r="C29376"/>
      <c r="H29376"/>
    </row>
    <row r="29377" spans="3:8" x14ac:dyDescent="0.25">
      <c r="C29377"/>
      <c r="H29377"/>
    </row>
    <row r="29378" spans="3:8" x14ac:dyDescent="0.25">
      <c r="C29378"/>
      <c r="H29378"/>
    </row>
    <row r="29379" spans="3:8" x14ac:dyDescent="0.25">
      <c r="C29379"/>
      <c r="H29379"/>
    </row>
    <row r="29380" spans="3:8" x14ac:dyDescent="0.25">
      <c r="C29380"/>
      <c r="H29380"/>
    </row>
    <row r="29381" spans="3:8" x14ac:dyDescent="0.25">
      <c r="C29381"/>
      <c r="H29381"/>
    </row>
    <row r="29382" spans="3:8" x14ac:dyDescent="0.25">
      <c r="C29382"/>
      <c r="H29382"/>
    </row>
    <row r="29383" spans="3:8" x14ac:dyDescent="0.25">
      <c r="C29383"/>
      <c r="H29383"/>
    </row>
    <row r="29384" spans="3:8" x14ac:dyDescent="0.25">
      <c r="C29384"/>
      <c r="H29384"/>
    </row>
    <row r="29385" spans="3:8" x14ac:dyDescent="0.25">
      <c r="C29385"/>
      <c r="H29385"/>
    </row>
    <row r="29386" spans="3:8" x14ac:dyDescent="0.25">
      <c r="C29386"/>
      <c r="H29386"/>
    </row>
    <row r="29387" spans="3:8" x14ac:dyDescent="0.25">
      <c r="C29387"/>
      <c r="H29387"/>
    </row>
    <row r="29388" spans="3:8" x14ac:dyDescent="0.25">
      <c r="C29388"/>
      <c r="H29388"/>
    </row>
    <row r="29389" spans="3:8" x14ac:dyDescent="0.25">
      <c r="C29389"/>
      <c r="H29389"/>
    </row>
    <row r="29390" spans="3:8" x14ac:dyDescent="0.25">
      <c r="C29390"/>
      <c r="H29390"/>
    </row>
    <row r="29391" spans="3:8" x14ac:dyDescent="0.25">
      <c r="C29391"/>
      <c r="H29391"/>
    </row>
    <row r="29392" spans="3:8" x14ac:dyDescent="0.25">
      <c r="C29392"/>
      <c r="H29392"/>
    </row>
    <row r="29393" spans="3:8" x14ac:dyDescent="0.25">
      <c r="C29393"/>
      <c r="H29393"/>
    </row>
    <row r="29394" spans="3:8" x14ac:dyDescent="0.25">
      <c r="C29394"/>
      <c r="H29394"/>
    </row>
    <row r="29395" spans="3:8" x14ac:dyDescent="0.25">
      <c r="C29395"/>
      <c r="H29395"/>
    </row>
    <row r="29396" spans="3:8" x14ac:dyDescent="0.25">
      <c r="C29396"/>
      <c r="H29396"/>
    </row>
    <row r="29397" spans="3:8" x14ac:dyDescent="0.25">
      <c r="C29397"/>
      <c r="H29397"/>
    </row>
    <row r="29398" spans="3:8" x14ac:dyDescent="0.25">
      <c r="C29398"/>
      <c r="H29398"/>
    </row>
    <row r="29399" spans="3:8" x14ac:dyDescent="0.25">
      <c r="C29399"/>
      <c r="H29399"/>
    </row>
    <row r="29400" spans="3:8" x14ac:dyDescent="0.25">
      <c r="C29400"/>
      <c r="H29400"/>
    </row>
    <row r="29401" spans="3:8" x14ac:dyDescent="0.25">
      <c r="C29401"/>
      <c r="H29401"/>
    </row>
    <row r="29402" spans="3:8" x14ac:dyDescent="0.25">
      <c r="C29402"/>
      <c r="H29402"/>
    </row>
    <row r="29403" spans="3:8" x14ac:dyDescent="0.25">
      <c r="C29403"/>
      <c r="H29403"/>
    </row>
    <row r="29404" spans="3:8" x14ac:dyDescent="0.25">
      <c r="C29404"/>
      <c r="H29404"/>
    </row>
    <row r="29405" spans="3:8" x14ac:dyDescent="0.25">
      <c r="C29405"/>
      <c r="H29405"/>
    </row>
    <row r="29406" spans="3:8" x14ac:dyDescent="0.25">
      <c r="C29406"/>
      <c r="H29406"/>
    </row>
    <row r="29407" spans="3:8" x14ac:dyDescent="0.25">
      <c r="C29407"/>
      <c r="H29407"/>
    </row>
    <row r="29408" spans="3:8" x14ac:dyDescent="0.25">
      <c r="C29408"/>
      <c r="H29408"/>
    </row>
    <row r="29409" spans="3:8" x14ac:dyDescent="0.25">
      <c r="C29409"/>
      <c r="H29409"/>
    </row>
    <row r="29410" spans="3:8" x14ac:dyDescent="0.25">
      <c r="C29410"/>
      <c r="H29410"/>
    </row>
    <row r="29411" spans="3:8" x14ac:dyDescent="0.25">
      <c r="C29411"/>
      <c r="H29411"/>
    </row>
    <row r="29412" spans="3:8" x14ac:dyDescent="0.25">
      <c r="C29412"/>
      <c r="H29412"/>
    </row>
    <row r="29413" spans="3:8" x14ac:dyDescent="0.25">
      <c r="C29413"/>
      <c r="H29413"/>
    </row>
    <row r="29414" spans="3:8" x14ac:dyDescent="0.25">
      <c r="C29414"/>
      <c r="H29414"/>
    </row>
    <row r="29415" spans="3:8" x14ac:dyDescent="0.25">
      <c r="C29415"/>
      <c r="H29415"/>
    </row>
    <row r="29416" spans="3:8" x14ac:dyDescent="0.25">
      <c r="C29416"/>
      <c r="H29416"/>
    </row>
    <row r="29417" spans="3:8" x14ac:dyDescent="0.25">
      <c r="C29417"/>
      <c r="H29417"/>
    </row>
    <row r="29418" spans="3:8" x14ac:dyDescent="0.25">
      <c r="C29418"/>
      <c r="H29418"/>
    </row>
    <row r="29419" spans="3:8" x14ac:dyDescent="0.25">
      <c r="C29419"/>
      <c r="H29419"/>
    </row>
    <row r="29420" spans="3:8" x14ac:dyDescent="0.25">
      <c r="C29420"/>
      <c r="H29420"/>
    </row>
    <row r="29421" spans="3:8" x14ac:dyDescent="0.25">
      <c r="C29421"/>
      <c r="H29421"/>
    </row>
    <row r="29422" spans="3:8" x14ac:dyDescent="0.25">
      <c r="C29422"/>
      <c r="H29422"/>
    </row>
    <row r="29423" spans="3:8" x14ac:dyDescent="0.25">
      <c r="C29423"/>
      <c r="H29423"/>
    </row>
    <row r="29424" spans="3:8" x14ac:dyDescent="0.25">
      <c r="C29424"/>
      <c r="H29424"/>
    </row>
    <row r="29425" spans="3:8" x14ac:dyDescent="0.25">
      <c r="C29425"/>
      <c r="H29425"/>
    </row>
    <row r="29426" spans="3:8" x14ac:dyDescent="0.25">
      <c r="C29426"/>
      <c r="H29426"/>
    </row>
    <row r="29427" spans="3:8" x14ac:dyDescent="0.25">
      <c r="C29427"/>
      <c r="H29427"/>
    </row>
    <row r="29428" spans="3:8" x14ac:dyDescent="0.25">
      <c r="C29428"/>
      <c r="H29428"/>
    </row>
    <row r="29429" spans="3:8" x14ac:dyDescent="0.25">
      <c r="C29429"/>
      <c r="H29429"/>
    </row>
    <row r="29430" spans="3:8" x14ac:dyDescent="0.25">
      <c r="C29430"/>
      <c r="H29430"/>
    </row>
    <row r="29431" spans="3:8" x14ac:dyDescent="0.25">
      <c r="C29431"/>
      <c r="H29431"/>
    </row>
    <row r="29432" spans="3:8" x14ac:dyDescent="0.25">
      <c r="C29432"/>
      <c r="H29432"/>
    </row>
    <row r="29433" spans="3:8" x14ac:dyDescent="0.25">
      <c r="C29433"/>
      <c r="H29433"/>
    </row>
    <row r="29434" spans="3:8" x14ac:dyDescent="0.25">
      <c r="C29434"/>
      <c r="H29434"/>
    </row>
    <row r="29435" spans="3:8" x14ac:dyDescent="0.25">
      <c r="C29435"/>
      <c r="H29435"/>
    </row>
    <row r="29436" spans="3:8" x14ac:dyDescent="0.25">
      <c r="C29436"/>
      <c r="H29436"/>
    </row>
    <row r="29437" spans="3:8" x14ac:dyDescent="0.25">
      <c r="C29437"/>
      <c r="H29437"/>
    </row>
    <row r="29438" spans="3:8" x14ac:dyDescent="0.25">
      <c r="C29438"/>
      <c r="H29438"/>
    </row>
    <row r="29439" spans="3:8" x14ac:dyDescent="0.25">
      <c r="C29439"/>
      <c r="H29439"/>
    </row>
    <row r="29440" spans="3:8" x14ac:dyDescent="0.25">
      <c r="C29440"/>
      <c r="H29440"/>
    </row>
    <row r="29441" spans="3:8" x14ac:dyDescent="0.25">
      <c r="C29441"/>
      <c r="H29441"/>
    </row>
    <row r="29442" spans="3:8" x14ac:dyDescent="0.25">
      <c r="C29442"/>
      <c r="H29442"/>
    </row>
    <row r="29443" spans="3:8" x14ac:dyDescent="0.25">
      <c r="C29443"/>
      <c r="H29443"/>
    </row>
    <row r="29444" spans="3:8" x14ac:dyDescent="0.25">
      <c r="C29444"/>
      <c r="H29444"/>
    </row>
    <row r="29445" spans="3:8" x14ac:dyDescent="0.25">
      <c r="C29445"/>
      <c r="H29445"/>
    </row>
    <row r="29446" spans="3:8" x14ac:dyDescent="0.25">
      <c r="C29446"/>
      <c r="H29446"/>
    </row>
    <row r="29447" spans="3:8" x14ac:dyDescent="0.25">
      <c r="C29447"/>
      <c r="H29447"/>
    </row>
    <row r="29448" spans="3:8" x14ac:dyDescent="0.25">
      <c r="C29448"/>
      <c r="H29448"/>
    </row>
    <row r="29449" spans="3:8" x14ac:dyDescent="0.25">
      <c r="C29449"/>
      <c r="H29449"/>
    </row>
    <row r="29450" spans="3:8" x14ac:dyDescent="0.25">
      <c r="C29450"/>
      <c r="H29450"/>
    </row>
    <row r="29451" spans="3:8" x14ac:dyDescent="0.25">
      <c r="C29451"/>
      <c r="H29451"/>
    </row>
    <row r="29452" spans="3:8" x14ac:dyDescent="0.25">
      <c r="C29452"/>
      <c r="H29452"/>
    </row>
    <row r="29453" spans="3:8" x14ac:dyDescent="0.25">
      <c r="C29453"/>
      <c r="H29453"/>
    </row>
    <row r="29454" spans="3:8" x14ac:dyDescent="0.25">
      <c r="C29454"/>
      <c r="H29454"/>
    </row>
    <row r="29455" spans="3:8" x14ac:dyDescent="0.25">
      <c r="C29455"/>
      <c r="H29455"/>
    </row>
    <row r="29456" spans="3:8" x14ac:dyDescent="0.25">
      <c r="C29456"/>
      <c r="H29456"/>
    </row>
    <row r="29457" spans="3:8" x14ac:dyDescent="0.25">
      <c r="C29457"/>
      <c r="H29457"/>
    </row>
    <row r="29458" spans="3:8" x14ac:dyDescent="0.25">
      <c r="C29458"/>
      <c r="H29458"/>
    </row>
    <row r="29459" spans="3:8" x14ac:dyDescent="0.25">
      <c r="C29459"/>
      <c r="H29459"/>
    </row>
    <row r="29460" spans="3:8" x14ac:dyDescent="0.25">
      <c r="C29460"/>
      <c r="H29460"/>
    </row>
    <row r="29461" spans="3:8" x14ac:dyDescent="0.25">
      <c r="C29461"/>
      <c r="H29461"/>
    </row>
    <row r="29462" spans="3:8" x14ac:dyDescent="0.25">
      <c r="C29462"/>
      <c r="H29462"/>
    </row>
    <row r="29463" spans="3:8" x14ac:dyDescent="0.25">
      <c r="C29463"/>
      <c r="H29463"/>
    </row>
    <row r="29464" spans="3:8" x14ac:dyDescent="0.25">
      <c r="C29464"/>
      <c r="H29464"/>
    </row>
    <row r="29465" spans="3:8" x14ac:dyDescent="0.25">
      <c r="C29465"/>
      <c r="H29465"/>
    </row>
    <row r="29466" spans="3:8" x14ac:dyDescent="0.25">
      <c r="C29466"/>
      <c r="H29466"/>
    </row>
    <row r="29467" spans="3:8" x14ac:dyDescent="0.25">
      <c r="C29467"/>
      <c r="H29467"/>
    </row>
    <row r="29468" spans="3:8" x14ac:dyDescent="0.25">
      <c r="C29468"/>
      <c r="H29468"/>
    </row>
    <row r="29469" spans="3:8" x14ac:dyDescent="0.25">
      <c r="C29469"/>
      <c r="H29469"/>
    </row>
    <row r="29470" spans="3:8" x14ac:dyDescent="0.25">
      <c r="C29470"/>
      <c r="H29470"/>
    </row>
    <row r="29471" spans="3:8" x14ac:dyDescent="0.25">
      <c r="C29471"/>
      <c r="H29471"/>
    </row>
    <row r="29472" spans="3:8" x14ac:dyDescent="0.25">
      <c r="C29472"/>
      <c r="H29472"/>
    </row>
    <row r="29473" spans="3:8" x14ac:dyDescent="0.25">
      <c r="C29473"/>
      <c r="H29473"/>
    </row>
    <row r="29474" spans="3:8" x14ac:dyDescent="0.25">
      <c r="C29474"/>
      <c r="H29474"/>
    </row>
    <row r="29475" spans="3:8" x14ac:dyDescent="0.25">
      <c r="C29475"/>
      <c r="H29475"/>
    </row>
    <row r="29476" spans="3:8" x14ac:dyDescent="0.25">
      <c r="C29476"/>
      <c r="H29476"/>
    </row>
    <row r="29477" spans="3:8" x14ac:dyDescent="0.25">
      <c r="C29477"/>
      <c r="H29477"/>
    </row>
    <row r="29478" spans="3:8" x14ac:dyDescent="0.25">
      <c r="C29478"/>
      <c r="H29478"/>
    </row>
    <row r="29479" spans="3:8" x14ac:dyDescent="0.25">
      <c r="C29479"/>
      <c r="H29479"/>
    </row>
    <row r="29480" spans="3:8" x14ac:dyDescent="0.25">
      <c r="C29480"/>
      <c r="H29480"/>
    </row>
    <row r="29481" spans="3:8" x14ac:dyDescent="0.25">
      <c r="C29481"/>
      <c r="H29481"/>
    </row>
    <row r="29482" spans="3:8" x14ac:dyDescent="0.25">
      <c r="C29482"/>
      <c r="H29482"/>
    </row>
    <row r="29483" spans="3:8" x14ac:dyDescent="0.25">
      <c r="C29483"/>
      <c r="H29483"/>
    </row>
    <row r="29484" spans="3:8" x14ac:dyDescent="0.25">
      <c r="C29484"/>
      <c r="H29484"/>
    </row>
    <row r="29485" spans="3:8" x14ac:dyDescent="0.25">
      <c r="C29485"/>
      <c r="H29485"/>
    </row>
    <row r="29486" spans="3:8" x14ac:dyDescent="0.25">
      <c r="C29486"/>
      <c r="H29486"/>
    </row>
    <row r="29487" spans="3:8" x14ac:dyDescent="0.25">
      <c r="C29487"/>
      <c r="H29487"/>
    </row>
    <row r="29488" spans="3:8" x14ac:dyDescent="0.25">
      <c r="C29488"/>
      <c r="H29488"/>
    </row>
    <row r="29489" spans="3:8" x14ac:dyDescent="0.25">
      <c r="C29489"/>
      <c r="H29489"/>
    </row>
    <row r="29490" spans="3:8" x14ac:dyDescent="0.25">
      <c r="C29490"/>
      <c r="H29490"/>
    </row>
    <row r="29491" spans="3:8" x14ac:dyDescent="0.25">
      <c r="C29491"/>
      <c r="H29491"/>
    </row>
    <row r="29492" spans="3:8" x14ac:dyDescent="0.25">
      <c r="C29492"/>
      <c r="H29492"/>
    </row>
    <row r="29493" spans="3:8" x14ac:dyDescent="0.25">
      <c r="C29493"/>
      <c r="H29493"/>
    </row>
    <row r="29494" spans="3:8" x14ac:dyDescent="0.25">
      <c r="C29494"/>
      <c r="H29494"/>
    </row>
    <row r="29495" spans="3:8" x14ac:dyDescent="0.25">
      <c r="C29495"/>
      <c r="H29495"/>
    </row>
    <row r="29496" spans="3:8" x14ac:dyDescent="0.25">
      <c r="C29496"/>
      <c r="H29496"/>
    </row>
    <row r="29497" spans="3:8" x14ac:dyDescent="0.25">
      <c r="C29497"/>
      <c r="H29497"/>
    </row>
    <row r="29498" spans="3:8" x14ac:dyDescent="0.25">
      <c r="C29498"/>
      <c r="H29498"/>
    </row>
    <row r="29499" spans="3:8" x14ac:dyDescent="0.25">
      <c r="C29499"/>
      <c r="H29499"/>
    </row>
    <row r="29500" spans="3:8" x14ac:dyDescent="0.25">
      <c r="C29500"/>
      <c r="H29500"/>
    </row>
    <row r="29501" spans="3:8" x14ac:dyDescent="0.25">
      <c r="C29501"/>
      <c r="H29501"/>
    </row>
    <row r="29502" spans="3:8" x14ac:dyDescent="0.25">
      <c r="C29502"/>
      <c r="H29502"/>
    </row>
    <row r="29503" spans="3:8" x14ac:dyDescent="0.25">
      <c r="C29503"/>
      <c r="H29503"/>
    </row>
    <row r="29504" spans="3:8" x14ac:dyDescent="0.25">
      <c r="C29504"/>
      <c r="H29504"/>
    </row>
    <row r="29505" spans="3:8" x14ac:dyDescent="0.25">
      <c r="C29505"/>
      <c r="H29505"/>
    </row>
    <row r="29506" spans="3:8" x14ac:dyDescent="0.25">
      <c r="C29506"/>
      <c r="H29506"/>
    </row>
    <row r="29507" spans="3:8" x14ac:dyDescent="0.25">
      <c r="C29507"/>
      <c r="H29507"/>
    </row>
    <row r="29508" spans="3:8" x14ac:dyDescent="0.25">
      <c r="C29508"/>
      <c r="H29508"/>
    </row>
    <row r="29509" spans="3:8" x14ac:dyDescent="0.25">
      <c r="C29509"/>
      <c r="H29509"/>
    </row>
    <row r="29510" spans="3:8" x14ac:dyDescent="0.25">
      <c r="C29510"/>
      <c r="H29510"/>
    </row>
    <row r="29511" spans="3:8" x14ac:dyDescent="0.25">
      <c r="C29511"/>
      <c r="H29511"/>
    </row>
    <row r="29512" spans="3:8" x14ac:dyDescent="0.25">
      <c r="C29512"/>
      <c r="H29512"/>
    </row>
    <row r="29513" spans="3:8" x14ac:dyDescent="0.25">
      <c r="C29513"/>
      <c r="H29513"/>
    </row>
    <row r="29514" spans="3:8" x14ac:dyDescent="0.25">
      <c r="C29514"/>
      <c r="H29514"/>
    </row>
    <row r="29515" spans="3:8" x14ac:dyDescent="0.25">
      <c r="C29515"/>
      <c r="H29515"/>
    </row>
    <row r="29516" spans="3:8" x14ac:dyDescent="0.25">
      <c r="C29516"/>
      <c r="H29516"/>
    </row>
    <row r="29517" spans="3:8" x14ac:dyDescent="0.25">
      <c r="C29517"/>
      <c r="H29517"/>
    </row>
    <row r="29518" spans="3:8" x14ac:dyDescent="0.25">
      <c r="C29518"/>
      <c r="H29518"/>
    </row>
    <row r="29519" spans="3:8" x14ac:dyDescent="0.25">
      <c r="C29519"/>
      <c r="H29519"/>
    </row>
    <row r="29520" spans="3:8" x14ac:dyDescent="0.25">
      <c r="C29520"/>
      <c r="H29520"/>
    </row>
    <row r="29521" spans="3:8" x14ac:dyDescent="0.25">
      <c r="C29521"/>
      <c r="H29521"/>
    </row>
    <row r="29522" spans="3:8" x14ac:dyDescent="0.25">
      <c r="C29522"/>
      <c r="H29522"/>
    </row>
    <row r="29523" spans="3:8" x14ac:dyDescent="0.25">
      <c r="C29523"/>
      <c r="H29523"/>
    </row>
    <row r="29524" spans="3:8" x14ac:dyDescent="0.25">
      <c r="C29524"/>
      <c r="H29524"/>
    </row>
    <row r="29525" spans="3:8" x14ac:dyDescent="0.25">
      <c r="C29525"/>
      <c r="H29525"/>
    </row>
    <row r="29526" spans="3:8" x14ac:dyDescent="0.25">
      <c r="C29526"/>
      <c r="H29526"/>
    </row>
    <row r="29527" spans="3:8" x14ac:dyDescent="0.25">
      <c r="C29527"/>
      <c r="H29527"/>
    </row>
    <row r="29528" spans="3:8" x14ac:dyDescent="0.25">
      <c r="C29528"/>
      <c r="H29528"/>
    </row>
    <row r="29529" spans="3:8" x14ac:dyDescent="0.25">
      <c r="C29529"/>
      <c r="H29529"/>
    </row>
    <row r="29530" spans="3:8" x14ac:dyDescent="0.25">
      <c r="C29530"/>
      <c r="H29530"/>
    </row>
    <row r="29531" spans="3:8" x14ac:dyDescent="0.25">
      <c r="C29531"/>
      <c r="H29531"/>
    </row>
    <row r="29532" spans="3:8" x14ac:dyDescent="0.25">
      <c r="C29532"/>
      <c r="H29532"/>
    </row>
    <row r="29533" spans="3:8" x14ac:dyDescent="0.25">
      <c r="C29533"/>
      <c r="H29533"/>
    </row>
    <row r="29534" spans="3:8" x14ac:dyDescent="0.25">
      <c r="C29534"/>
      <c r="H29534"/>
    </row>
    <row r="29535" spans="3:8" x14ac:dyDescent="0.25">
      <c r="C29535"/>
      <c r="H29535"/>
    </row>
    <row r="29536" spans="3:8" x14ac:dyDescent="0.25">
      <c r="C29536"/>
      <c r="H29536"/>
    </row>
    <row r="29537" spans="3:8" x14ac:dyDescent="0.25">
      <c r="C29537"/>
      <c r="H29537"/>
    </row>
    <row r="29538" spans="3:8" x14ac:dyDescent="0.25">
      <c r="C29538"/>
      <c r="H29538"/>
    </row>
    <row r="29539" spans="3:8" x14ac:dyDescent="0.25">
      <c r="C29539"/>
      <c r="H29539"/>
    </row>
    <row r="29540" spans="3:8" x14ac:dyDescent="0.25">
      <c r="C29540"/>
      <c r="H29540"/>
    </row>
    <row r="29541" spans="3:8" x14ac:dyDescent="0.25">
      <c r="C29541"/>
      <c r="H29541"/>
    </row>
    <row r="29542" spans="3:8" x14ac:dyDescent="0.25">
      <c r="C29542"/>
      <c r="H29542"/>
    </row>
    <row r="29543" spans="3:8" x14ac:dyDescent="0.25">
      <c r="C29543"/>
      <c r="H29543"/>
    </row>
    <row r="29544" spans="3:8" x14ac:dyDescent="0.25">
      <c r="C29544"/>
      <c r="H29544"/>
    </row>
    <row r="29545" spans="3:8" x14ac:dyDescent="0.25">
      <c r="C29545"/>
      <c r="H29545"/>
    </row>
    <row r="29546" spans="3:8" x14ac:dyDescent="0.25">
      <c r="C29546"/>
      <c r="H29546"/>
    </row>
    <row r="29547" spans="3:8" x14ac:dyDescent="0.25">
      <c r="C29547"/>
      <c r="H29547"/>
    </row>
    <row r="29548" spans="3:8" x14ac:dyDescent="0.25">
      <c r="C29548"/>
      <c r="H29548"/>
    </row>
    <row r="29549" spans="3:8" x14ac:dyDescent="0.25">
      <c r="C29549"/>
      <c r="H29549"/>
    </row>
    <row r="29550" spans="3:8" x14ac:dyDescent="0.25">
      <c r="C29550"/>
      <c r="H29550"/>
    </row>
    <row r="29551" spans="3:8" x14ac:dyDescent="0.25">
      <c r="C29551"/>
      <c r="H29551"/>
    </row>
    <row r="29552" spans="3:8" x14ac:dyDescent="0.25">
      <c r="C29552"/>
      <c r="H29552"/>
    </row>
    <row r="29553" spans="3:8" x14ac:dyDescent="0.25">
      <c r="C29553"/>
      <c r="H29553"/>
    </row>
    <row r="29554" spans="3:8" x14ac:dyDescent="0.25">
      <c r="C29554"/>
      <c r="H29554"/>
    </row>
    <row r="29555" spans="3:8" x14ac:dyDescent="0.25">
      <c r="C29555"/>
      <c r="H29555"/>
    </row>
    <row r="29556" spans="3:8" x14ac:dyDescent="0.25">
      <c r="C29556"/>
      <c r="H29556"/>
    </row>
    <row r="29557" spans="3:8" x14ac:dyDescent="0.25">
      <c r="C29557"/>
      <c r="H29557"/>
    </row>
    <row r="29558" spans="3:8" x14ac:dyDescent="0.25">
      <c r="C29558"/>
      <c r="H29558"/>
    </row>
    <row r="29559" spans="3:8" x14ac:dyDescent="0.25">
      <c r="C29559"/>
      <c r="H29559"/>
    </row>
    <row r="29560" spans="3:8" x14ac:dyDescent="0.25">
      <c r="C29560"/>
      <c r="H29560"/>
    </row>
    <row r="29561" spans="3:8" x14ac:dyDescent="0.25">
      <c r="C29561"/>
      <c r="H29561"/>
    </row>
    <row r="29562" spans="3:8" x14ac:dyDescent="0.25">
      <c r="C29562"/>
      <c r="H29562"/>
    </row>
    <row r="29563" spans="3:8" x14ac:dyDescent="0.25">
      <c r="C29563"/>
      <c r="H29563"/>
    </row>
    <row r="29564" spans="3:8" x14ac:dyDescent="0.25">
      <c r="C29564"/>
      <c r="H29564"/>
    </row>
    <row r="29565" spans="3:8" x14ac:dyDescent="0.25">
      <c r="C29565"/>
      <c r="H29565"/>
    </row>
    <row r="29566" spans="3:8" x14ac:dyDescent="0.25">
      <c r="C29566"/>
      <c r="H29566"/>
    </row>
    <row r="29567" spans="3:8" x14ac:dyDescent="0.25">
      <c r="C29567"/>
      <c r="H29567"/>
    </row>
    <row r="29568" spans="3:8" x14ac:dyDescent="0.25">
      <c r="C29568"/>
      <c r="H29568"/>
    </row>
    <row r="29569" spans="3:8" x14ac:dyDescent="0.25">
      <c r="C29569"/>
      <c r="H29569"/>
    </row>
    <row r="29570" spans="3:8" x14ac:dyDescent="0.25">
      <c r="C29570"/>
      <c r="H29570"/>
    </row>
    <row r="29571" spans="3:8" x14ac:dyDescent="0.25">
      <c r="C29571"/>
      <c r="H29571"/>
    </row>
    <row r="29572" spans="3:8" x14ac:dyDescent="0.25">
      <c r="C29572"/>
      <c r="H29572"/>
    </row>
    <row r="29573" spans="3:8" x14ac:dyDescent="0.25">
      <c r="C29573"/>
      <c r="H29573"/>
    </row>
    <row r="29574" spans="3:8" x14ac:dyDescent="0.25">
      <c r="C29574"/>
      <c r="H29574"/>
    </row>
    <row r="29575" spans="3:8" x14ac:dyDescent="0.25">
      <c r="C29575"/>
      <c r="H29575"/>
    </row>
    <row r="29576" spans="3:8" x14ac:dyDescent="0.25">
      <c r="C29576"/>
      <c r="H29576"/>
    </row>
    <row r="29577" spans="3:8" x14ac:dyDescent="0.25">
      <c r="C29577"/>
      <c r="H29577"/>
    </row>
    <row r="29578" spans="3:8" x14ac:dyDescent="0.25">
      <c r="C29578"/>
      <c r="H29578"/>
    </row>
    <row r="29579" spans="3:8" x14ac:dyDescent="0.25">
      <c r="C29579"/>
      <c r="H29579"/>
    </row>
    <row r="29580" spans="3:8" x14ac:dyDescent="0.25">
      <c r="C29580"/>
      <c r="H29580"/>
    </row>
    <row r="29581" spans="3:8" x14ac:dyDescent="0.25">
      <c r="C29581"/>
      <c r="H29581"/>
    </row>
    <row r="29582" spans="3:8" x14ac:dyDescent="0.25">
      <c r="C29582"/>
      <c r="H29582"/>
    </row>
    <row r="29583" spans="3:8" x14ac:dyDescent="0.25">
      <c r="C29583"/>
      <c r="H29583"/>
    </row>
    <row r="29584" spans="3:8" x14ac:dyDescent="0.25">
      <c r="C29584"/>
      <c r="H29584"/>
    </row>
    <row r="29585" spans="3:8" x14ac:dyDescent="0.25">
      <c r="C29585"/>
      <c r="H29585"/>
    </row>
    <row r="29586" spans="3:8" x14ac:dyDescent="0.25">
      <c r="C29586"/>
      <c r="H29586"/>
    </row>
    <row r="29587" spans="3:8" x14ac:dyDescent="0.25">
      <c r="C29587"/>
      <c r="H29587"/>
    </row>
    <row r="29588" spans="3:8" x14ac:dyDescent="0.25">
      <c r="C29588"/>
      <c r="H29588"/>
    </row>
    <row r="29589" spans="3:8" x14ac:dyDescent="0.25">
      <c r="C29589"/>
      <c r="H29589"/>
    </row>
    <row r="29590" spans="3:8" x14ac:dyDescent="0.25">
      <c r="C29590"/>
      <c r="H29590"/>
    </row>
    <row r="29591" spans="3:8" x14ac:dyDescent="0.25">
      <c r="C29591"/>
      <c r="H29591"/>
    </row>
    <row r="29592" spans="3:8" x14ac:dyDescent="0.25">
      <c r="C29592"/>
      <c r="H29592"/>
    </row>
    <row r="29593" spans="3:8" x14ac:dyDescent="0.25">
      <c r="C29593"/>
      <c r="H29593"/>
    </row>
    <row r="29594" spans="3:8" x14ac:dyDescent="0.25">
      <c r="C29594"/>
      <c r="H29594"/>
    </row>
    <row r="29595" spans="3:8" x14ac:dyDescent="0.25">
      <c r="C29595"/>
      <c r="H29595"/>
    </row>
    <row r="29596" spans="3:8" x14ac:dyDescent="0.25">
      <c r="C29596"/>
      <c r="H29596"/>
    </row>
    <row r="29597" spans="3:8" x14ac:dyDescent="0.25">
      <c r="C29597"/>
      <c r="H29597"/>
    </row>
    <row r="29598" spans="3:8" x14ac:dyDescent="0.25">
      <c r="C29598"/>
      <c r="H29598"/>
    </row>
    <row r="29599" spans="3:8" x14ac:dyDescent="0.25">
      <c r="C29599"/>
      <c r="H29599"/>
    </row>
    <row r="29600" spans="3:8" x14ac:dyDescent="0.25">
      <c r="C29600"/>
      <c r="H29600"/>
    </row>
    <row r="29601" spans="3:8" x14ac:dyDescent="0.25">
      <c r="C29601"/>
      <c r="H29601"/>
    </row>
    <row r="29602" spans="3:8" x14ac:dyDescent="0.25">
      <c r="C29602"/>
      <c r="H29602"/>
    </row>
    <row r="29603" spans="3:8" x14ac:dyDescent="0.25">
      <c r="C29603"/>
      <c r="H29603"/>
    </row>
    <row r="29604" spans="3:8" x14ac:dyDescent="0.25">
      <c r="C29604"/>
      <c r="H29604"/>
    </row>
    <row r="29605" spans="3:8" x14ac:dyDescent="0.25">
      <c r="C29605"/>
      <c r="H29605"/>
    </row>
    <row r="29606" spans="3:8" x14ac:dyDescent="0.25">
      <c r="C29606"/>
      <c r="H29606"/>
    </row>
    <row r="29607" spans="3:8" x14ac:dyDescent="0.25">
      <c r="C29607"/>
      <c r="H29607"/>
    </row>
    <row r="29608" spans="3:8" x14ac:dyDescent="0.25">
      <c r="C29608"/>
      <c r="H29608"/>
    </row>
    <row r="29609" spans="3:8" x14ac:dyDescent="0.25">
      <c r="C29609"/>
      <c r="H29609"/>
    </row>
    <row r="29610" spans="3:8" x14ac:dyDescent="0.25">
      <c r="C29610"/>
      <c r="H29610"/>
    </row>
    <row r="29611" spans="3:8" x14ac:dyDescent="0.25">
      <c r="C29611"/>
      <c r="H29611"/>
    </row>
    <row r="29612" spans="3:8" x14ac:dyDescent="0.25">
      <c r="C29612"/>
      <c r="H29612"/>
    </row>
    <row r="29613" spans="3:8" x14ac:dyDescent="0.25">
      <c r="C29613"/>
      <c r="H29613"/>
    </row>
    <row r="29614" spans="3:8" x14ac:dyDescent="0.25">
      <c r="C29614"/>
      <c r="H29614"/>
    </row>
    <row r="29615" spans="3:8" x14ac:dyDescent="0.25">
      <c r="C29615"/>
      <c r="H29615"/>
    </row>
    <row r="29616" spans="3:8" x14ac:dyDescent="0.25">
      <c r="C29616"/>
      <c r="H29616"/>
    </row>
    <row r="29617" spans="3:8" x14ac:dyDescent="0.25">
      <c r="C29617"/>
      <c r="H29617"/>
    </row>
    <row r="29618" spans="3:8" x14ac:dyDescent="0.25">
      <c r="C29618"/>
      <c r="H29618"/>
    </row>
    <row r="29619" spans="3:8" x14ac:dyDescent="0.25">
      <c r="C29619"/>
      <c r="H29619"/>
    </row>
    <row r="29620" spans="3:8" x14ac:dyDescent="0.25">
      <c r="C29620"/>
      <c r="H29620"/>
    </row>
    <row r="29621" spans="3:8" x14ac:dyDescent="0.25">
      <c r="C29621"/>
      <c r="H29621"/>
    </row>
    <row r="29622" spans="3:8" x14ac:dyDescent="0.25">
      <c r="C29622"/>
      <c r="H29622"/>
    </row>
    <row r="29623" spans="3:8" x14ac:dyDescent="0.25">
      <c r="C29623"/>
      <c r="H29623"/>
    </row>
    <row r="29624" spans="3:8" x14ac:dyDescent="0.25">
      <c r="C29624"/>
      <c r="H29624"/>
    </row>
    <row r="29625" spans="3:8" x14ac:dyDescent="0.25">
      <c r="C29625"/>
      <c r="H29625"/>
    </row>
    <row r="29626" spans="3:8" x14ac:dyDescent="0.25">
      <c r="C29626"/>
      <c r="H29626"/>
    </row>
    <row r="29627" spans="3:8" x14ac:dyDescent="0.25">
      <c r="C29627"/>
      <c r="H29627"/>
    </row>
    <row r="29628" spans="3:8" x14ac:dyDescent="0.25">
      <c r="C29628"/>
      <c r="H29628"/>
    </row>
    <row r="29629" spans="3:8" x14ac:dyDescent="0.25">
      <c r="C29629"/>
      <c r="H29629"/>
    </row>
    <row r="29630" spans="3:8" x14ac:dyDescent="0.25">
      <c r="C29630"/>
      <c r="H29630"/>
    </row>
    <row r="29631" spans="3:8" x14ac:dyDescent="0.25">
      <c r="C29631"/>
      <c r="H29631"/>
    </row>
    <row r="29632" spans="3:8" x14ac:dyDescent="0.25">
      <c r="C29632"/>
      <c r="H29632"/>
    </row>
    <row r="29633" spans="3:8" x14ac:dyDescent="0.25">
      <c r="C29633"/>
      <c r="H29633"/>
    </row>
    <row r="29634" spans="3:8" x14ac:dyDescent="0.25">
      <c r="C29634"/>
      <c r="H29634"/>
    </row>
    <row r="29635" spans="3:8" x14ac:dyDescent="0.25">
      <c r="C29635"/>
      <c r="H29635"/>
    </row>
    <row r="29636" spans="3:8" x14ac:dyDescent="0.25">
      <c r="C29636"/>
      <c r="H29636"/>
    </row>
    <row r="29637" spans="3:8" x14ac:dyDescent="0.25">
      <c r="C29637"/>
      <c r="H29637"/>
    </row>
    <row r="29638" spans="3:8" x14ac:dyDescent="0.25">
      <c r="C29638"/>
      <c r="H29638"/>
    </row>
    <row r="29639" spans="3:8" x14ac:dyDescent="0.25">
      <c r="C29639"/>
      <c r="H29639"/>
    </row>
    <row r="29640" spans="3:8" x14ac:dyDescent="0.25">
      <c r="C29640"/>
      <c r="H29640"/>
    </row>
    <row r="29641" spans="3:8" x14ac:dyDescent="0.25">
      <c r="C29641"/>
      <c r="H29641"/>
    </row>
    <row r="29642" spans="3:8" x14ac:dyDescent="0.25">
      <c r="C29642"/>
      <c r="H29642"/>
    </row>
    <row r="29643" spans="3:8" x14ac:dyDescent="0.25">
      <c r="C29643"/>
      <c r="H29643"/>
    </row>
    <row r="29644" spans="3:8" x14ac:dyDescent="0.25">
      <c r="C29644"/>
      <c r="H29644"/>
    </row>
    <row r="29645" spans="3:8" x14ac:dyDescent="0.25">
      <c r="C29645"/>
      <c r="H29645"/>
    </row>
    <row r="29646" spans="3:8" x14ac:dyDescent="0.25">
      <c r="C29646"/>
      <c r="H29646"/>
    </row>
    <row r="29647" spans="3:8" x14ac:dyDescent="0.25">
      <c r="C29647"/>
      <c r="H29647"/>
    </row>
    <row r="29648" spans="3:8" x14ac:dyDescent="0.25">
      <c r="C29648"/>
      <c r="H29648"/>
    </row>
    <row r="29649" spans="3:8" x14ac:dyDescent="0.25">
      <c r="C29649"/>
      <c r="H29649"/>
    </row>
    <row r="29650" spans="3:8" x14ac:dyDescent="0.25">
      <c r="C29650"/>
      <c r="H29650"/>
    </row>
    <row r="29651" spans="3:8" x14ac:dyDescent="0.25">
      <c r="C29651"/>
      <c r="H29651"/>
    </row>
    <row r="29652" spans="3:8" x14ac:dyDescent="0.25">
      <c r="C29652"/>
      <c r="H29652"/>
    </row>
    <row r="29653" spans="3:8" x14ac:dyDescent="0.25">
      <c r="C29653"/>
      <c r="H29653"/>
    </row>
    <row r="29654" spans="3:8" x14ac:dyDescent="0.25">
      <c r="C29654"/>
      <c r="H29654"/>
    </row>
    <row r="29655" spans="3:8" x14ac:dyDescent="0.25">
      <c r="C29655"/>
      <c r="H29655"/>
    </row>
    <row r="29656" spans="3:8" x14ac:dyDescent="0.25">
      <c r="C29656"/>
      <c r="H29656"/>
    </row>
    <row r="29657" spans="3:8" x14ac:dyDescent="0.25">
      <c r="C29657"/>
      <c r="H29657"/>
    </row>
    <row r="29658" spans="3:8" x14ac:dyDescent="0.25">
      <c r="C29658"/>
      <c r="H29658"/>
    </row>
    <row r="29659" spans="3:8" x14ac:dyDescent="0.25">
      <c r="C29659"/>
      <c r="H29659"/>
    </row>
    <row r="29660" spans="3:8" x14ac:dyDescent="0.25">
      <c r="C29660"/>
      <c r="H29660"/>
    </row>
    <row r="29661" spans="3:8" x14ac:dyDescent="0.25">
      <c r="C29661"/>
      <c r="H29661"/>
    </row>
    <row r="29662" spans="3:8" x14ac:dyDescent="0.25">
      <c r="C29662"/>
      <c r="H29662"/>
    </row>
    <row r="29663" spans="3:8" x14ac:dyDescent="0.25">
      <c r="C29663"/>
      <c r="H29663"/>
    </row>
    <row r="29664" spans="3:8" x14ac:dyDescent="0.25">
      <c r="C29664"/>
      <c r="H29664"/>
    </row>
    <row r="29665" spans="3:8" x14ac:dyDescent="0.25">
      <c r="C29665"/>
      <c r="H29665"/>
    </row>
    <row r="29666" spans="3:8" x14ac:dyDescent="0.25">
      <c r="C29666"/>
      <c r="H29666"/>
    </row>
    <row r="29667" spans="3:8" x14ac:dyDescent="0.25">
      <c r="C29667"/>
      <c r="H29667"/>
    </row>
    <row r="29668" spans="3:8" x14ac:dyDescent="0.25">
      <c r="C29668"/>
      <c r="H29668"/>
    </row>
    <row r="29669" spans="3:8" x14ac:dyDescent="0.25">
      <c r="C29669"/>
      <c r="H29669"/>
    </row>
    <row r="29670" spans="3:8" x14ac:dyDescent="0.25">
      <c r="C29670"/>
      <c r="H29670"/>
    </row>
    <row r="29671" spans="3:8" x14ac:dyDescent="0.25">
      <c r="C29671"/>
      <c r="H29671"/>
    </row>
    <row r="29672" spans="3:8" x14ac:dyDescent="0.25">
      <c r="C29672"/>
      <c r="H29672"/>
    </row>
    <row r="29673" spans="3:8" x14ac:dyDescent="0.25">
      <c r="C29673"/>
      <c r="H29673"/>
    </row>
    <row r="29674" spans="3:8" x14ac:dyDescent="0.25">
      <c r="C29674"/>
      <c r="H29674"/>
    </row>
    <row r="29675" spans="3:8" x14ac:dyDescent="0.25">
      <c r="C29675"/>
      <c r="H29675"/>
    </row>
    <row r="29676" spans="3:8" x14ac:dyDescent="0.25">
      <c r="C29676"/>
      <c r="H29676"/>
    </row>
    <row r="29677" spans="3:8" x14ac:dyDescent="0.25">
      <c r="C29677"/>
      <c r="H29677"/>
    </row>
    <row r="29678" spans="3:8" x14ac:dyDescent="0.25">
      <c r="C29678"/>
      <c r="H29678"/>
    </row>
    <row r="29679" spans="3:8" x14ac:dyDescent="0.25">
      <c r="C29679"/>
      <c r="H29679"/>
    </row>
    <row r="29680" spans="3:8" x14ac:dyDescent="0.25">
      <c r="C29680"/>
      <c r="H29680"/>
    </row>
    <row r="29681" spans="3:8" x14ac:dyDescent="0.25">
      <c r="C29681"/>
      <c r="H29681"/>
    </row>
    <row r="29682" spans="3:8" x14ac:dyDescent="0.25">
      <c r="C29682"/>
      <c r="H29682"/>
    </row>
    <row r="29683" spans="3:8" x14ac:dyDescent="0.25">
      <c r="C29683"/>
      <c r="H29683"/>
    </row>
    <row r="29684" spans="3:8" x14ac:dyDescent="0.25">
      <c r="C29684"/>
      <c r="H29684"/>
    </row>
    <row r="29685" spans="3:8" x14ac:dyDescent="0.25">
      <c r="C29685"/>
      <c r="H29685"/>
    </row>
    <row r="29686" spans="3:8" x14ac:dyDescent="0.25">
      <c r="C29686"/>
      <c r="H29686"/>
    </row>
    <row r="29687" spans="3:8" x14ac:dyDescent="0.25">
      <c r="C29687"/>
      <c r="H29687"/>
    </row>
    <row r="29688" spans="3:8" x14ac:dyDescent="0.25">
      <c r="C29688"/>
      <c r="H29688"/>
    </row>
    <row r="29689" spans="3:8" x14ac:dyDescent="0.25">
      <c r="C29689"/>
      <c r="H29689"/>
    </row>
    <row r="29690" spans="3:8" x14ac:dyDescent="0.25">
      <c r="C29690"/>
      <c r="H29690"/>
    </row>
    <row r="29691" spans="3:8" x14ac:dyDescent="0.25">
      <c r="C29691"/>
      <c r="H29691"/>
    </row>
    <row r="29692" spans="3:8" x14ac:dyDescent="0.25">
      <c r="C29692"/>
      <c r="H29692"/>
    </row>
    <row r="29693" spans="3:8" x14ac:dyDescent="0.25">
      <c r="C29693"/>
      <c r="H29693"/>
    </row>
    <row r="29694" spans="3:8" x14ac:dyDescent="0.25">
      <c r="C29694"/>
      <c r="H29694"/>
    </row>
    <row r="29695" spans="3:8" x14ac:dyDescent="0.25">
      <c r="C29695"/>
      <c r="H29695"/>
    </row>
    <row r="29696" spans="3:8" x14ac:dyDescent="0.25">
      <c r="C29696"/>
      <c r="H29696"/>
    </row>
    <row r="29697" spans="3:8" x14ac:dyDescent="0.25">
      <c r="C29697"/>
      <c r="H29697"/>
    </row>
    <row r="29698" spans="3:8" x14ac:dyDescent="0.25">
      <c r="C29698"/>
      <c r="H29698"/>
    </row>
    <row r="29699" spans="3:8" x14ac:dyDescent="0.25">
      <c r="C29699"/>
      <c r="H29699"/>
    </row>
    <row r="29700" spans="3:8" x14ac:dyDescent="0.25">
      <c r="C29700"/>
      <c r="H29700"/>
    </row>
    <row r="29701" spans="3:8" x14ac:dyDescent="0.25">
      <c r="C29701"/>
      <c r="H29701"/>
    </row>
    <row r="29702" spans="3:8" x14ac:dyDescent="0.25">
      <c r="C29702"/>
      <c r="H29702"/>
    </row>
    <row r="29703" spans="3:8" x14ac:dyDescent="0.25">
      <c r="C29703"/>
      <c r="H29703"/>
    </row>
    <row r="29704" spans="3:8" x14ac:dyDescent="0.25">
      <c r="C29704"/>
      <c r="H29704"/>
    </row>
    <row r="29705" spans="3:8" x14ac:dyDescent="0.25">
      <c r="C29705"/>
      <c r="H29705"/>
    </row>
    <row r="29706" spans="3:8" x14ac:dyDescent="0.25">
      <c r="C29706"/>
      <c r="H29706"/>
    </row>
    <row r="29707" spans="3:8" x14ac:dyDescent="0.25">
      <c r="C29707"/>
      <c r="H29707"/>
    </row>
    <row r="29708" spans="3:8" x14ac:dyDescent="0.25">
      <c r="C29708"/>
      <c r="H29708"/>
    </row>
    <row r="29709" spans="3:8" x14ac:dyDescent="0.25">
      <c r="C29709"/>
      <c r="H29709"/>
    </row>
    <row r="29710" spans="3:8" x14ac:dyDescent="0.25">
      <c r="C29710"/>
      <c r="H29710"/>
    </row>
    <row r="29711" spans="3:8" x14ac:dyDescent="0.25">
      <c r="C29711"/>
      <c r="H29711"/>
    </row>
    <row r="29712" spans="3:8" x14ac:dyDescent="0.25">
      <c r="C29712"/>
      <c r="H29712"/>
    </row>
    <row r="29713" spans="3:8" x14ac:dyDescent="0.25">
      <c r="C29713"/>
      <c r="H29713"/>
    </row>
    <row r="29714" spans="3:8" x14ac:dyDescent="0.25">
      <c r="C29714"/>
      <c r="H29714"/>
    </row>
    <row r="29715" spans="3:8" x14ac:dyDescent="0.25">
      <c r="C29715"/>
      <c r="H29715"/>
    </row>
    <row r="29716" spans="3:8" x14ac:dyDescent="0.25">
      <c r="C29716"/>
      <c r="H29716"/>
    </row>
    <row r="29717" spans="3:8" x14ac:dyDescent="0.25">
      <c r="C29717"/>
      <c r="H29717"/>
    </row>
    <row r="29718" spans="3:8" x14ac:dyDescent="0.25">
      <c r="C29718"/>
      <c r="H29718"/>
    </row>
    <row r="29719" spans="3:8" x14ac:dyDescent="0.25">
      <c r="C29719"/>
      <c r="H29719"/>
    </row>
    <row r="29720" spans="3:8" x14ac:dyDescent="0.25">
      <c r="C29720"/>
      <c r="H29720"/>
    </row>
    <row r="29721" spans="3:8" x14ac:dyDescent="0.25">
      <c r="C29721"/>
      <c r="H29721"/>
    </row>
    <row r="29722" spans="3:8" x14ac:dyDescent="0.25">
      <c r="C29722"/>
      <c r="H29722"/>
    </row>
    <row r="29723" spans="3:8" x14ac:dyDescent="0.25">
      <c r="C29723"/>
      <c r="H29723"/>
    </row>
    <row r="29724" spans="3:8" x14ac:dyDescent="0.25">
      <c r="C29724"/>
      <c r="H29724"/>
    </row>
    <row r="29725" spans="3:8" x14ac:dyDescent="0.25">
      <c r="C29725"/>
      <c r="H29725"/>
    </row>
    <row r="29726" spans="3:8" x14ac:dyDescent="0.25">
      <c r="C29726"/>
      <c r="H29726"/>
    </row>
    <row r="29727" spans="3:8" x14ac:dyDescent="0.25">
      <c r="C29727"/>
      <c r="H29727"/>
    </row>
    <row r="29728" spans="3:8" x14ac:dyDescent="0.25">
      <c r="C29728"/>
      <c r="H29728"/>
    </row>
    <row r="29729" spans="3:8" x14ac:dyDescent="0.25">
      <c r="C29729"/>
      <c r="H29729"/>
    </row>
    <row r="29730" spans="3:8" x14ac:dyDescent="0.25">
      <c r="C29730"/>
      <c r="H29730"/>
    </row>
    <row r="29731" spans="3:8" x14ac:dyDescent="0.25">
      <c r="C29731"/>
      <c r="H29731"/>
    </row>
    <row r="29732" spans="3:8" x14ac:dyDescent="0.25">
      <c r="C29732"/>
      <c r="H29732"/>
    </row>
    <row r="29733" spans="3:8" x14ac:dyDescent="0.25">
      <c r="C29733"/>
      <c r="H29733"/>
    </row>
    <row r="29734" spans="3:8" x14ac:dyDescent="0.25">
      <c r="C29734"/>
      <c r="H29734"/>
    </row>
    <row r="29735" spans="3:8" x14ac:dyDescent="0.25">
      <c r="C29735"/>
      <c r="H29735"/>
    </row>
    <row r="29736" spans="3:8" x14ac:dyDescent="0.25">
      <c r="C29736"/>
      <c r="H29736"/>
    </row>
    <row r="29737" spans="3:8" x14ac:dyDescent="0.25">
      <c r="C29737"/>
      <c r="H29737"/>
    </row>
    <row r="29738" spans="3:8" x14ac:dyDescent="0.25">
      <c r="C29738"/>
      <c r="H29738"/>
    </row>
    <row r="29739" spans="3:8" x14ac:dyDescent="0.25">
      <c r="C29739"/>
      <c r="H29739"/>
    </row>
    <row r="29740" spans="3:8" x14ac:dyDescent="0.25">
      <c r="C29740"/>
      <c r="H29740"/>
    </row>
    <row r="29741" spans="3:8" x14ac:dyDescent="0.25">
      <c r="C29741"/>
      <c r="H29741"/>
    </row>
    <row r="29742" spans="3:8" x14ac:dyDescent="0.25">
      <c r="C29742"/>
      <c r="H29742"/>
    </row>
    <row r="29743" spans="3:8" x14ac:dyDescent="0.25">
      <c r="C29743"/>
      <c r="H29743"/>
    </row>
    <row r="29744" spans="3:8" x14ac:dyDescent="0.25">
      <c r="C29744"/>
      <c r="H29744"/>
    </row>
    <row r="29745" spans="3:8" x14ac:dyDescent="0.25">
      <c r="C29745"/>
      <c r="H29745"/>
    </row>
    <row r="29746" spans="3:8" x14ac:dyDescent="0.25">
      <c r="C29746"/>
      <c r="H29746"/>
    </row>
    <row r="29747" spans="3:8" x14ac:dyDescent="0.25">
      <c r="C29747"/>
      <c r="H29747"/>
    </row>
    <row r="29748" spans="3:8" x14ac:dyDescent="0.25">
      <c r="C29748"/>
      <c r="H29748"/>
    </row>
    <row r="29749" spans="3:8" x14ac:dyDescent="0.25">
      <c r="C29749"/>
      <c r="H29749"/>
    </row>
    <row r="29750" spans="3:8" x14ac:dyDescent="0.25">
      <c r="C29750"/>
      <c r="H29750"/>
    </row>
    <row r="29751" spans="3:8" x14ac:dyDescent="0.25">
      <c r="C29751"/>
      <c r="H29751"/>
    </row>
    <row r="29752" spans="3:8" x14ac:dyDescent="0.25">
      <c r="C29752"/>
      <c r="H29752"/>
    </row>
    <row r="29753" spans="3:8" x14ac:dyDescent="0.25">
      <c r="C29753"/>
      <c r="H29753"/>
    </row>
    <row r="29754" spans="3:8" x14ac:dyDescent="0.25">
      <c r="C29754"/>
      <c r="H29754"/>
    </row>
    <row r="29755" spans="3:8" x14ac:dyDescent="0.25">
      <c r="C29755"/>
      <c r="H29755"/>
    </row>
    <row r="29756" spans="3:8" x14ac:dyDescent="0.25">
      <c r="C29756"/>
      <c r="H29756"/>
    </row>
    <row r="29757" spans="3:8" x14ac:dyDescent="0.25">
      <c r="C29757"/>
      <c r="H29757"/>
    </row>
    <row r="29758" spans="3:8" x14ac:dyDescent="0.25">
      <c r="C29758"/>
      <c r="H29758"/>
    </row>
    <row r="29759" spans="3:8" x14ac:dyDescent="0.25">
      <c r="C29759"/>
      <c r="H29759"/>
    </row>
    <row r="29760" spans="3:8" x14ac:dyDescent="0.25">
      <c r="C29760"/>
      <c r="H29760"/>
    </row>
    <row r="29761" spans="3:8" x14ac:dyDescent="0.25">
      <c r="C29761"/>
      <c r="H29761"/>
    </row>
    <row r="29762" spans="3:8" x14ac:dyDescent="0.25">
      <c r="C29762"/>
      <c r="H29762"/>
    </row>
    <row r="29763" spans="3:8" x14ac:dyDescent="0.25">
      <c r="C29763"/>
      <c r="H29763"/>
    </row>
    <row r="29764" spans="3:8" x14ac:dyDescent="0.25">
      <c r="C29764"/>
      <c r="H29764"/>
    </row>
    <row r="29765" spans="3:8" x14ac:dyDescent="0.25">
      <c r="C29765"/>
      <c r="H29765"/>
    </row>
    <row r="29766" spans="3:8" x14ac:dyDescent="0.25">
      <c r="C29766"/>
      <c r="H29766"/>
    </row>
    <row r="29767" spans="3:8" x14ac:dyDescent="0.25">
      <c r="C29767"/>
      <c r="H29767"/>
    </row>
    <row r="29768" spans="3:8" x14ac:dyDescent="0.25">
      <c r="C29768"/>
      <c r="H29768"/>
    </row>
    <row r="29769" spans="3:8" x14ac:dyDescent="0.25">
      <c r="C29769"/>
      <c r="H29769"/>
    </row>
    <row r="29770" spans="3:8" x14ac:dyDescent="0.25">
      <c r="C29770"/>
      <c r="H29770"/>
    </row>
    <row r="29771" spans="3:8" x14ac:dyDescent="0.25">
      <c r="C29771"/>
      <c r="H29771"/>
    </row>
    <row r="29772" spans="3:8" x14ac:dyDescent="0.25">
      <c r="C29772"/>
      <c r="H29772"/>
    </row>
    <row r="29773" spans="3:8" x14ac:dyDescent="0.25">
      <c r="C29773"/>
      <c r="H29773"/>
    </row>
    <row r="29774" spans="3:8" x14ac:dyDescent="0.25">
      <c r="C29774"/>
      <c r="H29774"/>
    </row>
    <row r="29775" spans="3:8" x14ac:dyDescent="0.25">
      <c r="C29775"/>
      <c r="H29775"/>
    </row>
    <row r="29776" spans="3:8" x14ac:dyDescent="0.25">
      <c r="C29776"/>
      <c r="H29776"/>
    </row>
    <row r="29777" spans="3:8" x14ac:dyDescent="0.25">
      <c r="C29777"/>
      <c r="H29777"/>
    </row>
    <row r="29778" spans="3:8" x14ac:dyDescent="0.25">
      <c r="C29778"/>
      <c r="H29778"/>
    </row>
    <row r="29779" spans="3:8" x14ac:dyDescent="0.25">
      <c r="C29779"/>
      <c r="H29779"/>
    </row>
    <row r="29780" spans="3:8" x14ac:dyDescent="0.25">
      <c r="C29780"/>
      <c r="H29780"/>
    </row>
    <row r="29781" spans="3:8" x14ac:dyDescent="0.25">
      <c r="C29781"/>
      <c r="H29781"/>
    </row>
    <row r="29782" spans="3:8" x14ac:dyDescent="0.25">
      <c r="C29782"/>
      <c r="H29782"/>
    </row>
    <row r="29783" spans="3:8" x14ac:dyDescent="0.25">
      <c r="C29783"/>
      <c r="H29783"/>
    </row>
    <row r="29784" spans="3:8" x14ac:dyDescent="0.25">
      <c r="C29784"/>
      <c r="H29784"/>
    </row>
    <row r="29785" spans="3:8" x14ac:dyDescent="0.25">
      <c r="C29785"/>
      <c r="H29785"/>
    </row>
    <row r="29786" spans="3:8" x14ac:dyDescent="0.25">
      <c r="C29786"/>
      <c r="H29786"/>
    </row>
    <row r="29787" spans="3:8" x14ac:dyDescent="0.25">
      <c r="C29787"/>
      <c r="H29787"/>
    </row>
    <row r="29788" spans="3:8" x14ac:dyDescent="0.25">
      <c r="C29788"/>
      <c r="H29788"/>
    </row>
    <row r="29789" spans="3:8" x14ac:dyDescent="0.25">
      <c r="C29789"/>
      <c r="H29789"/>
    </row>
    <row r="29790" spans="3:8" x14ac:dyDescent="0.25">
      <c r="C29790"/>
      <c r="H29790"/>
    </row>
    <row r="29791" spans="3:8" x14ac:dyDescent="0.25">
      <c r="C29791"/>
      <c r="H29791"/>
    </row>
    <row r="29792" spans="3:8" x14ac:dyDescent="0.25">
      <c r="C29792"/>
      <c r="H29792"/>
    </row>
    <row r="29793" spans="3:8" x14ac:dyDescent="0.25">
      <c r="C29793"/>
      <c r="H29793"/>
    </row>
    <row r="29794" spans="3:8" x14ac:dyDescent="0.25">
      <c r="C29794"/>
      <c r="H29794"/>
    </row>
    <row r="29795" spans="3:8" x14ac:dyDescent="0.25">
      <c r="C29795"/>
      <c r="H29795"/>
    </row>
    <row r="29796" spans="3:8" x14ac:dyDescent="0.25">
      <c r="C29796"/>
      <c r="H29796"/>
    </row>
    <row r="29797" spans="3:8" x14ac:dyDescent="0.25">
      <c r="C29797"/>
      <c r="H29797"/>
    </row>
    <row r="29798" spans="3:8" x14ac:dyDescent="0.25">
      <c r="C29798"/>
      <c r="H29798"/>
    </row>
    <row r="29799" spans="3:8" x14ac:dyDescent="0.25">
      <c r="C29799"/>
      <c r="H29799"/>
    </row>
    <row r="29800" spans="3:8" x14ac:dyDescent="0.25">
      <c r="C29800"/>
      <c r="H29800"/>
    </row>
    <row r="29801" spans="3:8" x14ac:dyDescent="0.25">
      <c r="C29801"/>
      <c r="H29801"/>
    </row>
    <row r="29802" spans="3:8" x14ac:dyDescent="0.25">
      <c r="C29802"/>
      <c r="H29802"/>
    </row>
    <row r="29803" spans="3:8" x14ac:dyDescent="0.25">
      <c r="C29803"/>
      <c r="H29803"/>
    </row>
    <row r="29804" spans="3:8" x14ac:dyDescent="0.25">
      <c r="C29804"/>
      <c r="H29804"/>
    </row>
    <row r="29805" spans="3:8" x14ac:dyDescent="0.25">
      <c r="C29805"/>
      <c r="H29805"/>
    </row>
    <row r="29806" spans="3:8" x14ac:dyDescent="0.25">
      <c r="C29806"/>
      <c r="H29806"/>
    </row>
    <row r="29807" spans="3:8" x14ac:dyDescent="0.25">
      <c r="C29807"/>
      <c r="H29807"/>
    </row>
    <row r="29808" spans="3:8" x14ac:dyDescent="0.25">
      <c r="C29808"/>
      <c r="H29808"/>
    </row>
    <row r="29809" spans="3:8" x14ac:dyDescent="0.25">
      <c r="C29809"/>
      <c r="H29809"/>
    </row>
    <row r="29810" spans="3:8" x14ac:dyDescent="0.25">
      <c r="C29810"/>
      <c r="H29810"/>
    </row>
    <row r="29811" spans="3:8" x14ac:dyDescent="0.25">
      <c r="C29811"/>
      <c r="H29811"/>
    </row>
    <row r="29812" spans="3:8" x14ac:dyDescent="0.25">
      <c r="C29812"/>
      <c r="H29812"/>
    </row>
    <row r="29813" spans="3:8" x14ac:dyDescent="0.25">
      <c r="C29813"/>
      <c r="H29813"/>
    </row>
    <row r="29814" spans="3:8" x14ac:dyDescent="0.25">
      <c r="C29814"/>
      <c r="H29814"/>
    </row>
    <row r="29815" spans="3:8" x14ac:dyDescent="0.25">
      <c r="C29815"/>
      <c r="H29815"/>
    </row>
    <row r="29816" spans="3:8" x14ac:dyDescent="0.25">
      <c r="C29816"/>
      <c r="H29816"/>
    </row>
    <row r="29817" spans="3:8" x14ac:dyDescent="0.25">
      <c r="C29817"/>
      <c r="H29817"/>
    </row>
    <row r="29818" spans="3:8" x14ac:dyDescent="0.25">
      <c r="C29818"/>
      <c r="H29818"/>
    </row>
    <row r="29819" spans="3:8" x14ac:dyDescent="0.25">
      <c r="C29819"/>
      <c r="H29819"/>
    </row>
    <row r="29820" spans="3:8" x14ac:dyDescent="0.25">
      <c r="C29820"/>
      <c r="H29820"/>
    </row>
    <row r="29821" spans="3:8" x14ac:dyDescent="0.25">
      <c r="C29821"/>
      <c r="H29821"/>
    </row>
    <row r="29822" spans="3:8" x14ac:dyDescent="0.25">
      <c r="C29822"/>
      <c r="H29822"/>
    </row>
    <row r="29823" spans="3:8" x14ac:dyDescent="0.25">
      <c r="C29823"/>
      <c r="H29823"/>
    </row>
    <row r="29824" spans="3:8" x14ac:dyDescent="0.25">
      <c r="C29824"/>
      <c r="H29824"/>
    </row>
    <row r="29825" spans="3:8" x14ac:dyDescent="0.25">
      <c r="C29825"/>
      <c r="H29825"/>
    </row>
    <row r="29826" spans="3:8" x14ac:dyDescent="0.25">
      <c r="C29826"/>
      <c r="H29826"/>
    </row>
    <row r="29827" spans="3:8" x14ac:dyDescent="0.25">
      <c r="C29827"/>
      <c r="H29827"/>
    </row>
    <row r="29828" spans="3:8" x14ac:dyDescent="0.25">
      <c r="C29828"/>
      <c r="H29828"/>
    </row>
    <row r="29829" spans="3:8" x14ac:dyDescent="0.25">
      <c r="C29829"/>
      <c r="H29829"/>
    </row>
    <row r="29830" spans="3:8" x14ac:dyDescent="0.25">
      <c r="C29830"/>
      <c r="H29830"/>
    </row>
    <row r="29831" spans="3:8" x14ac:dyDescent="0.25">
      <c r="C29831"/>
      <c r="H29831"/>
    </row>
    <row r="29832" spans="3:8" x14ac:dyDescent="0.25">
      <c r="C29832"/>
      <c r="H29832"/>
    </row>
    <row r="29833" spans="3:8" x14ac:dyDescent="0.25">
      <c r="C29833"/>
      <c r="H29833"/>
    </row>
    <row r="29834" spans="3:8" x14ac:dyDescent="0.25">
      <c r="C29834"/>
      <c r="H29834"/>
    </row>
    <row r="29835" spans="3:8" x14ac:dyDescent="0.25">
      <c r="C29835"/>
      <c r="H29835"/>
    </row>
    <row r="29836" spans="3:8" x14ac:dyDescent="0.25">
      <c r="C29836"/>
      <c r="H29836"/>
    </row>
    <row r="29837" spans="3:8" x14ac:dyDescent="0.25">
      <c r="C29837"/>
      <c r="H29837"/>
    </row>
    <row r="29838" spans="3:8" x14ac:dyDescent="0.25">
      <c r="C29838"/>
      <c r="H29838"/>
    </row>
    <row r="29839" spans="3:8" x14ac:dyDescent="0.25">
      <c r="C29839"/>
      <c r="H29839"/>
    </row>
    <row r="29840" spans="3:8" x14ac:dyDescent="0.25">
      <c r="C29840"/>
      <c r="H29840"/>
    </row>
    <row r="29841" spans="3:8" x14ac:dyDescent="0.25">
      <c r="C29841"/>
      <c r="H29841"/>
    </row>
    <row r="29842" spans="3:8" x14ac:dyDescent="0.25">
      <c r="C29842"/>
      <c r="H29842"/>
    </row>
    <row r="29843" spans="3:8" x14ac:dyDescent="0.25">
      <c r="C29843"/>
      <c r="H29843"/>
    </row>
    <row r="29844" spans="3:8" x14ac:dyDescent="0.25">
      <c r="C29844"/>
      <c r="H29844"/>
    </row>
    <row r="29845" spans="3:8" x14ac:dyDescent="0.25">
      <c r="C29845"/>
      <c r="H29845"/>
    </row>
    <row r="29846" spans="3:8" x14ac:dyDescent="0.25">
      <c r="C29846"/>
      <c r="H29846"/>
    </row>
    <row r="29847" spans="3:8" x14ac:dyDescent="0.25">
      <c r="C29847"/>
      <c r="H29847"/>
    </row>
    <row r="29848" spans="3:8" x14ac:dyDescent="0.25">
      <c r="C29848"/>
      <c r="H29848"/>
    </row>
    <row r="29849" spans="3:8" x14ac:dyDescent="0.25">
      <c r="C29849"/>
      <c r="H29849"/>
    </row>
    <row r="29850" spans="3:8" x14ac:dyDescent="0.25">
      <c r="C29850"/>
      <c r="H29850"/>
    </row>
    <row r="29851" spans="3:8" x14ac:dyDescent="0.25">
      <c r="C29851"/>
      <c r="H29851"/>
    </row>
    <row r="29852" spans="3:8" x14ac:dyDescent="0.25">
      <c r="C29852"/>
      <c r="H29852"/>
    </row>
    <row r="29853" spans="3:8" x14ac:dyDescent="0.25">
      <c r="C29853"/>
      <c r="H29853"/>
    </row>
    <row r="29854" spans="3:8" x14ac:dyDescent="0.25">
      <c r="C29854"/>
      <c r="H29854"/>
    </row>
    <row r="29855" spans="3:8" x14ac:dyDescent="0.25">
      <c r="C29855"/>
      <c r="H29855"/>
    </row>
    <row r="29856" spans="3:8" x14ac:dyDescent="0.25">
      <c r="C29856"/>
      <c r="H29856"/>
    </row>
    <row r="29857" spans="3:8" x14ac:dyDescent="0.25">
      <c r="C29857"/>
      <c r="H29857"/>
    </row>
    <row r="29858" spans="3:8" x14ac:dyDescent="0.25">
      <c r="C29858"/>
      <c r="H29858"/>
    </row>
    <row r="29859" spans="3:8" x14ac:dyDescent="0.25">
      <c r="C29859"/>
      <c r="H29859"/>
    </row>
    <row r="29860" spans="3:8" x14ac:dyDescent="0.25">
      <c r="C29860"/>
      <c r="H29860"/>
    </row>
    <row r="29861" spans="3:8" x14ac:dyDescent="0.25">
      <c r="C29861"/>
      <c r="H29861"/>
    </row>
    <row r="29862" spans="3:8" x14ac:dyDescent="0.25">
      <c r="C29862"/>
      <c r="H29862"/>
    </row>
    <row r="29863" spans="3:8" x14ac:dyDescent="0.25">
      <c r="C29863"/>
      <c r="H29863"/>
    </row>
    <row r="29864" spans="3:8" x14ac:dyDescent="0.25">
      <c r="C29864"/>
      <c r="H29864"/>
    </row>
    <row r="29865" spans="3:8" x14ac:dyDescent="0.25">
      <c r="C29865"/>
      <c r="H29865"/>
    </row>
    <row r="29866" spans="3:8" x14ac:dyDescent="0.25">
      <c r="C29866"/>
      <c r="H29866"/>
    </row>
    <row r="29867" spans="3:8" x14ac:dyDescent="0.25">
      <c r="C29867"/>
      <c r="H29867"/>
    </row>
    <row r="29868" spans="3:8" x14ac:dyDescent="0.25">
      <c r="C29868"/>
      <c r="H29868"/>
    </row>
    <row r="29869" spans="3:8" x14ac:dyDescent="0.25">
      <c r="C29869"/>
      <c r="H29869"/>
    </row>
    <row r="29870" spans="3:8" x14ac:dyDescent="0.25">
      <c r="C29870"/>
      <c r="H29870"/>
    </row>
    <row r="29871" spans="3:8" x14ac:dyDescent="0.25">
      <c r="C29871"/>
      <c r="H29871"/>
    </row>
    <row r="29872" spans="3:8" x14ac:dyDescent="0.25">
      <c r="C29872"/>
      <c r="H29872"/>
    </row>
    <row r="29873" spans="3:8" x14ac:dyDescent="0.25">
      <c r="C29873"/>
      <c r="H29873"/>
    </row>
    <row r="29874" spans="3:8" x14ac:dyDescent="0.25">
      <c r="C29874"/>
      <c r="H29874"/>
    </row>
    <row r="29875" spans="3:8" x14ac:dyDescent="0.25">
      <c r="C29875"/>
      <c r="H29875"/>
    </row>
    <row r="29876" spans="3:8" x14ac:dyDescent="0.25">
      <c r="C29876"/>
      <c r="H29876"/>
    </row>
    <row r="29877" spans="3:8" x14ac:dyDescent="0.25">
      <c r="C29877"/>
      <c r="H29877"/>
    </row>
    <row r="29878" spans="3:8" x14ac:dyDescent="0.25">
      <c r="C29878"/>
      <c r="H29878"/>
    </row>
    <row r="29879" spans="3:8" x14ac:dyDescent="0.25">
      <c r="C29879"/>
      <c r="H29879"/>
    </row>
    <row r="29880" spans="3:8" x14ac:dyDescent="0.25">
      <c r="C29880"/>
      <c r="H29880"/>
    </row>
    <row r="29881" spans="3:8" x14ac:dyDescent="0.25">
      <c r="C29881"/>
      <c r="H29881"/>
    </row>
    <row r="29882" spans="3:8" x14ac:dyDescent="0.25">
      <c r="C29882"/>
      <c r="H29882"/>
    </row>
    <row r="29883" spans="3:8" x14ac:dyDescent="0.25">
      <c r="C29883"/>
      <c r="H29883"/>
    </row>
    <row r="29884" spans="3:8" x14ac:dyDescent="0.25">
      <c r="C29884"/>
      <c r="H29884"/>
    </row>
    <row r="29885" spans="3:8" x14ac:dyDescent="0.25">
      <c r="C29885"/>
      <c r="H29885"/>
    </row>
    <row r="29886" spans="3:8" x14ac:dyDescent="0.25">
      <c r="C29886"/>
      <c r="H29886"/>
    </row>
    <row r="29887" spans="3:8" x14ac:dyDescent="0.25">
      <c r="C29887"/>
      <c r="H29887"/>
    </row>
    <row r="29888" spans="3:8" x14ac:dyDescent="0.25">
      <c r="C29888"/>
      <c r="H29888"/>
    </row>
    <row r="29889" spans="3:8" x14ac:dyDescent="0.25">
      <c r="C29889"/>
      <c r="H29889"/>
    </row>
    <row r="29890" spans="3:8" x14ac:dyDescent="0.25">
      <c r="C29890"/>
      <c r="H29890"/>
    </row>
    <row r="29891" spans="3:8" x14ac:dyDescent="0.25">
      <c r="C29891"/>
      <c r="H29891"/>
    </row>
    <row r="29892" spans="3:8" x14ac:dyDescent="0.25">
      <c r="C29892"/>
      <c r="H29892"/>
    </row>
    <row r="29893" spans="3:8" x14ac:dyDescent="0.25">
      <c r="C29893"/>
      <c r="H29893"/>
    </row>
    <row r="29894" spans="3:8" x14ac:dyDescent="0.25">
      <c r="C29894"/>
      <c r="H29894"/>
    </row>
    <row r="29895" spans="3:8" x14ac:dyDescent="0.25">
      <c r="C29895"/>
      <c r="H29895"/>
    </row>
    <row r="29896" spans="3:8" x14ac:dyDescent="0.25">
      <c r="C29896"/>
      <c r="H29896"/>
    </row>
    <row r="29897" spans="3:8" x14ac:dyDescent="0.25">
      <c r="C29897"/>
      <c r="H29897"/>
    </row>
    <row r="29898" spans="3:8" x14ac:dyDescent="0.25">
      <c r="C29898"/>
      <c r="H29898"/>
    </row>
    <row r="29899" spans="3:8" x14ac:dyDescent="0.25">
      <c r="C29899"/>
      <c r="H29899"/>
    </row>
    <row r="29900" spans="3:8" x14ac:dyDescent="0.25">
      <c r="C29900"/>
      <c r="H29900"/>
    </row>
    <row r="29901" spans="3:8" x14ac:dyDescent="0.25">
      <c r="C29901"/>
      <c r="H29901"/>
    </row>
    <row r="29902" spans="3:8" x14ac:dyDescent="0.25">
      <c r="C29902"/>
      <c r="H29902"/>
    </row>
    <row r="29903" spans="3:8" x14ac:dyDescent="0.25">
      <c r="C29903"/>
      <c r="H29903"/>
    </row>
    <row r="29904" spans="3:8" x14ac:dyDescent="0.25">
      <c r="C29904"/>
      <c r="H29904"/>
    </row>
    <row r="29905" spans="3:8" x14ac:dyDescent="0.25">
      <c r="C29905"/>
      <c r="H29905"/>
    </row>
    <row r="29906" spans="3:8" x14ac:dyDescent="0.25">
      <c r="C29906"/>
      <c r="H29906"/>
    </row>
    <row r="29907" spans="3:8" x14ac:dyDescent="0.25">
      <c r="C29907"/>
      <c r="H29907"/>
    </row>
    <row r="29908" spans="3:8" x14ac:dyDescent="0.25">
      <c r="C29908"/>
      <c r="H29908"/>
    </row>
    <row r="29909" spans="3:8" x14ac:dyDescent="0.25">
      <c r="C29909"/>
      <c r="H29909"/>
    </row>
    <row r="29910" spans="3:8" x14ac:dyDescent="0.25">
      <c r="C29910"/>
      <c r="H29910"/>
    </row>
    <row r="29911" spans="3:8" x14ac:dyDescent="0.25">
      <c r="C29911"/>
      <c r="H29911"/>
    </row>
    <row r="29912" spans="3:8" x14ac:dyDescent="0.25">
      <c r="C29912"/>
      <c r="H29912"/>
    </row>
    <row r="29913" spans="3:8" x14ac:dyDescent="0.25">
      <c r="C29913"/>
      <c r="H29913"/>
    </row>
    <row r="29914" spans="3:8" x14ac:dyDescent="0.25">
      <c r="C29914"/>
      <c r="H29914"/>
    </row>
    <row r="29915" spans="3:8" x14ac:dyDescent="0.25">
      <c r="C29915"/>
      <c r="H29915"/>
    </row>
    <row r="29916" spans="3:8" x14ac:dyDescent="0.25">
      <c r="C29916"/>
      <c r="H29916"/>
    </row>
    <row r="29917" spans="3:8" x14ac:dyDescent="0.25">
      <c r="C29917"/>
      <c r="H29917"/>
    </row>
    <row r="29918" spans="3:8" x14ac:dyDescent="0.25">
      <c r="C29918"/>
      <c r="H29918"/>
    </row>
    <row r="29919" spans="3:8" x14ac:dyDescent="0.25">
      <c r="C29919"/>
      <c r="H29919"/>
    </row>
    <row r="29920" spans="3:8" x14ac:dyDescent="0.25">
      <c r="C29920"/>
      <c r="H29920"/>
    </row>
    <row r="29921" spans="3:8" x14ac:dyDescent="0.25">
      <c r="C29921"/>
      <c r="H29921"/>
    </row>
    <row r="29922" spans="3:8" x14ac:dyDescent="0.25">
      <c r="C29922"/>
      <c r="H29922"/>
    </row>
    <row r="29923" spans="3:8" x14ac:dyDescent="0.25">
      <c r="C29923"/>
      <c r="H29923"/>
    </row>
    <row r="29924" spans="3:8" x14ac:dyDescent="0.25">
      <c r="C29924"/>
      <c r="H29924"/>
    </row>
    <row r="29925" spans="3:8" x14ac:dyDescent="0.25">
      <c r="C29925"/>
      <c r="H29925"/>
    </row>
    <row r="29926" spans="3:8" x14ac:dyDescent="0.25">
      <c r="C29926"/>
      <c r="H29926"/>
    </row>
    <row r="29927" spans="3:8" x14ac:dyDescent="0.25">
      <c r="C29927"/>
      <c r="H29927"/>
    </row>
    <row r="29928" spans="3:8" x14ac:dyDescent="0.25">
      <c r="C29928"/>
      <c r="H29928"/>
    </row>
    <row r="29929" spans="3:8" x14ac:dyDescent="0.25">
      <c r="C29929"/>
      <c r="H29929"/>
    </row>
    <row r="29930" spans="3:8" x14ac:dyDescent="0.25">
      <c r="C29930"/>
      <c r="H29930"/>
    </row>
    <row r="29931" spans="3:8" x14ac:dyDescent="0.25">
      <c r="C29931"/>
      <c r="H29931"/>
    </row>
    <row r="29932" spans="3:8" x14ac:dyDescent="0.25">
      <c r="C29932"/>
      <c r="H29932"/>
    </row>
    <row r="29933" spans="3:8" x14ac:dyDescent="0.25">
      <c r="C29933"/>
      <c r="H29933"/>
    </row>
    <row r="29934" spans="3:8" x14ac:dyDescent="0.25">
      <c r="C29934"/>
      <c r="H29934"/>
    </row>
    <row r="29935" spans="3:8" x14ac:dyDescent="0.25">
      <c r="C29935"/>
      <c r="H29935"/>
    </row>
    <row r="29936" spans="3:8" x14ac:dyDescent="0.25">
      <c r="C29936"/>
      <c r="H29936"/>
    </row>
    <row r="29937" spans="3:8" x14ac:dyDescent="0.25">
      <c r="C29937"/>
      <c r="H29937"/>
    </row>
    <row r="29938" spans="3:8" x14ac:dyDescent="0.25">
      <c r="C29938"/>
      <c r="H29938"/>
    </row>
    <row r="29939" spans="3:8" x14ac:dyDescent="0.25">
      <c r="C29939"/>
      <c r="H29939"/>
    </row>
    <row r="29940" spans="3:8" x14ac:dyDescent="0.25">
      <c r="C29940"/>
      <c r="H29940"/>
    </row>
    <row r="29941" spans="3:8" x14ac:dyDescent="0.25">
      <c r="C29941"/>
      <c r="H29941"/>
    </row>
    <row r="29942" spans="3:8" x14ac:dyDescent="0.25">
      <c r="C29942"/>
      <c r="H29942"/>
    </row>
    <row r="29943" spans="3:8" x14ac:dyDescent="0.25">
      <c r="C29943"/>
      <c r="H29943"/>
    </row>
    <row r="29944" spans="3:8" x14ac:dyDescent="0.25">
      <c r="C29944"/>
      <c r="H29944"/>
    </row>
    <row r="29945" spans="3:8" x14ac:dyDescent="0.25">
      <c r="C29945"/>
      <c r="H29945"/>
    </row>
    <row r="29946" spans="3:8" x14ac:dyDescent="0.25">
      <c r="C29946"/>
      <c r="H29946"/>
    </row>
    <row r="29947" spans="3:8" x14ac:dyDescent="0.25">
      <c r="C29947"/>
      <c r="H29947"/>
    </row>
    <row r="29948" spans="3:8" x14ac:dyDescent="0.25">
      <c r="C29948"/>
      <c r="H29948"/>
    </row>
    <row r="29949" spans="3:8" x14ac:dyDescent="0.25">
      <c r="C29949"/>
      <c r="H29949"/>
    </row>
    <row r="29950" spans="3:8" x14ac:dyDescent="0.25">
      <c r="C29950"/>
      <c r="H29950"/>
    </row>
    <row r="29951" spans="3:8" x14ac:dyDescent="0.25">
      <c r="C29951"/>
      <c r="H29951"/>
    </row>
    <row r="29952" spans="3:8" x14ac:dyDescent="0.25">
      <c r="C29952"/>
      <c r="H29952"/>
    </row>
    <row r="29953" spans="3:8" x14ac:dyDescent="0.25">
      <c r="C29953"/>
      <c r="H29953"/>
    </row>
    <row r="29954" spans="3:8" x14ac:dyDescent="0.25">
      <c r="C29954"/>
      <c r="H29954"/>
    </row>
    <row r="29955" spans="3:8" x14ac:dyDescent="0.25">
      <c r="C29955"/>
      <c r="H29955"/>
    </row>
    <row r="29956" spans="3:8" x14ac:dyDescent="0.25">
      <c r="C29956"/>
      <c r="H29956"/>
    </row>
    <row r="29957" spans="3:8" x14ac:dyDescent="0.25">
      <c r="C29957"/>
      <c r="H29957"/>
    </row>
    <row r="29958" spans="3:8" x14ac:dyDescent="0.25">
      <c r="C29958"/>
      <c r="H29958"/>
    </row>
    <row r="29959" spans="3:8" x14ac:dyDescent="0.25">
      <c r="C29959"/>
      <c r="H29959"/>
    </row>
    <row r="29960" spans="3:8" x14ac:dyDescent="0.25">
      <c r="C29960"/>
      <c r="H29960"/>
    </row>
    <row r="29961" spans="3:8" x14ac:dyDescent="0.25">
      <c r="C29961"/>
      <c r="H29961"/>
    </row>
    <row r="29962" spans="3:8" x14ac:dyDescent="0.25">
      <c r="C29962"/>
      <c r="H29962"/>
    </row>
    <row r="29963" spans="3:8" x14ac:dyDescent="0.25">
      <c r="C29963"/>
      <c r="H29963"/>
    </row>
    <row r="29964" spans="3:8" x14ac:dyDescent="0.25">
      <c r="C29964"/>
      <c r="H29964"/>
    </row>
    <row r="29965" spans="3:8" x14ac:dyDescent="0.25">
      <c r="C29965"/>
      <c r="H29965"/>
    </row>
    <row r="29966" spans="3:8" x14ac:dyDescent="0.25">
      <c r="C29966"/>
      <c r="H29966"/>
    </row>
    <row r="29967" spans="3:8" x14ac:dyDescent="0.25">
      <c r="C29967"/>
      <c r="H29967"/>
    </row>
    <row r="29968" spans="3:8" x14ac:dyDescent="0.25">
      <c r="C29968"/>
      <c r="H29968"/>
    </row>
    <row r="29969" spans="3:8" x14ac:dyDescent="0.25">
      <c r="C29969"/>
      <c r="H29969"/>
    </row>
    <row r="29970" spans="3:8" x14ac:dyDescent="0.25">
      <c r="C29970"/>
      <c r="H29970"/>
    </row>
    <row r="29971" spans="3:8" x14ac:dyDescent="0.25">
      <c r="C29971"/>
      <c r="H29971"/>
    </row>
    <row r="29972" spans="3:8" x14ac:dyDescent="0.25">
      <c r="C29972"/>
      <c r="H29972"/>
    </row>
    <row r="29973" spans="3:8" x14ac:dyDescent="0.25">
      <c r="C29973"/>
      <c r="H29973"/>
    </row>
    <row r="29974" spans="3:8" x14ac:dyDescent="0.25">
      <c r="C29974"/>
      <c r="H29974"/>
    </row>
    <row r="29975" spans="3:8" x14ac:dyDescent="0.25">
      <c r="C29975"/>
      <c r="H29975"/>
    </row>
    <row r="29976" spans="3:8" x14ac:dyDescent="0.25">
      <c r="C29976"/>
      <c r="H29976"/>
    </row>
    <row r="29977" spans="3:8" x14ac:dyDescent="0.25">
      <c r="C29977"/>
      <c r="H29977"/>
    </row>
    <row r="29978" spans="3:8" x14ac:dyDescent="0.25">
      <c r="C29978"/>
      <c r="H29978"/>
    </row>
    <row r="29979" spans="3:8" x14ac:dyDescent="0.25">
      <c r="C29979"/>
      <c r="H29979"/>
    </row>
    <row r="29980" spans="3:8" x14ac:dyDescent="0.25">
      <c r="C29980"/>
      <c r="H29980"/>
    </row>
    <row r="29981" spans="3:8" x14ac:dyDescent="0.25">
      <c r="C29981"/>
      <c r="H29981"/>
    </row>
    <row r="29982" spans="3:8" x14ac:dyDescent="0.25">
      <c r="C29982"/>
      <c r="H29982"/>
    </row>
    <row r="29983" spans="3:8" x14ac:dyDescent="0.25">
      <c r="C29983"/>
      <c r="H29983"/>
    </row>
    <row r="29984" spans="3:8" x14ac:dyDescent="0.25">
      <c r="C29984"/>
      <c r="H29984"/>
    </row>
    <row r="29985" spans="3:8" x14ac:dyDescent="0.25">
      <c r="C29985"/>
      <c r="H29985"/>
    </row>
    <row r="29986" spans="3:8" x14ac:dyDescent="0.25">
      <c r="C29986"/>
      <c r="H29986"/>
    </row>
    <row r="29987" spans="3:8" x14ac:dyDescent="0.25">
      <c r="C29987"/>
      <c r="H29987"/>
    </row>
    <row r="29988" spans="3:8" x14ac:dyDescent="0.25">
      <c r="C29988"/>
      <c r="H29988"/>
    </row>
    <row r="29989" spans="3:8" x14ac:dyDescent="0.25">
      <c r="C29989"/>
      <c r="H29989"/>
    </row>
    <row r="29990" spans="3:8" x14ac:dyDescent="0.25">
      <c r="C29990"/>
      <c r="H29990"/>
    </row>
    <row r="29991" spans="3:8" x14ac:dyDescent="0.25">
      <c r="C29991"/>
      <c r="H29991"/>
    </row>
    <row r="29992" spans="3:8" x14ac:dyDescent="0.25">
      <c r="C29992"/>
      <c r="H29992"/>
    </row>
    <row r="29993" spans="3:8" x14ac:dyDescent="0.25">
      <c r="C29993"/>
      <c r="H29993"/>
    </row>
    <row r="29994" spans="3:8" x14ac:dyDescent="0.25">
      <c r="C29994"/>
      <c r="H29994"/>
    </row>
    <row r="29995" spans="3:8" x14ac:dyDescent="0.25">
      <c r="C29995"/>
      <c r="H29995"/>
    </row>
    <row r="29996" spans="3:8" x14ac:dyDescent="0.25">
      <c r="C29996"/>
      <c r="H29996"/>
    </row>
    <row r="29997" spans="3:8" x14ac:dyDescent="0.25">
      <c r="C29997"/>
      <c r="H29997"/>
    </row>
    <row r="29998" spans="3:8" x14ac:dyDescent="0.25">
      <c r="C29998"/>
      <c r="H29998"/>
    </row>
    <row r="29999" spans="3:8" x14ac:dyDescent="0.25">
      <c r="C29999"/>
      <c r="H29999"/>
    </row>
    <row r="30000" spans="3:8" x14ac:dyDescent="0.25">
      <c r="C30000"/>
      <c r="H30000"/>
    </row>
    <row r="30001" spans="3:8" x14ac:dyDescent="0.25">
      <c r="C30001"/>
      <c r="H30001"/>
    </row>
    <row r="30002" spans="3:8" x14ac:dyDescent="0.25">
      <c r="C30002"/>
      <c r="H30002"/>
    </row>
    <row r="30003" spans="3:8" x14ac:dyDescent="0.25">
      <c r="C30003"/>
      <c r="H30003"/>
    </row>
    <row r="30004" spans="3:8" x14ac:dyDescent="0.25">
      <c r="C30004"/>
      <c r="H30004"/>
    </row>
    <row r="30005" spans="3:8" x14ac:dyDescent="0.25">
      <c r="C30005"/>
      <c r="H30005"/>
    </row>
    <row r="30006" spans="3:8" x14ac:dyDescent="0.25">
      <c r="C30006"/>
      <c r="H30006"/>
    </row>
    <row r="30007" spans="3:8" x14ac:dyDescent="0.25">
      <c r="C30007"/>
      <c r="H30007"/>
    </row>
    <row r="30008" spans="3:8" x14ac:dyDescent="0.25">
      <c r="C30008"/>
      <c r="H30008"/>
    </row>
    <row r="30009" spans="3:8" x14ac:dyDescent="0.25">
      <c r="C30009"/>
      <c r="H30009"/>
    </row>
    <row r="30010" spans="3:8" x14ac:dyDescent="0.25">
      <c r="C30010"/>
      <c r="H30010"/>
    </row>
    <row r="30011" spans="3:8" x14ac:dyDescent="0.25">
      <c r="C30011"/>
      <c r="H30011"/>
    </row>
    <row r="30012" spans="3:8" x14ac:dyDescent="0.25">
      <c r="C30012"/>
      <c r="H30012"/>
    </row>
    <row r="30013" spans="3:8" x14ac:dyDescent="0.25">
      <c r="C30013"/>
      <c r="H30013"/>
    </row>
    <row r="30014" spans="3:8" x14ac:dyDescent="0.25">
      <c r="C30014"/>
      <c r="H30014"/>
    </row>
    <row r="30015" spans="3:8" x14ac:dyDescent="0.25">
      <c r="C30015"/>
      <c r="H30015"/>
    </row>
    <row r="30016" spans="3:8" x14ac:dyDescent="0.25">
      <c r="C30016"/>
      <c r="H30016"/>
    </row>
    <row r="30017" spans="3:8" x14ac:dyDescent="0.25">
      <c r="C30017"/>
      <c r="H30017"/>
    </row>
    <row r="30018" spans="3:8" x14ac:dyDescent="0.25">
      <c r="C30018"/>
      <c r="H30018"/>
    </row>
    <row r="30019" spans="3:8" x14ac:dyDescent="0.25">
      <c r="C30019"/>
      <c r="H30019"/>
    </row>
    <row r="30020" spans="3:8" x14ac:dyDescent="0.25">
      <c r="C30020"/>
      <c r="H30020"/>
    </row>
    <row r="30021" spans="3:8" x14ac:dyDescent="0.25">
      <c r="C30021"/>
      <c r="H30021"/>
    </row>
    <row r="30022" spans="3:8" x14ac:dyDescent="0.25">
      <c r="C30022"/>
      <c r="H30022"/>
    </row>
    <row r="30023" spans="3:8" x14ac:dyDescent="0.25">
      <c r="C30023"/>
      <c r="H30023"/>
    </row>
    <row r="30024" spans="3:8" x14ac:dyDescent="0.25">
      <c r="C30024"/>
      <c r="H30024"/>
    </row>
    <row r="30025" spans="3:8" x14ac:dyDescent="0.25">
      <c r="C30025"/>
      <c r="H30025"/>
    </row>
    <row r="30026" spans="3:8" x14ac:dyDescent="0.25">
      <c r="C30026"/>
      <c r="H30026"/>
    </row>
    <row r="30027" spans="3:8" x14ac:dyDescent="0.25">
      <c r="C30027"/>
      <c r="H30027"/>
    </row>
    <row r="30028" spans="3:8" x14ac:dyDescent="0.25">
      <c r="C30028"/>
      <c r="H30028"/>
    </row>
    <row r="30029" spans="3:8" x14ac:dyDescent="0.25">
      <c r="C30029"/>
      <c r="H30029"/>
    </row>
    <row r="30030" spans="3:8" x14ac:dyDescent="0.25">
      <c r="C30030"/>
      <c r="H30030"/>
    </row>
    <row r="30031" spans="3:8" x14ac:dyDescent="0.25">
      <c r="C30031"/>
      <c r="H30031"/>
    </row>
    <row r="30032" spans="3:8" x14ac:dyDescent="0.25">
      <c r="C30032"/>
      <c r="H30032"/>
    </row>
    <row r="30033" spans="3:8" x14ac:dyDescent="0.25">
      <c r="C30033"/>
      <c r="H30033"/>
    </row>
    <row r="30034" spans="3:8" x14ac:dyDescent="0.25">
      <c r="C30034"/>
      <c r="H30034"/>
    </row>
    <row r="30035" spans="3:8" x14ac:dyDescent="0.25">
      <c r="C30035"/>
      <c r="H30035"/>
    </row>
    <row r="30036" spans="3:8" x14ac:dyDescent="0.25">
      <c r="C30036"/>
      <c r="H30036"/>
    </row>
    <row r="30037" spans="3:8" x14ac:dyDescent="0.25">
      <c r="C30037"/>
      <c r="H30037"/>
    </row>
    <row r="30038" spans="3:8" x14ac:dyDescent="0.25">
      <c r="C30038"/>
      <c r="H30038"/>
    </row>
    <row r="30039" spans="3:8" x14ac:dyDescent="0.25">
      <c r="C30039"/>
      <c r="H30039"/>
    </row>
    <row r="30040" spans="3:8" x14ac:dyDescent="0.25">
      <c r="C30040"/>
      <c r="H30040"/>
    </row>
    <row r="30041" spans="3:8" x14ac:dyDescent="0.25">
      <c r="C30041"/>
      <c r="H30041"/>
    </row>
    <row r="30042" spans="3:8" x14ac:dyDescent="0.25">
      <c r="C30042"/>
      <c r="H30042"/>
    </row>
    <row r="30043" spans="3:8" x14ac:dyDescent="0.25">
      <c r="C30043"/>
      <c r="H30043"/>
    </row>
    <row r="30044" spans="3:8" x14ac:dyDescent="0.25">
      <c r="C30044"/>
      <c r="H30044"/>
    </row>
    <row r="30045" spans="3:8" x14ac:dyDescent="0.25">
      <c r="C30045"/>
      <c r="H30045"/>
    </row>
    <row r="30046" spans="3:8" x14ac:dyDescent="0.25">
      <c r="C30046"/>
      <c r="H30046"/>
    </row>
    <row r="30047" spans="3:8" x14ac:dyDescent="0.25">
      <c r="C30047"/>
      <c r="H30047"/>
    </row>
    <row r="30048" spans="3:8" x14ac:dyDescent="0.25">
      <c r="C30048"/>
      <c r="H30048"/>
    </row>
    <row r="30049" spans="3:8" x14ac:dyDescent="0.25">
      <c r="C30049"/>
      <c r="H30049"/>
    </row>
    <row r="30050" spans="3:8" x14ac:dyDescent="0.25">
      <c r="C30050"/>
      <c r="H30050"/>
    </row>
    <row r="30051" spans="3:8" x14ac:dyDescent="0.25">
      <c r="C30051"/>
      <c r="H30051"/>
    </row>
    <row r="30052" spans="3:8" x14ac:dyDescent="0.25">
      <c r="C30052"/>
      <c r="H30052"/>
    </row>
    <row r="30053" spans="3:8" x14ac:dyDescent="0.25">
      <c r="C30053"/>
      <c r="H30053"/>
    </row>
    <row r="30054" spans="3:8" x14ac:dyDescent="0.25">
      <c r="C30054"/>
      <c r="H30054"/>
    </row>
    <row r="30055" spans="3:8" x14ac:dyDescent="0.25">
      <c r="C30055"/>
      <c r="H30055"/>
    </row>
    <row r="30056" spans="3:8" x14ac:dyDescent="0.25">
      <c r="C30056"/>
      <c r="H30056"/>
    </row>
    <row r="30057" spans="3:8" x14ac:dyDescent="0.25">
      <c r="C30057"/>
      <c r="H30057"/>
    </row>
    <row r="30058" spans="3:8" x14ac:dyDescent="0.25">
      <c r="C30058"/>
      <c r="H30058"/>
    </row>
    <row r="30059" spans="3:8" x14ac:dyDescent="0.25">
      <c r="C30059"/>
      <c r="H30059"/>
    </row>
    <row r="30060" spans="3:8" x14ac:dyDescent="0.25">
      <c r="C30060"/>
      <c r="H30060"/>
    </row>
    <row r="30061" spans="3:8" x14ac:dyDescent="0.25">
      <c r="C30061"/>
      <c r="H30061"/>
    </row>
    <row r="30062" spans="3:8" x14ac:dyDescent="0.25">
      <c r="C30062"/>
      <c r="H30062"/>
    </row>
    <row r="30063" spans="3:8" x14ac:dyDescent="0.25">
      <c r="C30063"/>
      <c r="H30063"/>
    </row>
    <row r="30064" spans="3:8" x14ac:dyDescent="0.25">
      <c r="C30064"/>
      <c r="H30064"/>
    </row>
    <row r="30065" spans="3:8" x14ac:dyDescent="0.25">
      <c r="C30065"/>
      <c r="H30065"/>
    </row>
    <row r="30066" spans="3:8" x14ac:dyDescent="0.25">
      <c r="C30066"/>
      <c r="H30066"/>
    </row>
    <row r="30067" spans="3:8" x14ac:dyDescent="0.25">
      <c r="C30067"/>
      <c r="H30067"/>
    </row>
    <row r="30068" spans="3:8" x14ac:dyDescent="0.25">
      <c r="C30068"/>
      <c r="H30068"/>
    </row>
    <row r="30069" spans="3:8" x14ac:dyDescent="0.25">
      <c r="C30069"/>
      <c r="H30069"/>
    </row>
    <row r="30070" spans="3:8" x14ac:dyDescent="0.25">
      <c r="C30070"/>
      <c r="H30070"/>
    </row>
    <row r="30071" spans="3:8" x14ac:dyDescent="0.25">
      <c r="C30071"/>
      <c r="H30071"/>
    </row>
    <row r="30072" spans="3:8" x14ac:dyDescent="0.25">
      <c r="C30072"/>
      <c r="H30072"/>
    </row>
    <row r="30073" spans="3:8" x14ac:dyDescent="0.25">
      <c r="C30073"/>
      <c r="H30073"/>
    </row>
    <row r="30074" spans="3:8" x14ac:dyDescent="0.25">
      <c r="C30074"/>
      <c r="H30074"/>
    </row>
    <row r="30075" spans="3:8" x14ac:dyDescent="0.25">
      <c r="C30075"/>
      <c r="H30075"/>
    </row>
    <row r="30076" spans="3:8" x14ac:dyDescent="0.25">
      <c r="C30076"/>
      <c r="H30076"/>
    </row>
    <row r="30077" spans="3:8" x14ac:dyDescent="0.25">
      <c r="C30077"/>
      <c r="H30077"/>
    </row>
    <row r="30078" spans="3:8" x14ac:dyDescent="0.25">
      <c r="C30078"/>
      <c r="H30078"/>
    </row>
    <row r="30079" spans="3:8" x14ac:dyDescent="0.25">
      <c r="C30079"/>
      <c r="H30079"/>
    </row>
    <row r="30080" spans="3:8" x14ac:dyDescent="0.25">
      <c r="C30080"/>
      <c r="H30080"/>
    </row>
    <row r="30081" spans="3:8" x14ac:dyDescent="0.25">
      <c r="C30081"/>
      <c r="H30081"/>
    </row>
    <row r="30082" spans="3:8" x14ac:dyDescent="0.25">
      <c r="C30082"/>
      <c r="H30082"/>
    </row>
    <row r="30083" spans="3:8" x14ac:dyDescent="0.25">
      <c r="C30083"/>
      <c r="H30083"/>
    </row>
    <row r="30084" spans="3:8" x14ac:dyDescent="0.25">
      <c r="C30084"/>
      <c r="H30084"/>
    </row>
    <row r="30085" spans="3:8" x14ac:dyDescent="0.25">
      <c r="C30085"/>
      <c r="H30085"/>
    </row>
    <row r="30086" spans="3:8" x14ac:dyDescent="0.25">
      <c r="C30086"/>
      <c r="H30086"/>
    </row>
    <row r="30087" spans="3:8" x14ac:dyDescent="0.25">
      <c r="C30087"/>
      <c r="H30087"/>
    </row>
    <row r="30088" spans="3:8" x14ac:dyDescent="0.25">
      <c r="C30088"/>
      <c r="H30088"/>
    </row>
    <row r="30089" spans="3:8" x14ac:dyDescent="0.25">
      <c r="C30089"/>
      <c r="H30089"/>
    </row>
    <row r="30090" spans="3:8" x14ac:dyDescent="0.25">
      <c r="C30090"/>
      <c r="H30090"/>
    </row>
    <row r="30091" spans="3:8" x14ac:dyDescent="0.25">
      <c r="C30091"/>
      <c r="H30091"/>
    </row>
    <row r="30092" spans="3:8" x14ac:dyDescent="0.25">
      <c r="C30092"/>
      <c r="H30092"/>
    </row>
    <row r="30093" spans="3:8" x14ac:dyDescent="0.25">
      <c r="C30093"/>
      <c r="H30093"/>
    </row>
    <row r="30094" spans="3:8" x14ac:dyDescent="0.25">
      <c r="C30094"/>
      <c r="H30094"/>
    </row>
    <row r="30095" spans="3:8" x14ac:dyDescent="0.25">
      <c r="C30095"/>
      <c r="H30095"/>
    </row>
    <row r="30096" spans="3:8" x14ac:dyDescent="0.25">
      <c r="C30096"/>
      <c r="H30096"/>
    </row>
    <row r="30097" spans="3:8" x14ac:dyDescent="0.25">
      <c r="C30097"/>
      <c r="H30097"/>
    </row>
    <row r="30098" spans="3:8" x14ac:dyDescent="0.25">
      <c r="C30098"/>
      <c r="H30098"/>
    </row>
    <row r="30099" spans="3:8" x14ac:dyDescent="0.25">
      <c r="C30099"/>
      <c r="H30099"/>
    </row>
    <row r="30100" spans="3:8" x14ac:dyDescent="0.25">
      <c r="C30100"/>
      <c r="H30100"/>
    </row>
    <row r="30101" spans="3:8" x14ac:dyDescent="0.25">
      <c r="C30101"/>
      <c r="H30101"/>
    </row>
    <row r="30102" spans="3:8" x14ac:dyDescent="0.25">
      <c r="C30102"/>
      <c r="H30102"/>
    </row>
    <row r="30103" spans="3:8" x14ac:dyDescent="0.25">
      <c r="C30103"/>
      <c r="H30103"/>
    </row>
    <row r="30104" spans="3:8" x14ac:dyDescent="0.25">
      <c r="C30104"/>
      <c r="H30104"/>
    </row>
    <row r="30105" spans="3:8" x14ac:dyDescent="0.25">
      <c r="C30105"/>
      <c r="H30105"/>
    </row>
    <row r="30106" spans="3:8" x14ac:dyDescent="0.25">
      <c r="C30106"/>
      <c r="H30106"/>
    </row>
    <row r="30107" spans="3:8" x14ac:dyDescent="0.25">
      <c r="C30107"/>
      <c r="H30107"/>
    </row>
    <row r="30108" spans="3:8" x14ac:dyDescent="0.25">
      <c r="C30108"/>
      <c r="H30108"/>
    </row>
    <row r="30109" spans="3:8" x14ac:dyDescent="0.25">
      <c r="C30109"/>
      <c r="H30109"/>
    </row>
    <row r="30110" spans="3:8" x14ac:dyDescent="0.25">
      <c r="C30110"/>
      <c r="H30110"/>
    </row>
    <row r="30111" spans="3:8" x14ac:dyDescent="0.25">
      <c r="C30111"/>
      <c r="H30111"/>
    </row>
    <row r="30112" spans="3:8" x14ac:dyDescent="0.25">
      <c r="C30112"/>
      <c r="H30112"/>
    </row>
    <row r="30113" spans="3:8" x14ac:dyDescent="0.25">
      <c r="C30113"/>
      <c r="H30113"/>
    </row>
    <row r="30114" spans="3:8" x14ac:dyDescent="0.25">
      <c r="C30114"/>
      <c r="H30114"/>
    </row>
    <row r="30115" spans="3:8" x14ac:dyDescent="0.25">
      <c r="C30115"/>
      <c r="H30115"/>
    </row>
    <row r="30116" spans="3:8" x14ac:dyDescent="0.25">
      <c r="C30116"/>
      <c r="H30116"/>
    </row>
    <row r="30117" spans="3:8" x14ac:dyDescent="0.25">
      <c r="C30117"/>
      <c r="H30117"/>
    </row>
    <row r="30118" spans="3:8" x14ac:dyDescent="0.25">
      <c r="C30118"/>
      <c r="H30118"/>
    </row>
    <row r="30119" spans="3:8" x14ac:dyDescent="0.25">
      <c r="C30119"/>
      <c r="H30119"/>
    </row>
    <row r="30120" spans="3:8" x14ac:dyDescent="0.25">
      <c r="C30120"/>
      <c r="H30120"/>
    </row>
    <row r="30121" spans="3:8" x14ac:dyDescent="0.25">
      <c r="C30121"/>
      <c r="H30121"/>
    </row>
    <row r="30122" spans="3:8" x14ac:dyDescent="0.25">
      <c r="C30122"/>
      <c r="H30122"/>
    </row>
    <row r="30123" spans="3:8" x14ac:dyDescent="0.25">
      <c r="C30123"/>
      <c r="H30123"/>
    </row>
    <row r="30124" spans="3:8" x14ac:dyDescent="0.25">
      <c r="C30124"/>
      <c r="H30124"/>
    </row>
    <row r="30125" spans="3:8" x14ac:dyDescent="0.25">
      <c r="C30125"/>
      <c r="H30125"/>
    </row>
    <row r="30126" spans="3:8" x14ac:dyDescent="0.25">
      <c r="C30126"/>
      <c r="H30126"/>
    </row>
    <row r="30127" spans="3:8" x14ac:dyDescent="0.25">
      <c r="C30127"/>
      <c r="H30127"/>
    </row>
    <row r="30128" spans="3:8" x14ac:dyDescent="0.25">
      <c r="C30128"/>
      <c r="H30128"/>
    </row>
    <row r="30129" spans="3:8" x14ac:dyDescent="0.25">
      <c r="C30129"/>
      <c r="H30129"/>
    </row>
    <row r="30130" spans="3:8" x14ac:dyDescent="0.25">
      <c r="C30130"/>
      <c r="H30130"/>
    </row>
    <row r="30131" spans="3:8" x14ac:dyDescent="0.25">
      <c r="C30131"/>
      <c r="H30131"/>
    </row>
    <row r="30132" spans="3:8" x14ac:dyDescent="0.25">
      <c r="C30132"/>
      <c r="H30132"/>
    </row>
    <row r="30133" spans="3:8" x14ac:dyDescent="0.25">
      <c r="C30133"/>
      <c r="H30133"/>
    </row>
    <row r="30134" spans="3:8" x14ac:dyDescent="0.25">
      <c r="C30134"/>
      <c r="H30134"/>
    </row>
    <row r="30135" spans="3:8" x14ac:dyDescent="0.25">
      <c r="C30135"/>
      <c r="H30135"/>
    </row>
    <row r="30136" spans="3:8" x14ac:dyDescent="0.25">
      <c r="C30136"/>
      <c r="H30136"/>
    </row>
    <row r="30137" spans="3:8" x14ac:dyDescent="0.25">
      <c r="C30137"/>
      <c r="H30137"/>
    </row>
    <row r="30138" spans="3:8" x14ac:dyDescent="0.25">
      <c r="C30138"/>
      <c r="H30138"/>
    </row>
    <row r="30139" spans="3:8" x14ac:dyDescent="0.25">
      <c r="C30139"/>
      <c r="H30139"/>
    </row>
    <row r="30140" spans="3:8" x14ac:dyDescent="0.25">
      <c r="C30140"/>
      <c r="H30140"/>
    </row>
    <row r="30141" spans="3:8" x14ac:dyDescent="0.25">
      <c r="C30141"/>
      <c r="H30141"/>
    </row>
    <row r="30142" spans="3:8" x14ac:dyDescent="0.25">
      <c r="C30142"/>
      <c r="H30142"/>
    </row>
    <row r="30143" spans="3:8" x14ac:dyDescent="0.25">
      <c r="C30143"/>
      <c r="H30143"/>
    </row>
    <row r="30144" spans="3:8" x14ac:dyDescent="0.25">
      <c r="C30144"/>
      <c r="H30144"/>
    </row>
    <row r="30145" spans="3:8" x14ac:dyDescent="0.25">
      <c r="C30145"/>
      <c r="H30145"/>
    </row>
    <row r="30146" spans="3:8" x14ac:dyDescent="0.25">
      <c r="C30146"/>
      <c r="H30146"/>
    </row>
    <row r="30147" spans="3:8" x14ac:dyDescent="0.25">
      <c r="C30147"/>
      <c r="H30147"/>
    </row>
    <row r="30148" spans="3:8" x14ac:dyDescent="0.25">
      <c r="C30148"/>
      <c r="H30148"/>
    </row>
    <row r="30149" spans="3:8" x14ac:dyDescent="0.25">
      <c r="C30149"/>
      <c r="H30149"/>
    </row>
    <row r="30150" spans="3:8" x14ac:dyDescent="0.25">
      <c r="C30150"/>
      <c r="H30150"/>
    </row>
    <row r="30151" spans="3:8" x14ac:dyDescent="0.25">
      <c r="C30151"/>
      <c r="H30151"/>
    </row>
    <row r="30152" spans="3:8" x14ac:dyDescent="0.25">
      <c r="C30152"/>
      <c r="H30152"/>
    </row>
    <row r="30153" spans="3:8" x14ac:dyDescent="0.25">
      <c r="C30153"/>
      <c r="H30153"/>
    </row>
    <row r="30154" spans="3:8" x14ac:dyDescent="0.25">
      <c r="C30154"/>
      <c r="H30154"/>
    </row>
    <row r="30155" spans="3:8" x14ac:dyDescent="0.25">
      <c r="C30155"/>
      <c r="H30155"/>
    </row>
    <row r="30156" spans="3:8" x14ac:dyDescent="0.25">
      <c r="C30156"/>
      <c r="H30156"/>
    </row>
    <row r="30157" spans="3:8" x14ac:dyDescent="0.25">
      <c r="C30157"/>
      <c r="H30157"/>
    </row>
    <row r="30158" spans="3:8" x14ac:dyDescent="0.25">
      <c r="C30158"/>
      <c r="H30158"/>
    </row>
    <row r="30159" spans="3:8" x14ac:dyDescent="0.25">
      <c r="C30159"/>
      <c r="H30159"/>
    </row>
    <row r="30160" spans="3:8" x14ac:dyDescent="0.25">
      <c r="C30160"/>
      <c r="H30160"/>
    </row>
    <row r="30161" spans="3:8" x14ac:dyDescent="0.25">
      <c r="C30161"/>
      <c r="H30161"/>
    </row>
    <row r="30162" spans="3:8" x14ac:dyDescent="0.25">
      <c r="C30162"/>
      <c r="H30162"/>
    </row>
    <row r="30163" spans="3:8" x14ac:dyDescent="0.25">
      <c r="C30163"/>
      <c r="H30163"/>
    </row>
    <row r="30164" spans="3:8" x14ac:dyDescent="0.25">
      <c r="C30164"/>
      <c r="H30164"/>
    </row>
    <row r="30165" spans="3:8" x14ac:dyDescent="0.25">
      <c r="C30165"/>
      <c r="H30165"/>
    </row>
    <row r="30166" spans="3:8" x14ac:dyDescent="0.25">
      <c r="C30166"/>
      <c r="H30166"/>
    </row>
    <row r="30167" spans="3:8" x14ac:dyDescent="0.25">
      <c r="C30167"/>
      <c r="H30167"/>
    </row>
    <row r="30168" spans="3:8" x14ac:dyDescent="0.25">
      <c r="C30168"/>
      <c r="H30168"/>
    </row>
    <row r="30169" spans="3:8" x14ac:dyDescent="0.25">
      <c r="C30169"/>
      <c r="H30169"/>
    </row>
    <row r="30170" spans="3:8" x14ac:dyDescent="0.25">
      <c r="C30170"/>
      <c r="H30170"/>
    </row>
    <row r="30171" spans="3:8" x14ac:dyDescent="0.25">
      <c r="C30171"/>
      <c r="H30171"/>
    </row>
    <row r="30172" spans="3:8" x14ac:dyDescent="0.25">
      <c r="C30172"/>
      <c r="H30172"/>
    </row>
    <row r="30173" spans="3:8" x14ac:dyDescent="0.25">
      <c r="C30173"/>
      <c r="H30173"/>
    </row>
    <row r="30174" spans="3:8" x14ac:dyDescent="0.25">
      <c r="C30174"/>
      <c r="H30174"/>
    </row>
    <row r="30175" spans="3:8" x14ac:dyDescent="0.25">
      <c r="C30175"/>
      <c r="H30175"/>
    </row>
    <row r="30176" spans="3:8" x14ac:dyDescent="0.25">
      <c r="C30176"/>
      <c r="H30176"/>
    </row>
    <row r="30177" spans="3:8" x14ac:dyDescent="0.25">
      <c r="C30177"/>
      <c r="H30177"/>
    </row>
    <row r="30178" spans="3:8" x14ac:dyDescent="0.25">
      <c r="C30178"/>
      <c r="H30178"/>
    </row>
    <row r="30179" spans="3:8" x14ac:dyDescent="0.25">
      <c r="C30179"/>
      <c r="H30179"/>
    </row>
    <row r="30180" spans="3:8" x14ac:dyDescent="0.25">
      <c r="C30180"/>
      <c r="H30180"/>
    </row>
    <row r="30181" spans="3:8" x14ac:dyDescent="0.25">
      <c r="C30181"/>
      <c r="H30181"/>
    </row>
    <row r="30182" spans="3:8" x14ac:dyDescent="0.25">
      <c r="C30182"/>
      <c r="H30182"/>
    </row>
    <row r="30183" spans="3:8" x14ac:dyDescent="0.25">
      <c r="C30183"/>
      <c r="H30183"/>
    </row>
    <row r="30184" spans="3:8" x14ac:dyDescent="0.25">
      <c r="C30184"/>
      <c r="H30184"/>
    </row>
    <row r="30185" spans="3:8" x14ac:dyDescent="0.25">
      <c r="C30185"/>
      <c r="H30185"/>
    </row>
    <row r="30186" spans="3:8" x14ac:dyDescent="0.25">
      <c r="C30186"/>
      <c r="H30186"/>
    </row>
    <row r="30187" spans="3:8" x14ac:dyDescent="0.25">
      <c r="C30187"/>
      <c r="H30187"/>
    </row>
    <row r="30188" spans="3:8" x14ac:dyDescent="0.25">
      <c r="C30188"/>
      <c r="H30188"/>
    </row>
    <row r="30189" spans="3:8" x14ac:dyDescent="0.25">
      <c r="C30189"/>
      <c r="H30189"/>
    </row>
    <row r="30190" spans="3:8" x14ac:dyDescent="0.25">
      <c r="C30190"/>
      <c r="H30190"/>
    </row>
    <row r="30191" spans="3:8" x14ac:dyDescent="0.25">
      <c r="C30191"/>
      <c r="H30191"/>
    </row>
    <row r="30192" spans="3:8" x14ac:dyDescent="0.25">
      <c r="C30192"/>
      <c r="H30192"/>
    </row>
    <row r="30193" spans="3:8" x14ac:dyDescent="0.25">
      <c r="C30193"/>
      <c r="H30193"/>
    </row>
    <row r="30194" spans="3:8" x14ac:dyDescent="0.25">
      <c r="C30194"/>
      <c r="H30194"/>
    </row>
    <row r="30195" spans="3:8" x14ac:dyDescent="0.25">
      <c r="C30195"/>
      <c r="H30195"/>
    </row>
    <row r="30196" spans="3:8" x14ac:dyDescent="0.25">
      <c r="C30196"/>
      <c r="H30196"/>
    </row>
    <row r="30197" spans="3:8" x14ac:dyDescent="0.25">
      <c r="C30197"/>
      <c r="H30197"/>
    </row>
    <row r="30198" spans="3:8" x14ac:dyDescent="0.25">
      <c r="C30198"/>
      <c r="H30198"/>
    </row>
    <row r="30199" spans="3:8" x14ac:dyDescent="0.25">
      <c r="C30199"/>
      <c r="H30199"/>
    </row>
    <row r="30200" spans="3:8" x14ac:dyDescent="0.25">
      <c r="C30200"/>
      <c r="H30200"/>
    </row>
    <row r="30201" spans="3:8" x14ac:dyDescent="0.25">
      <c r="C30201"/>
      <c r="H30201"/>
    </row>
    <row r="30202" spans="3:8" x14ac:dyDescent="0.25">
      <c r="C30202"/>
      <c r="H30202"/>
    </row>
    <row r="30203" spans="3:8" x14ac:dyDescent="0.25">
      <c r="C30203"/>
      <c r="H30203"/>
    </row>
    <row r="30204" spans="3:8" x14ac:dyDescent="0.25">
      <c r="C30204"/>
      <c r="H30204"/>
    </row>
    <row r="30205" spans="3:8" x14ac:dyDescent="0.25">
      <c r="C30205"/>
      <c r="H30205"/>
    </row>
    <row r="30206" spans="3:8" x14ac:dyDescent="0.25">
      <c r="C30206"/>
      <c r="H30206"/>
    </row>
    <row r="30207" spans="3:8" x14ac:dyDescent="0.25">
      <c r="C30207"/>
      <c r="H30207"/>
    </row>
    <row r="30208" spans="3:8" x14ac:dyDescent="0.25">
      <c r="C30208"/>
      <c r="H30208"/>
    </row>
    <row r="30209" spans="3:8" x14ac:dyDescent="0.25">
      <c r="C30209"/>
      <c r="H30209"/>
    </row>
    <row r="30210" spans="3:8" x14ac:dyDescent="0.25">
      <c r="C30210"/>
      <c r="H30210"/>
    </row>
    <row r="30211" spans="3:8" x14ac:dyDescent="0.25">
      <c r="C30211"/>
      <c r="H30211"/>
    </row>
    <row r="30212" spans="3:8" x14ac:dyDescent="0.25">
      <c r="C30212"/>
      <c r="H30212"/>
    </row>
    <row r="30213" spans="3:8" x14ac:dyDescent="0.25">
      <c r="C30213"/>
      <c r="H30213"/>
    </row>
    <row r="30214" spans="3:8" x14ac:dyDescent="0.25">
      <c r="C30214"/>
      <c r="H30214"/>
    </row>
    <row r="30215" spans="3:8" x14ac:dyDescent="0.25">
      <c r="C30215"/>
      <c r="H30215"/>
    </row>
    <row r="30216" spans="3:8" x14ac:dyDescent="0.25">
      <c r="C30216"/>
      <c r="H30216"/>
    </row>
    <row r="30217" spans="3:8" x14ac:dyDescent="0.25">
      <c r="C30217"/>
      <c r="H30217"/>
    </row>
    <row r="30218" spans="3:8" x14ac:dyDescent="0.25">
      <c r="C30218"/>
      <c r="H30218"/>
    </row>
    <row r="30219" spans="3:8" x14ac:dyDescent="0.25">
      <c r="C30219"/>
      <c r="H30219"/>
    </row>
    <row r="30220" spans="3:8" x14ac:dyDescent="0.25">
      <c r="C30220"/>
      <c r="H30220"/>
    </row>
    <row r="30221" spans="3:8" x14ac:dyDescent="0.25">
      <c r="C30221"/>
      <c r="H30221"/>
    </row>
    <row r="30222" spans="3:8" x14ac:dyDescent="0.25">
      <c r="C30222"/>
      <c r="H30222"/>
    </row>
    <row r="30223" spans="3:8" x14ac:dyDescent="0.25">
      <c r="C30223"/>
      <c r="H30223"/>
    </row>
    <row r="30224" spans="3:8" x14ac:dyDescent="0.25">
      <c r="C30224"/>
      <c r="H30224"/>
    </row>
    <row r="30225" spans="3:8" x14ac:dyDescent="0.25">
      <c r="C30225"/>
      <c r="H30225"/>
    </row>
    <row r="30226" spans="3:8" x14ac:dyDescent="0.25">
      <c r="C30226"/>
      <c r="H30226"/>
    </row>
    <row r="30227" spans="3:8" x14ac:dyDescent="0.25">
      <c r="C30227"/>
      <c r="H30227"/>
    </row>
    <row r="30228" spans="3:8" x14ac:dyDescent="0.25">
      <c r="C30228"/>
      <c r="H30228"/>
    </row>
    <row r="30229" spans="3:8" x14ac:dyDescent="0.25">
      <c r="C30229"/>
      <c r="H30229"/>
    </row>
    <row r="30230" spans="3:8" x14ac:dyDescent="0.25">
      <c r="C30230"/>
      <c r="H30230"/>
    </row>
    <row r="30231" spans="3:8" x14ac:dyDescent="0.25">
      <c r="C30231"/>
      <c r="H30231"/>
    </row>
    <row r="30232" spans="3:8" x14ac:dyDescent="0.25">
      <c r="C30232"/>
      <c r="H30232"/>
    </row>
    <row r="30233" spans="3:8" x14ac:dyDescent="0.25">
      <c r="C30233"/>
      <c r="H30233"/>
    </row>
    <row r="30234" spans="3:8" x14ac:dyDescent="0.25">
      <c r="C30234"/>
      <c r="H30234"/>
    </row>
    <row r="30235" spans="3:8" x14ac:dyDescent="0.25">
      <c r="C30235"/>
      <c r="H30235"/>
    </row>
    <row r="30236" spans="3:8" x14ac:dyDescent="0.25">
      <c r="C30236"/>
      <c r="H30236"/>
    </row>
    <row r="30237" spans="3:8" x14ac:dyDescent="0.25">
      <c r="C30237"/>
      <c r="H30237"/>
    </row>
    <row r="30238" spans="3:8" x14ac:dyDescent="0.25">
      <c r="C30238"/>
      <c r="H30238"/>
    </row>
    <row r="30239" spans="3:8" x14ac:dyDescent="0.25">
      <c r="C30239"/>
      <c r="H30239"/>
    </row>
    <row r="30240" spans="3:8" x14ac:dyDescent="0.25">
      <c r="C30240"/>
      <c r="H30240"/>
    </row>
    <row r="30241" spans="3:8" x14ac:dyDescent="0.25">
      <c r="C30241"/>
      <c r="H30241"/>
    </row>
    <row r="30242" spans="3:8" x14ac:dyDescent="0.25">
      <c r="C30242"/>
      <c r="H30242"/>
    </row>
    <row r="30243" spans="3:8" x14ac:dyDescent="0.25">
      <c r="C30243"/>
      <c r="H30243"/>
    </row>
    <row r="30244" spans="3:8" x14ac:dyDescent="0.25">
      <c r="C30244"/>
      <c r="H30244"/>
    </row>
    <row r="30245" spans="3:8" x14ac:dyDescent="0.25">
      <c r="C30245"/>
      <c r="H30245"/>
    </row>
    <row r="30246" spans="3:8" x14ac:dyDescent="0.25">
      <c r="C30246"/>
      <c r="H30246"/>
    </row>
    <row r="30247" spans="3:8" x14ac:dyDescent="0.25">
      <c r="C30247"/>
      <c r="H30247"/>
    </row>
    <row r="30248" spans="3:8" x14ac:dyDescent="0.25">
      <c r="C30248"/>
      <c r="H30248"/>
    </row>
    <row r="30249" spans="3:8" x14ac:dyDescent="0.25">
      <c r="C30249"/>
      <c r="H30249"/>
    </row>
    <row r="30250" spans="3:8" x14ac:dyDescent="0.25">
      <c r="C30250"/>
      <c r="H30250"/>
    </row>
    <row r="30251" spans="3:8" x14ac:dyDescent="0.25">
      <c r="C30251"/>
      <c r="H30251"/>
    </row>
    <row r="30252" spans="3:8" x14ac:dyDescent="0.25">
      <c r="C30252"/>
      <c r="H30252"/>
    </row>
    <row r="30253" spans="3:8" x14ac:dyDescent="0.25">
      <c r="C30253"/>
      <c r="H30253"/>
    </row>
    <row r="30254" spans="3:8" x14ac:dyDescent="0.25">
      <c r="C30254"/>
      <c r="H30254"/>
    </row>
    <row r="30255" spans="3:8" x14ac:dyDescent="0.25">
      <c r="C30255"/>
      <c r="H30255"/>
    </row>
    <row r="30256" spans="3:8" x14ac:dyDescent="0.25">
      <c r="C30256"/>
      <c r="H30256"/>
    </row>
    <row r="30257" spans="3:8" x14ac:dyDescent="0.25">
      <c r="C30257"/>
      <c r="H30257"/>
    </row>
    <row r="30258" spans="3:8" x14ac:dyDescent="0.25">
      <c r="C30258"/>
      <c r="H30258"/>
    </row>
    <row r="30259" spans="3:8" x14ac:dyDescent="0.25">
      <c r="C30259"/>
      <c r="H30259"/>
    </row>
    <row r="30260" spans="3:8" x14ac:dyDescent="0.25">
      <c r="C30260"/>
      <c r="H30260"/>
    </row>
    <row r="30261" spans="3:8" x14ac:dyDescent="0.25">
      <c r="C30261"/>
      <c r="H30261"/>
    </row>
    <row r="30262" spans="3:8" x14ac:dyDescent="0.25">
      <c r="C30262"/>
      <c r="H30262"/>
    </row>
    <row r="30263" spans="3:8" x14ac:dyDescent="0.25">
      <c r="C30263"/>
      <c r="H30263"/>
    </row>
    <row r="30264" spans="3:8" x14ac:dyDescent="0.25">
      <c r="C30264"/>
      <c r="H30264"/>
    </row>
    <row r="30265" spans="3:8" x14ac:dyDescent="0.25">
      <c r="C30265"/>
      <c r="H30265"/>
    </row>
    <row r="30266" spans="3:8" x14ac:dyDescent="0.25">
      <c r="C30266"/>
      <c r="H30266"/>
    </row>
    <row r="30267" spans="3:8" x14ac:dyDescent="0.25">
      <c r="C30267"/>
      <c r="H30267"/>
    </row>
    <row r="30268" spans="3:8" x14ac:dyDescent="0.25">
      <c r="C30268"/>
      <c r="H30268"/>
    </row>
    <row r="30269" spans="3:8" x14ac:dyDescent="0.25">
      <c r="C30269"/>
      <c r="H30269"/>
    </row>
    <row r="30270" spans="3:8" x14ac:dyDescent="0.25">
      <c r="C30270"/>
      <c r="H30270"/>
    </row>
    <row r="30271" spans="3:8" x14ac:dyDescent="0.25">
      <c r="C30271"/>
      <c r="H30271"/>
    </row>
    <row r="30272" spans="3:8" x14ac:dyDescent="0.25">
      <c r="C30272"/>
      <c r="H30272"/>
    </row>
    <row r="30273" spans="3:8" x14ac:dyDescent="0.25">
      <c r="C30273"/>
      <c r="H30273"/>
    </row>
    <row r="30274" spans="3:8" x14ac:dyDescent="0.25">
      <c r="C30274"/>
      <c r="H30274"/>
    </row>
    <row r="30275" spans="3:8" x14ac:dyDescent="0.25">
      <c r="C30275"/>
      <c r="H30275"/>
    </row>
    <row r="30276" spans="3:8" x14ac:dyDescent="0.25">
      <c r="C30276"/>
      <c r="H30276"/>
    </row>
    <row r="30277" spans="3:8" x14ac:dyDescent="0.25">
      <c r="C30277"/>
      <c r="H30277"/>
    </row>
    <row r="30278" spans="3:8" x14ac:dyDescent="0.25">
      <c r="C30278"/>
      <c r="H30278"/>
    </row>
    <row r="30279" spans="3:8" x14ac:dyDescent="0.25">
      <c r="C30279"/>
      <c r="H30279"/>
    </row>
    <row r="30280" spans="3:8" x14ac:dyDescent="0.25">
      <c r="C30280"/>
      <c r="H30280"/>
    </row>
    <row r="30281" spans="3:8" x14ac:dyDescent="0.25">
      <c r="C30281"/>
      <c r="H30281"/>
    </row>
    <row r="30282" spans="3:8" x14ac:dyDescent="0.25">
      <c r="C30282"/>
      <c r="H30282"/>
    </row>
    <row r="30283" spans="3:8" x14ac:dyDescent="0.25">
      <c r="C30283"/>
      <c r="H30283"/>
    </row>
    <row r="30284" spans="3:8" x14ac:dyDescent="0.25">
      <c r="C30284"/>
      <c r="H30284"/>
    </row>
    <row r="30285" spans="3:8" x14ac:dyDescent="0.25">
      <c r="C30285"/>
      <c r="H30285"/>
    </row>
    <row r="30286" spans="3:8" x14ac:dyDescent="0.25">
      <c r="C30286"/>
      <c r="H30286"/>
    </row>
    <row r="30287" spans="3:8" x14ac:dyDescent="0.25">
      <c r="C30287"/>
      <c r="H30287"/>
    </row>
    <row r="30288" spans="3:8" x14ac:dyDescent="0.25">
      <c r="C30288"/>
      <c r="H30288"/>
    </row>
    <row r="30289" spans="3:8" x14ac:dyDescent="0.25">
      <c r="C30289"/>
      <c r="H30289"/>
    </row>
    <row r="30290" spans="3:8" x14ac:dyDescent="0.25">
      <c r="C30290"/>
      <c r="H30290"/>
    </row>
    <row r="30291" spans="3:8" x14ac:dyDescent="0.25">
      <c r="C30291"/>
      <c r="H30291"/>
    </row>
    <row r="30292" spans="3:8" x14ac:dyDescent="0.25">
      <c r="C30292"/>
      <c r="H30292"/>
    </row>
    <row r="30293" spans="3:8" x14ac:dyDescent="0.25">
      <c r="C30293"/>
      <c r="H30293"/>
    </row>
    <row r="30294" spans="3:8" x14ac:dyDescent="0.25">
      <c r="C30294"/>
      <c r="H30294"/>
    </row>
    <row r="30295" spans="3:8" x14ac:dyDescent="0.25">
      <c r="C30295"/>
      <c r="H30295"/>
    </row>
    <row r="30296" spans="3:8" x14ac:dyDescent="0.25">
      <c r="C30296"/>
      <c r="H30296"/>
    </row>
    <row r="30297" spans="3:8" x14ac:dyDescent="0.25">
      <c r="C30297"/>
      <c r="H30297"/>
    </row>
    <row r="30298" spans="3:8" x14ac:dyDescent="0.25">
      <c r="C30298"/>
      <c r="H30298"/>
    </row>
    <row r="30299" spans="3:8" x14ac:dyDescent="0.25">
      <c r="C30299"/>
      <c r="H30299"/>
    </row>
    <row r="30300" spans="3:8" x14ac:dyDescent="0.25">
      <c r="C30300"/>
      <c r="H30300"/>
    </row>
    <row r="30301" spans="3:8" x14ac:dyDescent="0.25">
      <c r="C30301"/>
      <c r="H30301"/>
    </row>
    <row r="30302" spans="3:8" x14ac:dyDescent="0.25">
      <c r="C30302"/>
      <c r="H30302"/>
    </row>
    <row r="30303" spans="3:8" x14ac:dyDescent="0.25">
      <c r="C30303"/>
      <c r="H30303"/>
    </row>
    <row r="30304" spans="3:8" x14ac:dyDescent="0.25">
      <c r="C30304"/>
      <c r="H30304"/>
    </row>
    <row r="30305" spans="3:8" x14ac:dyDescent="0.25">
      <c r="C30305"/>
      <c r="H30305"/>
    </row>
    <row r="30306" spans="3:8" x14ac:dyDescent="0.25">
      <c r="C30306"/>
      <c r="H30306"/>
    </row>
    <row r="30307" spans="3:8" x14ac:dyDescent="0.25">
      <c r="C30307"/>
      <c r="H30307"/>
    </row>
    <row r="30308" spans="3:8" x14ac:dyDescent="0.25">
      <c r="C30308"/>
      <c r="H30308"/>
    </row>
    <row r="30309" spans="3:8" x14ac:dyDescent="0.25">
      <c r="C30309"/>
      <c r="H30309"/>
    </row>
    <row r="30310" spans="3:8" x14ac:dyDescent="0.25">
      <c r="C30310"/>
      <c r="H30310"/>
    </row>
    <row r="30311" spans="3:8" x14ac:dyDescent="0.25">
      <c r="C30311"/>
      <c r="H30311"/>
    </row>
    <row r="30312" spans="3:8" x14ac:dyDescent="0.25">
      <c r="C30312"/>
      <c r="H30312"/>
    </row>
    <row r="30313" spans="3:8" x14ac:dyDescent="0.25">
      <c r="C30313"/>
      <c r="H30313"/>
    </row>
    <row r="30314" spans="3:8" x14ac:dyDescent="0.25">
      <c r="C30314"/>
      <c r="H30314"/>
    </row>
    <row r="30315" spans="3:8" x14ac:dyDescent="0.25">
      <c r="C30315"/>
      <c r="H30315"/>
    </row>
    <row r="30316" spans="3:8" x14ac:dyDescent="0.25">
      <c r="C30316"/>
      <c r="H30316"/>
    </row>
    <row r="30317" spans="3:8" x14ac:dyDescent="0.25">
      <c r="C30317"/>
      <c r="H30317"/>
    </row>
    <row r="30318" spans="3:8" x14ac:dyDescent="0.25">
      <c r="C30318"/>
      <c r="H30318"/>
    </row>
    <row r="30319" spans="3:8" x14ac:dyDescent="0.25">
      <c r="C30319"/>
      <c r="H30319"/>
    </row>
    <row r="30320" spans="3:8" x14ac:dyDescent="0.25">
      <c r="C30320"/>
      <c r="H30320"/>
    </row>
    <row r="30321" spans="3:8" x14ac:dyDescent="0.25">
      <c r="C30321"/>
      <c r="H30321"/>
    </row>
    <row r="30322" spans="3:8" x14ac:dyDescent="0.25">
      <c r="C30322"/>
      <c r="H30322"/>
    </row>
    <row r="30323" spans="3:8" x14ac:dyDescent="0.25">
      <c r="C30323"/>
      <c r="H30323"/>
    </row>
    <row r="30324" spans="3:8" x14ac:dyDescent="0.25">
      <c r="C30324"/>
      <c r="H30324"/>
    </row>
    <row r="30325" spans="3:8" x14ac:dyDescent="0.25">
      <c r="C30325"/>
      <c r="H30325"/>
    </row>
    <row r="30326" spans="3:8" x14ac:dyDescent="0.25">
      <c r="C30326"/>
      <c r="H30326"/>
    </row>
    <row r="30327" spans="3:8" x14ac:dyDescent="0.25">
      <c r="C30327"/>
      <c r="H30327"/>
    </row>
    <row r="30328" spans="3:8" x14ac:dyDescent="0.25">
      <c r="C30328"/>
      <c r="H30328"/>
    </row>
    <row r="30329" spans="3:8" x14ac:dyDescent="0.25">
      <c r="C30329"/>
      <c r="H30329"/>
    </row>
    <row r="30330" spans="3:8" x14ac:dyDescent="0.25">
      <c r="C30330"/>
      <c r="H30330"/>
    </row>
    <row r="30331" spans="3:8" x14ac:dyDescent="0.25">
      <c r="C30331"/>
      <c r="H30331"/>
    </row>
    <row r="30332" spans="3:8" x14ac:dyDescent="0.25">
      <c r="C30332"/>
      <c r="H30332"/>
    </row>
    <row r="30333" spans="3:8" x14ac:dyDescent="0.25">
      <c r="C30333"/>
      <c r="H30333"/>
    </row>
    <row r="30334" spans="3:8" x14ac:dyDescent="0.25">
      <c r="C30334"/>
      <c r="H30334"/>
    </row>
    <row r="30335" spans="3:8" x14ac:dyDescent="0.25">
      <c r="C30335"/>
      <c r="H30335"/>
    </row>
    <row r="30336" spans="3:8" x14ac:dyDescent="0.25">
      <c r="C30336"/>
      <c r="H30336"/>
    </row>
    <row r="30337" spans="3:8" x14ac:dyDescent="0.25">
      <c r="C30337"/>
      <c r="H30337"/>
    </row>
    <row r="30338" spans="3:8" x14ac:dyDescent="0.25">
      <c r="C30338"/>
      <c r="H30338"/>
    </row>
    <row r="30339" spans="3:8" x14ac:dyDescent="0.25">
      <c r="C30339"/>
      <c r="H30339"/>
    </row>
    <row r="30340" spans="3:8" x14ac:dyDescent="0.25">
      <c r="C30340"/>
      <c r="H30340"/>
    </row>
    <row r="30341" spans="3:8" x14ac:dyDescent="0.25">
      <c r="C30341"/>
      <c r="H30341"/>
    </row>
  </sheetData>
  <sheetProtection algorithmName="SHA-512" hashValue="wPkPhPVO4m+DFsQAuecVNsdi8J4DCXJDR0mSxfq5Skd1w7Z53mgVRU74q0PMqKwCxXv4r2GKdcrMmzJeK7G/bQ==" saltValue="DjDEKmI0wiMCsC4YGzF09A==" spinCount="100000" sheet="1" selectLockedCells="1" sort="0" autoFilter="0" pivotTables="0" selectUnlockedCells="1"/>
  <mergeCells count="2">
    <mergeCell ref="A2:F2"/>
    <mergeCell ref="A1:F1"/>
  </mergeCells>
  <conditionalFormatting pivot="1" sqref="E5:F5 E6:F6 E7:F7 E8:F8">
    <cfRule type="cellIs" dxfId="1066" priority="8" operator="between">
      <formula>0</formula>
      <formula>10000000000</formula>
    </cfRule>
  </conditionalFormatting>
  <conditionalFormatting pivot="1" sqref="E10:F10">
    <cfRule type="cellIs" dxfId="1065" priority="7" operator="between">
      <formula>0</formula>
      <formula>100000000</formula>
    </cfRule>
  </conditionalFormatting>
  <conditionalFormatting pivot="1" sqref="E13:F13 E14:F14 E15:F15 E16:F16 E17:F17 E18:F18 E19:F19 E20:F20">
    <cfRule type="cellIs" dxfId="1064" priority="6" operator="between">
      <formula>0</formula>
      <formula>10000000</formula>
    </cfRule>
  </conditionalFormatting>
  <conditionalFormatting pivot="1" sqref="E22:F22">
    <cfRule type="cellIs" dxfId="1063" priority="5" operator="between">
      <formula>0</formula>
      <formula>100000000</formula>
    </cfRule>
  </conditionalFormatting>
  <conditionalFormatting pivot="1" sqref="E26:F26">
    <cfRule type="cellIs" dxfId="1062" priority="4" operator="between">
      <formula>0</formula>
      <formula>10000000000</formula>
    </cfRule>
  </conditionalFormatting>
  <conditionalFormatting pivot="1" sqref="E30:F30">
    <cfRule type="cellIs" dxfId="1061" priority="3" operator="between">
      <formula>0</formula>
      <formula>100000000</formula>
    </cfRule>
  </conditionalFormatting>
  <conditionalFormatting pivot="1" sqref="E32:F32">
    <cfRule type="cellIs" dxfId="1060" priority="2" operator="between">
      <formula>0</formula>
      <formula>1000000000</formula>
    </cfRule>
  </conditionalFormatting>
  <conditionalFormatting pivot="1" sqref="E36:F36 E38:F38">
    <cfRule type="cellIs" dxfId="1059" priority="1" operator="between">
      <formula>0</formula>
      <formula>10000000</formula>
    </cfRule>
  </conditionalFormatting>
  <pageMargins left="0.7" right="0.7" top="0.75" bottom="0.75" header="0.3" footer="0.3"/>
  <pageSetup paperSize="9" scale="87" fitToHeight="0" orientation="landscape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522"/>
  <sheetViews>
    <sheetView topLeftCell="E2436" workbookViewId="0">
      <selection activeCell="Y2504" sqref="Y2504"/>
    </sheetView>
  </sheetViews>
  <sheetFormatPr defaultRowHeight="20.100000000000001" customHeight="1" x14ac:dyDescent="0.25"/>
  <cols>
    <col min="1" max="1" width="14.140625" style="2" customWidth="1"/>
    <col min="2" max="2" width="7.5703125" customWidth="1"/>
    <col min="3" max="3" width="6.140625" customWidth="1"/>
    <col min="4" max="4" width="15.5703125" customWidth="1"/>
    <col min="6" max="6" width="9.42578125" customWidth="1"/>
    <col min="7" max="8" width="14.85546875" customWidth="1"/>
    <col min="9" max="9" width="8.5703125" customWidth="1"/>
    <col min="10" max="10" width="10.42578125" customWidth="1"/>
    <col min="11" max="11" width="14" customWidth="1"/>
    <col min="12" max="12" width="9.7109375" customWidth="1"/>
    <col min="13" max="13" width="10.7109375" customWidth="1"/>
    <col min="14" max="14" width="10.28515625" customWidth="1"/>
    <col min="15" max="15" width="11.5703125" customWidth="1"/>
    <col min="16" max="16" width="16.28515625" customWidth="1"/>
    <col min="18" max="18" width="17" customWidth="1"/>
    <col min="19" max="19" width="21.7109375" customWidth="1"/>
    <col min="20" max="20" width="6.5703125" customWidth="1"/>
    <col min="22" max="22" width="9.140625" style="102"/>
    <col min="25" max="25" width="11.85546875" customWidth="1"/>
  </cols>
  <sheetData>
    <row r="1" spans="1:22" s="5" customFormat="1" ht="57" customHeight="1" x14ac:dyDescent="0.25">
      <c r="A1" s="4" t="s">
        <v>297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349</v>
      </c>
      <c r="Q1" s="5" t="s">
        <v>350</v>
      </c>
      <c r="R1" s="5" t="s">
        <v>14</v>
      </c>
      <c r="S1" s="5" t="s">
        <v>15</v>
      </c>
      <c r="T1" s="5" t="s">
        <v>16</v>
      </c>
      <c r="U1" s="5" t="s">
        <v>382</v>
      </c>
      <c r="V1" s="5" t="s">
        <v>9709</v>
      </c>
    </row>
    <row r="2" spans="1:22" ht="20.100000000000001" customHeight="1" x14ac:dyDescent="0.25">
      <c r="A2" s="91">
        <v>45139</v>
      </c>
      <c r="B2" s="76" t="s">
        <v>17</v>
      </c>
      <c r="C2" s="76" t="s">
        <v>18</v>
      </c>
      <c r="D2" s="76" t="s">
        <v>19</v>
      </c>
      <c r="E2" s="77" t="s">
        <v>20</v>
      </c>
      <c r="F2" s="78">
        <v>114</v>
      </c>
      <c r="G2" s="76" t="s">
        <v>298</v>
      </c>
      <c r="H2" s="77" t="s">
        <v>358</v>
      </c>
      <c r="I2">
        <v>1</v>
      </c>
      <c r="J2">
        <v>2.7</v>
      </c>
      <c r="K2">
        <v>22.106000000000002</v>
      </c>
      <c r="L2">
        <v>9.5359999999999996</v>
      </c>
      <c r="M2">
        <v>27.260999999999999</v>
      </c>
      <c r="N2">
        <v>36.828000000000003</v>
      </c>
      <c r="O2">
        <v>12.213878584999547</v>
      </c>
      <c r="P2">
        <v>28.313758389261746</v>
      </c>
      <c r="Q2">
        <v>74.022482893450629</v>
      </c>
      <c r="R2" s="35" t="str">
        <f>CONCATENATE(Таблица1[[#This Row],[ОКПД]],Таблица1[[#This Row],[Признак периода данных]],Таблица1[[#This Row],[ОКЕИ]])</f>
        <v>08.12.12.160_114</v>
      </c>
      <c r="S2" s="35" t="str">
        <f>VLOOKUP(Таблица1[[#This Row],[ОКПД]],ОКПД!$A$2:$B$11000,2,FALSE)</f>
        <v>Смеси песчано-гравийные</v>
      </c>
      <c r="T2" t="str">
        <f>VLOOKUP(Таблица1[[#This Row],[ОКЕИ]],'для единиц измирения'!$G$4:$H$1900,2,FALSE)</f>
        <v>тыс.м3</v>
      </c>
      <c r="U2" t="str">
        <f>LEFT(Таблица1[[#This Row],[ОКПД]],2)</f>
        <v>08</v>
      </c>
      <c r="V2" s="10" t="e">
        <f>IF(H2=H9:H12,"…*",Таблица1[[#This Row],[За отчётный месяц]])</f>
        <v>#VALUE!</v>
      </c>
    </row>
    <row r="3" spans="1:22" ht="20.100000000000001" customHeight="1" x14ac:dyDescent="0.25">
      <c r="A3" s="91">
        <v>45139</v>
      </c>
      <c r="B3" s="76" t="s">
        <v>17</v>
      </c>
      <c r="C3" s="76" t="s">
        <v>18</v>
      </c>
      <c r="D3" s="76" t="s">
        <v>19</v>
      </c>
      <c r="E3" s="77" t="s">
        <v>20</v>
      </c>
      <c r="F3" s="78">
        <v>114</v>
      </c>
      <c r="G3" s="76" t="s">
        <v>298</v>
      </c>
      <c r="H3" s="76" t="s">
        <v>361</v>
      </c>
      <c r="I3">
        <v>2</v>
      </c>
      <c r="J3">
        <v>3.1459999999999999</v>
      </c>
      <c r="K3">
        <v>22.114999999999998</v>
      </c>
      <c r="L3">
        <v>9.5359999999999996</v>
      </c>
      <c r="M3">
        <v>27.716000000000001</v>
      </c>
      <c r="N3">
        <v>36.828000000000003</v>
      </c>
      <c r="O3">
        <v>14.225638706760117</v>
      </c>
      <c r="P3">
        <v>32.990771812080538</v>
      </c>
      <c r="Q3">
        <v>75.257955903117193</v>
      </c>
      <c r="R3" s="35" t="str">
        <f>CONCATENATE(Таблица1[[#This Row],[ОКПД]],Таблица1[[#This Row],[Признак периода данных]],Таблица1[[#This Row],[ОКЕИ]])</f>
        <v>08.12.12_114</v>
      </c>
      <c r="S3" s="35" t="str">
        <f>VLOOKUP(Таблица1[[#This Row],[ОКПД]],ОКПД!$A$2:$B$11000,2,FALSE)</f>
        <v>Гранулы, крошка и порошок; галька, гравий</v>
      </c>
      <c r="T3" s="35" t="str">
        <f>VLOOKUP(Таблица1[[#This Row],[ОКЕИ]],'для единиц измирения'!$G$4:$H$1900,2,FALSE)</f>
        <v>тыс.м3</v>
      </c>
      <c r="U3" t="str">
        <f>LEFT(Таблица1[[#This Row],[ОКПД]],2)</f>
        <v>08</v>
      </c>
      <c r="V3" s="10" t="e">
        <f>IF(H3=H10:H13,"…*",Таблица1[[#This Row],[За отчётный месяц]])</f>
        <v>#VALUE!</v>
      </c>
    </row>
    <row r="4" spans="1:22" ht="20.100000000000001" customHeight="1" x14ac:dyDescent="0.25">
      <c r="A4" s="91">
        <v>45139</v>
      </c>
      <c r="B4" s="76" t="s">
        <v>17</v>
      </c>
      <c r="C4" s="76" t="s">
        <v>18</v>
      </c>
      <c r="D4" s="76" t="s">
        <v>19</v>
      </c>
      <c r="E4" s="77" t="s">
        <v>20</v>
      </c>
      <c r="F4" s="78">
        <v>168</v>
      </c>
      <c r="G4" s="76" t="s">
        <v>298</v>
      </c>
      <c r="H4" s="76" t="s">
        <v>97</v>
      </c>
      <c r="I4">
        <v>1</v>
      </c>
      <c r="J4">
        <v>0.03</v>
      </c>
      <c r="K4">
        <v>6.7000000000000004E-2</v>
      </c>
      <c r="L4">
        <v>8.0000000000000002E-3</v>
      </c>
      <c r="M4">
        <v>0.21199999999999999</v>
      </c>
      <c r="N4">
        <v>0.184</v>
      </c>
      <c r="O4">
        <v>44.776119402985074</v>
      </c>
      <c r="P4">
        <v>375</v>
      </c>
      <c r="Q4">
        <v>115.21739130434783</v>
      </c>
      <c r="R4" s="35" t="str">
        <f>CONCATENATE(Таблица1[[#This Row],[ОКПД]],Таблица1[[#This Row],[Признак периода данных]],Таблица1[[#This Row],[ОКЕИ]])</f>
        <v>10.20.23.123_168</v>
      </c>
      <c r="S4" s="35" t="str">
        <f>VLOOKUP(Таблица1[[#This Row],[ОКПД]],ОКПД!$A$2:$B$11000,2,FALSE)</f>
        <v>Рыба морская соленая или в рассоле (кроме сельди)</v>
      </c>
      <c r="T4" s="35" t="str">
        <f>VLOOKUP(Таблица1[[#This Row],[ОКЕИ]],'для единиц измирения'!$G$4:$H$1900,2,FALSE)</f>
        <v>тонн</v>
      </c>
      <c r="U4" t="str">
        <f>LEFT(Таблица1[[#This Row],[ОКПД]],2)</f>
        <v>10</v>
      </c>
      <c r="V4" s="10" t="e">
        <f>IF(H4=H11:H14,"…*",Таблица1[[#This Row],[За отчётный месяц]])</f>
        <v>#VALUE!</v>
      </c>
    </row>
    <row r="5" spans="1:22" ht="20.100000000000001" customHeight="1" x14ac:dyDescent="0.25">
      <c r="A5" s="91">
        <v>45139</v>
      </c>
      <c r="B5" s="76" t="s">
        <v>17</v>
      </c>
      <c r="C5" s="76" t="s">
        <v>18</v>
      </c>
      <c r="D5" s="76" t="s">
        <v>19</v>
      </c>
      <c r="E5" s="77" t="s">
        <v>20</v>
      </c>
      <c r="F5" s="78">
        <v>128</v>
      </c>
      <c r="G5" s="76" t="s">
        <v>298</v>
      </c>
      <c r="H5" s="76" t="s">
        <v>340</v>
      </c>
      <c r="I5">
        <v>1</v>
      </c>
      <c r="J5">
        <v>1.06</v>
      </c>
      <c r="K5">
        <v>2.3199999999999998</v>
      </c>
      <c r="L5" t="s">
        <v>9680</v>
      </c>
      <c r="M5">
        <v>12.99</v>
      </c>
      <c r="N5">
        <v>0</v>
      </c>
      <c r="O5">
        <v>45.689655172413794</v>
      </c>
      <c r="P5" t="s">
        <v>9680</v>
      </c>
      <c r="Q5">
        <v>0</v>
      </c>
      <c r="R5" s="35" t="str">
        <f>CONCATENATE(Таблица1[[#This Row],[ОКПД]],Таблица1[[#This Row],[Признак периода данных]],Таблица1[[#This Row],[ОКЕИ]])</f>
        <v>11.07.11.140_128</v>
      </c>
      <c r="S5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5" s="35" t="str">
        <f>VLOOKUP(Таблица1[[#This Row],[ОКЕИ]],'для единиц измирения'!$G$4:$H$1900,2,FALSE)</f>
        <v>тыс.полу-литров</v>
      </c>
      <c r="U5" t="str">
        <f>LEFT(Таблица1[[#This Row],[ОКПД]],2)</f>
        <v>11</v>
      </c>
      <c r="V5" s="10" t="e">
        <f>IF(H5=H12:H15,"…*",Таблица1[[#This Row],[За отчётный месяц]])</f>
        <v>#VALUE!</v>
      </c>
    </row>
    <row r="6" spans="1:22" ht="20.100000000000001" customHeight="1" x14ac:dyDescent="0.25">
      <c r="A6" s="91">
        <v>45139</v>
      </c>
      <c r="B6" s="76" t="s">
        <v>17</v>
      </c>
      <c r="C6" s="76" t="s">
        <v>18</v>
      </c>
      <c r="D6" s="76" t="s">
        <v>19</v>
      </c>
      <c r="E6" s="77" t="s">
        <v>20</v>
      </c>
      <c r="F6" s="78">
        <v>168</v>
      </c>
      <c r="G6" s="76" t="s">
        <v>298</v>
      </c>
      <c r="H6" s="76" t="s">
        <v>399</v>
      </c>
      <c r="I6">
        <v>4</v>
      </c>
      <c r="J6">
        <v>3.9929999999999999</v>
      </c>
      <c r="K6">
        <v>7.18</v>
      </c>
      <c r="L6">
        <v>15.585000000000001</v>
      </c>
      <c r="M6">
        <v>11.173</v>
      </c>
      <c r="N6">
        <v>22.274999999999999</v>
      </c>
      <c r="O6">
        <v>55.612813370473539</v>
      </c>
      <c r="P6">
        <v>25.620789220404234</v>
      </c>
      <c r="Q6">
        <v>50.159371492704828</v>
      </c>
      <c r="R6" s="35" t="str">
        <f>CONCATENATE(Таблица1[[#This Row],[ОКПД]],Таблица1[[#This Row],[Признак периода данных]],Таблица1[[#This Row],[ОКЕИ]])</f>
        <v>10.20.16_168</v>
      </c>
      <c r="S6" s="35" t="str">
        <f>VLOOKUP(Таблица1[[#This Row],[ОКПД]],ОКПД!$A$2:$B$11000,2,FALSE)</f>
        <v>Печень и молоки рыбы мороженые</v>
      </c>
      <c r="T6" s="35" t="str">
        <f>VLOOKUP(Таблица1[[#This Row],[ОКЕИ]],'для единиц измирения'!$G$4:$H$1900,2,FALSE)</f>
        <v>тонн</v>
      </c>
      <c r="U6" t="str">
        <f>LEFT(Таблица1[[#This Row],[ОКПД]],2)</f>
        <v>10</v>
      </c>
      <c r="V6" s="10" t="e">
        <f>IF(H6=H13:H16,"…*",Таблица1[[#This Row],[За отчётный месяц]])</f>
        <v>#VALUE!</v>
      </c>
    </row>
    <row r="7" spans="1:22" ht="20.100000000000001" customHeight="1" x14ac:dyDescent="0.25">
      <c r="A7" s="91">
        <v>45139</v>
      </c>
      <c r="B7" s="76" t="s">
        <v>17</v>
      </c>
      <c r="C7" s="76" t="s">
        <v>18</v>
      </c>
      <c r="D7" s="76" t="s">
        <v>19</v>
      </c>
      <c r="E7" s="77" t="s">
        <v>20</v>
      </c>
      <c r="F7" s="78">
        <v>168</v>
      </c>
      <c r="G7" s="76" t="s">
        <v>298</v>
      </c>
      <c r="H7" s="76" t="s">
        <v>99</v>
      </c>
      <c r="I7">
        <v>1</v>
      </c>
      <c r="J7">
        <v>7.0000000000000007E-2</v>
      </c>
      <c r="K7">
        <v>0.1</v>
      </c>
      <c r="L7">
        <v>0.05</v>
      </c>
      <c r="M7">
        <v>0.84</v>
      </c>
      <c r="N7">
        <v>0.8</v>
      </c>
      <c r="O7">
        <v>70</v>
      </c>
      <c r="P7">
        <v>140</v>
      </c>
      <c r="Q7">
        <v>105</v>
      </c>
      <c r="R7" s="35" t="str">
        <f>CONCATENATE(Таблица1[[#This Row],[ОКПД]],Таблица1[[#This Row],[Признак периода данных]],Таблица1[[#This Row],[ОКЕИ]])</f>
        <v>10.20.23.130_168</v>
      </c>
      <c r="S7" s="35" t="str">
        <f>VLOOKUP(Таблица1[[#This Row],[ОКПД]],ОКПД!$A$2:$B$11000,2,FALSE)</f>
        <v>Рыба сушеная</v>
      </c>
      <c r="T7" s="35" t="str">
        <f>VLOOKUP(Таблица1[[#This Row],[ОКЕИ]],'для единиц измирения'!$G$4:$H$1900,2,FALSE)</f>
        <v>тонн</v>
      </c>
      <c r="U7" t="str">
        <f>LEFT(Таблица1[[#This Row],[ОКПД]],2)</f>
        <v>10</v>
      </c>
      <c r="V7" s="10" t="e">
        <f>IF(H7=H14:H17,"…*",Таблица1[[#This Row],[За отчётный месяц]])</f>
        <v>#VALUE!</v>
      </c>
    </row>
    <row r="8" spans="1:22" ht="20.100000000000001" customHeight="1" x14ac:dyDescent="0.25">
      <c r="A8" s="91">
        <v>45139</v>
      </c>
      <c r="B8" s="76" t="s">
        <v>17</v>
      </c>
      <c r="C8" s="76" t="s">
        <v>18</v>
      </c>
      <c r="D8" s="76" t="s">
        <v>19</v>
      </c>
      <c r="E8" s="77" t="s">
        <v>20</v>
      </c>
      <c r="F8" s="78">
        <v>168</v>
      </c>
      <c r="G8" s="76" t="s">
        <v>298</v>
      </c>
      <c r="H8" s="76" t="s">
        <v>158</v>
      </c>
      <c r="I8">
        <v>1</v>
      </c>
      <c r="J8">
        <v>0.17</v>
      </c>
      <c r="K8">
        <v>0.24</v>
      </c>
      <c r="L8">
        <v>0.22</v>
      </c>
      <c r="M8">
        <v>2.27</v>
      </c>
      <c r="N8">
        <v>2.75</v>
      </c>
      <c r="O8">
        <v>70.833333333333329</v>
      </c>
      <c r="P8">
        <v>77.272727272727266</v>
      </c>
      <c r="Q8">
        <v>82.545454545454547</v>
      </c>
      <c r="R8" s="35" t="str">
        <f>CONCATENATE(Таблица1[[#This Row],[ОКПД]],Таблица1[[#This Row],[Признак периода данных]],Таблица1[[#This Row],[ОКЕИ]])</f>
        <v>10.51.55.110_168</v>
      </c>
      <c r="S8" s="35" t="str">
        <f>VLOOKUP(Таблица1[[#This Row],[ОКПД]],ОКПД!$A$2:$B$11000,2,FALSE)</f>
        <v>Сыворотка молочная</v>
      </c>
      <c r="T8" s="35" t="str">
        <f>VLOOKUP(Таблица1[[#This Row],[ОКЕИ]],'для единиц измирения'!$G$4:$H$1900,2,FALSE)</f>
        <v>тонн</v>
      </c>
      <c r="U8" t="str">
        <f>LEFT(Таблица1[[#This Row],[ОКПД]],2)</f>
        <v>10</v>
      </c>
      <c r="V8" s="10" t="e">
        <f>IF(H8=H15:H18,"…*",Таблица1[[#This Row],[За отчётный месяц]])</f>
        <v>#VALUE!</v>
      </c>
    </row>
    <row r="9" spans="1:22" ht="20.100000000000001" customHeight="1" x14ac:dyDescent="0.25">
      <c r="A9" s="91">
        <v>45139</v>
      </c>
      <c r="B9" s="76" t="s">
        <v>17</v>
      </c>
      <c r="C9" s="76" t="s">
        <v>18</v>
      </c>
      <c r="D9" s="76" t="s">
        <v>19</v>
      </c>
      <c r="E9" s="77" t="s">
        <v>20</v>
      </c>
      <c r="F9" s="78">
        <v>168</v>
      </c>
      <c r="G9" s="76" t="s">
        <v>298</v>
      </c>
      <c r="H9" s="76" t="s">
        <v>165</v>
      </c>
      <c r="I9">
        <v>4</v>
      </c>
      <c r="J9">
        <v>4.66</v>
      </c>
      <c r="K9">
        <v>6.55</v>
      </c>
      <c r="L9">
        <v>5.72</v>
      </c>
      <c r="M9">
        <v>56.8</v>
      </c>
      <c r="N9">
        <v>69.209999999999994</v>
      </c>
      <c r="O9">
        <v>71.145038167938935</v>
      </c>
      <c r="P9">
        <v>81.468531468531467</v>
      </c>
      <c r="Q9">
        <v>82.069065163993642</v>
      </c>
      <c r="R9" s="35" t="str">
        <f>CONCATENATE(Таблица1[[#This Row],[ОКПД]],Таблица1[[#This Row],[Признак периода данных]],Таблица1[[#This Row],[ОКЕИ]])</f>
        <v>10.51.56.120_168</v>
      </c>
      <c r="S9" s="35" t="str">
        <f>VLOOKUP(Таблица1[[#This Row],[ОКПД]],ОКПД!$A$2:$B$11000,2,FALSE)</f>
        <v>Напитки молочные</v>
      </c>
      <c r="T9" s="35" t="str">
        <f>VLOOKUP(Таблица1[[#This Row],[ОКЕИ]],'для единиц измирения'!$G$4:$H$1900,2,FALSE)</f>
        <v>тонн</v>
      </c>
      <c r="V9" s="10" t="e">
        <f>IF(H9=H16:H19,"…*",Таблица1[[#This Row],[За отчётный месяц]])</f>
        <v>#VALUE!</v>
      </c>
    </row>
    <row r="10" spans="1:22" ht="20.100000000000001" customHeight="1" x14ac:dyDescent="0.25">
      <c r="A10" s="91">
        <v>45139</v>
      </c>
      <c r="B10" s="76" t="s">
        <v>17</v>
      </c>
      <c r="C10" s="76" t="s">
        <v>18</v>
      </c>
      <c r="D10" s="76" t="s">
        <v>19</v>
      </c>
      <c r="E10" s="77" t="s">
        <v>20</v>
      </c>
      <c r="F10" s="78">
        <v>168</v>
      </c>
      <c r="G10" s="76" t="s">
        <v>298</v>
      </c>
      <c r="H10" s="76" t="s">
        <v>132</v>
      </c>
      <c r="I10">
        <v>1</v>
      </c>
      <c r="J10">
        <v>0.05</v>
      </c>
      <c r="K10">
        <v>7.0000000000000007E-2</v>
      </c>
      <c r="L10">
        <v>0.1</v>
      </c>
      <c r="M10">
        <v>0.68</v>
      </c>
      <c r="N10">
        <v>0.87</v>
      </c>
      <c r="O10">
        <v>71.428571428571431</v>
      </c>
      <c r="P10">
        <v>50</v>
      </c>
      <c r="Q10">
        <v>78.160919540229884</v>
      </c>
      <c r="R10" s="35" t="str">
        <f>CONCATENATE(Таблица1[[#This Row],[ОКПД]],Таблица1[[#This Row],[Признак периода данных]],Таблица1[[#This Row],[ОКЕИ]])</f>
        <v>10.51.40.100_168</v>
      </c>
      <c r="S10" s="35" t="str">
        <f>VLOOKUP(Таблица1[[#This Row],[ОКПД]],ОКПД!$A$2:$B$11000,2,FALSE)</f>
        <v>Сыры</v>
      </c>
      <c r="T10" s="35" t="str">
        <f>VLOOKUP(Таблица1[[#This Row],[ОКЕИ]],'для единиц измирения'!$G$4:$H$1900,2,FALSE)</f>
        <v>тонн</v>
      </c>
      <c r="U10" t="str">
        <f>LEFT(Таблица1[[#This Row],[ОКПД]],2)</f>
        <v>10</v>
      </c>
      <c r="V10" s="10" t="e">
        <f>IF(H10=H17:H20,"…*",Таблица1[[#This Row],[За отчётный месяц]])</f>
        <v>#VALUE!</v>
      </c>
    </row>
    <row r="11" spans="1:22" ht="20.100000000000001" customHeight="1" x14ac:dyDescent="0.25">
      <c r="A11" s="91">
        <v>45139</v>
      </c>
      <c r="B11" s="76" t="s">
        <v>17</v>
      </c>
      <c r="C11" s="76" t="s">
        <v>18</v>
      </c>
      <c r="D11" s="76" t="s">
        <v>19</v>
      </c>
      <c r="E11" s="77" t="s">
        <v>20</v>
      </c>
      <c r="F11" s="78">
        <v>168</v>
      </c>
      <c r="G11" s="76" t="s">
        <v>298</v>
      </c>
      <c r="H11" s="76" t="s">
        <v>198</v>
      </c>
      <c r="I11">
        <v>1</v>
      </c>
      <c r="J11">
        <v>0.05</v>
      </c>
      <c r="K11">
        <v>7.0000000000000007E-2</v>
      </c>
      <c r="L11">
        <v>0.06</v>
      </c>
      <c r="M11">
        <v>0.36</v>
      </c>
      <c r="N11">
        <v>0.7</v>
      </c>
      <c r="O11">
        <v>71.428571428571431</v>
      </c>
      <c r="P11">
        <v>83.333333333333329</v>
      </c>
      <c r="Q11">
        <v>51.428571428571431</v>
      </c>
      <c r="R11" s="35" t="str">
        <f>CONCATENATE(Таблица1[[#This Row],[ОКПД]],Таблица1[[#This Row],[Признак периода данных]],Таблица1[[#This Row],[ОКЕИ]])</f>
        <v>10.72.19.140_168</v>
      </c>
      <c r="S11" s="35" t="str">
        <f>VLOOKUP(Таблица1[[#This Row],[ОКПД]],ОКПД!$A$2:$B$11000,2,FALSE)</f>
        <v>Полуфабрикаты хлебобулочные замороженные</v>
      </c>
      <c r="T11" s="35" t="str">
        <f>VLOOKUP(Таблица1[[#This Row],[ОКЕИ]],'для единиц измирения'!$G$4:$H$1900,2,FALSE)</f>
        <v>тонн</v>
      </c>
      <c r="U11" t="str">
        <f>LEFT(Таблица1[[#This Row],[ОКПД]],2)</f>
        <v>10</v>
      </c>
      <c r="V11" s="10" t="e">
        <f>IF(H11=H18:H21,"…*",Таблица1[[#This Row],[За отчётный месяц]])</f>
        <v>#VALUE!</v>
      </c>
    </row>
    <row r="12" spans="1:22" ht="20.100000000000001" customHeight="1" x14ac:dyDescent="0.25">
      <c r="A12" s="91">
        <v>45139</v>
      </c>
      <c r="B12" s="76" t="s">
        <v>17</v>
      </c>
      <c r="C12" s="76" t="s">
        <v>18</v>
      </c>
      <c r="D12" s="76" t="s">
        <v>19</v>
      </c>
      <c r="E12" s="77" t="s">
        <v>20</v>
      </c>
      <c r="F12" s="78">
        <v>168</v>
      </c>
      <c r="G12" s="76" t="s">
        <v>298</v>
      </c>
      <c r="H12" s="76" t="s">
        <v>196</v>
      </c>
      <c r="I12">
        <v>1</v>
      </c>
      <c r="J12">
        <v>0.05</v>
      </c>
      <c r="K12">
        <v>7.0000000000000007E-2</v>
      </c>
      <c r="L12">
        <v>0.1</v>
      </c>
      <c r="M12">
        <v>0.36</v>
      </c>
      <c r="N12">
        <v>1.05</v>
      </c>
      <c r="O12">
        <v>71.428571428571431</v>
      </c>
      <c r="P12">
        <v>50</v>
      </c>
      <c r="Q12">
        <v>34.285714285714285</v>
      </c>
      <c r="R12" s="35" t="str">
        <f>CONCATENATE(Таблица1[[#This Row],[ОКПД]],Таблица1[[#This Row],[Признак периода данных]],Таблица1[[#This Row],[ОКЕИ]])</f>
        <v>10.72.19_168</v>
      </c>
      <c r="S12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2" s="35" t="str">
        <f>VLOOKUP(Таблица1[[#This Row],[ОКЕИ]],'для единиц измирения'!$G$4:$H$1900,2,FALSE)</f>
        <v>тонн</v>
      </c>
      <c r="V12" s="10" t="e">
        <f>IF(H12=H19:H22,"…*",Таблица1[[#This Row],[За отчётный месяц]])</f>
        <v>#VALUE!</v>
      </c>
    </row>
    <row r="13" spans="1:22" ht="20.100000000000001" customHeight="1" x14ac:dyDescent="0.25">
      <c r="A13" s="91">
        <v>45139</v>
      </c>
      <c r="B13" s="76" t="s">
        <v>17</v>
      </c>
      <c r="C13" s="76" t="s">
        <v>18</v>
      </c>
      <c r="D13" s="76" t="s">
        <v>19</v>
      </c>
      <c r="E13" s="77" t="s">
        <v>20</v>
      </c>
      <c r="F13" s="78">
        <v>119</v>
      </c>
      <c r="G13" s="76" t="s">
        <v>298</v>
      </c>
      <c r="H13" s="76" t="s">
        <v>227</v>
      </c>
      <c r="I13">
        <v>1</v>
      </c>
      <c r="J13">
        <v>0.99</v>
      </c>
      <c r="K13">
        <v>1.36</v>
      </c>
      <c r="L13">
        <v>0.93</v>
      </c>
      <c r="M13">
        <v>8.31</v>
      </c>
      <c r="N13">
        <v>6.83</v>
      </c>
      <c r="O13">
        <v>72.794117647058826</v>
      </c>
      <c r="P13">
        <v>106.45161290322581</v>
      </c>
      <c r="Q13">
        <v>121.66910688140557</v>
      </c>
      <c r="R13" s="35" t="str">
        <f>CONCATENATE(Таблица1[[#This Row],[ОКПД]],Таблица1[[#This Row],[Признак периода данных]],Таблица1[[#This Row],[ОКЕИ]])</f>
        <v>11.07.19.190_119</v>
      </c>
      <c r="S13" s="35" t="str">
        <f>VLOOKUP(Таблица1[[#This Row],[ОКПД]],ОКПД!$A$2:$B$11000,2,FALSE)</f>
        <v>Напитки безалкогольные прочие, не включенные в другие группировки</v>
      </c>
      <c r="T13" s="35" t="str">
        <f>VLOOKUP(Таблица1[[#This Row],[ОКЕИ]],'для единиц измирения'!$G$4:$H$1900,2,FALSE)</f>
        <v>тыс. дкл</v>
      </c>
      <c r="U13" t="str">
        <f>LEFT(Таблица1[[#This Row],[ОКПД]],2)</f>
        <v>11</v>
      </c>
      <c r="V13" s="10" t="e">
        <f>IF(H13=H20:H23,"…*",Таблица1[[#This Row],[За отчётный месяц]])</f>
        <v>#VALUE!</v>
      </c>
    </row>
    <row r="14" spans="1:22" ht="20.100000000000001" customHeight="1" x14ac:dyDescent="0.25">
      <c r="A14" s="91">
        <v>45139</v>
      </c>
      <c r="B14" s="76" t="s">
        <v>17</v>
      </c>
      <c r="C14" s="76" t="s">
        <v>18</v>
      </c>
      <c r="D14" s="76" t="s">
        <v>19</v>
      </c>
      <c r="E14" s="77" t="s">
        <v>20</v>
      </c>
      <c r="F14" s="78">
        <v>168</v>
      </c>
      <c r="G14" s="76" t="s">
        <v>298</v>
      </c>
      <c r="H14" s="76" t="s">
        <v>189</v>
      </c>
      <c r="I14">
        <v>2</v>
      </c>
      <c r="J14">
        <v>0.10299999999999999</v>
      </c>
      <c r="K14">
        <v>0.14000000000000001</v>
      </c>
      <c r="L14">
        <v>0.16500000000000001</v>
      </c>
      <c r="M14">
        <v>0.69299999999999995</v>
      </c>
      <c r="N14">
        <v>1.5549999999999999</v>
      </c>
      <c r="O14">
        <v>73.571428571428569</v>
      </c>
      <c r="P14">
        <v>62.424242424242422</v>
      </c>
      <c r="Q14">
        <v>44.565916398713824</v>
      </c>
      <c r="R14" s="35" t="str">
        <f>CONCATENATE(Таблица1[[#This Row],[ОКПД]],Таблица1[[#This Row],[Признак периода данных]],Таблица1[[#This Row],[ОКЕИ]])</f>
        <v>10.72.11.001.АГ_168</v>
      </c>
      <c r="S14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4" s="35" t="str">
        <f>VLOOKUP(Таблица1[[#This Row],[ОКЕИ]],'для единиц измирения'!$G$4:$H$1900,2,FALSE)</f>
        <v>тонн</v>
      </c>
      <c r="U14" t="str">
        <f>LEFT(Таблица1[[#This Row],[ОКПД]],2)</f>
        <v>10</v>
      </c>
      <c r="V14" s="10" t="e">
        <f>IF(H14=H21:H24,"…*",Таблица1[[#This Row],[За отчётный месяц]])</f>
        <v>#VALUE!</v>
      </c>
    </row>
    <row r="15" spans="1:22" ht="20.100000000000001" customHeight="1" x14ac:dyDescent="0.25">
      <c r="A15" s="91">
        <v>45139</v>
      </c>
      <c r="B15" s="76" t="s">
        <v>17</v>
      </c>
      <c r="C15" s="76" t="s">
        <v>18</v>
      </c>
      <c r="D15" s="76" t="s">
        <v>19</v>
      </c>
      <c r="E15" s="77" t="s">
        <v>20</v>
      </c>
      <c r="F15" s="78">
        <v>119</v>
      </c>
      <c r="G15" s="76" t="s">
        <v>298</v>
      </c>
      <c r="H15" s="76" t="s">
        <v>221</v>
      </c>
      <c r="I15">
        <v>2</v>
      </c>
      <c r="J15">
        <v>1.05</v>
      </c>
      <c r="K15">
        <v>1.41</v>
      </c>
      <c r="L15">
        <v>1.02</v>
      </c>
      <c r="M15">
        <v>9.6300000000000008</v>
      </c>
      <c r="N15">
        <v>8.4</v>
      </c>
      <c r="O15">
        <v>74.468085106382972</v>
      </c>
      <c r="P15">
        <v>102.94117647058823</v>
      </c>
      <c r="Q15">
        <v>114.64285714285714</v>
      </c>
      <c r="R15" s="35" t="str">
        <f>CONCATENATE(Таблица1[[#This Row],[ОКПД]],Таблица1[[#This Row],[Признак периода данных]],Таблица1[[#This Row],[ОКЕИ]])</f>
        <v>11.07.19_119</v>
      </c>
      <c r="S15" s="35" t="str">
        <f>VLOOKUP(Таблица1[[#This Row],[ОКПД]],ОКПД!$A$2:$B$11000,2,FALSE)</f>
        <v>Напитки безалкогольные прочие</v>
      </c>
      <c r="T15" s="35" t="str">
        <f>VLOOKUP(Таблица1[[#This Row],[ОКЕИ]],'для единиц измирения'!$G$4:$H$1900,2,FALSE)</f>
        <v>тыс. дкл</v>
      </c>
      <c r="U15" t="str">
        <f>LEFT(Таблица1[[#This Row],[ОКПД]],2)</f>
        <v>11</v>
      </c>
      <c r="V15" s="10" t="e">
        <f>IF(H15=H22:H25,"…*",Таблица1[[#This Row],[За отчётный месяц]])</f>
        <v>#VALUE!</v>
      </c>
    </row>
    <row r="16" spans="1:22" ht="20.100000000000001" customHeight="1" x14ac:dyDescent="0.25">
      <c r="A16" s="91">
        <v>45139</v>
      </c>
      <c r="B16" s="76" t="s">
        <v>17</v>
      </c>
      <c r="C16" s="76" t="s">
        <v>18</v>
      </c>
      <c r="D16" s="76" t="s">
        <v>19</v>
      </c>
      <c r="E16" s="77" t="s">
        <v>20</v>
      </c>
      <c r="F16" s="78">
        <v>168</v>
      </c>
      <c r="G16" s="76" t="s">
        <v>298</v>
      </c>
      <c r="H16" s="76" t="s">
        <v>144</v>
      </c>
      <c r="I16">
        <v>3</v>
      </c>
      <c r="J16">
        <v>1.79</v>
      </c>
      <c r="K16">
        <v>2.39</v>
      </c>
      <c r="L16">
        <v>2.0699999999999998</v>
      </c>
      <c r="M16">
        <v>23.56</v>
      </c>
      <c r="N16">
        <v>21.89</v>
      </c>
      <c r="O16">
        <v>74.895397489539747</v>
      </c>
      <c r="P16">
        <v>86.473429951690818</v>
      </c>
      <c r="Q16">
        <v>107.6290543627227</v>
      </c>
      <c r="R16" s="35" t="str">
        <f>CONCATENATE(Таблица1[[#This Row],[ОКПД]],Таблица1[[#This Row],[Признак периода данных]],Таблица1[[#This Row],[ОКЕИ]])</f>
        <v>10.51.52.110_168</v>
      </c>
      <c r="S16" s="35" t="str">
        <f>VLOOKUP(Таблица1[[#This Row],[ОКПД]],ОКПД!$A$2:$B$11000,2,FALSE)</f>
        <v>Йогурт</v>
      </c>
      <c r="T16" s="35" t="str">
        <f>VLOOKUP(Таблица1[[#This Row],[ОКЕИ]],'для единиц измирения'!$G$4:$H$1900,2,FALSE)</f>
        <v>тонн</v>
      </c>
      <c r="U16" t="str">
        <f>LEFT(Таблица1[[#This Row],[ОКПД]],2)</f>
        <v>10</v>
      </c>
      <c r="V16" s="10" t="e">
        <f>IF(H16=H23:H26,"…*",Таблица1[[#This Row],[За отчётный месяц]])</f>
        <v>#VALUE!</v>
      </c>
    </row>
    <row r="17" spans="1:22" ht="20.100000000000001" customHeight="1" x14ac:dyDescent="0.25">
      <c r="A17" s="91">
        <v>45139</v>
      </c>
      <c r="B17" s="76" t="s">
        <v>17</v>
      </c>
      <c r="C17" s="76" t="s">
        <v>18</v>
      </c>
      <c r="D17" s="76" t="s">
        <v>19</v>
      </c>
      <c r="E17" s="77" t="s">
        <v>20</v>
      </c>
      <c r="F17" s="78">
        <v>168</v>
      </c>
      <c r="G17" s="76" t="s">
        <v>298</v>
      </c>
      <c r="H17" s="76" t="s">
        <v>384</v>
      </c>
      <c r="I17">
        <v>1</v>
      </c>
      <c r="J17">
        <v>5.2999999999999999E-2</v>
      </c>
      <c r="K17">
        <v>7.0000000000000007E-2</v>
      </c>
      <c r="L17">
        <v>6.5000000000000002E-2</v>
      </c>
      <c r="M17">
        <v>0.33300000000000002</v>
      </c>
      <c r="N17">
        <v>0.505</v>
      </c>
      <c r="O17">
        <v>75.714285714285708</v>
      </c>
      <c r="P17">
        <v>81.538461538461533</v>
      </c>
      <c r="Q17">
        <v>65.940594059405939</v>
      </c>
      <c r="R17" s="35" t="str">
        <f>CONCATENATE(Таблица1[[#This Row],[ОКПД]],Таблица1[[#This Row],[Признак периода данных]],Таблица1[[#This Row],[ОКЕИ]])</f>
        <v>10.72.11.100_168</v>
      </c>
      <c r="S17" s="35" t="str">
        <f>VLOOKUP(Таблица1[[#This Row],[ОКПД]],ОКПД!$A$2:$B$11000,2,FALSE)</f>
        <v>Хлебобулочные изделия пониженной влажности</v>
      </c>
      <c r="T17" s="35" t="str">
        <f>VLOOKUP(Таблица1[[#This Row],[ОКЕИ]],'для единиц измирения'!$G$4:$H$1900,2,FALSE)</f>
        <v>тонн</v>
      </c>
      <c r="U17" t="str">
        <f>LEFT(Таблица1[[#This Row],[ОКПД]],2)</f>
        <v>10</v>
      </c>
      <c r="V17" s="10" t="e">
        <f>IF(H17=H24:H27,"…*",Таблица1[[#This Row],[За отчётный месяц]])</f>
        <v>#VALUE!</v>
      </c>
    </row>
    <row r="18" spans="1:22" ht="20.100000000000001" customHeight="1" x14ac:dyDescent="0.25">
      <c r="A18" s="91">
        <v>45139</v>
      </c>
      <c r="B18" s="76" t="s">
        <v>17</v>
      </c>
      <c r="C18" s="76" t="s">
        <v>18</v>
      </c>
      <c r="D18" s="76" t="s">
        <v>19</v>
      </c>
      <c r="E18" s="77" t="s">
        <v>20</v>
      </c>
      <c r="F18" s="78">
        <v>168</v>
      </c>
      <c r="G18" s="76" t="s">
        <v>298</v>
      </c>
      <c r="H18" s="76" t="s">
        <v>383</v>
      </c>
      <c r="I18">
        <v>1</v>
      </c>
      <c r="J18">
        <v>5.2999999999999999E-2</v>
      </c>
      <c r="K18">
        <v>7.0000000000000007E-2</v>
      </c>
      <c r="L18">
        <v>6.5000000000000002E-2</v>
      </c>
      <c r="M18">
        <v>0.33300000000000002</v>
      </c>
      <c r="N18">
        <v>0.505</v>
      </c>
      <c r="O18">
        <v>75.714285714285708</v>
      </c>
      <c r="P18">
        <v>81.538461538461533</v>
      </c>
      <c r="Q18">
        <v>65.940594059405939</v>
      </c>
      <c r="R18" s="35" t="str">
        <f>CONCATENATE(Таблица1[[#This Row],[ОКПД]],Таблица1[[#This Row],[Признак периода данных]],Таблица1[[#This Row],[ОКЕИ]])</f>
        <v>10.72.11_168</v>
      </c>
      <c r="S18" s="35" t="str">
        <f>VLOOKUP(Таблица1[[#This Row],[ОКПД]],ОКПД!$A$2:$B$11000,2,FALSE)</f>
        <v>Хлебцы хрустящие, сухари, гренки и аналогичные обжаренные продукты</v>
      </c>
      <c r="T18" s="35" t="str">
        <f>VLOOKUP(Таблица1[[#This Row],[ОКЕИ]],'для единиц измирения'!$G$4:$H$1900,2,FALSE)</f>
        <v>тонн</v>
      </c>
      <c r="U18" t="str">
        <f>LEFT(Таблица1[[#This Row],[ОКПД]],2)</f>
        <v>10</v>
      </c>
      <c r="V18" s="10" t="e">
        <f>IF(H18=H25:H28,"…*",Таблица1[[#This Row],[За отчётный месяц]])</f>
        <v>#VALUE!</v>
      </c>
    </row>
    <row r="19" spans="1:22" ht="20.100000000000001" customHeight="1" x14ac:dyDescent="0.25">
      <c r="A19" s="91">
        <v>45139</v>
      </c>
      <c r="B19" s="76" t="s">
        <v>17</v>
      </c>
      <c r="C19" s="76" t="s">
        <v>18</v>
      </c>
      <c r="D19" s="76" t="s">
        <v>19</v>
      </c>
      <c r="E19" s="77" t="s">
        <v>20</v>
      </c>
      <c r="F19" s="78">
        <v>168</v>
      </c>
      <c r="G19" s="76" t="s">
        <v>298</v>
      </c>
      <c r="H19" s="76" t="s">
        <v>160</v>
      </c>
      <c r="I19">
        <v>4</v>
      </c>
      <c r="J19">
        <v>7.72</v>
      </c>
      <c r="K19">
        <v>9.8699999999999992</v>
      </c>
      <c r="L19">
        <v>9.19</v>
      </c>
      <c r="M19">
        <v>97.26</v>
      </c>
      <c r="N19">
        <v>110.37</v>
      </c>
      <c r="O19">
        <v>78.21681864235056</v>
      </c>
      <c r="P19">
        <v>84.004352557127319</v>
      </c>
      <c r="Q19">
        <v>88.121772220712145</v>
      </c>
      <c r="R19" s="35" t="str">
        <f>CONCATENATE(Таблица1[[#This Row],[ОКПД]],Таблица1[[#This Row],[Признак периода данных]],Таблица1[[#This Row],[ОКЕИ]])</f>
        <v>10.51.56_168</v>
      </c>
      <c r="S19" s="35" t="str">
        <f>VLOOKUP(Таблица1[[#This Row],[ОКПД]],ОКПД!$A$2:$B$11000,2,FALSE)</f>
        <v>Продукция молочная, не включенная в другие группировки</v>
      </c>
      <c r="T19" s="35" t="str">
        <f>VLOOKUP(Таблица1[[#This Row],[ОКЕИ]],'для единиц измирения'!$G$4:$H$1900,2,FALSE)</f>
        <v>тонн</v>
      </c>
      <c r="U19" t="str">
        <f>LEFT(Таблица1[[#This Row],[ОКПД]],2)</f>
        <v>10</v>
      </c>
      <c r="V19" s="10" t="e">
        <f>IF(H19=H26:H29,"…*",Таблица1[[#This Row],[За отчётный месяц]])</f>
        <v>#VALUE!</v>
      </c>
    </row>
    <row r="20" spans="1:22" ht="20.100000000000001" customHeight="1" x14ac:dyDescent="0.25">
      <c r="A20" s="91">
        <v>45139</v>
      </c>
      <c r="B20" s="76" t="s">
        <v>17</v>
      </c>
      <c r="C20" s="76" t="s">
        <v>18</v>
      </c>
      <c r="D20" s="76" t="s">
        <v>19</v>
      </c>
      <c r="E20" s="77" t="s">
        <v>20</v>
      </c>
      <c r="F20" s="78">
        <v>168</v>
      </c>
      <c r="G20" s="76" t="s">
        <v>298</v>
      </c>
      <c r="H20" s="76" t="s">
        <v>124</v>
      </c>
      <c r="I20">
        <v>2</v>
      </c>
      <c r="J20">
        <v>0.08</v>
      </c>
      <c r="K20">
        <v>0.1</v>
      </c>
      <c r="L20">
        <v>0.06</v>
      </c>
      <c r="M20">
        <v>0.87</v>
      </c>
      <c r="N20">
        <v>0.76</v>
      </c>
      <c r="O20">
        <v>80</v>
      </c>
      <c r="P20">
        <v>133.33333333333334</v>
      </c>
      <c r="Q20">
        <v>114.47368421052632</v>
      </c>
      <c r="R20" s="35" t="str">
        <f>CONCATENATE(Таблица1[[#This Row],[ОКПД]],Таблица1[[#This Row],[Признак периода данных]],Таблица1[[#This Row],[ОКЕИ]])</f>
        <v>10.51.12_168</v>
      </c>
      <c r="S20" s="35" t="str">
        <f>VLOOKUP(Таблица1[[#This Row],[ОКПД]],ОКПД!$A$2:$B$11000,2,FALSE)</f>
        <v>Сливки</v>
      </c>
      <c r="T20" s="35" t="str">
        <f>VLOOKUP(Таблица1[[#This Row],[ОКЕИ]],'для единиц измирения'!$G$4:$H$1900,2,FALSE)</f>
        <v>тонн</v>
      </c>
      <c r="U20" t="str">
        <f>LEFT(Таблица1[[#This Row],[ОКПД]],2)</f>
        <v>10</v>
      </c>
      <c r="V20" s="10" t="e">
        <f>IF(H20=H27:H30,"…*",Таблица1[[#This Row],[За отчётный месяц]])</f>
        <v>#VALUE!</v>
      </c>
    </row>
    <row r="21" spans="1:22" ht="20.100000000000001" customHeight="1" x14ac:dyDescent="0.25">
      <c r="A21" s="91">
        <v>45139</v>
      </c>
      <c r="B21" s="76" t="s">
        <v>17</v>
      </c>
      <c r="C21" s="76" t="s">
        <v>18</v>
      </c>
      <c r="D21" s="76" t="s">
        <v>19</v>
      </c>
      <c r="E21" s="77" t="s">
        <v>20</v>
      </c>
      <c r="F21" s="78">
        <v>168</v>
      </c>
      <c r="G21" s="76" t="s">
        <v>298</v>
      </c>
      <c r="H21" s="76" t="s">
        <v>183</v>
      </c>
      <c r="I21">
        <v>3</v>
      </c>
      <c r="J21">
        <v>0.18</v>
      </c>
      <c r="K21">
        <v>0.22</v>
      </c>
      <c r="L21">
        <v>0.56000000000000005</v>
      </c>
      <c r="M21">
        <v>1.85</v>
      </c>
      <c r="N21">
        <v>4.38</v>
      </c>
      <c r="O21">
        <v>81.818181818181813</v>
      </c>
      <c r="P21">
        <v>32.142857142857146</v>
      </c>
      <c r="Q21">
        <v>42.237442922374427</v>
      </c>
      <c r="R21" s="35" t="str">
        <f>CONCATENATE(Таблица1[[#This Row],[ОКПД]],Таблица1[[#This Row],[Признак периода данных]],Таблица1[[#This Row],[ОКЕИ]])</f>
        <v>10.71.11.200_168</v>
      </c>
      <c r="S21" s="35" t="str">
        <f>VLOOKUP(Таблица1[[#This Row],[ОКПД]],ОКПД!$A$2:$B$11000,2,FALSE)</f>
        <v>Полуфабрикаты хлебобулочные охлажденные</v>
      </c>
      <c r="T21" s="35" t="str">
        <f>VLOOKUP(Таблица1[[#This Row],[ОКЕИ]],'для единиц измирения'!$G$4:$H$1900,2,FALSE)</f>
        <v>тонн</v>
      </c>
      <c r="V21" s="10" t="e">
        <f>IF(H21=H28:H31,"…*",Таблица1[[#This Row],[За отчётный месяц]])</f>
        <v>#VALUE!</v>
      </c>
    </row>
    <row r="22" spans="1:22" ht="20.100000000000001" customHeight="1" x14ac:dyDescent="0.25">
      <c r="A22" s="91">
        <v>45139</v>
      </c>
      <c r="B22" s="76" t="s">
        <v>17</v>
      </c>
      <c r="C22" s="76" t="s">
        <v>18</v>
      </c>
      <c r="D22" s="76" t="s">
        <v>19</v>
      </c>
      <c r="E22" s="77" t="s">
        <v>20</v>
      </c>
      <c r="F22" s="78">
        <v>168</v>
      </c>
      <c r="G22" s="76" t="s">
        <v>298</v>
      </c>
      <c r="H22" s="76" t="s">
        <v>148</v>
      </c>
      <c r="I22">
        <v>4</v>
      </c>
      <c r="J22">
        <v>9.16</v>
      </c>
      <c r="K22">
        <v>11.11</v>
      </c>
      <c r="L22">
        <v>11.31</v>
      </c>
      <c r="M22">
        <v>103.56</v>
      </c>
      <c r="N22">
        <v>110.56</v>
      </c>
      <c r="O22">
        <v>82.448244824482444</v>
      </c>
      <c r="P22">
        <v>80.990274093722363</v>
      </c>
      <c r="Q22">
        <v>93.668596237337198</v>
      </c>
      <c r="R22" s="35" t="str">
        <f>CONCATENATE(Таблица1[[#This Row],[ОКПД]],Таблица1[[#This Row],[Признак периода данных]],Таблица1[[#This Row],[ОКЕИ]])</f>
        <v>10.51.52.140_168</v>
      </c>
      <c r="S22" s="35" t="str">
        <f>VLOOKUP(Таблица1[[#This Row],[ОКПД]],ОКПД!$A$2:$B$11000,2,FALSE)</f>
        <v>Кефир</v>
      </c>
      <c r="T22" s="35" t="str">
        <f>VLOOKUP(Таблица1[[#This Row],[ОКЕИ]],'для единиц измирения'!$G$4:$H$1900,2,FALSE)</f>
        <v>тонн</v>
      </c>
      <c r="U22" t="str">
        <f>LEFT(Таблица1[[#This Row],[ОКПД]],2)</f>
        <v>10</v>
      </c>
      <c r="V22" s="10" t="e">
        <f>IF(H22=H29:H32,"…*",Таблица1[[#This Row],[За отчётный месяц]])</f>
        <v>#VALUE!</v>
      </c>
    </row>
    <row r="23" spans="1:22" ht="20.100000000000001" customHeight="1" x14ac:dyDescent="0.25">
      <c r="A23" s="91">
        <v>45139</v>
      </c>
      <c r="B23" s="76" t="s">
        <v>17</v>
      </c>
      <c r="C23" s="76" t="s">
        <v>18</v>
      </c>
      <c r="D23" s="76" t="s">
        <v>19</v>
      </c>
      <c r="E23" s="77" t="s">
        <v>20</v>
      </c>
      <c r="F23" s="78">
        <v>168</v>
      </c>
      <c r="G23" s="76" t="s">
        <v>298</v>
      </c>
      <c r="H23" s="76" t="s">
        <v>142</v>
      </c>
      <c r="I23">
        <v>4</v>
      </c>
      <c r="J23">
        <v>13.21</v>
      </c>
      <c r="K23">
        <v>15.96</v>
      </c>
      <c r="L23">
        <v>15.96</v>
      </c>
      <c r="M23">
        <v>148.78</v>
      </c>
      <c r="N23">
        <v>155.5</v>
      </c>
      <c r="O23">
        <v>82.769423558897245</v>
      </c>
      <c r="P23">
        <v>82.769423558897245</v>
      </c>
      <c r="Q23">
        <v>95.678456591639872</v>
      </c>
      <c r="R23" s="35" t="str">
        <f>CONCATENATE(Таблица1[[#This Row],[ОКПД]],Таблица1[[#This Row],[Признак периода данных]],Таблица1[[#This Row],[ОКЕИ]])</f>
        <v>10.51.52.100_168</v>
      </c>
      <c r="S23" s="35" t="str">
        <f>VLOOKUP(Таблица1[[#This Row],[ОКПД]],ОКПД!$A$2:$B$11000,2,FALSE)</f>
        <v>Продукты кисломолочные (кроме сметаны)</v>
      </c>
      <c r="T23" s="35" t="str">
        <f>VLOOKUP(Таблица1[[#This Row],[ОКЕИ]],'для единиц измирения'!$G$4:$H$1900,2,FALSE)</f>
        <v>тонн</v>
      </c>
      <c r="U23" t="str">
        <f>LEFT(Таблица1[[#This Row],[ОКПД]],2)</f>
        <v>10</v>
      </c>
      <c r="V23" s="10" t="e">
        <f>IF(H23=H30:H33,"…*",Таблица1[[#This Row],[За отчётный месяц]])</f>
        <v>#VALUE!</v>
      </c>
    </row>
    <row r="24" spans="1:22" ht="20.100000000000001" customHeight="1" x14ac:dyDescent="0.25">
      <c r="A24" s="91">
        <v>45139</v>
      </c>
      <c r="B24" s="76" t="s">
        <v>17</v>
      </c>
      <c r="C24" s="76" t="s">
        <v>18</v>
      </c>
      <c r="D24" s="76" t="s">
        <v>19</v>
      </c>
      <c r="E24" s="77" t="s">
        <v>20</v>
      </c>
      <c r="F24" s="78">
        <v>882</v>
      </c>
      <c r="G24" s="76" t="s">
        <v>298</v>
      </c>
      <c r="H24" s="76" t="s">
        <v>363</v>
      </c>
      <c r="I24">
        <v>1</v>
      </c>
      <c r="J24">
        <v>0.42799999999999999</v>
      </c>
      <c r="K24">
        <v>0.498</v>
      </c>
      <c r="L24">
        <v>0.11</v>
      </c>
      <c r="M24">
        <v>0.92600000000000005</v>
      </c>
      <c r="N24">
        <v>1.6759999999999999</v>
      </c>
      <c r="O24">
        <v>85.943775100401609</v>
      </c>
      <c r="P24">
        <v>389.09090909090907</v>
      </c>
      <c r="Q24">
        <v>55.250596658711217</v>
      </c>
      <c r="R24" s="35" t="str">
        <f>CONCATENATE(Таблица1[[#This Row],[ОКПД]],Таблица1[[#This Row],[Признак периода данных]],Таблица1[[#This Row],[ОКЕИ]])</f>
        <v>10.32.39.001.АГ_882</v>
      </c>
      <c r="S24" s="35" t="str">
        <f>VLOOKUP(Таблица1[[#This Row],[ОКПД]],ОКПД!$A$2:$B$11000,2,FALSE)</f>
        <v>Плодоовощные консервы</v>
      </c>
      <c r="T24" s="35" t="str">
        <f>VLOOKUP(Таблица1[[#This Row],[ОКЕИ]],'для единиц измирения'!$G$4:$H$1900,2,FALSE)</f>
        <v>тыс.усл. банок</v>
      </c>
      <c r="U24" t="str">
        <f>LEFT(Таблица1[[#This Row],[ОКПД]],2)</f>
        <v>10</v>
      </c>
      <c r="V24" s="10" t="e">
        <f>IF(H24=H31:H34,"…*",Таблица1[[#This Row],[За отчётный месяц]])</f>
        <v>#VALUE!</v>
      </c>
    </row>
    <row r="25" spans="1:22" ht="20.100000000000001" customHeight="1" x14ac:dyDescent="0.25">
      <c r="A25" s="91">
        <v>45139</v>
      </c>
      <c r="B25" s="76" t="s">
        <v>17</v>
      </c>
      <c r="C25" s="76" t="s">
        <v>18</v>
      </c>
      <c r="D25" s="76" t="s">
        <v>19</v>
      </c>
      <c r="E25" s="77" t="s">
        <v>20</v>
      </c>
      <c r="F25" s="78">
        <v>882</v>
      </c>
      <c r="G25" s="76" t="s">
        <v>298</v>
      </c>
      <c r="H25" s="76" t="s">
        <v>367</v>
      </c>
      <c r="I25">
        <v>1</v>
      </c>
      <c r="J25">
        <v>0.42799999999999999</v>
      </c>
      <c r="K25">
        <v>0.498</v>
      </c>
      <c r="L25">
        <v>0.11</v>
      </c>
      <c r="M25">
        <v>0.92600000000000005</v>
      </c>
      <c r="N25">
        <v>1.6759999999999999</v>
      </c>
      <c r="O25">
        <v>85.943775100401609</v>
      </c>
      <c r="P25">
        <v>389.09090909090907</v>
      </c>
      <c r="Q25">
        <v>55.250596658711217</v>
      </c>
      <c r="R25" s="35" t="str">
        <f>CONCATENATE(Таблица1[[#This Row],[ОКПД]],Таблица1[[#This Row],[Признак периода данных]],Таблица1[[#This Row],[ОКЕИ]])</f>
        <v>10.39.18.110_882</v>
      </c>
      <c r="S25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5" s="35" t="str">
        <f>VLOOKUP(Таблица1[[#This Row],[ОКЕИ]],'для единиц измирения'!$G$4:$H$1900,2,FALSE)</f>
        <v>тыс.усл. банок</v>
      </c>
      <c r="U25" t="str">
        <f>LEFT(Таблица1[[#This Row],[ОКПД]],2)</f>
        <v>10</v>
      </c>
      <c r="V25" s="10" t="e">
        <f>IF(H25=H32:H35,"…*",Таблица1[[#This Row],[За отчётный месяц]])</f>
        <v>#VALUE!</v>
      </c>
    </row>
    <row r="26" spans="1:22" ht="20.100000000000001" customHeight="1" x14ac:dyDescent="0.25">
      <c r="A26" s="91">
        <v>45139</v>
      </c>
      <c r="B26" s="76" t="s">
        <v>17</v>
      </c>
      <c r="C26" s="76" t="s">
        <v>18</v>
      </c>
      <c r="D26" s="76" t="s">
        <v>19</v>
      </c>
      <c r="E26" s="77" t="s">
        <v>20</v>
      </c>
      <c r="F26" s="78">
        <v>882</v>
      </c>
      <c r="G26" s="76" t="s">
        <v>298</v>
      </c>
      <c r="H26" s="76" t="s">
        <v>368</v>
      </c>
      <c r="I26">
        <v>1</v>
      </c>
      <c r="J26">
        <v>0.42799999999999999</v>
      </c>
      <c r="K26">
        <v>0.498</v>
      </c>
      <c r="L26">
        <v>0.11</v>
      </c>
      <c r="M26">
        <v>0.92600000000000005</v>
      </c>
      <c r="N26">
        <v>1.6759999999999999</v>
      </c>
      <c r="O26">
        <v>85.943775100401609</v>
      </c>
      <c r="P26">
        <v>389.09090909090907</v>
      </c>
      <c r="Q26">
        <v>55.250596658711217</v>
      </c>
      <c r="R26" s="35" t="str">
        <f>CONCATENATE(Таблица1[[#This Row],[ОКПД]],Таблица1[[#This Row],[Признак периода данных]],Таблица1[[#This Row],[ОКЕИ]])</f>
        <v>10.39.18_882</v>
      </c>
      <c r="S26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6" s="35" t="str">
        <f>VLOOKUP(Таблица1[[#This Row],[ОКЕИ]],'для единиц измирения'!$G$4:$H$1900,2,FALSE)</f>
        <v>тыс.усл. банок</v>
      </c>
      <c r="U26" t="str">
        <f>LEFT(Таблица1[[#This Row],[ОКПД]],2)</f>
        <v>10</v>
      </c>
      <c r="V26" s="10" t="e">
        <f>IF(H26=H33:H36,"…*",Таблица1[[#This Row],[За отчётный месяц]])</f>
        <v>#VALUE!</v>
      </c>
    </row>
    <row r="27" spans="1:22" ht="20.100000000000001" customHeight="1" x14ac:dyDescent="0.25">
      <c r="A27" s="91">
        <v>45139</v>
      </c>
      <c r="B27" s="76" t="s">
        <v>17</v>
      </c>
      <c r="C27" s="76" t="s">
        <v>18</v>
      </c>
      <c r="D27" s="76" t="s">
        <v>19</v>
      </c>
      <c r="E27" s="77" t="s">
        <v>20</v>
      </c>
      <c r="F27" s="78">
        <v>168</v>
      </c>
      <c r="G27" s="76" t="s">
        <v>298</v>
      </c>
      <c r="H27" s="76" t="s">
        <v>110</v>
      </c>
      <c r="I27">
        <v>2</v>
      </c>
      <c r="J27">
        <v>1.2989999999999999</v>
      </c>
      <c r="K27">
        <v>1.5009999999999999</v>
      </c>
      <c r="L27">
        <v>1.117</v>
      </c>
      <c r="M27">
        <v>11.491</v>
      </c>
      <c r="N27">
        <v>6.8070000000000004</v>
      </c>
      <c r="O27">
        <v>86.542305129913387</v>
      </c>
      <c r="P27">
        <v>116.29364368845121</v>
      </c>
      <c r="Q27">
        <v>168.81151755545761</v>
      </c>
      <c r="R27" s="35" t="str">
        <f>CONCATENATE(Таблица1[[#This Row],[ОКПД]],Таблица1[[#This Row],[Признак периода данных]],Таблица1[[#This Row],[ОКЕИ]])</f>
        <v>10.20.24.120_168</v>
      </c>
      <c r="S27" s="35" t="str">
        <f>VLOOKUP(Таблица1[[#This Row],[ОКПД]],ОКПД!$A$2:$B$11000,2,FALSE)</f>
        <v>Рыба и филе рыбное горячего копчения</v>
      </c>
      <c r="T27" s="35" t="str">
        <f>VLOOKUP(Таблица1[[#This Row],[ОКЕИ]],'для единиц измирения'!$G$4:$H$1900,2,FALSE)</f>
        <v>тонн</v>
      </c>
      <c r="U27" t="str">
        <f>LEFT(Таблица1[[#This Row],[ОКПД]],2)</f>
        <v>10</v>
      </c>
      <c r="V27" s="10" t="e">
        <f>IF(H27=H34:H37,"…*",Таблица1[[#This Row],[За отчётный месяц]])</f>
        <v>#VALUE!</v>
      </c>
    </row>
    <row r="28" spans="1:22" ht="20.100000000000001" customHeight="1" x14ac:dyDescent="0.25">
      <c r="A28" s="91">
        <v>45139</v>
      </c>
      <c r="B28" s="76" t="s">
        <v>17</v>
      </c>
      <c r="C28" s="76" t="s">
        <v>18</v>
      </c>
      <c r="D28" s="76" t="s">
        <v>19</v>
      </c>
      <c r="E28" s="77" t="s">
        <v>20</v>
      </c>
      <c r="F28" s="78">
        <v>168</v>
      </c>
      <c r="G28" s="76" t="s">
        <v>298</v>
      </c>
      <c r="H28" s="76" t="s">
        <v>139</v>
      </c>
      <c r="I28">
        <v>4</v>
      </c>
      <c r="J28">
        <v>17.829999999999998</v>
      </c>
      <c r="K28">
        <v>20.54</v>
      </c>
      <c r="L28">
        <v>20.66</v>
      </c>
      <c r="M28">
        <v>194.96</v>
      </c>
      <c r="N28">
        <v>203.52</v>
      </c>
      <c r="O28">
        <v>86.806231742940611</v>
      </c>
      <c r="P28">
        <v>86.302032913843178</v>
      </c>
      <c r="Q28">
        <v>95.79402515723271</v>
      </c>
      <c r="R28" s="35" t="str">
        <f>CONCATENATE(Таблица1[[#This Row],[ОКПД]],Таблица1[[#This Row],[Признак периода данных]],Таблица1[[#This Row],[ОКЕИ]])</f>
        <v>10.51.52_168</v>
      </c>
      <c r="S28" s="35" t="str">
        <f>VLOOKUP(Таблица1[[#This Row],[ОКПД]],ОКПД!$A$2:$B$11000,2,FALSE)</f>
        <v>Продукты кисломолочные (кроме творога и продуктов из творога)</v>
      </c>
      <c r="T28" s="35" t="str">
        <f>VLOOKUP(Таблица1[[#This Row],[ОКЕИ]],'для единиц измирения'!$G$4:$H$1900,2,FALSE)</f>
        <v>тонн</v>
      </c>
      <c r="U28" t="str">
        <f>LEFT(Таблица1[[#This Row],[ОКПД]],2)</f>
        <v>10</v>
      </c>
      <c r="V28" s="10" t="e">
        <f>IF(H28=H35:H38,"…*",Таблица1[[#This Row],[За отчётный месяц]])</f>
        <v>#VALUE!</v>
      </c>
    </row>
    <row r="29" spans="1:22" ht="20.100000000000001" customHeight="1" x14ac:dyDescent="0.25">
      <c r="A29" s="91">
        <v>45139</v>
      </c>
      <c r="B29" s="76" t="s">
        <v>17</v>
      </c>
      <c r="C29" s="76" t="s">
        <v>18</v>
      </c>
      <c r="D29" s="76" t="s">
        <v>19</v>
      </c>
      <c r="E29" s="77" t="s">
        <v>20</v>
      </c>
      <c r="F29" s="78">
        <v>168</v>
      </c>
      <c r="G29" s="76" t="s">
        <v>298</v>
      </c>
      <c r="H29" s="76" t="s">
        <v>45</v>
      </c>
      <c r="I29">
        <v>2</v>
      </c>
      <c r="J29">
        <v>0.95</v>
      </c>
      <c r="K29">
        <v>1.0900000000000001</v>
      </c>
      <c r="L29">
        <v>0.64</v>
      </c>
      <c r="M29">
        <v>10.51</v>
      </c>
      <c r="N29">
        <v>10.5</v>
      </c>
      <c r="O29">
        <v>87.155963302752298</v>
      </c>
      <c r="P29">
        <v>148.4375</v>
      </c>
      <c r="Q29">
        <v>100.0952380952381</v>
      </c>
      <c r="R29" s="35" t="str">
        <f>CONCATENATE(Таблица1[[#This Row],[ОКПД]],Таблица1[[#This Row],[Признак периода данных]],Таблица1[[#This Row],[ОКЕИ]])</f>
        <v>10.13.14.400_168</v>
      </c>
      <c r="S29" s="35" t="str">
        <f>VLOOKUP(Таблица1[[#This Row],[ОКПД]],ОКПД!$A$2:$B$11000,2,FALSE)</f>
        <v>Изделия колбасные копченые</v>
      </c>
      <c r="T29" s="35" t="str">
        <f>VLOOKUP(Таблица1[[#This Row],[ОКЕИ]],'для единиц измирения'!$G$4:$H$1900,2,FALSE)</f>
        <v>тонн</v>
      </c>
      <c r="U29" t="str">
        <f>LEFT(Таблица1[[#This Row],[ОКПД]],2)</f>
        <v>10</v>
      </c>
      <c r="V29" s="10" t="e">
        <f>IF(H29=H36:H39,"…*",Таблица1[[#This Row],[За отчётный месяц]])</f>
        <v>#VALUE!</v>
      </c>
    </row>
    <row r="30" spans="1:22" ht="20.100000000000001" customHeight="1" x14ac:dyDescent="0.25">
      <c r="A30" s="91">
        <v>45139</v>
      </c>
      <c r="B30" s="76" t="s">
        <v>17</v>
      </c>
      <c r="C30" s="76" t="s">
        <v>18</v>
      </c>
      <c r="D30" s="76" t="s">
        <v>19</v>
      </c>
      <c r="E30" s="77" t="s">
        <v>20</v>
      </c>
      <c r="F30" s="78">
        <v>119</v>
      </c>
      <c r="G30" s="76" t="s">
        <v>298</v>
      </c>
      <c r="H30" s="76" t="s">
        <v>211</v>
      </c>
      <c r="I30">
        <v>2</v>
      </c>
      <c r="J30">
        <v>0.90300000000000002</v>
      </c>
      <c r="K30">
        <v>1.036</v>
      </c>
      <c r="L30">
        <v>1.423</v>
      </c>
      <c r="M30">
        <v>15.737</v>
      </c>
      <c r="N30">
        <v>14.257</v>
      </c>
      <c r="O30">
        <v>87.162162162162161</v>
      </c>
      <c r="P30">
        <v>63.457484188334504</v>
      </c>
      <c r="Q30">
        <v>110.38086553973487</v>
      </c>
      <c r="R30" s="35" t="str">
        <f>CONCATENATE(Таблица1[[#This Row],[ОКПД]],Таблица1[[#This Row],[Признак периода данных]],Таблица1[[#This Row],[ОКЕИ]])</f>
        <v>11.05.10_119</v>
      </c>
      <c r="S30" s="35" t="str">
        <f>VLOOKUP(Таблица1[[#This Row],[ОКПД]],ОКПД!$A$2:$B$11000,2,FALSE)</f>
        <v>Пиво, кроме отходов пивоварения</v>
      </c>
      <c r="T30" s="35" t="str">
        <f>VLOOKUP(Таблица1[[#This Row],[ОКЕИ]],'для единиц измирения'!$G$4:$H$1900,2,FALSE)</f>
        <v>тыс. дкл</v>
      </c>
      <c r="U30" t="str">
        <f>LEFT(Таблица1[[#This Row],[ОКПД]],2)</f>
        <v>11</v>
      </c>
      <c r="V30" s="10" t="e">
        <f>IF(H30=H37:H40,"…*",Таблица1[[#This Row],[За отчётный месяц]])</f>
        <v>#VALUE!</v>
      </c>
    </row>
    <row r="31" spans="1:22" ht="20.100000000000001" customHeight="1" x14ac:dyDescent="0.25">
      <c r="A31" s="91">
        <v>45139</v>
      </c>
      <c r="B31" s="76" t="s">
        <v>17</v>
      </c>
      <c r="C31" s="76" t="s">
        <v>18</v>
      </c>
      <c r="D31" s="76" t="s">
        <v>19</v>
      </c>
      <c r="E31" s="77" t="s">
        <v>20</v>
      </c>
      <c r="F31" s="78">
        <v>168</v>
      </c>
      <c r="G31" s="76" t="s">
        <v>298</v>
      </c>
      <c r="H31" s="76" t="s">
        <v>155</v>
      </c>
      <c r="I31">
        <v>1</v>
      </c>
      <c r="J31">
        <v>0.59</v>
      </c>
      <c r="K31">
        <v>0.67</v>
      </c>
      <c r="L31">
        <v>0.56000000000000005</v>
      </c>
      <c r="M31">
        <v>6.82</v>
      </c>
      <c r="N31">
        <v>6.24</v>
      </c>
      <c r="O31">
        <v>88.059701492537314</v>
      </c>
      <c r="P31">
        <v>105.35714285714286</v>
      </c>
      <c r="Q31">
        <v>109.2948717948718</v>
      </c>
      <c r="R31" s="35" t="str">
        <f>CONCATENATE(Таблица1[[#This Row],[ОКПД]],Таблица1[[#This Row],[Признак периода данных]],Таблица1[[#This Row],[ОКЕИ]])</f>
        <v>10.51.55_168</v>
      </c>
      <c r="S31" s="35" t="str">
        <f>VLOOKUP(Таблица1[[#This Row],[ОКПД]],ОКПД!$A$2:$B$11000,2,FALSE)</f>
        <v>Сыворотка</v>
      </c>
      <c r="T31" s="35" t="str">
        <f>VLOOKUP(Таблица1[[#This Row],[ОКЕИ]],'для единиц измирения'!$G$4:$H$1900,2,FALSE)</f>
        <v>тонн</v>
      </c>
      <c r="U31" t="str">
        <f>LEFT(Таблица1[[#This Row],[ОКПД]],2)</f>
        <v>10</v>
      </c>
      <c r="V31" s="10" t="e">
        <f>IF(H31=H38:H41,"…*",Таблица1[[#This Row],[За отчётный месяц]])</f>
        <v>#VALUE!</v>
      </c>
    </row>
    <row r="32" spans="1:22" ht="20.100000000000001" customHeight="1" x14ac:dyDescent="0.25">
      <c r="A32" s="91">
        <v>45139</v>
      </c>
      <c r="B32" s="76" t="s">
        <v>17</v>
      </c>
      <c r="C32" s="76" t="s">
        <v>18</v>
      </c>
      <c r="D32" s="76" t="s">
        <v>19</v>
      </c>
      <c r="E32" s="77" t="s">
        <v>20</v>
      </c>
      <c r="F32" s="78">
        <v>168</v>
      </c>
      <c r="G32" s="76" t="s">
        <v>298</v>
      </c>
      <c r="H32" s="76" t="s">
        <v>163</v>
      </c>
      <c r="I32">
        <v>1</v>
      </c>
      <c r="J32">
        <v>2.39</v>
      </c>
      <c r="K32">
        <v>2.68</v>
      </c>
      <c r="L32">
        <v>2.7</v>
      </c>
      <c r="M32">
        <v>32.94</v>
      </c>
      <c r="N32">
        <v>33.909999999999997</v>
      </c>
      <c r="O32">
        <v>89.179104477611943</v>
      </c>
      <c r="P32">
        <v>88.518518518518519</v>
      </c>
      <c r="Q32">
        <v>97.139486877027423</v>
      </c>
      <c r="R32" s="35" t="str">
        <f>CONCATENATE(Таблица1[[#This Row],[ОКПД]],Таблица1[[#This Row],[Признак периода данных]],Таблица1[[#This Row],[ОКЕИ]])</f>
        <v>10.51.56.110_168</v>
      </c>
      <c r="S32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2" s="35" t="str">
        <f>VLOOKUP(Таблица1[[#This Row],[ОКЕИ]],'для единиц измирения'!$G$4:$H$1900,2,FALSE)</f>
        <v>тонн</v>
      </c>
      <c r="U32" t="str">
        <f>LEFT(Таблица1[[#This Row],[ОКПД]],2)</f>
        <v>10</v>
      </c>
      <c r="V32" s="10" t="e">
        <f>IF(H32=H39:H42,"…*",Таблица1[[#This Row],[За отчётный месяц]])</f>
        <v>#VALUE!</v>
      </c>
    </row>
    <row r="33" spans="1:22" ht="20.100000000000001" customHeight="1" x14ac:dyDescent="0.25">
      <c r="A33" s="91">
        <v>45139</v>
      </c>
      <c r="B33" s="76" t="s">
        <v>17</v>
      </c>
      <c r="C33" s="76" t="s">
        <v>18</v>
      </c>
      <c r="D33" s="76" t="s">
        <v>19</v>
      </c>
      <c r="E33" s="77" t="s">
        <v>20</v>
      </c>
      <c r="F33" s="78">
        <v>128</v>
      </c>
      <c r="G33" s="76" t="s">
        <v>298</v>
      </c>
      <c r="H33" s="76" t="s">
        <v>219</v>
      </c>
      <c r="I33">
        <v>3</v>
      </c>
      <c r="J33">
        <v>39.03</v>
      </c>
      <c r="K33">
        <v>43.49</v>
      </c>
      <c r="L33">
        <v>39.700000000000003</v>
      </c>
      <c r="M33">
        <v>324.10000000000002</v>
      </c>
      <c r="N33">
        <v>330.33</v>
      </c>
      <c r="O33">
        <v>89.744768912393653</v>
      </c>
      <c r="P33">
        <v>98.312342569269518</v>
      </c>
      <c r="Q33">
        <v>98.114007204916291</v>
      </c>
      <c r="R33" s="35" t="str">
        <f>CONCATENATE(Таблица1[[#This Row],[ОКПД]],Таблица1[[#This Row],[Признак периода данных]],Таблица1[[#This Row],[ОКЕИ]])</f>
        <v>11.07.11.120_128</v>
      </c>
      <c r="S33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3" s="35" t="str">
        <f>VLOOKUP(Таблица1[[#This Row],[ОКЕИ]],'для единиц измирения'!$G$4:$H$1900,2,FALSE)</f>
        <v>тыс.полу-литров</v>
      </c>
      <c r="U33" t="str">
        <f>LEFT(Таблица1[[#This Row],[ОКПД]],2)</f>
        <v>11</v>
      </c>
      <c r="V33" s="10" t="e">
        <f>IF(H33=H40:H43,"…*",Таблица1[[#This Row],[За отчётный месяц]])</f>
        <v>#VALUE!</v>
      </c>
    </row>
    <row r="34" spans="1:22" ht="20.100000000000001" customHeight="1" x14ac:dyDescent="0.25">
      <c r="A34" s="91">
        <v>45139</v>
      </c>
      <c r="B34" s="76" t="s">
        <v>17</v>
      </c>
      <c r="C34" s="76" t="s">
        <v>18</v>
      </c>
      <c r="D34" s="76" t="s">
        <v>19</v>
      </c>
      <c r="E34" s="77" t="s">
        <v>20</v>
      </c>
      <c r="F34" s="78">
        <v>168</v>
      </c>
      <c r="G34" s="76" t="s">
        <v>298</v>
      </c>
      <c r="H34" s="76" t="s">
        <v>146</v>
      </c>
      <c r="I34">
        <v>3</v>
      </c>
      <c r="J34">
        <v>1.99</v>
      </c>
      <c r="K34">
        <v>2.17</v>
      </c>
      <c r="L34">
        <v>2.2400000000000002</v>
      </c>
      <c r="M34">
        <v>18.77</v>
      </c>
      <c r="N34">
        <v>19.489999999999998</v>
      </c>
      <c r="O34">
        <v>91.705069124423957</v>
      </c>
      <c r="P34">
        <v>88.839285714285708</v>
      </c>
      <c r="Q34">
        <v>96.305797845048744</v>
      </c>
      <c r="R34" s="35" t="str">
        <f>CONCATENATE(Таблица1[[#This Row],[ОКПД]],Таблица1[[#This Row],[Признак периода данных]],Таблица1[[#This Row],[ОКЕИ]])</f>
        <v>10.51.52.130_168</v>
      </c>
      <c r="S34" s="35" t="str">
        <f>VLOOKUP(Таблица1[[#This Row],[ОКПД]],ОКПД!$A$2:$B$11000,2,FALSE)</f>
        <v>Ряженка и варенец</v>
      </c>
      <c r="T34" s="35" t="str">
        <f>VLOOKUP(Таблица1[[#This Row],[ОКЕИ]],'для единиц измирения'!$G$4:$H$1900,2,FALSE)</f>
        <v>тонн</v>
      </c>
      <c r="U34" t="str">
        <f>LEFT(Таблица1[[#This Row],[ОКПД]],2)</f>
        <v>10</v>
      </c>
      <c r="V34" s="10" t="e">
        <f>IF(H34=H41:H44,"…*",Таблица1[[#This Row],[За отчётный месяц]])</f>
        <v>#VALUE!</v>
      </c>
    </row>
    <row r="35" spans="1:22" ht="20.100000000000001" customHeight="1" x14ac:dyDescent="0.25">
      <c r="A35" s="91">
        <v>45139</v>
      </c>
      <c r="B35" s="76" t="s">
        <v>17</v>
      </c>
      <c r="C35" s="76" t="s">
        <v>18</v>
      </c>
      <c r="D35" s="76" t="s">
        <v>19</v>
      </c>
      <c r="E35" s="77" t="s">
        <v>20</v>
      </c>
      <c r="F35" s="78">
        <v>169</v>
      </c>
      <c r="G35" s="76" t="s">
        <v>298</v>
      </c>
      <c r="H35" s="76" t="s">
        <v>38</v>
      </c>
      <c r="I35">
        <v>1</v>
      </c>
      <c r="J35">
        <v>17.5</v>
      </c>
      <c r="K35">
        <v>19</v>
      </c>
      <c r="L35">
        <v>30</v>
      </c>
      <c r="M35">
        <v>105.4</v>
      </c>
      <c r="N35">
        <v>64.3</v>
      </c>
      <c r="O35">
        <v>92.10526315789474</v>
      </c>
      <c r="P35">
        <v>58.333333333333336</v>
      </c>
      <c r="Q35">
        <v>163.91912908242614</v>
      </c>
      <c r="R35" s="35" t="str">
        <f>CONCATENATE(Таблица1[[#This Row],[ОКПД]],Таблица1[[#This Row],[Признак периода данных]],Таблица1[[#This Row],[ОКЕИ]])</f>
        <v>05.20.10.110_169</v>
      </c>
      <c r="S35" s="35" t="str">
        <f>VLOOKUP(Таблица1[[#This Row],[ОКПД]],ОКПД!$A$2:$B$11000,2,FALSE)</f>
        <v>Уголь бурый рядовой (лигнит)</v>
      </c>
      <c r="T35" s="35" t="str">
        <f>VLOOKUP(Таблица1[[#This Row],[ОКЕИ]],'для единиц измирения'!$G$4:$H$1900,2,FALSE)</f>
        <v>тыс. тонн</v>
      </c>
      <c r="U35" t="str">
        <f>LEFT(Таблица1[[#This Row],[ОКПД]],2)</f>
        <v>05</v>
      </c>
      <c r="V35" s="10" t="e">
        <f>IF(H35=H42:H45,"…*",Таблица1[[#This Row],[За отчётный месяц]])</f>
        <v>#VALUE!</v>
      </c>
    </row>
    <row r="36" spans="1:22" ht="20.100000000000001" customHeight="1" x14ac:dyDescent="0.25">
      <c r="A36" s="91">
        <v>45139</v>
      </c>
      <c r="B36" s="76" t="s">
        <v>17</v>
      </c>
      <c r="C36" s="76" t="s">
        <v>18</v>
      </c>
      <c r="D36" s="76" t="s">
        <v>19</v>
      </c>
      <c r="E36" s="77" t="s">
        <v>20</v>
      </c>
      <c r="F36" s="78">
        <v>169</v>
      </c>
      <c r="G36" s="76" t="s">
        <v>298</v>
      </c>
      <c r="H36" s="76" t="s">
        <v>32</v>
      </c>
      <c r="I36">
        <v>2</v>
      </c>
      <c r="J36">
        <v>146.5</v>
      </c>
      <c r="K36">
        <v>158</v>
      </c>
      <c r="L36">
        <v>194.88800000000001</v>
      </c>
      <c r="M36">
        <v>1108.4000000000001</v>
      </c>
      <c r="N36">
        <v>1026.617</v>
      </c>
      <c r="O36">
        <v>92.721518987341767</v>
      </c>
      <c r="P36">
        <v>75.171380485201752</v>
      </c>
      <c r="Q36">
        <v>107.96626200423333</v>
      </c>
      <c r="R36" s="35" t="str">
        <f>CONCATENATE(Таблица1[[#This Row],[ОКПД]],Таблица1[[#This Row],[Признак периода данных]],Таблица1[[#This Row],[ОКЕИ]])</f>
        <v>05.10.20.001.АГ_169</v>
      </c>
      <c r="S36" s="35" t="str">
        <f>VLOOKUP(Таблица1[[#This Row],[ОКПД]],ОКПД!$A$2:$B$11000,2,FALSE)</f>
        <v>Уголь каменный и бурый</v>
      </c>
      <c r="T36" s="35" t="str">
        <f>VLOOKUP(Таблица1[[#This Row],[ОКЕИ]],'для единиц измирения'!$G$4:$H$1900,2,FALSE)</f>
        <v>тыс. тонн</v>
      </c>
      <c r="U36" t="str">
        <f>LEFT(Таблица1[[#This Row],[ОКПД]],2)</f>
        <v>05</v>
      </c>
      <c r="V36" s="10" t="e">
        <f>IF(H36=H43:H46,"…*",Таблица1[[#This Row],[За отчётный месяц]])</f>
        <v>#VALUE!</v>
      </c>
    </row>
    <row r="37" spans="1:22" ht="20.100000000000001" customHeight="1" x14ac:dyDescent="0.25">
      <c r="A37" s="91">
        <v>45139</v>
      </c>
      <c r="B37" s="76" t="s">
        <v>17</v>
      </c>
      <c r="C37" s="76" t="s">
        <v>18</v>
      </c>
      <c r="D37" s="76" t="s">
        <v>19</v>
      </c>
      <c r="E37" s="77" t="s">
        <v>20</v>
      </c>
      <c r="F37" s="78">
        <v>169</v>
      </c>
      <c r="G37" s="76" t="s">
        <v>298</v>
      </c>
      <c r="H37" s="76" t="s">
        <v>26</v>
      </c>
      <c r="I37">
        <v>1</v>
      </c>
      <c r="J37">
        <v>129</v>
      </c>
      <c r="K37">
        <v>139</v>
      </c>
      <c r="L37">
        <v>164.88800000000001</v>
      </c>
      <c r="M37">
        <v>1003</v>
      </c>
      <c r="N37">
        <v>962.31700000000001</v>
      </c>
      <c r="O37">
        <v>92.805755395683448</v>
      </c>
      <c r="P37">
        <v>78.234923099315893</v>
      </c>
      <c r="Q37">
        <v>104.22760898955333</v>
      </c>
      <c r="R37" s="35" t="str">
        <f>CONCATENATE(Таблица1[[#This Row],[ОКПД]],Таблица1[[#This Row],[Признак периода данных]],Таблица1[[#This Row],[ОКЕИ]])</f>
        <v>05.10.10.101.АГ_169</v>
      </c>
      <c r="S37" s="35" t="str">
        <f>VLOOKUP(Таблица1[[#This Row],[ОКПД]],ОКПД!$A$2:$B$11000,2,FALSE)</f>
        <v>Уголь каменный</v>
      </c>
      <c r="T37" s="35" t="str">
        <f>VLOOKUP(Таблица1[[#This Row],[ОКЕИ]],'для единиц измирения'!$G$4:$H$1900,2,FALSE)</f>
        <v>тыс. тонн</v>
      </c>
      <c r="U37" t="str">
        <f>LEFT(Таблица1[[#This Row],[ОКПД]],2)</f>
        <v>05</v>
      </c>
      <c r="V37" s="10" t="e">
        <f>IF(H37=H44:H47,"…*",Таблица1[[#This Row],[За отчётный месяц]])</f>
        <v>#VALUE!</v>
      </c>
    </row>
    <row r="38" spans="1:22" ht="20.100000000000001" customHeight="1" x14ac:dyDescent="0.25">
      <c r="A38" s="91">
        <v>45139</v>
      </c>
      <c r="B38" s="76" t="s">
        <v>17</v>
      </c>
      <c r="C38" s="76" t="s">
        <v>18</v>
      </c>
      <c r="D38" s="76" t="s">
        <v>19</v>
      </c>
      <c r="E38" s="77" t="s">
        <v>20</v>
      </c>
      <c r="F38" s="78">
        <v>169</v>
      </c>
      <c r="G38" s="76" t="s">
        <v>298</v>
      </c>
      <c r="H38" s="76" t="s">
        <v>299</v>
      </c>
      <c r="I38">
        <v>1</v>
      </c>
      <c r="J38">
        <v>129</v>
      </c>
      <c r="K38">
        <v>139</v>
      </c>
      <c r="L38">
        <v>164.88800000000001</v>
      </c>
      <c r="M38">
        <v>1003</v>
      </c>
      <c r="N38">
        <v>962.31700000000001</v>
      </c>
      <c r="O38">
        <v>92.805755395683448</v>
      </c>
      <c r="P38">
        <v>78.234923099315893</v>
      </c>
      <c r="Q38">
        <v>104.22760898955333</v>
      </c>
      <c r="R38" s="35" t="str">
        <f>CONCATENATE(Таблица1[[#This Row],[ОКПД]],Таблица1[[#This Row],[Признак периода данных]],Таблица1[[#This Row],[ОКЕИ]])</f>
        <v>05.10.10.120_169</v>
      </c>
      <c r="S38" s="35" t="str">
        <f>VLOOKUP(Таблица1[[#This Row],[ОКПД]],ОКПД!$A$2:$B$11000,2,FALSE)</f>
        <v xml:space="preserve">Уголь коксующийся </v>
      </c>
      <c r="T38" s="35" t="str">
        <f>VLOOKUP(Таблица1[[#This Row],[ОКЕИ]],'для единиц измирения'!$G$4:$H$1900,2,FALSE)</f>
        <v>тыс. тонн</v>
      </c>
      <c r="U38" t="str">
        <f>LEFT(Таблица1[[#This Row],[ОКПД]],2)</f>
        <v>05</v>
      </c>
      <c r="V38" s="10" t="e">
        <f>IF(H38=H45:H48,"…*",Таблица1[[#This Row],[За отчётный месяц]])</f>
        <v>#VALUE!</v>
      </c>
    </row>
    <row r="39" spans="1:22" ht="20.100000000000001" customHeight="1" x14ac:dyDescent="0.25">
      <c r="A39" s="91">
        <v>45139</v>
      </c>
      <c r="B39" s="76" t="s">
        <v>17</v>
      </c>
      <c r="C39" s="76" t="s">
        <v>18</v>
      </c>
      <c r="D39" s="76" t="s">
        <v>19</v>
      </c>
      <c r="E39" s="77" t="s">
        <v>20</v>
      </c>
      <c r="F39" s="78">
        <v>168</v>
      </c>
      <c r="G39" s="76" t="s">
        <v>298</v>
      </c>
      <c r="H39" s="76" t="s">
        <v>151</v>
      </c>
      <c r="I39">
        <v>2</v>
      </c>
      <c r="J39">
        <v>0.27</v>
      </c>
      <c r="K39">
        <v>0.28999999999999998</v>
      </c>
      <c r="L39">
        <v>0.34</v>
      </c>
      <c r="M39">
        <v>2.88</v>
      </c>
      <c r="N39">
        <v>3.56</v>
      </c>
      <c r="O39">
        <v>93.103448275862064</v>
      </c>
      <c r="P39">
        <v>79.411764705882348</v>
      </c>
      <c r="Q39">
        <v>80.898876404494388</v>
      </c>
      <c r="R39" s="35" t="str">
        <f>CONCATENATE(Таблица1[[#This Row],[ОКПД]],Таблица1[[#This Row],[Признак периода данных]],Таблица1[[#This Row],[ОКЕИ]])</f>
        <v>10.51.52.150_168</v>
      </c>
      <c r="S39" s="35" t="str">
        <f>VLOOKUP(Таблица1[[#This Row],[ОКПД]],ОКПД!$A$2:$B$11000,2,FALSE)</f>
        <v>Простокваша, в том числе мечниковская</v>
      </c>
      <c r="T39" s="35" t="str">
        <f>VLOOKUP(Таблица1[[#This Row],[ОКЕИ]],'для единиц измирения'!$G$4:$H$1900,2,FALSE)</f>
        <v>тонн</v>
      </c>
      <c r="U39" t="str">
        <f>LEFT(Таблица1[[#This Row],[ОКПД]],2)</f>
        <v>10</v>
      </c>
      <c r="V39" s="10" t="e">
        <f>IF(H39=H46:H49,"…*",Таблица1[[#This Row],[За отчётный месяц]])</f>
        <v>#VALUE!</v>
      </c>
    </row>
    <row r="40" spans="1:22" ht="20.100000000000001" customHeight="1" x14ac:dyDescent="0.25">
      <c r="A40" s="91">
        <v>45139</v>
      </c>
      <c r="B40" s="76" t="s">
        <v>17</v>
      </c>
      <c r="C40" s="76" t="s">
        <v>18</v>
      </c>
      <c r="D40" s="76" t="s">
        <v>19</v>
      </c>
      <c r="E40" s="77" t="s">
        <v>20</v>
      </c>
      <c r="F40" s="78">
        <v>168</v>
      </c>
      <c r="G40" s="76" t="s">
        <v>298</v>
      </c>
      <c r="H40" s="76" t="s">
        <v>330</v>
      </c>
      <c r="I40">
        <v>1</v>
      </c>
      <c r="J40">
        <v>1.22</v>
      </c>
      <c r="K40">
        <v>1.31</v>
      </c>
      <c r="L40">
        <v>1.33</v>
      </c>
      <c r="M40">
        <v>17.38</v>
      </c>
      <c r="N40">
        <v>18.309999999999999</v>
      </c>
      <c r="O40">
        <v>93.129770992366417</v>
      </c>
      <c r="P40">
        <v>91.729323308270679</v>
      </c>
      <c r="Q40">
        <v>94.920808301474608</v>
      </c>
      <c r="R40" s="35" t="str">
        <f>CONCATENATE(Таблица1[[#This Row],[ОКПД]],Таблица1[[#This Row],[Признак периода данных]],Таблица1[[#This Row],[ОКЕИ]])</f>
        <v>10.51.40.330_168</v>
      </c>
      <c r="S40" s="35" t="str">
        <f>VLOOKUP(Таблица1[[#This Row],[ОКПД]],ОКПД!$A$2:$B$11000,2,FALSE)</f>
        <v>Творог зерненый без вкусовых компонентов</v>
      </c>
      <c r="T40" s="35" t="str">
        <f>VLOOKUP(Таблица1[[#This Row],[ОКЕИ]],'для единиц измирения'!$G$4:$H$1900,2,FALSE)</f>
        <v>тонн</v>
      </c>
      <c r="U40" t="str">
        <f>LEFT(Таблица1[[#This Row],[ОКПД]],2)</f>
        <v>10</v>
      </c>
      <c r="V40" s="10" t="e">
        <f>IF(H40=H47:H50,"…*",Таблица1[[#This Row],[За отчётный месяц]])</f>
        <v>#VALUE!</v>
      </c>
    </row>
    <row r="41" spans="1:22" ht="20.100000000000001" customHeight="1" x14ac:dyDescent="0.25">
      <c r="A41" s="91">
        <v>45139</v>
      </c>
      <c r="B41" s="76" t="s">
        <v>17</v>
      </c>
      <c r="C41" s="76" t="s">
        <v>18</v>
      </c>
      <c r="D41" s="76" t="s">
        <v>19</v>
      </c>
      <c r="E41" s="77" t="s">
        <v>20</v>
      </c>
      <c r="F41" s="78">
        <v>168</v>
      </c>
      <c r="G41" s="76" t="s">
        <v>298</v>
      </c>
      <c r="H41" s="76" t="s">
        <v>55</v>
      </c>
      <c r="I41">
        <v>5</v>
      </c>
      <c r="J41">
        <v>9.2270000000000003</v>
      </c>
      <c r="K41">
        <v>9.74</v>
      </c>
      <c r="L41">
        <v>9.48</v>
      </c>
      <c r="M41">
        <v>77.066999999999993</v>
      </c>
      <c r="N41">
        <v>81.7</v>
      </c>
      <c r="O41">
        <v>94.733059548254616</v>
      </c>
      <c r="P41">
        <v>97.331223628691987</v>
      </c>
      <c r="Q41">
        <v>94.329253365973074</v>
      </c>
      <c r="R41" s="35" t="str">
        <f>CONCATENATE(Таблица1[[#This Row],[ОКПД]],Таблица1[[#This Row],[Признак периода данных]],Таблица1[[#This Row],[ОКЕИ]])</f>
        <v>10.13.14.700_168</v>
      </c>
      <c r="S41" s="35" t="str">
        <f>VLOOKUP(Таблица1[[#This Row],[ОКПД]],ОКПД!$A$2:$B$11000,2,FALSE)</f>
        <v>Полуфабрикаты мясные, мясосодержащие, охлажденные, замороженные</v>
      </c>
      <c r="T41" s="35" t="str">
        <f>VLOOKUP(Таблица1[[#This Row],[ОКЕИ]],'для единиц измирения'!$G$4:$H$1900,2,FALSE)</f>
        <v>тонн</v>
      </c>
      <c r="U41" t="str">
        <f>LEFT(Таблица1[[#This Row],[ОКПД]],2)</f>
        <v>10</v>
      </c>
      <c r="V41" s="10" t="e">
        <f>IF(H41=H48:H51,"…*",Таблица1[[#This Row],[За отчётный месяц]])</f>
        <v>#VALUE!</v>
      </c>
    </row>
    <row r="42" spans="1:22" ht="20.100000000000001" customHeight="1" x14ac:dyDescent="0.25">
      <c r="A42" s="91">
        <v>45139</v>
      </c>
      <c r="B42" s="76" t="s">
        <v>17</v>
      </c>
      <c r="C42" s="76" t="s">
        <v>18</v>
      </c>
      <c r="D42" s="76" t="s">
        <v>19</v>
      </c>
      <c r="E42" s="77" t="s">
        <v>20</v>
      </c>
      <c r="F42" s="78">
        <v>168</v>
      </c>
      <c r="G42" s="76" t="s">
        <v>298</v>
      </c>
      <c r="H42" s="76" t="s">
        <v>101</v>
      </c>
      <c r="I42">
        <v>2</v>
      </c>
      <c r="J42">
        <v>7.0659999999999998</v>
      </c>
      <c r="K42">
        <v>7.2960000000000003</v>
      </c>
      <c r="L42">
        <v>6.6669999999999998</v>
      </c>
      <c r="M42">
        <v>52.654000000000003</v>
      </c>
      <c r="N42">
        <v>47.665999999999997</v>
      </c>
      <c r="O42">
        <v>96.847587719298247</v>
      </c>
      <c r="P42">
        <v>105.98470076496176</v>
      </c>
      <c r="Q42">
        <v>110.46448202072756</v>
      </c>
      <c r="R42" s="35" t="str">
        <f>CONCATENATE(Таблица1[[#This Row],[ОКПД]],Таблица1[[#This Row],[Признак периода данных]],Таблица1[[#This Row],[ОКЕИ]])</f>
        <v>10.20.24_168</v>
      </c>
      <c r="S42" s="35" t="str">
        <f>VLOOKUP(Таблица1[[#This Row],[ОКПД]],ОКПД!$A$2:$B$11000,2,FALSE)</f>
        <v>Рыба, включая филе, копченая</v>
      </c>
      <c r="T42" s="35" t="str">
        <f>VLOOKUP(Таблица1[[#This Row],[ОКЕИ]],'для единиц измирения'!$G$4:$H$1900,2,FALSE)</f>
        <v>тонн</v>
      </c>
      <c r="U42" t="str">
        <f>LEFT(Таблица1[[#This Row],[ОКПД]],2)</f>
        <v>10</v>
      </c>
      <c r="V42" s="10" t="e">
        <f>IF(H42=H49:H52,"…*",Таблица1[[#This Row],[За отчётный месяц]])</f>
        <v>#VALUE!</v>
      </c>
    </row>
    <row r="43" spans="1:22" ht="20.100000000000001" customHeight="1" x14ac:dyDescent="0.25">
      <c r="A43" s="91">
        <v>45139</v>
      </c>
      <c r="B43" s="76" t="s">
        <v>17</v>
      </c>
      <c r="C43" s="76" t="s">
        <v>18</v>
      </c>
      <c r="D43" s="76" t="s">
        <v>19</v>
      </c>
      <c r="E43" s="77" t="s">
        <v>20</v>
      </c>
      <c r="F43" s="78">
        <v>168</v>
      </c>
      <c r="G43" s="76" t="s">
        <v>298</v>
      </c>
      <c r="H43" s="76" t="s">
        <v>332</v>
      </c>
      <c r="I43">
        <v>1</v>
      </c>
      <c r="J43">
        <v>0.42</v>
      </c>
      <c r="K43">
        <v>0.43</v>
      </c>
      <c r="L43">
        <v>0.34</v>
      </c>
      <c r="M43">
        <v>4.55</v>
      </c>
      <c r="N43">
        <v>3.49</v>
      </c>
      <c r="O43">
        <v>97.674418604651166</v>
      </c>
      <c r="P43">
        <v>123.52941176470588</v>
      </c>
      <c r="Q43">
        <v>130.37249283667623</v>
      </c>
      <c r="R43" s="35" t="str">
        <f>CONCATENATE(Таблица1[[#This Row],[ОКПД]],Таблица1[[#This Row],[Признак периода данных]],Таблица1[[#This Row],[ОКЕИ]])</f>
        <v>10.51.55.120_168</v>
      </c>
      <c r="S43" s="35" t="str">
        <f>VLOOKUP(Таблица1[[#This Row],[ОКПД]],ОКПД!$A$2:$B$11000,2,FALSE)</f>
        <v>Продукты из сыворотки</v>
      </c>
      <c r="T43" s="35" t="str">
        <f>VLOOKUP(Таблица1[[#This Row],[ОКЕИ]],'для единиц измирения'!$G$4:$H$1900,2,FALSE)</f>
        <v>тонн</v>
      </c>
      <c r="U43" t="str">
        <f>LEFT(Таблица1[[#This Row],[ОКПД]],2)</f>
        <v>10</v>
      </c>
      <c r="V43" s="10" t="e">
        <f>IF(H43=H50:H53,"…*",Таблица1[[#This Row],[За отчётный месяц]])</f>
        <v>#VALUE!</v>
      </c>
    </row>
    <row r="44" spans="1:22" ht="20.100000000000001" customHeight="1" x14ac:dyDescent="0.25">
      <c r="A44" s="91">
        <v>45139</v>
      </c>
      <c r="B44" s="76" t="s">
        <v>17</v>
      </c>
      <c r="C44" s="76" t="s">
        <v>18</v>
      </c>
      <c r="D44" s="76" t="s">
        <v>19</v>
      </c>
      <c r="E44" s="77" t="s">
        <v>20</v>
      </c>
      <c r="F44" s="78">
        <v>168</v>
      </c>
      <c r="G44" s="76" t="s">
        <v>298</v>
      </c>
      <c r="H44" s="76" t="s">
        <v>108</v>
      </c>
      <c r="I44">
        <v>2</v>
      </c>
      <c r="J44">
        <v>0.19600000000000001</v>
      </c>
      <c r="K44">
        <v>0.2</v>
      </c>
      <c r="L44">
        <v>0.121</v>
      </c>
      <c r="M44">
        <v>1.349</v>
      </c>
      <c r="N44">
        <v>2.1589999999999998</v>
      </c>
      <c r="O44">
        <v>98</v>
      </c>
      <c r="P44">
        <v>161.98347107438016</v>
      </c>
      <c r="Q44">
        <v>62.482630847614637</v>
      </c>
      <c r="R44" s="35" t="str">
        <f>CONCATENATE(Таблица1[[#This Row],[ОКПД]],Таблица1[[#This Row],[Признак периода данных]],Таблица1[[#This Row],[ОКЕИ]])</f>
        <v>10.20.24.113_168</v>
      </c>
      <c r="S44" s="35" t="str">
        <f>VLOOKUP(Таблица1[[#This Row],[ОКПД]],ОКПД!$A$2:$B$11000,2,FALSE)</f>
        <v>Рыба и филе морских рыб холодного копчения (кроме сельди)</v>
      </c>
      <c r="T44" s="35" t="str">
        <f>VLOOKUP(Таблица1[[#This Row],[ОКЕИ]],'для единиц измирения'!$G$4:$H$1900,2,FALSE)</f>
        <v>тонн</v>
      </c>
      <c r="U44" t="str">
        <f>LEFT(Таблица1[[#This Row],[ОКПД]],2)</f>
        <v>10</v>
      </c>
      <c r="V44" s="10" t="e">
        <f>IF(H44=H51:H54,"…*",Таблица1[[#This Row],[За отчётный месяц]])</f>
        <v>#VALUE!</v>
      </c>
    </row>
    <row r="45" spans="1:22" ht="20.100000000000001" customHeight="1" x14ac:dyDescent="0.25">
      <c r="A45" s="91">
        <v>45139</v>
      </c>
      <c r="B45" s="76" t="s">
        <v>17</v>
      </c>
      <c r="C45" s="76" t="s">
        <v>18</v>
      </c>
      <c r="D45" s="76" t="s">
        <v>19</v>
      </c>
      <c r="E45" s="77" t="s">
        <v>20</v>
      </c>
      <c r="F45" s="78">
        <v>168</v>
      </c>
      <c r="G45" s="76" t="s">
        <v>298</v>
      </c>
      <c r="H45" s="76" t="s">
        <v>209</v>
      </c>
      <c r="I45">
        <v>2</v>
      </c>
      <c r="J45">
        <v>0.65</v>
      </c>
      <c r="K45">
        <v>0.66</v>
      </c>
      <c r="L45">
        <v>0.59</v>
      </c>
      <c r="M45">
        <v>4.5</v>
      </c>
      <c r="N45">
        <v>5.41</v>
      </c>
      <c r="O45">
        <v>98.484848484848484</v>
      </c>
      <c r="P45">
        <v>110.16949152542372</v>
      </c>
      <c r="Q45">
        <v>83.17929759704252</v>
      </c>
      <c r="R45" s="35" t="str">
        <f>CONCATENATE(Таблица1[[#This Row],[ОКПД]],Таблица1[[#This Row],[Признак периода данных]],Таблица1[[#This Row],[ОКЕИ]])</f>
        <v>10.85.1_168</v>
      </c>
      <c r="S45" s="35" t="str">
        <f>VLOOKUP(Таблица1[[#This Row],[ОКПД]],ОКПД!$A$2:$B$11000,2,FALSE)</f>
        <v>Продукты пищевые готовые и блюда</v>
      </c>
      <c r="T45" s="35" t="str">
        <f>VLOOKUP(Таблица1[[#This Row],[ОКЕИ]],'для единиц измирения'!$G$4:$H$1900,2,FALSE)</f>
        <v>тонн</v>
      </c>
      <c r="U45" t="str">
        <f>LEFT(Таблица1[[#This Row],[ОКПД]],2)</f>
        <v>10</v>
      </c>
      <c r="V45" s="10" t="e">
        <f>IF(H45=H52:H55,"…*",Таблица1[[#This Row],[За отчётный месяц]])</f>
        <v>#VALUE!</v>
      </c>
    </row>
    <row r="46" spans="1:22" ht="20.100000000000001" customHeight="1" x14ac:dyDescent="0.25">
      <c r="A46" s="91">
        <v>45139</v>
      </c>
      <c r="B46" s="76" t="s">
        <v>17</v>
      </c>
      <c r="C46" s="76" t="s">
        <v>18</v>
      </c>
      <c r="D46" s="76" t="s">
        <v>19</v>
      </c>
      <c r="E46" s="77" t="s">
        <v>20</v>
      </c>
      <c r="F46" s="78">
        <v>168</v>
      </c>
      <c r="G46" s="76" t="s">
        <v>298</v>
      </c>
      <c r="H46" s="76" t="s">
        <v>104</v>
      </c>
      <c r="I46">
        <v>2</v>
      </c>
      <c r="J46">
        <v>5.7670000000000003</v>
      </c>
      <c r="K46">
        <v>5.7949999999999999</v>
      </c>
      <c r="L46">
        <v>5.55</v>
      </c>
      <c r="M46">
        <v>41.162999999999997</v>
      </c>
      <c r="N46">
        <v>40.859000000000002</v>
      </c>
      <c r="O46">
        <v>99.516824849007762</v>
      </c>
      <c r="P46">
        <v>103.90990990990991</v>
      </c>
      <c r="Q46">
        <v>100.74402212486845</v>
      </c>
      <c r="R46" s="35" t="str">
        <f>CONCATENATE(Таблица1[[#This Row],[ОКПД]],Таблица1[[#This Row],[Признак периода данных]],Таблица1[[#This Row],[ОКЕИ]])</f>
        <v>10.20.24.110_168</v>
      </c>
      <c r="S46" s="35" t="str">
        <f>VLOOKUP(Таблица1[[#This Row],[ОКПД]],ОКПД!$A$2:$B$11000,2,FALSE)</f>
        <v>Рыба и филе рыбное холодного копчения</v>
      </c>
      <c r="T46" s="35" t="str">
        <f>VLOOKUP(Таблица1[[#This Row],[ОКЕИ]],'для единиц измирения'!$G$4:$H$1900,2,FALSE)</f>
        <v>тонн</v>
      </c>
      <c r="U46" t="str">
        <f>LEFT(Таблица1[[#This Row],[ОКПД]],2)</f>
        <v>10</v>
      </c>
      <c r="V46" s="10" t="e">
        <f>IF(H46=H53:H56,"…*",Таблица1[[#This Row],[За отчётный месяц]])</f>
        <v>#VALUE!</v>
      </c>
    </row>
    <row r="47" spans="1:22" ht="20.100000000000001" customHeight="1" x14ac:dyDescent="0.25">
      <c r="A47" s="91">
        <v>45139</v>
      </c>
      <c r="B47" s="76" t="s">
        <v>17</v>
      </c>
      <c r="C47" s="76" t="s">
        <v>18</v>
      </c>
      <c r="D47" s="76" t="s">
        <v>19</v>
      </c>
      <c r="E47" s="77" t="s">
        <v>20</v>
      </c>
      <c r="F47" s="78">
        <v>168</v>
      </c>
      <c r="G47" s="76" t="s">
        <v>298</v>
      </c>
      <c r="H47" s="76" t="s">
        <v>53</v>
      </c>
      <c r="I47">
        <v>2</v>
      </c>
      <c r="J47">
        <v>0.11</v>
      </c>
      <c r="K47">
        <v>0.11</v>
      </c>
      <c r="L47">
        <v>0.16</v>
      </c>
      <c r="M47">
        <v>1.58</v>
      </c>
      <c r="N47">
        <v>1.234</v>
      </c>
      <c r="O47">
        <v>100</v>
      </c>
      <c r="P47">
        <v>68.75</v>
      </c>
      <c r="Q47">
        <v>128.03889789303079</v>
      </c>
      <c r="R47" s="35" t="str">
        <f>CONCATENATE(Таблица1[[#This Row],[ОКПД]],Таблица1[[#This Row],[Признак периода данных]],Таблица1[[#This Row],[ОКЕИ]])</f>
        <v>10.13.14.620_168</v>
      </c>
      <c r="S47" s="35" t="str">
        <f>VLOOKUP(Таблица1[[#This Row],[ОКПД]],ОКПД!$A$2:$B$11000,2,FALSE)</f>
        <v>Продукты из мяса птицы</v>
      </c>
      <c r="T47" s="35" t="str">
        <f>VLOOKUP(Таблица1[[#This Row],[ОКЕИ]],'для единиц измирения'!$G$4:$H$1900,2,FALSE)</f>
        <v>тонн</v>
      </c>
      <c r="U47" t="str">
        <f>LEFT(Таблица1[[#This Row],[ОКПД]],2)</f>
        <v>10</v>
      </c>
      <c r="V47" s="10" t="e">
        <f>IF(H47=H54:H57,"…*",Таблица1[[#This Row],[За отчётный месяц]])</f>
        <v>#VALUE!</v>
      </c>
    </row>
    <row r="48" spans="1:22" ht="20.100000000000001" customHeight="1" x14ac:dyDescent="0.25">
      <c r="A48" s="91">
        <v>45139</v>
      </c>
      <c r="B48" s="76" t="s">
        <v>17</v>
      </c>
      <c r="C48" s="76" t="s">
        <v>18</v>
      </c>
      <c r="D48" s="76" t="s">
        <v>19</v>
      </c>
      <c r="E48" s="77" t="s">
        <v>20</v>
      </c>
      <c r="F48" s="78">
        <v>384</v>
      </c>
      <c r="G48" s="76" t="s">
        <v>298</v>
      </c>
      <c r="H48" s="76" t="s">
        <v>9074</v>
      </c>
      <c r="I48">
        <v>1</v>
      </c>
      <c r="J48">
        <v>7</v>
      </c>
      <c r="K48">
        <v>7</v>
      </c>
      <c r="L48">
        <v>7</v>
      </c>
      <c r="M48">
        <v>115</v>
      </c>
      <c r="N48">
        <v>115</v>
      </c>
      <c r="O48">
        <v>100</v>
      </c>
      <c r="P48">
        <v>100</v>
      </c>
      <c r="Q48">
        <v>100</v>
      </c>
      <c r="R48" s="35" t="str">
        <f>CONCATENATE(Таблица1[[#This Row],[ОКПД]],Таблица1[[#This Row],[Признак периода данных]],Таблица1[[#This Row],[ОКЕИ]])</f>
        <v>31.01.12_384</v>
      </c>
      <c r="S48" s="35" t="str">
        <f>VLOOKUP(Таблица1[[#This Row],[ОКПД]],ОКПД!$A$2:$B$11000,2,FALSE)</f>
        <v>Мебель деревянная для офисов</v>
      </c>
      <c r="T48" s="35" t="str">
        <f>VLOOKUP(Таблица1[[#This Row],[ОКЕИ]],'для единиц измирения'!$G$4:$H$1900,2,FALSE)</f>
        <v>тыс.руб</v>
      </c>
      <c r="U48" t="str">
        <f>LEFT(Таблица1[[#This Row],[ОКПД]],2)</f>
        <v>31</v>
      </c>
      <c r="V48" s="10" t="e">
        <f>IF(H48=H55:H58,"…*",Таблица1[[#This Row],[За отчётный месяц]])</f>
        <v>#VALUE!</v>
      </c>
    </row>
    <row r="49" spans="1:22" ht="20.100000000000001" customHeight="1" x14ac:dyDescent="0.25">
      <c r="A49" s="91">
        <v>45139</v>
      </c>
      <c r="B49" s="76" t="s">
        <v>17</v>
      </c>
      <c r="C49" s="76" t="s">
        <v>18</v>
      </c>
      <c r="D49" s="76" t="s">
        <v>19</v>
      </c>
      <c r="E49" s="77" t="s">
        <v>20</v>
      </c>
      <c r="F49" s="78">
        <v>384</v>
      </c>
      <c r="G49" s="76" t="s">
        <v>298</v>
      </c>
      <c r="H49" s="76" t="s">
        <v>408</v>
      </c>
      <c r="I49">
        <v>1</v>
      </c>
      <c r="J49">
        <v>20</v>
      </c>
      <c r="K49">
        <v>20</v>
      </c>
      <c r="L49">
        <v>20</v>
      </c>
      <c r="M49">
        <v>120</v>
      </c>
      <c r="N49">
        <v>120</v>
      </c>
      <c r="O49">
        <v>100</v>
      </c>
      <c r="P49">
        <v>100</v>
      </c>
      <c r="Q49">
        <v>100</v>
      </c>
      <c r="R49" s="35" t="str">
        <f>CONCATENATE(Таблица1[[#This Row],[ОКПД]],Таблица1[[#This Row],[Признак периода данных]],Таблица1[[#This Row],[ОКЕИ]])</f>
        <v>32.99.56_384</v>
      </c>
      <c r="S49" s="35" t="str">
        <f>VLOOKUP(Таблица1[[#This Row],[ОКПД]],ОКПД!$A$2:$B$11000,2,FALSE)</f>
        <v>Изделия народных художественных промыслов</v>
      </c>
      <c r="T49" s="35" t="str">
        <f>VLOOKUP(Таблица1[[#This Row],[ОКЕИ]],'для единиц измирения'!$G$4:$H$1900,2,FALSE)</f>
        <v>тыс.руб</v>
      </c>
      <c r="U49" t="str">
        <f>LEFT(Таблица1[[#This Row],[ОКПД]],2)</f>
        <v>32</v>
      </c>
      <c r="V49" s="10" t="e">
        <f>IF(H49=H56:H59,"…*",Таблица1[[#This Row],[За отчётный месяц]])</f>
        <v>#VALUE!</v>
      </c>
    </row>
    <row r="50" spans="1:22" ht="20.100000000000001" customHeight="1" x14ac:dyDescent="0.25">
      <c r="A50" s="91">
        <v>45139</v>
      </c>
      <c r="B50" s="76" t="s">
        <v>17</v>
      </c>
      <c r="C50" s="76" t="s">
        <v>18</v>
      </c>
      <c r="D50" s="76" t="s">
        <v>19</v>
      </c>
      <c r="E50" s="77" t="s">
        <v>20</v>
      </c>
      <c r="F50" s="78">
        <v>168</v>
      </c>
      <c r="G50" s="76" t="s">
        <v>298</v>
      </c>
      <c r="H50" s="76" t="s">
        <v>179</v>
      </c>
      <c r="I50">
        <v>10</v>
      </c>
      <c r="J50">
        <v>11.9</v>
      </c>
      <c r="K50">
        <v>11.803000000000001</v>
      </c>
      <c r="L50">
        <v>10.994999999999999</v>
      </c>
      <c r="M50">
        <v>94.188000000000002</v>
      </c>
      <c r="N50">
        <v>93.534000000000006</v>
      </c>
      <c r="O50">
        <v>100.821824959756</v>
      </c>
      <c r="P50">
        <v>108.23101409731696</v>
      </c>
      <c r="Q50">
        <v>100.69921098210277</v>
      </c>
      <c r="R50" s="35" t="str">
        <f>CONCATENATE(Таблица1[[#This Row],[ОКПД]],Таблица1[[#This Row],[Признак периода данных]],Таблица1[[#This Row],[ОКЕИ]])</f>
        <v>10.71.11.120_168</v>
      </c>
      <c r="S50" s="35" t="str">
        <f>VLOOKUP(Таблица1[[#This Row],[ОКПД]],ОКПД!$A$2:$B$11000,2,FALSE)</f>
        <v>Булочные изделия недлительного хранения</v>
      </c>
      <c r="T50" s="35" t="str">
        <f>VLOOKUP(Таблица1[[#This Row],[ОКЕИ]],'для единиц измирения'!$G$4:$H$1900,2,FALSE)</f>
        <v>тонн</v>
      </c>
      <c r="U50" t="str">
        <f>LEFT(Таблица1[[#This Row],[ОКПД]],2)</f>
        <v>10</v>
      </c>
      <c r="V50" s="10" t="e">
        <f>IF(H50=H57:H60,"…*",Таблица1[[#This Row],[За отчётный месяц]])</f>
        <v>#VALUE!</v>
      </c>
    </row>
    <row r="51" spans="1:22" ht="20.100000000000001" customHeight="1" x14ac:dyDescent="0.25">
      <c r="A51" s="91">
        <v>45139</v>
      </c>
      <c r="B51" s="76" t="s">
        <v>17</v>
      </c>
      <c r="C51" s="76" t="s">
        <v>18</v>
      </c>
      <c r="D51" s="76" t="s">
        <v>19</v>
      </c>
      <c r="E51" s="77" t="s">
        <v>20</v>
      </c>
      <c r="F51" s="78">
        <v>168</v>
      </c>
      <c r="G51" s="76" t="s">
        <v>298</v>
      </c>
      <c r="H51" s="76" t="s">
        <v>153</v>
      </c>
      <c r="I51">
        <v>4</v>
      </c>
      <c r="J51">
        <v>4.62</v>
      </c>
      <c r="K51">
        <v>4.58</v>
      </c>
      <c r="L51">
        <v>4.7</v>
      </c>
      <c r="M51">
        <v>46.17</v>
      </c>
      <c r="N51">
        <v>48.02</v>
      </c>
      <c r="O51">
        <v>100.87336244541484</v>
      </c>
      <c r="P51">
        <v>98.297872340425528</v>
      </c>
      <c r="Q51">
        <v>96.147438567263634</v>
      </c>
      <c r="R51" s="35" t="str">
        <f>CONCATENATE(Таблица1[[#This Row],[ОКПД]],Таблица1[[#This Row],[Признак периода данных]],Таблица1[[#This Row],[ОКЕИ]])</f>
        <v>10.51.52.200_168</v>
      </c>
      <c r="S51" s="35" t="str">
        <f>VLOOKUP(Таблица1[[#This Row],[ОКПД]],ОКПД!$A$2:$B$11000,2,FALSE)</f>
        <v>Сметана</v>
      </c>
      <c r="T51" s="35" t="str">
        <f>VLOOKUP(Таблица1[[#This Row],[ОКЕИ]],'для единиц измирения'!$G$4:$H$1900,2,FALSE)</f>
        <v>тонн</v>
      </c>
      <c r="U51" t="str">
        <f>LEFT(Таблица1[[#This Row],[ОКПД]],2)</f>
        <v>10</v>
      </c>
      <c r="V51" s="10" t="e">
        <f>IF(H51=H58:H61,"…*",Таблица1[[#This Row],[За отчётный месяц]])</f>
        <v>#VALUE!</v>
      </c>
    </row>
    <row r="52" spans="1:22" ht="20.100000000000001" customHeight="1" x14ac:dyDescent="0.25">
      <c r="A52" s="91">
        <v>45139</v>
      </c>
      <c r="B52" s="76" t="s">
        <v>17</v>
      </c>
      <c r="C52" s="76" t="s">
        <v>18</v>
      </c>
      <c r="D52" s="76" t="s">
        <v>19</v>
      </c>
      <c r="E52" s="77" t="s">
        <v>20</v>
      </c>
      <c r="F52" s="78">
        <v>247</v>
      </c>
      <c r="G52" s="76" t="s">
        <v>298</v>
      </c>
      <c r="H52" s="76" t="s">
        <v>273</v>
      </c>
      <c r="I52">
        <v>17</v>
      </c>
      <c r="J52">
        <v>18.856999999999999</v>
      </c>
      <c r="K52">
        <v>18.356000000000002</v>
      </c>
      <c r="L52">
        <v>22.483000000000001</v>
      </c>
      <c r="M52">
        <v>171.89400000000001</v>
      </c>
      <c r="N52">
        <v>184.30799999999999</v>
      </c>
      <c r="O52">
        <v>102.72935280017433</v>
      </c>
      <c r="P52">
        <v>83.872259040163684</v>
      </c>
      <c r="Q52">
        <v>93.264535451526797</v>
      </c>
      <c r="R52" s="35" t="str">
        <f>CONCATENATE(Таблица1[[#This Row],[ОКПД]],Таблица1[[#This Row],[Признак периода данных]],Таблица1[[#This Row],[ОКЕИ]])</f>
        <v>35.11.10.114_247</v>
      </c>
      <c r="S52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52" s="35" t="str">
        <f>VLOOKUP(Таблица1[[#This Row],[ОКЕИ]],'для единиц измирения'!$G$4:$H$1900,2,FALSE)</f>
        <v>млн. кВт. ч</v>
      </c>
      <c r="U52" t="str">
        <f>LEFT(Таблица1[[#This Row],[ОКПД]],2)</f>
        <v>35</v>
      </c>
      <c r="V52" s="10" t="e">
        <f>IF(H52=H59:H62,"…*",Таблица1[[#This Row],[За отчётный месяц]])</f>
        <v>#VALUE!</v>
      </c>
    </row>
    <row r="53" spans="1:22" ht="20.100000000000001" customHeight="1" x14ac:dyDescent="0.25">
      <c r="A53" s="91">
        <v>45139</v>
      </c>
      <c r="B53" s="76" t="s">
        <v>17</v>
      </c>
      <c r="C53" s="76" t="s">
        <v>18</v>
      </c>
      <c r="D53" s="76" t="s">
        <v>19</v>
      </c>
      <c r="E53" s="77" t="s">
        <v>20</v>
      </c>
      <c r="F53" s="78">
        <v>168</v>
      </c>
      <c r="G53" s="76" t="s">
        <v>298</v>
      </c>
      <c r="H53" s="76" t="s">
        <v>65</v>
      </c>
      <c r="I53">
        <v>10</v>
      </c>
      <c r="J53">
        <v>349.428</v>
      </c>
      <c r="K53">
        <v>334.75400000000002</v>
      </c>
      <c r="L53">
        <v>889.27499999999998</v>
      </c>
      <c r="M53">
        <v>696.44600000000003</v>
      </c>
      <c r="N53">
        <v>2736.6759999999999</v>
      </c>
      <c r="O53">
        <v>104.38351744863392</v>
      </c>
      <c r="P53">
        <v>39.293581850383738</v>
      </c>
      <c r="Q53">
        <v>25.448609919478958</v>
      </c>
      <c r="R53" s="35" t="str">
        <f>CONCATENATE(Таблица1[[#This Row],[ОКПД]],Таблица1[[#This Row],[Признак периода данных]],Таблица1[[#This Row],[ОКЕИ]])</f>
        <v>10.20.1_168</v>
      </c>
      <c r="S53" s="35" t="str">
        <f>VLOOKUP(Таблица1[[#This Row],[ОКПД]],ОКПД!$A$2:$B$11000,2,FALSE)</f>
        <v>Продукция из рыбы свежая, охлажденная или мороженая</v>
      </c>
      <c r="T53" s="35" t="str">
        <f>VLOOKUP(Таблица1[[#This Row],[ОКЕИ]],'для единиц измирения'!$G$4:$H$1900,2,FALSE)</f>
        <v>тонн</v>
      </c>
      <c r="U53" t="str">
        <f>LEFT(Таблица1[[#This Row],[ОКПД]],2)</f>
        <v>10</v>
      </c>
      <c r="V53" s="10" t="e">
        <f>IF(H53=H60:H63,"…*",Таблица1[[#This Row],[За отчётный месяц]])</f>
        <v>#VALUE!</v>
      </c>
    </row>
    <row r="54" spans="1:22" ht="20.100000000000001" customHeight="1" x14ac:dyDescent="0.25">
      <c r="A54" s="91">
        <v>45139</v>
      </c>
      <c r="B54" s="76" t="s">
        <v>17</v>
      </c>
      <c r="C54" s="76" t="s">
        <v>18</v>
      </c>
      <c r="D54" s="76" t="s">
        <v>19</v>
      </c>
      <c r="E54" s="77" t="s">
        <v>20</v>
      </c>
      <c r="F54" s="78">
        <v>168</v>
      </c>
      <c r="G54" s="76" t="s">
        <v>298</v>
      </c>
      <c r="H54" s="76" t="s">
        <v>177</v>
      </c>
      <c r="I54">
        <v>12</v>
      </c>
      <c r="J54">
        <v>153.31100000000001</v>
      </c>
      <c r="K54">
        <v>146.78899999999999</v>
      </c>
      <c r="L54">
        <v>152.22900000000001</v>
      </c>
      <c r="M54">
        <v>1207.519</v>
      </c>
      <c r="N54">
        <v>1249.665</v>
      </c>
      <c r="O54">
        <v>104.44311222230549</v>
      </c>
      <c r="P54">
        <v>100.71077127222803</v>
      </c>
      <c r="Q54">
        <v>96.627416147527541</v>
      </c>
      <c r="R54" s="35" t="str">
        <f>CONCATENATE(Таблица1[[#This Row],[ОКПД]],Таблица1[[#This Row],[Признак периода данных]],Таблица1[[#This Row],[ОКЕИ]])</f>
        <v>10.71.11.110_168</v>
      </c>
      <c r="S54" s="35" t="str">
        <f>VLOOKUP(Таблица1[[#This Row],[ОКПД]],ОКПД!$A$2:$B$11000,2,FALSE)</f>
        <v>Хлеб недлительного хранения</v>
      </c>
      <c r="T54" s="35" t="str">
        <f>VLOOKUP(Таблица1[[#This Row],[ОКЕИ]],'для единиц измирения'!$G$4:$H$1900,2,FALSE)</f>
        <v>тонн</v>
      </c>
      <c r="U54" t="str">
        <f>LEFT(Таблица1[[#This Row],[ОКПД]],2)</f>
        <v>10</v>
      </c>
      <c r="V54" s="10" t="e">
        <f>IF(H54=H61:H64,"…*",Таблица1[[#This Row],[За отчётный месяц]])</f>
        <v>#VALUE!</v>
      </c>
    </row>
    <row r="55" spans="1:22" ht="20.100000000000001" customHeight="1" x14ac:dyDescent="0.25">
      <c r="A55" s="91">
        <v>45139</v>
      </c>
      <c r="B55" s="76" t="s">
        <v>17</v>
      </c>
      <c r="C55" s="76" t="s">
        <v>18</v>
      </c>
      <c r="D55" s="76" t="s">
        <v>19</v>
      </c>
      <c r="E55" s="77" t="s">
        <v>20</v>
      </c>
      <c r="F55" s="78">
        <v>168</v>
      </c>
      <c r="G55" s="76" t="s">
        <v>298</v>
      </c>
      <c r="H55" s="76" t="s">
        <v>167</v>
      </c>
      <c r="I55">
        <v>2</v>
      </c>
      <c r="J55">
        <v>0.67</v>
      </c>
      <c r="K55">
        <v>0.64</v>
      </c>
      <c r="L55">
        <v>0.77</v>
      </c>
      <c r="M55">
        <v>7.52</v>
      </c>
      <c r="N55">
        <v>7.25</v>
      </c>
      <c r="O55">
        <v>104.6875</v>
      </c>
      <c r="P55">
        <v>87.012987012987011</v>
      </c>
      <c r="Q55">
        <v>103.72413793103448</v>
      </c>
      <c r="R55" s="35" t="str">
        <f>CONCATENATE(Таблица1[[#This Row],[ОКПД]],Таблица1[[#This Row],[Признак периода данных]],Таблица1[[#This Row],[ОКЕИ]])</f>
        <v>10.51.56.150_168</v>
      </c>
      <c r="S55" s="35" t="str">
        <f>VLOOKUP(Таблица1[[#This Row],[ОКПД]],ОКПД!$A$2:$B$11000,2,FALSE)</f>
        <v>Продукты на основе творога</v>
      </c>
      <c r="T55" s="35" t="str">
        <f>VLOOKUP(Таблица1[[#This Row],[ОКЕИ]],'для единиц измирения'!$G$4:$H$1900,2,FALSE)</f>
        <v>тонн</v>
      </c>
      <c r="U55" t="str">
        <f>LEFT(Таблица1[[#This Row],[ОКПД]],2)</f>
        <v>10</v>
      </c>
      <c r="V55" s="10" t="e">
        <f>IF(H55=H62:H65,"…*",Таблица1[[#This Row],[За отчётный месяц]])</f>
        <v>#VALUE!</v>
      </c>
    </row>
    <row r="56" spans="1:22" ht="20.100000000000001" customHeight="1" x14ac:dyDescent="0.25">
      <c r="A56" s="91">
        <v>45139</v>
      </c>
      <c r="B56" s="76" t="s">
        <v>17</v>
      </c>
      <c r="C56" s="76" t="s">
        <v>18</v>
      </c>
      <c r="D56" s="76" t="s">
        <v>19</v>
      </c>
      <c r="E56" s="77" t="s">
        <v>20</v>
      </c>
      <c r="F56" s="78">
        <v>247</v>
      </c>
      <c r="G56" s="76" t="s">
        <v>298</v>
      </c>
      <c r="H56" s="76" t="s">
        <v>266</v>
      </c>
      <c r="I56">
        <v>20</v>
      </c>
      <c r="J56">
        <v>35.070999999999998</v>
      </c>
      <c r="K56">
        <v>33.436999999999998</v>
      </c>
      <c r="L56">
        <v>38.734000000000002</v>
      </c>
      <c r="M56">
        <v>341.70699999999999</v>
      </c>
      <c r="N56">
        <v>355.18599999999998</v>
      </c>
      <c r="O56">
        <v>104.88680204563806</v>
      </c>
      <c r="P56">
        <v>90.543192027675943</v>
      </c>
      <c r="Q56">
        <v>96.205086912209381</v>
      </c>
      <c r="R56" s="35" t="str">
        <f>CONCATENATE(Таблица1[[#This Row],[ОКПД]],Таблица1[[#This Row],[Признак периода данных]],Таблица1[[#This Row],[ОКЕИ]])</f>
        <v>35.11.10.001.АГ_247</v>
      </c>
      <c r="S56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56" s="35" t="str">
        <f>VLOOKUP(Таблица1[[#This Row],[ОКЕИ]],'для единиц измирения'!$G$4:$H$1900,2,FALSE)</f>
        <v>млн. кВт. ч</v>
      </c>
      <c r="U56" t="str">
        <f>LEFT(Таблица1[[#This Row],[ОКПД]],2)</f>
        <v>35</v>
      </c>
      <c r="V56" s="10" t="e">
        <f>IF(H56=H63:H66,"…*",Таблица1[[#This Row],[За отчётный месяц]])</f>
        <v>#VALUE!</v>
      </c>
    </row>
    <row r="57" spans="1:22" ht="20.100000000000001" customHeight="1" x14ac:dyDescent="0.25">
      <c r="A57" s="91">
        <v>45139</v>
      </c>
      <c r="B57" s="76" t="s">
        <v>17</v>
      </c>
      <c r="C57" s="76" t="s">
        <v>18</v>
      </c>
      <c r="D57" s="76" t="s">
        <v>19</v>
      </c>
      <c r="E57" s="77" t="s">
        <v>20</v>
      </c>
      <c r="F57" s="78">
        <v>168</v>
      </c>
      <c r="G57" s="76" t="s">
        <v>298</v>
      </c>
      <c r="H57" s="76" t="s">
        <v>68</v>
      </c>
      <c r="I57">
        <v>7</v>
      </c>
      <c r="J57">
        <v>344.32100000000003</v>
      </c>
      <c r="K57">
        <v>327.50799999999998</v>
      </c>
      <c r="L57">
        <v>871.35699999999997</v>
      </c>
      <c r="M57">
        <v>681.13900000000001</v>
      </c>
      <c r="N57">
        <v>2710.422</v>
      </c>
      <c r="O57">
        <v>105.13361505673144</v>
      </c>
      <c r="P57">
        <v>39.515491354289921</v>
      </c>
      <c r="Q57">
        <v>25.130367153159177</v>
      </c>
      <c r="R57" s="35" t="str">
        <f>CONCATENATE(Таблица1[[#This Row],[ОКПД]],Таблица1[[#This Row],[Признак периода данных]],Таблица1[[#This Row],[ОКЕИ]])</f>
        <v>10.20.13_168</v>
      </c>
      <c r="S57" s="35" t="str">
        <f>VLOOKUP(Таблица1[[#This Row],[ОКПД]],ОКПД!$A$2:$B$11000,2,FALSE)</f>
        <v>Рыба мороженая</v>
      </c>
      <c r="T57" s="35" t="str">
        <f>VLOOKUP(Таблица1[[#This Row],[ОКЕИ]],'для единиц измирения'!$G$4:$H$1900,2,FALSE)</f>
        <v>тонн</v>
      </c>
      <c r="U57" t="str">
        <f>LEFT(Таблица1[[#This Row],[ОКПД]],2)</f>
        <v>10</v>
      </c>
      <c r="V57" s="10" t="e">
        <f>IF(H57=H64:H67,"…*",Таблица1[[#This Row],[За отчётный месяц]])</f>
        <v>#VALUE!</v>
      </c>
    </row>
    <row r="58" spans="1:22" ht="20.100000000000001" customHeight="1" x14ac:dyDescent="0.25">
      <c r="A58" s="91">
        <v>45139</v>
      </c>
      <c r="B58" s="76" t="s">
        <v>17</v>
      </c>
      <c r="C58" s="76" t="s">
        <v>18</v>
      </c>
      <c r="D58" s="76" t="s">
        <v>19</v>
      </c>
      <c r="E58" s="77" t="s">
        <v>20</v>
      </c>
      <c r="F58" s="78">
        <v>168</v>
      </c>
      <c r="G58" s="76" t="s">
        <v>298</v>
      </c>
      <c r="H58" s="76" t="s">
        <v>61</v>
      </c>
      <c r="I58">
        <v>14</v>
      </c>
      <c r="J58">
        <v>370.37400000000002</v>
      </c>
      <c r="K58">
        <v>350.334</v>
      </c>
      <c r="L58">
        <v>935.01199999999994</v>
      </c>
      <c r="M58">
        <v>783.78</v>
      </c>
      <c r="N58">
        <v>2845.1619999999998</v>
      </c>
      <c r="O58">
        <v>105.72025552758225</v>
      </c>
      <c r="P58">
        <v>39.611684128118142</v>
      </c>
      <c r="Q58">
        <v>27.547816257914313</v>
      </c>
      <c r="R58" s="35" t="str">
        <f>CONCATENATE(Таблица1[[#This Row],[ОКПД]],Таблица1[[#This Row],[Признак периода данных]],Таблица1[[#This Row],[ОКЕИ]])</f>
        <v>10.20_168</v>
      </c>
      <c r="S58" s="35" t="str">
        <f>VLOOKUP(Таблица1[[#This Row],[ОКПД]],ОКПД!$A$2:$B$11000,2,FALSE)</f>
        <v>Рыба переработанная и консервированная, ракообразные и моллюски</v>
      </c>
      <c r="T58" s="35" t="str">
        <f>VLOOKUP(Таблица1[[#This Row],[ОКЕИ]],'для единиц измирения'!$G$4:$H$1900,2,FALSE)</f>
        <v>тонн</v>
      </c>
      <c r="U58" t="str">
        <f>LEFT(Таблица1[[#This Row],[ОКПД]],2)</f>
        <v>10</v>
      </c>
      <c r="V58" s="10" t="e">
        <f>IF(H58=H65:H68,"…*",Таблица1[[#This Row],[За отчётный месяц]])</f>
        <v>#VALUE!</v>
      </c>
    </row>
    <row r="59" spans="1:22" ht="20.100000000000001" customHeight="1" x14ac:dyDescent="0.25">
      <c r="A59" s="91">
        <v>45139</v>
      </c>
      <c r="B59" s="76" t="s">
        <v>17</v>
      </c>
      <c r="C59" s="76" t="s">
        <v>18</v>
      </c>
      <c r="D59" s="76" t="s">
        <v>19</v>
      </c>
      <c r="E59" s="77" t="s">
        <v>20</v>
      </c>
      <c r="F59" s="78">
        <v>168</v>
      </c>
      <c r="G59" s="76" t="s">
        <v>298</v>
      </c>
      <c r="H59" s="76" t="s">
        <v>172</v>
      </c>
      <c r="I59">
        <v>13</v>
      </c>
      <c r="J59">
        <v>176.511</v>
      </c>
      <c r="K59">
        <v>166.476</v>
      </c>
      <c r="L59">
        <v>177.97300000000001</v>
      </c>
      <c r="M59">
        <v>1383.865</v>
      </c>
      <c r="N59">
        <v>1436.2840000000001</v>
      </c>
      <c r="O59">
        <v>106.02789591292438</v>
      </c>
      <c r="P59">
        <v>99.178527079950328</v>
      </c>
      <c r="Q59">
        <v>96.350373602992164</v>
      </c>
      <c r="R59" s="35" t="str">
        <f>CONCATENATE(Таблица1[[#This Row],[ОКПД]],Таблица1[[#This Row],[Признак периода данных]],Таблица1[[#This Row],[ОКЕИ]])</f>
        <v>10.71.11.003.АГ_168</v>
      </c>
      <c r="S59" s="35" t="str">
        <f>VLOOKUP(Таблица1[[#This Row],[ОКПД]],ОКПД!$A$2:$B$11000,2,FALSE)</f>
        <v>Хлеб и хлебобулочные изделия, включая полуфабрикаты</v>
      </c>
      <c r="T59" s="35" t="str">
        <f>VLOOKUP(Таблица1[[#This Row],[ОКЕИ]],'для единиц измирения'!$G$4:$H$1900,2,FALSE)</f>
        <v>тонн</v>
      </c>
      <c r="U59" t="str">
        <f>LEFT(Таблица1[[#This Row],[ОКПД]],2)</f>
        <v>10</v>
      </c>
      <c r="V59" s="10" t="e">
        <f>IF(H59=H66:H69,"…*",Таблица1[[#This Row],[За отчётный месяц]])</f>
        <v>#VALUE!</v>
      </c>
    </row>
    <row r="60" spans="1:22" ht="20.100000000000001" customHeight="1" x14ac:dyDescent="0.25">
      <c r="A60" s="91">
        <v>45139</v>
      </c>
      <c r="B60" s="76" t="s">
        <v>17</v>
      </c>
      <c r="C60" s="76" t="s">
        <v>18</v>
      </c>
      <c r="D60" s="76" t="s">
        <v>19</v>
      </c>
      <c r="E60" s="77" t="s">
        <v>20</v>
      </c>
      <c r="F60" s="78">
        <v>168</v>
      </c>
      <c r="G60" s="76" t="s">
        <v>298</v>
      </c>
      <c r="H60" s="76" t="s">
        <v>169</v>
      </c>
      <c r="I60">
        <v>13</v>
      </c>
      <c r="J60">
        <v>176.40799999999999</v>
      </c>
      <c r="K60">
        <v>166.33600000000001</v>
      </c>
      <c r="L60">
        <v>177.80799999999999</v>
      </c>
      <c r="M60">
        <v>1383.172</v>
      </c>
      <c r="N60">
        <v>1434.729</v>
      </c>
      <c r="O60">
        <v>106.05521354367065</v>
      </c>
      <c r="P60">
        <v>99.212633852245119</v>
      </c>
      <c r="Q60">
        <v>96.406499067071209</v>
      </c>
      <c r="R60" s="35" t="str">
        <f>CONCATENATE(Таблица1[[#This Row],[ОКПД]],Таблица1[[#This Row],[Признак периода данных]],Таблица1[[#This Row],[ОКЕИ]])</f>
        <v>10.71.11_168</v>
      </c>
      <c r="S60" s="35" t="str">
        <f>VLOOKUP(Таблица1[[#This Row],[ОКПД]],ОКПД!$A$2:$B$11000,2,FALSE)</f>
        <v>Изделия хлебобулочные недлительного хранения</v>
      </c>
      <c r="T60" s="35" t="str">
        <f>VLOOKUP(Таблица1[[#This Row],[ОКЕИ]],'для единиц измирения'!$G$4:$H$1900,2,FALSE)</f>
        <v>тонн</v>
      </c>
      <c r="U60" t="str">
        <f>LEFT(Таблица1[[#This Row],[ОКПД]],2)</f>
        <v>10</v>
      </c>
      <c r="V60" s="10" t="e">
        <f>IF(H60=H67:H70,"…*",Таблица1[[#This Row],[За отчётный месяц]])</f>
        <v>#VALUE!</v>
      </c>
    </row>
    <row r="61" spans="1:22" ht="20.100000000000001" customHeight="1" x14ac:dyDescent="0.25">
      <c r="A61" s="91">
        <v>45139</v>
      </c>
      <c r="B61" s="76" t="s">
        <v>17</v>
      </c>
      <c r="C61" s="76" t="s">
        <v>18</v>
      </c>
      <c r="D61" s="76" t="s">
        <v>19</v>
      </c>
      <c r="E61" s="77" t="s">
        <v>20</v>
      </c>
      <c r="F61" s="78">
        <v>168</v>
      </c>
      <c r="G61" s="76" t="s">
        <v>298</v>
      </c>
      <c r="H61" s="76" t="s">
        <v>175</v>
      </c>
      <c r="I61">
        <v>13</v>
      </c>
      <c r="J61">
        <v>176.22800000000001</v>
      </c>
      <c r="K61">
        <v>166.11600000000001</v>
      </c>
      <c r="L61">
        <v>177.24799999999999</v>
      </c>
      <c r="M61">
        <v>1381.3219999999999</v>
      </c>
      <c r="N61">
        <v>1430.3489999999999</v>
      </c>
      <c r="O61">
        <v>106.08731248043536</v>
      </c>
      <c r="P61">
        <v>99.424535114641628</v>
      </c>
      <c r="Q61">
        <v>96.572374993795222</v>
      </c>
      <c r="R61" s="35" t="str">
        <f>CONCATENATE(Таблица1[[#This Row],[ОКПД]],Таблица1[[#This Row],[Признак периода данных]],Таблица1[[#This Row],[ОКЕИ]])</f>
        <v>10.71.11.100_168</v>
      </c>
      <c r="S61" s="35" t="str">
        <f>VLOOKUP(Таблица1[[#This Row],[ОКПД]],ОКПД!$A$2:$B$11000,2,FALSE)</f>
        <v>Хлеб и хлебобулочные изделия недлительного хранения</v>
      </c>
      <c r="T61" s="35" t="str">
        <f>VLOOKUP(Таблица1[[#This Row],[ОКЕИ]],'для единиц измирения'!$G$4:$H$1900,2,FALSE)</f>
        <v>тонн</v>
      </c>
      <c r="U61" t="str">
        <f>LEFT(Таблица1[[#This Row],[ОКПД]],2)</f>
        <v>10</v>
      </c>
      <c r="V61" s="10" t="e">
        <f>IF(H61=H68:H71,"…*",Таблица1[[#This Row],[За отчётный месяц]])</f>
        <v>#VALUE!</v>
      </c>
    </row>
    <row r="62" spans="1:22" ht="20.100000000000001" customHeight="1" x14ac:dyDescent="0.25">
      <c r="A62" s="91">
        <v>45139</v>
      </c>
      <c r="B62" s="76" t="s">
        <v>17</v>
      </c>
      <c r="C62" s="76" t="s">
        <v>18</v>
      </c>
      <c r="D62" s="76" t="s">
        <v>19</v>
      </c>
      <c r="E62" s="77" t="s">
        <v>20</v>
      </c>
      <c r="F62" s="78">
        <v>168</v>
      </c>
      <c r="G62" s="76" t="s">
        <v>298</v>
      </c>
      <c r="H62" s="76" t="s">
        <v>40</v>
      </c>
      <c r="I62">
        <v>2</v>
      </c>
      <c r="J62">
        <v>3.37</v>
      </c>
      <c r="K62">
        <v>3.16</v>
      </c>
      <c r="L62">
        <v>1.72</v>
      </c>
      <c r="M62">
        <v>35.380000000000003</v>
      </c>
      <c r="N62">
        <v>35.049999999999997</v>
      </c>
      <c r="O62">
        <v>106.64556962025317</v>
      </c>
      <c r="P62">
        <v>195.93023255813952</v>
      </c>
      <c r="Q62">
        <v>100.94151212553496</v>
      </c>
      <c r="R62" s="35" t="str">
        <f>CONCATENATE(Таблица1[[#This Row],[ОКПД]],Таблица1[[#This Row],[Признак периода данных]],Таблица1[[#This Row],[ОКЕИ]])</f>
        <v>10.13.14.002.АГ_168</v>
      </c>
      <c r="S62" s="35" t="str">
        <f>VLOOKUP(Таблица1[[#This Row],[ОКПД]],ОКПД!$A$2:$B$11000,2,FALSE)</f>
        <v>Изделия колбасные, включая  изделия колбасные для детского питания</v>
      </c>
      <c r="T62" s="35" t="str">
        <f>VLOOKUP(Таблица1[[#This Row],[ОКЕИ]],'для единиц измирения'!$G$4:$H$1900,2,FALSE)</f>
        <v>тонн</v>
      </c>
      <c r="U62" t="str">
        <f>LEFT(Таблица1[[#This Row],[ОКПД]],2)</f>
        <v>10</v>
      </c>
      <c r="V62" s="10" t="e">
        <f>IF(H62=H69:H72,"…*",Таблица1[[#This Row],[За отчётный месяц]])</f>
        <v>#VALUE!</v>
      </c>
    </row>
    <row r="63" spans="1:22" ht="20.100000000000001" customHeight="1" x14ac:dyDescent="0.25">
      <c r="A63" s="91">
        <v>45139</v>
      </c>
      <c r="B63" s="76" t="s">
        <v>17</v>
      </c>
      <c r="C63" s="76" t="s">
        <v>18</v>
      </c>
      <c r="D63" s="76" t="s">
        <v>19</v>
      </c>
      <c r="E63" s="77" t="s">
        <v>20</v>
      </c>
      <c r="F63" s="78">
        <v>168</v>
      </c>
      <c r="G63" s="76" t="s">
        <v>298</v>
      </c>
      <c r="H63" s="76" t="s">
        <v>49</v>
      </c>
      <c r="I63">
        <v>2</v>
      </c>
      <c r="J63">
        <v>1.1000000000000001</v>
      </c>
      <c r="K63">
        <v>1.03</v>
      </c>
      <c r="L63">
        <v>0.61</v>
      </c>
      <c r="M63">
        <v>8.73</v>
      </c>
      <c r="N63">
        <v>9.5500000000000007</v>
      </c>
      <c r="O63">
        <v>106.79611650485437</v>
      </c>
      <c r="P63">
        <v>180.32786885245901</v>
      </c>
      <c r="Q63">
        <v>91.413612565445021</v>
      </c>
      <c r="R63" s="35" t="str">
        <f>CONCATENATE(Таблица1[[#This Row],[ОКПД]],Таблица1[[#This Row],[Признак периода данных]],Таблица1[[#This Row],[ОКЕИ]])</f>
        <v>10.13.14.600_168</v>
      </c>
      <c r="S63" s="35" t="str">
        <f>VLOOKUP(Таблица1[[#This Row],[ОКПД]],ОКПД!$A$2:$B$11000,2,FALSE)</f>
        <v>Продукты из мяса и мяса птицы</v>
      </c>
      <c r="T63" s="35" t="str">
        <f>VLOOKUP(Таблица1[[#This Row],[ОКЕИ]],'для единиц измирения'!$G$4:$H$1900,2,FALSE)</f>
        <v>тонн</v>
      </c>
      <c r="V63" s="10" t="e">
        <f>IF(H63=H70:H73,"…*",Таблица1[[#This Row],[За отчётный месяц]])</f>
        <v>#VALUE!</v>
      </c>
    </row>
    <row r="64" spans="1:22" ht="20.100000000000001" customHeight="1" x14ac:dyDescent="0.25">
      <c r="A64" s="91">
        <v>45139</v>
      </c>
      <c r="B64" s="76" t="s">
        <v>17</v>
      </c>
      <c r="C64" s="76" t="s">
        <v>18</v>
      </c>
      <c r="D64" s="76" t="s">
        <v>19</v>
      </c>
      <c r="E64" s="77" t="s">
        <v>20</v>
      </c>
      <c r="F64" s="78">
        <v>247</v>
      </c>
      <c r="G64" s="76" t="s">
        <v>298</v>
      </c>
      <c r="H64" s="76" t="s">
        <v>271</v>
      </c>
      <c r="I64">
        <v>3</v>
      </c>
      <c r="J64">
        <v>16.213999999999999</v>
      </c>
      <c r="K64">
        <v>15.081</v>
      </c>
      <c r="L64">
        <v>16.251000000000001</v>
      </c>
      <c r="M64">
        <v>169.81299999999999</v>
      </c>
      <c r="N64">
        <v>170.87799999999999</v>
      </c>
      <c r="O64">
        <v>107.51276440554339</v>
      </c>
      <c r="P64">
        <v>99.7723217032798</v>
      </c>
      <c r="Q64">
        <v>99.376748323365206</v>
      </c>
      <c r="R64" s="35" t="str">
        <f>CONCATENATE(Таблица1[[#This Row],[ОКПД]],Таблица1[[#This Row],[Признак периода данных]],Таблица1[[#This Row],[ОКЕИ]])</f>
        <v>35.11.10.112_247</v>
      </c>
      <c r="S64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64" s="35" t="str">
        <f>VLOOKUP(Таблица1[[#This Row],[ОКЕИ]],'для единиц измирения'!$G$4:$H$1900,2,FALSE)</f>
        <v>млн. кВт. ч</v>
      </c>
      <c r="U64" t="str">
        <f>LEFT(Таблица1[[#This Row],[ОКПД]],2)</f>
        <v>35</v>
      </c>
      <c r="V64" s="10" t="e">
        <f>IF(H64=H71:H74,"…*",Таблица1[[#This Row],[За отчётный месяц]])</f>
        <v>#VALUE!</v>
      </c>
    </row>
    <row r="65" spans="1:22" ht="20.100000000000001" customHeight="1" x14ac:dyDescent="0.25">
      <c r="A65" s="91">
        <v>45139</v>
      </c>
      <c r="B65" s="76" t="s">
        <v>17</v>
      </c>
      <c r="C65" s="76" t="s">
        <v>18</v>
      </c>
      <c r="D65" s="76" t="s">
        <v>19</v>
      </c>
      <c r="E65" s="77" t="s">
        <v>20</v>
      </c>
      <c r="F65" s="78">
        <v>168</v>
      </c>
      <c r="G65" s="76" t="s">
        <v>298</v>
      </c>
      <c r="H65" s="76" t="s">
        <v>51</v>
      </c>
      <c r="I65">
        <v>1</v>
      </c>
      <c r="J65">
        <v>0.99</v>
      </c>
      <c r="K65">
        <v>0.92</v>
      </c>
      <c r="L65">
        <v>0.45</v>
      </c>
      <c r="M65">
        <v>7.15</v>
      </c>
      <c r="N65">
        <v>8.3160000000000007</v>
      </c>
      <c r="O65">
        <v>107.60869565217391</v>
      </c>
      <c r="P65">
        <v>220</v>
      </c>
      <c r="Q65">
        <v>85.978835978835974</v>
      </c>
      <c r="R65" s="35" t="str">
        <f>CONCATENATE(Таблица1[[#This Row],[ОКПД]],Таблица1[[#This Row],[Признак периода данных]],Таблица1[[#This Row],[ОКЕИ]])</f>
        <v>10.13.14.610_168</v>
      </c>
      <c r="S65" s="35" t="str">
        <f>VLOOKUP(Таблица1[[#This Row],[ОКПД]],ОКПД!$A$2:$B$11000,2,FALSE)</f>
        <v>Продукты из мяса</v>
      </c>
      <c r="T65" s="35" t="str">
        <f>VLOOKUP(Таблица1[[#This Row],[ОКЕИ]],'для единиц измирения'!$G$4:$H$1900,2,FALSE)</f>
        <v>тонн</v>
      </c>
      <c r="U65" t="str">
        <f>LEFT(Таблица1[[#This Row],[ОКПД]],2)</f>
        <v>10</v>
      </c>
      <c r="V65" s="10" t="e">
        <f>IF(H65=H72:H75,"…*",Таблица1[[#This Row],[За отчётный месяц]])</f>
        <v>#VALUE!</v>
      </c>
    </row>
    <row r="66" spans="1:22" ht="20.100000000000001" customHeight="1" x14ac:dyDescent="0.25">
      <c r="A66" s="91">
        <v>45139</v>
      </c>
      <c r="B66" s="76" t="s">
        <v>17</v>
      </c>
      <c r="C66" s="76" t="s">
        <v>18</v>
      </c>
      <c r="D66" s="76" t="s">
        <v>19</v>
      </c>
      <c r="E66" s="77" t="s">
        <v>20</v>
      </c>
      <c r="F66" s="78">
        <v>168</v>
      </c>
      <c r="G66" s="76" t="s">
        <v>298</v>
      </c>
      <c r="H66" s="76" t="s">
        <v>187</v>
      </c>
      <c r="I66">
        <v>1</v>
      </c>
      <c r="J66">
        <v>1.65</v>
      </c>
      <c r="K66">
        <v>1.53</v>
      </c>
      <c r="L66">
        <v>2.1800000000000002</v>
      </c>
      <c r="M66">
        <v>16.87</v>
      </c>
      <c r="N66">
        <v>16.61</v>
      </c>
      <c r="O66">
        <v>107.84313725490196</v>
      </c>
      <c r="P66">
        <v>75.688073394495419</v>
      </c>
      <c r="Q66">
        <v>101.56532209512342</v>
      </c>
      <c r="R66" s="35" t="str">
        <f>CONCATENATE(Таблица1[[#This Row],[ОКПД]],Таблица1[[#This Row],[Признак периода данных]],Таблица1[[#This Row],[ОКЕИ]])</f>
        <v>10.71.72.001.АГ_168</v>
      </c>
      <c r="S66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66" s="35" t="str">
        <f>VLOOKUP(Таблица1[[#This Row],[ОКЕИ]],'для единиц измирения'!$G$4:$H$1900,2,FALSE)</f>
        <v>тонн</v>
      </c>
      <c r="U66" t="str">
        <f>LEFT(Таблица1[[#This Row],[ОКПД]],2)</f>
        <v>10</v>
      </c>
      <c r="V66" s="10" t="e">
        <f>IF(H66=H73:H76,"…*",Таблица1[[#This Row],[За отчётный месяц]])</f>
        <v>#VALUE!</v>
      </c>
    </row>
    <row r="67" spans="1:22" ht="20.100000000000001" customHeight="1" x14ac:dyDescent="0.25">
      <c r="A67" s="91">
        <v>45139</v>
      </c>
      <c r="B67" s="76" t="s">
        <v>17</v>
      </c>
      <c r="C67" s="76" t="s">
        <v>18</v>
      </c>
      <c r="D67" s="76" t="s">
        <v>19</v>
      </c>
      <c r="E67" s="77" t="s">
        <v>20</v>
      </c>
      <c r="F67" s="78">
        <v>168</v>
      </c>
      <c r="G67" s="76" t="s">
        <v>298</v>
      </c>
      <c r="H67" s="76" t="s">
        <v>181</v>
      </c>
      <c r="I67">
        <v>1</v>
      </c>
      <c r="J67">
        <v>1.65</v>
      </c>
      <c r="K67">
        <v>1.53</v>
      </c>
      <c r="L67">
        <v>2.1800000000000002</v>
      </c>
      <c r="M67">
        <v>16.87</v>
      </c>
      <c r="N67">
        <v>16.61</v>
      </c>
      <c r="O67">
        <v>107.84313725490196</v>
      </c>
      <c r="P67">
        <v>75.688073394495419</v>
      </c>
      <c r="Q67">
        <v>101.56532209512342</v>
      </c>
      <c r="R67" s="35" t="str">
        <f>CONCATENATE(Таблица1[[#This Row],[ОКПД]],Таблица1[[#This Row],[Признак периода данных]],Таблица1[[#This Row],[ОКЕИ]])</f>
        <v>10.71.11.170_168</v>
      </c>
      <c r="S67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67" s="35" t="str">
        <f>VLOOKUP(Таблица1[[#This Row],[ОКЕИ]],'для единиц измирения'!$G$4:$H$1900,2,FALSE)</f>
        <v>тонн</v>
      </c>
      <c r="U67" t="str">
        <f>LEFT(Таблица1[[#This Row],[ОКПД]],2)</f>
        <v>10</v>
      </c>
      <c r="V67" s="10" t="e">
        <f>IF(H67=H74:H77,"…*",Таблица1[[#This Row],[За отчётный месяц]])</f>
        <v>#VALUE!</v>
      </c>
    </row>
    <row r="68" spans="1:22" ht="20.100000000000001" customHeight="1" x14ac:dyDescent="0.25">
      <c r="A68" s="91">
        <v>45139</v>
      </c>
      <c r="B68" s="76" t="s">
        <v>17</v>
      </c>
      <c r="C68" s="76" t="s">
        <v>18</v>
      </c>
      <c r="D68" s="76" t="s">
        <v>19</v>
      </c>
      <c r="E68" s="77" t="s">
        <v>20</v>
      </c>
      <c r="F68" s="78">
        <v>168</v>
      </c>
      <c r="G68" s="76" t="s">
        <v>298</v>
      </c>
      <c r="H68" s="76" t="s">
        <v>89</v>
      </c>
      <c r="I68">
        <v>2</v>
      </c>
      <c r="J68">
        <v>0.84</v>
      </c>
      <c r="K68">
        <v>0.77500000000000002</v>
      </c>
      <c r="L68">
        <v>0.84199999999999997</v>
      </c>
      <c r="M68">
        <v>5.76</v>
      </c>
      <c r="N68">
        <v>11.989000000000001</v>
      </c>
      <c r="O68">
        <v>108.38709677419355</v>
      </c>
      <c r="P68">
        <v>99.762470308788593</v>
      </c>
      <c r="Q68">
        <v>48.044040370339481</v>
      </c>
      <c r="R68" s="35" t="str">
        <f>CONCATENATE(Таблица1[[#This Row],[ОКПД]],Таблица1[[#This Row],[Признак периода данных]],Таблица1[[#This Row],[ОКЕИ]])</f>
        <v>10.20.23.110_168</v>
      </c>
      <c r="S68" s="35" t="str">
        <f>VLOOKUP(Таблица1[[#This Row],[ОКПД]],ОКПД!$A$2:$B$11000,2,FALSE)</f>
        <v>Рыба вяленая</v>
      </c>
      <c r="T68" s="35" t="str">
        <f>VLOOKUP(Таблица1[[#This Row],[ОКЕИ]],'для единиц измирения'!$G$4:$H$1900,2,FALSE)</f>
        <v>тонн</v>
      </c>
      <c r="U68" t="str">
        <f>LEFT(Таблица1[[#This Row],[ОКПД]],2)</f>
        <v>10</v>
      </c>
      <c r="V68" s="10" t="e">
        <f>IF(H68=H75:H78,"…*",Таблица1[[#This Row],[За отчётный месяц]])</f>
        <v>#VALUE!</v>
      </c>
    </row>
    <row r="69" spans="1:22" ht="20.100000000000001" customHeight="1" x14ac:dyDescent="0.25">
      <c r="A69" s="91">
        <v>45139</v>
      </c>
      <c r="B69" s="76" t="s">
        <v>17</v>
      </c>
      <c r="C69" s="76" t="s">
        <v>18</v>
      </c>
      <c r="D69" s="76" t="s">
        <v>19</v>
      </c>
      <c r="E69" s="77" t="s">
        <v>20</v>
      </c>
      <c r="F69" s="78">
        <v>169</v>
      </c>
      <c r="G69" s="76" t="s">
        <v>298</v>
      </c>
      <c r="H69" s="76" t="s">
        <v>30</v>
      </c>
      <c r="I69">
        <v>1</v>
      </c>
      <c r="J69">
        <v>61</v>
      </c>
      <c r="K69">
        <v>56</v>
      </c>
      <c r="L69">
        <v>47.509</v>
      </c>
      <c r="M69">
        <v>402</v>
      </c>
      <c r="N69">
        <v>194.833</v>
      </c>
      <c r="O69">
        <v>108.92857142857143</v>
      </c>
      <c r="P69">
        <v>128.39672483108464</v>
      </c>
      <c r="Q69">
        <v>206.33054975286527</v>
      </c>
      <c r="R69" s="35" t="str">
        <f>CONCATENATE(Таблица1[[#This Row],[ОКПД]],Таблица1[[#This Row],[Признак периода данных]],Таблица1[[#This Row],[ОКЕИ]])</f>
        <v>05.10.10.140_169</v>
      </c>
      <c r="S69" s="35" t="str">
        <f>VLOOKUP(Таблица1[[#This Row],[ОКПД]],ОКПД!$A$2:$B$11000,2,FALSE)</f>
        <v>Уголь  и антрацит обогащенные</v>
      </c>
      <c r="T69" s="35" t="str">
        <f>VLOOKUP(Таблица1[[#This Row],[ОКЕИ]],'для единиц измирения'!$G$4:$H$1900,2,FALSE)</f>
        <v>тыс. тонн</v>
      </c>
      <c r="U69" t="str">
        <f>LEFT(Таблица1[[#This Row],[ОКПД]],2)</f>
        <v>05</v>
      </c>
      <c r="V69" s="10" t="e">
        <f>IF(H69=H76:H79,"…*",Таблица1[[#This Row],[За отчётный месяц]])</f>
        <v>#VALUE!</v>
      </c>
    </row>
    <row r="70" spans="1:22" ht="20.100000000000001" customHeight="1" x14ac:dyDescent="0.25">
      <c r="A70" s="91">
        <v>45139</v>
      </c>
      <c r="B70" s="76" t="s">
        <v>17</v>
      </c>
      <c r="C70" s="76" t="s">
        <v>18</v>
      </c>
      <c r="D70" s="76" t="s">
        <v>19</v>
      </c>
      <c r="E70" s="77" t="s">
        <v>20</v>
      </c>
      <c r="F70" s="78">
        <v>169</v>
      </c>
      <c r="G70" s="76" t="s">
        <v>298</v>
      </c>
      <c r="H70" s="76" t="s">
        <v>302</v>
      </c>
      <c r="I70">
        <v>1</v>
      </c>
      <c r="J70">
        <v>61</v>
      </c>
      <c r="K70">
        <v>56</v>
      </c>
      <c r="L70">
        <v>47.509</v>
      </c>
      <c r="M70">
        <v>402</v>
      </c>
      <c r="N70">
        <v>194.833</v>
      </c>
      <c r="O70">
        <v>108.92857142857143</v>
      </c>
      <c r="P70">
        <v>128.39672483108464</v>
      </c>
      <c r="Q70">
        <v>206.33054975286527</v>
      </c>
      <c r="R70" s="35" t="str">
        <f>CONCATENATE(Таблица1[[#This Row],[ОКПД]],Таблица1[[#This Row],[Признак периода данных]],Таблица1[[#This Row],[ОКЕИ]])</f>
        <v>05.10.10.142_169</v>
      </c>
      <c r="S70" s="35" t="str">
        <f>VLOOKUP(Таблица1[[#This Row],[ОКПД]],ОКПД!$A$2:$B$11000,2,FALSE)</f>
        <v>Уголь коксующийся обогащенный</v>
      </c>
      <c r="T70" s="35" t="str">
        <f>VLOOKUP(Таблица1[[#This Row],[ОКЕИ]],'для единиц измирения'!$G$4:$H$1900,2,FALSE)</f>
        <v>тыс. тонн</v>
      </c>
      <c r="U70" t="str">
        <f>LEFT(Таблица1[[#This Row],[ОКПД]],2)</f>
        <v>05</v>
      </c>
      <c r="V70" s="10" t="e">
        <f>IF(H70=H77:H80,"…*",Таблица1[[#This Row],[За отчётный месяц]])</f>
        <v>#VALUE!</v>
      </c>
    </row>
    <row r="71" spans="1:22" ht="20.100000000000001" customHeight="1" x14ac:dyDescent="0.25">
      <c r="A71" s="91">
        <v>45139</v>
      </c>
      <c r="B71" s="76" t="s">
        <v>17</v>
      </c>
      <c r="C71" s="76" t="s">
        <v>18</v>
      </c>
      <c r="D71" s="76" t="s">
        <v>19</v>
      </c>
      <c r="E71" s="77" t="s">
        <v>20</v>
      </c>
      <c r="F71" s="78">
        <v>169</v>
      </c>
      <c r="G71" s="76" t="s">
        <v>298</v>
      </c>
      <c r="H71" s="76" t="s">
        <v>35</v>
      </c>
      <c r="I71">
        <v>1</v>
      </c>
      <c r="J71">
        <v>61</v>
      </c>
      <c r="K71">
        <v>56</v>
      </c>
      <c r="L71">
        <v>47.509</v>
      </c>
      <c r="M71">
        <v>402</v>
      </c>
      <c r="N71">
        <v>194.833</v>
      </c>
      <c r="O71">
        <v>108.92857142857143</v>
      </c>
      <c r="P71">
        <v>128.39672483108464</v>
      </c>
      <c r="Q71">
        <v>206.33054975286527</v>
      </c>
      <c r="R71" s="35" t="str">
        <f>CONCATENATE(Таблица1[[#This Row],[ОКПД]],Таблица1[[#This Row],[Признак периода данных]],Таблица1[[#This Row],[ОКЕИ]])</f>
        <v>05.10.20.002.АГ_169</v>
      </c>
      <c r="S71" s="35" t="str">
        <f>VLOOKUP(Таблица1[[#This Row],[ОКПД]],ОКПД!$A$2:$B$11000,2,FALSE)</f>
        <v xml:space="preserve">Уголь каменный и бурый обогащенный </v>
      </c>
      <c r="T71" s="35" t="str">
        <f>VLOOKUP(Таблица1[[#This Row],[ОКЕИ]],'для единиц измирения'!$G$4:$H$1900,2,FALSE)</f>
        <v>тыс. тонн</v>
      </c>
      <c r="U71" t="str">
        <f>LEFT(Таблица1[[#This Row],[ОКПД]],2)</f>
        <v>05</v>
      </c>
      <c r="V71" s="10" t="e">
        <f>IF(H71=H78:H81,"…*",Таблица1[[#This Row],[За отчётный месяц]])</f>
        <v>#VALUE!</v>
      </c>
    </row>
    <row r="72" spans="1:22" ht="20.100000000000001" customHeight="1" x14ac:dyDescent="0.25">
      <c r="A72" s="91">
        <v>45139</v>
      </c>
      <c r="B72" s="76" t="s">
        <v>17</v>
      </c>
      <c r="C72" s="76" t="s">
        <v>18</v>
      </c>
      <c r="D72" s="76" t="s">
        <v>19</v>
      </c>
      <c r="E72" s="77" t="s">
        <v>20</v>
      </c>
      <c r="F72" s="78">
        <v>159</v>
      </c>
      <c r="G72" s="76" t="s">
        <v>298</v>
      </c>
      <c r="H72" s="76" t="s">
        <v>305</v>
      </c>
      <c r="I72">
        <v>1</v>
      </c>
      <c r="J72">
        <v>2.431</v>
      </c>
      <c r="K72">
        <v>2.2290000000000001</v>
      </c>
      <c r="L72">
        <v>2.4279999999999999</v>
      </c>
      <c r="M72">
        <v>43.96</v>
      </c>
      <c r="N72">
        <v>42.488999999999997</v>
      </c>
      <c r="O72">
        <v>109.06235980260206</v>
      </c>
      <c r="P72">
        <v>100.12355848434926</v>
      </c>
      <c r="Q72">
        <v>103.46207253642119</v>
      </c>
      <c r="R72" s="35" t="str">
        <f>CONCATENATE(Таблица1[[#This Row],[ОКПД]],Таблица1[[#This Row],[Признак периода данных]],Таблица1[[#This Row],[ОКЕИ]])</f>
        <v>06.20.10.001.АГ_159</v>
      </c>
      <c r="S72" s="35" t="str">
        <f>VLOOKUP(Таблица1[[#This Row],[ОКПД]],ОКПД!$A$2:$B$11000,2,FALSE)</f>
        <v>Газ природный и попутный</v>
      </c>
      <c r="T72" s="35" t="str">
        <f>VLOOKUP(Таблица1[[#This Row],[ОКЕИ]],'для единиц измирения'!$G$4:$H$1900,2,FALSE)</f>
        <v>млн.м3</v>
      </c>
      <c r="U72" t="str">
        <f>LEFT(Таблица1[[#This Row],[ОКПД]],2)</f>
        <v>06</v>
      </c>
      <c r="V72" s="10" t="e">
        <f>IF(H72=H79:H82,"…*",Таблица1[[#This Row],[За отчётный месяц]])</f>
        <v>#VALUE!</v>
      </c>
    </row>
    <row r="73" spans="1:22" ht="20.100000000000001" customHeight="1" x14ac:dyDescent="0.25">
      <c r="A73" s="91">
        <v>45139</v>
      </c>
      <c r="B73" s="76" t="s">
        <v>17</v>
      </c>
      <c r="C73" s="76" t="s">
        <v>18</v>
      </c>
      <c r="D73" s="76" t="s">
        <v>19</v>
      </c>
      <c r="E73" s="77" t="s">
        <v>20</v>
      </c>
      <c r="F73" s="78">
        <v>159</v>
      </c>
      <c r="G73" s="76" t="s">
        <v>298</v>
      </c>
      <c r="H73" s="76" t="s">
        <v>309</v>
      </c>
      <c r="I73">
        <v>1</v>
      </c>
      <c r="J73">
        <v>2.431</v>
      </c>
      <c r="K73">
        <v>2.2290000000000001</v>
      </c>
      <c r="L73">
        <v>2.4279999999999999</v>
      </c>
      <c r="M73">
        <v>43.96</v>
      </c>
      <c r="N73">
        <v>42.488999999999997</v>
      </c>
      <c r="O73">
        <v>109.06235980260206</v>
      </c>
      <c r="P73">
        <v>100.12355848434926</v>
      </c>
      <c r="Q73">
        <v>103.46207253642119</v>
      </c>
      <c r="R73" s="35" t="str">
        <f>CONCATENATE(Таблица1[[#This Row],[ОКПД]],Таблица1[[#This Row],[Признак периода данных]],Таблица1[[#This Row],[ОКЕИ]])</f>
        <v>06.20.10.110_159</v>
      </c>
      <c r="S73" s="35" t="str">
        <f>VLOOKUP(Таблица1[[#This Row],[ОКПД]],ОКПД!$A$2:$B$11000,2,FALSE)</f>
        <v xml:space="preserve">Газ горючий природный (газ естественный) </v>
      </c>
      <c r="T73" s="35" t="str">
        <f>VLOOKUP(Таблица1[[#This Row],[ОКЕИ]],'для единиц измирения'!$G$4:$H$1900,2,FALSE)</f>
        <v>млн.м3</v>
      </c>
      <c r="U73" t="str">
        <f>LEFT(Таблица1[[#This Row],[ОКПД]],2)</f>
        <v>06</v>
      </c>
      <c r="V73" s="10" t="e">
        <f>IF(H73=H80:H83,"…*",Таблица1[[#This Row],[За отчётный месяц]])</f>
        <v>#VALUE!</v>
      </c>
    </row>
    <row r="74" spans="1:22" ht="20.100000000000001" customHeight="1" x14ac:dyDescent="0.25">
      <c r="A74" s="91">
        <v>45139</v>
      </c>
      <c r="B74" s="76" t="s">
        <v>17</v>
      </c>
      <c r="C74" s="76" t="s">
        <v>18</v>
      </c>
      <c r="D74" s="76" t="s">
        <v>19</v>
      </c>
      <c r="E74" s="77" t="s">
        <v>20</v>
      </c>
      <c r="F74" s="78">
        <v>168</v>
      </c>
      <c r="G74" s="76" t="s">
        <v>298</v>
      </c>
      <c r="H74" s="76" t="s">
        <v>86</v>
      </c>
      <c r="I74">
        <v>2</v>
      </c>
      <c r="J74">
        <v>1.885</v>
      </c>
      <c r="K74">
        <v>1.7130000000000001</v>
      </c>
      <c r="L74">
        <v>1.879</v>
      </c>
      <c r="M74">
        <v>14.068</v>
      </c>
      <c r="N74">
        <v>20.731000000000002</v>
      </c>
      <c r="O74">
        <v>110.04086398131932</v>
      </c>
      <c r="P74">
        <v>100.31931878658861</v>
      </c>
      <c r="Q74">
        <v>67.859726978920463</v>
      </c>
      <c r="R74" s="35" t="str">
        <f>CONCATENATE(Таблица1[[#This Row],[ОКПД]],Таблица1[[#This Row],[Признак периода данных]],Таблица1[[#This Row],[ОКЕИ]])</f>
        <v>10.20.23_168</v>
      </c>
      <c r="S74" s="35" t="str">
        <f>VLOOKUP(Таблица1[[#This Row],[ОКПД]],ОКПД!$A$2:$B$11000,2,FALSE)</f>
        <v>Рыба вяленая, соленая и несоленая или в рассоле</v>
      </c>
      <c r="T74" s="35" t="str">
        <f>VLOOKUP(Таблица1[[#This Row],[ОКЕИ]],'для единиц измирения'!$G$4:$H$1900,2,FALSE)</f>
        <v>тонн</v>
      </c>
      <c r="U74" t="str">
        <f>LEFT(Таблица1[[#This Row],[ОКПД]],2)</f>
        <v>10</v>
      </c>
      <c r="V74" s="10" t="e">
        <f>IF(H74=H81:H84,"…*",Таблица1[[#This Row],[За отчётный месяц]])</f>
        <v>#VALUE!</v>
      </c>
    </row>
    <row r="75" spans="1:22" ht="20.100000000000001" customHeight="1" x14ac:dyDescent="0.25">
      <c r="A75" s="91">
        <v>45139</v>
      </c>
      <c r="B75" s="76" t="s">
        <v>17</v>
      </c>
      <c r="C75" s="76" t="s">
        <v>18</v>
      </c>
      <c r="D75" s="76" t="s">
        <v>19</v>
      </c>
      <c r="E75" s="77" t="s">
        <v>20</v>
      </c>
      <c r="F75" s="78">
        <v>234</v>
      </c>
      <c r="G75" s="76" t="s">
        <v>298</v>
      </c>
      <c r="H75" s="76" t="s">
        <v>291</v>
      </c>
      <c r="I75">
        <v>27</v>
      </c>
      <c r="J75">
        <v>13.368</v>
      </c>
      <c r="K75">
        <v>12.109</v>
      </c>
      <c r="L75">
        <v>14.031000000000001</v>
      </c>
      <c r="M75">
        <v>313.673</v>
      </c>
      <c r="N75">
        <v>285.55900000000003</v>
      </c>
      <c r="O75">
        <v>110.39722520439342</v>
      </c>
      <c r="P75">
        <v>95.274748770579436</v>
      </c>
      <c r="Q75">
        <v>109.84525089386081</v>
      </c>
      <c r="R75" s="35" t="str">
        <f>CONCATENATE(Таблица1[[#This Row],[ОКПД]],Таблица1[[#This Row],[Признак периода данных]],Таблица1[[#This Row],[ОКЕИ]])</f>
        <v>35.30.11.120_234</v>
      </c>
      <c r="S75" s="35" t="str">
        <f>VLOOKUP(Таблица1[[#This Row],[ОКПД]],ОКПД!$A$2:$B$11000,2,FALSE)</f>
        <v>Энергия тепловая, отпущенная котельными</v>
      </c>
      <c r="T75" s="35" t="str">
        <f>VLOOKUP(Таблица1[[#This Row],[ОКЕИ]],'для единиц измирения'!$G$4:$H$1900,2,FALSE)</f>
        <v>тыс. Гкал</v>
      </c>
      <c r="U75" t="str">
        <f>LEFT(Таблица1[[#This Row],[ОКПД]],2)</f>
        <v>35</v>
      </c>
      <c r="V75" s="10" t="e">
        <f>IF(H75=H82:H85,"…*",Таблица1[[#This Row],[За отчётный месяц]])</f>
        <v>#VALUE!</v>
      </c>
    </row>
    <row r="76" spans="1:22" ht="20.100000000000001" customHeight="1" x14ac:dyDescent="0.25">
      <c r="A76" s="91">
        <v>45139</v>
      </c>
      <c r="B76" s="76" t="s">
        <v>17</v>
      </c>
      <c r="C76" s="76" t="s">
        <v>18</v>
      </c>
      <c r="D76" s="76" t="s">
        <v>19</v>
      </c>
      <c r="E76" s="77" t="s">
        <v>20</v>
      </c>
      <c r="F76" s="78">
        <v>247</v>
      </c>
      <c r="G76" s="76" t="s">
        <v>298</v>
      </c>
      <c r="H76" s="76" t="s">
        <v>268</v>
      </c>
      <c r="I76">
        <v>22</v>
      </c>
      <c r="J76">
        <v>61.607999999999997</v>
      </c>
      <c r="K76">
        <v>55.79</v>
      </c>
      <c r="L76">
        <v>59.383000000000003</v>
      </c>
      <c r="M76">
        <v>592.75900000000001</v>
      </c>
      <c r="N76">
        <v>552.11199999999997</v>
      </c>
      <c r="O76">
        <v>110.42839218497939</v>
      </c>
      <c r="P76">
        <v>103.74686358048599</v>
      </c>
      <c r="Q76">
        <v>107.36209319848147</v>
      </c>
      <c r="R76" s="35" t="str">
        <f>CONCATENATE(Таблица1[[#This Row],[ОКПД]],Таблица1[[#This Row],[Признак периода данных]],Таблица1[[#This Row],[ОКЕИ]])</f>
        <v>35.11.10.110_247</v>
      </c>
      <c r="S76" s="35" t="str">
        <f>VLOOKUP(Таблица1[[#This Row],[ОКПД]],ОКПД!$A$2:$B$11000,2,FALSE)</f>
        <v>Электроэнергия, произведенная электростанциями общего назначения</v>
      </c>
      <c r="T76" s="35" t="str">
        <f>VLOOKUP(Таблица1[[#This Row],[ОКЕИ]],'для единиц измирения'!$G$4:$H$1900,2,FALSE)</f>
        <v>млн. кВт. ч</v>
      </c>
      <c r="U76" t="str">
        <f>LEFT(Таблица1[[#This Row],[ОКПД]],2)</f>
        <v>35</v>
      </c>
      <c r="V76" s="10" t="e">
        <f>IF(H76=H83:H86,"…*",Таблица1[[#This Row],[За отчётный месяц]])</f>
        <v>#VALUE!</v>
      </c>
    </row>
    <row r="77" spans="1:22" ht="20.100000000000001" customHeight="1" x14ac:dyDescent="0.25">
      <c r="A77" s="91">
        <v>45139</v>
      </c>
      <c r="B77" s="76" t="s">
        <v>17</v>
      </c>
      <c r="C77" s="76" t="s">
        <v>18</v>
      </c>
      <c r="D77" s="76" t="s">
        <v>19</v>
      </c>
      <c r="E77" s="77" t="s">
        <v>20</v>
      </c>
      <c r="F77" s="78">
        <v>247</v>
      </c>
      <c r="G77" s="76" t="s">
        <v>298</v>
      </c>
      <c r="H77" s="76" t="s">
        <v>262</v>
      </c>
      <c r="I77">
        <v>24</v>
      </c>
      <c r="J77">
        <v>62.076999999999998</v>
      </c>
      <c r="K77">
        <v>56.142000000000003</v>
      </c>
      <c r="L77">
        <v>59.652000000000001</v>
      </c>
      <c r="M77">
        <v>594.71600000000001</v>
      </c>
      <c r="N77">
        <v>554.202</v>
      </c>
      <c r="O77">
        <v>110.57140821488369</v>
      </c>
      <c r="P77">
        <v>104.0652450881781</v>
      </c>
      <c r="Q77">
        <v>107.31033089018084</v>
      </c>
      <c r="R77" s="35" t="str">
        <f>CONCATENATE(Таблица1[[#This Row],[ОКПД]],Таблица1[[#This Row],[Признак периода данных]],Таблица1[[#This Row],[ОКЕИ]])</f>
        <v>35.11.10_247</v>
      </c>
      <c r="S77" s="35" t="str">
        <f>VLOOKUP(Таблица1[[#This Row],[ОКПД]],ОКПД!$A$2:$B$11000,2,FALSE)</f>
        <v>Электроэнергия</v>
      </c>
      <c r="T77" s="35" t="str">
        <f>VLOOKUP(Таблица1[[#This Row],[ОКЕИ]],'для единиц измирения'!$G$4:$H$1900,2,FALSE)</f>
        <v>млн. кВт. ч</v>
      </c>
      <c r="U77" t="str">
        <f>LEFT(Таблица1[[#This Row],[ОКПД]],2)</f>
        <v>35</v>
      </c>
      <c r="V77" s="10" t="e">
        <f>IF(H77=H84:H87,"…*",Таблица1[[#This Row],[За отчётный месяц]])</f>
        <v>#VALUE!</v>
      </c>
    </row>
    <row r="78" spans="1:22" ht="20.100000000000001" customHeight="1" x14ac:dyDescent="0.25">
      <c r="A78" s="91">
        <v>45139</v>
      </c>
      <c r="B78" s="76" t="s">
        <v>17</v>
      </c>
      <c r="C78" s="76" t="s">
        <v>18</v>
      </c>
      <c r="D78" s="76" t="s">
        <v>19</v>
      </c>
      <c r="E78" s="77" t="s">
        <v>20</v>
      </c>
      <c r="F78" s="78">
        <v>168</v>
      </c>
      <c r="G78" s="76" t="s">
        <v>298</v>
      </c>
      <c r="H78" s="76" t="s">
        <v>129</v>
      </c>
      <c r="I78">
        <v>4</v>
      </c>
      <c r="J78">
        <v>4.45</v>
      </c>
      <c r="K78">
        <v>4.01</v>
      </c>
      <c r="L78">
        <v>4.3099999999999996</v>
      </c>
      <c r="M78">
        <v>47.13</v>
      </c>
      <c r="N78">
        <v>47.62</v>
      </c>
      <c r="O78">
        <v>110.97256857855362</v>
      </c>
      <c r="P78">
        <v>103.24825986078886</v>
      </c>
      <c r="Q78">
        <v>98.971020579588412</v>
      </c>
      <c r="R78" s="35" t="str">
        <f>CONCATENATE(Таблица1[[#This Row],[ОКПД]],Таблица1[[#This Row],[Признак периода данных]],Таблица1[[#This Row],[ОКЕИ]])</f>
        <v>10.51.40.003.АГ_168</v>
      </c>
      <c r="S78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78" s="35" t="str">
        <f>VLOOKUP(Таблица1[[#This Row],[ОКЕИ]],'для единиц измирения'!$G$4:$H$1900,2,FALSE)</f>
        <v>тонн</v>
      </c>
      <c r="U78" t="str">
        <f>LEFT(Таблица1[[#This Row],[ОКПД]],2)</f>
        <v>10</v>
      </c>
      <c r="V78" s="10" t="e">
        <f>IF(H78=H85:H88,"…*",Таблица1[[#This Row],[За отчётный месяц]])</f>
        <v>#VALUE!</v>
      </c>
    </row>
    <row r="79" spans="1:22" ht="20.100000000000001" customHeight="1" x14ac:dyDescent="0.25">
      <c r="A79" s="91">
        <v>45139</v>
      </c>
      <c r="B79" s="76" t="s">
        <v>17</v>
      </c>
      <c r="C79" s="76" t="s">
        <v>18</v>
      </c>
      <c r="D79" s="76" t="s">
        <v>19</v>
      </c>
      <c r="E79" s="77" t="s">
        <v>20</v>
      </c>
      <c r="F79" s="78">
        <v>168</v>
      </c>
      <c r="G79" s="76" t="s">
        <v>298</v>
      </c>
      <c r="H79" s="76" t="s">
        <v>127</v>
      </c>
      <c r="I79">
        <v>4</v>
      </c>
      <c r="J79">
        <v>4.45</v>
      </c>
      <c r="K79">
        <v>4.01</v>
      </c>
      <c r="L79">
        <v>4.3099999999999996</v>
      </c>
      <c r="M79">
        <v>47.13</v>
      </c>
      <c r="N79">
        <v>47.62</v>
      </c>
      <c r="O79">
        <v>110.97256857855362</v>
      </c>
      <c r="P79">
        <v>103.24825986078886</v>
      </c>
      <c r="Q79">
        <v>98.971020579588412</v>
      </c>
      <c r="R79" s="35" t="str">
        <f>CONCATENATE(Таблица1[[#This Row],[ОКПД]],Таблица1[[#This Row],[Признак периода данных]],Таблица1[[#This Row],[ОКЕИ]])</f>
        <v>10.51.40_168</v>
      </c>
      <c r="S79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79" s="35" t="str">
        <f>VLOOKUP(Таблица1[[#This Row],[ОКЕИ]],'для единиц измирения'!$G$4:$H$1900,2,FALSE)</f>
        <v>тонн</v>
      </c>
      <c r="U79" t="str">
        <f>LEFT(Таблица1[[#This Row],[ОКПД]],2)</f>
        <v>10</v>
      </c>
      <c r="V79" s="10" t="e">
        <f>IF(H79=H86:H89,"…*",Таблица1[[#This Row],[За отчётный месяц]])</f>
        <v>#VALUE!</v>
      </c>
    </row>
    <row r="80" spans="1:22" ht="20.100000000000001" customHeight="1" x14ac:dyDescent="0.25">
      <c r="A80" s="91">
        <v>45139</v>
      </c>
      <c r="B80" s="76" t="s">
        <v>17</v>
      </c>
      <c r="C80" s="76" t="s">
        <v>18</v>
      </c>
      <c r="D80" s="76" t="s">
        <v>19</v>
      </c>
      <c r="E80" s="77" t="s">
        <v>20</v>
      </c>
      <c r="F80" s="78">
        <v>168</v>
      </c>
      <c r="G80" s="76" t="s">
        <v>298</v>
      </c>
      <c r="H80" s="76" t="s">
        <v>134</v>
      </c>
      <c r="I80">
        <v>4</v>
      </c>
      <c r="J80">
        <v>4.4000000000000004</v>
      </c>
      <c r="K80">
        <v>3.94</v>
      </c>
      <c r="L80">
        <v>4.21</v>
      </c>
      <c r="M80">
        <v>46.45</v>
      </c>
      <c r="N80">
        <v>46.75</v>
      </c>
      <c r="O80">
        <v>111.67512690355331</v>
      </c>
      <c r="P80">
        <v>104.51306413301663</v>
      </c>
      <c r="Q80">
        <v>99.358288770053477</v>
      </c>
      <c r="R80" s="35" t="str">
        <f>CONCATENATE(Таблица1[[#This Row],[ОКПД]],Таблица1[[#This Row],[Признак периода данных]],Таблица1[[#This Row],[ОКЕИ]])</f>
        <v>10.51.40.300_168</v>
      </c>
      <c r="S80" s="35" t="str">
        <f>VLOOKUP(Таблица1[[#This Row],[ОКПД]],ОКПД!$A$2:$B$11000,2,FALSE)</f>
        <v>Творог</v>
      </c>
      <c r="T80" s="35" t="str">
        <f>VLOOKUP(Таблица1[[#This Row],[ОКЕИ]],'для единиц измирения'!$G$4:$H$1900,2,FALSE)</f>
        <v>тонн</v>
      </c>
      <c r="U80" t="str">
        <f>LEFT(Таблица1[[#This Row],[ОКПД]],2)</f>
        <v>10</v>
      </c>
      <c r="V80" s="10" t="e">
        <f>IF(H80=H87:H90,"…*",Таблица1[[#This Row],[За отчётный месяц]])</f>
        <v>#VALUE!</v>
      </c>
    </row>
    <row r="81" spans="1:22" ht="20.100000000000001" customHeight="1" x14ac:dyDescent="0.25">
      <c r="A81" s="91">
        <v>45139</v>
      </c>
      <c r="B81" s="76" t="s">
        <v>17</v>
      </c>
      <c r="C81" s="76" t="s">
        <v>18</v>
      </c>
      <c r="D81" s="76" t="s">
        <v>19</v>
      </c>
      <c r="E81" s="77" t="s">
        <v>20</v>
      </c>
      <c r="F81" s="78">
        <v>168</v>
      </c>
      <c r="G81" s="76" t="s">
        <v>298</v>
      </c>
      <c r="H81" s="76" t="s">
        <v>185</v>
      </c>
      <c r="I81">
        <v>8</v>
      </c>
      <c r="J81">
        <v>4.2569999999999997</v>
      </c>
      <c r="K81">
        <v>3.8069999999999999</v>
      </c>
      <c r="L81">
        <v>6.2</v>
      </c>
      <c r="M81">
        <v>41.597000000000001</v>
      </c>
      <c r="N81">
        <v>57.600999999999999</v>
      </c>
      <c r="O81">
        <v>111.82033096926713</v>
      </c>
      <c r="P81">
        <v>68.661290322580641</v>
      </c>
      <c r="Q81">
        <v>72.215760143053075</v>
      </c>
      <c r="R81" s="35" t="str">
        <f>CONCATENATE(Таблица1[[#This Row],[ОКПД]],Таблица1[[#This Row],[Признак периода данных]],Таблица1[[#This Row],[ОКЕИ]])</f>
        <v>10.71.12_168</v>
      </c>
      <c r="S81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81" s="35" t="str">
        <f>VLOOKUP(Таблица1[[#This Row],[ОКЕИ]],'для единиц измирения'!$G$4:$H$1900,2,FALSE)</f>
        <v>тонн</v>
      </c>
      <c r="U81" t="str">
        <f>LEFT(Таблица1[[#This Row],[ОКПД]],2)</f>
        <v>10</v>
      </c>
      <c r="V81" s="10" t="e">
        <f>IF(H81=H88:H91,"…*",Таблица1[[#This Row],[За отчётный месяц]])</f>
        <v>#VALUE!</v>
      </c>
    </row>
    <row r="82" spans="1:22" ht="20.100000000000001" customHeight="1" x14ac:dyDescent="0.25">
      <c r="A82" s="91">
        <v>45139</v>
      </c>
      <c r="B82" s="76" t="s">
        <v>17</v>
      </c>
      <c r="C82" s="76" t="s">
        <v>18</v>
      </c>
      <c r="D82" s="76" t="s">
        <v>19</v>
      </c>
      <c r="E82" s="77" t="s">
        <v>20</v>
      </c>
      <c r="F82" s="78">
        <v>168</v>
      </c>
      <c r="G82" s="76" t="s">
        <v>298</v>
      </c>
      <c r="H82" s="76" t="s">
        <v>71</v>
      </c>
      <c r="I82">
        <v>3</v>
      </c>
      <c r="J82">
        <v>26.4</v>
      </c>
      <c r="K82">
        <v>23.54</v>
      </c>
      <c r="L82">
        <v>26.52</v>
      </c>
      <c r="M82">
        <v>49.94</v>
      </c>
      <c r="N82">
        <v>49.5</v>
      </c>
      <c r="O82">
        <v>112.14953271028037</v>
      </c>
      <c r="P82">
        <v>99.547511312217196</v>
      </c>
      <c r="Q82">
        <v>100.88888888888889</v>
      </c>
      <c r="R82" s="35" t="str">
        <f>CONCATENATE(Таблица1[[#This Row],[ОКПД]],Таблица1[[#This Row],[Признак периода данных]],Таблица1[[#This Row],[ОКЕИ]])</f>
        <v>10.20.13.120_168</v>
      </c>
      <c r="S82" s="35" t="str">
        <f>VLOOKUP(Таблица1[[#This Row],[ОКПД]],ОКПД!$A$2:$B$11000,2,FALSE)</f>
        <v>Рыба морская мороженая</v>
      </c>
      <c r="T82" s="35" t="str">
        <f>VLOOKUP(Таблица1[[#This Row],[ОКЕИ]],'для единиц измирения'!$G$4:$H$1900,2,FALSE)</f>
        <v>тонн</v>
      </c>
      <c r="U82" t="str">
        <f>LEFT(Таблица1[[#This Row],[ОКПД]],2)</f>
        <v>10</v>
      </c>
      <c r="V82" s="10" t="e">
        <f>IF(H82=H89:H92,"…*",Таблица1[[#This Row],[За отчётный месяц]])</f>
        <v>#VALUE!</v>
      </c>
    </row>
    <row r="83" spans="1:22" ht="20.100000000000001" customHeight="1" x14ac:dyDescent="0.25">
      <c r="A83" s="91">
        <v>45139</v>
      </c>
      <c r="B83" s="76" t="s">
        <v>17</v>
      </c>
      <c r="C83" s="76" t="s">
        <v>18</v>
      </c>
      <c r="D83" s="76" t="s">
        <v>19</v>
      </c>
      <c r="E83" s="77" t="s">
        <v>20</v>
      </c>
      <c r="F83" s="78">
        <v>168</v>
      </c>
      <c r="G83" s="76" t="s">
        <v>298</v>
      </c>
      <c r="H83" s="76" t="s">
        <v>93</v>
      </c>
      <c r="I83">
        <v>2</v>
      </c>
      <c r="J83">
        <v>0.97499999999999998</v>
      </c>
      <c r="K83">
        <v>0.83799999999999997</v>
      </c>
      <c r="L83">
        <v>0.98699999999999999</v>
      </c>
      <c r="M83">
        <v>7.468</v>
      </c>
      <c r="N83">
        <v>7.9420000000000002</v>
      </c>
      <c r="O83">
        <v>116.34844868735084</v>
      </c>
      <c r="P83">
        <v>98.784194528875375</v>
      </c>
      <c r="Q83">
        <v>94.031730042810381</v>
      </c>
      <c r="R83" s="35" t="str">
        <f>CONCATENATE(Таблица1[[#This Row],[ОКПД]],Таблица1[[#This Row],[Признак периода данных]],Таблица1[[#This Row],[ОКЕИ]])</f>
        <v>10.20.23.120_168</v>
      </c>
      <c r="S83" s="35" t="str">
        <f>VLOOKUP(Таблица1[[#This Row],[ОКПД]],ОКПД!$A$2:$B$11000,2,FALSE)</f>
        <v>Рыба соленая или в рассоле</v>
      </c>
      <c r="T83" s="35" t="str">
        <f>VLOOKUP(Таблица1[[#This Row],[ОКЕИ]],'для единиц измирения'!$G$4:$H$1900,2,FALSE)</f>
        <v>тонн</v>
      </c>
      <c r="V83" s="10" t="e">
        <f>IF(H83=H90:H93,"…*",Таблица1[[#This Row],[За отчётный месяц]])</f>
        <v>#VALUE!</v>
      </c>
    </row>
    <row r="84" spans="1:22" ht="20.100000000000001" customHeight="1" x14ac:dyDescent="0.25">
      <c r="A84" s="91">
        <v>45139</v>
      </c>
      <c r="B84" s="76" t="s">
        <v>17</v>
      </c>
      <c r="C84" s="76" t="s">
        <v>18</v>
      </c>
      <c r="D84" s="76" t="s">
        <v>19</v>
      </c>
      <c r="E84" s="77" t="s">
        <v>20</v>
      </c>
      <c r="F84" s="78">
        <v>168</v>
      </c>
      <c r="G84" s="76" t="s">
        <v>298</v>
      </c>
      <c r="H84" s="76" t="s">
        <v>43</v>
      </c>
      <c r="I84">
        <v>2</v>
      </c>
      <c r="J84">
        <v>2.31</v>
      </c>
      <c r="K84">
        <v>1.98</v>
      </c>
      <c r="L84">
        <v>0.97</v>
      </c>
      <c r="M84">
        <v>23.84</v>
      </c>
      <c r="N84">
        <v>23.09</v>
      </c>
      <c r="O84">
        <v>116.66666666666667</v>
      </c>
      <c r="P84">
        <v>238.14432989690721</v>
      </c>
      <c r="Q84">
        <v>103.2481593763534</v>
      </c>
      <c r="R84" s="35" t="str">
        <f>CONCATENATE(Таблица1[[#This Row],[ОКПД]],Таблица1[[#This Row],[Признак периода данных]],Таблица1[[#This Row],[ОКЕИ]])</f>
        <v>10.13.14.100_168</v>
      </c>
      <c r="S84" s="35" t="str">
        <f>VLOOKUP(Таблица1[[#This Row],[ОКПД]],ОКПД!$A$2:$B$11000,2,FALSE)</f>
        <v>Изделия колбасные вареные, в том числе фаршированные</v>
      </c>
      <c r="T84" s="35" t="str">
        <f>VLOOKUP(Таблица1[[#This Row],[ОКЕИ]],'для единиц измирения'!$G$4:$H$1900,2,FALSE)</f>
        <v>тонн</v>
      </c>
      <c r="U84" t="str">
        <f>LEFT(Таблица1[[#This Row],[ОКПД]],2)</f>
        <v>10</v>
      </c>
      <c r="V84" s="10" t="e">
        <f>IF(H84=H91:H94,"…*",Таблица1[[#This Row],[За отчётный месяц]])</f>
        <v>#VALUE!</v>
      </c>
    </row>
    <row r="85" spans="1:22" ht="20.100000000000001" customHeight="1" x14ac:dyDescent="0.25">
      <c r="A85" s="91">
        <v>45139</v>
      </c>
      <c r="B85" s="76" t="s">
        <v>17</v>
      </c>
      <c r="C85" s="76" t="s">
        <v>18</v>
      </c>
      <c r="D85" s="76" t="s">
        <v>19</v>
      </c>
      <c r="E85" s="77" t="s">
        <v>20</v>
      </c>
      <c r="F85" s="78">
        <v>247</v>
      </c>
      <c r="G85" s="76" t="s">
        <v>298</v>
      </c>
      <c r="H85" s="76" t="s">
        <v>334</v>
      </c>
      <c r="I85">
        <v>2</v>
      </c>
      <c r="J85">
        <v>26.536999999999999</v>
      </c>
      <c r="K85">
        <v>22.353000000000002</v>
      </c>
      <c r="L85">
        <v>20.649000000000001</v>
      </c>
      <c r="M85">
        <v>251.05199999999999</v>
      </c>
      <c r="N85">
        <v>196.92599999999999</v>
      </c>
      <c r="O85">
        <v>118.717845479354</v>
      </c>
      <c r="P85">
        <v>128.51469804833164</v>
      </c>
      <c r="Q85">
        <v>127.48545138783096</v>
      </c>
      <c r="R85" s="35" t="str">
        <f>CONCATENATE(Таблица1[[#This Row],[ОКПД]],Таблица1[[#This Row],[Признак периода данных]],Таблица1[[#This Row],[ОКЕИ]])</f>
        <v>35.11.10.115_247</v>
      </c>
      <c r="S85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85" s="35" t="str">
        <f>VLOOKUP(Таблица1[[#This Row],[ОКЕИ]],'для единиц измирения'!$G$4:$H$1900,2,FALSE)</f>
        <v>млн. кВт. ч</v>
      </c>
      <c r="U85" t="str">
        <f>LEFT(Таблица1[[#This Row],[ОКПД]],2)</f>
        <v>35</v>
      </c>
      <c r="V85" s="10" t="e">
        <f>IF(H85=H92:H95,"…*",Таблица1[[#This Row],[За отчётный месяц]])</f>
        <v>#VALUE!</v>
      </c>
    </row>
    <row r="86" spans="1:22" ht="20.100000000000001" customHeight="1" x14ac:dyDescent="0.25">
      <c r="A86" s="91">
        <v>45139</v>
      </c>
      <c r="B86" s="76" t="s">
        <v>17</v>
      </c>
      <c r="C86" s="76" t="s">
        <v>18</v>
      </c>
      <c r="D86" s="76" t="s">
        <v>19</v>
      </c>
      <c r="E86" s="77" t="s">
        <v>20</v>
      </c>
      <c r="F86" s="78">
        <v>168</v>
      </c>
      <c r="G86" s="76" t="s">
        <v>298</v>
      </c>
      <c r="H86" s="76" t="s">
        <v>204</v>
      </c>
      <c r="I86">
        <v>9</v>
      </c>
      <c r="J86">
        <v>5.2569999999999997</v>
      </c>
      <c r="K86">
        <v>4.3869999999999996</v>
      </c>
      <c r="L86">
        <v>7.26</v>
      </c>
      <c r="M86">
        <v>50.237000000000002</v>
      </c>
      <c r="N86">
        <v>64.521000000000001</v>
      </c>
      <c r="O86">
        <v>119.83131980852519</v>
      </c>
      <c r="P86">
        <v>72.410468319559229</v>
      </c>
      <c r="Q86">
        <v>77.861471458904859</v>
      </c>
      <c r="R86" s="35" t="str">
        <f>CONCATENATE(Таблица1[[#This Row],[ОКПД]],Таблица1[[#This Row],[Признак периода данных]],Таблица1[[#This Row],[ОКЕИ]])</f>
        <v>10.82.71.001.АГ_168</v>
      </c>
      <c r="S86" s="35" t="str">
        <f>VLOOKUP(Таблица1[[#This Row],[ОКПД]],ОКПД!$A$2:$B$11000,2,FALSE)</f>
        <v>Кондитерские изделия</v>
      </c>
      <c r="T86" s="35" t="str">
        <f>VLOOKUP(Таблица1[[#This Row],[ОКЕИ]],'для единиц измирения'!$G$4:$H$1900,2,FALSE)</f>
        <v>тонн</v>
      </c>
      <c r="U86" t="str">
        <f>LEFT(Таблица1[[#This Row],[ОКПД]],2)</f>
        <v>10</v>
      </c>
      <c r="V86" s="10" t="e">
        <f>IF(H86=H93:H96,"…*",Таблица1[[#This Row],[За отчётный месяц]])</f>
        <v>#VALUE!</v>
      </c>
    </row>
    <row r="87" spans="1:22" ht="20.100000000000001" customHeight="1" x14ac:dyDescent="0.25">
      <c r="A87" s="91">
        <v>45139</v>
      </c>
      <c r="B87" s="76" t="s">
        <v>17</v>
      </c>
      <c r="C87" s="76" t="s">
        <v>18</v>
      </c>
      <c r="D87" s="76" t="s">
        <v>19</v>
      </c>
      <c r="E87" s="77" t="s">
        <v>20</v>
      </c>
      <c r="F87" s="78">
        <v>119</v>
      </c>
      <c r="G87" s="76" t="s">
        <v>298</v>
      </c>
      <c r="H87" s="76" t="s">
        <v>225</v>
      </c>
      <c r="I87">
        <v>1</v>
      </c>
      <c r="J87">
        <v>0.06</v>
      </c>
      <c r="K87">
        <v>0.05</v>
      </c>
      <c r="L87">
        <v>0.09</v>
      </c>
      <c r="M87">
        <v>1.32</v>
      </c>
      <c r="N87">
        <v>1.57</v>
      </c>
      <c r="O87">
        <v>120</v>
      </c>
      <c r="P87">
        <v>66.666666666666671</v>
      </c>
      <c r="Q87">
        <v>84.076433121019107</v>
      </c>
      <c r="R87" s="35" t="str">
        <f>CONCATENATE(Таблица1[[#This Row],[ОКПД]],Таблица1[[#This Row],[Признак периода данных]],Таблица1[[#This Row],[ОКЕИ]])</f>
        <v>11.07.19.120_119</v>
      </c>
      <c r="S87" s="35" t="str">
        <f>VLOOKUP(Таблица1[[#This Row],[ОКПД]],ОКПД!$A$2:$B$11000,2,FALSE)</f>
        <v>Напитки брожения</v>
      </c>
      <c r="T87" s="35" t="str">
        <f>VLOOKUP(Таблица1[[#This Row],[ОКЕИ]],'для единиц измирения'!$G$4:$H$1900,2,FALSE)</f>
        <v>тыс. дкл</v>
      </c>
      <c r="U87" t="str">
        <f>LEFT(Таблица1[[#This Row],[ОКПД]],2)</f>
        <v>11</v>
      </c>
      <c r="V87" s="10" t="e">
        <f>IF(H87=H94:H97,"…*",Таблица1[[#This Row],[За отчётный месяц]])</f>
        <v>#VALUE!</v>
      </c>
    </row>
    <row r="88" spans="1:22" ht="20.100000000000001" customHeight="1" x14ac:dyDescent="0.25">
      <c r="A88" s="91">
        <v>45139</v>
      </c>
      <c r="B88" s="76" t="s">
        <v>17</v>
      </c>
      <c r="C88" s="76" t="s">
        <v>18</v>
      </c>
      <c r="D88" s="76" t="s">
        <v>19</v>
      </c>
      <c r="E88" s="77" t="s">
        <v>20</v>
      </c>
      <c r="F88" s="78">
        <v>168</v>
      </c>
      <c r="G88" s="76" t="s">
        <v>298</v>
      </c>
      <c r="H88" s="76" t="s">
        <v>137</v>
      </c>
      <c r="I88">
        <v>3</v>
      </c>
      <c r="J88">
        <v>3.18</v>
      </c>
      <c r="K88">
        <v>2.63</v>
      </c>
      <c r="L88">
        <v>2.88</v>
      </c>
      <c r="M88">
        <v>29.07</v>
      </c>
      <c r="N88">
        <v>28.44</v>
      </c>
      <c r="O88">
        <v>120.91254752851711</v>
      </c>
      <c r="P88">
        <v>110.41666666666667</v>
      </c>
      <c r="Q88">
        <v>102.21518987341773</v>
      </c>
      <c r="R88" s="35" t="str">
        <f>CONCATENATE(Таблица1[[#This Row],[ОКПД]],Таблица1[[#This Row],[Признак периода данных]],Таблица1[[#This Row],[ОКЕИ]])</f>
        <v>10.51.40.310_168</v>
      </c>
      <c r="S88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88" s="35" t="str">
        <f>VLOOKUP(Таблица1[[#This Row],[ОКЕИ]],'для единиц измирения'!$G$4:$H$1900,2,FALSE)</f>
        <v>тонн</v>
      </c>
      <c r="U88" t="str">
        <f>LEFT(Таблица1[[#This Row],[ОКПД]],2)</f>
        <v>10</v>
      </c>
      <c r="V88" s="10" t="e">
        <f>IF(H88=H95:H98,"…*",Таблица1[[#This Row],[За отчётный месяц]])</f>
        <v>#VALUE!</v>
      </c>
    </row>
    <row r="89" spans="1:22" ht="20.100000000000001" customHeight="1" x14ac:dyDescent="0.25">
      <c r="A89" s="91">
        <v>45139</v>
      </c>
      <c r="B89" s="76" t="s">
        <v>17</v>
      </c>
      <c r="C89" s="76" t="s">
        <v>18</v>
      </c>
      <c r="D89" s="76" t="s">
        <v>19</v>
      </c>
      <c r="E89" s="77" t="s">
        <v>20</v>
      </c>
      <c r="F89" s="78">
        <v>168</v>
      </c>
      <c r="G89" s="76" t="s">
        <v>298</v>
      </c>
      <c r="H89" s="76" t="s">
        <v>47</v>
      </c>
      <c r="I89">
        <v>1</v>
      </c>
      <c r="J89">
        <v>0.11</v>
      </c>
      <c r="K89">
        <v>0.09</v>
      </c>
      <c r="L89">
        <v>0.11</v>
      </c>
      <c r="M89">
        <v>1.03</v>
      </c>
      <c r="N89">
        <v>1.46</v>
      </c>
      <c r="O89">
        <v>122.22222222222223</v>
      </c>
      <c r="P89">
        <v>100</v>
      </c>
      <c r="Q89">
        <v>70.547945205479451</v>
      </c>
      <c r="R89" s="35" t="str">
        <f>CONCATENATE(Таблица1[[#This Row],[ОКПД]],Таблица1[[#This Row],[Признак периода данных]],Таблица1[[#This Row],[ОКЕИ]])</f>
        <v>10.13.14.500_168</v>
      </c>
      <c r="S89" s="35" t="str">
        <f>VLOOKUP(Таблица1[[#This Row],[ОКПД]],ОКПД!$A$2:$B$11000,2,FALSE)</f>
        <v>Изделия колбасные из термически обработанных ингредиентов</v>
      </c>
      <c r="T89" s="35" t="str">
        <f>VLOOKUP(Таблица1[[#This Row],[ОКЕИ]],'для единиц измирения'!$G$4:$H$1900,2,FALSE)</f>
        <v>тонн</v>
      </c>
      <c r="U89" t="str">
        <f>LEFT(Таблица1[[#This Row],[ОКПД]],2)</f>
        <v>10</v>
      </c>
      <c r="V89" s="10" t="e">
        <f>IF(H89=H96:H99,"…*",Таблица1[[#This Row],[За отчётный месяц]])</f>
        <v>#VALUE!</v>
      </c>
    </row>
    <row r="90" spans="1:22" ht="20.100000000000001" customHeight="1" x14ac:dyDescent="0.25">
      <c r="A90" s="91">
        <v>45139</v>
      </c>
      <c r="B90" s="76" t="s">
        <v>17</v>
      </c>
      <c r="C90" s="76" t="s">
        <v>18</v>
      </c>
      <c r="D90" s="76" t="s">
        <v>19</v>
      </c>
      <c r="E90" s="77" t="s">
        <v>20</v>
      </c>
      <c r="F90" s="78">
        <v>882</v>
      </c>
      <c r="G90" s="76" t="s">
        <v>298</v>
      </c>
      <c r="H90" s="76" t="s">
        <v>316</v>
      </c>
      <c r="I90">
        <v>2</v>
      </c>
      <c r="J90">
        <v>30.53</v>
      </c>
      <c r="K90">
        <v>23.2</v>
      </c>
      <c r="L90">
        <v>18.559999999999999</v>
      </c>
      <c r="M90">
        <v>134.75</v>
      </c>
      <c r="N90">
        <v>128.88</v>
      </c>
      <c r="O90">
        <v>131.59482758620689</v>
      </c>
      <c r="P90">
        <v>164.49353448275863</v>
      </c>
      <c r="Q90">
        <v>104.55462445685909</v>
      </c>
      <c r="R90" s="35" t="str">
        <f>CONCATENATE(Таблица1[[#This Row],[ОКПД]],Таблица1[[#This Row],[Признак периода данных]],Таблица1[[#This Row],[ОКЕИ]])</f>
        <v>10.13.15.110_882</v>
      </c>
      <c r="S90" s="35" t="str">
        <f>VLOOKUP(Таблица1[[#This Row],[ОКПД]],ОКПД!$A$2:$B$11000,2,FALSE)</f>
        <v>Консервы мясные</v>
      </c>
      <c r="T90" s="35" t="str">
        <f>VLOOKUP(Таблица1[[#This Row],[ОКЕИ]],'для единиц измирения'!$G$4:$H$1900,2,FALSE)</f>
        <v>тыс.усл. банок</v>
      </c>
      <c r="U90" t="str">
        <f>LEFT(Таблица1[[#This Row],[ОКПД]],2)</f>
        <v>10</v>
      </c>
      <c r="V90" s="10" t="e">
        <f>IF(H90=H97:H100,"…*",Таблица1[[#This Row],[За отчётный месяц]])</f>
        <v>#VALUE!</v>
      </c>
    </row>
    <row r="91" spans="1:22" ht="20.100000000000001" customHeight="1" x14ac:dyDescent="0.25">
      <c r="A91" s="91">
        <v>45139</v>
      </c>
      <c r="B91" s="76" t="s">
        <v>17</v>
      </c>
      <c r="C91" s="76" t="s">
        <v>18</v>
      </c>
      <c r="D91" s="76" t="s">
        <v>19</v>
      </c>
      <c r="E91" s="77" t="s">
        <v>20</v>
      </c>
      <c r="F91" s="78">
        <v>168</v>
      </c>
      <c r="G91" s="76" t="s">
        <v>298</v>
      </c>
      <c r="H91" s="76" t="s">
        <v>95</v>
      </c>
      <c r="I91">
        <v>2</v>
      </c>
      <c r="J91">
        <v>0.156</v>
      </c>
      <c r="K91">
        <v>0.11799999999999999</v>
      </c>
      <c r="L91">
        <v>5.0999999999999997E-2</v>
      </c>
      <c r="M91">
        <v>1.08</v>
      </c>
      <c r="N91">
        <v>1.3149999999999999</v>
      </c>
      <c r="O91">
        <v>132.20338983050848</v>
      </c>
      <c r="P91">
        <v>305.88235294117646</v>
      </c>
      <c r="Q91">
        <v>82.129277566539926</v>
      </c>
      <c r="R91" s="35" t="str">
        <f>CONCATENATE(Таблица1[[#This Row],[ОКПД]],Таблица1[[#This Row],[Признак периода данных]],Таблица1[[#This Row],[ОКЕИ]])</f>
        <v>10.20.23.122_168</v>
      </c>
      <c r="S91" s="35" t="str">
        <f>VLOOKUP(Таблица1[[#This Row],[ОКПД]],ОКПД!$A$2:$B$11000,2,FALSE)</f>
        <v>Сельдь соленая или в рассоле</v>
      </c>
      <c r="T91" s="35" t="str">
        <f>VLOOKUP(Таблица1[[#This Row],[ОКЕИ]],'для единиц измирения'!$G$4:$H$1900,2,FALSE)</f>
        <v>тонн</v>
      </c>
      <c r="U91" t="str">
        <f>LEFT(Таблица1[[#This Row],[ОКПД]],2)</f>
        <v>10</v>
      </c>
      <c r="V91" s="10" t="e">
        <f>IF(H91=H98:H101,"…*",Таблица1[[#This Row],[За отчётный месяц]])</f>
        <v>#VALUE!</v>
      </c>
    </row>
    <row r="92" spans="1:22" ht="20.100000000000001" customHeight="1" x14ac:dyDescent="0.25">
      <c r="A92" s="91">
        <v>45139</v>
      </c>
      <c r="B92" s="76" t="s">
        <v>17</v>
      </c>
      <c r="C92" s="76" t="s">
        <v>18</v>
      </c>
      <c r="D92" s="76" t="s">
        <v>19</v>
      </c>
      <c r="E92" s="77" t="s">
        <v>20</v>
      </c>
      <c r="F92" s="78">
        <v>234</v>
      </c>
      <c r="G92" s="76" t="s">
        <v>298</v>
      </c>
      <c r="H92" s="76" t="s">
        <v>294</v>
      </c>
      <c r="I92">
        <v>1</v>
      </c>
      <c r="J92">
        <v>0.192</v>
      </c>
      <c r="K92">
        <v>0.14499999999999999</v>
      </c>
      <c r="L92">
        <v>0.20499999999999999</v>
      </c>
      <c r="M92">
        <v>3.9550000000000001</v>
      </c>
      <c r="N92">
        <v>4.5890000000000004</v>
      </c>
      <c r="O92">
        <v>132.41379310344828</v>
      </c>
      <c r="P92">
        <v>93.658536585365852</v>
      </c>
      <c r="Q92">
        <v>86.184353889736329</v>
      </c>
      <c r="R92" s="35" t="str">
        <f>CONCATENATE(Таблица1[[#This Row],[ОКПД]],Таблица1[[#This Row],[Признак периода данных]],Таблица1[[#This Row],[ОКЕИ]])</f>
        <v>35.30.11.130_234</v>
      </c>
      <c r="S92" s="35" t="str">
        <f>VLOOKUP(Таблица1[[#This Row],[ОКПД]],ОКПД!$A$2:$B$11000,2,FALSE)</f>
        <v>Энергия тепловая, отпущенная электрокотлами</v>
      </c>
      <c r="T92" s="35" t="str">
        <f>VLOOKUP(Таблица1[[#This Row],[ОКЕИ]],'для единиц измирения'!$G$4:$H$1900,2,FALSE)</f>
        <v>тыс. Гкал</v>
      </c>
      <c r="U92" t="str">
        <f>LEFT(Таблица1[[#This Row],[ОКПД]],2)</f>
        <v>35</v>
      </c>
      <c r="V92" s="10" t="e">
        <f>IF(H92=H99:H102,"…*",Таблица1[[#This Row],[За отчётный месяц]])</f>
        <v>#VALUE!</v>
      </c>
    </row>
    <row r="93" spans="1:22" ht="20.100000000000001" customHeight="1" x14ac:dyDescent="0.25">
      <c r="A93" s="91">
        <v>45139</v>
      </c>
      <c r="B93" s="76" t="s">
        <v>17</v>
      </c>
      <c r="C93" s="76" t="s">
        <v>18</v>
      </c>
      <c r="D93" s="76" t="s">
        <v>19</v>
      </c>
      <c r="E93" s="77" t="s">
        <v>20</v>
      </c>
      <c r="F93" s="78">
        <v>247</v>
      </c>
      <c r="G93" s="76" t="s">
        <v>298</v>
      </c>
      <c r="H93" s="76" t="s">
        <v>279</v>
      </c>
      <c r="I93">
        <v>2</v>
      </c>
      <c r="J93">
        <v>0.46899999999999997</v>
      </c>
      <c r="K93">
        <v>0.35199999999999998</v>
      </c>
      <c r="L93">
        <v>0.216</v>
      </c>
      <c r="M93">
        <v>1.9570000000000001</v>
      </c>
      <c r="N93">
        <v>1.704</v>
      </c>
      <c r="O93">
        <v>133.23863636363637</v>
      </c>
      <c r="P93">
        <v>217.12962962962962</v>
      </c>
      <c r="Q93">
        <v>114.84741784037558</v>
      </c>
      <c r="R93" s="35" t="str">
        <f>CONCATENATE(Таблица1[[#This Row],[ОКПД]],Таблица1[[#This Row],[Признак периода данных]],Таблица1[[#This Row],[ОКЕИ]])</f>
        <v>35.11.10.142_247</v>
      </c>
      <c r="S93" s="35" t="str">
        <f>VLOOKUP(Таблица1[[#This Row],[ОКПД]],ОКПД!$A$2:$B$11000,2,FALSE)</f>
        <v>Электроэнергия, произведенная ветровыми электростанциями</v>
      </c>
      <c r="T93" s="35" t="str">
        <f>VLOOKUP(Таблица1[[#This Row],[ОКЕИ]],'для единиц измирения'!$G$4:$H$1900,2,FALSE)</f>
        <v>млн. кВт. ч</v>
      </c>
      <c r="U93" t="str">
        <f>LEFT(Таблица1[[#This Row],[ОКПД]],2)</f>
        <v>35</v>
      </c>
      <c r="V93" s="10" t="e">
        <f>IF(H93=H100:H103,"…*",Таблица1[[#This Row],[За отчётный месяц]])</f>
        <v>#VALUE!</v>
      </c>
    </row>
    <row r="94" spans="1:22" ht="20.100000000000001" customHeight="1" x14ac:dyDescent="0.25">
      <c r="A94" s="91">
        <v>45139</v>
      </c>
      <c r="B94" s="76" t="s">
        <v>17</v>
      </c>
      <c r="C94" s="76" t="s">
        <v>18</v>
      </c>
      <c r="D94" s="76" t="s">
        <v>19</v>
      </c>
      <c r="E94" s="77" t="s">
        <v>20</v>
      </c>
      <c r="F94" s="78">
        <v>247</v>
      </c>
      <c r="G94" s="76" t="s">
        <v>298</v>
      </c>
      <c r="H94" s="76" t="s">
        <v>275</v>
      </c>
      <c r="I94">
        <v>2</v>
      </c>
      <c r="J94">
        <v>0.46899999999999997</v>
      </c>
      <c r="K94">
        <v>0.35199999999999998</v>
      </c>
      <c r="L94">
        <v>0.26900000000000002</v>
      </c>
      <c r="M94">
        <v>1.9570000000000001</v>
      </c>
      <c r="N94">
        <v>2.09</v>
      </c>
      <c r="O94">
        <v>133.23863636363637</v>
      </c>
      <c r="P94">
        <v>174.34944237918216</v>
      </c>
      <c r="Q94">
        <v>93.63636363636364</v>
      </c>
      <c r="R94" s="35" t="str">
        <f>CONCATENATE(Таблица1[[#This Row],[ОКПД]],Таблица1[[#This Row],[Признак периода данных]],Таблица1[[#This Row],[ОКЕИ]])</f>
        <v>35.11.10.140_247</v>
      </c>
      <c r="S94" s="35" t="str">
        <f>VLOOKUP(Таблица1[[#This Row],[ОКПД]],ОКПД!$A$2:$B$11000,2,FALSE)</f>
        <v>Электроэнергия от возобновляемых источников энергии</v>
      </c>
      <c r="T94" s="35" t="str">
        <f>VLOOKUP(Таблица1[[#This Row],[ОКЕИ]],'для единиц измирения'!$G$4:$H$1900,2,FALSE)</f>
        <v>млн. кВт. ч</v>
      </c>
      <c r="U94" t="str">
        <f>LEFT(Таблица1[[#This Row],[ОКПД]],2)</f>
        <v>35</v>
      </c>
      <c r="V94" s="10" t="e">
        <f>IF(H94=H101:H104,"…*",Таблица1[[#This Row],[За отчётный месяц]])</f>
        <v>#VALUE!</v>
      </c>
    </row>
    <row r="95" spans="1:22" ht="20.100000000000001" customHeight="1" x14ac:dyDescent="0.25">
      <c r="A95" s="91">
        <v>45139</v>
      </c>
      <c r="B95" s="76" t="s">
        <v>17</v>
      </c>
      <c r="C95" s="76" t="s">
        <v>18</v>
      </c>
      <c r="D95" s="76" t="s">
        <v>19</v>
      </c>
      <c r="E95" s="77" t="s">
        <v>20</v>
      </c>
      <c r="F95" s="78">
        <v>882</v>
      </c>
      <c r="G95" s="76" t="s">
        <v>298</v>
      </c>
      <c r="H95" s="76" t="s">
        <v>318</v>
      </c>
      <c r="I95">
        <v>1</v>
      </c>
      <c r="J95">
        <v>1.1599999999999999</v>
      </c>
      <c r="K95">
        <v>0.87</v>
      </c>
      <c r="L95">
        <v>0.98</v>
      </c>
      <c r="M95">
        <v>5.05</v>
      </c>
      <c r="N95">
        <v>11.09</v>
      </c>
      <c r="O95">
        <v>133.33333333333334</v>
      </c>
      <c r="P95">
        <v>118.36734693877551</v>
      </c>
      <c r="Q95">
        <v>45.536519386834989</v>
      </c>
      <c r="R95" s="35" t="str">
        <f>CONCATENATE(Таблица1[[#This Row],[ОКПД]],Таблица1[[#This Row],[Признак периода данных]],Таблица1[[#This Row],[ОКЕИ]])</f>
        <v>10.13.15.120_882</v>
      </c>
      <c r="S95" s="35" t="str">
        <f>VLOOKUP(Таблица1[[#This Row],[ОКПД]],ОКПД!$A$2:$B$11000,2,FALSE)</f>
        <v>Консервы мясосодержащие</v>
      </c>
      <c r="T95" s="35" t="str">
        <f>VLOOKUP(Таблица1[[#This Row],[ОКЕИ]],'для единиц измирения'!$G$4:$H$1900,2,FALSE)</f>
        <v>тыс.усл. банок</v>
      </c>
      <c r="U95" t="str">
        <f>LEFT(Таблица1[[#This Row],[ОКПД]],2)</f>
        <v>10</v>
      </c>
      <c r="V95" s="10" t="e">
        <f>IF(H95=H102:H105,"…*",Таблица1[[#This Row],[За отчётный месяц]])</f>
        <v>#VALUE!</v>
      </c>
    </row>
    <row r="96" spans="1:22" ht="20.100000000000001" customHeight="1" x14ac:dyDescent="0.25">
      <c r="A96" s="91">
        <v>45139</v>
      </c>
      <c r="B96" s="76" t="s">
        <v>17</v>
      </c>
      <c r="C96" s="76" t="s">
        <v>18</v>
      </c>
      <c r="D96" s="76" t="s">
        <v>19</v>
      </c>
      <c r="E96" s="77" t="s">
        <v>20</v>
      </c>
      <c r="F96" s="78">
        <v>168</v>
      </c>
      <c r="G96" s="76" t="s">
        <v>298</v>
      </c>
      <c r="H96" s="76" t="s">
        <v>81</v>
      </c>
      <c r="I96">
        <v>6</v>
      </c>
      <c r="J96">
        <v>20.946000000000002</v>
      </c>
      <c r="K96">
        <v>15.574</v>
      </c>
      <c r="L96">
        <v>45.737000000000002</v>
      </c>
      <c r="M96">
        <v>87.284000000000006</v>
      </c>
      <c r="N96">
        <v>108.381</v>
      </c>
      <c r="O96">
        <v>134.49338641325286</v>
      </c>
      <c r="P96">
        <v>45.796619804534622</v>
      </c>
      <c r="Q96">
        <v>80.534411013000437</v>
      </c>
      <c r="R96" s="35" t="str">
        <f>CONCATENATE(Таблица1[[#This Row],[ОКПД]],Таблица1[[#This Row],[Признак периода данных]],Таблица1[[#This Row],[ОКЕИ]])</f>
        <v>10.20.2_168</v>
      </c>
      <c r="S9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96" s="35" t="str">
        <f>VLOOKUP(Таблица1[[#This Row],[ОКЕИ]],'для единиц измирения'!$G$4:$H$1900,2,FALSE)</f>
        <v>тонн</v>
      </c>
      <c r="U96" t="str">
        <f>LEFT(Таблица1[[#This Row],[ОКПД]],2)</f>
        <v>10</v>
      </c>
      <c r="V96" s="10" t="e">
        <f>IF(H96=H103:H106,"…*",Таблица1[[#This Row],[За отчётный месяц]])</f>
        <v>#VALUE!</v>
      </c>
    </row>
    <row r="97" spans="1:22" ht="20.100000000000001" customHeight="1" x14ac:dyDescent="0.25">
      <c r="A97" s="91">
        <v>45139</v>
      </c>
      <c r="B97" s="76" t="s">
        <v>17</v>
      </c>
      <c r="C97" s="76" t="s">
        <v>18</v>
      </c>
      <c r="D97" s="76" t="s">
        <v>19</v>
      </c>
      <c r="E97" s="77" t="s">
        <v>20</v>
      </c>
      <c r="F97" s="78">
        <v>234</v>
      </c>
      <c r="G97" s="76" t="s">
        <v>298</v>
      </c>
      <c r="H97" s="76" t="s">
        <v>282</v>
      </c>
      <c r="I97">
        <v>33</v>
      </c>
      <c r="J97">
        <v>33.661000000000001</v>
      </c>
      <c r="K97">
        <v>24.347000000000001</v>
      </c>
      <c r="L97">
        <v>32.350999999999999</v>
      </c>
      <c r="M97">
        <v>698.596</v>
      </c>
      <c r="N97">
        <v>664.41300000000001</v>
      </c>
      <c r="O97">
        <v>138.25522651661396</v>
      </c>
      <c r="P97">
        <v>104.04933386912306</v>
      </c>
      <c r="Q97">
        <v>105.14484213885038</v>
      </c>
      <c r="R97" s="35" t="str">
        <f>CONCATENATE(Таблица1[[#This Row],[ОКПД]],Таблица1[[#This Row],[Признак периода данных]],Таблица1[[#This Row],[ОКЕИ]])</f>
        <v>35.30.11_234</v>
      </c>
      <c r="S97" s="35" t="str">
        <f>VLOOKUP(Таблица1[[#This Row],[ОКПД]],ОКПД!$A$2:$B$11000,2,FALSE)</f>
        <v>Пар и горячая вода</v>
      </c>
      <c r="T97" s="35" t="str">
        <f>VLOOKUP(Таблица1[[#This Row],[ОКЕИ]],'для единиц измирения'!$G$4:$H$1900,2,FALSE)</f>
        <v>тыс. Гкал</v>
      </c>
      <c r="U97" t="str">
        <f>LEFT(Таблица1[[#This Row],[ОКПД]],2)</f>
        <v>35</v>
      </c>
      <c r="V97" s="10" t="e">
        <f>IF(H97=H104:H107,"…*",Таблица1[[#This Row],[За отчётный месяц]])</f>
        <v>#VALUE!</v>
      </c>
    </row>
    <row r="98" spans="1:22" ht="20.100000000000001" customHeight="1" x14ac:dyDescent="0.25">
      <c r="A98" s="91">
        <v>45139</v>
      </c>
      <c r="B98" s="76" t="s">
        <v>17</v>
      </c>
      <c r="C98" s="76" t="s">
        <v>18</v>
      </c>
      <c r="D98" s="76" t="s">
        <v>19</v>
      </c>
      <c r="E98" s="77" t="s">
        <v>20</v>
      </c>
      <c r="F98" s="78">
        <v>168</v>
      </c>
      <c r="G98" s="76" t="s">
        <v>298</v>
      </c>
      <c r="H98" s="76" t="s">
        <v>112</v>
      </c>
      <c r="I98">
        <v>2</v>
      </c>
      <c r="J98">
        <v>0.121</v>
      </c>
      <c r="K98">
        <v>8.3000000000000004E-2</v>
      </c>
      <c r="L98">
        <v>7.5999999999999998E-2</v>
      </c>
      <c r="M98">
        <v>0.29599999999999999</v>
      </c>
      <c r="N98">
        <v>0.92300000000000004</v>
      </c>
      <c r="O98">
        <v>145.78313253012047</v>
      </c>
      <c r="P98">
        <v>159.21052631578948</v>
      </c>
      <c r="Q98">
        <v>32.069339111592633</v>
      </c>
      <c r="R98" s="35" t="str">
        <f>CONCATENATE(Таблица1[[#This Row],[ОКПД]],Таблица1[[#This Row],[Признак периода данных]],Таблица1[[#This Row],[ОКЕИ]])</f>
        <v>10.20.24.123_168</v>
      </c>
      <c r="S98" s="35" t="str">
        <f>VLOOKUP(Таблица1[[#This Row],[ОКПД]],ОКПД!$A$2:$B$11000,2,FALSE)</f>
        <v>Рыба и филе морских рыб горячего копчения (кроме сельди)</v>
      </c>
      <c r="T98" s="35" t="str">
        <f>VLOOKUP(Таблица1[[#This Row],[ОКЕИ]],'для единиц измирения'!$G$4:$H$1900,2,FALSE)</f>
        <v>тонн</v>
      </c>
      <c r="V98" s="10" t="e">
        <f>IF(H98=H105:H108,"…*",Таблица1[[#This Row],[За отчётный месяц]])</f>
        <v>#VALUE!</v>
      </c>
    </row>
    <row r="99" spans="1:22" ht="20.100000000000001" customHeight="1" x14ac:dyDescent="0.25">
      <c r="A99" s="91">
        <v>45139</v>
      </c>
      <c r="B99" s="76" t="s">
        <v>17</v>
      </c>
      <c r="C99" s="76" t="s">
        <v>18</v>
      </c>
      <c r="D99" s="76" t="s">
        <v>19</v>
      </c>
      <c r="E99" s="77" t="s">
        <v>20</v>
      </c>
      <c r="F99" s="78">
        <v>384</v>
      </c>
      <c r="G99" s="76" t="s">
        <v>298</v>
      </c>
      <c r="H99" s="76" t="s">
        <v>238</v>
      </c>
      <c r="I99">
        <v>6</v>
      </c>
      <c r="J99">
        <v>201.6</v>
      </c>
      <c r="K99">
        <v>135</v>
      </c>
      <c r="L99">
        <v>186.2</v>
      </c>
      <c r="M99">
        <v>1574.5</v>
      </c>
      <c r="N99">
        <v>1692.5</v>
      </c>
      <c r="O99">
        <v>149.33333333333334</v>
      </c>
      <c r="P99">
        <v>108.27067669172932</v>
      </c>
      <c r="Q99">
        <v>93.028064992614475</v>
      </c>
      <c r="R99" s="35" t="str">
        <f>CONCATENATE(Таблица1[[#This Row],[ОКПД]],Таблица1[[#This Row],[Признак периода данных]],Таблица1[[#This Row],[ОКЕИ]])</f>
        <v>18.11.10_384</v>
      </c>
      <c r="S99" s="35" t="str">
        <f>VLOOKUP(Таблица1[[#This Row],[ОКПД]],ОКПД!$A$2:$B$11000,2,FALSE)</f>
        <v>Услуги по печатанию газет</v>
      </c>
      <c r="T99" s="35" t="str">
        <f>VLOOKUP(Таблица1[[#This Row],[ОКЕИ]],'для единиц измирения'!$G$4:$H$1900,2,FALSE)</f>
        <v>тыс.руб</v>
      </c>
      <c r="U99" t="str">
        <f>LEFT(Таблица1[[#This Row],[ОКПД]],2)</f>
        <v>18</v>
      </c>
      <c r="V99" s="10" t="e">
        <f>IF(H99=H106:H109,"…*",Таблица1[[#This Row],[За отчётный месяц]])</f>
        <v>#VALUE!</v>
      </c>
    </row>
    <row r="100" spans="1:22" ht="20.100000000000001" customHeight="1" x14ac:dyDescent="0.25">
      <c r="A100" s="91">
        <v>45139</v>
      </c>
      <c r="B100" s="76" t="s">
        <v>17</v>
      </c>
      <c r="C100" s="76" t="s">
        <v>18</v>
      </c>
      <c r="D100" s="76" t="s">
        <v>19</v>
      </c>
      <c r="E100" s="77" t="s">
        <v>20</v>
      </c>
      <c r="F100" s="78">
        <v>384</v>
      </c>
      <c r="G100" s="76" t="s">
        <v>298</v>
      </c>
      <c r="H100" s="76" t="s">
        <v>235</v>
      </c>
      <c r="I100">
        <v>6</v>
      </c>
      <c r="J100">
        <v>201.6</v>
      </c>
      <c r="K100">
        <v>135</v>
      </c>
      <c r="L100">
        <v>186.2</v>
      </c>
      <c r="M100">
        <v>1764.7</v>
      </c>
      <c r="N100">
        <v>1692.5</v>
      </c>
      <c r="O100">
        <v>149.33333333333334</v>
      </c>
      <c r="P100">
        <v>108.27067669172932</v>
      </c>
      <c r="Q100">
        <v>104.2658788774003</v>
      </c>
      <c r="R100" s="35" t="str">
        <f>CONCATENATE(Таблица1[[#This Row],[ОКПД]],Таблица1[[#This Row],[Признак периода данных]],Таблица1[[#This Row],[ОКЕИ]])</f>
        <v>18.1_384</v>
      </c>
      <c r="S100" s="35" t="str">
        <f>VLOOKUP(Таблица1[[#This Row],[ОКПД]],ОКПД!$A$2:$B$11000,2,FALSE)</f>
        <v>Услуги полиграфические и услуги, связанные с печатанием</v>
      </c>
      <c r="T100" s="35" t="str">
        <f>VLOOKUP(Таблица1[[#This Row],[ОКЕИ]],'для единиц измирения'!$G$4:$H$1900,2,FALSE)</f>
        <v>тыс.руб</v>
      </c>
      <c r="U100" t="str">
        <f>LEFT(Таблица1[[#This Row],[ОКПД]],2)</f>
        <v>18</v>
      </c>
      <c r="V100" s="10" t="e">
        <f>IF(H100=H107:H110,"…*",Таблица1[[#This Row],[За отчётный месяц]])</f>
        <v>#VALUE!</v>
      </c>
    </row>
    <row r="101" spans="1:22" ht="31.5" customHeight="1" x14ac:dyDescent="0.25">
      <c r="A101" s="91">
        <v>45139</v>
      </c>
      <c r="B101" s="76" t="s">
        <v>17</v>
      </c>
      <c r="C101" s="76" t="s">
        <v>18</v>
      </c>
      <c r="D101" s="76" t="s">
        <v>19</v>
      </c>
      <c r="E101" s="77" t="s">
        <v>20</v>
      </c>
      <c r="F101" s="78">
        <v>168</v>
      </c>
      <c r="G101" s="76" t="s">
        <v>298</v>
      </c>
      <c r="H101" s="76" t="s">
        <v>91</v>
      </c>
      <c r="I101">
        <v>2</v>
      </c>
      <c r="J101">
        <v>7.9000000000000001E-2</v>
      </c>
      <c r="K101">
        <v>5.0999999999999997E-2</v>
      </c>
      <c r="L101">
        <v>1.6E-2</v>
      </c>
      <c r="M101">
        <v>1.2290000000000001</v>
      </c>
      <c r="N101">
        <v>0.29499999999999998</v>
      </c>
      <c r="O101">
        <v>154.90196078431373</v>
      </c>
      <c r="P101">
        <v>493.75</v>
      </c>
      <c r="Q101">
        <v>416.61016949152543</v>
      </c>
      <c r="R101" s="35" t="str">
        <f>CONCATENATE(Таблица1[[#This Row],[ОКПД]],Таблица1[[#This Row],[Признак периода данных]],Таблица1[[#This Row],[ОКЕИ]])</f>
        <v>10.20.23.112_168</v>
      </c>
      <c r="S101" s="35" t="str">
        <f>VLOOKUP(Таблица1[[#This Row],[ОКПД]],ОКПД!$A$2:$B$11000,2,FALSE)</f>
        <v>Рыба вяленая морская</v>
      </c>
      <c r="T101" s="35" t="str">
        <f>VLOOKUP(Таблица1[[#This Row],[ОКЕИ]],'для единиц измирения'!$G$4:$H$1900,2,FALSE)</f>
        <v>тонн</v>
      </c>
      <c r="U101" t="str">
        <f>LEFT(Таблица1[[#This Row],[ОКПД]],2)</f>
        <v>10</v>
      </c>
      <c r="V101" s="10" t="e">
        <f>IF(H101=H108:H111,"…*",Таблица1[[#This Row],[За отчётный месяц]])</f>
        <v>#VALUE!</v>
      </c>
    </row>
    <row r="102" spans="1:22" ht="20.100000000000001" customHeight="1" x14ac:dyDescent="0.25">
      <c r="A102" s="91">
        <v>45139</v>
      </c>
      <c r="B102" s="76" t="s">
        <v>17</v>
      </c>
      <c r="C102" s="76" t="s">
        <v>18</v>
      </c>
      <c r="D102" s="76" t="s">
        <v>19</v>
      </c>
      <c r="E102" s="77" t="s">
        <v>20</v>
      </c>
      <c r="F102" s="78">
        <v>882</v>
      </c>
      <c r="G102" s="76" t="s">
        <v>298</v>
      </c>
      <c r="H102" s="76" t="s">
        <v>313</v>
      </c>
      <c r="I102">
        <v>2</v>
      </c>
      <c r="J102">
        <v>37.99</v>
      </c>
      <c r="K102">
        <v>24.07</v>
      </c>
      <c r="L102">
        <v>19.54</v>
      </c>
      <c r="M102">
        <v>146.63</v>
      </c>
      <c r="N102">
        <v>141.54</v>
      </c>
      <c r="O102">
        <v>157.83132530120483</v>
      </c>
      <c r="P102">
        <v>194.42169907881268</v>
      </c>
      <c r="Q102">
        <v>103.59615656351562</v>
      </c>
      <c r="R102" s="35" t="str">
        <f>CONCATENATE(Таблица1[[#This Row],[ОКПД]],Таблица1[[#This Row],[Признак периода данных]],Таблица1[[#This Row],[ОКЕИ]])</f>
        <v>10.13.15.002.АГ_882</v>
      </c>
      <c r="S102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02" s="35" t="str">
        <f>VLOOKUP(Таблица1[[#This Row],[ОКЕИ]],'для единиц измирения'!$G$4:$H$1900,2,FALSE)</f>
        <v>тыс.усл. банок</v>
      </c>
      <c r="U102" t="str">
        <f>LEFT(Таблица1[[#This Row],[ОКПД]],2)</f>
        <v>10</v>
      </c>
      <c r="V102" s="10" t="e">
        <f>IF(H102=H109:H112,"…*",Таблица1[[#This Row],[За отчётный месяц]])</f>
        <v>#VALUE!</v>
      </c>
    </row>
    <row r="103" spans="1:22" ht="20.100000000000001" customHeight="1" x14ac:dyDescent="0.25">
      <c r="A103" s="91">
        <v>45139</v>
      </c>
      <c r="B103" s="76" t="s">
        <v>17</v>
      </c>
      <c r="C103" s="76" t="s">
        <v>18</v>
      </c>
      <c r="D103" s="76" t="s">
        <v>19</v>
      </c>
      <c r="E103" s="77" t="s">
        <v>20</v>
      </c>
      <c r="F103" s="78">
        <v>168</v>
      </c>
      <c r="G103" s="76" t="s">
        <v>298</v>
      </c>
      <c r="H103" s="76" t="s">
        <v>388</v>
      </c>
      <c r="I103">
        <v>7</v>
      </c>
      <c r="J103">
        <v>356.33499999999998</v>
      </c>
      <c r="K103">
        <v>224.76499999999999</v>
      </c>
      <c r="L103">
        <v>529.822</v>
      </c>
      <c r="M103">
        <v>581.1</v>
      </c>
      <c r="N103">
        <v>833.37199999999996</v>
      </c>
      <c r="O103">
        <v>158.53669388027495</v>
      </c>
      <c r="P103">
        <v>67.255606599952444</v>
      </c>
      <c r="Q103">
        <v>69.728764585323248</v>
      </c>
      <c r="R103" s="35" t="str">
        <f>CONCATENATE(Таблица1[[#This Row],[ОКПД]],Таблица1[[#This Row],[Признак периода данных]],Таблица1[[#This Row],[ОКЕИ]])</f>
        <v>03.12.20_168</v>
      </c>
      <c r="S103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03" s="35" t="str">
        <f>VLOOKUP(Таблица1[[#This Row],[ОКЕИ]],'для единиц измирения'!$G$4:$H$1900,2,FALSE)</f>
        <v>тонн</v>
      </c>
      <c r="U103" t="str">
        <f>LEFT(Таблица1[[#This Row],[ОКПД]],2)</f>
        <v>03</v>
      </c>
      <c r="V103" s="10" t="e">
        <f>IF(H103=H110:H113,"…*",Таблица1[[#This Row],[За отчётный месяц]])</f>
        <v>#VALUE!</v>
      </c>
    </row>
    <row r="104" spans="1:22" ht="20.100000000000001" customHeight="1" x14ac:dyDescent="0.25">
      <c r="A104" s="91">
        <v>45139</v>
      </c>
      <c r="B104" s="76" t="s">
        <v>17</v>
      </c>
      <c r="C104" s="76" t="s">
        <v>18</v>
      </c>
      <c r="D104" s="76" t="s">
        <v>19</v>
      </c>
      <c r="E104" s="77" t="s">
        <v>20</v>
      </c>
      <c r="F104" s="78">
        <v>234</v>
      </c>
      <c r="G104" s="76" t="s">
        <v>298</v>
      </c>
      <c r="H104" s="76" t="s">
        <v>289</v>
      </c>
      <c r="I104">
        <v>3</v>
      </c>
      <c r="J104">
        <v>11.003</v>
      </c>
      <c r="K104">
        <v>6.7039999999999997</v>
      </c>
      <c r="L104">
        <v>12.53</v>
      </c>
      <c r="M104">
        <v>210.84899999999999</v>
      </c>
      <c r="N104">
        <v>242.49</v>
      </c>
      <c r="O104">
        <v>164.12589498806682</v>
      </c>
      <c r="P104">
        <v>87.813248204309659</v>
      </c>
      <c r="Q104">
        <v>86.951626871211189</v>
      </c>
      <c r="R104" s="35" t="str">
        <f>CONCATENATE(Таблица1[[#This Row],[ОКПД]],Таблица1[[#This Row],[Признак периода данных]],Таблица1[[#This Row],[ОКЕИ]])</f>
        <v>35.30.11.111_234</v>
      </c>
      <c r="S104" s="35" t="str">
        <f>VLOOKUP(Таблица1[[#This Row],[ОКПД]],ОКПД!$A$2:$B$11000,2,FALSE)</f>
        <v>Энергия тепловая, отпущенная тепловыми электроцентралями (ТЭЦ)</v>
      </c>
      <c r="T104" s="35" t="str">
        <f>VLOOKUP(Таблица1[[#This Row],[ОКЕИ]],'для единиц измирения'!$G$4:$H$1900,2,FALSE)</f>
        <v>тыс. Гкал</v>
      </c>
      <c r="U104" t="str">
        <f>LEFT(Таблица1[[#This Row],[ОКПД]],2)</f>
        <v>35</v>
      </c>
      <c r="V104" s="10" t="e">
        <f>IF(H104=H111:H114,"…*",Таблица1[[#This Row],[За отчётный месяц]])</f>
        <v>#VALUE!</v>
      </c>
    </row>
    <row r="105" spans="1:22" ht="20.100000000000001" customHeight="1" x14ac:dyDescent="0.25">
      <c r="A105" s="91">
        <v>45139</v>
      </c>
      <c r="B105" s="76" t="s">
        <v>17</v>
      </c>
      <c r="C105" s="76" t="s">
        <v>18</v>
      </c>
      <c r="D105" s="76" t="s">
        <v>19</v>
      </c>
      <c r="E105" s="77" t="s">
        <v>20</v>
      </c>
      <c r="F105" s="78">
        <v>234</v>
      </c>
      <c r="G105" s="76" t="s">
        <v>298</v>
      </c>
      <c r="H105" s="76" t="s">
        <v>286</v>
      </c>
      <c r="I105">
        <v>5</v>
      </c>
      <c r="J105">
        <v>20.100999999999999</v>
      </c>
      <c r="K105">
        <v>12.093</v>
      </c>
      <c r="L105">
        <v>18.114999999999998</v>
      </c>
      <c r="M105">
        <v>380.96800000000002</v>
      </c>
      <c r="N105">
        <v>374.26499999999999</v>
      </c>
      <c r="O105">
        <v>166.22012734639875</v>
      </c>
      <c r="P105">
        <v>110.96329009108473</v>
      </c>
      <c r="Q105">
        <v>101.7909769815505</v>
      </c>
      <c r="R105" s="35" t="str">
        <f>CONCATENATE(Таблица1[[#This Row],[ОКПД]],Таблица1[[#This Row],[Признак периода данных]],Таблица1[[#This Row],[ОКЕИ]])</f>
        <v>35.30.11.110_234</v>
      </c>
      <c r="S105" s="35" t="str">
        <f>VLOOKUP(Таблица1[[#This Row],[ОКПД]],ОКПД!$A$2:$B$11000,2,FALSE)</f>
        <v>Энергия тепловая, отпущенная электростанциями</v>
      </c>
      <c r="T105" s="35" t="str">
        <f>VLOOKUP(Таблица1[[#This Row],[ОКЕИ]],'для единиц измирения'!$G$4:$H$1900,2,FALSE)</f>
        <v>тыс. Гкал</v>
      </c>
      <c r="U105" t="str">
        <f>LEFT(Таблица1[[#This Row],[ОКПД]],2)</f>
        <v>35</v>
      </c>
      <c r="V105" s="10" t="e">
        <f>IF(H105=H112:H115,"…*",Таблица1[[#This Row],[За отчётный месяц]])</f>
        <v>#VALUE!</v>
      </c>
    </row>
    <row r="106" spans="1:22" ht="20.100000000000001" customHeight="1" x14ac:dyDescent="0.25">
      <c r="A106" s="91">
        <v>45139</v>
      </c>
      <c r="B106" s="76" t="s">
        <v>17</v>
      </c>
      <c r="C106" s="76" t="s">
        <v>18</v>
      </c>
      <c r="D106" s="76" t="s">
        <v>19</v>
      </c>
      <c r="E106" s="77" t="s">
        <v>20</v>
      </c>
      <c r="F106" s="78">
        <v>234</v>
      </c>
      <c r="G106" s="76" t="s">
        <v>298</v>
      </c>
      <c r="H106" s="76" t="s">
        <v>336</v>
      </c>
      <c r="I106">
        <v>2</v>
      </c>
      <c r="J106">
        <v>9.0980000000000008</v>
      </c>
      <c r="K106">
        <v>5.3890000000000002</v>
      </c>
      <c r="L106">
        <v>5.585</v>
      </c>
      <c r="M106">
        <v>170.119</v>
      </c>
      <c r="N106">
        <v>131.77500000000001</v>
      </c>
      <c r="O106">
        <v>168.82538504360735</v>
      </c>
      <c r="P106">
        <v>162.9006266786034</v>
      </c>
      <c r="Q106">
        <v>129.09808385505596</v>
      </c>
      <c r="R106" s="35" t="str">
        <f>CONCATENATE(Таблица1[[#This Row],[ОКПД]],Таблица1[[#This Row],[Признак периода данных]],Таблица1[[#This Row],[ОКЕИ]])</f>
        <v>35.30.11.112_234</v>
      </c>
      <c r="S106" s="35" t="str">
        <f>VLOOKUP(Таблица1[[#This Row],[ОКПД]],ОКПД!$A$2:$B$11000,2,FALSE)</f>
        <v>Энергия тепловая, отпущенная атомными электростанциями (АЭС)</v>
      </c>
      <c r="T106" s="35" t="str">
        <f>VLOOKUP(Таблица1[[#This Row],[ОКЕИ]],'для единиц измирения'!$G$4:$H$1900,2,FALSE)</f>
        <v>тыс. Гкал</v>
      </c>
      <c r="U106" t="str">
        <f>LEFT(Таблица1[[#This Row],[ОКПД]],2)</f>
        <v>35</v>
      </c>
      <c r="V106" s="10" t="e">
        <f>IF(H106=H113:H116,"…*",Таблица1[[#This Row],[За отчётный месяц]])</f>
        <v>#VALUE!</v>
      </c>
    </row>
    <row r="107" spans="1:22" ht="20.100000000000001" customHeight="1" x14ac:dyDescent="0.25">
      <c r="A107" s="91">
        <v>45139</v>
      </c>
      <c r="B107" s="76" t="s">
        <v>17</v>
      </c>
      <c r="C107" s="76" t="s">
        <v>18</v>
      </c>
      <c r="D107" s="76" t="s">
        <v>19</v>
      </c>
      <c r="E107" s="77" t="s">
        <v>20</v>
      </c>
      <c r="F107" s="78">
        <v>168</v>
      </c>
      <c r="G107" s="76" t="s">
        <v>298</v>
      </c>
      <c r="H107" s="76" t="s">
        <v>192</v>
      </c>
      <c r="I107">
        <v>3</v>
      </c>
      <c r="J107">
        <v>1</v>
      </c>
      <c r="K107">
        <v>0.57999999999999996</v>
      </c>
      <c r="L107">
        <v>1.06</v>
      </c>
      <c r="M107">
        <v>8.64</v>
      </c>
      <c r="N107">
        <v>6.92</v>
      </c>
      <c r="O107">
        <v>172.41379310344828</v>
      </c>
      <c r="P107">
        <v>94.339622641509436</v>
      </c>
      <c r="Q107">
        <v>124.85549132947978</v>
      </c>
      <c r="R107" s="35" t="str">
        <f>CONCATENATE(Таблица1[[#This Row],[ОКПД]],Таблица1[[#This Row],[Признак периода данных]],Таблица1[[#This Row],[ОКЕИ]])</f>
        <v>10.72.12_168</v>
      </c>
      <c r="S107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7" s="35" t="str">
        <f>VLOOKUP(Таблица1[[#This Row],[ОКЕИ]],'для единиц измирения'!$G$4:$H$1900,2,FALSE)</f>
        <v>тонн</v>
      </c>
      <c r="U107" t="str">
        <f>LEFT(Таблица1[[#This Row],[ОКПД]],2)</f>
        <v>10</v>
      </c>
      <c r="V107" s="10" t="e">
        <f>IF(H107=H114:H117,"…*",Таблица1[[#This Row],[За отчётный месяц]])</f>
        <v>#VALUE!</v>
      </c>
    </row>
    <row r="108" spans="1:22" ht="20.100000000000001" customHeight="1" x14ac:dyDescent="0.25">
      <c r="A108" s="91">
        <v>45139</v>
      </c>
      <c r="B108" s="76" t="s">
        <v>17</v>
      </c>
      <c r="C108" s="76" t="s">
        <v>18</v>
      </c>
      <c r="D108" s="76" t="s">
        <v>19</v>
      </c>
      <c r="E108" s="77" t="s">
        <v>20</v>
      </c>
      <c r="F108" s="78">
        <v>128</v>
      </c>
      <c r="G108" s="76" t="s">
        <v>298</v>
      </c>
      <c r="H108" s="76" t="s">
        <v>215</v>
      </c>
      <c r="I108">
        <v>4</v>
      </c>
      <c r="J108">
        <v>116.13</v>
      </c>
      <c r="K108">
        <v>64.989999999999995</v>
      </c>
      <c r="L108">
        <v>74.900000000000006</v>
      </c>
      <c r="M108">
        <v>584.66999999999996</v>
      </c>
      <c r="N108">
        <v>604.53</v>
      </c>
      <c r="O108">
        <v>178.68902908139714</v>
      </c>
      <c r="P108">
        <v>155.04672897196261</v>
      </c>
      <c r="Q108">
        <v>96.714803235571438</v>
      </c>
      <c r="R108" s="35" t="str">
        <f>CONCATENATE(Таблица1[[#This Row],[ОКПД]],Таблица1[[#This Row],[Признак периода данных]],Таблица1[[#This Row],[ОКЕИ]])</f>
        <v>11.07.11_128</v>
      </c>
      <c r="S108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8" s="35" t="str">
        <f>VLOOKUP(Таблица1[[#This Row],[ОКЕИ]],'для единиц измирения'!$G$4:$H$1900,2,FALSE)</f>
        <v>тыс.полу-литров</v>
      </c>
      <c r="U108" t="str">
        <f>LEFT(Таблица1[[#This Row],[ОКПД]],2)</f>
        <v>11</v>
      </c>
      <c r="V108" s="10" t="e">
        <f>IF(H108=H115:H118,"…*",Таблица1[[#This Row],[За отчётный месяц]])</f>
        <v>#VALUE!</v>
      </c>
    </row>
    <row r="109" spans="1:22" ht="20.100000000000001" customHeight="1" x14ac:dyDescent="0.25">
      <c r="A109" s="91">
        <v>45139</v>
      </c>
      <c r="B109" s="76" t="s">
        <v>17</v>
      </c>
      <c r="C109" s="76" t="s">
        <v>18</v>
      </c>
      <c r="D109" s="76" t="s">
        <v>19</v>
      </c>
      <c r="E109" s="77" t="s">
        <v>20</v>
      </c>
      <c r="F109" s="78">
        <v>168</v>
      </c>
      <c r="G109" s="76" t="s">
        <v>298</v>
      </c>
      <c r="H109" s="76" t="s">
        <v>362</v>
      </c>
      <c r="I109">
        <v>5</v>
      </c>
      <c r="J109">
        <v>11.755000000000001</v>
      </c>
      <c r="K109">
        <v>6.4870000000000001</v>
      </c>
      <c r="L109">
        <v>37.084000000000003</v>
      </c>
      <c r="M109">
        <v>18.562000000000001</v>
      </c>
      <c r="N109">
        <v>38.064</v>
      </c>
      <c r="O109">
        <v>181.20857098813011</v>
      </c>
      <c r="P109">
        <v>31.698306547298024</v>
      </c>
      <c r="Q109">
        <v>48.765237494745691</v>
      </c>
      <c r="R109" s="35" t="str">
        <f>CONCATENATE(Таблица1[[#This Row],[ОКПД]],Таблица1[[#This Row],[Признак периода данных]],Таблица1[[#This Row],[ОКЕИ]])</f>
        <v>10.20.26.112_168</v>
      </c>
      <c r="S109" s="35" t="str">
        <f>VLOOKUP(Таблица1[[#This Row],[ОКПД]],ОКПД!$A$2:$B$11000,2,FALSE)</f>
        <v>Икра лососевых рыб</v>
      </c>
      <c r="T109" s="35" t="str">
        <f>VLOOKUP(Таблица1[[#This Row],[ОКЕИ]],'для единиц измирения'!$G$4:$H$1900,2,FALSE)</f>
        <v>тонн</v>
      </c>
      <c r="U109" t="str">
        <f>LEFT(Таблица1[[#This Row],[ОКПД]],2)</f>
        <v>10</v>
      </c>
      <c r="V109" s="10" t="e">
        <f>IF(H109=H116:H119,"…*",Таблица1[[#This Row],[За отчётный месяц]])</f>
        <v>#VALUE!</v>
      </c>
    </row>
    <row r="110" spans="1:22" ht="20.100000000000001" customHeight="1" x14ac:dyDescent="0.25">
      <c r="A110" s="91">
        <v>45139</v>
      </c>
      <c r="B110" s="76" t="s">
        <v>17</v>
      </c>
      <c r="C110" s="76" t="s">
        <v>18</v>
      </c>
      <c r="D110" s="76" t="s">
        <v>19</v>
      </c>
      <c r="E110" s="77" t="s">
        <v>20</v>
      </c>
      <c r="F110" s="78">
        <v>168</v>
      </c>
      <c r="G110" s="76" t="s">
        <v>298</v>
      </c>
      <c r="H110" s="76" t="s">
        <v>357</v>
      </c>
      <c r="I110">
        <v>5</v>
      </c>
      <c r="J110">
        <v>11.755000000000001</v>
      </c>
      <c r="K110">
        <v>6.4870000000000001</v>
      </c>
      <c r="L110">
        <v>37.084000000000003</v>
      </c>
      <c r="M110">
        <v>18.562000000000001</v>
      </c>
      <c r="N110">
        <v>38.064</v>
      </c>
      <c r="O110">
        <v>181.20857098813011</v>
      </c>
      <c r="P110">
        <v>31.698306547298024</v>
      </c>
      <c r="Q110">
        <v>48.765237494745691</v>
      </c>
      <c r="R110" s="35" t="str">
        <f>CONCATENATE(Таблица1[[#This Row],[ОКПД]],Таблица1[[#This Row],[Признак периода данных]],Таблица1[[#This Row],[ОКЕИ]])</f>
        <v>10.20.26.110_168</v>
      </c>
      <c r="S110" s="35" t="str">
        <f>VLOOKUP(Таблица1[[#This Row],[ОКПД]],ОКПД!$A$2:$B$11000,2,FALSE)</f>
        <v>Икра</v>
      </c>
      <c r="T110" s="35" t="str">
        <f>VLOOKUP(Таблица1[[#This Row],[ОКЕИ]],'для единиц измирения'!$G$4:$H$1900,2,FALSE)</f>
        <v>тонн</v>
      </c>
      <c r="U110" t="str">
        <f>LEFT(Таблица1[[#This Row],[ОКПД]],2)</f>
        <v>10</v>
      </c>
      <c r="V110" s="10" t="e">
        <f>IF(H110=H117:H120,"…*",Таблица1[[#This Row],[За отчётный месяц]])</f>
        <v>#VALUE!</v>
      </c>
    </row>
    <row r="111" spans="1:22" ht="20.100000000000001" customHeight="1" x14ac:dyDescent="0.25">
      <c r="A111" s="91">
        <v>45139</v>
      </c>
      <c r="B111" s="76" t="s">
        <v>17</v>
      </c>
      <c r="C111" s="76" t="s">
        <v>18</v>
      </c>
      <c r="D111" s="76" t="s">
        <v>19</v>
      </c>
      <c r="E111" s="77" t="s">
        <v>20</v>
      </c>
      <c r="F111" s="78">
        <v>168</v>
      </c>
      <c r="G111" s="76" t="s">
        <v>298</v>
      </c>
      <c r="H111" s="76" t="s">
        <v>371</v>
      </c>
      <c r="I111">
        <v>5</v>
      </c>
      <c r="J111">
        <v>11.755000000000001</v>
      </c>
      <c r="K111">
        <v>6.4870000000000001</v>
      </c>
      <c r="L111">
        <v>37.084000000000003</v>
      </c>
      <c r="M111">
        <v>18.562000000000001</v>
      </c>
      <c r="N111">
        <v>38.064</v>
      </c>
      <c r="O111">
        <v>181.20857098813011</v>
      </c>
      <c r="P111">
        <v>31.698306547298024</v>
      </c>
      <c r="Q111">
        <v>48.765237494745691</v>
      </c>
      <c r="R111" s="35" t="str">
        <f>CONCATENATE(Таблица1[[#This Row],[ОКПД]],Таблица1[[#This Row],[Признак периода данных]],Таблица1[[#This Row],[ОКЕИ]])</f>
        <v>10.20.26_168</v>
      </c>
      <c r="S111" s="35" t="str">
        <f>VLOOKUP(Таблица1[[#This Row],[ОКПД]],ОКПД!$A$2:$B$11000,2,FALSE)</f>
        <v>Икра и заменители икры</v>
      </c>
      <c r="T111" s="35" t="str">
        <f>VLOOKUP(Таблица1[[#This Row],[ОКЕИ]],'для единиц измирения'!$G$4:$H$1900,2,FALSE)</f>
        <v>тонн</v>
      </c>
      <c r="U111" t="str">
        <f>LEFT(Таблица1[[#This Row],[ОКПД]],2)</f>
        <v>10</v>
      </c>
      <c r="V111" s="10" t="e">
        <f>IF(H111=H118:H121,"…*",Таблица1[[#This Row],[За отчётный месяц]])</f>
        <v>#VALUE!</v>
      </c>
    </row>
    <row r="112" spans="1:22" ht="20.100000000000001" customHeight="1" x14ac:dyDescent="0.25">
      <c r="A112" s="91">
        <v>45139</v>
      </c>
      <c r="B112" s="76" t="s">
        <v>17</v>
      </c>
      <c r="C112" s="76" t="s">
        <v>18</v>
      </c>
      <c r="D112" s="76" t="s">
        <v>19</v>
      </c>
      <c r="E112" s="77" t="s">
        <v>20</v>
      </c>
      <c r="F112" s="78">
        <v>168</v>
      </c>
      <c r="G112" s="76" t="s">
        <v>298</v>
      </c>
      <c r="H112" s="76" t="s">
        <v>194</v>
      </c>
      <c r="I112">
        <v>1</v>
      </c>
      <c r="J112">
        <v>0.46</v>
      </c>
      <c r="K112">
        <v>0.24</v>
      </c>
      <c r="L112">
        <v>0.42</v>
      </c>
      <c r="M112">
        <v>3.04</v>
      </c>
      <c r="N112">
        <v>2.4</v>
      </c>
      <c r="O112">
        <v>191.66666666666666</v>
      </c>
      <c r="P112">
        <v>109.52380952380952</v>
      </c>
      <c r="Q112">
        <v>126.66666666666667</v>
      </c>
      <c r="R112" s="35" t="str">
        <f>CONCATENATE(Таблица1[[#This Row],[ОКПД]],Таблица1[[#This Row],[Признак периода данных]],Таблица1[[#This Row],[ОКЕИ]])</f>
        <v>10.72.12.120_168</v>
      </c>
      <c r="S112" s="35" t="str">
        <f>VLOOKUP(Таблица1[[#This Row],[ОКПД]],ОКПД!$A$2:$B$11000,2,FALSE)</f>
        <v>Печенье сладкое</v>
      </c>
      <c r="T112" s="35" t="str">
        <f>VLOOKUP(Таблица1[[#This Row],[ОКЕИ]],'для единиц измирения'!$G$4:$H$1900,2,FALSE)</f>
        <v>тонн</v>
      </c>
      <c r="U112" t="str">
        <f>LEFT(Таблица1[[#This Row],[ОКПД]],2)</f>
        <v>10</v>
      </c>
      <c r="V112" s="10" t="e">
        <f>IF(H112=H119:H122,"…*",Таблица1[[#This Row],[За отчётный месяц]])</f>
        <v>#VALUE!</v>
      </c>
    </row>
    <row r="113" spans="1:22" ht="20.100000000000001" customHeight="1" x14ac:dyDescent="0.25">
      <c r="A113" s="91">
        <v>45139</v>
      </c>
      <c r="B113" s="76" t="s">
        <v>17</v>
      </c>
      <c r="C113" s="76" t="s">
        <v>18</v>
      </c>
      <c r="D113" s="76" t="s">
        <v>19</v>
      </c>
      <c r="E113" s="77" t="s">
        <v>20</v>
      </c>
      <c r="F113" s="78">
        <v>114</v>
      </c>
      <c r="G113" s="76" t="s">
        <v>298</v>
      </c>
      <c r="H113" s="76" t="s">
        <v>243</v>
      </c>
      <c r="I113">
        <v>2</v>
      </c>
      <c r="J113">
        <v>0.78</v>
      </c>
      <c r="K113">
        <v>0.39600000000000002</v>
      </c>
      <c r="L113">
        <v>0.12</v>
      </c>
      <c r="M113">
        <v>5.4720000000000004</v>
      </c>
      <c r="N113">
        <v>4.7009999999999996</v>
      </c>
      <c r="O113">
        <v>196.96969696969697</v>
      </c>
      <c r="P113">
        <v>650</v>
      </c>
      <c r="Q113">
        <v>116.40076579451181</v>
      </c>
      <c r="R113" s="35" t="str">
        <f>CONCATENATE(Таблица1[[#This Row],[ОКПД]],Таблица1[[#This Row],[Признак периода данных]],Таблица1[[#This Row],[ОКЕИ]])</f>
        <v>20.11.11.150_114</v>
      </c>
      <c r="S113" s="35" t="str">
        <f>VLOOKUP(Таблица1[[#This Row],[ОКПД]],ОКПД!$A$2:$B$11000,2,FALSE)</f>
        <v>Кислород</v>
      </c>
      <c r="T113" s="35" t="str">
        <f>VLOOKUP(Таблица1[[#This Row],[ОКЕИ]],'для единиц измирения'!$G$4:$H$1900,2,FALSE)</f>
        <v>тыс.м3</v>
      </c>
      <c r="U113" t="str">
        <f>LEFT(Таблица1[[#This Row],[ОКПД]],2)</f>
        <v>20</v>
      </c>
      <c r="V113" s="10" t="e">
        <f>IF(H113=H120:H123,"…*",Таблица1[[#This Row],[За отчётный месяц]])</f>
        <v>#VALUE!</v>
      </c>
    </row>
    <row r="114" spans="1:22" ht="20.100000000000001" customHeight="1" x14ac:dyDescent="0.25">
      <c r="A114" s="91">
        <v>45139</v>
      </c>
      <c r="B114" s="76" t="s">
        <v>17</v>
      </c>
      <c r="C114" s="76" t="s">
        <v>18</v>
      </c>
      <c r="D114" s="76" t="s">
        <v>19</v>
      </c>
      <c r="E114" s="77" t="s">
        <v>20</v>
      </c>
      <c r="F114" s="78">
        <v>168</v>
      </c>
      <c r="G114" s="76" t="s">
        <v>298</v>
      </c>
      <c r="H114" s="76" t="s">
        <v>311</v>
      </c>
      <c r="I114">
        <v>1</v>
      </c>
      <c r="J114">
        <v>0.23</v>
      </c>
      <c r="K114">
        <v>0.11</v>
      </c>
      <c r="L114">
        <v>0.11</v>
      </c>
      <c r="M114">
        <v>1.06</v>
      </c>
      <c r="N114">
        <v>0.57999999999999996</v>
      </c>
      <c r="O114">
        <v>209.09090909090909</v>
      </c>
      <c r="P114">
        <v>209.09090909090909</v>
      </c>
      <c r="Q114">
        <v>182.75862068965517</v>
      </c>
      <c r="R114" s="35" t="str">
        <f>CONCATENATE(Таблица1[[#This Row],[ОКПД]],Таблица1[[#This Row],[Признак периода данных]],Таблица1[[#This Row],[ОКЕИ]])</f>
        <v>10.13.13_168</v>
      </c>
      <c r="S114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14" s="35" t="str">
        <f>VLOOKUP(Таблица1[[#This Row],[ОКЕИ]],'для единиц измирения'!$G$4:$H$1900,2,FALSE)</f>
        <v>тонн</v>
      </c>
      <c r="V114" s="10" t="e">
        <f>IF(H114=H121:H124,"…*",Таблица1[[#This Row],[За отчётный месяц]])</f>
        <v>#VALUE!</v>
      </c>
    </row>
    <row r="115" spans="1:22" ht="20.100000000000001" customHeight="1" x14ac:dyDescent="0.25">
      <c r="A115" s="91">
        <v>45139</v>
      </c>
      <c r="B115" s="76" t="s">
        <v>17</v>
      </c>
      <c r="C115" s="76" t="s">
        <v>18</v>
      </c>
      <c r="D115" s="76" t="s">
        <v>19</v>
      </c>
      <c r="E115" s="77" t="s">
        <v>20</v>
      </c>
      <c r="F115" s="78">
        <v>384</v>
      </c>
      <c r="G115" s="76" t="s">
        <v>298</v>
      </c>
      <c r="H115" s="76" t="s">
        <v>355</v>
      </c>
      <c r="I115">
        <v>3</v>
      </c>
      <c r="J115">
        <v>578.9</v>
      </c>
      <c r="K115">
        <v>259.89999999999998</v>
      </c>
      <c r="L115">
        <v>423.9</v>
      </c>
      <c r="M115">
        <v>1767</v>
      </c>
      <c r="N115">
        <v>2199.6999999999998</v>
      </c>
      <c r="O115">
        <v>222.73951519815313</v>
      </c>
      <c r="P115">
        <v>136.5652276480302</v>
      </c>
      <c r="Q115">
        <v>80.329135791244255</v>
      </c>
      <c r="R115" s="35" t="str">
        <f>CONCATENATE(Таблица1[[#This Row],[ОКПД]],Таблица1[[#This Row],[Признак периода данных]],Таблица1[[#This Row],[ОКЕИ]])</f>
        <v>17.23.1_384</v>
      </c>
      <c r="S115" s="35" t="str">
        <f>VLOOKUP(Таблица1[[#This Row],[ОКПД]],ОКПД!$A$2:$B$11000,2,FALSE)</f>
        <v>Принадлежности канцелярские бумажные</v>
      </c>
      <c r="T115" s="35" t="str">
        <f>VLOOKUP(Таблица1[[#This Row],[ОКЕИ]],'для единиц измирения'!$G$4:$H$1900,2,FALSE)</f>
        <v>тыс.руб</v>
      </c>
      <c r="U115" t="str">
        <f>LEFT(Таблица1[[#This Row],[ОКПД]],2)</f>
        <v>17</v>
      </c>
      <c r="V115" s="10" t="e">
        <f>IF(H115=H122:H125,"…*",Таблица1[[#This Row],[За отчётный месяц]])</f>
        <v>#VALUE!</v>
      </c>
    </row>
    <row r="116" spans="1:22" ht="20.100000000000001" customHeight="1" x14ac:dyDescent="0.25">
      <c r="A116" s="91">
        <v>45139</v>
      </c>
      <c r="B116" s="76" t="s">
        <v>17</v>
      </c>
      <c r="C116" s="76" t="s">
        <v>18</v>
      </c>
      <c r="D116" s="76" t="s">
        <v>19</v>
      </c>
      <c r="E116" s="77" t="s">
        <v>20</v>
      </c>
      <c r="F116" s="78">
        <v>384</v>
      </c>
      <c r="G116" s="76" t="s">
        <v>298</v>
      </c>
      <c r="H116" s="76" t="s">
        <v>353</v>
      </c>
      <c r="I116">
        <v>3</v>
      </c>
      <c r="J116">
        <v>578.9</v>
      </c>
      <c r="K116">
        <v>259.89999999999998</v>
      </c>
      <c r="L116">
        <v>423.9</v>
      </c>
      <c r="M116">
        <v>1767</v>
      </c>
      <c r="N116">
        <v>2199.6999999999998</v>
      </c>
      <c r="O116">
        <v>222.73951519815313</v>
      </c>
      <c r="P116">
        <v>136.5652276480302</v>
      </c>
      <c r="Q116">
        <v>80.329135791244255</v>
      </c>
      <c r="R116" s="35" t="str">
        <f>CONCATENATE(Таблица1[[#This Row],[ОКПД]],Таблица1[[#This Row],[Признак периода данных]],Таблица1[[#This Row],[ОКЕИ]])</f>
        <v>17.23.13_384</v>
      </c>
      <c r="S116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" s="35" t="str">
        <f>VLOOKUP(Таблица1[[#This Row],[ОКЕИ]],'для единиц измирения'!$G$4:$H$1900,2,FALSE)</f>
        <v>тыс.руб</v>
      </c>
      <c r="U116" t="str">
        <f>LEFT(Таблица1[[#This Row],[ОКПД]],2)</f>
        <v>17</v>
      </c>
      <c r="V116" s="10" t="e">
        <f>IF(H116=H123:H126,"…*",Таблица1[[#This Row],[За отчётный месяц]])</f>
        <v>#VALUE!</v>
      </c>
    </row>
    <row r="117" spans="1:22" ht="20.100000000000001" customHeight="1" x14ac:dyDescent="0.25">
      <c r="A117" s="91">
        <v>45139</v>
      </c>
      <c r="B117" s="76" t="s">
        <v>17</v>
      </c>
      <c r="C117" s="76" t="s">
        <v>18</v>
      </c>
      <c r="D117" s="76" t="s">
        <v>19</v>
      </c>
      <c r="E117" s="77" t="s">
        <v>20</v>
      </c>
      <c r="F117" s="78">
        <v>796</v>
      </c>
      <c r="G117" s="76" t="s">
        <v>298</v>
      </c>
      <c r="H117" s="76" t="s">
        <v>342</v>
      </c>
      <c r="I117">
        <v>1</v>
      </c>
      <c r="J117">
        <v>9</v>
      </c>
      <c r="K117">
        <v>4</v>
      </c>
      <c r="L117">
        <v>9</v>
      </c>
      <c r="M117">
        <v>13</v>
      </c>
      <c r="N117">
        <v>13</v>
      </c>
      <c r="O117">
        <v>225</v>
      </c>
      <c r="P117">
        <v>100</v>
      </c>
      <c r="Q117">
        <v>100</v>
      </c>
      <c r="R117" s="35" t="str">
        <f>CONCATENATE(Таблица1[[#This Row],[ОКПД]],Таблица1[[#This Row],[Признак периода данных]],Таблица1[[#This Row],[ОКЕИ]])</f>
        <v>30.12.1_796</v>
      </c>
      <c r="S117" s="35" t="str">
        <f>VLOOKUP(Таблица1[[#This Row],[ОКПД]],ОКПД!$A$2:$B$11000,2,FALSE)</f>
        <v>Суда прогулочные и спортивные</v>
      </c>
      <c r="T117" s="35" t="str">
        <f>VLOOKUP(Таблица1[[#This Row],[ОКЕИ]],'для единиц измирения'!$G$4:$H$1900,2,FALSE)</f>
        <v>штук</v>
      </c>
      <c r="U117" t="str">
        <f>LEFT(Таблица1[[#This Row],[ОКПД]],2)</f>
        <v>30</v>
      </c>
      <c r="V117" s="10" t="e">
        <f>IF(H117=H124:H127,"…*",Таблица1[[#This Row],[За отчётный месяц]])</f>
        <v>#VALUE!</v>
      </c>
    </row>
    <row r="118" spans="1:22" ht="20.100000000000001" customHeight="1" x14ac:dyDescent="0.25">
      <c r="A118" s="91">
        <v>45139</v>
      </c>
      <c r="B118" s="76" t="s">
        <v>17</v>
      </c>
      <c r="C118" s="76" t="s">
        <v>18</v>
      </c>
      <c r="D118" s="76" t="s">
        <v>19</v>
      </c>
      <c r="E118" s="77" t="s">
        <v>20</v>
      </c>
      <c r="F118" s="78">
        <v>168</v>
      </c>
      <c r="G118" s="76" t="s">
        <v>298</v>
      </c>
      <c r="H118" s="76" t="s">
        <v>120</v>
      </c>
      <c r="I118">
        <v>2</v>
      </c>
      <c r="J118">
        <v>0.17199999999999999</v>
      </c>
      <c r="K118">
        <v>7.3999999999999996E-2</v>
      </c>
      <c r="L118">
        <v>6.5000000000000002E-2</v>
      </c>
      <c r="M118">
        <v>1.429</v>
      </c>
      <c r="N118">
        <v>1.494</v>
      </c>
      <c r="O118">
        <v>232.43243243243242</v>
      </c>
      <c r="P118">
        <v>264.61538461538464</v>
      </c>
      <c r="Q118">
        <v>95.649263721552884</v>
      </c>
      <c r="R118" s="35" t="str">
        <f>CONCATENATE(Таблица1[[#This Row],[ОКПД]],Таблица1[[#This Row],[Признак периода данных]],Таблица1[[#This Row],[ОКЕИ]])</f>
        <v>10.20.25.120_168</v>
      </c>
      <c r="S118" s="35" t="str">
        <f>VLOOKUP(Таблица1[[#This Row],[ОКПД]],ОКПД!$A$2:$B$11000,2,FALSE)</f>
        <v>Пресервы рыбные</v>
      </c>
      <c r="T118" s="35" t="str">
        <f>VLOOKUP(Таблица1[[#This Row],[ОКЕИ]],'для единиц измирения'!$G$4:$H$1900,2,FALSE)</f>
        <v>тонн</v>
      </c>
      <c r="V118" s="10" t="e">
        <f>IF(H118=H125:H128,"…*",Таблица1[[#This Row],[За отчётный месяц]])</f>
        <v>#VALUE!</v>
      </c>
    </row>
    <row r="119" spans="1:22" ht="20.100000000000001" customHeight="1" x14ac:dyDescent="0.25">
      <c r="A119" s="91">
        <v>45139</v>
      </c>
      <c r="B119" s="76" t="s">
        <v>17</v>
      </c>
      <c r="C119" s="76" t="s">
        <v>18</v>
      </c>
      <c r="D119" s="76" t="s">
        <v>19</v>
      </c>
      <c r="E119" s="77" t="s">
        <v>20</v>
      </c>
      <c r="F119" s="78">
        <v>882</v>
      </c>
      <c r="G119" s="76" t="s">
        <v>298</v>
      </c>
      <c r="H119" s="76" t="s">
        <v>61</v>
      </c>
      <c r="I119">
        <v>2</v>
      </c>
      <c r="J119">
        <v>0.49099999999999999</v>
      </c>
      <c r="K119">
        <v>0.21099999999999999</v>
      </c>
      <c r="L119" t="s">
        <v>9680</v>
      </c>
      <c r="M119">
        <v>5.0170000000000003</v>
      </c>
      <c r="N119">
        <v>0</v>
      </c>
      <c r="O119">
        <v>232.70142180094786</v>
      </c>
      <c r="P119" t="s">
        <v>9680</v>
      </c>
      <c r="Q119">
        <v>0</v>
      </c>
      <c r="R119" s="35" t="str">
        <f>CONCATENATE(Таблица1[[#This Row],[ОКПД]],Таблица1[[#This Row],[Признак периода данных]],Таблица1[[#This Row],[ОКЕИ]])</f>
        <v>10.20_882</v>
      </c>
      <c r="S119" s="35" t="str">
        <f>VLOOKUP(Таблица1[[#This Row],[ОКПД]],ОКПД!$A$2:$B$11000,2,FALSE)</f>
        <v>Рыба переработанная и консервированная, ракообразные и моллюски</v>
      </c>
      <c r="T119" s="35" t="str">
        <f>VLOOKUP(Таблица1[[#This Row],[ОКЕИ]],'для единиц измирения'!$G$4:$H$1900,2,FALSE)</f>
        <v>тыс.усл. банок</v>
      </c>
      <c r="U119" t="str">
        <f>LEFT(Таблица1[[#This Row],[ОКПД]],2)</f>
        <v>10</v>
      </c>
      <c r="V119" s="10" t="e">
        <f>IF(H119=H126:H129,"…*",Таблица1[[#This Row],[За отчётный месяц]])</f>
        <v>#VALUE!</v>
      </c>
    </row>
    <row r="120" spans="1:22" ht="20.100000000000001" customHeight="1" x14ac:dyDescent="0.25">
      <c r="A120" s="91">
        <v>45139</v>
      </c>
      <c r="B120" s="76" t="s">
        <v>17</v>
      </c>
      <c r="C120" s="76" t="s">
        <v>18</v>
      </c>
      <c r="D120" s="76" t="s">
        <v>19</v>
      </c>
      <c r="E120" s="77" t="s">
        <v>20</v>
      </c>
      <c r="F120" s="78">
        <v>882</v>
      </c>
      <c r="G120" s="76" t="s">
        <v>298</v>
      </c>
      <c r="H120" s="76" t="s">
        <v>120</v>
      </c>
      <c r="I120">
        <v>2</v>
      </c>
      <c r="J120">
        <v>0.49099999999999999</v>
      </c>
      <c r="K120">
        <v>0.21099999999999999</v>
      </c>
      <c r="L120">
        <v>0.186</v>
      </c>
      <c r="M120">
        <v>4.0869999999999997</v>
      </c>
      <c r="N120">
        <v>4.2679999999999998</v>
      </c>
      <c r="O120">
        <v>232.70142180094786</v>
      </c>
      <c r="P120">
        <v>263.97849462365593</v>
      </c>
      <c r="Q120">
        <v>95.759137769447051</v>
      </c>
      <c r="R120" s="35" t="str">
        <f>CONCATENATE(Таблица1[[#This Row],[ОКПД]],Таблица1[[#This Row],[Признак периода данных]],Таблица1[[#This Row],[ОКЕИ]])</f>
        <v>10.20.25.120_882</v>
      </c>
      <c r="S120" s="35" t="str">
        <f>VLOOKUP(Таблица1[[#This Row],[ОКПД]],ОКПД!$A$2:$B$11000,2,FALSE)</f>
        <v>Пресервы рыбные</v>
      </c>
      <c r="T120" s="35" t="str">
        <f>VLOOKUP(Таблица1[[#This Row],[ОКЕИ]],'для единиц измирения'!$G$4:$H$1900,2,FALSE)</f>
        <v>тыс.усл. банок</v>
      </c>
      <c r="U120" t="str">
        <f>LEFT(Таблица1[[#This Row],[ОКПД]],2)</f>
        <v>10</v>
      </c>
      <c r="V120" s="10" t="e">
        <f>IF(H120=H127:H130,"…*",Таблица1[[#This Row],[За отчётный месяц]])</f>
        <v>#VALUE!</v>
      </c>
    </row>
    <row r="121" spans="1:22" ht="20.100000000000001" customHeight="1" x14ac:dyDescent="0.25">
      <c r="A121" s="91">
        <v>45139</v>
      </c>
      <c r="B121" s="76" t="s">
        <v>17</v>
      </c>
      <c r="C121" s="76" t="s">
        <v>18</v>
      </c>
      <c r="D121" s="76" t="s">
        <v>19</v>
      </c>
      <c r="E121" s="77" t="s">
        <v>20</v>
      </c>
      <c r="F121" s="78">
        <v>882</v>
      </c>
      <c r="G121" s="76" t="s">
        <v>298</v>
      </c>
      <c r="H121" s="76" t="s">
        <v>81</v>
      </c>
      <c r="I121">
        <v>2</v>
      </c>
      <c r="J121">
        <v>0.49099999999999999</v>
      </c>
      <c r="K121">
        <v>0.21099999999999999</v>
      </c>
      <c r="L121" t="s">
        <v>9680</v>
      </c>
      <c r="M121">
        <v>5.0170000000000003</v>
      </c>
      <c r="N121">
        <v>0</v>
      </c>
      <c r="O121">
        <v>232.70142180094786</v>
      </c>
      <c r="P121" t="s">
        <v>9680</v>
      </c>
      <c r="Q121">
        <v>0</v>
      </c>
      <c r="R121" s="35" t="str">
        <f>CONCATENATE(Таблица1[[#This Row],[ОКПД]],Таблица1[[#This Row],[Признак периода данных]],Таблица1[[#This Row],[ОКЕИ]])</f>
        <v>10.20.2_882</v>
      </c>
      <c r="S121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21" s="35" t="str">
        <f>VLOOKUP(Таблица1[[#This Row],[ОКЕИ]],'для единиц измирения'!$G$4:$H$1900,2,FALSE)</f>
        <v>тыс.усл. банок</v>
      </c>
      <c r="U121" t="str">
        <f>LEFT(Таблица1[[#This Row],[ОКПД]],2)</f>
        <v>10</v>
      </c>
      <c r="V121" s="10" t="e">
        <f>IF(H121=H128:H131,"…*",Таблица1[[#This Row],[За отчётный месяц]])</f>
        <v>#VALUE!</v>
      </c>
    </row>
    <row r="122" spans="1:22" ht="20.100000000000001" customHeight="1" x14ac:dyDescent="0.25">
      <c r="A122" s="91">
        <v>45139</v>
      </c>
      <c r="B122" s="76" t="s">
        <v>17</v>
      </c>
      <c r="C122" s="76" t="s">
        <v>18</v>
      </c>
      <c r="D122" s="76" t="s">
        <v>19</v>
      </c>
      <c r="E122" s="77" t="s">
        <v>20</v>
      </c>
      <c r="F122" s="78">
        <v>128</v>
      </c>
      <c r="G122" s="76" t="s">
        <v>298</v>
      </c>
      <c r="H122" s="76" t="s">
        <v>341</v>
      </c>
      <c r="I122">
        <v>1</v>
      </c>
      <c r="J122">
        <v>74.78</v>
      </c>
      <c r="K122">
        <v>19.18</v>
      </c>
      <c r="L122">
        <v>35.200000000000003</v>
      </c>
      <c r="M122">
        <v>246.32</v>
      </c>
      <c r="N122">
        <v>274.2</v>
      </c>
      <c r="O122">
        <v>389.88529718456726</v>
      </c>
      <c r="P122">
        <v>212.44318181818181</v>
      </c>
      <c r="Q122">
        <v>89.832239241429619</v>
      </c>
      <c r="R122" s="35" t="str">
        <f>CONCATENATE(Таблица1[[#This Row],[ОКПД]],Таблица1[[#This Row],[Признак периода данных]],Таблица1[[#This Row],[ОКЕИ]])</f>
        <v>11.07.11.150_128</v>
      </c>
      <c r="S122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2" s="35" t="str">
        <f>VLOOKUP(Таблица1[[#This Row],[ОКЕИ]],'для единиц измирения'!$G$4:$H$1900,2,FALSE)</f>
        <v>тыс.полу-литров</v>
      </c>
      <c r="U122" t="str">
        <f>LEFT(Таблица1[[#This Row],[ОКПД]],2)</f>
        <v>11</v>
      </c>
      <c r="V122" s="10" t="e">
        <f>IF(H122=H129:H132,"…*",Таблица1[[#This Row],[За отчётный месяц]])</f>
        <v>#VALUE!</v>
      </c>
    </row>
    <row r="123" spans="1:22" ht="20.100000000000001" customHeight="1" x14ac:dyDescent="0.25">
      <c r="A123" s="91">
        <v>45139</v>
      </c>
      <c r="B123" s="76" t="s">
        <v>17</v>
      </c>
      <c r="C123" s="76" t="s">
        <v>18</v>
      </c>
      <c r="D123" s="76" t="s">
        <v>19</v>
      </c>
      <c r="E123" s="77" t="s">
        <v>20</v>
      </c>
      <c r="F123" s="78">
        <v>798</v>
      </c>
      <c r="G123" s="76" t="s">
        <v>298</v>
      </c>
      <c r="H123" s="76" t="s">
        <v>353</v>
      </c>
      <c r="I123">
        <v>3</v>
      </c>
      <c r="J123">
        <v>72.908000000000001</v>
      </c>
      <c r="K123">
        <v>11.64</v>
      </c>
      <c r="L123">
        <v>16.553000000000001</v>
      </c>
      <c r="M123">
        <v>97.02</v>
      </c>
      <c r="N123">
        <v>75.876999999999995</v>
      </c>
      <c r="O123">
        <v>626.35738831615117</v>
      </c>
      <c r="P123">
        <v>440.45188183410863</v>
      </c>
      <c r="Q123">
        <v>127.86483387587806</v>
      </c>
      <c r="R123" s="35" t="str">
        <f>CONCATENATE(Таблица1[[#This Row],[ОКПД]],Таблица1[[#This Row],[Признак периода данных]],Таблица1[[#This Row],[ОКЕИ]])</f>
        <v>17.23.13_798</v>
      </c>
      <c r="S123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3" s="35" t="str">
        <f>VLOOKUP(Таблица1[[#This Row],[ОКЕИ]],'для единиц измирения'!$G$4:$H$1900,2,FALSE)</f>
        <v>Тысяча штук</v>
      </c>
      <c r="U123" t="str">
        <f>LEFT(Таблица1[[#This Row],[ОКПД]],2)</f>
        <v>17</v>
      </c>
      <c r="V123" s="10" t="e">
        <f>IF(H123=H130:H133,"…*",Таблица1[[#This Row],[За отчётный месяц]])</f>
        <v>#VALUE!</v>
      </c>
    </row>
    <row r="124" spans="1:22" ht="20.100000000000001" customHeight="1" x14ac:dyDescent="0.25">
      <c r="A124" s="91">
        <v>45139</v>
      </c>
      <c r="B124" s="76" t="s">
        <v>17</v>
      </c>
      <c r="C124" s="76" t="s">
        <v>18</v>
      </c>
      <c r="D124" s="76" t="s">
        <v>19</v>
      </c>
      <c r="E124" s="77" t="s">
        <v>20</v>
      </c>
      <c r="F124" s="78">
        <v>798</v>
      </c>
      <c r="G124" s="76" t="s">
        <v>298</v>
      </c>
      <c r="H124" s="76" t="s">
        <v>354</v>
      </c>
      <c r="I124">
        <v>3</v>
      </c>
      <c r="J124">
        <v>72.897999999999996</v>
      </c>
      <c r="K124">
        <v>11.625999999999999</v>
      </c>
      <c r="L124">
        <v>16.053000000000001</v>
      </c>
      <c r="M124">
        <v>96.52</v>
      </c>
      <c r="N124">
        <v>74.643000000000001</v>
      </c>
      <c r="O124">
        <v>627.02563220368143</v>
      </c>
      <c r="P124">
        <v>454.10826636765711</v>
      </c>
      <c r="Q124">
        <v>129.30884342805086</v>
      </c>
      <c r="R124" s="35" t="str">
        <f>CONCATENATE(Таблица1[[#This Row],[ОКПД]],Таблица1[[#This Row],[Признак периода данных]],Таблица1[[#This Row],[ОКЕИ]])</f>
        <v>17.23.13.140_798</v>
      </c>
      <c r="S124" s="35" t="str">
        <f>VLOOKUP(Таблица1[[#This Row],[ОКПД]],ОКПД!$A$2:$B$11000,2,FALSE)</f>
        <v>Бланки из бумаги или картона</v>
      </c>
      <c r="T124" s="35" t="str">
        <f>VLOOKUP(Таблица1[[#This Row],[ОКЕИ]],'для единиц измирения'!$G$4:$H$1900,2,FALSE)</f>
        <v>Тысяча штук</v>
      </c>
      <c r="U124" t="str">
        <f>LEFT(Таблица1[[#This Row],[ОКПД]],2)</f>
        <v>17</v>
      </c>
      <c r="V124" s="10" t="e">
        <f>IF(H124=H131:H134,"…*",Таблица1[[#This Row],[За отчётный месяц]])</f>
        <v>#VALUE!</v>
      </c>
    </row>
    <row r="125" spans="1:22" ht="20.100000000000001" customHeight="1" x14ac:dyDescent="0.25">
      <c r="A125" s="91">
        <v>45139</v>
      </c>
      <c r="B125" s="76" t="s">
        <v>17</v>
      </c>
      <c r="C125" s="76" t="s">
        <v>18</v>
      </c>
      <c r="D125" s="76" t="s">
        <v>19</v>
      </c>
      <c r="E125" s="77" t="s">
        <v>20</v>
      </c>
      <c r="F125" s="78">
        <v>168</v>
      </c>
      <c r="G125" s="76" t="s">
        <v>298</v>
      </c>
      <c r="H125" s="76" t="s">
        <v>78</v>
      </c>
      <c r="I125">
        <v>2</v>
      </c>
      <c r="J125">
        <v>1.1140000000000001</v>
      </c>
      <c r="K125">
        <v>6.6000000000000003E-2</v>
      </c>
      <c r="L125">
        <v>1.052</v>
      </c>
      <c r="M125">
        <v>3.169</v>
      </c>
      <c r="N125">
        <v>1.1859999999999999</v>
      </c>
      <c r="O125">
        <v>1687.878787878788</v>
      </c>
      <c r="P125">
        <v>105.89353612167301</v>
      </c>
      <c r="Q125">
        <v>267.20067453625632</v>
      </c>
      <c r="R125" s="35" t="str">
        <f>CONCATENATE(Таблица1[[#This Row],[ОКПД]],Таблица1[[#This Row],[Признак периода данных]],Таблица1[[#This Row],[ОКЕИ]])</f>
        <v>10.20.15_168</v>
      </c>
      <c r="S125" s="35" t="str">
        <f>VLOOKUP(Таблица1[[#This Row],[ОКПД]],ОКПД!$A$2:$B$11000,2,FALSE)</f>
        <v>Мясо рыбы (включая фарш) мороженое</v>
      </c>
      <c r="T125" s="35" t="str">
        <f>VLOOKUP(Таблица1[[#This Row],[ОКЕИ]],'для единиц измирения'!$G$4:$H$1900,2,FALSE)</f>
        <v>тонн</v>
      </c>
      <c r="U125" t="str">
        <f>LEFT(Таблица1[[#This Row],[ОКПД]],2)</f>
        <v>10</v>
      </c>
      <c r="V125" s="10" t="e">
        <f>IF(H125=H132:H135,"…*",Таблица1[[#This Row],[За отчётный месяц]])</f>
        <v>#VALUE!</v>
      </c>
    </row>
    <row r="126" spans="1:22" ht="20.100000000000001" customHeight="1" x14ac:dyDescent="0.25">
      <c r="A126" s="91">
        <v>45139</v>
      </c>
      <c r="B126" s="76" t="s">
        <v>17</v>
      </c>
      <c r="C126" s="76" t="s">
        <v>18</v>
      </c>
      <c r="D126" s="76" t="s">
        <v>19</v>
      </c>
      <c r="E126" s="77" t="s">
        <v>20</v>
      </c>
      <c r="F126" s="78">
        <v>384</v>
      </c>
      <c r="G126" s="76" t="s">
        <v>298</v>
      </c>
      <c r="H126" s="76" t="s">
        <v>252</v>
      </c>
      <c r="I126">
        <v>1</v>
      </c>
      <c r="J126">
        <v>305</v>
      </c>
      <c r="K126">
        <v>7</v>
      </c>
      <c r="L126">
        <v>305</v>
      </c>
      <c r="M126">
        <v>1410</v>
      </c>
      <c r="N126">
        <v>1410</v>
      </c>
      <c r="O126">
        <v>4357.1428571428569</v>
      </c>
      <c r="P126">
        <v>100</v>
      </c>
      <c r="Q126">
        <v>100</v>
      </c>
      <c r="R126" s="35" t="str">
        <f>CONCATENATE(Таблица1[[#This Row],[ОКПД]],Таблица1[[#This Row],[Признак периода данных]],Таблица1[[#This Row],[ОКЕИ]])</f>
        <v>31.0_384</v>
      </c>
      <c r="S126" s="35" t="str">
        <f>VLOOKUP(Таблица1[[#This Row],[ОКПД]],ОКПД!$A$2:$B$11000,2,FALSE)</f>
        <v>Мебель</v>
      </c>
      <c r="T126" s="35" t="str">
        <f>VLOOKUP(Таблица1[[#This Row],[ОКЕИ]],'для единиц измирения'!$G$4:$H$1900,2,FALSE)</f>
        <v>тыс.руб</v>
      </c>
      <c r="U126" t="str">
        <f>LEFT(Таблица1[[#This Row],[ОКПД]],2)</f>
        <v>31</v>
      </c>
      <c r="V126" s="10" t="e">
        <f>IF(H126=H133:H136,"…*",Таблица1[[#This Row],[За отчётный месяц]])</f>
        <v>#VALUE!</v>
      </c>
    </row>
    <row r="127" spans="1:22" ht="20.100000000000001" customHeight="1" x14ac:dyDescent="0.25">
      <c r="A127" s="91">
        <v>45139</v>
      </c>
      <c r="B127" s="76" t="s">
        <v>17</v>
      </c>
      <c r="C127" s="76" t="s">
        <v>18</v>
      </c>
      <c r="D127" s="76" t="s">
        <v>19</v>
      </c>
      <c r="E127" s="77" t="s">
        <v>20</v>
      </c>
      <c r="F127" s="78">
        <v>114</v>
      </c>
      <c r="G127" s="76" t="s">
        <v>298</v>
      </c>
      <c r="H127" s="76" t="s">
        <v>9677</v>
      </c>
      <c r="I127">
        <v>1</v>
      </c>
      <c r="J127">
        <v>0.44600000000000001</v>
      </c>
      <c r="K127">
        <v>8.9999999999999993E-3</v>
      </c>
      <c r="L127" t="s">
        <v>9680</v>
      </c>
      <c r="M127">
        <v>0.45500000000000002</v>
      </c>
      <c r="N127">
        <v>0</v>
      </c>
      <c r="O127">
        <v>4955.5555555555557</v>
      </c>
      <c r="P127" t="s">
        <v>9680</v>
      </c>
      <c r="Q127">
        <v>0</v>
      </c>
      <c r="R127" s="35" t="str">
        <f>CONCATENATE(Таблица1[[#This Row],[ОКПД]],Таблица1[[#This Row],[Признак периода данных]],Таблица1[[#This Row],[ОКЕИ]])</f>
        <v>08.12.12.140_114</v>
      </c>
      <c r="S127" s="35" t="str">
        <f>VLOOKUP(Таблица1[[#This Row],[ОКПД]],ОКПД!$A$2:$B$11000,2,FALSE)</f>
        <v xml:space="preserve">Щебень </v>
      </c>
      <c r="T127" s="35" t="str">
        <f>VLOOKUP(Таблица1[[#This Row],[ОКЕИ]],'для единиц измирения'!$G$4:$H$1900,2,FALSE)</f>
        <v>тыс.м3</v>
      </c>
      <c r="U127" t="str">
        <f>LEFT(Таблица1[[#This Row],[ОКПД]],2)</f>
        <v>08</v>
      </c>
      <c r="V127" s="10" t="e">
        <f>IF(H127=H134:H137,"…*",Таблица1[[#This Row],[За отчётный месяц]])</f>
        <v>#VALUE!</v>
      </c>
    </row>
    <row r="128" spans="1:22" ht="20.100000000000001" customHeight="1" x14ac:dyDescent="0.25">
      <c r="A128" s="91">
        <v>45139</v>
      </c>
      <c r="B128" s="76" t="s">
        <v>17</v>
      </c>
      <c r="C128" s="76" t="s">
        <v>18</v>
      </c>
      <c r="D128" s="76" t="s">
        <v>19</v>
      </c>
      <c r="E128" s="77" t="s">
        <v>20</v>
      </c>
      <c r="F128" s="78">
        <v>114</v>
      </c>
      <c r="G128" s="76" t="s">
        <v>298</v>
      </c>
      <c r="H128" s="77" t="s">
        <v>9676</v>
      </c>
      <c r="I128">
        <v>1</v>
      </c>
      <c r="J128">
        <v>0.27800000000000002</v>
      </c>
      <c r="K128">
        <v>2E-3</v>
      </c>
      <c r="L128" t="s">
        <v>9680</v>
      </c>
      <c r="M128">
        <v>0.57999999999999996</v>
      </c>
      <c r="N128">
        <v>0</v>
      </c>
      <c r="O128">
        <v>13900</v>
      </c>
      <c r="P128" t="s">
        <v>9680</v>
      </c>
      <c r="Q128">
        <v>0</v>
      </c>
      <c r="R128" s="35" t="str">
        <f>CONCATENATE(Таблица1[[#This Row],[ОКПД]],Таблица1[[#This Row],[Признак периода данных]],Таблица1[[#This Row],[ОКЕИ]])</f>
        <v>08.12.11.130_114</v>
      </c>
      <c r="S128" s="35" t="str">
        <f>VLOOKUP(Таблица1[[#This Row],[ОКПД]],ОКПД!$A$2:$B$11000,2,FALSE)</f>
        <v>Пески строительные</v>
      </c>
      <c r="T128" s="35" t="str">
        <f>VLOOKUP(Таблица1[[#This Row],[ОКЕИ]],'для единиц измирения'!$G$4:$H$1900,2,FALSE)</f>
        <v>тыс.м3</v>
      </c>
      <c r="U128" t="str">
        <f>LEFT(Таблица1[[#This Row],[ОКПД]],2)</f>
        <v>08</v>
      </c>
      <c r="V128" s="10" t="e">
        <f>IF(H128=H135:H138,"…*",Таблица1[[#This Row],[За отчётный месяц]])</f>
        <v>#VALUE!</v>
      </c>
    </row>
    <row r="129" spans="1:24" ht="20.100000000000001" customHeight="1" x14ac:dyDescent="0.25">
      <c r="A129" s="91">
        <v>45139</v>
      </c>
      <c r="B129" s="76" t="s">
        <v>17</v>
      </c>
      <c r="C129" s="76" t="s">
        <v>18</v>
      </c>
      <c r="D129" s="76" t="s">
        <v>19</v>
      </c>
      <c r="E129" s="77" t="s">
        <v>20</v>
      </c>
      <c r="F129" s="78">
        <v>114</v>
      </c>
      <c r="G129" s="76" t="s">
        <v>298</v>
      </c>
      <c r="H129" s="76" t="s">
        <v>9675</v>
      </c>
      <c r="I129">
        <v>1</v>
      </c>
      <c r="J129">
        <v>0.27800000000000002</v>
      </c>
      <c r="K129">
        <v>2E-3</v>
      </c>
      <c r="L129" t="s">
        <v>9680</v>
      </c>
      <c r="M129">
        <v>0.57999999999999996</v>
      </c>
      <c r="N129">
        <v>0</v>
      </c>
      <c r="O129">
        <v>13900</v>
      </c>
      <c r="P129" t="s">
        <v>9680</v>
      </c>
      <c r="Q129">
        <v>0</v>
      </c>
      <c r="R129" s="35" t="str">
        <f>CONCATENATE(Таблица1[[#This Row],[ОКПД]],Таблица1[[#This Row],[Признак периода данных]],Таблица1[[#This Row],[ОКЕИ]])</f>
        <v>08.12.11_114</v>
      </c>
      <c r="S129" s="35" t="str">
        <f>VLOOKUP(Таблица1[[#This Row],[ОКПД]],ОКПД!$A$2:$B$11000,2,FALSE)</f>
        <v>Пески природные</v>
      </c>
      <c r="T129" s="35" t="str">
        <f>VLOOKUP(Таблица1[[#This Row],[ОКЕИ]],'для единиц измирения'!$G$4:$H$1900,2,FALSE)</f>
        <v>тыс.м3</v>
      </c>
      <c r="U129" t="str">
        <f>LEFT(Таблица1[[#This Row],[ОКПД]],2)</f>
        <v>08</v>
      </c>
      <c r="V129" s="10" t="e">
        <f>IF(H129=H136:H139,"…*",Таблица1[[#This Row],[За отчётный месяц]])</f>
        <v>#VALUE!</v>
      </c>
    </row>
    <row r="130" spans="1:24" ht="20.100000000000001" customHeight="1" x14ac:dyDescent="0.25">
      <c r="A130" s="91">
        <v>45139</v>
      </c>
      <c r="B130" s="76" t="s">
        <v>17</v>
      </c>
      <c r="C130" s="76" t="s">
        <v>18</v>
      </c>
      <c r="D130" s="76" t="s">
        <v>19</v>
      </c>
      <c r="E130" s="77" t="s">
        <v>20</v>
      </c>
      <c r="F130" s="78">
        <v>168</v>
      </c>
      <c r="G130" s="76" t="s">
        <v>298</v>
      </c>
      <c r="H130" s="76" t="s">
        <v>83</v>
      </c>
      <c r="I130">
        <v>1</v>
      </c>
      <c r="J130">
        <v>6.8000000000000005E-2</v>
      </c>
      <c r="L130">
        <v>3.2000000000000001E-2</v>
      </c>
      <c r="M130">
        <v>0.214</v>
      </c>
      <c r="N130">
        <v>0.255</v>
      </c>
      <c r="P130">
        <v>212.5</v>
      </c>
      <c r="Q130">
        <v>83.921568627450981</v>
      </c>
      <c r="R130" s="35" t="str">
        <f>CONCATENATE(Таблица1[[#This Row],[ОКПД]],Таблица1[[#This Row],[Признак периода данных]],Таблица1[[#This Row],[ОКЕИ]])</f>
        <v>10.20.22_168</v>
      </c>
      <c r="S130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0" s="35" t="str">
        <f>VLOOKUP(Таблица1[[#This Row],[ОКЕИ]],'для единиц измирения'!$G$4:$H$1900,2,FALSE)</f>
        <v>тонн</v>
      </c>
      <c r="U130" t="str">
        <f>LEFT(Таблица1[[#This Row],[ОКПД]],2)</f>
        <v>10</v>
      </c>
      <c r="V130" s="10" t="e">
        <f>IF(H130=H137:H140,"…*",Таблица1[[#This Row],[За отчётный месяц]])</f>
        <v>#VALUE!</v>
      </c>
    </row>
    <row r="131" spans="1:24" ht="20.100000000000001" customHeight="1" x14ac:dyDescent="0.25">
      <c r="A131" s="91">
        <v>45139</v>
      </c>
      <c r="B131" s="76" t="s">
        <v>17</v>
      </c>
      <c r="C131" s="76" t="s">
        <v>18</v>
      </c>
      <c r="D131" s="76" t="s">
        <v>19</v>
      </c>
      <c r="E131" s="77" t="s">
        <v>20</v>
      </c>
      <c r="F131" s="78">
        <v>796</v>
      </c>
      <c r="G131" s="76" t="s">
        <v>298</v>
      </c>
      <c r="H131" s="76" t="s">
        <v>369</v>
      </c>
      <c r="L131" t="s">
        <v>9680</v>
      </c>
      <c r="N131" t="s">
        <v>9680</v>
      </c>
      <c r="P131" t="s">
        <v>9680</v>
      </c>
      <c r="Q131" t="s">
        <v>9680</v>
      </c>
      <c r="R131" s="35" t="str">
        <f>CONCATENATE(Таблица1[[#This Row],[ОКПД]],Таблица1[[#This Row],[Признак периода данных]],Таблица1[[#This Row],[ОКЕИ]])</f>
        <v>31.09.13.190_796</v>
      </c>
      <c r="S131" s="35" t="str">
        <f>VLOOKUP(Таблица1[[#This Row],[ОКПД]],ОКПД!$A$2:$B$11000,2,FALSE)</f>
        <v>Мебель деревянная прочая, не включенная в другие группировки</v>
      </c>
      <c r="T131" s="35" t="str">
        <f>VLOOKUP(Таблица1[[#This Row],[ОКЕИ]],'для единиц измирения'!$G$4:$H$1900,2,FALSE)</f>
        <v>штук</v>
      </c>
      <c r="U131" t="str">
        <f>LEFT(Таблица1[[#This Row],[ОКПД]],2)</f>
        <v>31</v>
      </c>
      <c r="V131" s="10" t="e">
        <f>IF(H131=H138:H141,"…*",Таблица1[[#This Row],[За отчётный месяц]])</f>
        <v>#VALUE!</v>
      </c>
    </row>
    <row r="132" spans="1:24" ht="20.100000000000001" customHeight="1" x14ac:dyDescent="0.25">
      <c r="A132" s="91">
        <v>45139</v>
      </c>
      <c r="B132" s="76" t="s">
        <v>17</v>
      </c>
      <c r="C132" s="76" t="s">
        <v>18</v>
      </c>
      <c r="D132" s="76" t="s">
        <v>19</v>
      </c>
      <c r="E132" s="77" t="s">
        <v>20</v>
      </c>
      <c r="F132" s="78">
        <v>168</v>
      </c>
      <c r="G132" s="76" t="s">
        <v>298</v>
      </c>
      <c r="H132" s="76" t="s">
        <v>328</v>
      </c>
      <c r="L132" t="s">
        <v>9680</v>
      </c>
      <c r="M132">
        <v>4.3999999999999997E-2</v>
      </c>
      <c r="N132">
        <v>0.105</v>
      </c>
      <c r="P132" t="s">
        <v>9680</v>
      </c>
      <c r="Q132">
        <v>41.904761904761905</v>
      </c>
      <c r="R132" s="35" t="str">
        <f>CONCATENATE(Таблица1[[#This Row],[ОКПД]],Таблица1[[#This Row],[Признак периода данных]],Таблица1[[#This Row],[ОКЕИ]])</f>
        <v>10.20.33_168</v>
      </c>
      <c r="S132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32" s="35" t="str">
        <f>VLOOKUP(Таблица1[[#This Row],[ОКЕИ]],'для единиц измирения'!$G$4:$H$1900,2,FALSE)</f>
        <v>тонн</v>
      </c>
      <c r="U132" t="str">
        <f>LEFT(Таблица1[[#This Row],[ОКПД]],2)</f>
        <v>10</v>
      </c>
      <c r="V132" s="10" t="e">
        <f>IF(H132=H139:H142,"…*",Таблица1[[#This Row],[За отчётный месяц]])</f>
        <v>#VALUE!</v>
      </c>
    </row>
    <row r="133" spans="1:24" ht="20.100000000000001" customHeight="1" x14ac:dyDescent="0.25">
      <c r="A133" s="91">
        <v>45139</v>
      </c>
      <c r="B133" s="76" t="s">
        <v>17</v>
      </c>
      <c r="C133" s="76" t="s">
        <v>18</v>
      </c>
      <c r="D133" s="76" t="s">
        <v>19</v>
      </c>
      <c r="E133" s="77" t="s">
        <v>20</v>
      </c>
      <c r="F133" s="78">
        <v>168</v>
      </c>
      <c r="G133" s="76" t="s">
        <v>298</v>
      </c>
      <c r="H133" s="76" t="s">
        <v>114</v>
      </c>
      <c r="L133" t="s">
        <v>9680</v>
      </c>
      <c r="M133">
        <v>0.32600000000000001</v>
      </c>
      <c r="N133" t="s">
        <v>9680</v>
      </c>
      <c r="P133" t="s">
        <v>9680</v>
      </c>
      <c r="Q133" t="s">
        <v>9680</v>
      </c>
      <c r="R133" s="35" t="str">
        <f>CONCATENATE(Таблица1[[#This Row],[ОКПД]],Таблица1[[#This Row],[Признак периода данных]],Таблица1[[#This Row],[ОКЕИ]])</f>
        <v>10.20.25.110_168</v>
      </c>
      <c r="S133" s="35" t="str">
        <f>VLOOKUP(Таблица1[[#This Row],[ОКПД]],ОКПД!$A$2:$B$11000,2,FALSE)</f>
        <v>Консервы рыбные</v>
      </c>
      <c r="T133" s="35" t="str">
        <f>VLOOKUP(Таблица1[[#This Row],[ОКЕИ]],'для единиц измирения'!$G$4:$H$1900,2,FALSE)</f>
        <v>тонн</v>
      </c>
      <c r="U133" t="str">
        <f>LEFT(Таблица1[[#This Row],[ОКПД]],2)</f>
        <v>10</v>
      </c>
      <c r="V133" s="10" t="e">
        <f>IF(H133=H140:H143,"…*",Таблица1[[#This Row],[За отчётный месяц]])</f>
        <v>#VALUE!</v>
      </c>
    </row>
    <row r="134" spans="1:24" ht="20.100000000000001" customHeight="1" x14ac:dyDescent="0.25">
      <c r="A134" s="91">
        <v>45139</v>
      </c>
      <c r="B134" s="76" t="s">
        <v>17</v>
      </c>
      <c r="C134" s="76" t="s">
        <v>18</v>
      </c>
      <c r="D134" s="76" t="s">
        <v>19</v>
      </c>
      <c r="E134" s="77" t="s">
        <v>20</v>
      </c>
      <c r="F134" s="78">
        <v>114</v>
      </c>
      <c r="G134" s="76" t="s">
        <v>298</v>
      </c>
      <c r="H134" s="76" t="s">
        <v>250</v>
      </c>
      <c r="L134" t="s">
        <v>9680</v>
      </c>
      <c r="N134">
        <v>0.156</v>
      </c>
      <c r="P134" t="s">
        <v>9680</v>
      </c>
      <c r="Q134">
        <v>0</v>
      </c>
      <c r="R134" s="35" t="str">
        <f>CONCATENATE(Таблица1[[#This Row],[ОКПД]],Таблица1[[#This Row],[Признак периода данных]],Таблица1[[#This Row],[ОКЕИ]])</f>
        <v>23.64.10.120_114</v>
      </c>
      <c r="S134" s="35" t="str">
        <f>VLOOKUP(Таблица1[[#This Row],[ОКПД]],ОКПД!$A$2:$B$11000,2,FALSE)</f>
        <v>Растворы строительные</v>
      </c>
      <c r="T134" s="35" t="str">
        <f>VLOOKUP(Таблица1[[#This Row],[ОКЕИ]],'для единиц измирения'!$G$4:$H$1900,2,FALSE)</f>
        <v>тыс.м3</v>
      </c>
      <c r="U134" t="str">
        <f>LEFT(Таблица1[[#This Row],[ОКПД]],2)</f>
        <v>23</v>
      </c>
      <c r="V134" s="10" t="e">
        <f>IF(H134=H141:H144,"…*",Таблица1[[#This Row],[За отчётный месяц]])</f>
        <v>#VALUE!</v>
      </c>
    </row>
    <row r="135" spans="1:24" ht="20.100000000000001" customHeight="1" x14ac:dyDescent="0.25">
      <c r="A135" s="91">
        <v>45139</v>
      </c>
      <c r="B135" s="76" t="s">
        <v>17</v>
      </c>
      <c r="C135" s="76" t="s">
        <v>18</v>
      </c>
      <c r="D135" s="76" t="s">
        <v>19</v>
      </c>
      <c r="E135" s="77" t="s">
        <v>20</v>
      </c>
      <c r="F135" s="78">
        <v>247</v>
      </c>
      <c r="G135" s="76" t="s">
        <v>298</v>
      </c>
      <c r="H135" s="76" t="s">
        <v>277</v>
      </c>
      <c r="L135">
        <v>5.2999999999999999E-2</v>
      </c>
      <c r="N135">
        <v>0.38600000000000001</v>
      </c>
      <c r="P135">
        <v>0</v>
      </c>
      <c r="Q135">
        <v>0</v>
      </c>
      <c r="R135" s="35" t="str">
        <f>CONCATENATE(Таблица1[[#This Row],[ОКПД]],Таблица1[[#This Row],[Признак периода данных]],Таблица1[[#This Row],[ОКЕИ]])</f>
        <v>35.11.10.141_247</v>
      </c>
      <c r="S135" s="35" t="str">
        <f>VLOOKUP(Таблица1[[#This Row],[ОКПД]],ОКПД!$A$2:$B$11000,2,FALSE)</f>
        <v>Электроэнергия, произведенная солнечными электростанциями</v>
      </c>
      <c r="T135" s="35" t="str">
        <f>VLOOKUP(Таблица1[[#This Row],[ОКЕИ]],'для единиц измирения'!$G$4:$H$1900,2,FALSE)</f>
        <v>млн. кВт. ч</v>
      </c>
      <c r="U135" t="str">
        <f>LEFT(Таблица1[[#This Row],[ОКПД]],2)</f>
        <v>35</v>
      </c>
      <c r="V135" s="10" t="e">
        <f>IF(H135=H142:H145,"…*",Таблица1[[#This Row],[За отчётный месяц]])</f>
        <v>#VALUE!</v>
      </c>
    </row>
    <row r="136" spans="1:24" ht="20.100000000000001" customHeight="1" x14ac:dyDescent="0.25">
      <c r="A136" s="91">
        <v>45139</v>
      </c>
      <c r="B136" s="76" t="s">
        <v>17</v>
      </c>
      <c r="C136" s="76" t="s">
        <v>18</v>
      </c>
      <c r="D136" s="76" t="s">
        <v>19</v>
      </c>
      <c r="E136" s="77" t="s">
        <v>20</v>
      </c>
      <c r="F136" s="78">
        <v>168</v>
      </c>
      <c r="G136" s="76" t="s">
        <v>298</v>
      </c>
      <c r="H136" s="76" t="s">
        <v>372</v>
      </c>
      <c r="I136">
        <v>1</v>
      </c>
      <c r="J136">
        <v>0.03</v>
      </c>
      <c r="L136">
        <v>0.03</v>
      </c>
      <c r="M136">
        <v>0.03</v>
      </c>
      <c r="N136">
        <v>0.03</v>
      </c>
      <c r="P136">
        <v>100</v>
      </c>
      <c r="Q136">
        <v>100</v>
      </c>
      <c r="R136" s="35" t="str">
        <f>CONCATENATE(Таблица1[[#This Row],[ОКПД]],Таблица1[[#This Row],[Признак периода данных]],Таблица1[[#This Row],[ОКЕИ]])</f>
        <v>10.39.21_168</v>
      </c>
      <c r="S136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36" s="35" t="str">
        <f>VLOOKUP(Таблица1[[#This Row],[ОКЕИ]],'для единиц измирения'!$G$4:$H$1900,2,FALSE)</f>
        <v>тонн</v>
      </c>
      <c r="U136" t="str">
        <f>LEFT(Таблица1[[#This Row],[ОКПД]],2)</f>
        <v>10</v>
      </c>
      <c r="V136" s="10" t="e">
        <f>IF(H136=H143:H146,"…*",Таблица1[[#This Row],[За отчётный месяц]])</f>
        <v>#VALUE!</v>
      </c>
    </row>
    <row r="137" spans="1:24" ht="20.100000000000001" customHeight="1" x14ac:dyDescent="0.25">
      <c r="A137" s="91">
        <v>45139</v>
      </c>
      <c r="B137" s="76" t="s">
        <v>17</v>
      </c>
      <c r="C137" s="76" t="s">
        <v>18</v>
      </c>
      <c r="D137" s="76" t="s">
        <v>19</v>
      </c>
      <c r="E137" s="77" t="s">
        <v>20</v>
      </c>
      <c r="F137" s="78">
        <v>168</v>
      </c>
      <c r="G137" s="76" t="s">
        <v>298</v>
      </c>
      <c r="H137" s="76" t="s">
        <v>58</v>
      </c>
      <c r="L137">
        <v>0.27</v>
      </c>
      <c r="N137">
        <v>2.83</v>
      </c>
      <c r="P137">
        <v>0</v>
      </c>
      <c r="Q137">
        <v>0</v>
      </c>
      <c r="R137" s="35" t="str">
        <f>CONCATENATE(Таблица1[[#This Row],[ОКПД]],Таблица1[[#This Row],[Признак периода данных]],Таблица1[[#This Row],[ОКЕИ]])</f>
        <v>10.13.14.800_168</v>
      </c>
      <c r="S137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37" s="35" t="str">
        <f>VLOOKUP(Таблица1[[#This Row],[ОКЕИ]],'для единиц измирения'!$G$4:$H$1900,2,FALSE)</f>
        <v>тонн</v>
      </c>
      <c r="U137" t="str">
        <f>LEFT(Таблица1[[#This Row],[ОКПД]],2)</f>
        <v>10</v>
      </c>
      <c r="V137" s="10" t="e">
        <f>IF(H137=H144:H147,"…*",Таблица1[[#This Row],[За отчётный месяц]])</f>
        <v>#VALUE!</v>
      </c>
    </row>
    <row r="138" spans="1:24" ht="20.100000000000001" customHeight="1" x14ac:dyDescent="0.25">
      <c r="A138" s="91">
        <v>45139</v>
      </c>
      <c r="B138" s="76" t="s">
        <v>17</v>
      </c>
      <c r="C138" s="76" t="s">
        <v>18</v>
      </c>
      <c r="D138" s="76" t="s">
        <v>19</v>
      </c>
      <c r="E138" s="77" t="s">
        <v>20</v>
      </c>
      <c r="F138" s="78">
        <v>168</v>
      </c>
      <c r="G138" s="76" t="s">
        <v>298</v>
      </c>
      <c r="H138" s="76" t="s">
        <v>401</v>
      </c>
      <c r="K138">
        <v>6.0000000000000001E-3</v>
      </c>
      <c r="L138" t="s">
        <v>9680</v>
      </c>
      <c r="M138">
        <v>6.0000000000000001E-3</v>
      </c>
      <c r="N138" t="s">
        <v>9680</v>
      </c>
      <c r="P138" t="s">
        <v>9680</v>
      </c>
      <c r="Q138" t="s">
        <v>9680</v>
      </c>
      <c r="R138" s="35" t="str">
        <f>CONCATENATE(Таблица1[[#This Row],[ОКПД]],Таблица1[[#This Row],[Признак периода данных]],Таблица1[[#This Row],[ОКЕИ]])</f>
        <v>10.20.32_168</v>
      </c>
      <c r="S138" s="35" t="str">
        <f>VLOOKUP(Таблица1[[#This Row],[ОКПД]],ОКПД!$A$2:$B$11000,2,FALSE)</f>
        <v>Моллюски мороженые, сушеные, соленые или в рассоле, копченые</v>
      </c>
      <c r="T138" s="35" t="str">
        <f>VLOOKUP(Таблица1[[#This Row],[ОКЕИ]],'для единиц измирения'!$G$4:$H$1900,2,FALSE)</f>
        <v>тонн</v>
      </c>
      <c r="U138" t="str">
        <f>LEFT(Таблица1[[#This Row],[ОКПД]],2)</f>
        <v>10</v>
      </c>
      <c r="V138" s="10" t="e">
        <f>IF(H138=H145:H148,"…*",Таблица1[[#This Row],[За отчётный месяц]])</f>
        <v>#VALUE!</v>
      </c>
    </row>
    <row r="139" spans="1:24" ht="20.100000000000001" customHeight="1" x14ac:dyDescent="0.25">
      <c r="A139" s="91">
        <v>45139</v>
      </c>
      <c r="B139" s="76" t="s">
        <v>17</v>
      </c>
      <c r="C139" s="76" t="s">
        <v>18</v>
      </c>
      <c r="D139" s="76" t="s">
        <v>19</v>
      </c>
      <c r="E139" s="77" t="s">
        <v>20</v>
      </c>
      <c r="F139" s="78">
        <v>384</v>
      </c>
      <c r="G139" s="76" t="s">
        <v>298</v>
      </c>
      <c r="H139" s="76" t="s">
        <v>246</v>
      </c>
      <c r="L139">
        <v>29140</v>
      </c>
      <c r="N139">
        <v>29140</v>
      </c>
      <c r="P139">
        <v>0</v>
      </c>
      <c r="Q139">
        <v>0</v>
      </c>
      <c r="R139" s="35" t="str">
        <f>CONCATENATE(Таблица1[[#This Row],[ОКПД]],Таблица1[[#This Row],[Признак периода данных]],Таблица1[[#This Row],[ОКЕИ]])</f>
        <v>20.51.1_384</v>
      </c>
      <c r="S139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39" s="35" t="str">
        <f>VLOOKUP(Таблица1[[#This Row],[ОКЕИ]],'для единиц измирения'!$G$4:$H$1900,2,FALSE)</f>
        <v>тыс.руб</v>
      </c>
      <c r="U139" t="str">
        <f>LEFT(Таблица1[[#This Row],[ОКПД]],2)</f>
        <v>20</v>
      </c>
      <c r="V139" s="10" t="e">
        <f>IF(H139=H146:H149,"…*",Таблица1[[#This Row],[За отчётный месяц]])</f>
        <v>#VALUE!</v>
      </c>
      <c r="W139" t="str">
        <f>Таблица1[[#This Row],[ИД]]</f>
        <v>20.51.1_384</v>
      </c>
      <c r="X139">
        <v>1</v>
      </c>
    </row>
    <row r="140" spans="1:24" ht="20.100000000000001" customHeight="1" x14ac:dyDescent="0.25">
      <c r="A140" s="91">
        <v>45139</v>
      </c>
      <c r="B140" s="76" t="s">
        <v>17</v>
      </c>
      <c r="C140" s="76" t="s">
        <v>18</v>
      </c>
      <c r="D140" s="76" t="s">
        <v>19</v>
      </c>
      <c r="E140" s="77" t="s">
        <v>20</v>
      </c>
      <c r="F140" s="78">
        <v>384</v>
      </c>
      <c r="G140" s="76" t="s">
        <v>298</v>
      </c>
      <c r="H140" s="76" t="s">
        <v>240</v>
      </c>
      <c r="L140" t="s">
        <v>9680</v>
      </c>
      <c r="M140">
        <v>190.2</v>
      </c>
      <c r="N140" t="s">
        <v>9680</v>
      </c>
      <c r="P140" t="s">
        <v>9680</v>
      </c>
      <c r="Q140" t="s">
        <v>9680</v>
      </c>
      <c r="R140" s="35" t="str">
        <f>CONCATENATE(Таблица1[[#This Row],[ОКПД]],Таблица1[[#This Row],[Признак периода данных]],Таблица1[[#This Row],[ОКЕИ]])</f>
        <v>18.12.14_384</v>
      </c>
      <c r="S140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0" s="35" t="str">
        <f>VLOOKUP(Таблица1[[#This Row],[ОКЕИ]],'для единиц измирения'!$G$4:$H$1900,2,FALSE)</f>
        <v>тыс.руб</v>
      </c>
      <c r="V140" s="10" t="e">
        <f>IF(H140=H147:H150,"…*",Таблица1[[#This Row],[За отчётный месяц]])</f>
        <v>#VALUE!</v>
      </c>
      <c r="W140" t="str">
        <f>Таблица1[[#This Row],[ИД]]</f>
        <v>18.12.14_384</v>
      </c>
    </row>
    <row r="141" spans="1:24" ht="20.100000000000001" customHeight="1" x14ac:dyDescent="0.25">
      <c r="A141" s="91">
        <v>45139</v>
      </c>
      <c r="B141" s="76" t="s">
        <v>17</v>
      </c>
      <c r="C141" s="76" t="s">
        <v>18</v>
      </c>
      <c r="D141" s="76" t="s">
        <v>19</v>
      </c>
      <c r="E141" s="77" t="s">
        <v>20</v>
      </c>
      <c r="F141" s="78">
        <v>114</v>
      </c>
      <c r="G141" s="76" t="s">
        <v>298</v>
      </c>
      <c r="H141" s="76" t="s">
        <v>405</v>
      </c>
      <c r="L141" t="s">
        <v>9680</v>
      </c>
      <c r="N141" t="s">
        <v>9680</v>
      </c>
      <c r="P141" t="s">
        <v>9680</v>
      </c>
      <c r="Q141" t="s">
        <v>9680</v>
      </c>
      <c r="R141" s="35" t="str">
        <f>CONCATENATE(Таблица1[[#This Row],[ОКПД]],Таблица1[[#This Row],[Признак периода данных]],Таблица1[[#This Row],[ОКЕИ]])</f>
        <v>20.11.11.140_114</v>
      </c>
      <c r="S141" s="35" t="str">
        <f>VLOOKUP(Таблица1[[#This Row],[ОКПД]],ОКПД!$A$2:$B$11000,2,FALSE)</f>
        <v>Азот</v>
      </c>
      <c r="T141" s="35" t="str">
        <f>VLOOKUP(Таблица1[[#This Row],[ОКЕИ]],'для единиц измирения'!$G$4:$H$1900,2,FALSE)</f>
        <v>тыс.м3</v>
      </c>
      <c r="U141" t="str">
        <f>LEFT(Таблица1[[#This Row],[ОКПД]],2)</f>
        <v>20</v>
      </c>
      <c r="V141" s="10" t="e">
        <f>IF(H141=H148:H151,"…*",Таблица1[[#This Row],[За отчётный месяц]])</f>
        <v>#VALUE!</v>
      </c>
      <c r="W141" t="str">
        <f>Таблица1[[#This Row],[ИД]]</f>
        <v>20.11.11.140_114</v>
      </c>
    </row>
    <row r="142" spans="1:24" ht="20.100000000000001" customHeight="1" x14ac:dyDescent="0.25">
      <c r="A142" s="91">
        <v>45139</v>
      </c>
      <c r="B142" s="76" t="s">
        <v>17</v>
      </c>
      <c r="C142" s="76" t="s">
        <v>18</v>
      </c>
      <c r="D142" s="76" t="s">
        <v>19</v>
      </c>
      <c r="E142" s="77" t="s">
        <v>20</v>
      </c>
      <c r="F142" s="78">
        <v>796</v>
      </c>
      <c r="G142" s="76" t="s">
        <v>298</v>
      </c>
      <c r="H142" s="76" t="s">
        <v>344</v>
      </c>
      <c r="I142">
        <v>1</v>
      </c>
      <c r="J142">
        <v>3</v>
      </c>
      <c r="L142">
        <v>3</v>
      </c>
      <c r="M142">
        <v>7</v>
      </c>
      <c r="N142">
        <v>7</v>
      </c>
      <c r="P142">
        <v>100</v>
      </c>
      <c r="Q142">
        <v>100</v>
      </c>
      <c r="R142" s="35" t="str">
        <f>CONCATENATE(Таблица1[[#This Row],[ОКПД]],Таблица1[[#This Row],[Признак периода данных]],Таблица1[[#This Row],[ОКЕИ]])</f>
        <v>31.09.12.001.АГ_796</v>
      </c>
      <c r="S142" s="35" t="str">
        <f>VLOOKUP(Таблица1[[#This Row],[ОКПД]],ОКПД!$A$2:$B$11000,2,FALSE)</f>
        <v>Кровати деревянные</v>
      </c>
      <c r="T142" s="35" t="str">
        <f>VLOOKUP(Таблица1[[#This Row],[ОКЕИ]],'для единиц измирения'!$G$4:$H$1900,2,FALSE)</f>
        <v>штук</v>
      </c>
      <c r="U142" t="str">
        <f>LEFT(Таблица1[[#This Row],[ОКПД]],2)</f>
        <v>31</v>
      </c>
      <c r="V142" s="10" t="e">
        <f>IF(H142=H149:H152,"…*",Таблица1[[#This Row],[За отчётный месяц]])</f>
        <v>#VALUE!</v>
      </c>
      <c r="W142" t="str">
        <f>Таблица1[[#This Row],[ИД]]</f>
        <v>31.09.12.001.АГ_796</v>
      </c>
    </row>
    <row r="143" spans="1:24" ht="20.100000000000001" customHeight="1" x14ac:dyDescent="0.25">
      <c r="A143" s="91">
        <v>45139</v>
      </c>
      <c r="B143" s="76" t="s">
        <v>17</v>
      </c>
      <c r="C143" s="76" t="s">
        <v>18</v>
      </c>
      <c r="D143" s="76" t="s">
        <v>19</v>
      </c>
      <c r="E143" s="77" t="s">
        <v>20</v>
      </c>
      <c r="F143" s="78">
        <v>114</v>
      </c>
      <c r="G143" s="76" t="s">
        <v>298</v>
      </c>
      <c r="H143" s="76" t="s">
        <v>6391</v>
      </c>
      <c r="I143">
        <v>1</v>
      </c>
      <c r="J143">
        <v>1.0999999999999999E-2</v>
      </c>
      <c r="L143" t="s">
        <v>9680</v>
      </c>
      <c r="M143">
        <v>1.0999999999999999E-2</v>
      </c>
      <c r="N143">
        <v>1E-3</v>
      </c>
      <c r="P143" t="s">
        <v>9680</v>
      </c>
      <c r="Q143">
        <v>1100</v>
      </c>
      <c r="R143" s="35" t="str">
        <f>CONCATENATE(Таблица1[[#This Row],[ОКПД]],Таблица1[[#This Row],[Признак периода данных]],Таблица1[[#This Row],[ОКЕИ]])</f>
        <v>23.61.12.190_114</v>
      </c>
      <c r="S143" s="35" t="str">
        <f>VLOOKUP(Таблица1[[#This Row],[ОКПД]],ОКПД!$A$2:$B$11000,2,FALSE)</f>
        <v>Конструкции сборные строительные железобетонные прочие</v>
      </c>
      <c r="T143" s="35" t="str">
        <f>VLOOKUP(Таблица1[[#This Row],[ОКЕИ]],'для единиц измирения'!$G$4:$H$1900,2,FALSE)</f>
        <v>тыс.м3</v>
      </c>
      <c r="V143" s="10" t="e">
        <f>IF(H143=H150:H153,"…*",Таблица1[[#This Row],[За отчётный месяц]])</f>
        <v>#VALUE!</v>
      </c>
      <c r="W143" t="str">
        <f>Таблица1[[#This Row],[ИД]]</f>
        <v>23.61.12.190_114</v>
      </c>
    </row>
    <row r="144" spans="1:24" ht="20.100000000000001" customHeight="1" x14ac:dyDescent="0.25">
      <c r="A144" s="91">
        <v>45139</v>
      </c>
      <c r="B144" s="76" t="s">
        <v>17</v>
      </c>
      <c r="C144" s="76" t="s">
        <v>18</v>
      </c>
      <c r="D144" s="76" t="s">
        <v>19</v>
      </c>
      <c r="E144" s="77" t="s">
        <v>20</v>
      </c>
      <c r="F144" s="78">
        <v>796</v>
      </c>
      <c r="G144" s="76" t="s">
        <v>298</v>
      </c>
      <c r="H144" s="76" t="s">
        <v>255</v>
      </c>
      <c r="L144" t="s">
        <v>9680</v>
      </c>
      <c r="M144">
        <v>6</v>
      </c>
      <c r="N144">
        <v>6</v>
      </c>
      <c r="P144" t="s">
        <v>9680</v>
      </c>
      <c r="Q144">
        <v>100</v>
      </c>
      <c r="R144" s="35" t="str">
        <f>CONCATENATE(Таблица1[[#This Row],[ОКПД]],Таблица1[[#This Row],[Признак периода данных]],Таблица1[[#This Row],[ОКЕИ]])</f>
        <v>31.02.10.002.АГ_796</v>
      </c>
      <c r="S144" s="35" t="str">
        <f>VLOOKUP(Таблица1[[#This Row],[ОКПД]],ОКПД!$A$2:$B$11000,2,FALSE)</f>
        <v>Шкафы кухонные, для спальни, столовой и гостиной</v>
      </c>
      <c r="T144" s="35" t="str">
        <f>VLOOKUP(Таблица1[[#This Row],[ОКЕИ]],'для единиц измирения'!$G$4:$H$1900,2,FALSE)</f>
        <v>штук</v>
      </c>
      <c r="U144" t="str">
        <f>LEFT(Таблица1[[#This Row],[ОКПД]],2)</f>
        <v>31</v>
      </c>
      <c r="V144" s="10" t="e">
        <f>IF(H144=H151:H154,"…*",Таблица1[[#This Row],[За отчётный месяц]])</f>
        <v>#VALUE!</v>
      </c>
      <c r="W144" t="str">
        <f>Таблица1[[#This Row],[ИД]]</f>
        <v>31.02.10.002.АГ_796</v>
      </c>
    </row>
    <row r="145" spans="1:24" ht="20.100000000000001" customHeight="1" x14ac:dyDescent="0.25">
      <c r="A145" s="91">
        <v>45139</v>
      </c>
      <c r="B145" s="76" t="s">
        <v>17</v>
      </c>
      <c r="C145" s="76" t="s">
        <v>18</v>
      </c>
      <c r="D145" s="76" t="s">
        <v>19</v>
      </c>
      <c r="E145" s="77" t="s">
        <v>20</v>
      </c>
      <c r="F145" s="78">
        <v>796</v>
      </c>
      <c r="G145" s="76" t="s">
        <v>298</v>
      </c>
      <c r="H145" s="76" t="s">
        <v>9136</v>
      </c>
      <c r="L145" t="s">
        <v>9680</v>
      </c>
      <c r="M145">
        <v>3</v>
      </c>
      <c r="N145">
        <v>3</v>
      </c>
      <c r="P145" t="s">
        <v>9680</v>
      </c>
      <c r="Q145">
        <v>100</v>
      </c>
      <c r="R145" s="35" t="str">
        <f>CONCATENATE(Таблица1[[#This Row],[ОКПД]],Таблица1[[#This Row],[Признак периода данных]],Таблица1[[#This Row],[ОКЕИ]])</f>
        <v>31.09.12.110_796</v>
      </c>
      <c r="S145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45" s="35" t="str">
        <f>VLOOKUP(Таблица1[[#This Row],[ОКЕИ]],'для единиц измирения'!$G$4:$H$1900,2,FALSE)</f>
        <v>штук</v>
      </c>
      <c r="U145" t="str">
        <f>LEFT(Таблица1[[#This Row],[ОКПД]],2)</f>
        <v>31</v>
      </c>
      <c r="V145" s="10" t="e">
        <f>IF(H145=H152:H155,"…*",Таблица1[[#This Row],[За отчётный месяц]])</f>
        <v>#VALUE!</v>
      </c>
      <c r="W145" t="str">
        <f>Таблица1[[#This Row],[ИД]]</f>
        <v>31.09.12.110_796</v>
      </c>
    </row>
    <row r="146" spans="1:24" ht="20.100000000000001" customHeight="1" x14ac:dyDescent="0.25">
      <c r="A146" s="91">
        <v>45139</v>
      </c>
      <c r="B146" s="76" t="s">
        <v>17</v>
      </c>
      <c r="C146" s="76" t="s">
        <v>18</v>
      </c>
      <c r="D146" s="76" t="s">
        <v>19</v>
      </c>
      <c r="E146" s="77" t="s">
        <v>20</v>
      </c>
      <c r="F146" s="78">
        <v>168</v>
      </c>
      <c r="G146" s="76" t="s">
        <v>298</v>
      </c>
      <c r="H146" s="76" t="s">
        <v>202</v>
      </c>
      <c r="K146">
        <v>0.03</v>
      </c>
      <c r="L146" t="s">
        <v>9680</v>
      </c>
      <c r="M146">
        <v>0.22</v>
      </c>
      <c r="N146" t="s">
        <v>9680</v>
      </c>
      <c r="P146" t="s">
        <v>9680</v>
      </c>
      <c r="Q146" t="s">
        <v>9680</v>
      </c>
      <c r="R146" s="35" t="str">
        <f>CONCATENATE(Таблица1[[#This Row],[ОКПД]],Таблица1[[#This Row],[Признак периода данных]],Таблица1[[#This Row],[ОКЕИ]])</f>
        <v>10.73.11_168</v>
      </c>
      <c r="S146" s="35" t="str">
        <f>VLOOKUP(Таблица1[[#This Row],[ОКПД]],ОКПД!$A$2:$B$11000,2,FALSE)</f>
        <v>Изделия макаронные и аналогичные мучные изделия</v>
      </c>
      <c r="T146" s="35" t="str">
        <f>VLOOKUP(Таблица1[[#This Row],[ОКЕИ]],'для единиц измирения'!$G$4:$H$1900,2,FALSE)</f>
        <v>тонн</v>
      </c>
      <c r="U146" t="str">
        <f>LEFT(Таблица1[[#This Row],[ОКПД]],2)</f>
        <v>10</v>
      </c>
      <c r="V146" s="10" t="e">
        <f>IF(H146=H153:H156,"…*",Таблица1[[#This Row],[За отчётный месяц]])</f>
        <v>#VALUE!</v>
      </c>
      <c r="W146" t="str">
        <f>Таблица1[[#This Row],[ИД]]</f>
        <v>10.73.11_168</v>
      </c>
    </row>
    <row r="147" spans="1:24" ht="20.100000000000001" customHeight="1" x14ac:dyDescent="0.25">
      <c r="A147" s="91">
        <v>45139</v>
      </c>
      <c r="B147" s="76" t="s">
        <v>17</v>
      </c>
      <c r="C147" s="76" t="s">
        <v>18</v>
      </c>
      <c r="D147" s="76" t="s">
        <v>19</v>
      </c>
      <c r="E147" s="77" t="s">
        <v>20</v>
      </c>
      <c r="F147" s="78">
        <v>168</v>
      </c>
      <c r="G147" s="76" t="s">
        <v>298</v>
      </c>
      <c r="H147" s="76" t="s">
        <v>359</v>
      </c>
      <c r="I147">
        <v>1</v>
      </c>
      <c r="J147">
        <v>0.03</v>
      </c>
      <c r="L147">
        <v>0.03</v>
      </c>
      <c r="M147">
        <v>0.03</v>
      </c>
      <c r="N147">
        <v>0.03</v>
      </c>
      <c r="P147">
        <v>100</v>
      </c>
      <c r="Q147">
        <v>100</v>
      </c>
      <c r="R147" s="35" t="str">
        <f>CONCATENATE(Таблица1[[#This Row],[ОКПД]],Таблица1[[#This Row],[Признак периода данных]],Таблица1[[#This Row],[ОКЕИ]])</f>
        <v>10.39.21.120_168</v>
      </c>
      <c r="S147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47" s="35" t="str">
        <f>VLOOKUP(Таблица1[[#This Row],[ОКЕИ]],'для единиц измирения'!$G$4:$H$1900,2,FALSE)</f>
        <v>тонн</v>
      </c>
      <c r="U147" t="str">
        <f>LEFT(Таблица1[[#This Row],[ОКПД]],2)</f>
        <v>10</v>
      </c>
      <c r="V147" s="10" t="e">
        <f>IF(H147=H154:H157,"…*",Таблица1[[#This Row],[За отчётный месяц]])</f>
        <v>#VALUE!</v>
      </c>
      <c r="W147" t="str">
        <f>Таблица1[[#This Row],[ИД]]</f>
        <v>10.39.21.120_168</v>
      </c>
    </row>
    <row r="148" spans="1:24" ht="20.100000000000001" customHeight="1" x14ac:dyDescent="0.25">
      <c r="A148" s="91">
        <v>45139</v>
      </c>
      <c r="B148" s="76" t="s">
        <v>17</v>
      </c>
      <c r="C148" s="76" t="s">
        <v>18</v>
      </c>
      <c r="D148" s="76" t="s">
        <v>19</v>
      </c>
      <c r="E148" s="77" t="s">
        <v>20</v>
      </c>
      <c r="F148" s="78">
        <v>168</v>
      </c>
      <c r="G148" s="76" t="s">
        <v>298</v>
      </c>
      <c r="H148" s="76" t="s">
        <v>386</v>
      </c>
      <c r="L148" t="s">
        <v>9680</v>
      </c>
      <c r="N148" t="s">
        <v>9680</v>
      </c>
      <c r="P148" t="s">
        <v>9680</v>
      </c>
      <c r="Q148" t="s">
        <v>9680</v>
      </c>
      <c r="R148" s="35" t="str">
        <f>CONCATENATE(Таблица1[[#This Row],[ОКПД]],Таблица1[[#This Row],[Признак периода данных]],Таблица1[[#This Row],[ОКЕИ]])</f>
        <v>03.11.20_168</v>
      </c>
      <c r="S148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48" s="35" t="str">
        <f>VLOOKUP(Таблица1[[#This Row],[ОКЕИ]],'для единиц измирения'!$G$4:$H$1900,2,FALSE)</f>
        <v>тонн</v>
      </c>
      <c r="U148" t="str">
        <f>LEFT(Таблица1[[#This Row],[ОКПД]],2)</f>
        <v>03</v>
      </c>
      <c r="V148" s="10" t="e">
        <f>IF(H148=H155:H158,"…*",Таблица1[[#This Row],[За отчётный месяц]])</f>
        <v>#VALUE!</v>
      </c>
      <c r="W148" t="str">
        <f>Таблица1[[#This Row],[ИД]]</f>
        <v>03.11.20_168</v>
      </c>
    </row>
    <row r="149" spans="1:24" ht="20.100000000000001" customHeight="1" x14ac:dyDescent="0.25">
      <c r="A149" s="91">
        <v>45139</v>
      </c>
      <c r="B149" s="76" t="s">
        <v>17</v>
      </c>
      <c r="C149" s="76" t="s">
        <v>18</v>
      </c>
      <c r="D149" s="76" t="s">
        <v>19</v>
      </c>
      <c r="E149" s="77" t="s">
        <v>20</v>
      </c>
      <c r="F149" s="78">
        <v>168</v>
      </c>
      <c r="G149" s="76" t="s">
        <v>298</v>
      </c>
      <c r="H149" s="76" t="s">
        <v>73</v>
      </c>
      <c r="L149">
        <v>1.2809999999999999</v>
      </c>
      <c r="M149">
        <v>0.96499999999999997</v>
      </c>
      <c r="N149">
        <v>2.7930000000000001</v>
      </c>
      <c r="P149">
        <v>0</v>
      </c>
      <c r="Q149">
        <v>34.550662370211242</v>
      </c>
      <c r="R149" s="35" t="str">
        <f>CONCATENATE(Таблица1[[#This Row],[ОКПД]],Таблица1[[#This Row],[Признак периода данных]],Таблица1[[#This Row],[ОКЕИ]])</f>
        <v>10.20.14_168</v>
      </c>
      <c r="S149" s="35" t="str">
        <f>VLOOKUP(Таблица1[[#This Row],[ОКПД]],ОКПД!$A$2:$B$11000,2,FALSE)</f>
        <v>Филе рыбное мороженое</v>
      </c>
      <c r="T149" s="35" t="str">
        <f>VLOOKUP(Таблица1[[#This Row],[ОКЕИ]],'для единиц измирения'!$G$4:$H$1900,2,FALSE)</f>
        <v>тонн</v>
      </c>
      <c r="U149" t="str">
        <f>LEFT(Таблица1[[#This Row],[ОКПД]],2)</f>
        <v>10</v>
      </c>
      <c r="V149" s="10" t="e">
        <f>IF(H149=H156:H159,"…*",Таблица1[[#This Row],[За отчётный месяц]])</f>
        <v>#VALUE!</v>
      </c>
      <c r="W149" t="str">
        <f>Таблица1[[#This Row],[ИД]]</f>
        <v>10.20.14_168</v>
      </c>
    </row>
    <row r="150" spans="1:24" ht="20.100000000000001" customHeight="1" x14ac:dyDescent="0.25">
      <c r="A150" s="91">
        <v>45139</v>
      </c>
      <c r="B150" s="76" t="s">
        <v>17</v>
      </c>
      <c r="C150" s="76" t="s">
        <v>18</v>
      </c>
      <c r="D150" s="76" t="s">
        <v>19</v>
      </c>
      <c r="E150" s="77" t="s">
        <v>20</v>
      </c>
      <c r="F150" s="78">
        <v>796</v>
      </c>
      <c r="G150" s="76" t="s">
        <v>298</v>
      </c>
      <c r="H150" s="76" t="s">
        <v>365</v>
      </c>
      <c r="L150" t="s">
        <v>9680</v>
      </c>
      <c r="N150" t="s">
        <v>9680</v>
      </c>
      <c r="P150" t="s">
        <v>9680</v>
      </c>
      <c r="Q150" t="s">
        <v>9680</v>
      </c>
      <c r="R150" s="35" t="str">
        <f>CONCATENATE(Таблица1[[#This Row],[ОКПД]],Таблица1[[#This Row],[Признак периода данных]],Таблица1[[#This Row],[ОКЕИ]])</f>
        <v>31.09.12.133_796</v>
      </c>
      <c r="S150" s="35" t="str">
        <f>VLOOKUP(Таблица1[[#This Row],[ОКПД]],ОКПД!$A$2:$B$11000,2,FALSE)</f>
        <v>Шкафы деревянные для столовой и гостиной</v>
      </c>
      <c r="T150" s="35" t="str">
        <f>VLOOKUP(Таблица1[[#This Row],[ОКЕИ]],'для единиц измирения'!$G$4:$H$1900,2,FALSE)</f>
        <v>штук</v>
      </c>
      <c r="U150" t="str">
        <f>LEFT(Таблица1[[#This Row],[ОКПД]],2)</f>
        <v>31</v>
      </c>
      <c r="V150" s="10" t="e">
        <f>IF(H150=H157:H160,"…*",Таблица1[[#This Row],[За отчётный месяц]])</f>
        <v>#VALUE!</v>
      </c>
      <c r="W150" t="str">
        <f>Таблица1[[#This Row],[ИД]]</f>
        <v>31.09.12.133_796</v>
      </c>
    </row>
    <row r="151" spans="1:24" ht="20.100000000000001" customHeight="1" x14ac:dyDescent="0.25">
      <c r="A151" s="91">
        <v>45139</v>
      </c>
      <c r="B151" s="76" t="s">
        <v>17</v>
      </c>
      <c r="C151" s="76" t="s">
        <v>18</v>
      </c>
      <c r="D151" s="76" t="s">
        <v>19</v>
      </c>
      <c r="E151" s="77" t="s">
        <v>20</v>
      </c>
      <c r="F151" s="78">
        <v>168</v>
      </c>
      <c r="G151" s="76" t="s">
        <v>298</v>
      </c>
      <c r="H151" s="76" t="s">
        <v>118</v>
      </c>
      <c r="L151" t="s">
        <v>9680</v>
      </c>
      <c r="M151">
        <v>0.17199999999999999</v>
      </c>
      <c r="N151" t="s">
        <v>9680</v>
      </c>
      <c r="P151" t="s">
        <v>9680</v>
      </c>
      <c r="Q151" t="s">
        <v>9680</v>
      </c>
      <c r="R151" s="35" t="str">
        <f>CONCATENATE(Таблица1[[#This Row],[ОКПД]],Таблица1[[#This Row],[Признак периода данных]],Таблица1[[#This Row],[ОКЕИ]])</f>
        <v>10.20.25.111_168</v>
      </c>
      <c r="S151" s="35" t="str">
        <f>VLOOKUP(Таблица1[[#This Row],[ОКПД]],ОКПД!$A$2:$B$11000,2,FALSE)</f>
        <v>Консервы рыбные натуральные</v>
      </c>
      <c r="T151" s="35" t="str">
        <f>VLOOKUP(Таблица1[[#This Row],[ОКЕИ]],'для единиц измирения'!$G$4:$H$1900,2,FALSE)</f>
        <v>тонн</v>
      </c>
      <c r="U151" t="str">
        <f>LEFT(Таблица1[[#This Row],[ОКПД]],2)</f>
        <v>10</v>
      </c>
      <c r="V151" s="10" t="e">
        <f>IF(H151=H158:H161,"…*",Таблица1[[#This Row],[За отчётный месяц]])</f>
        <v>#VALUE!</v>
      </c>
      <c r="W151" t="str">
        <f>Таблица1[[#This Row],[ИД]]</f>
        <v>10.20.25.111_168</v>
      </c>
      <c r="X151">
        <v>1</v>
      </c>
    </row>
    <row r="152" spans="1:24" ht="20.100000000000001" customHeight="1" x14ac:dyDescent="0.25">
      <c r="A152" s="91">
        <v>45139</v>
      </c>
      <c r="B152" s="76" t="s">
        <v>17</v>
      </c>
      <c r="C152" s="76" t="s">
        <v>18</v>
      </c>
      <c r="D152" s="76" t="s">
        <v>19</v>
      </c>
      <c r="E152" s="77" t="s">
        <v>20</v>
      </c>
      <c r="F152" s="78">
        <v>882</v>
      </c>
      <c r="G152" s="76" t="s">
        <v>298</v>
      </c>
      <c r="H152" s="76" t="s">
        <v>114</v>
      </c>
      <c r="L152" t="s">
        <v>9680</v>
      </c>
      <c r="M152">
        <v>0.93</v>
      </c>
      <c r="N152" t="s">
        <v>9680</v>
      </c>
      <c r="P152" t="s">
        <v>9680</v>
      </c>
      <c r="Q152" t="s">
        <v>9680</v>
      </c>
      <c r="R152" s="35" t="str">
        <f>CONCATENATE(Таблица1[[#This Row],[ОКПД]],Таблица1[[#This Row],[Признак периода данных]],Таблица1[[#This Row],[ОКЕИ]])</f>
        <v>10.20.25.110_882</v>
      </c>
      <c r="S152" s="35" t="str">
        <f>VLOOKUP(Таблица1[[#This Row],[ОКПД]],ОКПД!$A$2:$B$11000,2,FALSE)</f>
        <v>Консервы рыбные</v>
      </c>
      <c r="T152" s="35" t="str">
        <f>VLOOKUP(Таблица1[[#This Row],[ОКЕИ]],'для единиц измирения'!$G$4:$H$1900,2,FALSE)</f>
        <v>тыс.усл. банок</v>
      </c>
      <c r="V152" s="10" t="e">
        <f>IF(H152=H159:H162,"…*",Таблица1[[#This Row],[За отчётный месяц]])</f>
        <v>#VALUE!</v>
      </c>
      <c r="W152" t="str">
        <f>Таблица1[[#This Row],[ИД]]</f>
        <v>10.20.25.110_882</v>
      </c>
    </row>
    <row r="153" spans="1:24" ht="20.100000000000001" customHeight="1" x14ac:dyDescent="0.25">
      <c r="A153" s="91">
        <v>45139</v>
      </c>
      <c r="B153" s="76" t="s">
        <v>17</v>
      </c>
      <c r="C153" s="76" t="s">
        <v>18</v>
      </c>
      <c r="D153" s="76" t="s">
        <v>19</v>
      </c>
      <c r="E153" s="77" t="s">
        <v>20</v>
      </c>
      <c r="F153" s="78">
        <v>168</v>
      </c>
      <c r="G153" s="76" t="s">
        <v>298</v>
      </c>
      <c r="H153" s="76" t="s">
        <v>106</v>
      </c>
      <c r="K153">
        <v>1.6E-2</v>
      </c>
      <c r="L153">
        <v>8.9999999999999993E-3</v>
      </c>
      <c r="M153">
        <v>9.4E-2</v>
      </c>
      <c r="N153">
        <v>0.111</v>
      </c>
      <c r="P153">
        <v>0</v>
      </c>
      <c r="Q153">
        <v>84.684684684684683</v>
      </c>
      <c r="R153" s="35" t="str">
        <f>CONCATENATE(Таблица1[[#This Row],[ОКПД]],Таблица1[[#This Row],[Признак периода данных]],Таблица1[[#This Row],[ОКЕИ]])</f>
        <v>10.20.24.112_168</v>
      </c>
      <c r="S153" s="35" t="str">
        <f>VLOOKUP(Таблица1[[#This Row],[ОКПД]],ОКПД!$A$2:$B$11000,2,FALSE)</f>
        <v>Сельдь и филе сельди холодного копчения</v>
      </c>
      <c r="T153" s="35" t="str">
        <f>VLOOKUP(Таблица1[[#This Row],[ОКЕИ]],'для единиц измирения'!$G$4:$H$1900,2,FALSE)</f>
        <v>тонн</v>
      </c>
      <c r="U153" t="str">
        <f>LEFT(Таблица1[[#This Row],[ОКПД]],2)</f>
        <v>10</v>
      </c>
      <c r="V153" s="10" t="e">
        <f>IF(H153=H160:H163,"…*",Таблица1[[#This Row],[За отчётный месяц]])</f>
        <v>#VALUE!</v>
      </c>
      <c r="W153" t="str">
        <f>Таблица1[[#This Row],[ИД]]</f>
        <v>10.20.24.112_168</v>
      </c>
    </row>
    <row r="154" spans="1:24" ht="20.100000000000001" customHeight="1" x14ac:dyDescent="0.25">
      <c r="A154" s="91">
        <v>45139</v>
      </c>
      <c r="B154" s="76" t="s">
        <v>17</v>
      </c>
      <c r="C154" s="76" t="s">
        <v>18</v>
      </c>
      <c r="D154" s="76" t="s">
        <v>19</v>
      </c>
      <c r="E154" s="77" t="s">
        <v>20</v>
      </c>
      <c r="F154" s="78">
        <v>114</v>
      </c>
      <c r="G154" s="76" t="s">
        <v>298</v>
      </c>
      <c r="H154" s="76" t="s">
        <v>248</v>
      </c>
      <c r="L154">
        <v>4.0000000000000001E-3</v>
      </c>
      <c r="N154">
        <v>0.26600000000000001</v>
      </c>
      <c r="P154">
        <v>0</v>
      </c>
      <c r="Q154">
        <v>0</v>
      </c>
      <c r="R154" s="35" t="str">
        <f>CONCATENATE(Таблица1[[#This Row],[ОКПД]],Таблица1[[#This Row],[Признак периода данных]],Таблица1[[#This Row],[ОКЕИ]])</f>
        <v>23.63.10_114</v>
      </c>
      <c r="S154" s="35" t="str">
        <f>VLOOKUP(Таблица1[[#This Row],[ОКПД]],ОКПД!$A$2:$B$11000,2,FALSE)</f>
        <v>Бетон, готовый для заливки (товарный бетон)</v>
      </c>
      <c r="T154" s="35" t="str">
        <f>VLOOKUP(Таблица1[[#This Row],[ОКЕИ]],'для единиц измирения'!$G$4:$H$1900,2,FALSE)</f>
        <v>тыс.м3</v>
      </c>
      <c r="U154" t="str">
        <f>LEFT(Таблица1[[#This Row],[ОКПД]],2)</f>
        <v>23</v>
      </c>
      <c r="V154" s="10" t="e">
        <f>IF(H154=H161:H164,"…*",Таблица1[[#This Row],[За отчётный месяц]])</f>
        <v>#VALUE!</v>
      </c>
      <c r="W154" t="str">
        <f>Таблица1[[#This Row],[ИД]]</f>
        <v>23.63.10_114</v>
      </c>
    </row>
    <row r="155" spans="1:24" ht="20.100000000000001" customHeight="1" x14ac:dyDescent="0.25">
      <c r="A155" s="91">
        <v>45139</v>
      </c>
      <c r="B155" s="76" t="s">
        <v>17</v>
      </c>
      <c r="C155" s="76" t="s">
        <v>18</v>
      </c>
      <c r="D155" s="76" t="s">
        <v>19</v>
      </c>
      <c r="E155" s="77" t="s">
        <v>20</v>
      </c>
      <c r="F155" s="78">
        <v>796</v>
      </c>
      <c r="G155" s="76" t="s">
        <v>298</v>
      </c>
      <c r="H155" s="76" t="s">
        <v>9140</v>
      </c>
      <c r="L155" t="s">
        <v>9680</v>
      </c>
      <c r="M155">
        <v>3</v>
      </c>
      <c r="N155">
        <v>3</v>
      </c>
      <c r="P155" t="s">
        <v>9680</v>
      </c>
      <c r="Q155">
        <v>100</v>
      </c>
      <c r="R155" s="35" t="str">
        <f>CONCATENATE(Таблица1[[#This Row],[ОКПД]],Таблица1[[#This Row],[Признак периода данных]],Таблица1[[#This Row],[ОКЕИ]])</f>
        <v>31.09.12.119_796</v>
      </c>
      <c r="S155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55" s="35" t="str">
        <f>VLOOKUP(Таблица1[[#This Row],[ОКЕИ]],'для единиц измирения'!$G$4:$H$1900,2,FALSE)</f>
        <v>штук</v>
      </c>
      <c r="U155" t="str">
        <f>LEFT(Таблица1[[#This Row],[ОКПД]],2)</f>
        <v>31</v>
      </c>
      <c r="V155" s="10" t="e">
        <f>IF(H155=H162:H165,"…*",Таблица1[[#This Row],[За отчётный месяц]])</f>
        <v>#VALUE!</v>
      </c>
      <c r="W155" t="str">
        <f>Таблица1[[#This Row],[ИД]]</f>
        <v>31.09.12.119_796</v>
      </c>
    </row>
    <row r="156" spans="1:24" ht="20.100000000000001" customHeight="1" x14ac:dyDescent="0.25">
      <c r="A156" s="91">
        <v>45139</v>
      </c>
      <c r="B156" s="76" t="s">
        <v>17</v>
      </c>
      <c r="C156" s="76" t="s">
        <v>18</v>
      </c>
      <c r="D156" s="76" t="s">
        <v>19</v>
      </c>
      <c r="E156" s="77" t="s">
        <v>20</v>
      </c>
      <c r="F156" s="78">
        <v>882</v>
      </c>
      <c r="G156" s="76" t="s">
        <v>298</v>
      </c>
      <c r="H156" s="76" t="s">
        <v>320</v>
      </c>
      <c r="L156">
        <v>0.98</v>
      </c>
      <c r="M156">
        <v>1.5</v>
      </c>
      <c r="N156">
        <v>11.09</v>
      </c>
      <c r="P156">
        <v>0</v>
      </c>
      <c r="Q156">
        <v>13.525698827772768</v>
      </c>
      <c r="R156" s="35" t="str">
        <f>CONCATENATE(Таблица1[[#This Row],[ОКПД]],Таблица1[[#This Row],[Признак периода данных]],Таблица1[[#This Row],[ОКЕИ]])</f>
        <v>10.13.15.128_882</v>
      </c>
      <c r="S156" s="35" t="str">
        <f>VLOOKUP(Таблица1[[#This Row],[ОКПД]],ОКПД!$A$2:$B$11000,2,FALSE)</f>
        <v>Блюда обеденные вторые мясосодержащие консервированные</v>
      </c>
      <c r="T156" s="35" t="str">
        <f>VLOOKUP(Таблица1[[#This Row],[ОКЕИ]],'для единиц измирения'!$G$4:$H$1900,2,FALSE)</f>
        <v>тыс.усл. банок</v>
      </c>
      <c r="U156" t="str">
        <f>LEFT(Таблица1[[#This Row],[ОКПД]],2)</f>
        <v>10</v>
      </c>
      <c r="V156" s="10" t="e">
        <f>IF(H156=H163:H166,"…*",Таблица1[[#This Row],[За отчётный месяц]])</f>
        <v>#VALUE!</v>
      </c>
      <c r="W156" t="str">
        <f>Таблица1[[#This Row],[ИД]]</f>
        <v>10.13.15.128_882</v>
      </c>
      <c r="X156">
        <v>1</v>
      </c>
    </row>
    <row r="157" spans="1:24" ht="20.100000000000001" customHeight="1" x14ac:dyDescent="0.25">
      <c r="A157" s="91">
        <v>45139</v>
      </c>
      <c r="B157" s="76" t="s">
        <v>17</v>
      </c>
      <c r="C157" s="76" t="s">
        <v>18</v>
      </c>
      <c r="D157" s="76" t="s">
        <v>19</v>
      </c>
      <c r="E157" s="77" t="s">
        <v>20</v>
      </c>
      <c r="F157" s="78">
        <v>114</v>
      </c>
      <c r="G157" s="76" t="s">
        <v>298</v>
      </c>
      <c r="H157" s="76" t="s">
        <v>407</v>
      </c>
      <c r="I157">
        <v>1</v>
      </c>
      <c r="J157">
        <v>1.0999999999999999E-2</v>
      </c>
      <c r="L157" t="s">
        <v>9680</v>
      </c>
      <c r="M157">
        <v>1.0999999999999999E-2</v>
      </c>
      <c r="N157">
        <v>1E-3</v>
      </c>
      <c r="P157" t="s">
        <v>9680</v>
      </c>
      <c r="Q157">
        <v>1100</v>
      </c>
      <c r="R157" s="35" t="str">
        <f>CONCATENATE(Таблица1[[#This Row],[ОКПД]],Таблица1[[#This Row],[Признак периода данных]],Таблица1[[#This Row],[ОКЕИ]])</f>
        <v>23.61.12_114</v>
      </c>
      <c r="S157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57" s="35" t="str">
        <f>VLOOKUP(Таблица1[[#This Row],[ОКЕИ]],'для единиц измирения'!$G$4:$H$1900,2,FALSE)</f>
        <v>тыс.м3</v>
      </c>
      <c r="U157" t="str">
        <f>LEFT(Таблица1[[#This Row],[ОКПД]],2)</f>
        <v>23</v>
      </c>
      <c r="V157" s="10" t="e">
        <f>IF(H157=H164:H167,"…*",Таблица1[[#This Row],[За отчётный месяц]])</f>
        <v>#VALUE!</v>
      </c>
      <c r="W157" t="str">
        <f>Таблица1[[#This Row],[ИД]]</f>
        <v>23.61.12_114</v>
      </c>
    </row>
    <row r="158" spans="1:24" ht="20.100000000000001" customHeight="1" x14ac:dyDescent="0.25">
      <c r="A158" s="91">
        <v>45139</v>
      </c>
      <c r="B158" s="76" t="s">
        <v>17</v>
      </c>
      <c r="C158" s="76" t="s">
        <v>18</v>
      </c>
      <c r="D158" s="76" t="s">
        <v>19</v>
      </c>
      <c r="E158" s="77" t="s">
        <v>20</v>
      </c>
      <c r="F158" s="78">
        <v>796</v>
      </c>
      <c r="G158" s="76" t="s">
        <v>298</v>
      </c>
      <c r="H158" s="76" t="s">
        <v>345</v>
      </c>
      <c r="I158">
        <v>1</v>
      </c>
      <c r="J158">
        <v>3</v>
      </c>
      <c r="L158">
        <v>3</v>
      </c>
      <c r="M158">
        <v>7</v>
      </c>
      <c r="N158">
        <v>7</v>
      </c>
      <c r="P158">
        <v>100</v>
      </c>
      <c r="Q158">
        <v>100</v>
      </c>
      <c r="R158" s="35" t="str">
        <f>CONCATENATE(Таблица1[[#This Row],[ОКПД]],Таблица1[[#This Row],[Признак периода данных]],Таблица1[[#This Row],[ОКЕИ]])</f>
        <v>31.09.12.121_796</v>
      </c>
      <c r="S158" s="35" t="str">
        <f>VLOOKUP(Таблица1[[#This Row],[ОКПД]],ОКПД!$A$2:$B$11000,2,FALSE)</f>
        <v>Кровати деревянные для взрослых</v>
      </c>
      <c r="T158" s="35" t="str">
        <f>VLOOKUP(Таблица1[[#This Row],[ОКЕИ]],'для единиц измирения'!$G$4:$H$1900,2,FALSE)</f>
        <v>штук</v>
      </c>
      <c r="U158" t="str">
        <f>LEFT(Таблица1[[#This Row],[ОКПД]],2)</f>
        <v>31</v>
      </c>
      <c r="V158" s="10" t="e">
        <f>IF(H158=H165:H168,"…*",Таблица1[[#This Row],[За отчётный месяц]])</f>
        <v>#VALUE!</v>
      </c>
      <c r="W158" t="str">
        <f>Таблица1[[#This Row],[ИД]]</f>
        <v>31.09.12.121_796</v>
      </c>
    </row>
    <row r="159" spans="1:24" ht="20.100000000000001" customHeight="1" x14ac:dyDescent="0.25">
      <c r="A159" s="91">
        <v>45139</v>
      </c>
      <c r="B159" s="76" t="s">
        <v>17</v>
      </c>
      <c r="C159" s="76" t="s">
        <v>18</v>
      </c>
      <c r="D159" s="76" t="s">
        <v>19</v>
      </c>
      <c r="E159" s="77" t="s">
        <v>20</v>
      </c>
      <c r="F159" s="78">
        <v>168</v>
      </c>
      <c r="G159" s="76" t="s">
        <v>298</v>
      </c>
      <c r="H159" s="76" t="s">
        <v>324</v>
      </c>
      <c r="I159">
        <v>1</v>
      </c>
      <c r="J159">
        <v>6.8000000000000005E-2</v>
      </c>
      <c r="L159">
        <v>3.2000000000000001E-2</v>
      </c>
      <c r="M159">
        <v>0.214</v>
      </c>
      <c r="N159">
        <v>0.255</v>
      </c>
      <c r="P159">
        <v>212.5</v>
      </c>
      <c r="Q159">
        <v>83.921568627450981</v>
      </c>
      <c r="R159" s="35" t="str">
        <f>CONCATENATE(Таблица1[[#This Row],[ОКПД]],Таблица1[[#This Row],[Признак периода данных]],Таблица1[[#This Row],[ОКЕИ]])</f>
        <v>10.20.22.110_168</v>
      </c>
      <c r="S159" s="35" t="str">
        <f>VLOOKUP(Таблица1[[#This Row],[ОКПД]],ОКПД!$A$2:$B$11000,2,FALSE)</f>
        <v>Печень и молоки рыбы сушеные, копченые, соленые или в рассоле</v>
      </c>
      <c r="T159" s="35" t="str">
        <f>VLOOKUP(Таблица1[[#This Row],[ОКЕИ]],'для единиц измирения'!$G$4:$H$1900,2,FALSE)</f>
        <v>тонн</v>
      </c>
      <c r="U159" t="str">
        <f>LEFT(Таблица1[[#This Row],[ОКПД]],2)</f>
        <v>10</v>
      </c>
      <c r="V159" s="10" t="e">
        <f>IF(H159=H166:H169,"…*",Таблица1[[#This Row],[За отчётный месяц]])</f>
        <v>#VALUE!</v>
      </c>
      <c r="W159" t="str">
        <f>Таблица1[[#This Row],[ИД]]</f>
        <v>10.20.22.110_168</v>
      </c>
    </row>
    <row r="160" spans="1:24" ht="20.100000000000001" customHeight="1" x14ac:dyDescent="0.25">
      <c r="A160" s="91">
        <v>45139</v>
      </c>
      <c r="B160" s="76" t="s">
        <v>17</v>
      </c>
      <c r="C160" s="76" t="s">
        <v>18</v>
      </c>
      <c r="D160" s="76" t="s">
        <v>19</v>
      </c>
      <c r="E160" s="77" t="s">
        <v>20</v>
      </c>
      <c r="F160" s="78">
        <v>384</v>
      </c>
      <c r="G160" s="76" t="s">
        <v>298</v>
      </c>
      <c r="H160" s="76" t="s">
        <v>343</v>
      </c>
      <c r="I160">
        <v>1</v>
      </c>
      <c r="J160">
        <v>148</v>
      </c>
      <c r="L160">
        <v>148</v>
      </c>
      <c r="M160">
        <v>410</v>
      </c>
      <c r="N160">
        <v>410</v>
      </c>
      <c r="P160">
        <v>100</v>
      </c>
      <c r="Q160">
        <v>100</v>
      </c>
      <c r="R160" s="35" t="str">
        <f>CONCATENATE(Таблица1[[#This Row],[ОКПД]],Таблица1[[#This Row],[Признак периода данных]],Таблица1[[#This Row],[ОКЕИ]])</f>
        <v>31.02.10_384</v>
      </c>
      <c r="S160" s="35" t="str">
        <f>VLOOKUP(Таблица1[[#This Row],[ОКПД]],ОКПД!$A$2:$B$11000,2,FALSE)</f>
        <v>Мебель кухонная</v>
      </c>
      <c r="T160" s="35" t="str">
        <f>VLOOKUP(Таблица1[[#This Row],[ОКЕИ]],'для единиц измирения'!$G$4:$H$1900,2,FALSE)</f>
        <v>тыс.руб</v>
      </c>
      <c r="U160" t="str">
        <f>LEFT(Таблица1[[#This Row],[ОКПД]],2)</f>
        <v>31</v>
      </c>
      <c r="V160" s="10" t="e">
        <f>IF(H160=H167:H170,"…*",Таблица1[[#This Row],[За отчётный месяц]])</f>
        <v>#VALUE!</v>
      </c>
      <c r="W160" t="str">
        <f>Таблица1[[#This Row],[ИД]]</f>
        <v>31.02.10_384</v>
      </c>
    </row>
    <row r="161" spans="1:24" ht="20.100000000000001" customHeight="1" x14ac:dyDescent="0.25">
      <c r="A161" s="91">
        <v>45139</v>
      </c>
      <c r="B161" s="76" t="s">
        <v>17</v>
      </c>
      <c r="C161" s="76" t="s">
        <v>18</v>
      </c>
      <c r="D161" s="76" t="s">
        <v>19</v>
      </c>
      <c r="E161" s="77" t="s">
        <v>20</v>
      </c>
      <c r="F161" s="78">
        <v>796</v>
      </c>
      <c r="G161" s="76" t="s">
        <v>298</v>
      </c>
      <c r="H161" s="76" t="s">
        <v>259</v>
      </c>
      <c r="L161" t="s">
        <v>9680</v>
      </c>
      <c r="M161">
        <v>6</v>
      </c>
      <c r="N161">
        <v>6</v>
      </c>
      <c r="P161" t="s">
        <v>9680</v>
      </c>
      <c r="Q161">
        <v>100</v>
      </c>
      <c r="R161" s="35" t="str">
        <f>CONCATENATE(Таблица1[[#This Row],[ОКПД]],Таблица1[[#This Row],[Признак периода данных]],Таблица1[[#This Row],[ОКЕИ]])</f>
        <v>31.09.12.123_796</v>
      </c>
      <c r="S161" s="35" t="str">
        <f>VLOOKUP(Таблица1[[#This Row],[ОКПД]],ОКПД!$A$2:$B$11000,2,FALSE)</f>
        <v>Шкафы деревянные для спальни</v>
      </c>
      <c r="T161" s="35" t="str">
        <f>VLOOKUP(Таблица1[[#This Row],[ОКЕИ]],'для единиц измирения'!$G$4:$H$1900,2,FALSE)</f>
        <v>штук</v>
      </c>
      <c r="U161" t="str">
        <f>LEFT(Таблица1[[#This Row],[ОКПД]],2)</f>
        <v>31</v>
      </c>
      <c r="V161" s="10" t="e">
        <f>IF(H161=H168:H171,"…*",Таблица1[[#This Row],[За отчётный месяц]])</f>
        <v>#VALUE!</v>
      </c>
      <c r="W161" t="str">
        <f>Таблица1[[#This Row],[ИД]]</f>
        <v>31.09.12.123_796</v>
      </c>
      <c r="X161">
        <v>1</v>
      </c>
    </row>
    <row r="162" spans="1:24" ht="20.100000000000001" customHeight="1" x14ac:dyDescent="0.25">
      <c r="A162" s="91">
        <v>45139</v>
      </c>
      <c r="B162" s="76" t="s">
        <v>17</v>
      </c>
      <c r="C162" s="76" t="s">
        <v>18</v>
      </c>
      <c r="D162" s="76" t="s">
        <v>19</v>
      </c>
      <c r="E162" s="77" t="s">
        <v>20</v>
      </c>
      <c r="F162" s="78">
        <v>384</v>
      </c>
      <c r="G162" s="76" t="s">
        <v>298</v>
      </c>
      <c r="H162" s="76" t="s">
        <v>364</v>
      </c>
      <c r="L162" t="s">
        <v>9680</v>
      </c>
      <c r="N162" t="s">
        <v>9680</v>
      </c>
      <c r="P162" t="s">
        <v>9680</v>
      </c>
      <c r="Q162" t="s">
        <v>9680</v>
      </c>
      <c r="R162" s="35" t="str">
        <f>CONCATENATE(Таблица1[[#This Row],[ОКПД]],Таблица1[[#This Row],[Признак периода данных]],Таблица1[[#This Row],[ОКЕИ]])</f>
        <v>31.09.12.130_384</v>
      </c>
      <c r="S162" s="35" t="str">
        <f>VLOOKUP(Таблица1[[#This Row],[ОКПД]],ОКПД!$A$2:$B$11000,2,FALSE)</f>
        <v>Мебель деревянная для столовой и гостиной</v>
      </c>
      <c r="T162" s="35" t="str">
        <f>VLOOKUP(Таблица1[[#This Row],[ОКЕИ]],'для единиц измирения'!$G$4:$H$1900,2,FALSE)</f>
        <v>тыс.руб</v>
      </c>
      <c r="U162" t="str">
        <f>LEFT(Таблица1[[#This Row],[ОКПД]],2)</f>
        <v>31</v>
      </c>
      <c r="V162" s="10" t="e">
        <f>IF(H162=H169:H172,"…*",Таблица1[[#This Row],[За отчётный месяц]])</f>
        <v>#VALUE!</v>
      </c>
      <c r="W162" t="str">
        <f>Таблица1[[#This Row],[ИД]]</f>
        <v>31.09.12.130_384</v>
      </c>
      <c r="X162">
        <v>1</v>
      </c>
    </row>
    <row r="163" spans="1:24" ht="20.100000000000001" customHeight="1" x14ac:dyDescent="0.25">
      <c r="A163" s="91">
        <v>45139</v>
      </c>
      <c r="B163" s="76" t="s">
        <v>17</v>
      </c>
      <c r="C163" s="76" t="s">
        <v>18</v>
      </c>
      <c r="D163" s="76" t="s">
        <v>19</v>
      </c>
      <c r="E163" s="77" t="s">
        <v>20</v>
      </c>
      <c r="F163" s="78">
        <v>882</v>
      </c>
      <c r="G163" s="76" t="s">
        <v>298</v>
      </c>
      <c r="H163" s="76" t="s">
        <v>326</v>
      </c>
      <c r="L163" t="s">
        <v>9680</v>
      </c>
      <c r="M163">
        <v>0.44</v>
      </c>
      <c r="N163" t="s">
        <v>9680</v>
      </c>
      <c r="P163" t="s">
        <v>9680</v>
      </c>
      <c r="Q163" t="s">
        <v>9680</v>
      </c>
      <c r="R163" s="35" t="str">
        <f>CONCATENATE(Таблица1[[#This Row],[ОКПД]],Таблица1[[#This Row],[Признак периода данных]],Таблица1[[#This Row],[ОКЕИ]])</f>
        <v>10.20.25.113_882</v>
      </c>
      <c r="S163" s="35" t="str">
        <f>VLOOKUP(Таблица1[[#This Row],[ОКПД]],ОКПД!$A$2:$B$11000,2,FALSE)</f>
        <v>Консервы рыбные в масле</v>
      </c>
      <c r="T163" s="35" t="str">
        <f>VLOOKUP(Таблица1[[#This Row],[ОКЕИ]],'для единиц измирения'!$G$4:$H$1900,2,FALSE)</f>
        <v>тыс.усл. банок</v>
      </c>
      <c r="U163" t="str">
        <f>LEFT(Таблица1[[#This Row],[ОКПД]],2)</f>
        <v>10</v>
      </c>
      <c r="V163" s="10" t="e">
        <f>IF(H163=H170:H173,"…*",Таблица1[[#This Row],[За отчётный месяц]])</f>
        <v>#VALUE!</v>
      </c>
      <c r="W163" t="str">
        <f>Таблица1[[#This Row],[ИД]]</f>
        <v>10.20.25.113_882</v>
      </c>
      <c r="X163">
        <v>1</v>
      </c>
    </row>
    <row r="164" spans="1:24" ht="20.100000000000001" customHeight="1" x14ac:dyDescent="0.25">
      <c r="A164" s="91">
        <v>45139</v>
      </c>
      <c r="B164" s="76" t="s">
        <v>17</v>
      </c>
      <c r="C164" s="76" t="s">
        <v>18</v>
      </c>
      <c r="D164" s="76" t="s">
        <v>19</v>
      </c>
      <c r="E164" s="77" t="s">
        <v>20</v>
      </c>
      <c r="F164" s="78">
        <v>168</v>
      </c>
      <c r="G164" s="76" t="s">
        <v>298</v>
      </c>
      <c r="H164" s="76" t="s">
        <v>200</v>
      </c>
      <c r="K164">
        <v>0.03</v>
      </c>
      <c r="L164" t="s">
        <v>9680</v>
      </c>
      <c r="M164">
        <v>0.22</v>
      </c>
      <c r="N164" t="s">
        <v>9680</v>
      </c>
      <c r="P164" t="s">
        <v>9680</v>
      </c>
      <c r="Q164" t="s">
        <v>9680</v>
      </c>
      <c r="R164" s="35" t="str">
        <f>CONCATENATE(Таблица1[[#This Row],[ОКПД]],Таблица1[[#This Row],[Признак периода данных]],Таблица1[[#This Row],[ОКЕИ]])</f>
        <v>10.73.1_168</v>
      </c>
      <c r="S164" s="35" t="str">
        <f>VLOOKUP(Таблица1[[#This Row],[ОКПД]],ОКПД!$A$2:$B$11000,2,FALSE)</f>
        <v>Изделия макаронные, кускус и аналогичные мучные изделия</v>
      </c>
      <c r="T164" s="35" t="str">
        <f>VLOOKUP(Таблица1[[#This Row],[ОКЕИ]],'для единиц измирения'!$G$4:$H$1900,2,FALSE)</f>
        <v>тонн</v>
      </c>
      <c r="U164" t="str">
        <f>LEFT(Таблица1[[#This Row],[ОКПД]],2)</f>
        <v>10</v>
      </c>
      <c r="V164" s="10" t="e">
        <f>IF(H164=H171:H174,"…*",Таблица1[[#This Row],[За отчётный месяц]])</f>
        <v>#VALUE!</v>
      </c>
      <c r="W164" t="str">
        <f>Таблица1[[#This Row],[ИД]]</f>
        <v>10.73.1_168</v>
      </c>
    </row>
    <row r="165" spans="1:24" ht="20.100000000000001" customHeight="1" x14ac:dyDescent="0.25">
      <c r="A165" s="91">
        <v>45139</v>
      </c>
      <c r="B165" s="76" t="s">
        <v>17</v>
      </c>
      <c r="C165" s="76" t="s">
        <v>18</v>
      </c>
      <c r="D165" s="76" t="s">
        <v>19</v>
      </c>
      <c r="E165" s="77" t="s">
        <v>20</v>
      </c>
      <c r="F165" s="78">
        <v>796</v>
      </c>
      <c r="G165" s="76" t="s">
        <v>298</v>
      </c>
      <c r="H165" s="76" t="s">
        <v>257</v>
      </c>
      <c r="I165">
        <v>1</v>
      </c>
      <c r="J165">
        <v>7</v>
      </c>
      <c r="L165">
        <v>7</v>
      </c>
      <c r="M165">
        <v>23</v>
      </c>
      <c r="N165">
        <v>23</v>
      </c>
      <c r="P165">
        <v>100</v>
      </c>
      <c r="Q165">
        <v>100</v>
      </c>
      <c r="R165" s="35" t="str">
        <f>CONCATENATE(Таблица1[[#This Row],[ОКПД]],Таблица1[[#This Row],[Признак периода данных]],Таблица1[[#This Row],[ОКЕИ]])</f>
        <v>31.09.12.120_796</v>
      </c>
      <c r="S165" s="35" t="str">
        <f>VLOOKUP(Таблица1[[#This Row],[ОКПД]],ОКПД!$A$2:$B$11000,2,FALSE)</f>
        <v>Мебель деревянная для спальни</v>
      </c>
      <c r="T165" s="35" t="str">
        <f>VLOOKUP(Таблица1[[#This Row],[ОКЕИ]],'для единиц измирения'!$G$4:$H$1900,2,FALSE)</f>
        <v>штук</v>
      </c>
      <c r="U165" t="str">
        <f>LEFT(Таблица1[[#This Row],[ОКПД]],2)</f>
        <v>31</v>
      </c>
      <c r="V165" s="10" t="e">
        <f>IF(H165=H172:H175,"…*",Таблица1[[#This Row],[За отчётный месяц]])</f>
        <v>#VALUE!</v>
      </c>
      <c r="W165" t="str">
        <f>Таблица1[[#This Row],[ИД]]</f>
        <v>31.09.12.120_796</v>
      </c>
    </row>
    <row r="166" spans="1:24" ht="20.100000000000001" customHeight="1" x14ac:dyDescent="0.25">
      <c r="A166" s="91">
        <v>45139</v>
      </c>
      <c r="B166" s="76" t="s">
        <v>17</v>
      </c>
      <c r="C166" s="76" t="s">
        <v>18</v>
      </c>
      <c r="D166" s="76" t="s">
        <v>19</v>
      </c>
      <c r="E166" s="77" t="s">
        <v>20</v>
      </c>
      <c r="F166" s="78">
        <v>168</v>
      </c>
      <c r="G166" s="76" t="s">
        <v>298</v>
      </c>
      <c r="H166" s="76" t="s">
        <v>76</v>
      </c>
      <c r="L166" t="s">
        <v>9680</v>
      </c>
      <c r="N166" t="s">
        <v>9680</v>
      </c>
      <c r="P166" t="s">
        <v>9680</v>
      </c>
      <c r="Q166" t="s">
        <v>9680</v>
      </c>
      <c r="R166" s="35" t="str">
        <f>CONCATENATE(Таблица1[[#This Row],[ОКПД]],Таблица1[[#This Row],[Признак периода данных]],Таблица1[[#This Row],[ОКЕИ]])</f>
        <v>10.20.14.120_168</v>
      </c>
      <c r="S166" s="35" t="str">
        <f>VLOOKUP(Таблица1[[#This Row],[ОКПД]],ОКПД!$A$2:$B$11000,2,FALSE)</f>
        <v>Филе морской рыбы мороженое</v>
      </c>
      <c r="T166" s="35" t="str">
        <f>VLOOKUP(Таблица1[[#This Row],[ОКЕИ]],'для единиц измирения'!$G$4:$H$1900,2,FALSE)</f>
        <v>тонн</v>
      </c>
      <c r="U166" t="str">
        <f>LEFT(Таблица1[[#This Row],[ОКПД]],2)</f>
        <v>10</v>
      </c>
      <c r="V166" s="10" t="e">
        <f>IF(H166=H173:H176,"…*",Таблица1[[#This Row],[За отчётный месяц]])</f>
        <v>#VALUE!</v>
      </c>
      <c r="W166" t="str">
        <f>Таблица1[[#This Row],[ИД]]</f>
        <v>10.20.14.120_168</v>
      </c>
    </row>
    <row r="167" spans="1:24" ht="20.100000000000001" customHeight="1" x14ac:dyDescent="0.25">
      <c r="A167" s="91">
        <v>45139</v>
      </c>
      <c r="B167" s="76" t="s">
        <v>17</v>
      </c>
      <c r="C167" s="76" t="s">
        <v>18</v>
      </c>
      <c r="D167" s="76" t="s">
        <v>19</v>
      </c>
      <c r="E167" s="77" t="s">
        <v>20</v>
      </c>
      <c r="F167" s="78">
        <v>168</v>
      </c>
      <c r="G167" s="76" t="s">
        <v>298</v>
      </c>
      <c r="H167" s="76" t="s">
        <v>326</v>
      </c>
      <c r="L167" t="s">
        <v>9680</v>
      </c>
      <c r="M167">
        <v>0.154</v>
      </c>
      <c r="N167" t="s">
        <v>9680</v>
      </c>
      <c r="P167" t="s">
        <v>9680</v>
      </c>
      <c r="Q167" t="s">
        <v>9680</v>
      </c>
      <c r="R167" s="35" t="str">
        <f>CONCATENATE(Таблица1[[#This Row],[ОКПД]],Таблица1[[#This Row],[Признак периода данных]],Таблица1[[#This Row],[ОКЕИ]])</f>
        <v>10.20.25.113_168</v>
      </c>
      <c r="S167" s="35" t="str">
        <f>VLOOKUP(Таблица1[[#This Row],[ОКПД]],ОКПД!$A$2:$B$11000,2,FALSE)</f>
        <v>Консервы рыбные в масле</v>
      </c>
      <c r="T167" s="35" t="str">
        <f>VLOOKUP(Таблица1[[#This Row],[ОКЕИ]],'для единиц измирения'!$G$4:$H$1900,2,FALSE)</f>
        <v>тонн</v>
      </c>
      <c r="U167" t="str">
        <f>LEFT(Таблица1[[#This Row],[ОКПД]],2)</f>
        <v>10</v>
      </c>
      <c r="V167" s="10" t="e">
        <f>IF(H167=H174:H177,"…*",Таблица1[[#This Row],[За отчётный месяц]])</f>
        <v>#VALUE!</v>
      </c>
      <c r="W167" t="str">
        <f>Таблица1[[#This Row],[ИД]]</f>
        <v>10.20.25.113_168</v>
      </c>
    </row>
    <row r="168" spans="1:24" ht="20.100000000000001" customHeight="1" x14ac:dyDescent="0.25">
      <c r="A168" s="91">
        <v>45139</v>
      </c>
      <c r="B168" s="76" t="s">
        <v>17</v>
      </c>
      <c r="C168" s="76" t="s">
        <v>18</v>
      </c>
      <c r="D168" s="76" t="s">
        <v>19</v>
      </c>
      <c r="E168" s="77" t="s">
        <v>20</v>
      </c>
      <c r="F168" s="78">
        <v>882</v>
      </c>
      <c r="G168" s="76" t="s">
        <v>298</v>
      </c>
      <c r="H168" s="76" t="s">
        <v>322</v>
      </c>
      <c r="I168">
        <v>1</v>
      </c>
      <c r="J168">
        <v>6.3</v>
      </c>
      <c r="L168" t="s">
        <v>9680</v>
      </c>
      <c r="M168">
        <v>6.83</v>
      </c>
      <c r="N168">
        <v>1.57</v>
      </c>
      <c r="P168" t="s">
        <v>9680</v>
      </c>
      <c r="Q168">
        <v>435.03184713375794</v>
      </c>
      <c r="R168" s="35" t="str">
        <f>CONCATENATE(Таблица1[[#This Row],[ОКПД]],Таблица1[[#This Row],[Признак периода данных]],Таблица1[[#This Row],[ОКЕИ]])</f>
        <v>10.13.15.130_882</v>
      </c>
      <c r="S168" s="35" t="str">
        <f>VLOOKUP(Таблица1[[#This Row],[ОКПД]],ОКПД!$A$2:$B$11000,2,FALSE)</f>
        <v>Консервы из мяса и субпродуктов птицы</v>
      </c>
      <c r="T168" s="35" t="str">
        <f>VLOOKUP(Таблица1[[#This Row],[ОКЕИ]],'для единиц измирения'!$G$4:$H$1900,2,FALSE)</f>
        <v>тыс.усл. банок</v>
      </c>
      <c r="U168" t="str">
        <f>LEFT(Таблица1[[#This Row],[ОКПД]],2)</f>
        <v>10</v>
      </c>
      <c r="V168" s="10" t="e">
        <f>IF(H168=H175:H178,"…*",Таблица1[[#This Row],[За отчётный месяц]])</f>
        <v>#VALUE!</v>
      </c>
      <c r="W168" t="str">
        <f>Таблица1[[#This Row],[ИД]]</f>
        <v>10.13.15.130_882</v>
      </c>
    </row>
    <row r="169" spans="1:24" ht="20.100000000000001" customHeight="1" x14ac:dyDescent="0.25">
      <c r="A169" s="91">
        <v>45139</v>
      </c>
      <c r="B169" s="76" t="s">
        <v>17</v>
      </c>
      <c r="C169" s="76" t="s">
        <v>18</v>
      </c>
      <c r="D169" s="76" t="s">
        <v>19</v>
      </c>
      <c r="E169" s="77" t="s">
        <v>20</v>
      </c>
      <c r="F169" s="78">
        <v>796</v>
      </c>
      <c r="G169" s="76" t="s">
        <v>298</v>
      </c>
      <c r="H169" s="76" t="s">
        <v>9076</v>
      </c>
      <c r="L169" t="s">
        <v>9680</v>
      </c>
      <c r="M169">
        <v>3</v>
      </c>
      <c r="N169">
        <v>3</v>
      </c>
      <c r="P169" t="s">
        <v>9680</v>
      </c>
      <c r="Q169">
        <v>100</v>
      </c>
      <c r="R169" s="35" t="str">
        <f>CONCATENATE(Таблица1[[#This Row],[ОКПД]],Таблица1[[#This Row],[Признак периода данных]],Таблица1[[#This Row],[ОКЕИ]])</f>
        <v>31.01.12.110_796</v>
      </c>
      <c r="S169" s="35" t="str">
        <f>VLOOKUP(Таблица1[[#This Row],[ОКПД]],ОКПД!$A$2:$B$11000,2,FALSE)</f>
        <v>Столы письменные деревянные для офисов, административных помещений</v>
      </c>
      <c r="T169" s="35" t="str">
        <f>VLOOKUP(Таблица1[[#This Row],[ОКЕИ]],'для единиц измирения'!$G$4:$H$1900,2,FALSE)</f>
        <v>штук</v>
      </c>
      <c r="U169" t="str">
        <f>LEFT(Таблица1[[#This Row],[ОКПД]],2)</f>
        <v>31</v>
      </c>
      <c r="V169" s="10" t="e">
        <f>IF(H169=H176:H179,"…*",Таблица1[[#This Row],[За отчётный месяц]])</f>
        <v>#VALUE!</v>
      </c>
      <c r="W169" t="str">
        <f>Таблица1[[#This Row],[ИД]]</f>
        <v>31.01.12.110_796</v>
      </c>
    </row>
    <row r="170" spans="1:24" ht="20.100000000000001" customHeight="1" x14ac:dyDescent="0.25">
      <c r="A170" s="91">
        <v>45139</v>
      </c>
      <c r="B170" s="76" t="s">
        <v>17</v>
      </c>
      <c r="C170" s="76" t="s">
        <v>18</v>
      </c>
      <c r="D170" s="76" t="s">
        <v>19</v>
      </c>
      <c r="E170" s="77" t="s">
        <v>20</v>
      </c>
      <c r="F170" s="78">
        <v>882</v>
      </c>
      <c r="G170" s="76" t="s">
        <v>298</v>
      </c>
      <c r="H170" s="76" t="s">
        <v>118</v>
      </c>
      <c r="L170" t="s">
        <v>9680</v>
      </c>
      <c r="M170">
        <v>0.49</v>
      </c>
      <c r="N170" t="s">
        <v>9680</v>
      </c>
      <c r="P170" t="s">
        <v>9680</v>
      </c>
      <c r="Q170" t="s">
        <v>9680</v>
      </c>
      <c r="R170" s="35" t="str">
        <f>CONCATENATE(Таблица1[[#This Row],[ОКПД]],Таблица1[[#This Row],[Признак периода данных]],Таблица1[[#This Row],[ОКЕИ]])</f>
        <v>10.20.25.111_882</v>
      </c>
      <c r="S170" s="35" t="str">
        <f>VLOOKUP(Таблица1[[#This Row],[ОКПД]],ОКПД!$A$2:$B$11000,2,FALSE)</f>
        <v>Консервы рыбные натуральные</v>
      </c>
      <c r="T170" s="35" t="str">
        <f>VLOOKUP(Таблица1[[#This Row],[ОКЕИ]],'для единиц измирения'!$G$4:$H$1900,2,FALSE)</f>
        <v>тыс.усл. банок</v>
      </c>
      <c r="U170" t="str">
        <f>LEFT(Таблица1[[#This Row],[ОКПД]],2)</f>
        <v>10</v>
      </c>
      <c r="V170" s="10" t="e">
        <f>IF(H170=H177:H180,"…*",Таблица1[[#This Row],[За отчётный месяц]])</f>
        <v>#VALUE!</v>
      </c>
      <c r="W170" t="str">
        <f>Таблица1[[#This Row],[ИД]]</f>
        <v>10.20.25.111_882</v>
      </c>
    </row>
    <row r="171" spans="1:24" ht="20.100000000000001" customHeight="1" x14ac:dyDescent="0.25">
      <c r="A171" s="91">
        <v>45139</v>
      </c>
      <c r="B171" s="76" t="s">
        <v>17</v>
      </c>
      <c r="C171" s="76" t="s">
        <v>18</v>
      </c>
      <c r="D171" s="76" t="s">
        <v>19</v>
      </c>
      <c r="E171" s="77" t="s">
        <v>20</v>
      </c>
      <c r="F171" s="78">
        <v>168</v>
      </c>
      <c r="G171" s="76" t="s">
        <v>298</v>
      </c>
      <c r="H171" s="76" t="s">
        <v>122</v>
      </c>
      <c r="K171">
        <v>4.0000000000000001E-3</v>
      </c>
      <c r="L171">
        <v>0.01</v>
      </c>
      <c r="M171">
        <v>3.1E-2</v>
      </c>
      <c r="N171">
        <v>0.17100000000000001</v>
      </c>
      <c r="P171">
        <v>0</v>
      </c>
      <c r="Q171">
        <v>18.128654970760234</v>
      </c>
      <c r="R171" s="35" t="str">
        <f>CONCATENATE(Таблица1[[#This Row],[ОКПД]],Таблица1[[#This Row],[Признак периода данных]],Таблица1[[#This Row],[ОКЕИ]])</f>
        <v>10.20.25.190_168</v>
      </c>
      <c r="S17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71" s="35" t="str">
        <f>VLOOKUP(Таблица1[[#This Row],[ОКЕИ]],'для единиц измирения'!$G$4:$H$1900,2,FALSE)</f>
        <v>тонн</v>
      </c>
      <c r="U171" t="str">
        <f>LEFT(Таблица1[[#This Row],[ОКПД]],2)</f>
        <v>10</v>
      </c>
      <c r="V171" s="10" t="e">
        <f>IF(H171=H178:H181,"…*",Таблица1[[#This Row],[За отчётный месяц]])</f>
        <v>#VALUE!</v>
      </c>
      <c r="W171" t="str">
        <f>Таблица1[[#This Row],[ИД]]</f>
        <v>10.20.25.190_168</v>
      </c>
    </row>
    <row r="172" spans="1:24" ht="20.100000000000001" customHeight="1" x14ac:dyDescent="0.25">
      <c r="A172" s="91">
        <v>45017</v>
      </c>
      <c r="B172" s="76" t="s">
        <v>17</v>
      </c>
      <c r="C172" s="76" t="s">
        <v>18</v>
      </c>
      <c r="D172" s="76" t="s">
        <v>19</v>
      </c>
      <c r="E172" s="77" t="s">
        <v>20</v>
      </c>
      <c r="F172" s="78">
        <v>169</v>
      </c>
      <c r="G172" s="76" t="s">
        <v>298</v>
      </c>
      <c r="H172" s="76" t="s">
        <v>26</v>
      </c>
      <c r="I172">
        <v>1</v>
      </c>
      <c r="J172">
        <v>126</v>
      </c>
      <c r="K172">
        <v>112</v>
      </c>
      <c r="L172">
        <v>96.616</v>
      </c>
      <c r="M172">
        <v>452</v>
      </c>
      <c r="N172">
        <v>393.71300000000002</v>
      </c>
      <c r="O172">
        <v>112.5</v>
      </c>
      <c r="P172">
        <v>130.41318208164279</v>
      </c>
      <c r="Q172">
        <v>114.80443876630947</v>
      </c>
      <c r="R172" s="35" t="str">
        <f>CONCATENATE(Таблица1[[#This Row],[ОКПД]],Таблица1[[#This Row],[Признак периода данных]],Таблица1[[#This Row],[ОКЕИ]])</f>
        <v>05.10.10.101.АГ_169</v>
      </c>
      <c r="S172" s="35" t="str">
        <f>VLOOKUP(Таблица1[[#This Row],[ОКПД]],ОКПД!$A$2:$B$11000,2,FALSE)</f>
        <v>Уголь каменный</v>
      </c>
      <c r="T172" s="35" t="str">
        <f>VLOOKUP(Таблица1[[#This Row],[ОКЕИ]],'для единиц измирения'!$G$4:$H$1900,2,FALSE)</f>
        <v>тыс. тонн</v>
      </c>
      <c r="U172" t="str">
        <f>LEFT(Таблица1[[#This Row],[ОКПД]],2)</f>
        <v>05</v>
      </c>
      <c r="V172" s="10" t="e">
        <f>IF(H172=H179:H182,"…*",Таблица1[[#This Row],[За отчётный месяц]])</f>
        <v>#VALUE!</v>
      </c>
      <c r="W172" t="str">
        <f>Таблица1[[#This Row],[ИД]]</f>
        <v>05.10.10.101.АГ_169</v>
      </c>
    </row>
    <row r="173" spans="1:24" ht="20.100000000000001" customHeight="1" x14ac:dyDescent="0.25">
      <c r="A173" s="91">
        <v>45017</v>
      </c>
      <c r="B173" s="76" t="s">
        <v>17</v>
      </c>
      <c r="C173" s="76" t="s">
        <v>18</v>
      </c>
      <c r="D173" s="76" t="s">
        <v>19</v>
      </c>
      <c r="E173" s="77" t="s">
        <v>20</v>
      </c>
      <c r="F173" s="78">
        <v>169</v>
      </c>
      <c r="G173" s="76" t="s">
        <v>298</v>
      </c>
      <c r="H173" s="76" t="s">
        <v>299</v>
      </c>
      <c r="I173">
        <v>1</v>
      </c>
      <c r="J173">
        <v>126</v>
      </c>
      <c r="K173">
        <v>112</v>
      </c>
      <c r="L173">
        <v>96.616</v>
      </c>
      <c r="M173">
        <v>452</v>
      </c>
      <c r="N173">
        <v>393.71300000000002</v>
      </c>
      <c r="O173">
        <v>112.5</v>
      </c>
      <c r="P173">
        <v>130.41318208164279</v>
      </c>
      <c r="Q173">
        <v>114.80443876630947</v>
      </c>
      <c r="R173" s="35" t="str">
        <f>CONCATENATE(Таблица1[[#This Row],[ОКПД]],Таблица1[[#This Row],[Признак периода данных]],Таблица1[[#This Row],[ОКЕИ]])</f>
        <v>05.10.10.120_169</v>
      </c>
      <c r="S173" s="35" t="str">
        <f>VLOOKUP(Таблица1[[#This Row],[ОКПД]],ОКПД!$A$2:$B$11000,2,FALSE)</f>
        <v xml:space="preserve">Уголь коксующийся </v>
      </c>
      <c r="T173" s="35" t="str">
        <f>VLOOKUP(Таблица1[[#This Row],[ОКЕИ]],'для единиц измирения'!$G$4:$H$1900,2,FALSE)</f>
        <v>тыс. тонн</v>
      </c>
      <c r="U173" t="str">
        <f>LEFT(Таблица1[[#This Row],[ОКПД]],2)</f>
        <v>05</v>
      </c>
      <c r="V173" s="10" t="e">
        <f>IF(H173=H180:H183,"…*",Таблица1[[#This Row],[За отчётный месяц]])</f>
        <v>#VALUE!</v>
      </c>
      <c r="W173" t="str">
        <f>Таблица1[[#This Row],[ИД]]</f>
        <v>05.10.10.120_169</v>
      </c>
    </row>
    <row r="174" spans="1:24" ht="20.100000000000001" customHeight="1" x14ac:dyDescent="0.25">
      <c r="A174" s="91">
        <v>45017</v>
      </c>
      <c r="B174" s="76" t="s">
        <v>17</v>
      </c>
      <c r="C174" s="76" t="s">
        <v>18</v>
      </c>
      <c r="D174" s="76" t="s">
        <v>19</v>
      </c>
      <c r="E174" s="77" t="s">
        <v>20</v>
      </c>
      <c r="F174" s="78">
        <v>169</v>
      </c>
      <c r="G174" s="76" t="s">
        <v>298</v>
      </c>
      <c r="H174" s="76" t="s">
        <v>30</v>
      </c>
      <c r="I174">
        <v>1</v>
      </c>
      <c r="J174">
        <v>53</v>
      </c>
      <c r="K174">
        <v>50</v>
      </c>
      <c r="L174">
        <v>26.545000000000002</v>
      </c>
      <c r="M174">
        <v>183</v>
      </c>
      <c r="N174">
        <v>26.545000000000002</v>
      </c>
      <c r="O174">
        <v>106</v>
      </c>
      <c r="P174">
        <v>199.66095309851195</v>
      </c>
      <c r="Q174">
        <v>689.395366359013</v>
      </c>
      <c r="R174" s="35" t="str">
        <f>CONCATENATE(Таблица1[[#This Row],[ОКПД]],Таблица1[[#This Row],[Признак периода данных]],Таблица1[[#This Row],[ОКЕИ]])</f>
        <v>05.10.10.140_169</v>
      </c>
      <c r="S174" s="35" t="str">
        <f>VLOOKUP(Таблица1[[#This Row],[ОКПД]],ОКПД!$A$2:$B$11000,2,FALSE)</f>
        <v>Уголь  и антрацит обогащенные</v>
      </c>
      <c r="T174" s="35" t="str">
        <f>VLOOKUP(Таблица1[[#This Row],[ОКЕИ]],'для единиц измирения'!$G$4:$H$1900,2,FALSE)</f>
        <v>тыс. тонн</v>
      </c>
      <c r="U174" t="str">
        <f>LEFT(Таблица1[[#This Row],[ОКПД]],2)</f>
        <v>05</v>
      </c>
      <c r="V174" s="10" t="e">
        <f>IF(H174=H181:H184,"…*",Таблица1[[#This Row],[За отчётный месяц]])</f>
        <v>#VALUE!</v>
      </c>
      <c r="W174" t="str">
        <f>Таблица1[[#This Row],[ИД]]</f>
        <v>05.10.10.140_169</v>
      </c>
    </row>
    <row r="175" spans="1:24" ht="20.100000000000001" customHeight="1" x14ac:dyDescent="0.25">
      <c r="A175" s="91">
        <v>45017</v>
      </c>
      <c r="B175" s="76" t="s">
        <v>17</v>
      </c>
      <c r="C175" s="76" t="s">
        <v>18</v>
      </c>
      <c r="D175" s="76" t="s">
        <v>19</v>
      </c>
      <c r="E175" s="77" t="s">
        <v>20</v>
      </c>
      <c r="F175" s="78">
        <v>169</v>
      </c>
      <c r="G175" s="76" t="s">
        <v>298</v>
      </c>
      <c r="H175" s="76" t="s">
        <v>302</v>
      </c>
      <c r="I175">
        <v>1</v>
      </c>
      <c r="J175">
        <v>53</v>
      </c>
      <c r="K175">
        <v>50</v>
      </c>
      <c r="L175">
        <v>26.545000000000002</v>
      </c>
      <c r="M175">
        <v>183</v>
      </c>
      <c r="N175">
        <v>26.545000000000002</v>
      </c>
      <c r="O175">
        <v>106</v>
      </c>
      <c r="P175">
        <v>199.66095309851195</v>
      </c>
      <c r="Q175">
        <v>689.395366359013</v>
      </c>
      <c r="R175" s="35" t="str">
        <f>CONCATENATE(Таблица1[[#This Row],[ОКПД]],Таблица1[[#This Row],[Признак периода данных]],Таблица1[[#This Row],[ОКЕИ]])</f>
        <v>05.10.10.142_169</v>
      </c>
      <c r="S175" s="35" t="str">
        <f>VLOOKUP(Таблица1[[#This Row],[ОКПД]],ОКПД!$A$2:$B$11000,2,FALSE)</f>
        <v>Уголь коксующийся обогащенный</v>
      </c>
      <c r="T175" s="35" t="str">
        <f>VLOOKUP(Таблица1[[#This Row],[ОКЕИ]],'для единиц измирения'!$G$4:$H$1900,2,FALSE)</f>
        <v>тыс. тонн</v>
      </c>
      <c r="U175" t="str">
        <f>LEFT(Таблица1[[#This Row],[ОКПД]],2)</f>
        <v>05</v>
      </c>
      <c r="V175" s="10" t="e">
        <f>IF(H175=H182:H185,"…*",Таблица1[[#This Row],[За отчётный месяц]])</f>
        <v>#VALUE!</v>
      </c>
      <c r="W175" t="str">
        <f>Таблица1[[#This Row],[ИД]]</f>
        <v>05.10.10.142_169</v>
      </c>
    </row>
    <row r="176" spans="1:24" ht="20.100000000000001" customHeight="1" x14ac:dyDescent="0.25">
      <c r="A176" s="91">
        <v>45017</v>
      </c>
      <c r="B176" s="76" t="s">
        <v>17</v>
      </c>
      <c r="C176" s="76" t="s">
        <v>18</v>
      </c>
      <c r="D176" s="76" t="s">
        <v>19</v>
      </c>
      <c r="E176" s="77" t="s">
        <v>20</v>
      </c>
      <c r="F176" s="78">
        <v>169</v>
      </c>
      <c r="G176" s="76" t="s">
        <v>298</v>
      </c>
      <c r="H176" s="76" t="s">
        <v>32</v>
      </c>
      <c r="I176">
        <v>2</v>
      </c>
      <c r="J176">
        <v>143.9</v>
      </c>
      <c r="K176">
        <v>126</v>
      </c>
      <c r="L176">
        <v>99.016000000000005</v>
      </c>
      <c r="M176">
        <v>490.9</v>
      </c>
      <c r="N176">
        <v>402.613</v>
      </c>
      <c r="O176">
        <v>114.2063492063492</v>
      </c>
      <c r="P176">
        <v>145.33004766906359</v>
      </c>
      <c r="Q176">
        <v>121.92850206029115</v>
      </c>
      <c r="R176" s="35" t="str">
        <f>CONCATENATE(Таблица1[[#This Row],[ОКПД]],Таблица1[[#This Row],[Признак периода данных]],Таблица1[[#This Row],[ОКЕИ]])</f>
        <v>05.10.20.001.АГ_169</v>
      </c>
      <c r="S176" s="35" t="str">
        <f>VLOOKUP(Таблица1[[#This Row],[ОКПД]],ОКПД!$A$2:$B$11000,2,FALSE)</f>
        <v>Уголь каменный и бурый</v>
      </c>
      <c r="T176" s="35" t="str">
        <f>VLOOKUP(Таблица1[[#This Row],[ОКЕИ]],'для единиц измирения'!$G$4:$H$1900,2,FALSE)</f>
        <v>тыс. тонн</v>
      </c>
      <c r="U176" t="str">
        <f>LEFT(Таблица1[[#This Row],[ОКПД]],2)</f>
        <v>05</v>
      </c>
      <c r="V176" s="10" t="e">
        <f>IF(H176=H183:H186,"…*",Таблица1[[#This Row],[За отчётный месяц]])</f>
        <v>#VALUE!</v>
      </c>
      <c r="W176" t="str">
        <f>Таблица1[[#This Row],[ИД]]</f>
        <v>05.10.20.001.АГ_169</v>
      </c>
    </row>
    <row r="177" spans="1:23" ht="20.100000000000001" customHeight="1" x14ac:dyDescent="0.25">
      <c r="A177" s="91">
        <v>45017</v>
      </c>
      <c r="B177" s="76" t="s">
        <v>17</v>
      </c>
      <c r="C177" s="76" t="s">
        <v>18</v>
      </c>
      <c r="D177" s="76" t="s">
        <v>19</v>
      </c>
      <c r="E177" s="77" t="s">
        <v>20</v>
      </c>
      <c r="F177" s="78">
        <v>169</v>
      </c>
      <c r="G177" s="76" t="s">
        <v>298</v>
      </c>
      <c r="H177" s="76" t="s">
        <v>35</v>
      </c>
      <c r="I177">
        <v>1</v>
      </c>
      <c r="J177">
        <v>53</v>
      </c>
      <c r="K177">
        <v>50</v>
      </c>
      <c r="L177">
        <v>26.545000000000002</v>
      </c>
      <c r="M177">
        <v>183</v>
      </c>
      <c r="N177">
        <v>26.545000000000002</v>
      </c>
      <c r="O177">
        <v>106</v>
      </c>
      <c r="P177">
        <v>199.66095309851195</v>
      </c>
      <c r="Q177">
        <v>689.395366359013</v>
      </c>
      <c r="R177" s="35" t="str">
        <f>CONCATENATE(Таблица1[[#This Row],[ОКПД]],Таблица1[[#This Row],[Признак периода данных]],Таблица1[[#This Row],[ОКЕИ]])</f>
        <v>05.10.20.002.АГ_169</v>
      </c>
      <c r="S177" s="35" t="str">
        <f>VLOOKUP(Таблица1[[#This Row],[ОКПД]],ОКПД!$A$2:$B$11000,2,FALSE)</f>
        <v xml:space="preserve">Уголь каменный и бурый обогащенный </v>
      </c>
      <c r="T177" s="35" t="str">
        <f>VLOOKUP(Таблица1[[#This Row],[ОКЕИ]],'для единиц измирения'!$G$4:$H$1900,2,FALSE)</f>
        <v>тыс. тонн</v>
      </c>
      <c r="U177" t="str">
        <f>LEFT(Таблица1[[#This Row],[ОКПД]],2)</f>
        <v>05</v>
      </c>
      <c r="V177" s="10" t="e">
        <f>IF(H177=H184:H187,"…*",Таблица1[[#This Row],[За отчётный месяц]])</f>
        <v>#VALUE!</v>
      </c>
      <c r="W177" t="str">
        <f>Таблица1[[#This Row],[ИД]]</f>
        <v>05.10.20.002.АГ_169</v>
      </c>
    </row>
    <row r="178" spans="1:23" ht="20.100000000000001" customHeight="1" x14ac:dyDescent="0.25">
      <c r="A178" s="91">
        <v>45017</v>
      </c>
      <c r="B178" s="76" t="s">
        <v>17</v>
      </c>
      <c r="C178" s="76" t="s">
        <v>18</v>
      </c>
      <c r="D178" s="76" t="s">
        <v>19</v>
      </c>
      <c r="E178" s="77" t="s">
        <v>20</v>
      </c>
      <c r="F178" s="78">
        <v>169</v>
      </c>
      <c r="G178" s="76" t="s">
        <v>298</v>
      </c>
      <c r="H178" s="76" t="s">
        <v>38</v>
      </c>
      <c r="I178">
        <v>1</v>
      </c>
      <c r="J178">
        <v>17.899999999999999</v>
      </c>
      <c r="K178">
        <v>14</v>
      </c>
      <c r="L178">
        <v>2.4</v>
      </c>
      <c r="M178">
        <v>38.9</v>
      </c>
      <c r="N178">
        <v>8.9</v>
      </c>
      <c r="O178">
        <v>127.85714285714286</v>
      </c>
      <c r="P178">
        <v>745.83333333333337</v>
      </c>
      <c r="Q178">
        <v>437.07865168539325</v>
      </c>
      <c r="R178" s="35" t="str">
        <f>CONCATENATE(Таблица1[[#This Row],[ОКПД]],Таблица1[[#This Row],[Признак периода данных]],Таблица1[[#This Row],[ОКЕИ]])</f>
        <v>05.20.10.110_169</v>
      </c>
      <c r="S178" s="35" t="str">
        <f>VLOOKUP(Таблица1[[#This Row],[ОКПД]],ОКПД!$A$2:$B$11000,2,FALSE)</f>
        <v>Уголь бурый рядовой (лигнит)</v>
      </c>
      <c r="T178" s="35" t="str">
        <f>VLOOKUP(Таблица1[[#This Row],[ОКЕИ]],'для единиц измирения'!$G$4:$H$1900,2,FALSE)</f>
        <v>тыс. тонн</v>
      </c>
      <c r="U178" t="str">
        <f>LEFT(Таблица1[[#This Row],[ОКПД]],2)</f>
        <v>05</v>
      </c>
      <c r="V178" s="10" t="e">
        <f>IF(H178=H185:H188,"…*",Таблица1[[#This Row],[За отчётный месяц]])</f>
        <v>#VALUE!</v>
      </c>
      <c r="W178" t="str">
        <f>Таблица1[[#This Row],[ИД]]</f>
        <v>05.20.10.110_169</v>
      </c>
    </row>
    <row r="179" spans="1:23" ht="20.100000000000001" customHeight="1" x14ac:dyDescent="0.25">
      <c r="A179" s="91">
        <v>45017</v>
      </c>
      <c r="B179" s="76" t="s">
        <v>17</v>
      </c>
      <c r="C179" s="76" t="s">
        <v>18</v>
      </c>
      <c r="D179" s="76" t="s">
        <v>19</v>
      </c>
      <c r="E179" s="77" t="s">
        <v>20</v>
      </c>
      <c r="F179" s="78">
        <v>159</v>
      </c>
      <c r="G179" s="76" t="s">
        <v>298</v>
      </c>
      <c r="H179" s="76" t="s">
        <v>305</v>
      </c>
      <c r="I179">
        <v>1</v>
      </c>
      <c r="J179">
        <v>7.2</v>
      </c>
      <c r="K179">
        <v>7.9</v>
      </c>
      <c r="L179">
        <v>6.4809999999999999</v>
      </c>
      <c r="M179">
        <v>30.8</v>
      </c>
      <c r="N179">
        <v>29.922999999999998</v>
      </c>
      <c r="O179">
        <v>91.139240506329116</v>
      </c>
      <c r="P179">
        <v>111.09396698040426</v>
      </c>
      <c r="Q179">
        <v>102.93085586338269</v>
      </c>
      <c r="R179" s="35" t="str">
        <f>CONCATENATE(Таблица1[[#This Row],[ОКПД]],Таблица1[[#This Row],[Признак периода данных]],Таблица1[[#This Row],[ОКЕИ]])</f>
        <v>06.20.10.001.АГ_159</v>
      </c>
      <c r="S179" s="35" t="str">
        <f>VLOOKUP(Таблица1[[#This Row],[ОКПД]],ОКПД!$A$2:$B$11000,2,FALSE)</f>
        <v>Газ природный и попутный</v>
      </c>
      <c r="T179" s="35" t="str">
        <f>VLOOKUP(Таблица1[[#This Row],[ОКЕИ]],'для единиц измирения'!$G$4:$H$1900,2,FALSE)</f>
        <v>млн.м3</v>
      </c>
      <c r="U179" t="str">
        <f>LEFT(Таблица1[[#This Row],[ОКПД]],2)</f>
        <v>06</v>
      </c>
      <c r="V179" s="10" t="e">
        <f>IF(H179=H186:H189,"…*",Таблица1[[#This Row],[За отчётный месяц]])</f>
        <v>#VALUE!</v>
      </c>
      <c r="W179" t="str">
        <f>Таблица1[[#This Row],[ИД]]</f>
        <v>06.20.10.001.АГ_159</v>
      </c>
    </row>
    <row r="180" spans="1:23" ht="20.100000000000001" customHeight="1" x14ac:dyDescent="0.25">
      <c r="A180" s="91">
        <v>45017</v>
      </c>
      <c r="B180" s="76" t="s">
        <v>17</v>
      </c>
      <c r="C180" s="76" t="s">
        <v>18</v>
      </c>
      <c r="D180" s="76" t="s">
        <v>19</v>
      </c>
      <c r="E180" s="77" t="s">
        <v>20</v>
      </c>
      <c r="F180" s="78">
        <v>159</v>
      </c>
      <c r="G180" s="76" t="s">
        <v>298</v>
      </c>
      <c r="H180" s="76" t="s">
        <v>309</v>
      </c>
      <c r="I180">
        <v>1</v>
      </c>
      <c r="J180">
        <v>7.2</v>
      </c>
      <c r="K180">
        <v>7.9</v>
      </c>
      <c r="L180">
        <v>6.4809999999999999</v>
      </c>
      <c r="M180">
        <v>30.8</v>
      </c>
      <c r="N180">
        <v>29.922999999999998</v>
      </c>
      <c r="O180">
        <v>91.139240506329116</v>
      </c>
      <c r="P180">
        <v>111.09396698040426</v>
      </c>
      <c r="Q180">
        <v>102.93085586338269</v>
      </c>
      <c r="R180" s="35" t="str">
        <f>CONCATENATE(Таблица1[[#This Row],[ОКПД]],Таблица1[[#This Row],[Признак периода данных]],Таблица1[[#This Row],[ОКЕИ]])</f>
        <v>06.20.10.110_159</v>
      </c>
      <c r="S180" s="35" t="str">
        <f>VLOOKUP(Таблица1[[#This Row],[ОКПД]],ОКПД!$A$2:$B$11000,2,FALSE)</f>
        <v xml:space="preserve">Газ горючий природный (газ естественный) </v>
      </c>
      <c r="T180" s="35" t="str">
        <f>VLOOKUP(Таблица1[[#This Row],[ОКЕИ]],'для единиц измирения'!$G$4:$H$1900,2,FALSE)</f>
        <v>млн.м3</v>
      </c>
      <c r="U180" t="str">
        <f>LEFT(Таблица1[[#This Row],[ОКПД]],2)</f>
        <v>06</v>
      </c>
      <c r="V180" s="10" t="e">
        <f>IF(H180=H187:H190,"…*",Таблица1[[#This Row],[За отчётный месяц]])</f>
        <v>#VALUE!</v>
      </c>
      <c r="W180" t="str">
        <f>Таблица1[[#This Row],[ИД]]</f>
        <v>06.20.10.110_159</v>
      </c>
    </row>
    <row r="181" spans="1:23" ht="20.100000000000001" customHeight="1" x14ac:dyDescent="0.25">
      <c r="A181" s="91">
        <v>45017</v>
      </c>
      <c r="B181" s="76" t="s">
        <v>17</v>
      </c>
      <c r="C181" s="76" t="s">
        <v>18</v>
      </c>
      <c r="D181" s="76" t="s">
        <v>19</v>
      </c>
      <c r="E181" s="77" t="s">
        <v>20</v>
      </c>
      <c r="F181" s="78">
        <v>114</v>
      </c>
      <c r="G181" s="76" t="s">
        <v>298</v>
      </c>
      <c r="H181" s="76" t="s">
        <v>361</v>
      </c>
      <c r="I181">
        <v>1</v>
      </c>
      <c r="J181">
        <v>0.14000000000000001</v>
      </c>
      <c r="L181" t="s">
        <v>9680</v>
      </c>
      <c r="M181">
        <v>0.14000000000000001</v>
      </c>
      <c r="N181">
        <v>0</v>
      </c>
      <c r="P181" t="s">
        <v>9680</v>
      </c>
      <c r="Q181">
        <v>0</v>
      </c>
      <c r="R181" s="35" t="str">
        <f>CONCATENATE(Таблица1[[#This Row],[ОКПД]],Таблица1[[#This Row],[Признак периода данных]],Таблица1[[#This Row],[ОКЕИ]])</f>
        <v>08.12.12_114</v>
      </c>
      <c r="S181" s="35" t="str">
        <f>VLOOKUP(Таблица1[[#This Row],[ОКПД]],ОКПД!$A$2:$B$11000,2,FALSE)</f>
        <v>Гранулы, крошка и порошок; галька, гравий</v>
      </c>
      <c r="T181" s="35" t="str">
        <f>VLOOKUP(Таблица1[[#This Row],[ОКЕИ]],'для единиц измирения'!$G$4:$H$1900,2,FALSE)</f>
        <v>тыс.м3</v>
      </c>
      <c r="U181" t="str">
        <f>LEFT(Таблица1[[#This Row],[ОКПД]],2)</f>
        <v>08</v>
      </c>
      <c r="V181" s="10" t="e">
        <f>IF(H181=H188:H191,"…*",Таблица1[[#This Row],[За отчётный месяц]])</f>
        <v>#VALUE!</v>
      </c>
      <c r="W181" t="str">
        <f>Таблица1[[#This Row],[ИД]]</f>
        <v>08.12.12_114</v>
      </c>
    </row>
    <row r="182" spans="1:23" ht="20.100000000000001" customHeight="1" x14ac:dyDescent="0.25">
      <c r="A182" s="91">
        <v>45017</v>
      </c>
      <c r="B182" s="76" t="s">
        <v>17</v>
      </c>
      <c r="C182" s="76" t="s">
        <v>18</v>
      </c>
      <c r="D182" s="76" t="s">
        <v>19</v>
      </c>
      <c r="E182" s="77" t="s">
        <v>20</v>
      </c>
      <c r="F182" s="78">
        <v>114</v>
      </c>
      <c r="G182" s="76" t="s">
        <v>298</v>
      </c>
      <c r="H182" s="76" t="s">
        <v>358</v>
      </c>
      <c r="I182">
        <v>1</v>
      </c>
      <c r="J182">
        <v>0.14000000000000001</v>
      </c>
      <c r="L182" t="s">
        <v>9680</v>
      </c>
      <c r="M182">
        <v>0.14000000000000001</v>
      </c>
      <c r="N182">
        <v>0</v>
      </c>
      <c r="P182" t="s">
        <v>9680</v>
      </c>
      <c r="Q182">
        <v>0</v>
      </c>
      <c r="R182" s="35" t="str">
        <f>CONCATENATE(Таблица1[[#This Row],[ОКПД]],Таблица1[[#This Row],[Признак периода данных]],Таблица1[[#This Row],[ОКЕИ]])</f>
        <v>08.12.12.160_114</v>
      </c>
      <c r="S182" s="35" t="str">
        <f>VLOOKUP(Таблица1[[#This Row],[ОКПД]],ОКПД!$A$2:$B$11000,2,FALSE)</f>
        <v>Смеси песчано-гравийные</v>
      </c>
      <c r="T182" s="35" t="str">
        <f>VLOOKUP(Таблица1[[#This Row],[ОКЕИ]],'для единиц измирения'!$G$4:$H$1900,2,FALSE)</f>
        <v>тыс.м3</v>
      </c>
      <c r="U182" t="str">
        <f>LEFT(Таблица1[[#This Row],[ОКПД]],2)</f>
        <v>08</v>
      </c>
      <c r="V182" s="10" t="e">
        <f>IF(H182=H189:H192,"…*",Таблица1[[#This Row],[За отчётный месяц]])</f>
        <v>#VALUE!</v>
      </c>
      <c r="W182" t="str">
        <f>Таблица1[[#This Row],[ИД]]</f>
        <v>08.12.12.160_114</v>
      </c>
    </row>
    <row r="183" spans="1:23" ht="20.100000000000001" customHeight="1" x14ac:dyDescent="0.25">
      <c r="A183" s="91">
        <v>45017</v>
      </c>
      <c r="B183" s="76" t="s">
        <v>17</v>
      </c>
      <c r="C183" s="76" t="s">
        <v>18</v>
      </c>
      <c r="D183" s="76" t="s">
        <v>19</v>
      </c>
      <c r="E183" s="77" t="s">
        <v>20</v>
      </c>
      <c r="F183" s="78">
        <v>168</v>
      </c>
      <c r="G183" s="76" t="s">
        <v>298</v>
      </c>
      <c r="H183" s="76" t="s">
        <v>311</v>
      </c>
      <c r="I183">
        <v>1</v>
      </c>
      <c r="J183">
        <v>0.12</v>
      </c>
      <c r="K183">
        <v>0.17</v>
      </c>
      <c r="L183">
        <v>7.0000000000000007E-2</v>
      </c>
      <c r="M183">
        <v>0.49</v>
      </c>
      <c r="N183">
        <v>0.14000000000000001</v>
      </c>
      <c r="O183">
        <v>70.588235294117652</v>
      </c>
      <c r="P183">
        <v>171.42857142857142</v>
      </c>
      <c r="Q183">
        <v>350</v>
      </c>
      <c r="R183" s="35" t="str">
        <f>CONCATENATE(Таблица1[[#This Row],[ОКПД]],Таблица1[[#This Row],[Признак периода данных]],Таблица1[[#This Row],[ОКЕИ]])</f>
        <v>10.13.13_168</v>
      </c>
      <c r="S183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83" s="35" t="str">
        <f>VLOOKUP(Таблица1[[#This Row],[ОКЕИ]],'для единиц измирения'!$G$4:$H$1900,2,FALSE)</f>
        <v>тонн</v>
      </c>
      <c r="U183" t="str">
        <f>LEFT(Таблица1[[#This Row],[ОКПД]],2)</f>
        <v>10</v>
      </c>
      <c r="V183" s="10" t="e">
        <f>IF(H183=H190:H193,"…*",Таблица1[[#This Row],[За отчётный месяц]])</f>
        <v>#VALUE!</v>
      </c>
      <c r="W183" t="str">
        <f>Таблица1[[#This Row],[ИД]]</f>
        <v>10.13.13_168</v>
      </c>
    </row>
    <row r="184" spans="1:23" ht="20.100000000000001" customHeight="1" x14ac:dyDescent="0.25">
      <c r="A184" s="91">
        <v>45017</v>
      </c>
      <c r="B184" s="76" t="s">
        <v>17</v>
      </c>
      <c r="C184" s="76" t="s">
        <v>18</v>
      </c>
      <c r="D184" s="76" t="s">
        <v>19</v>
      </c>
      <c r="E184" s="77" t="s">
        <v>20</v>
      </c>
      <c r="F184" s="78">
        <v>168</v>
      </c>
      <c r="G184" s="76" t="s">
        <v>298</v>
      </c>
      <c r="H184" s="76" t="s">
        <v>40</v>
      </c>
      <c r="I184">
        <v>2</v>
      </c>
      <c r="J184">
        <v>5.13</v>
      </c>
      <c r="K184">
        <v>6.33</v>
      </c>
      <c r="L184">
        <v>6.22</v>
      </c>
      <c r="M184">
        <v>19.52</v>
      </c>
      <c r="N184">
        <v>19.84</v>
      </c>
      <c r="O184">
        <v>81.042654028436019</v>
      </c>
      <c r="P184">
        <v>82.475884244372992</v>
      </c>
      <c r="Q184">
        <v>98.387096774193552</v>
      </c>
      <c r="R184" s="35" t="str">
        <f>CONCATENATE(Таблица1[[#This Row],[ОКПД]],Таблица1[[#This Row],[Признак периода данных]],Таблица1[[#This Row],[ОКЕИ]])</f>
        <v>10.13.14.002.АГ_168</v>
      </c>
      <c r="S184" s="35" t="str">
        <f>VLOOKUP(Таблица1[[#This Row],[ОКПД]],ОКПД!$A$2:$B$11000,2,FALSE)</f>
        <v>Изделия колбасные, включая  изделия колбасные для детского питания</v>
      </c>
      <c r="T184" s="35" t="str">
        <f>VLOOKUP(Таблица1[[#This Row],[ОКЕИ]],'для единиц измирения'!$G$4:$H$1900,2,FALSE)</f>
        <v>тонн</v>
      </c>
      <c r="U184" t="str">
        <f>LEFT(Таблица1[[#This Row],[ОКПД]],2)</f>
        <v>10</v>
      </c>
      <c r="V184" s="10" t="e">
        <f>IF(H184=H191:H194,"…*",Таблица1[[#This Row],[За отчётный месяц]])</f>
        <v>#VALUE!</v>
      </c>
      <c r="W184" t="str">
        <f>Таблица1[[#This Row],[ИД]]</f>
        <v>10.13.14.002.АГ_168</v>
      </c>
    </row>
    <row r="185" spans="1:23" ht="20.100000000000001" customHeight="1" x14ac:dyDescent="0.25">
      <c r="A185" s="91">
        <v>45017</v>
      </c>
      <c r="B185" s="76" t="s">
        <v>17</v>
      </c>
      <c r="C185" s="76" t="s">
        <v>18</v>
      </c>
      <c r="D185" s="76" t="s">
        <v>19</v>
      </c>
      <c r="E185" s="77" t="s">
        <v>20</v>
      </c>
      <c r="F185" s="78">
        <v>168</v>
      </c>
      <c r="G185" s="76" t="s">
        <v>298</v>
      </c>
      <c r="H185" s="76" t="s">
        <v>43</v>
      </c>
      <c r="I185">
        <v>2</v>
      </c>
      <c r="J185">
        <v>3.73</v>
      </c>
      <c r="K185">
        <v>4.07</v>
      </c>
      <c r="L185">
        <v>4.2</v>
      </c>
      <c r="M185">
        <v>13.14</v>
      </c>
      <c r="N185">
        <v>13.24</v>
      </c>
      <c r="O185">
        <v>91.646191646191653</v>
      </c>
      <c r="P185">
        <v>88.80952380952381</v>
      </c>
      <c r="Q185">
        <v>99.244712990936563</v>
      </c>
      <c r="R185" s="35" t="str">
        <f>CONCATENATE(Таблица1[[#This Row],[ОКПД]],Таблица1[[#This Row],[Признак периода данных]],Таблица1[[#This Row],[ОКЕИ]])</f>
        <v>10.13.14.100_168</v>
      </c>
      <c r="S185" s="35" t="str">
        <f>VLOOKUP(Таблица1[[#This Row],[ОКПД]],ОКПД!$A$2:$B$11000,2,FALSE)</f>
        <v>Изделия колбасные вареные, в том числе фаршированные</v>
      </c>
      <c r="T185" s="35" t="str">
        <f>VLOOKUP(Таблица1[[#This Row],[ОКЕИ]],'для единиц измирения'!$G$4:$H$1900,2,FALSE)</f>
        <v>тонн</v>
      </c>
      <c r="U185" t="str">
        <f>LEFT(Таблица1[[#This Row],[ОКПД]],2)</f>
        <v>10</v>
      </c>
      <c r="V185" s="10" t="e">
        <f>IF(H185=H192:H195,"…*",Таблица1[[#This Row],[За отчётный месяц]])</f>
        <v>#VALUE!</v>
      </c>
      <c r="W185" t="str">
        <f>Таблица1[[#This Row],[ИД]]</f>
        <v>10.13.14.100_168</v>
      </c>
    </row>
    <row r="186" spans="1:23" ht="20.100000000000001" customHeight="1" x14ac:dyDescent="0.25">
      <c r="A186" s="91">
        <v>45017</v>
      </c>
      <c r="B186" s="76" t="s">
        <v>17</v>
      </c>
      <c r="C186" s="76" t="s">
        <v>18</v>
      </c>
      <c r="D186" s="76" t="s">
        <v>19</v>
      </c>
      <c r="E186" s="77" t="s">
        <v>20</v>
      </c>
      <c r="F186" s="78">
        <v>168</v>
      </c>
      <c r="G186" s="76" t="s">
        <v>298</v>
      </c>
      <c r="H186" s="76" t="s">
        <v>45</v>
      </c>
      <c r="I186">
        <v>2</v>
      </c>
      <c r="J186">
        <v>1.24</v>
      </c>
      <c r="K186">
        <v>2.09</v>
      </c>
      <c r="L186">
        <v>1.79</v>
      </c>
      <c r="M186">
        <v>5.81</v>
      </c>
      <c r="N186">
        <v>5.78</v>
      </c>
      <c r="O186">
        <v>59.330143540669859</v>
      </c>
      <c r="P186">
        <v>69.273743016759781</v>
      </c>
      <c r="Q186">
        <v>100.51903114186851</v>
      </c>
      <c r="R186" s="35" t="str">
        <f>CONCATENATE(Таблица1[[#This Row],[ОКПД]],Таблица1[[#This Row],[Признак периода данных]],Таблица1[[#This Row],[ОКЕИ]])</f>
        <v>10.13.14.400_168</v>
      </c>
      <c r="S186" s="35" t="str">
        <f>VLOOKUP(Таблица1[[#This Row],[ОКПД]],ОКПД!$A$2:$B$11000,2,FALSE)</f>
        <v>Изделия колбасные копченые</v>
      </c>
      <c r="T186" s="35" t="str">
        <f>VLOOKUP(Таблица1[[#This Row],[ОКЕИ]],'для единиц измирения'!$G$4:$H$1900,2,FALSE)</f>
        <v>тонн</v>
      </c>
      <c r="U186" t="str">
        <f>LEFT(Таблица1[[#This Row],[ОКПД]],2)</f>
        <v>10</v>
      </c>
      <c r="V186" s="10" t="e">
        <f>IF(H186=H193:H196,"…*",Таблица1[[#This Row],[За отчётный месяц]])</f>
        <v>#VALUE!</v>
      </c>
      <c r="W186" t="str">
        <f>Таблица1[[#This Row],[ИД]]</f>
        <v>10.13.14.400_168</v>
      </c>
    </row>
    <row r="187" spans="1:23" ht="20.100000000000001" customHeight="1" x14ac:dyDescent="0.25">
      <c r="A187" s="91">
        <v>45017</v>
      </c>
      <c r="B187" s="76" t="s">
        <v>17</v>
      </c>
      <c r="C187" s="76" t="s">
        <v>18</v>
      </c>
      <c r="D187" s="76" t="s">
        <v>19</v>
      </c>
      <c r="E187" s="77" t="s">
        <v>20</v>
      </c>
      <c r="F187" s="78">
        <v>168</v>
      </c>
      <c r="G187" s="76" t="s">
        <v>298</v>
      </c>
      <c r="H187" s="76" t="s">
        <v>47</v>
      </c>
      <c r="I187">
        <v>1</v>
      </c>
      <c r="J187">
        <v>0.16</v>
      </c>
      <c r="K187">
        <v>0.17</v>
      </c>
      <c r="L187">
        <v>0.23</v>
      </c>
      <c r="M187">
        <v>0.56999999999999995</v>
      </c>
      <c r="N187">
        <v>0.82</v>
      </c>
      <c r="O187">
        <v>94.117647058823536</v>
      </c>
      <c r="P187">
        <v>69.565217391304344</v>
      </c>
      <c r="Q187">
        <v>69.512195121951223</v>
      </c>
      <c r="R187" s="35" t="str">
        <f>CONCATENATE(Таблица1[[#This Row],[ОКПД]],Таблица1[[#This Row],[Признак периода данных]],Таблица1[[#This Row],[ОКЕИ]])</f>
        <v>10.13.14.500_168</v>
      </c>
      <c r="S187" s="35" t="str">
        <f>VLOOKUP(Таблица1[[#This Row],[ОКПД]],ОКПД!$A$2:$B$11000,2,FALSE)</f>
        <v>Изделия колбасные из термически обработанных ингредиентов</v>
      </c>
      <c r="T187" s="35" t="str">
        <f>VLOOKUP(Таблица1[[#This Row],[ОКЕИ]],'для единиц измирения'!$G$4:$H$1900,2,FALSE)</f>
        <v>тонн</v>
      </c>
      <c r="U187" t="str">
        <f>LEFT(Таблица1[[#This Row],[ОКПД]],2)</f>
        <v>10</v>
      </c>
      <c r="V187" s="10" t="e">
        <f>IF(H187=H194:H197,"…*",Таблица1[[#This Row],[За отчётный месяц]])</f>
        <v>#VALUE!</v>
      </c>
      <c r="W187" t="str">
        <f>Таблица1[[#This Row],[ИД]]</f>
        <v>10.13.14.500_168</v>
      </c>
    </row>
    <row r="188" spans="1:23" ht="20.100000000000001" customHeight="1" x14ac:dyDescent="0.25">
      <c r="A188" s="91">
        <v>45017</v>
      </c>
      <c r="B188" s="76" t="s">
        <v>17</v>
      </c>
      <c r="C188" s="76" t="s">
        <v>18</v>
      </c>
      <c r="D188" s="76" t="s">
        <v>19</v>
      </c>
      <c r="E188" s="77" t="s">
        <v>20</v>
      </c>
      <c r="F188" s="78">
        <v>168</v>
      </c>
      <c r="G188" s="76" t="s">
        <v>298</v>
      </c>
      <c r="H188" s="76" t="s">
        <v>49</v>
      </c>
      <c r="I188">
        <v>2</v>
      </c>
      <c r="J188">
        <v>0.98</v>
      </c>
      <c r="K188">
        <v>1.87</v>
      </c>
      <c r="L188">
        <v>1.82</v>
      </c>
      <c r="M188">
        <v>4.46</v>
      </c>
      <c r="N188">
        <v>5.1100000000000003</v>
      </c>
      <c r="O188">
        <v>52.406417112299465</v>
      </c>
      <c r="P188">
        <v>53.846153846153847</v>
      </c>
      <c r="Q188">
        <v>87.279843444227012</v>
      </c>
      <c r="R188" s="35" t="str">
        <f>CONCATENATE(Таблица1[[#This Row],[ОКПД]],Таблица1[[#This Row],[Признак периода данных]],Таблица1[[#This Row],[ОКЕИ]])</f>
        <v>10.13.14.600_168</v>
      </c>
      <c r="S188" s="35" t="str">
        <f>VLOOKUP(Таблица1[[#This Row],[ОКПД]],ОКПД!$A$2:$B$11000,2,FALSE)</f>
        <v>Продукты из мяса и мяса птицы</v>
      </c>
      <c r="T188" s="35" t="str">
        <f>VLOOKUP(Таблица1[[#This Row],[ОКЕИ]],'для единиц измирения'!$G$4:$H$1900,2,FALSE)</f>
        <v>тонн</v>
      </c>
      <c r="U188" t="str">
        <f>LEFT(Таблица1[[#This Row],[ОКПД]],2)</f>
        <v>10</v>
      </c>
      <c r="V188" s="10" t="e">
        <f>IF(H188=H195:H198,"…*",Таблица1[[#This Row],[За отчётный месяц]])</f>
        <v>#VALUE!</v>
      </c>
      <c r="W188" t="str">
        <f>Таблица1[[#This Row],[ИД]]</f>
        <v>10.13.14.600_168</v>
      </c>
    </row>
    <row r="189" spans="1:23" ht="20.100000000000001" customHeight="1" x14ac:dyDescent="0.25">
      <c r="A189" s="91">
        <v>45017</v>
      </c>
      <c r="B189" s="76" t="s">
        <v>17</v>
      </c>
      <c r="C189" s="76" t="s">
        <v>18</v>
      </c>
      <c r="D189" s="76" t="s">
        <v>19</v>
      </c>
      <c r="E189" s="77" t="s">
        <v>20</v>
      </c>
      <c r="F189" s="78">
        <v>168</v>
      </c>
      <c r="G189" s="76" t="s">
        <v>298</v>
      </c>
      <c r="H189" s="76" t="s">
        <v>51</v>
      </c>
      <c r="I189">
        <v>1</v>
      </c>
      <c r="J189">
        <v>0.81</v>
      </c>
      <c r="K189">
        <v>1.38</v>
      </c>
      <c r="L189">
        <v>1.53</v>
      </c>
      <c r="M189">
        <v>3.25</v>
      </c>
      <c r="N189">
        <v>4.32</v>
      </c>
      <c r="O189">
        <v>58.695652173913047</v>
      </c>
      <c r="P189">
        <v>52.941176470588232</v>
      </c>
      <c r="Q189">
        <v>75.231481481481481</v>
      </c>
      <c r="R189" s="35" t="str">
        <f>CONCATENATE(Таблица1[[#This Row],[ОКПД]],Таблица1[[#This Row],[Признак периода данных]],Таблица1[[#This Row],[ОКЕИ]])</f>
        <v>10.13.14.610_168</v>
      </c>
      <c r="S189" s="35" t="str">
        <f>VLOOKUP(Таблица1[[#This Row],[ОКПД]],ОКПД!$A$2:$B$11000,2,FALSE)</f>
        <v>Продукты из мяса</v>
      </c>
      <c r="T189" s="35" t="str">
        <f>VLOOKUP(Таблица1[[#This Row],[ОКЕИ]],'для единиц измирения'!$G$4:$H$1900,2,FALSE)</f>
        <v>тонн</v>
      </c>
      <c r="U189" t="str">
        <f>LEFT(Таблица1[[#This Row],[ОКПД]],2)</f>
        <v>10</v>
      </c>
      <c r="V189" s="10" t="e">
        <f>IF(H189=H196:H199,"…*",Таблица1[[#This Row],[За отчётный месяц]])</f>
        <v>#VALUE!</v>
      </c>
      <c r="W189" t="str">
        <f>Таблица1[[#This Row],[ИД]]</f>
        <v>10.13.14.610_168</v>
      </c>
    </row>
    <row r="190" spans="1:23" ht="20.100000000000001" customHeight="1" x14ac:dyDescent="0.25">
      <c r="A190" s="91">
        <v>45017</v>
      </c>
      <c r="B190" s="76" t="s">
        <v>17</v>
      </c>
      <c r="C190" s="76" t="s">
        <v>18</v>
      </c>
      <c r="D190" s="76" t="s">
        <v>19</v>
      </c>
      <c r="E190" s="77" t="s">
        <v>20</v>
      </c>
      <c r="F190" s="78">
        <v>168</v>
      </c>
      <c r="G190" s="76" t="s">
        <v>298</v>
      </c>
      <c r="H190" s="76" t="s">
        <v>53</v>
      </c>
      <c r="I190">
        <v>1</v>
      </c>
      <c r="J190">
        <v>0.17</v>
      </c>
      <c r="K190">
        <v>0.49</v>
      </c>
      <c r="L190">
        <v>0.28999999999999998</v>
      </c>
      <c r="M190">
        <v>1.21</v>
      </c>
      <c r="N190">
        <v>0.79</v>
      </c>
      <c r="O190">
        <v>34.693877551020407</v>
      </c>
      <c r="P190">
        <v>58.620689655172413</v>
      </c>
      <c r="Q190">
        <v>153.16455696202533</v>
      </c>
      <c r="R190" s="35" t="str">
        <f>CONCATENATE(Таблица1[[#This Row],[ОКПД]],Таблица1[[#This Row],[Признак периода данных]],Таблица1[[#This Row],[ОКЕИ]])</f>
        <v>10.13.14.620_168</v>
      </c>
      <c r="S190" s="35" t="str">
        <f>VLOOKUP(Таблица1[[#This Row],[ОКПД]],ОКПД!$A$2:$B$11000,2,FALSE)</f>
        <v>Продукты из мяса птицы</v>
      </c>
      <c r="T190" s="35" t="str">
        <f>VLOOKUP(Таблица1[[#This Row],[ОКЕИ]],'для единиц измирения'!$G$4:$H$1900,2,FALSE)</f>
        <v>тонн</v>
      </c>
      <c r="U190" t="str">
        <f>LEFT(Таблица1[[#This Row],[ОКПД]],2)</f>
        <v>10</v>
      </c>
      <c r="V190" s="10" t="e">
        <f>IF(H190=H197:H200,"…*",Таблица1[[#This Row],[За отчётный месяц]])</f>
        <v>#VALUE!</v>
      </c>
      <c r="W190" t="str">
        <f>Таблица1[[#This Row],[ИД]]</f>
        <v>10.13.14.620_168</v>
      </c>
    </row>
    <row r="191" spans="1:23" ht="20.100000000000001" customHeight="1" x14ac:dyDescent="0.25">
      <c r="A191" s="91">
        <v>45017</v>
      </c>
      <c r="B191" s="76" t="s">
        <v>17</v>
      </c>
      <c r="C191" s="76" t="s">
        <v>18</v>
      </c>
      <c r="D191" s="76" t="s">
        <v>19</v>
      </c>
      <c r="E191" s="77" t="s">
        <v>20</v>
      </c>
      <c r="F191" s="78">
        <v>168</v>
      </c>
      <c r="G191" s="76" t="s">
        <v>298</v>
      </c>
      <c r="H191" s="76" t="s">
        <v>55</v>
      </c>
      <c r="I191">
        <v>5</v>
      </c>
      <c r="J191">
        <v>9.67</v>
      </c>
      <c r="K191">
        <v>10.37</v>
      </c>
      <c r="L191">
        <v>9.89</v>
      </c>
      <c r="M191">
        <v>36.92</v>
      </c>
      <c r="N191">
        <v>39.82</v>
      </c>
      <c r="O191">
        <v>93.249758919961423</v>
      </c>
      <c r="P191">
        <v>97.77553083923155</v>
      </c>
      <c r="Q191">
        <v>92.71722752385736</v>
      </c>
      <c r="R191" s="35" t="str">
        <f>CONCATENATE(Таблица1[[#This Row],[ОКПД]],Таблица1[[#This Row],[Признак периода данных]],Таблица1[[#This Row],[ОКЕИ]])</f>
        <v>10.13.14.700_168</v>
      </c>
      <c r="S191" s="35" t="str">
        <f>VLOOKUP(Таблица1[[#This Row],[ОКПД]],ОКПД!$A$2:$B$11000,2,FALSE)</f>
        <v>Полуфабрикаты мясные, мясосодержащие, охлажденные, замороженные</v>
      </c>
      <c r="T191" s="35" t="str">
        <f>VLOOKUP(Таблица1[[#This Row],[ОКЕИ]],'для единиц измирения'!$G$4:$H$1900,2,FALSE)</f>
        <v>тонн</v>
      </c>
      <c r="U191" t="str">
        <f>LEFT(Таблица1[[#This Row],[ОКПД]],2)</f>
        <v>10</v>
      </c>
      <c r="V191" s="10" t="e">
        <f>IF(H191=H198:H201,"…*",Таблица1[[#This Row],[За отчётный месяц]])</f>
        <v>#VALUE!</v>
      </c>
      <c r="W191" t="str">
        <f>Таблица1[[#This Row],[ИД]]</f>
        <v>10.13.14.700_168</v>
      </c>
    </row>
    <row r="192" spans="1:23" ht="20.100000000000001" customHeight="1" x14ac:dyDescent="0.25">
      <c r="A192" s="91">
        <v>45017</v>
      </c>
      <c r="B192" s="76" t="s">
        <v>17</v>
      </c>
      <c r="C192" s="76" t="s">
        <v>18</v>
      </c>
      <c r="D192" s="76" t="s">
        <v>19</v>
      </c>
      <c r="E192" s="77" t="s">
        <v>20</v>
      </c>
      <c r="F192" s="78">
        <v>168</v>
      </c>
      <c r="G192" s="76" t="s">
        <v>298</v>
      </c>
      <c r="H192" s="76" t="s">
        <v>58</v>
      </c>
      <c r="L192">
        <v>0.39</v>
      </c>
      <c r="N192">
        <v>1.49</v>
      </c>
      <c r="P192">
        <v>0</v>
      </c>
      <c r="Q192">
        <v>0</v>
      </c>
      <c r="R192" s="35" t="str">
        <f>CONCATENATE(Таблица1[[#This Row],[ОКПД]],Таблица1[[#This Row],[Признак периода данных]],Таблица1[[#This Row],[ОКЕИ]])</f>
        <v>10.13.14.800_168</v>
      </c>
      <c r="S192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92" s="35" t="str">
        <f>VLOOKUP(Таблица1[[#This Row],[ОКЕИ]],'для единиц измирения'!$G$4:$H$1900,2,FALSE)</f>
        <v>тонн</v>
      </c>
      <c r="U192" t="str">
        <f>LEFT(Таблица1[[#This Row],[ОКПД]],2)</f>
        <v>10</v>
      </c>
      <c r="V192" s="10" t="e">
        <f>IF(H192=H199:H202,"…*",Таблица1[[#This Row],[За отчётный месяц]])</f>
        <v>#VALUE!</v>
      </c>
      <c r="W192" t="str">
        <f>Таблица1[[#This Row],[ИД]]</f>
        <v>10.13.14.800_168</v>
      </c>
    </row>
    <row r="193" spans="1:23" ht="20.100000000000001" customHeight="1" x14ac:dyDescent="0.25">
      <c r="A193" s="91">
        <v>45017</v>
      </c>
      <c r="B193" s="76" t="s">
        <v>17</v>
      </c>
      <c r="C193" s="76" t="s">
        <v>18</v>
      </c>
      <c r="D193" s="76" t="s">
        <v>19</v>
      </c>
      <c r="E193" s="77" t="s">
        <v>20</v>
      </c>
      <c r="F193" s="78">
        <v>882</v>
      </c>
      <c r="G193" s="76" t="s">
        <v>298</v>
      </c>
      <c r="H193" s="76" t="s">
        <v>313</v>
      </c>
      <c r="I193">
        <v>2</v>
      </c>
      <c r="J193">
        <v>11.26</v>
      </c>
      <c r="K193">
        <v>19.82</v>
      </c>
      <c r="L193">
        <v>24.01</v>
      </c>
      <c r="M193">
        <v>59.95</v>
      </c>
      <c r="N193">
        <v>54.24</v>
      </c>
      <c r="O193">
        <v>56.811301715438951</v>
      </c>
      <c r="P193">
        <v>46.897126197417741</v>
      </c>
      <c r="Q193">
        <v>110.52728613569322</v>
      </c>
      <c r="R193" s="35" t="str">
        <f>CONCATENATE(Таблица1[[#This Row],[ОКПД]],Таблица1[[#This Row],[Признак периода данных]],Таблица1[[#This Row],[ОКЕИ]])</f>
        <v>10.13.15.002.АГ_882</v>
      </c>
      <c r="S193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3" s="35" t="str">
        <f>VLOOKUP(Таблица1[[#This Row],[ОКЕИ]],'для единиц измирения'!$G$4:$H$1900,2,FALSE)</f>
        <v>тыс.усл. банок</v>
      </c>
      <c r="U193" t="str">
        <f>LEFT(Таблица1[[#This Row],[ОКПД]],2)</f>
        <v>10</v>
      </c>
      <c r="V193" s="10" t="e">
        <f>IF(H193=H200:H203,"…*",Таблица1[[#This Row],[За отчётный месяц]])</f>
        <v>#VALUE!</v>
      </c>
      <c r="W193" t="str">
        <f>Таблица1[[#This Row],[ИД]]</f>
        <v>10.13.15.002.АГ_882</v>
      </c>
    </row>
    <row r="194" spans="1:23" ht="20.100000000000001" customHeight="1" x14ac:dyDescent="0.25">
      <c r="A194" s="91">
        <v>45017</v>
      </c>
      <c r="B194" s="76" t="s">
        <v>17</v>
      </c>
      <c r="C194" s="76" t="s">
        <v>18</v>
      </c>
      <c r="D194" s="76" t="s">
        <v>19</v>
      </c>
      <c r="E194" s="77" t="s">
        <v>20</v>
      </c>
      <c r="F194" s="78">
        <v>882</v>
      </c>
      <c r="G194" s="76" t="s">
        <v>298</v>
      </c>
      <c r="H194" s="76" t="s">
        <v>316</v>
      </c>
      <c r="I194">
        <v>2</v>
      </c>
      <c r="J194">
        <v>11.12</v>
      </c>
      <c r="K194">
        <v>19.43</v>
      </c>
      <c r="L194">
        <v>22.53</v>
      </c>
      <c r="M194">
        <v>57.92</v>
      </c>
      <c r="N194">
        <v>50.39</v>
      </c>
      <c r="O194">
        <v>57.231085949562534</v>
      </c>
      <c r="P194">
        <v>49.35641367066134</v>
      </c>
      <c r="Q194">
        <v>114.94344115896011</v>
      </c>
      <c r="R194" s="35" t="str">
        <f>CONCATENATE(Таблица1[[#This Row],[ОКПД]],Таблица1[[#This Row],[Признак периода данных]],Таблица1[[#This Row],[ОКЕИ]])</f>
        <v>10.13.15.110_882</v>
      </c>
      <c r="S194" s="35" t="str">
        <f>VLOOKUP(Таблица1[[#This Row],[ОКПД]],ОКПД!$A$2:$B$11000,2,FALSE)</f>
        <v>Консервы мясные</v>
      </c>
      <c r="T194" s="35" t="str">
        <f>VLOOKUP(Таблица1[[#This Row],[ОКЕИ]],'для единиц измирения'!$G$4:$H$1900,2,FALSE)</f>
        <v>тыс.усл. банок</v>
      </c>
      <c r="V194" s="10" t="e">
        <f>IF(H194=H201:H204,"…*",Таблица1[[#This Row],[За отчётный месяц]])</f>
        <v>#VALUE!</v>
      </c>
      <c r="W194" t="str">
        <f>Таблица1[[#This Row],[ИД]]</f>
        <v>10.13.15.110_882</v>
      </c>
    </row>
    <row r="195" spans="1:23" ht="20.100000000000001" customHeight="1" x14ac:dyDescent="0.25">
      <c r="A195" s="91">
        <v>45017</v>
      </c>
      <c r="B195" s="76" t="s">
        <v>17</v>
      </c>
      <c r="C195" s="76" t="s">
        <v>18</v>
      </c>
      <c r="D195" s="76" t="s">
        <v>19</v>
      </c>
      <c r="E195" s="77" t="s">
        <v>20</v>
      </c>
      <c r="F195" s="78">
        <v>882</v>
      </c>
      <c r="G195" s="76" t="s">
        <v>298</v>
      </c>
      <c r="H195" s="76" t="s">
        <v>318</v>
      </c>
      <c r="I195">
        <v>1</v>
      </c>
      <c r="J195">
        <v>0.14000000000000001</v>
      </c>
      <c r="K195">
        <v>0.39</v>
      </c>
      <c r="L195">
        <v>1.23</v>
      </c>
      <c r="M195">
        <v>1.5</v>
      </c>
      <c r="N195">
        <v>3.24</v>
      </c>
      <c r="O195">
        <v>35.897435897435898</v>
      </c>
      <c r="P195">
        <v>11.382113821138212</v>
      </c>
      <c r="Q195">
        <v>46.296296296296298</v>
      </c>
      <c r="R195" s="35" t="str">
        <f>CONCATENATE(Таблица1[[#This Row],[ОКПД]],Таблица1[[#This Row],[Признак периода данных]],Таблица1[[#This Row],[ОКЕИ]])</f>
        <v>10.13.15.120_882</v>
      </c>
      <c r="S195" s="35" t="str">
        <f>VLOOKUP(Таблица1[[#This Row],[ОКПД]],ОКПД!$A$2:$B$11000,2,FALSE)</f>
        <v>Консервы мясосодержащие</v>
      </c>
      <c r="T195" s="35" t="str">
        <f>VLOOKUP(Таблица1[[#This Row],[ОКЕИ]],'для единиц измирения'!$G$4:$H$1900,2,FALSE)</f>
        <v>тыс.усл. банок</v>
      </c>
      <c r="U195" t="str">
        <f>LEFT(Таблица1[[#This Row],[ОКПД]],2)</f>
        <v>10</v>
      </c>
      <c r="V195" s="10" t="e">
        <f>IF(H195=H202:H205,"…*",Таблица1[[#This Row],[За отчётный месяц]])</f>
        <v>#VALUE!</v>
      </c>
      <c r="W195" t="str">
        <f>Таблица1[[#This Row],[ИД]]</f>
        <v>10.13.15.120_882</v>
      </c>
    </row>
    <row r="196" spans="1:23" ht="20.100000000000001" customHeight="1" x14ac:dyDescent="0.25">
      <c r="A196" s="91">
        <v>45017</v>
      </c>
      <c r="B196" s="76" t="s">
        <v>17</v>
      </c>
      <c r="C196" s="76" t="s">
        <v>18</v>
      </c>
      <c r="D196" s="76" t="s">
        <v>19</v>
      </c>
      <c r="E196" s="77" t="s">
        <v>20</v>
      </c>
      <c r="F196" s="78">
        <v>882</v>
      </c>
      <c r="G196" s="76" t="s">
        <v>298</v>
      </c>
      <c r="H196" s="76" t="s">
        <v>320</v>
      </c>
      <c r="I196">
        <v>1</v>
      </c>
      <c r="J196">
        <v>0.14000000000000001</v>
      </c>
      <c r="K196">
        <v>0.39</v>
      </c>
      <c r="L196">
        <v>1.23</v>
      </c>
      <c r="M196">
        <v>1.5</v>
      </c>
      <c r="N196">
        <v>3.24</v>
      </c>
      <c r="O196">
        <v>35.897435897435898</v>
      </c>
      <c r="P196">
        <v>11.382113821138212</v>
      </c>
      <c r="Q196">
        <v>46.296296296296298</v>
      </c>
      <c r="R196" s="35" t="str">
        <f>CONCATENATE(Таблица1[[#This Row],[ОКПД]],Таблица1[[#This Row],[Признак периода данных]],Таблица1[[#This Row],[ОКЕИ]])</f>
        <v>10.13.15.128_882</v>
      </c>
      <c r="S196" s="35" t="str">
        <f>VLOOKUP(Таблица1[[#This Row],[ОКПД]],ОКПД!$A$2:$B$11000,2,FALSE)</f>
        <v>Блюда обеденные вторые мясосодержащие консервированные</v>
      </c>
      <c r="T196" s="35" t="str">
        <f>VLOOKUP(Таблица1[[#This Row],[ОКЕИ]],'для единиц измирения'!$G$4:$H$1900,2,FALSE)</f>
        <v>тыс.усл. банок</v>
      </c>
      <c r="U196" t="str">
        <f>LEFT(Таблица1[[#This Row],[ОКПД]],2)</f>
        <v>10</v>
      </c>
      <c r="V196" s="10" t="e">
        <f>IF(H196=H203:H206,"…*",Таблица1[[#This Row],[За отчётный месяц]])</f>
        <v>#VALUE!</v>
      </c>
      <c r="W196" t="str">
        <f>Таблица1[[#This Row],[ИД]]</f>
        <v>10.13.15.128_882</v>
      </c>
    </row>
    <row r="197" spans="1:23" ht="20.100000000000001" customHeight="1" x14ac:dyDescent="0.25">
      <c r="A197" s="91">
        <v>45017</v>
      </c>
      <c r="B197" s="76" t="s">
        <v>17</v>
      </c>
      <c r="C197" s="76" t="s">
        <v>18</v>
      </c>
      <c r="D197" s="76" t="s">
        <v>19</v>
      </c>
      <c r="E197" s="77" t="s">
        <v>20</v>
      </c>
      <c r="F197" s="78">
        <v>882</v>
      </c>
      <c r="G197" s="76" t="s">
        <v>298</v>
      </c>
      <c r="H197" s="76" t="s">
        <v>322</v>
      </c>
      <c r="L197">
        <v>0.25</v>
      </c>
      <c r="M197">
        <v>0.53</v>
      </c>
      <c r="N197">
        <v>0.61</v>
      </c>
      <c r="P197">
        <v>0</v>
      </c>
      <c r="Q197">
        <v>86.885245901639351</v>
      </c>
      <c r="R197" s="35" t="str">
        <f>CONCATENATE(Таблица1[[#This Row],[ОКПД]],Таблица1[[#This Row],[Признак периода данных]],Таблица1[[#This Row],[ОКЕИ]])</f>
        <v>10.13.15.130_882</v>
      </c>
      <c r="S197" s="35" t="str">
        <f>VLOOKUP(Таблица1[[#This Row],[ОКПД]],ОКПД!$A$2:$B$11000,2,FALSE)</f>
        <v>Консервы из мяса и субпродуктов птицы</v>
      </c>
      <c r="T197" s="35" t="str">
        <f>VLOOKUP(Таблица1[[#This Row],[ОКЕИ]],'для единиц измирения'!$G$4:$H$1900,2,FALSE)</f>
        <v>тыс.усл. банок</v>
      </c>
      <c r="U197" t="str">
        <f>LEFT(Таблица1[[#This Row],[ОКПД]],2)</f>
        <v>10</v>
      </c>
      <c r="V197" s="10" t="e">
        <f>IF(H197=H204:H207,"…*",Таблица1[[#This Row],[За отчётный месяц]])</f>
        <v>#VALUE!</v>
      </c>
      <c r="W197" t="str">
        <f>Таблица1[[#This Row],[ИД]]</f>
        <v>10.13.15.130_882</v>
      </c>
    </row>
    <row r="198" spans="1:23" ht="20.100000000000001" customHeight="1" x14ac:dyDescent="0.25">
      <c r="A198" s="91">
        <v>45017</v>
      </c>
      <c r="B198" s="76" t="s">
        <v>17</v>
      </c>
      <c r="C198" s="76" t="s">
        <v>18</v>
      </c>
      <c r="D198" s="76" t="s">
        <v>19</v>
      </c>
      <c r="E198" s="77" t="s">
        <v>20</v>
      </c>
      <c r="F198" s="78">
        <v>882</v>
      </c>
      <c r="G198" s="76" t="s">
        <v>298</v>
      </c>
      <c r="H198" s="76" t="s">
        <v>61</v>
      </c>
      <c r="I198">
        <v>2</v>
      </c>
      <c r="J198">
        <v>0.61</v>
      </c>
      <c r="K198">
        <v>0.79700000000000004</v>
      </c>
      <c r="L198" t="s">
        <v>9680</v>
      </c>
      <c r="M198">
        <v>3.2669999999999999</v>
      </c>
      <c r="N198">
        <v>0</v>
      </c>
      <c r="O198">
        <v>76.537013801756586</v>
      </c>
      <c r="P198" t="s">
        <v>9680</v>
      </c>
      <c r="Q198">
        <v>0</v>
      </c>
      <c r="R198" s="35" t="str">
        <f>CONCATENATE(Таблица1[[#This Row],[ОКПД]],Таблица1[[#This Row],[Признак периода данных]],Таблица1[[#This Row],[ОКЕИ]])</f>
        <v>10.20_882</v>
      </c>
      <c r="S198" s="35" t="str">
        <f>VLOOKUP(Таблица1[[#This Row],[ОКПД]],ОКПД!$A$2:$B$11000,2,FALSE)</f>
        <v>Рыба переработанная и консервированная, ракообразные и моллюски</v>
      </c>
      <c r="T198" s="35" t="str">
        <f>VLOOKUP(Таблица1[[#This Row],[ОКЕИ]],'для единиц измирения'!$G$4:$H$1900,2,FALSE)</f>
        <v>тыс.усл. банок</v>
      </c>
      <c r="U198" t="str">
        <f>LEFT(Таблица1[[#This Row],[ОКПД]],2)</f>
        <v>10</v>
      </c>
      <c r="V198" s="10" t="e">
        <f>IF(H198=H205:H208,"…*",Таблица1[[#This Row],[За отчётный месяц]])</f>
        <v>#VALUE!</v>
      </c>
      <c r="W198" t="str">
        <f>Таблица1[[#This Row],[ИД]]</f>
        <v>10.20_882</v>
      </c>
    </row>
    <row r="199" spans="1:23" ht="20.100000000000001" customHeight="1" x14ac:dyDescent="0.25">
      <c r="A199" s="91">
        <v>45017</v>
      </c>
      <c r="B199" s="76" t="s">
        <v>17</v>
      </c>
      <c r="C199" s="76" t="s">
        <v>18</v>
      </c>
      <c r="D199" s="76" t="s">
        <v>19</v>
      </c>
      <c r="E199" s="77" t="s">
        <v>20</v>
      </c>
      <c r="F199" s="78">
        <v>168</v>
      </c>
      <c r="G199" s="76" t="s">
        <v>298</v>
      </c>
      <c r="H199" s="76" t="s">
        <v>61</v>
      </c>
      <c r="I199">
        <v>3</v>
      </c>
      <c r="J199">
        <v>17.331</v>
      </c>
      <c r="K199">
        <v>10.012</v>
      </c>
      <c r="L199">
        <v>17.114000000000001</v>
      </c>
      <c r="M199">
        <v>42.258000000000003</v>
      </c>
      <c r="N199">
        <v>49.110999999999997</v>
      </c>
      <c r="O199">
        <v>173.10227726727928</v>
      </c>
      <c r="P199">
        <v>101.26796774570528</v>
      </c>
      <c r="Q199">
        <v>86.045896031438986</v>
      </c>
      <c r="R199" s="35" t="str">
        <f>CONCATENATE(Таблица1[[#This Row],[ОКПД]],Таблица1[[#This Row],[Признак периода данных]],Таблица1[[#This Row],[ОКЕИ]])</f>
        <v>10.20_168</v>
      </c>
      <c r="S199" s="35" t="str">
        <f>VLOOKUP(Таблица1[[#This Row],[ОКПД]],ОКПД!$A$2:$B$11000,2,FALSE)</f>
        <v>Рыба переработанная и консервированная, ракообразные и моллюски</v>
      </c>
      <c r="T199" s="35" t="str">
        <f>VLOOKUP(Таблица1[[#This Row],[ОКЕИ]],'для единиц измирения'!$G$4:$H$1900,2,FALSE)</f>
        <v>тонн</v>
      </c>
      <c r="U199" t="str">
        <f>LEFT(Таблица1[[#This Row],[ОКПД]],2)</f>
        <v>10</v>
      </c>
      <c r="V199" s="10" t="e">
        <f>IF(H199=H206:H209,"…*",Таблица1[[#This Row],[За отчётный месяц]])</f>
        <v>#VALUE!</v>
      </c>
      <c r="W199" t="str">
        <f>Таблица1[[#This Row],[ИД]]</f>
        <v>10.20_168</v>
      </c>
    </row>
    <row r="200" spans="1:23" ht="20.100000000000001" customHeight="1" x14ac:dyDescent="0.25">
      <c r="A200" s="91">
        <v>45017</v>
      </c>
      <c r="B200" s="76" t="s">
        <v>17</v>
      </c>
      <c r="C200" s="76" t="s">
        <v>18</v>
      </c>
      <c r="D200" s="76" t="s">
        <v>19</v>
      </c>
      <c r="E200" s="77" t="s">
        <v>20</v>
      </c>
      <c r="F200" s="78">
        <v>168</v>
      </c>
      <c r="G200" s="76" t="s">
        <v>298</v>
      </c>
      <c r="H200" s="76" t="s">
        <v>65</v>
      </c>
      <c r="I200">
        <v>2</v>
      </c>
      <c r="J200">
        <v>7.21</v>
      </c>
      <c r="K200">
        <v>1.284</v>
      </c>
      <c r="L200">
        <v>7.6159999999999997</v>
      </c>
      <c r="M200">
        <v>9.7539999999999996</v>
      </c>
      <c r="N200">
        <v>17.295999999999999</v>
      </c>
      <c r="O200">
        <v>561.52647975077878</v>
      </c>
      <c r="P200">
        <v>94.669117647058826</v>
      </c>
      <c r="Q200">
        <v>56.394542090656799</v>
      </c>
      <c r="R200" s="35" t="str">
        <f>CONCATENATE(Таблица1[[#This Row],[ОКПД]],Таблица1[[#This Row],[Признак периода данных]],Таблица1[[#This Row],[ОКЕИ]])</f>
        <v>10.20.1_168</v>
      </c>
      <c r="S200" s="35" t="str">
        <f>VLOOKUP(Таблица1[[#This Row],[ОКПД]],ОКПД!$A$2:$B$11000,2,FALSE)</f>
        <v>Продукция из рыбы свежая, охлажденная или мороженая</v>
      </c>
      <c r="T200" s="35" t="str">
        <f>VLOOKUP(Таблица1[[#This Row],[ОКЕИ]],'для единиц измирения'!$G$4:$H$1900,2,FALSE)</f>
        <v>тонн</v>
      </c>
      <c r="U200" t="str">
        <f>LEFT(Таблица1[[#This Row],[ОКПД]],2)</f>
        <v>10</v>
      </c>
      <c r="V200" s="10" t="e">
        <f>IF(H200=H207:H210,"…*",Таблица1[[#This Row],[За отчётный месяц]])</f>
        <v>#VALUE!</v>
      </c>
      <c r="W200" t="str">
        <f>Таблица1[[#This Row],[ИД]]</f>
        <v>10.20.1_168</v>
      </c>
    </row>
    <row r="201" spans="1:23" ht="20.100000000000001" customHeight="1" x14ac:dyDescent="0.25">
      <c r="A201" s="91">
        <v>45017</v>
      </c>
      <c r="B201" s="76" t="s">
        <v>17</v>
      </c>
      <c r="C201" s="76" t="s">
        <v>18</v>
      </c>
      <c r="D201" s="76" t="s">
        <v>19</v>
      </c>
      <c r="E201" s="77" t="s">
        <v>20</v>
      </c>
      <c r="F201" s="78">
        <v>168</v>
      </c>
      <c r="G201" s="76" t="s">
        <v>298</v>
      </c>
      <c r="H201" s="76" t="s">
        <v>68</v>
      </c>
      <c r="I201">
        <v>1</v>
      </c>
      <c r="J201">
        <v>6.72</v>
      </c>
      <c r="K201">
        <v>0.5</v>
      </c>
      <c r="L201">
        <v>7.24</v>
      </c>
      <c r="M201">
        <v>7.22</v>
      </c>
      <c r="N201">
        <v>16.46</v>
      </c>
      <c r="O201">
        <v>1344</v>
      </c>
      <c r="P201">
        <v>92.817679558011051</v>
      </c>
      <c r="Q201">
        <v>43.863912515188332</v>
      </c>
      <c r="R201" s="35" t="str">
        <f>CONCATENATE(Таблица1[[#This Row],[ОКПД]],Таблица1[[#This Row],[Признак периода данных]],Таблица1[[#This Row],[ОКЕИ]])</f>
        <v>10.20.13_168</v>
      </c>
      <c r="S201" s="35" t="str">
        <f>VLOOKUP(Таблица1[[#This Row],[ОКПД]],ОКПД!$A$2:$B$11000,2,FALSE)</f>
        <v>Рыба мороженая</v>
      </c>
      <c r="T201" s="35" t="str">
        <f>VLOOKUP(Таблица1[[#This Row],[ОКЕИ]],'для единиц измирения'!$G$4:$H$1900,2,FALSE)</f>
        <v>тонн</v>
      </c>
      <c r="U201" t="str">
        <f>LEFT(Таблица1[[#This Row],[ОКПД]],2)</f>
        <v>10</v>
      </c>
      <c r="V201" s="10" t="e">
        <f>IF(H201=H208:H211,"…*",Таблица1[[#This Row],[За отчётный месяц]])</f>
        <v>#VALUE!</v>
      </c>
      <c r="W201" t="str">
        <f>Таблица1[[#This Row],[ИД]]</f>
        <v>10.20.13_168</v>
      </c>
    </row>
    <row r="202" spans="1:23" ht="20.100000000000001" customHeight="1" x14ac:dyDescent="0.25">
      <c r="A202" s="91">
        <v>45017</v>
      </c>
      <c r="B202" s="76" t="s">
        <v>17</v>
      </c>
      <c r="C202" s="76" t="s">
        <v>18</v>
      </c>
      <c r="D202" s="76" t="s">
        <v>19</v>
      </c>
      <c r="E202" s="77" t="s">
        <v>20</v>
      </c>
      <c r="F202" s="78">
        <v>168</v>
      </c>
      <c r="G202" s="76" t="s">
        <v>298</v>
      </c>
      <c r="H202" s="76" t="s">
        <v>71</v>
      </c>
      <c r="L202" t="s">
        <v>9680</v>
      </c>
      <c r="N202" t="s">
        <v>9680</v>
      </c>
      <c r="P202" t="s">
        <v>9680</v>
      </c>
      <c r="Q202" t="s">
        <v>9680</v>
      </c>
      <c r="R202" s="35" t="str">
        <f>CONCATENATE(Таблица1[[#This Row],[ОКПД]],Таблица1[[#This Row],[Признак периода данных]],Таблица1[[#This Row],[ОКЕИ]])</f>
        <v>10.20.13.120_168</v>
      </c>
      <c r="S202" s="35" t="str">
        <f>VLOOKUP(Таблица1[[#This Row],[ОКПД]],ОКПД!$A$2:$B$11000,2,FALSE)</f>
        <v>Рыба морская мороженая</v>
      </c>
      <c r="T202" s="35" t="str">
        <f>VLOOKUP(Таблица1[[#This Row],[ОКЕИ]],'для единиц измирения'!$G$4:$H$1900,2,FALSE)</f>
        <v>тонн</v>
      </c>
      <c r="U202" t="str">
        <f>LEFT(Таблица1[[#This Row],[ОКПД]],2)</f>
        <v>10</v>
      </c>
      <c r="V202" s="10" t="e">
        <f>IF(H202=H209:H212,"…*",Таблица1[[#This Row],[За отчётный месяц]])</f>
        <v>#VALUE!</v>
      </c>
      <c r="W202" t="str">
        <f>Таблица1[[#This Row],[ИД]]</f>
        <v>10.20.13.120_168</v>
      </c>
    </row>
    <row r="203" spans="1:23" ht="20.100000000000001" customHeight="1" x14ac:dyDescent="0.25">
      <c r="A203" s="91">
        <v>45017</v>
      </c>
      <c r="B203" s="76" t="s">
        <v>17</v>
      </c>
      <c r="C203" s="76" t="s">
        <v>18</v>
      </c>
      <c r="D203" s="76" t="s">
        <v>19</v>
      </c>
      <c r="E203" s="77" t="s">
        <v>20</v>
      </c>
      <c r="F203" s="78">
        <v>168</v>
      </c>
      <c r="G203" s="76" t="s">
        <v>298</v>
      </c>
      <c r="H203" s="76" t="s">
        <v>73</v>
      </c>
      <c r="I203">
        <v>1</v>
      </c>
      <c r="J203">
        <v>0.104</v>
      </c>
      <c r="K203">
        <v>0.378</v>
      </c>
      <c r="L203">
        <v>0.32700000000000001</v>
      </c>
      <c r="M203">
        <v>0.96499999999999997</v>
      </c>
      <c r="N203">
        <v>0.71699999999999997</v>
      </c>
      <c r="O203">
        <v>27.513227513227513</v>
      </c>
      <c r="P203">
        <v>31.804281345565748</v>
      </c>
      <c r="Q203">
        <v>134.58856345885636</v>
      </c>
      <c r="R203" s="35" t="str">
        <f>CONCATENATE(Таблица1[[#This Row],[ОКПД]],Таблица1[[#This Row],[Признак периода данных]],Таблица1[[#This Row],[ОКЕИ]])</f>
        <v>10.20.14_168</v>
      </c>
      <c r="S203" s="35" t="str">
        <f>VLOOKUP(Таблица1[[#This Row],[ОКПД]],ОКПД!$A$2:$B$11000,2,FALSE)</f>
        <v>Филе рыбное мороженое</v>
      </c>
      <c r="T203" s="35" t="str">
        <f>VLOOKUP(Таблица1[[#This Row],[ОКЕИ]],'для единиц измирения'!$G$4:$H$1900,2,FALSE)</f>
        <v>тонн</v>
      </c>
      <c r="U203" t="str">
        <f>LEFT(Таблица1[[#This Row],[ОКПД]],2)</f>
        <v>10</v>
      </c>
      <c r="V203" s="10" t="e">
        <f>IF(H203=H210:H213,"…*",Таблица1[[#This Row],[За отчётный месяц]])</f>
        <v>#VALUE!</v>
      </c>
      <c r="W203" t="str">
        <f>Таблица1[[#This Row],[ИД]]</f>
        <v>10.20.14_168</v>
      </c>
    </row>
    <row r="204" spans="1:23" ht="20.100000000000001" customHeight="1" x14ac:dyDescent="0.25">
      <c r="A204" s="91">
        <v>45017</v>
      </c>
      <c r="B204" s="76" t="s">
        <v>17</v>
      </c>
      <c r="C204" s="76" t="s">
        <v>18</v>
      </c>
      <c r="D204" s="76" t="s">
        <v>19</v>
      </c>
      <c r="E204" s="77" t="s">
        <v>20</v>
      </c>
      <c r="F204" s="78">
        <v>168</v>
      </c>
      <c r="G204" s="76" t="s">
        <v>298</v>
      </c>
      <c r="H204" s="76" t="s">
        <v>76</v>
      </c>
      <c r="L204" t="s">
        <v>9680</v>
      </c>
      <c r="N204" t="s">
        <v>9680</v>
      </c>
      <c r="P204" t="s">
        <v>9680</v>
      </c>
      <c r="Q204" t="s">
        <v>9680</v>
      </c>
      <c r="R204" s="35" t="str">
        <f>CONCATENATE(Таблица1[[#This Row],[ОКПД]],Таблица1[[#This Row],[Признак периода данных]],Таблица1[[#This Row],[ОКЕИ]])</f>
        <v>10.20.14.120_168</v>
      </c>
      <c r="S204" s="35" t="str">
        <f>VLOOKUP(Таблица1[[#This Row],[ОКПД]],ОКПД!$A$2:$B$11000,2,FALSE)</f>
        <v>Филе морской рыбы мороженое</v>
      </c>
      <c r="T204" s="35" t="str">
        <f>VLOOKUP(Таблица1[[#This Row],[ОКЕИ]],'для единиц измирения'!$G$4:$H$1900,2,FALSE)</f>
        <v>тонн</v>
      </c>
      <c r="U204" t="str">
        <f>LEFT(Таблица1[[#This Row],[ОКПД]],2)</f>
        <v>10</v>
      </c>
      <c r="V204" s="10" t="e">
        <f>IF(H204=H211:H214,"…*",Таблица1[[#This Row],[За отчётный месяц]])</f>
        <v>#VALUE!</v>
      </c>
      <c r="W204" t="str">
        <f>Таблица1[[#This Row],[ИД]]</f>
        <v>10.20.14.120_168</v>
      </c>
    </row>
    <row r="205" spans="1:23" ht="20.100000000000001" customHeight="1" x14ac:dyDescent="0.25">
      <c r="A205" s="91">
        <v>45017</v>
      </c>
      <c r="B205" s="76" t="s">
        <v>17</v>
      </c>
      <c r="C205" s="76" t="s">
        <v>18</v>
      </c>
      <c r="D205" s="76" t="s">
        <v>19</v>
      </c>
      <c r="E205" s="77" t="s">
        <v>20</v>
      </c>
      <c r="F205" s="78">
        <v>168</v>
      </c>
      <c r="G205" s="76" t="s">
        <v>298</v>
      </c>
      <c r="H205" s="76" t="s">
        <v>78</v>
      </c>
      <c r="I205">
        <v>1</v>
      </c>
      <c r="J205">
        <v>0.38600000000000001</v>
      </c>
      <c r="K205">
        <v>0.40600000000000003</v>
      </c>
      <c r="L205">
        <v>4.9000000000000002E-2</v>
      </c>
      <c r="M205">
        <v>1.569</v>
      </c>
      <c r="N205">
        <v>0.11899999999999999</v>
      </c>
      <c r="O205">
        <v>95.073891625615758</v>
      </c>
      <c r="P205">
        <v>787.75510204081638</v>
      </c>
      <c r="Q205">
        <v>1318.4873949579833</v>
      </c>
      <c r="R205" s="35" t="str">
        <f>CONCATENATE(Таблица1[[#This Row],[ОКПД]],Таблица1[[#This Row],[Признак периода данных]],Таблица1[[#This Row],[ОКЕИ]])</f>
        <v>10.20.15_168</v>
      </c>
      <c r="S205" s="35" t="str">
        <f>VLOOKUP(Таблица1[[#This Row],[ОКПД]],ОКПД!$A$2:$B$11000,2,FALSE)</f>
        <v>Мясо рыбы (включая фарш) мороженое</v>
      </c>
      <c r="T205" s="35" t="str">
        <f>VLOOKUP(Таблица1[[#This Row],[ОКЕИ]],'для единиц измирения'!$G$4:$H$1900,2,FALSE)</f>
        <v>тонн</v>
      </c>
      <c r="U205" t="str">
        <f>LEFT(Таблица1[[#This Row],[ОКПД]],2)</f>
        <v>10</v>
      </c>
      <c r="V205" s="10" t="e">
        <f>IF(H205=H212:H215,"…*",Таблица1[[#This Row],[За отчётный месяц]])</f>
        <v>#VALUE!</v>
      </c>
      <c r="W205" t="str">
        <f>Таблица1[[#This Row],[ИД]]</f>
        <v>10.20.15_168</v>
      </c>
    </row>
    <row r="206" spans="1:23" ht="20.100000000000001" customHeight="1" x14ac:dyDescent="0.25">
      <c r="A206" s="91">
        <v>45017</v>
      </c>
      <c r="B206" s="76" t="s">
        <v>17</v>
      </c>
      <c r="C206" s="76" t="s">
        <v>18</v>
      </c>
      <c r="D206" s="76" t="s">
        <v>19</v>
      </c>
      <c r="E206" s="77" t="s">
        <v>20</v>
      </c>
      <c r="F206" s="78">
        <v>168</v>
      </c>
      <c r="G206" s="76" t="s">
        <v>298</v>
      </c>
      <c r="H206" s="76" t="s">
        <v>81</v>
      </c>
      <c r="I206">
        <v>2</v>
      </c>
      <c r="J206">
        <v>10.116</v>
      </c>
      <c r="K206">
        <v>8.718</v>
      </c>
      <c r="L206">
        <v>9.4760000000000009</v>
      </c>
      <c r="M206">
        <v>32.478999999999999</v>
      </c>
      <c r="N206">
        <v>31.736999999999998</v>
      </c>
      <c r="O206">
        <v>116.03578802477632</v>
      </c>
      <c r="P206">
        <v>106.7539046010975</v>
      </c>
      <c r="Q206">
        <v>102.33796515108548</v>
      </c>
      <c r="R206" s="35" t="str">
        <f>CONCATENATE(Таблица1[[#This Row],[ОКПД]],Таблица1[[#This Row],[Признак периода данных]],Таблица1[[#This Row],[ОКЕИ]])</f>
        <v>10.20.2_168</v>
      </c>
      <c r="S20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6" s="35" t="str">
        <f>VLOOKUP(Таблица1[[#This Row],[ОКЕИ]],'для единиц измирения'!$G$4:$H$1900,2,FALSE)</f>
        <v>тонн</v>
      </c>
      <c r="U206" t="str">
        <f>LEFT(Таблица1[[#This Row],[ОКПД]],2)</f>
        <v>10</v>
      </c>
      <c r="V206" s="10" t="e">
        <f>IF(H206=H213:H216,"…*",Таблица1[[#This Row],[За отчётный месяц]])</f>
        <v>#VALUE!</v>
      </c>
      <c r="W206" t="str">
        <f>Таблица1[[#This Row],[ИД]]</f>
        <v>10.20.2_168</v>
      </c>
    </row>
    <row r="207" spans="1:23" ht="20.100000000000001" customHeight="1" x14ac:dyDescent="0.25">
      <c r="A207" s="91">
        <v>45017</v>
      </c>
      <c r="B207" s="76" t="s">
        <v>17</v>
      </c>
      <c r="C207" s="76" t="s">
        <v>18</v>
      </c>
      <c r="D207" s="76" t="s">
        <v>19</v>
      </c>
      <c r="E207" s="77" t="s">
        <v>20</v>
      </c>
      <c r="F207" s="78">
        <v>882</v>
      </c>
      <c r="G207" s="76" t="s">
        <v>298</v>
      </c>
      <c r="H207" s="76" t="s">
        <v>81</v>
      </c>
      <c r="I207">
        <v>2</v>
      </c>
      <c r="J207">
        <v>0.61</v>
      </c>
      <c r="K207">
        <v>0.79700000000000004</v>
      </c>
      <c r="L207" t="s">
        <v>9680</v>
      </c>
      <c r="M207">
        <v>3.2669999999999999</v>
      </c>
      <c r="N207">
        <v>0</v>
      </c>
      <c r="O207">
        <v>76.537013801756586</v>
      </c>
      <c r="P207" t="s">
        <v>9680</v>
      </c>
      <c r="Q207">
        <v>0</v>
      </c>
      <c r="R207" s="35" t="str">
        <f>CONCATENATE(Таблица1[[#This Row],[ОКПД]],Таблица1[[#This Row],[Признак периода данных]],Таблица1[[#This Row],[ОКЕИ]])</f>
        <v>10.20.2_882</v>
      </c>
      <c r="S207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7" s="35" t="str">
        <f>VLOOKUP(Таблица1[[#This Row],[ОКЕИ]],'для единиц измирения'!$G$4:$H$1900,2,FALSE)</f>
        <v>тыс.усл. банок</v>
      </c>
      <c r="U207" t="str">
        <f>LEFT(Таблица1[[#This Row],[ОКПД]],2)</f>
        <v>10</v>
      </c>
      <c r="V207" s="10" t="e">
        <f>IF(H207=H214:H217,"…*",Таблица1[[#This Row],[За отчётный месяц]])</f>
        <v>#VALUE!</v>
      </c>
      <c r="W207" t="str">
        <f>Таблица1[[#This Row],[ИД]]</f>
        <v>10.20.2_882</v>
      </c>
    </row>
    <row r="208" spans="1:23" ht="20.100000000000001" customHeight="1" x14ac:dyDescent="0.25">
      <c r="A208" s="91">
        <v>45017</v>
      </c>
      <c r="B208" s="76" t="s">
        <v>17</v>
      </c>
      <c r="C208" s="76" t="s">
        <v>18</v>
      </c>
      <c r="D208" s="76" t="s">
        <v>19</v>
      </c>
      <c r="E208" s="77" t="s">
        <v>20</v>
      </c>
      <c r="F208" s="78">
        <v>168</v>
      </c>
      <c r="G208" s="76" t="s">
        <v>298</v>
      </c>
      <c r="H208" s="76" t="s">
        <v>83</v>
      </c>
      <c r="I208">
        <v>1</v>
      </c>
      <c r="J208">
        <v>2.7E-2</v>
      </c>
      <c r="K208">
        <v>0.05</v>
      </c>
      <c r="L208">
        <v>3.3000000000000002E-2</v>
      </c>
      <c r="M208">
        <v>0.14499999999999999</v>
      </c>
      <c r="N208">
        <v>0.12</v>
      </c>
      <c r="O208">
        <v>54</v>
      </c>
      <c r="P208">
        <v>81.818181818181813</v>
      </c>
      <c r="Q208">
        <v>120.83333333333333</v>
      </c>
      <c r="R208" s="35" t="str">
        <f>CONCATENATE(Таблица1[[#This Row],[ОКПД]],Таблица1[[#This Row],[Признак периода данных]],Таблица1[[#This Row],[ОКЕИ]])</f>
        <v>10.20.22_168</v>
      </c>
      <c r="S208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8" s="35" t="str">
        <f>VLOOKUP(Таблица1[[#This Row],[ОКЕИ]],'для единиц измирения'!$G$4:$H$1900,2,FALSE)</f>
        <v>тонн</v>
      </c>
      <c r="U208" t="str">
        <f>LEFT(Таблица1[[#This Row],[ОКПД]],2)</f>
        <v>10</v>
      </c>
      <c r="V208" s="10" t="e">
        <f>IF(H208=H215:H218,"…*",Таблица1[[#This Row],[За отчётный месяц]])</f>
        <v>#VALUE!</v>
      </c>
      <c r="W208" t="str">
        <f>Таблица1[[#This Row],[ИД]]</f>
        <v>10.20.22_168</v>
      </c>
    </row>
    <row r="209" spans="1:23" ht="20.100000000000001" customHeight="1" x14ac:dyDescent="0.25">
      <c r="A209" s="91">
        <v>45017</v>
      </c>
      <c r="B209" s="76" t="s">
        <v>17</v>
      </c>
      <c r="C209" s="76" t="s">
        <v>18</v>
      </c>
      <c r="D209" s="76" t="s">
        <v>19</v>
      </c>
      <c r="E209" s="77" t="s">
        <v>20</v>
      </c>
      <c r="F209" s="78">
        <v>168</v>
      </c>
      <c r="G209" s="76" t="s">
        <v>298</v>
      </c>
      <c r="H209" s="76" t="s">
        <v>324</v>
      </c>
      <c r="I209">
        <v>1</v>
      </c>
      <c r="J209">
        <v>2.7E-2</v>
      </c>
      <c r="K209">
        <v>0.05</v>
      </c>
      <c r="L209">
        <v>3.3000000000000002E-2</v>
      </c>
      <c r="M209">
        <v>0.14499999999999999</v>
      </c>
      <c r="N209">
        <v>0.12</v>
      </c>
      <c r="O209">
        <v>54</v>
      </c>
      <c r="P209">
        <v>81.818181818181813</v>
      </c>
      <c r="Q209">
        <v>120.83333333333333</v>
      </c>
      <c r="R209" s="35" t="str">
        <f>CONCATENATE(Таблица1[[#This Row],[ОКПД]],Таблица1[[#This Row],[Признак периода данных]],Таблица1[[#This Row],[ОКЕИ]])</f>
        <v>10.20.22.110_168</v>
      </c>
      <c r="S209" s="35" t="str">
        <f>VLOOKUP(Таблица1[[#This Row],[ОКПД]],ОКПД!$A$2:$B$11000,2,FALSE)</f>
        <v>Печень и молоки рыбы сушеные, копченые, соленые или в рассоле</v>
      </c>
      <c r="T209" s="35" t="str">
        <f>VLOOKUP(Таблица1[[#This Row],[ОКЕИ]],'для единиц измирения'!$G$4:$H$1900,2,FALSE)</f>
        <v>тонн</v>
      </c>
      <c r="U209" t="str">
        <f>LEFT(Таблица1[[#This Row],[ОКПД]],2)</f>
        <v>10</v>
      </c>
      <c r="V209" s="10" t="e">
        <f>IF(H209=H216:H219,"…*",Таблица1[[#This Row],[За отчётный месяц]])</f>
        <v>#VALUE!</v>
      </c>
      <c r="W209" t="str">
        <f>Таблица1[[#This Row],[ИД]]</f>
        <v>10.20.22.110_168</v>
      </c>
    </row>
    <row r="210" spans="1:23" ht="20.100000000000001" customHeight="1" x14ac:dyDescent="0.25">
      <c r="A210" s="91">
        <v>45017</v>
      </c>
      <c r="B210" s="76" t="s">
        <v>17</v>
      </c>
      <c r="C210" s="76" t="s">
        <v>18</v>
      </c>
      <c r="D210" s="76" t="s">
        <v>19</v>
      </c>
      <c r="E210" s="77" t="s">
        <v>20</v>
      </c>
      <c r="F210" s="78">
        <v>168</v>
      </c>
      <c r="G210" s="76" t="s">
        <v>298</v>
      </c>
      <c r="H210" s="76" t="s">
        <v>86</v>
      </c>
      <c r="I210">
        <v>2</v>
      </c>
      <c r="J210">
        <v>2.1110000000000002</v>
      </c>
      <c r="K210">
        <v>2.077</v>
      </c>
      <c r="L210">
        <v>2.593</v>
      </c>
      <c r="M210">
        <v>6.9749999999999996</v>
      </c>
      <c r="N210">
        <v>7.8479999999999999</v>
      </c>
      <c r="O210">
        <v>101.63697640828117</v>
      </c>
      <c r="P210">
        <v>81.411492479753178</v>
      </c>
      <c r="Q210">
        <v>88.876146788990823</v>
      </c>
      <c r="R210" s="35" t="str">
        <f>CONCATENATE(Таблица1[[#This Row],[ОКПД]],Таблица1[[#This Row],[Признак периода данных]],Таблица1[[#This Row],[ОКЕИ]])</f>
        <v>10.20.23_168</v>
      </c>
      <c r="S210" s="35" t="str">
        <f>VLOOKUP(Таблица1[[#This Row],[ОКПД]],ОКПД!$A$2:$B$11000,2,FALSE)</f>
        <v>Рыба вяленая, соленая и несоленая или в рассоле</v>
      </c>
      <c r="T210" s="35" t="str">
        <f>VLOOKUP(Таблица1[[#This Row],[ОКЕИ]],'для единиц измирения'!$G$4:$H$1900,2,FALSE)</f>
        <v>тонн</v>
      </c>
      <c r="U210" t="str">
        <f>LEFT(Таблица1[[#This Row],[ОКПД]],2)</f>
        <v>10</v>
      </c>
      <c r="V210" s="10" t="e">
        <f>IF(H210=H217:H220,"…*",Таблица1[[#This Row],[За отчётный месяц]])</f>
        <v>#VALUE!</v>
      </c>
      <c r="W210" t="str">
        <f>Таблица1[[#This Row],[ИД]]</f>
        <v>10.20.23_168</v>
      </c>
    </row>
    <row r="211" spans="1:23" ht="20.100000000000001" customHeight="1" x14ac:dyDescent="0.25">
      <c r="A211" s="91">
        <v>45017</v>
      </c>
      <c r="B211" s="76" t="s">
        <v>17</v>
      </c>
      <c r="C211" s="76" t="s">
        <v>18</v>
      </c>
      <c r="D211" s="76" t="s">
        <v>19</v>
      </c>
      <c r="E211" s="77" t="s">
        <v>20</v>
      </c>
      <c r="F211" s="78">
        <v>168</v>
      </c>
      <c r="G211" s="76" t="s">
        <v>298</v>
      </c>
      <c r="H211" s="76" t="s">
        <v>89</v>
      </c>
      <c r="I211">
        <v>2</v>
      </c>
      <c r="J211">
        <v>0.90700000000000003</v>
      </c>
      <c r="K211">
        <v>0.75900000000000001</v>
      </c>
      <c r="L211">
        <v>1.1990000000000001</v>
      </c>
      <c r="M211">
        <v>2.8380000000000001</v>
      </c>
      <c r="N211">
        <v>3.7229999999999999</v>
      </c>
      <c r="O211">
        <v>119.49934123847167</v>
      </c>
      <c r="P211">
        <v>75.646371976647202</v>
      </c>
      <c r="Q211">
        <v>76.22884770346495</v>
      </c>
      <c r="R211" s="35" t="str">
        <f>CONCATENATE(Таблица1[[#This Row],[ОКПД]],Таблица1[[#This Row],[Признак периода данных]],Таблица1[[#This Row],[ОКЕИ]])</f>
        <v>10.20.23.110_168</v>
      </c>
      <c r="S211" s="35" t="str">
        <f>VLOOKUP(Таблица1[[#This Row],[ОКПД]],ОКПД!$A$2:$B$11000,2,FALSE)</f>
        <v>Рыба вяленая</v>
      </c>
      <c r="T211" s="35" t="str">
        <f>VLOOKUP(Таблица1[[#This Row],[ОКЕИ]],'для единиц измирения'!$G$4:$H$1900,2,FALSE)</f>
        <v>тонн</v>
      </c>
      <c r="U211" t="str">
        <f>LEFT(Таблица1[[#This Row],[ОКПД]],2)</f>
        <v>10</v>
      </c>
      <c r="V211" s="10" t="e">
        <f>IF(H211=H218:H221,"…*",Таблица1[[#This Row],[За отчётный месяц]])</f>
        <v>#VALUE!</v>
      </c>
      <c r="W211" t="str">
        <f>Таблица1[[#This Row],[ИД]]</f>
        <v>10.20.23.110_168</v>
      </c>
    </row>
    <row r="212" spans="1:23" ht="20.100000000000001" customHeight="1" x14ac:dyDescent="0.25">
      <c r="A212" s="91">
        <v>45017</v>
      </c>
      <c r="B212" s="76" t="s">
        <v>17</v>
      </c>
      <c r="C212" s="76" t="s">
        <v>18</v>
      </c>
      <c r="D212" s="76" t="s">
        <v>19</v>
      </c>
      <c r="E212" s="77" t="s">
        <v>20</v>
      </c>
      <c r="F212" s="78">
        <v>168</v>
      </c>
      <c r="G212" s="76" t="s">
        <v>298</v>
      </c>
      <c r="H212" s="76" t="s">
        <v>91</v>
      </c>
      <c r="I212">
        <v>2</v>
      </c>
      <c r="J212">
        <v>0.24399999999999999</v>
      </c>
      <c r="K212">
        <v>0.27500000000000002</v>
      </c>
      <c r="L212">
        <v>6.8000000000000005E-2</v>
      </c>
      <c r="M212">
        <v>0.85399999999999998</v>
      </c>
      <c r="N212">
        <v>0.192</v>
      </c>
      <c r="O212">
        <v>88.727272727272734</v>
      </c>
      <c r="P212">
        <v>358.8235294117647</v>
      </c>
      <c r="Q212">
        <v>444.79166666666669</v>
      </c>
      <c r="R212" s="35" t="str">
        <f>CONCATENATE(Таблица1[[#This Row],[ОКПД]],Таблица1[[#This Row],[Признак периода данных]],Таблица1[[#This Row],[ОКЕИ]])</f>
        <v>10.20.23.112_168</v>
      </c>
      <c r="S212" s="35" t="str">
        <f>VLOOKUP(Таблица1[[#This Row],[ОКПД]],ОКПД!$A$2:$B$11000,2,FALSE)</f>
        <v>Рыба вяленая морская</v>
      </c>
      <c r="T212" s="35" t="str">
        <f>VLOOKUP(Таблица1[[#This Row],[ОКЕИ]],'для единиц измирения'!$G$4:$H$1900,2,FALSE)</f>
        <v>тонн</v>
      </c>
      <c r="U212" t="str">
        <f>LEFT(Таблица1[[#This Row],[ОКПД]],2)</f>
        <v>10</v>
      </c>
      <c r="V212" s="10" t="e">
        <f>IF(H212=H219:H222,"…*",Таблица1[[#This Row],[За отчётный месяц]])</f>
        <v>#VALUE!</v>
      </c>
      <c r="W212" t="str">
        <f>Таблица1[[#This Row],[ИД]]</f>
        <v>10.20.23.112_168</v>
      </c>
    </row>
    <row r="213" spans="1:23" ht="20.100000000000001" customHeight="1" x14ac:dyDescent="0.25">
      <c r="A213" s="91">
        <v>45017</v>
      </c>
      <c r="B213" s="76" t="s">
        <v>17</v>
      </c>
      <c r="C213" s="76" t="s">
        <v>18</v>
      </c>
      <c r="D213" s="76" t="s">
        <v>19</v>
      </c>
      <c r="E213" s="77" t="s">
        <v>20</v>
      </c>
      <c r="F213" s="78">
        <v>168</v>
      </c>
      <c r="G213" s="76" t="s">
        <v>298</v>
      </c>
      <c r="H213" s="76" t="s">
        <v>93</v>
      </c>
      <c r="I213">
        <v>2</v>
      </c>
      <c r="J213">
        <v>1.1339999999999999</v>
      </c>
      <c r="K213">
        <v>1.1379999999999999</v>
      </c>
      <c r="L213">
        <v>1.274</v>
      </c>
      <c r="M213">
        <v>3.677</v>
      </c>
      <c r="N213">
        <v>3.7650000000000001</v>
      </c>
      <c r="O213">
        <v>99.648506151142357</v>
      </c>
      <c r="P213">
        <v>89.010989010989007</v>
      </c>
      <c r="Q213">
        <v>97.662682602921649</v>
      </c>
      <c r="R213" s="35" t="str">
        <f>CONCATENATE(Таблица1[[#This Row],[ОКПД]],Таблица1[[#This Row],[Признак периода данных]],Таблица1[[#This Row],[ОКЕИ]])</f>
        <v>10.20.23.120_168</v>
      </c>
      <c r="S213" s="35" t="str">
        <f>VLOOKUP(Таблица1[[#This Row],[ОКПД]],ОКПД!$A$2:$B$11000,2,FALSE)</f>
        <v>Рыба соленая или в рассоле</v>
      </c>
      <c r="T213" s="35" t="str">
        <f>VLOOKUP(Таблица1[[#This Row],[ОКЕИ]],'для единиц измирения'!$G$4:$H$1900,2,FALSE)</f>
        <v>тонн</v>
      </c>
      <c r="U213" t="str">
        <f>LEFT(Таблица1[[#This Row],[ОКПД]],2)</f>
        <v>10</v>
      </c>
      <c r="V213" s="10" t="e">
        <f>IF(H213=H220:H223,"…*",Таблица1[[#This Row],[За отчётный месяц]])</f>
        <v>#VALUE!</v>
      </c>
      <c r="W213" t="str">
        <f>Таблица1[[#This Row],[ИД]]</f>
        <v>10.20.23.120_168</v>
      </c>
    </row>
    <row r="214" spans="1:23" ht="20.100000000000001" customHeight="1" x14ac:dyDescent="0.25">
      <c r="A214" s="91">
        <v>45017</v>
      </c>
      <c r="B214" s="76" t="s">
        <v>17</v>
      </c>
      <c r="C214" s="76" t="s">
        <v>18</v>
      </c>
      <c r="D214" s="76" t="s">
        <v>19</v>
      </c>
      <c r="E214" s="77" t="s">
        <v>20</v>
      </c>
      <c r="F214" s="78">
        <v>168</v>
      </c>
      <c r="G214" s="76" t="s">
        <v>298</v>
      </c>
      <c r="H214" s="76" t="s">
        <v>95</v>
      </c>
      <c r="I214">
        <v>2</v>
      </c>
      <c r="J214">
        <v>0.13600000000000001</v>
      </c>
      <c r="K214">
        <v>0.17899999999999999</v>
      </c>
      <c r="L214">
        <v>0.30099999999999999</v>
      </c>
      <c r="M214">
        <v>0.54400000000000004</v>
      </c>
      <c r="N214">
        <v>1.008</v>
      </c>
      <c r="O214">
        <v>75.977653631284923</v>
      </c>
      <c r="P214">
        <v>45.182724252491695</v>
      </c>
      <c r="Q214">
        <v>53.968253968253968</v>
      </c>
      <c r="R214" s="35" t="str">
        <f>CONCATENATE(Таблица1[[#This Row],[ОКПД]],Таблица1[[#This Row],[Признак периода данных]],Таблица1[[#This Row],[ОКЕИ]])</f>
        <v>10.20.23.122_168</v>
      </c>
      <c r="S214" s="35" t="str">
        <f>VLOOKUP(Таблица1[[#This Row],[ОКПД]],ОКПД!$A$2:$B$11000,2,FALSE)</f>
        <v>Сельдь соленая или в рассоле</v>
      </c>
      <c r="T214" s="35" t="str">
        <f>VLOOKUP(Таблица1[[#This Row],[ОКЕИ]],'для единиц измирения'!$G$4:$H$1900,2,FALSE)</f>
        <v>тонн</v>
      </c>
      <c r="V214" s="10" t="e">
        <f>IF(H214=H221:H224,"…*",Таблица1[[#This Row],[За отчётный месяц]])</f>
        <v>#VALUE!</v>
      </c>
      <c r="W214" t="str">
        <f>Таблица1[[#This Row],[ИД]]</f>
        <v>10.20.23.122_168</v>
      </c>
    </row>
    <row r="215" spans="1:23" ht="20.100000000000001" customHeight="1" x14ac:dyDescent="0.25">
      <c r="A215" s="91">
        <v>45017</v>
      </c>
      <c r="B215" s="76" t="s">
        <v>17</v>
      </c>
      <c r="C215" s="76" t="s">
        <v>18</v>
      </c>
      <c r="D215" s="76" t="s">
        <v>19</v>
      </c>
      <c r="E215" s="77" t="s">
        <v>20</v>
      </c>
      <c r="F215" s="78">
        <v>168</v>
      </c>
      <c r="G215" s="76" t="s">
        <v>298</v>
      </c>
      <c r="H215" s="76" t="s">
        <v>97</v>
      </c>
      <c r="I215">
        <v>1</v>
      </c>
      <c r="J215">
        <v>2.1999999999999999E-2</v>
      </c>
      <c r="K215">
        <v>3.3000000000000002E-2</v>
      </c>
      <c r="L215">
        <v>2.5000000000000001E-2</v>
      </c>
      <c r="M215">
        <v>0.08</v>
      </c>
      <c r="N215">
        <v>8.3000000000000004E-2</v>
      </c>
      <c r="O215">
        <v>66.666666666666671</v>
      </c>
      <c r="P215">
        <v>88</v>
      </c>
      <c r="Q215">
        <v>96.385542168674704</v>
      </c>
      <c r="R215" s="35" t="str">
        <f>CONCATENATE(Таблица1[[#This Row],[ОКПД]],Таблица1[[#This Row],[Признак периода данных]],Таблица1[[#This Row],[ОКЕИ]])</f>
        <v>10.20.23.123_168</v>
      </c>
      <c r="S215" s="35" t="str">
        <f>VLOOKUP(Таблица1[[#This Row],[ОКПД]],ОКПД!$A$2:$B$11000,2,FALSE)</f>
        <v>Рыба морская соленая или в рассоле (кроме сельди)</v>
      </c>
      <c r="T215" s="35" t="str">
        <f>VLOOKUP(Таблица1[[#This Row],[ОКЕИ]],'для единиц измирения'!$G$4:$H$1900,2,FALSE)</f>
        <v>тонн</v>
      </c>
      <c r="U215" t="str">
        <f>LEFT(Таблица1[[#This Row],[ОКПД]],2)</f>
        <v>10</v>
      </c>
      <c r="V215" s="10" t="e">
        <f>IF(H215=H222:H225,"…*",Таблица1[[#This Row],[За отчётный месяц]])</f>
        <v>#VALUE!</v>
      </c>
      <c r="W215" t="str">
        <f>Таблица1[[#This Row],[ИД]]</f>
        <v>10.20.23.123_168</v>
      </c>
    </row>
    <row r="216" spans="1:23" ht="20.100000000000001" customHeight="1" x14ac:dyDescent="0.25">
      <c r="A216" s="91">
        <v>45017</v>
      </c>
      <c r="B216" s="76" t="s">
        <v>17</v>
      </c>
      <c r="C216" s="76" t="s">
        <v>18</v>
      </c>
      <c r="D216" s="76" t="s">
        <v>19</v>
      </c>
      <c r="E216" s="77" t="s">
        <v>20</v>
      </c>
      <c r="F216" s="78">
        <v>168</v>
      </c>
      <c r="G216" s="76" t="s">
        <v>298</v>
      </c>
      <c r="H216" s="76" t="s">
        <v>99</v>
      </c>
      <c r="I216">
        <v>1</v>
      </c>
      <c r="J216">
        <v>7.0000000000000007E-2</v>
      </c>
      <c r="K216">
        <v>0.18</v>
      </c>
      <c r="L216">
        <v>0.12</v>
      </c>
      <c r="M216">
        <v>0.46</v>
      </c>
      <c r="N216">
        <v>0.36</v>
      </c>
      <c r="O216">
        <v>38.888888888888886</v>
      </c>
      <c r="P216">
        <v>58.333333333333336</v>
      </c>
      <c r="Q216">
        <v>127.77777777777777</v>
      </c>
      <c r="R216" s="35" t="str">
        <f>CONCATENATE(Таблица1[[#This Row],[ОКПД]],Таблица1[[#This Row],[Признак периода данных]],Таблица1[[#This Row],[ОКЕИ]])</f>
        <v>10.20.23.130_168</v>
      </c>
      <c r="S216" s="35" t="str">
        <f>VLOOKUP(Таблица1[[#This Row],[ОКПД]],ОКПД!$A$2:$B$11000,2,FALSE)</f>
        <v>Рыба сушеная</v>
      </c>
      <c r="T216" s="35" t="str">
        <f>VLOOKUP(Таблица1[[#This Row],[ОКЕИ]],'для единиц измирения'!$G$4:$H$1900,2,FALSE)</f>
        <v>тонн</v>
      </c>
      <c r="U216" t="str">
        <f>LEFT(Таблица1[[#This Row],[ОКПД]],2)</f>
        <v>10</v>
      </c>
      <c r="V216" s="10" t="e">
        <f>IF(H216=H223:H226,"…*",Таблица1[[#This Row],[За отчётный месяц]])</f>
        <v>#VALUE!</v>
      </c>
      <c r="W216" t="str">
        <f>Таблица1[[#This Row],[ИД]]</f>
        <v>10.20.23.130_168</v>
      </c>
    </row>
    <row r="217" spans="1:23" ht="20.100000000000001" customHeight="1" x14ac:dyDescent="0.25">
      <c r="A217" s="91">
        <v>45017</v>
      </c>
      <c r="B217" s="76" t="s">
        <v>17</v>
      </c>
      <c r="C217" s="76" t="s">
        <v>18</v>
      </c>
      <c r="D217" s="76" t="s">
        <v>19</v>
      </c>
      <c r="E217" s="77" t="s">
        <v>20</v>
      </c>
      <c r="F217" s="78">
        <v>168</v>
      </c>
      <c r="G217" s="76" t="s">
        <v>298</v>
      </c>
      <c r="H217" s="76" t="s">
        <v>101</v>
      </c>
      <c r="I217">
        <v>2</v>
      </c>
      <c r="J217">
        <v>7.7519999999999998</v>
      </c>
      <c r="K217">
        <v>6.306</v>
      </c>
      <c r="L217">
        <v>6.5060000000000002</v>
      </c>
      <c r="M217">
        <v>24.195</v>
      </c>
      <c r="N217">
        <v>22.811</v>
      </c>
      <c r="O217">
        <v>122.93054234062798</v>
      </c>
      <c r="P217">
        <v>119.15155241315709</v>
      </c>
      <c r="Q217">
        <v>106.06724825741966</v>
      </c>
      <c r="R217" s="35" t="str">
        <f>CONCATENATE(Таблица1[[#This Row],[ОКПД]],Таблица1[[#This Row],[Признак периода данных]],Таблица1[[#This Row],[ОКЕИ]])</f>
        <v>10.20.24_168</v>
      </c>
      <c r="S217" s="35" t="str">
        <f>VLOOKUP(Таблица1[[#This Row],[ОКПД]],ОКПД!$A$2:$B$11000,2,FALSE)</f>
        <v>Рыба, включая филе, копченая</v>
      </c>
      <c r="T217" s="35" t="str">
        <f>VLOOKUP(Таблица1[[#This Row],[ОКЕИ]],'для единиц измирения'!$G$4:$H$1900,2,FALSE)</f>
        <v>тонн</v>
      </c>
      <c r="U217" t="str">
        <f>LEFT(Таблица1[[#This Row],[ОКПД]],2)</f>
        <v>10</v>
      </c>
      <c r="V217" s="10" t="e">
        <f>IF(H217=H224:H227,"…*",Таблица1[[#This Row],[За отчётный месяц]])</f>
        <v>#VALUE!</v>
      </c>
      <c r="W217" t="str">
        <f>Таблица1[[#This Row],[ИД]]</f>
        <v>10.20.24_168</v>
      </c>
    </row>
    <row r="218" spans="1:23" ht="20.100000000000001" customHeight="1" x14ac:dyDescent="0.25">
      <c r="A218" s="91">
        <v>45017</v>
      </c>
      <c r="B218" s="76" t="s">
        <v>17</v>
      </c>
      <c r="C218" s="76" t="s">
        <v>18</v>
      </c>
      <c r="D218" s="76" t="s">
        <v>19</v>
      </c>
      <c r="E218" s="77" t="s">
        <v>20</v>
      </c>
      <c r="F218" s="78">
        <v>168</v>
      </c>
      <c r="G218" s="76" t="s">
        <v>298</v>
      </c>
      <c r="H218" s="76" t="s">
        <v>104</v>
      </c>
      <c r="I218">
        <v>2</v>
      </c>
      <c r="J218">
        <v>6.0750000000000002</v>
      </c>
      <c r="K218">
        <v>4.6719999999999997</v>
      </c>
      <c r="L218">
        <v>6.06</v>
      </c>
      <c r="M218">
        <v>18.361999999999998</v>
      </c>
      <c r="N218">
        <v>19.177</v>
      </c>
      <c r="O218">
        <v>130.02996575342465</v>
      </c>
      <c r="P218">
        <v>100.24752475247524</v>
      </c>
      <c r="Q218">
        <v>95.750117328049228</v>
      </c>
      <c r="R218" s="35" t="str">
        <f>CONCATENATE(Таблица1[[#This Row],[ОКПД]],Таблица1[[#This Row],[Признак периода данных]],Таблица1[[#This Row],[ОКЕИ]])</f>
        <v>10.20.24.110_168</v>
      </c>
      <c r="S218" s="35" t="str">
        <f>VLOOKUP(Таблица1[[#This Row],[ОКПД]],ОКПД!$A$2:$B$11000,2,FALSE)</f>
        <v>Рыба и филе рыбное холодного копчения</v>
      </c>
      <c r="T218" s="35" t="str">
        <f>VLOOKUP(Таблица1[[#This Row],[ОКЕИ]],'для единиц измирения'!$G$4:$H$1900,2,FALSE)</f>
        <v>тонн</v>
      </c>
      <c r="U218" t="str">
        <f>LEFT(Таблица1[[#This Row],[ОКПД]],2)</f>
        <v>10</v>
      </c>
      <c r="V218" s="10" t="e">
        <f>IF(H218=H225:H228,"…*",Таблица1[[#This Row],[За отчётный месяц]])</f>
        <v>#VALUE!</v>
      </c>
      <c r="W218" t="str">
        <f>Таблица1[[#This Row],[ИД]]</f>
        <v>10.20.24.110_168</v>
      </c>
    </row>
    <row r="219" spans="1:23" ht="20.100000000000001" customHeight="1" x14ac:dyDescent="0.25">
      <c r="A219" s="91">
        <v>45017</v>
      </c>
      <c r="B219" s="76" t="s">
        <v>17</v>
      </c>
      <c r="C219" s="76" t="s">
        <v>18</v>
      </c>
      <c r="D219" s="76" t="s">
        <v>19</v>
      </c>
      <c r="E219" s="77" t="s">
        <v>20</v>
      </c>
      <c r="F219" s="78">
        <v>168</v>
      </c>
      <c r="G219" s="76" t="s">
        <v>298</v>
      </c>
      <c r="H219" s="76" t="s">
        <v>106</v>
      </c>
      <c r="I219">
        <v>1</v>
      </c>
      <c r="J219">
        <v>1.7999999999999999E-2</v>
      </c>
      <c r="K219">
        <v>2.1000000000000001E-2</v>
      </c>
      <c r="L219" t="s">
        <v>9680</v>
      </c>
      <c r="M219">
        <v>6.7000000000000004E-2</v>
      </c>
      <c r="N219">
        <v>7.6999999999999999E-2</v>
      </c>
      <c r="O219">
        <v>85.714285714285708</v>
      </c>
      <c r="P219" t="s">
        <v>9680</v>
      </c>
      <c r="Q219">
        <v>87.012987012987011</v>
      </c>
      <c r="R219" s="35" t="str">
        <f>CONCATENATE(Таблица1[[#This Row],[ОКПД]],Таблица1[[#This Row],[Признак периода данных]],Таблица1[[#This Row],[ОКЕИ]])</f>
        <v>10.20.24.112_168</v>
      </c>
      <c r="S219" s="35" t="str">
        <f>VLOOKUP(Таблица1[[#This Row],[ОКПД]],ОКПД!$A$2:$B$11000,2,FALSE)</f>
        <v>Сельдь и филе сельди холодного копчения</v>
      </c>
      <c r="T219" s="35" t="str">
        <f>VLOOKUP(Таблица1[[#This Row],[ОКЕИ]],'для единиц измирения'!$G$4:$H$1900,2,FALSE)</f>
        <v>тонн</v>
      </c>
      <c r="U219" t="str">
        <f>LEFT(Таблица1[[#This Row],[ОКПД]],2)</f>
        <v>10</v>
      </c>
      <c r="V219" s="10" t="e">
        <f>IF(H219=H226:H229,"…*",Таблица1[[#This Row],[За отчётный месяц]])</f>
        <v>#VALUE!</v>
      </c>
      <c r="W219" t="str">
        <f>Таблица1[[#This Row],[ИД]]</f>
        <v>10.20.24.112_168</v>
      </c>
    </row>
    <row r="220" spans="1:23" ht="20.100000000000001" customHeight="1" x14ac:dyDescent="0.25">
      <c r="A220" s="91">
        <v>45017</v>
      </c>
      <c r="B220" s="76" t="s">
        <v>17</v>
      </c>
      <c r="C220" s="76" t="s">
        <v>18</v>
      </c>
      <c r="D220" s="76" t="s">
        <v>19</v>
      </c>
      <c r="E220" s="77" t="s">
        <v>20</v>
      </c>
      <c r="F220" s="78">
        <v>168</v>
      </c>
      <c r="G220" s="76" t="s">
        <v>298</v>
      </c>
      <c r="H220" s="76" t="s">
        <v>108</v>
      </c>
      <c r="I220">
        <v>2</v>
      </c>
      <c r="J220">
        <v>0.19900000000000001</v>
      </c>
      <c r="K220">
        <v>0.13900000000000001</v>
      </c>
      <c r="L220">
        <v>0.48</v>
      </c>
      <c r="M220">
        <v>0.64400000000000002</v>
      </c>
      <c r="N220">
        <v>1.3520000000000001</v>
      </c>
      <c r="O220">
        <v>143.16546762589928</v>
      </c>
      <c r="P220">
        <v>41.458333333333336</v>
      </c>
      <c r="Q220">
        <v>47.633136094674555</v>
      </c>
      <c r="R220" s="35" t="str">
        <f>CONCATENATE(Таблица1[[#This Row],[ОКПД]],Таблица1[[#This Row],[Признак периода данных]],Таблица1[[#This Row],[ОКЕИ]])</f>
        <v>10.20.24.113_168</v>
      </c>
      <c r="S220" s="35" t="str">
        <f>VLOOKUP(Таблица1[[#This Row],[ОКПД]],ОКПД!$A$2:$B$11000,2,FALSE)</f>
        <v>Рыба и филе морских рыб холодного копчения (кроме сельди)</v>
      </c>
      <c r="T220" s="35" t="str">
        <f>VLOOKUP(Таблица1[[#This Row],[ОКЕИ]],'для единиц измирения'!$G$4:$H$1900,2,FALSE)</f>
        <v>тонн</v>
      </c>
      <c r="U220" t="str">
        <f>LEFT(Таблица1[[#This Row],[ОКПД]],2)</f>
        <v>10</v>
      </c>
      <c r="V220" s="10" t="e">
        <f>IF(H220=H227:H230,"…*",Таблица1[[#This Row],[За отчётный месяц]])</f>
        <v>#VALUE!</v>
      </c>
      <c r="W220" t="str">
        <f>Таблица1[[#This Row],[ИД]]</f>
        <v>10.20.24.113_168</v>
      </c>
    </row>
    <row r="221" spans="1:23" ht="20.100000000000001" customHeight="1" x14ac:dyDescent="0.25">
      <c r="A221" s="91">
        <v>45017</v>
      </c>
      <c r="B221" s="76" t="s">
        <v>17</v>
      </c>
      <c r="C221" s="76" t="s">
        <v>18</v>
      </c>
      <c r="D221" s="76" t="s">
        <v>19</v>
      </c>
      <c r="E221" s="77" t="s">
        <v>20</v>
      </c>
      <c r="F221" s="78">
        <v>168</v>
      </c>
      <c r="G221" s="76" t="s">
        <v>298</v>
      </c>
      <c r="H221" s="76" t="s">
        <v>110</v>
      </c>
      <c r="I221">
        <v>2</v>
      </c>
      <c r="J221">
        <v>1.677</v>
      </c>
      <c r="K221">
        <v>1.6339999999999999</v>
      </c>
      <c r="L221">
        <v>0.44600000000000001</v>
      </c>
      <c r="M221">
        <v>5.8330000000000002</v>
      </c>
      <c r="N221">
        <v>3.6339999999999999</v>
      </c>
      <c r="O221">
        <v>102.63157894736842</v>
      </c>
      <c r="P221">
        <v>376.00896860986546</v>
      </c>
      <c r="Q221">
        <v>160.51183269124931</v>
      </c>
      <c r="R221" s="35" t="str">
        <f>CONCATENATE(Таблица1[[#This Row],[ОКПД]],Таблица1[[#This Row],[Признак периода данных]],Таблица1[[#This Row],[ОКЕИ]])</f>
        <v>10.20.24.120_168</v>
      </c>
      <c r="S221" s="35" t="str">
        <f>VLOOKUP(Таблица1[[#This Row],[ОКПД]],ОКПД!$A$2:$B$11000,2,FALSE)</f>
        <v>Рыба и филе рыбное горячего копчения</v>
      </c>
      <c r="T221" s="35" t="str">
        <f>VLOOKUP(Таблица1[[#This Row],[ОКЕИ]],'для единиц измирения'!$G$4:$H$1900,2,FALSE)</f>
        <v>тонн</v>
      </c>
      <c r="V221" s="10" t="e">
        <f>IF(H221=H228:H231,"…*",Таблица1[[#This Row],[За отчётный месяц]])</f>
        <v>#VALUE!</v>
      </c>
      <c r="W221" t="str">
        <f>Таблица1[[#This Row],[ИД]]</f>
        <v>10.20.24.120_168</v>
      </c>
    </row>
    <row r="222" spans="1:23" ht="20.100000000000001" customHeight="1" x14ac:dyDescent="0.25">
      <c r="A222" s="91">
        <v>45017</v>
      </c>
      <c r="B222" s="76" t="s">
        <v>17</v>
      </c>
      <c r="C222" s="76" t="s">
        <v>18</v>
      </c>
      <c r="D222" s="76" t="s">
        <v>19</v>
      </c>
      <c r="E222" s="77" t="s">
        <v>20</v>
      </c>
      <c r="F222" s="78">
        <v>168</v>
      </c>
      <c r="G222" s="76" t="s">
        <v>298</v>
      </c>
      <c r="H222" s="76" t="s">
        <v>112</v>
      </c>
      <c r="K222">
        <v>0.02</v>
      </c>
      <c r="L222">
        <v>0.14899999999999999</v>
      </c>
      <c r="M222">
        <v>9.1999999999999998E-2</v>
      </c>
      <c r="N222">
        <v>0.46899999999999997</v>
      </c>
      <c r="P222">
        <v>0</v>
      </c>
      <c r="Q222">
        <v>19.616204690831555</v>
      </c>
      <c r="R222" s="35" t="str">
        <f>CONCATENATE(Таблица1[[#This Row],[ОКПД]],Таблица1[[#This Row],[Признак периода данных]],Таблица1[[#This Row],[ОКЕИ]])</f>
        <v>10.20.24.123_168</v>
      </c>
      <c r="S222" s="35" t="str">
        <f>VLOOKUP(Таблица1[[#This Row],[ОКПД]],ОКПД!$A$2:$B$11000,2,FALSE)</f>
        <v>Рыба и филе морских рыб горячего копчения (кроме сельди)</v>
      </c>
      <c r="T222" s="35" t="str">
        <f>VLOOKUP(Таблица1[[#This Row],[ОКЕИ]],'для единиц измирения'!$G$4:$H$1900,2,FALSE)</f>
        <v>тонн</v>
      </c>
      <c r="V222" s="10" t="e">
        <f>IF(H222=H229:H232,"…*",Таблица1[[#This Row],[За отчётный месяц]])</f>
        <v>#VALUE!</v>
      </c>
      <c r="W222" t="str">
        <f>Таблица1[[#This Row],[ИД]]</f>
        <v>10.20.24.123_168</v>
      </c>
    </row>
    <row r="223" spans="1:23" ht="20.100000000000001" customHeight="1" x14ac:dyDescent="0.25">
      <c r="A223" s="91">
        <v>45017</v>
      </c>
      <c r="B223" s="76" t="s">
        <v>17</v>
      </c>
      <c r="C223" s="76" t="s">
        <v>18</v>
      </c>
      <c r="D223" s="76" t="s">
        <v>19</v>
      </c>
      <c r="E223" s="77" t="s">
        <v>20</v>
      </c>
      <c r="F223" s="78">
        <v>882</v>
      </c>
      <c r="G223" s="76" t="s">
        <v>298</v>
      </c>
      <c r="H223" s="76" t="s">
        <v>114</v>
      </c>
      <c r="K223">
        <v>0.19</v>
      </c>
      <c r="L223" t="s">
        <v>9680</v>
      </c>
      <c r="M223">
        <v>0.93</v>
      </c>
      <c r="N223" t="s">
        <v>9680</v>
      </c>
      <c r="P223" t="s">
        <v>9680</v>
      </c>
      <c r="Q223" t="s">
        <v>9680</v>
      </c>
      <c r="R223" s="35" t="str">
        <f>CONCATENATE(Таблица1[[#This Row],[ОКПД]],Таблица1[[#This Row],[Признак периода данных]],Таблица1[[#This Row],[ОКЕИ]])</f>
        <v>10.20.25.110_882</v>
      </c>
      <c r="S223" s="35" t="str">
        <f>VLOOKUP(Таблица1[[#This Row],[ОКПД]],ОКПД!$A$2:$B$11000,2,FALSE)</f>
        <v>Консервы рыбные</v>
      </c>
      <c r="T223" s="35" t="str">
        <f>VLOOKUP(Таблица1[[#This Row],[ОКЕИ]],'для единиц измирения'!$G$4:$H$1900,2,FALSE)</f>
        <v>тыс.усл. банок</v>
      </c>
      <c r="U223" t="str">
        <f>LEFT(Таблица1[[#This Row],[ОКПД]],2)</f>
        <v>10</v>
      </c>
      <c r="V223" s="10" t="e">
        <f>IF(H223=H230:H233,"…*",Таблица1[[#This Row],[За отчётный месяц]])</f>
        <v>#VALUE!</v>
      </c>
      <c r="W223" t="str">
        <f>Таблица1[[#This Row],[ИД]]</f>
        <v>10.20.25.110_882</v>
      </c>
    </row>
    <row r="224" spans="1:23" ht="20.100000000000001" customHeight="1" x14ac:dyDescent="0.25">
      <c r="A224" s="91">
        <v>45017</v>
      </c>
      <c r="B224" s="76" t="s">
        <v>17</v>
      </c>
      <c r="C224" s="76" t="s">
        <v>18</v>
      </c>
      <c r="D224" s="76" t="s">
        <v>19</v>
      </c>
      <c r="E224" s="77" t="s">
        <v>20</v>
      </c>
      <c r="F224" s="78">
        <v>168</v>
      </c>
      <c r="G224" s="76" t="s">
        <v>298</v>
      </c>
      <c r="H224" s="76" t="s">
        <v>114</v>
      </c>
      <c r="K224">
        <v>6.7000000000000004E-2</v>
      </c>
      <c r="L224" t="s">
        <v>9680</v>
      </c>
      <c r="M224">
        <v>0.32600000000000001</v>
      </c>
      <c r="N224" t="s">
        <v>9680</v>
      </c>
      <c r="P224" t="s">
        <v>9680</v>
      </c>
      <c r="Q224" t="s">
        <v>9680</v>
      </c>
      <c r="R224" s="35" t="str">
        <f>CONCATENATE(Таблица1[[#This Row],[ОКПД]],Таблица1[[#This Row],[Признак периода данных]],Таблица1[[#This Row],[ОКЕИ]])</f>
        <v>10.20.25.110_168</v>
      </c>
      <c r="S224" s="35" t="str">
        <f>VLOOKUP(Таблица1[[#This Row],[ОКПД]],ОКПД!$A$2:$B$11000,2,FALSE)</f>
        <v>Консервы рыбные</v>
      </c>
      <c r="T224" s="35" t="str">
        <f>VLOOKUP(Таблица1[[#This Row],[ОКЕИ]],'для единиц измирения'!$G$4:$H$1900,2,FALSE)</f>
        <v>тонн</v>
      </c>
      <c r="U224" t="str">
        <f>LEFT(Таблица1[[#This Row],[ОКПД]],2)</f>
        <v>10</v>
      </c>
      <c r="V224" s="10" t="e">
        <f>IF(H224=H231:H234,"…*",Таблица1[[#This Row],[За отчётный месяц]])</f>
        <v>#VALUE!</v>
      </c>
      <c r="W224" t="str">
        <f>Таблица1[[#This Row],[ИД]]</f>
        <v>10.20.25.110_168</v>
      </c>
    </row>
    <row r="225" spans="1:23" ht="20.100000000000001" customHeight="1" x14ac:dyDescent="0.25">
      <c r="A225" s="91">
        <v>45017</v>
      </c>
      <c r="B225" s="76" t="s">
        <v>17</v>
      </c>
      <c r="C225" s="76" t="s">
        <v>18</v>
      </c>
      <c r="D225" s="76" t="s">
        <v>19</v>
      </c>
      <c r="E225" s="77" t="s">
        <v>20</v>
      </c>
      <c r="F225" s="78">
        <v>168</v>
      </c>
      <c r="G225" s="76" t="s">
        <v>298</v>
      </c>
      <c r="H225" s="76" t="s">
        <v>118</v>
      </c>
      <c r="K225">
        <v>6.7000000000000004E-2</v>
      </c>
      <c r="L225" t="s">
        <v>9680</v>
      </c>
      <c r="M225">
        <v>0.17199999999999999</v>
      </c>
      <c r="N225" t="s">
        <v>9680</v>
      </c>
      <c r="P225" t="s">
        <v>9680</v>
      </c>
      <c r="Q225" t="s">
        <v>9680</v>
      </c>
      <c r="R225" s="35" t="str">
        <f>CONCATENATE(Таблица1[[#This Row],[ОКПД]],Таблица1[[#This Row],[Признак периода данных]],Таблица1[[#This Row],[ОКЕИ]])</f>
        <v>10.20.25.111_168</v>
      </c>
      <c r="S225" s="35" t="str">
        <f>VLOOKUP(Таблица1[[#This Row],[ОКПД]],ОКПД!$A$2:$B$11000,2,FALSE)</f>
        <v>Консервы рыбные натуральные</v>
      </c>
      <c r="T225" s="35" t="str">
        <f>VLOOKUP(Таблица1[[#This Row],[ОКЕИ]],'для единиц измирения'!$G$4:$H$1900,2,FALSE)</f>
        <v>тонн</v>
      </c>
      <c r="U225" t="str">
        <f>LEFT(Таблица1[[#This Row],[ОКПД]],2)</f>
        <v>10</v>
      </c>
      <c r="V225" s="10" t="e">
        <f>IF(H225=H232:H235,"…*",Таблица1[[#This Row],[За отчётный месяц]])</f>
        <v>#VALUE!</v>
      </c>
      <c r="W225" t="str">
        <f>Таблица1[[#This Row],[ИД]]</f>
        <v>10.20.25.111_168</v>
      </c>
    </row>
    <row r="226" spans="1:23" ht="20.100000000000001" customHeight="1" x14ac:dyDescent="0.25">
      <c r="A226" s="91">
        <v>45017</v>
      </c>
      <c r="B226" s="76" t="s">
        <v>17</v>
      </c>
      <c r="C226" s="76" t="s">
        <v>18</v>
      </c>
      <c r="D226" s="76" t="s">
        <v>19</v>
      </c>
      <c r="E226" s="77" t="s">
        <v>20</v>
      </c>
      <c r="F226" s="78">
        <v>882</v>
      </c>
      <c r="G226" s="76" t="s">
        <v>298</v>
      </c>
      <c r="H226" s="76" t="s">
        <v>118</v>
      </c>
      <c r="K226">
        <v>0.19</v>
      </c>
      <c r="L226" t="s">
        <v>9680</v>
      </c>
      <c r="M226">
        <v>0.49</v>
      </c>
      <c r="N226" t="s">
        <v>9680</v>
      </c>
      <c r="P226" t="s">
        <v>9680</v>
      </c>
      <c r="Q226" t="s">
        <v>9680</v>
      </c>
      <c r="R226" s="35" t="str">
        <f>CONCATENATE(Таблица1[[#This Row],[ОКПД]],Таблица1[[#This Row],[Признак периода данных]],Таблица1[[#This Row],[ОКЕИ]])</f>
        <v>10.20.25.111_882</v>
      </c>
      <c r="S226" s="35" t="str">
        <f>VLOOKUP(Таблица1[[#This Row],[ОКПД]],ОКПД!$A$2:$B$11000,2,FALSE)</f>
        <v>Консервы рыбные натуральные</v>
      </c>
      <c r="T226" s="35" t="str">
        <f>VLOOKUP(Таблица1[[#This Row],[ОКЕИ]],'для единиц измирения'!$G$4:$H$1900,2,FALSE)</f>
        <v>тыс.усл. банок</v>
      </c>
      <c r="U226" t="str">
        <f>LEFT(Таблица1[[#This Row],[ОКПД]],2)</f>
        <v>10</v>
      </c>
      <c r="V226" s="10" t="e">
        <f>IF(H226=H233:H236,"…*",Таблица1[[#This Row],[За отчётный месяц]])</f>
        <v>#VALUE!</v>
      </c>
      <c r="W226" t="str">
        <f>Таблица1[[#This Row],[ИД]]</f>
        <v>10.20.25.111_882</v>
      </c>
    </row>
    <row r="227" spans="1:23" ht="20.100000000000001" customHeight="1" x14ac:dyDescent="0.25">
      <c r="A227" s="91">
        <v>45017</v>
      </c>
      <c r="B227" s="76" t="s">
        <v>17</v>
      </c>
      <c r="C227" s="76" t="s">
        <v>18</v>
      </c>
      <c r="D227" s="76" t="s">
        <v>19</v>
      </c>
      <c r="E227" s="77" t="s">
        <v>20</v>
      </c>
      <c r="F227" s="78">
        <v>168</v>
      </c>
      <c r="G227" s="76" t="s">
        <v>298</v>
      </c>
      <c r="H227" s="76" t="s">
        <v>326</v>
      </c>
      <c r="L227" t="s">
        <v>9680</v>
      </c>
      <c r="M227">
        <v>0.154</v>
      </c>
      <c r="N227" t="s">
        <v>9680</v>
      </c>
      <c r="P227" t="s">
        <v>9680</v>
      </c>
      <c r="Q227" t="s">
        <v>9680</v>
      </c>
      <c r="R227" s="35" t="str">
        <f>CONCATENATE(Таблица1[[#This Row],[ОКПД]],Таблица1[[#This Row],[Признак периода данных]],Таблица1[[#This Row],[ОКЕИ]])</f>
        <v>10.20.25.113_168</v>
      </c>
      <c r="S227" s="35" t="str">
        <f>VLOOKUP(Таблица1[[#This Row],[ОКПД]],ОКПД!$A$2:$B$11000,2,FALSE)</f>
        <v>Консервы рыбные в масле</v>
      </c>
      <c r="T227" s="35" t="str">
        <f>VLOOKUP(Таблица1[[#This Row],[ОКЕИ]],'для единиц измирения'!$G$4:$H$1900,2,FALSE)</f>
        <v>тонн</v>
      </c>
      <c r="U227" t="str">
        <f>LEFT(Таблица1[[#This Row],[ОКПД]],2)</f>
        <v>10</v>
      </c>
      <c r="V227" s="10" t="e">
        <f>IF(H227=H234:H237,"…*",Таблица1[[#This Row],[За отчётный месяц]])</f>
        <v>#VALUE!</v>
      </c>
      <c r="W227" t="str">
        <f>Таблица1[[#This Row],[ИД]]</f>
        <v>10.20.25.113_168</v>
      </c>
    </row>
    <row r="228" spans="1:23" ht="20.100000000000001" customHeight="1" x14ac:dyDescent="0.25">
      <c r="A228" s="91">
        <v>45017</v>
      </c>
      <c r="B228" s="76" t="s">
        <v>17</v>
      </c>
      <c r="C228" s="76" t="s">
        <v>18</v>
      </c>
      <c r="D228" s="76" t="s">
        <v>19</v>
      </c>
      <c r="E228" s="77" t="s">
        <v>20</v>
      </c>
      <c r="F228" s="78">
        <v>882</v>
      </c>
      <c r="G228" s="76" t="s">
        <v>298</v>
      </c>
      <c r="H228" s="76" t="s">
        <v>326</v>
      </c>
      <c r="L228" t="s">
        <v>9680</v>
      </c>
      <c r="M228">
        <v>0.44</v>
      </c>
      <c r="N228" t="s">
        <v>9680</v>
      </c>
      <c r="P228" t="s">
        <v>9680</v>
      </c>
      <c r="Q228" t="s">
        <v>9680</v>
      </c>
      <c r="R228" s="35" t="str">
        <f>CONCATENATE(Таблица1[[#This Row],[ОКПД]],Таблица1[[#This Row],[Признак периода данных]],Таблица1[[#This Row],[ОКЕИ]])</f>
        <v>10.20.25.113_882</v>
      </c>
      <c r="S228" s="35" t="str">
        <f>VLOOKUP(Таблица1[[#This Row],[ОКПД]],ОКПД!$A$2:$B$11000,2,FALSE)</f>
        <v>Консервы рыбные в масле</v>
      </c>
      <c r="T228" s="35" t="str">
        <f>VLOOKUP(Таблица1[[#This Row],[ОКЕИ]],'для единиц измирения'!$G$4:$H$1900,2,FALSE)</f>
        <v>тыс.усл. банок</v>
      </c>
      <c r="U228" t="str">
        <f>LEFT(Таблица1[[#This Row],[ОКПД]],2)</f>
        <v>10</v>
      </c>
      <c r="V228" s="10" t="e">
        <f>IF(H228=H235:H238,"…*",Таблица1[[#This Row],[За отчётный месяц]])</f>
        <v>#VALUE!</v>
      </c>
      <c r="W228" t="str">
        <f>Таблица1[[#This Row],[ИД]]</f>
        <v>10.20.25.113_882</v>
      </c>
    </row>
    <row r="229" spans="1:23" ht="20.100000000000001" customHeight="1" x14ac:dyDescent="0.25">
      <c r="A229" s="91">
        <v>45017</v>
      </c>
      <c r="B229" s="76" t="s">
        <v>17</v>
      </c>
      <c r="C229" s="76" t="s">
        <v>18</v>
      </c>
      <c r="D229" s="76" t="s">
        <v>19</v>
      </c>
      <c r="E229" s="77" t="s">
        <v>20</v>
      </c>
      <c r="F229" s="78">
        <v>882</v>
      </c>
      <c r="G229" s="76" t="s">
        <v>298</v>
      </c>
      <c r="H229" s="76" t="s">
        <v>120</v>
      </c>
      <c r="I229">
        <v>2</v>
      </c>
      <c r="J229">
        <v>0.61</v>
      </c>
      <c r="K229">
        <v>0.60699999999999998</v>
      </c>
      <c r="L229">
        <v>0.79400000000000004</v>
      </c>
      <c r="M229">
        <v>2.3370000000000002</v>
      </c>
      <c r="N229">
        <v>2.448</v>
      </c>
      <c r="O229">
        <v>100.49423393739704</v>
      </c>
      <c r="P229">
        <v>76.826196473551633</v>
      </c>
      <c r="Q229">
        <v>95.465686274509807</v>
      </c>
      <c r="R229" s="35" t="str">
        <f>CONCATENATE(Таблица1[[#This Row],[ОКПД]],Таблица1[[#This Row],[Признак периода данных]],Таблица1[[#This Row],[ОКЕИ]])</f>
        <v>10.20.25.120_882</v>
      </c>
      <c r="S229" s="35" t="str">
        <f>VLOOKUP(Таблица1[[#This Row],[ОКПД]],ОКПД!$A$2:$B$11000,2,FALSE)</f>
        <v>Пресервы рыбные</v>
      </c>
      <c r="T229" s="35" t="str">
        <f>VLOOKUP(Таблица1[[#This Row],[ОКЕИ]],'для единиц измирения'!$G$4:$H$1900,2,FALSE)</f>
        <v>тыс.усл. банок</v>
      </c>
      <c r="V229" s="10" t="e">
        <f>IF(H229=H236:H239,"…*",Таблица1[[#This Row],[За отчётный месяц]])</f>
        <v>#VALUE!</v>
      </c>
      <c r="W229" t="str">
        <f>Таблица1[[#This Row],[ИД]]</f>
        <v>10.20.25.120_882</v>
      </c>
    </row>
    <row r="230" spans="1:23" ht="20.100000000000001" customHeight="1" x14ac:dyDescent="0.25">
      <c r="A230" s="91">
        <v>45017</v>
      </c>
      <c r="B230" s="76" t="s">
        <v>17</v>
      </c>
      <c r="C230" s="76" t="s">
        <v>18</v>
      </c>
      <c r="D230" s="76" t="s">
        <v>19</v>
      </c>
      <c r="E230" s="77" t="s">
        <v>20</v>
      </c>
      <c r="F230" s="78">
        <v>168</v>
      </c>
      <c r="G230" s="76" t="s">
        <v>298</v>
      </c>
      <c r="H230" s="76" t="s">
        <v>120</v>
      </c>
      <c r="I230">
        <v>2</v>
      </c>
      <c r="J230">
        <v>0.214</v>
      </c>
      <c r="K230">
        <v>0.21299999999999999</v>
      </c>
      <c r="L230">
        <v>0.27800000000000002</v>
      </c>
      <c r="M230">
        <v>0.81599999999999995</v>
      </c>
      <c r="N230">
        <v>0.85699999999999998</v>
      </c>
      <c r="O230">
        <v>100.46948356807512</v>
      </c>
      <c r="P230">
        <v>76.978417266187051</v>
      </c>
      <c r="Q230">
        <v>95.215869311551927</v>
      </c>
      <c r="R230" s="35" t="str">
        <f>CONCATENATE(Таблица1[[#This Row],[ОКПД]],Таблица1[[#This Row],[Признак периода данных]],Таблица1[[#This Row],[ОКЕИ]])</f>
        <v>10.20.25.120_168</v>
      </c>
      <c r="S230" s="35" t="str">
        <f>VLOOKUP(Таблица1[[#This Row],[ОКПД]],ОКПД!$A$2:$B$11000,2,FALSE)</f>
        <v>Пресервы рыбные</v>
      </c>
      <c r="T230" s="35" t="str">
        <f>VLOOKUP(Таблица1[[#This Row],[ОКЕИ]],'для единиц измирения'!$G$4:$H$1900,2,FALSE)</f>
        <v>тонн</v>
      </c>
      <c r="U230" t="str">
        <f>LEFT(Таблица1[[#This Row],[ОКПД]],2)</f>
        <v>10</v>
      </c>
      <c r="V230" s="10" t="e">
        <f>IF(H230=H237:H240,"…*",Таблица1[[#This Row],[За отчётный месяц]])</f>
        <v>#VALUE!</v>
      </c>
      <c r="W230" t="str">
        <f>Таблица1[[#This Row],[ИД]]</f>
        <v>10.20.25.120_168</v>
      </c>
    </row>
    <row r="231" spans="1:23" ht="20.100000000000001" customHeight="1" x14ac:dyDescent="0.25">
      <c r="A231" s="91">
        <v>45017</v>
      </c>
      <c r="B231" s="76" t="s">
        <v>17</v>
      </c>
      <c r="C231" s="76" t="s">
        <v>18</v>
      </c>
      <c r="D231" s="76" t="s">
        <v>19</v>
      </c>
      <c r="E231" s="77" t="s">
        <v>20</v>
      </c>
      <c r="F231" s="78">
        <v>168</v>
      </c>
      <c r="G231" s="76" t="s">
        <v>298</v>
      </c>
      <c r="H231" s="76" t="s">
        <v>122</v>
      </c>
      <c r="I231">
        <v>1</v>
      </c>
      <c r="J231">
        <v>1.2E-2</v>
      </c>
      <c r="K231">
        <v>5.0000000000000001E-3</v>
      </c>
      <c r="L231">
        <v>6.6000000000000003E-2</v>
      </c>
      <c r="M231">
        <v>2.1999999999999999E-2</v>
      </c>
      <c r="N231">
        <v>0.10100000000000001</v>
      </c>
      <c r="O231">
        <v>240</v>
      </c>
      <c r="P231">
        <v>18.181818181818183</v>
      </c>
      <c r="Q231">
        <v>21.782178217821784</v>
      </c>
      <c r="R231" s="35" t="str">
        <f>CONCATENATE(Таблица1[[#This Row],[ОКПД]],Таблица1[[#This Row],[Признак периода данных]],Таблица1[[#This Row],[ОКЕИ]])</f>
        <v>10.20.25.190_168</v>
      </c>
      <c r="S23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31" s="35" t="str">
        <f>VLOOKUP(Таблица1[[#This Row],[ОКЕИ]],'для единиц измирения'!$G$4:$H$1900,2,FALSE)</f>
        <v>тонн</v>
      </c>
      <c r="U231" t="str">
        <f>LEFT(Таблица1[[#This Row],[ОКПД]],2)</f>
        <v>10</v>
      </c>
      <c r="V231" s="10" t="e">
        <f>IF(H231=H238:H241,"…*",Таблица1[[#This Row],[За отчётный месяц]])</f>
        <v>#VALUE!</v>
      </c>
      <c r="W231" t="str">
        <f>Таблица1[[#This Row],[ИД]]</f>
        <v>10.20.25.190_168</v>
      </c>
    </row>
    <row r="232" spans="1:23" ht="20.100000000000001" customHeight="1" x14ac:dyDescent="0.25">
      <c r="A232" s="91">
        <v>45017</v>
      </c>
      <c r="B232" s="76" t="s">
        <v>17</v>
      </c>
      <c r="C232" s="76" t="s">
        <v>18</v>
      </c>
      <c r="D232" s="76" t="s">
        <v>19</v>
      </c>
      <c r="E232" s="77" t="s">
        <v>20</v>
      </c>
      <c r="F232" s="78">
        <v>168</v>
      </c>
      <c r="G232" s="76" t="s">
        <v>298</v>
      </c>
      <c r="H232" s="76" t="s">
        <v>328</v>
      </c>
      <c r="I232">
        <v>1</v>
      </c>
      <c r="J232">
        <v>5.0000000000000001E-3</v>
      </c>
      <c r="K232">
        <v>0.01</v>
      </c>
      <c r="L232">
        <v>2.1999999999999999E-2</v>
      </c>
      <c r="M232">
        <v>2.5000000000000001E-2</v>
      </c>
      <c r="N232">
        <v>7.8E-2</v>
      </c>
      <c r="O232">
        <v>50</v>
      </c>
      <c r="P232">
        <v>22.727272727272727</v>
      </c>
      <c r="Q232">
        <v>32.051282051282051</v>
      </c>
      <c r="R232" s="35" t="str">
        <f>CONCATENATE(Таблица1[[#This Row],[ОКПД]],Таблица1[[#This Row],[Признак периода данных]],Таблица1[[#This Row],[ОКЕИ]])</f>
        <v>10.20.33_168</v>
      </c>
      <c r="S232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32" s="35" t="str">
        <f>VLOOKUP(Таблица1[[#This Row],[ОКЕИ]],'для единиц измирения'!$G$4:$H$1900,2,FALSE)</f>
        <v>тонн</v>
      </c>
      <c r="U232" t="str">
        <f>LEFT(Таблица1[[#This Row],[ОКПД]],2)</f>
        <v>10</v>
      </c>
      <c r="V232" s="10" t="e">
        <f>IF(H232=H239:H242,"…*",Таблица1[[#This Row],[За отчётный месяц]])</f>
        <v>#VALUE!</v>
      </c>
      <c r="W232" t="str">
        <f>Таблица1[[#This Row],[ИД]]</f>
        <v>10.20.33_168</v>
      </c>
    </row>
    <row r="233" spans="1:23" ht="20.100000000000001" customHeight="1" x14ac:dyDescent="0.25">
      <c r="A233" s="91">
        <v>45017</v>
      </c>
      <c r="B233" s="76" t="s">
        <v>17</v>
      </c>
      <c r="C233" s="76" t="s">
        <v>18</v>
      </c>
      <c r="D233" s="76" t="s">
        <v>19</v>
      </c>
      <c r="E233" s="77" t="s">
        <v>20</v>
      </c>
      <c r="F233" s="78">
        <v>168</v>
      </c>
      <c r="G233" s="76" t="s">
        <v>298</v>
      </c>
      <c r="H233" s="76" t="s">
        <v>124</v>
      </c>
      <c r="I233">
        <v>2</v>
      </c>
      <c r="J233">
        <v>0.14000000000000001</v>
      </c>
      <c r="K233">
        <v>0.13</v>
      </c>
      <c r="L233">
        <v>0.12</v>
      </c>
      <c r="M233">
        <v>0.47</v>
      </c>
      <c r="N233">
        <v>0.38</v>
      </c>
      <c r="O233">
        <v>107.69230769230769</v>
      </c>
      <c r="P233">
        <v>116.66666666666667</v>
      </c>
      <c r="Q233">
        <v>123.68421052631579</v>
      </c>
      <c r="R233" s="35" t="str">
        <f>CONCATENATE(Таблица1[[#This Row],[ОКПД]],Таблица1[[#This Row],[Признак периода данных]],Таблица1[[#This Row],[ОКЕИ]])</f>
        <v>10.51.12_168</v>
      </c>
      <c r="S233" s="35" t="str">
        <f>VLOOKUP(Таблица1[[#This Row],[ОКПД]],ОКПД!$A$2:$B$11000,2,FALSE)</f>
        <v>Сливки</v>
      </c>
      <c r="T233" s="35" t="str">
        <f>VLOOKUP(Таблица1[[#This Row],[ОКЕИ]],'для единиц измирения'!$G$4:$H$1900,2,FALSE)</f>
        <v>тонн</v>
      </c>
      <c r="U233" t="str">
        <f>LEFT(Таблица1[[#This Row],[ОКПД]],2)</f>
        <v>10</v>
      </c>
      <c r="V233" s="10" t="e">
        <f>IF(H233=H240:H243,"…*",Таблица1[[#This Row],[За отчётный месяц]])</f>
        <v>#VALUE!</v>
      </c>
      <c r="W233" t="str">
        <f>Таблица1[[#This Row],[ИД]]</f>
        <v>10.51.12_168</v>
      </c>
    </row>
    <row r="234" spans="1:23" ht="20.100000000000001" customHeight="1" x14ac:dyDescent="0.25">
      <c r="A234" s="91">
        <v>45017</v>
      </c>
      <c r="B234" s="76" t="s">
        <v>17</v>
      </c>
      <c r="C234" s="76" t="s">
        <v>18</v>
      </c>
      <c r="D234" s="76" t="s">
        <v>19</v>
      </c>
      <c r="E234" s="77" t="s">
        <v>20</v>
      </c>
      <c r="F234" s="78">
        <v>168</v>
      </c>
      <c r="G234" s="76" t="s">
        <v>298</v>
      </c>
      <c r="H234" s="76" t="s">
        <v>127</v>
      </c>
      <c r="I234">
        <v>4</v>
      </c>
      <c r="J234">
        <v>7.46</v>
      </c>
      <c r="K234">
        <v>6.89</v>
      </c>
      <c r="L234">
        <v>7.81</v>
      </c>
      <c r="M234">
        <v>26.78</v>
      </c>
      <c r="N234">
        <v>27.38</v>
      </c>
      <c r="O234">
        <v>108.27285921625544</v>
      </c>
      <c r="P234">
        <v>95.518565941101159</v>
      </c>
      <c r="Q234">
        <v>97.808619430241052</v>
      </c>
      <c r="R234" s="35" t="str">
        <f>CONCATENATE(Таблица1[[#This Row],[ОКПД]],Таблица1[[#This Row],[Признак периода данных]],Таблица1[[#This Row],[ОКЕИ]])</f>
        <v>10.51.40_168</v>
      </c>
      <c r="S234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34" s="35" t="str">
        <f>VLOOKUP(Таблица1[[#This Row],[ОКЕИ]],'для единиц измирения'!$G$4:$H$1900,2,FALSE)</f>
        <v>тонн</v>
      </c>
      <c r="U234" t="str">
        <f>LEFT(Таблица1[[#This Row],[ОКПД]],2)</f>
        <v>10</v>
      </c>
      <c r="V234" s="10" t="e">
        <f>IF(H234=H241:H244,"…*",Таблица1[[#This Row],[За отчётный месяц]])</f>
        <v>#VALUE!</v>
      </c>
      <c r="W234" t="str">
        <f>Таблица1[[#This Row],[ИД]]</f>
        <v>10.51.40_168</v>
      </c>
    </row>
    <row r="235" spans="1:23" ht="20.100000000000001" customHeight="1" x14ac:dyDescent="0.25">
      <c r="A235" s="91">
        <v>45017</v>
      </c>
      <c r="B235" s="76" t="s">
        <v>17</v>
      </c>
      <c r="C235" s="76" t="s">
        <v>18</v>
      </c>
      <c r="D235" s="76" t="s">
        <v>19</v>
      </c>
      <c r="E235" s="77" t="s">
        <v>20</v>
      </c>
      <c r="F235" s="78">
        <v>168</v>
      </c>
      <c r="G235" s="76" t="s">
        <v>298</v>
      </c>
      <c r="H235" s="76" t="s">
        <v>129</v>
      </c>
      <c r="I235">
        <v>4</v>
      </c>
      <c r="J235">
        <v>7.46</v>
      </c>
      <c r="K235">
        <v>6.89</v>
      </c>
      <c r="L235">
        <v>7.81</v>
      </c>
      <c r="M235">
        <v>26.78</v>
      </c>
      <c r="N235">
        <v>27.38</v>
      </c>
      <c r="O235">
        <v>108.27285921625544</v>
      </c>
      <c r="P235">
        <v>95.518565941101159</v>
      </c>
      <c r="Q235">
        <v>97.808619430241052</v>
      </c>
      <c r="R235" s="35" t="str">
        <f>CONCATENATE(Таблица1[[#This Row],[ОКПД]],Таблица1[[#This Row],[Признак периода данных]],Таблица1[[#This Row],[ОКЕИ]])</f>
        <v>10.51.40.003.АГ_168</v>
      </c>
      <c r="S235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35" s="35" t="str">
        <f>VLOOKUP(Таблица1[[#This Row],[ОКЕИ]],'для единиц измирения'!$G$4:$H$1900,2,FALSE)</f>
        <v>тонн</v>
      </c>
      <c r="U235" t="str">
        <f>LEFT(Таблица1[[#This Row],[ОКПД]],2)</f>
        <v>10</v>
      </c>
      <c r="V235" s="10" t="e">
        <f>IF(H235=H242:H245,"…*",Таблица1[[#This Row],[За отчётный месяц]])</f>
        <v>#VALUE!</v>
      </c>
      <c r="W235" t="str">
        <f>Таблица1[[#This Row],[ИД]]</f>
        <v>10.51.40.003.АГ_168</v>
      </c>
    </row>
    <row r="236" spans="1:23" ht="20.100000000000001" customHeight="1" x14ac:dyDescent="0.25">
      <c r="A236" s="91">
        <v>45017</v>
      </c>
      <c r="B236" s="76" t="s">
        <v>17</v>
      </c>
      <c r="C236" s="76" t="s">
        <v>18</v>
      </c>
      <c r="D236" s="76" t="s">
        <v>19</v>
      </c>
      <c r="E236" s="77" t="s">
        <v>20</v>
      </c>
      <c r="F236" s="78">
        <v>168</v>
      </c>
      <c r="G236" s="76" t="s">
        <v>298</v>
      </c>
      <c r="H236" s="76" t="s">
        <v>132</v>
      </c>
      <c r="I236">
        <v>1</v>
      </c>
      <c r="J236">
        <v>0.1</v>
      </c>
      <c r="K236">
        <v>0.11</v>
      </c>
      <c r="L236">
        <v>0.12</v>
      </c>
      <c r="M236">
        <v>0.38</v>
      </c>
      <c r="N236">
        <v>0.45</v>
      </c>
      <c r="O236">
        <v>90.909090909090907</v>
      </c>
      <c r="P236">
        <v>83.333333333333329</v>
      </c>
      <c r="Q236">
        <v>84.444444444444443</v>
      </c>
      <c r="R236" s="35" t="str">
        <f>CONCATENATE(Таблица1[[#This Row],[ОКПД]],Таблица1[[#This Row],[Признак периода данных]],Таблица1[[#This Row],[ОКЕИ]])</f>
        <v>10.51.40.100_168</v>
      </c>
      <c r="S236" s="35" t="str">
        <f>VLOOKUP(Таблица1[[#This Row],[ОКПД]],ОКПД!$A$2:$B$11000,2,FALSE)</f>
        <v>Сыры</v>
      </c>
      <c r="T236" s="35" t="str">
        <f>VLOOKUP(Таблица1[[#This Row],[ОКЕИ]],'для единиц измирения'!$G$4:$H$1900,2,FALSE)</f>
        <v>тонн</v>
      </c>
      <c r="U236" t="str">
        <f>LEFT(Таблица1[[#This Row],[ОКПД]],2)</f>
        <v>10</v>
      </c>
      <c r="V236" s="10" t="e">
        <f>IF(H236=H243:H246,"…*",Таблица1[[#This Row],[За отчётный месяц]])</f>
        <v>#VALUE!</v>
      </c>
      <c r="W236" t="str">
        <f>Таблица1[[#This Row],[ИД]]</f>
        <v>10.51.40.100_168</v>
      </c>
    </row>
    <row r="237" spans="1:23" ht="20.100000000000001" customHeight="1" x14ac:dyDescent="0.25">
      <c r="A237" s="91">
        <v>45017</v>
      </c>
      <c r="B237" s="76" t="s">
        <v>17</v>
      </c>
      <c r="C237" s="76" t="s">
        <v>18</v>
      </c>
      <c r="D237" s="76" t="s">
        <v>19</v>
      </c>
      <c r="E237" s="77" t="s">
        <v>20</v>
      </c>
      <c r="F237" s="78">
        <v>168</v>
      </c>
      <c r="G237" s="76" t="s">
        <v>298</v>
      </c>
      <c r="H237" s="76" t="s">
        <v>134</v>
      </c>
      <c r="I237">
        <v>4</v>
      </c>
      <c r="J237">
        <v>7.36</v>
      </c>
      <c r="K237">
        <v>6.78</v>
      </c>
      <c r="L237">
        <v>7.69</v>
      </c>
      <c r="M237">
        <v>26.4</v>
      </c>
      <c r="N237">
        <v>26.93</v>
      </c>
      <c r="O237">
        <v>108.55457227138643</v>
      </c>
      <c r="P237">
        <v>95.70871261378413</v>
      </c>
      <c r="Q237">
        <v>98.031934645376907</v>
      </c>
      <c r="R237" s="35" t="str">
        <f>CONCATENATE(Таблица1[[#This Row],[ОКПД]],Таблица1[[#This Row],[Признак периода данных]],Таблица1[[#This Row],[ОКЕИ]])</f>
        <v>10.51.40.300_168</v>
      </c>
      <c r="S237" s="35" t="str">
        <f>VLOOKUP(Таблица1[[#This Row],[ОКПД]],ОКПД!$A$2:$B$11000,2,FALSE)</f>
        <v>Творог</v>
      </c>
      <c r="T237" s="35" t="str">
        <f>VLOOKUP(Таблица1[[#This Row],[ОКЕИ]],'для единиц измирения'!$G$4:$H$1900,2,FALSE)</f>
        <v>тонн</v>
      </c>
      <c r="U237" t="str">
        <f>LEFT(Таблица1[[#This Row],[ОКПД]],2)</f>
        <v>10</v>
      </c>
      <c r="V237" s="10" t="e">
        <f>IF(H237=H244:H247,"…*",Таблица1[[#This Row],[За отчётный месяц]])</f>
        <v>#VALUE!</v>
      </c>
      <c r="W237" t="str">
        <f>Таблица1[[#This Row],[ИД]]</f>
        <v>10.51.40.300_168</v>
      </c>
    </row>
    <row r="238" spans="1:23" ht="20.100000000000001" customHeight="1" x14ac:dyDescent="0.25">
      <c r="A238" s="91">
        <v>45017</v>
      </c>
      <c r="B238" s="76" t="s">
        <v>17</v>
      </c>
      <c r="C238" s="76" t="s">
        <v>18</v>
      </c>
      <c r="D238" s="76" t="s">
        <v>19</v>
      </c>
      <c r="E238" s="77" t="s">
        <v>20</v>
      </c>
      <c r="F238" s="78">
        <v>168</v>
      </c>
      <c r="G238" s="76" t="s">
        <v>298</v>
      </c>
      <c r="H238" s="76" t="s">
        <v>137</v>
      </c>
      <c r="I238">
        <v>3</v>
      </c>
      <c r="J238">
        <v>4.21</v>
      </c>
      <c r="K238">
        <v>4.25</v>
      </c>
      <c r="L238">
        <v>4.3600000000000003</v>
      </c>
      <c r="M238">
        <v>15.92</v>
      </c>
      <c r="N238">
        <v>15.56</v>
      </c>
      <c r="O238">
        <v>99.058823529411768</v>
      </c>
      <c r="P238">
        <v>96.559633027522935</v>
      </c>
      <c r="Q238">
        <v>102.31362467866325</v>
      </c>
      <c r="R238" s="35" t="str">
        <f>CONCATENATE(Таблица1[[#This Row],[ОКПД]],Таблица1[[#This Row],[Признак периода данных]],Таблица1[[#This Row],[ОКЕИ]])</f>
        <v>10.51.40.310_168</v>
      </c>
      <c r="S238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38" s="35" t="str">
        <f>VLOOKUP(Таблица1[[#This Row],[ОКЕИ]],'для единиц измирения'!$G$4:$H$1900,2,FALSE)</f>
        <v>тонн</v>
      </c>
      <c r="U238" t="str">
        <f>LEFT(Таблица1[[#This Row],[ОКПД]],2)</f>
        <v>10</v>
      </c>
      <c r="V238" s="10" t="e">
        <f>IF(H238=H245:H248,"…*",Таблица1[[#This Row],[За отчётный месяц]])</f>
        <v>#VALUE!</v>
      </c>
      <c r="W238" t="str">
        <f>Таблица1[[#This Row],[ИД]]</f>
        <v>10.51.40.310_168</v>
      </c>
    </row>
    <row r="239" spans="1:23" ht="20.100000000000001" customHeight="1" x14ac:dyDescent="0.25">
      <c r="A239" s="91">
        <v>45017</v>
      </c>
      <c r="B239" s="76" t="s">
        <v>17</v>
      </c>
      <c r="C239" s="76" t="s">
        <v>18</v>
      </c>
      <c r="D239" s="76" t="s">
        <v>19</v>
      </c>
      <c r="E239" s="77" t="s">
        <v>20</v>
      </c>
      <c r="F239" s="78">
        <v>168</v>
      </c>
      <c r="G239" s="76" t="s">
        <v>298</v>
      </c>
      <c r="H239" s="76" t="s">
        <v>330</v>
      </c>
      <c r="I239">
        <v>1</v>
      </c>
      <c r="J239">
        <v>3.15</v>
      </c>
      <c r="K239">
        <v>2.5299999999999998</v>
      </c>
      <c r="L239">
        <v>3.33</v>
      </c>
      <c r="M239">
        <v>10.48</v>
      </c>
      <c r="N239">
        <v>11.37</v>
      </c>
      <c r="O239">
        <v>124.50592885375494</v>
      </c>
      <c r="P239">
        <v>94.594594594594597</v>
      </c>
      <c r="Q239">
        <v>92.172383465259458</v>
      </c>
      <c r="R239" s="35" t="str">
        <f>CONCATENATE(Таблица1[[#This Row],[ОКПД]],Таблица1[[#This Row],[Признак периода данных]],Таблица1[[#This Row],[ОКЕИ]])</f>
        <v>10.51.40.330_168</v>
      </c>
      <c r="S239" s="35" t="str">
        <f>VLOOKUP(Таблица1[[#This Row],[ОКПД]],ОКПД!$A$2:$B$11000,2,FALSE)</f>
        <v>Творог зерненый без вкусовых компонентов</v>
      </c>
      <c r="T239" s="35" t="str">
        <f>VLOOKUP(Таблица1[[#This Row],[ОКЕИ]],'для единиц измирения'!$G$4:$H$1900,2,FALSE)</f>
        <v>тонн</v>
      </c>
      <c r="U239" t="str">
        <f>LEFT(Таблица1[[#This Row],[ОКПД]],2)</f>
        <v>10</v>
      </c>
      <c r="V239" s="10" t="e">
        <f>IF(H239=H246:H249,"…*",Таблица1[[#This Row],[За отчётный месяц]])</f>
        <v>#VALUE!</v>
      </c>
      <c r="W239" t="str">
        <f>Таблица1[[#This Row],[ИД]]</f>
        <v>10.51.40.330_168</v>
      </c>
    </row>
    <row r="240" spans="1:23" ht="20.100000000000001" customHeight="1" x14ac:dyDescent="0.25">
      <c r="A240" s="91">
        <v>45017</v>
      </c>
      <c r="B240" s="76" t="s">
        <v>17</v>
      </c>
      <c r="C240" s="76" t="s">
        <v>18</v>
      </c>
      <c r="D240" s="76" t="s">
        <v>19</v>
      </c>
      <c r="E240" s="77" t="s">
        <v>20</v>
      </c>
      <c r="F240" s="78">
        <v>168</v>
      </c>
      <c r="G240" s="76" t="s">
        <v>298</v>
      </c>
      <c r="H240" s="76" t="s">
        <v>139</v>
      </c>
      <c r="I240">
        <v>4</v>
      </c>
      <c r="J240">
        <v>28.4</v>
      </c>
      <c r="K240">
        <v>29.54</v>
      </c>
      <c r="L240">
        <v>31.71</v>
      </c>
      <c r="M240">
        <v>103.77</v>
      </c>
      <c r="N240">
        <v>108.89</v>
      </c>
      <c r="O240">
        <v>96.140825998645909</v>
      </c>
      <c r="P240">
        <v>89.561652475559754</v>
      </c>
      <c r="Q240">
        <v>95.29800716319221</v>
      </c>
      <c r="R240" s="35" t="str">
        <f>CONCATENATE(Таблица1[[#This Row],[ОКПД]],Таблица1[[#This Row],[Признак периода данных]],Таблица1[[#This Row],[ОКЕИ]])</f>
        <v>10.51.52_168</v>
      </c>
      <c r="S240" s="35" t="str">
        <f>VLOOKUP(Таблица1[[#This Row],[ОКПД]],ОКПД!$A$2:$B$11000,2,FALSE)</f>
        <v>Продукты кисломолочные (кроме творога и продуктов из творога)</v>
      </c>
      <c r="T240" s="35" t="str">
        <f>VLOOKUP(Таблица1[[#This Row],[ОКЕИ]],'для единиц измирения'!$G$4:$H$1900,2,FALSE)</f>
        <v>тонн</v>
      </c>
      <c r="U240" t="str">
        <f>LEFT(Таблица1[[#This Row],[ОКПД]],2)</f>
        <v>10</v>
      </c>
      <c r="V240" s="10" t="e">
        <f>IF(H240=H247:H250,"…*",Таблица1[[#This Row],[За отчётный месяц]])</f>
        <v>#VALUE!</v>
      </c>
      <c r="W240" t="str">
        <f>Таблица1[[#This Row],[ИД]]</f>
        <v>10.51.52_168</v>
      </c>
    </row>
    <row r="241" spans="1:24" ht="20.100000000000001" customHeight="1" x14ac:dyDescent="0.25">
      <c r="A241" s="91">
        <v>45017</v>
      </c>
      <c r="B241" s="76" t="s">
        <v>17</v>
      </c>
      <c r="C241" s="76" t="s">
        <v>18</v>
      </c>
      <c r="D241" s="76" t="s">
        <v>19</v>
      </c>
      <c r="E241" s="77" t="s">
        <v>20</v>
      </c>
      <c r="F241" s="78">
        <v>168</v>
      </c>
      <c r="G241" s="76" t="s">
        <v>298</v>
      </c>
      <c r="H241" s="76" t="s">
        <v>142</v>
      </c>
      <c r="I241">
        <v>4</v>
      </c>
      <c r="J241">
        <v>22.11</v>
      </c>
      <c r="K241">
        <v>22.65</v>
      </c>
      <c r="L241">
        <v>24.06</v>
      </c>
      <c r="M241">
        <v>78.41</v>
      </c>
      <c r="N241">
        <v>82.48</v>
      </c>
      <c r="O241">
        <v>97.615894039735096</v>
      </c>
      <c r="P241">
        <v>91.895261845386528</v>
      </c>
      <c r="Q241">
        <v>95.065470417070799</v>
      </c>
      <c r="R241" s="35" t="str">
        <f>CONCATENATE(Таблица1[[#This Row],[ОКПД]],Таблица1[[#This Row],[Признак периода данных]],Таблица1[[#This Row],[ОКЕИ]])</f>
        <v>10.51.52.100_168</v>
      </c>
      <c r="S241" s="35" t="str">
        <f>VLOOKUP(Таблица1[[#This Row],[ОКПД]],ОКПД!$A$2:$B$11000,2,FALSE)</f>
        <v>Продукты кисломолочные (кроме сметаны)</v>
      </c>
      <c r="T241" s="35" t="str">
        <f>VLOOKUP(Таблица1[[#This Row],[ОКЕИ]],'для единиц измирения'!$G$4:$H$1900,2,FALSE)</f>
        <v>тонн</v>
      </c>
      <c r="U241" t="str">
        <f>LEFT(Таблица1[[#This Row],[ОКПД]],2)</f>
        <v>10</v>
      </c>
      <c r="V241" s="10" t="e">
        <f>IF(H241=H248:H251,"…*",Таблица1[[#This Row],[За отчётный месяц]])</f>
        <v>#VALUE!</v>
      </c>
      <c r="W241" t="str">
        <f>Таблица1[[#This Row],[ИД]]</f>
        <v>10.51.52.100_168</v>
      </c>
    </row>
    <row r="242" spans="1:24" ht="20.100000000000001" customHeight="1" x14ac:dyDescent="0.25">
      <c r="A242" s="91">
        <v>45017</v>
      </c>
      <c r="B242" s="76" t="s">
        <v>17</v>
      </c>
      <c r="C242" s="76" t="s">
        <v>18</v>
      </c>
      <c r="D242" s="76" t="s">
        <v>19</v>
      </c>
      <c r="E242" s="77" t="s">
        <v>20</v>
      </c>
      <c r="F242" s="78">
        <v>168</v>
      </c>
      <c r="G242" s="76" t="s">
        <v>298</v>
      </c>
      <c r="H242" s="76" t="s">
        <v>144</v>
      </c>
      <c r="I242">
        <v>3</v>
      </c>
      <c r="J242">
        <v>3.74</v>
      </c>
      <c r="K242">
        <v>3.51</v>
      </c>
      <c r="L242">
        <v>3.9</v>
      </c>
      <c r="M242">
        <v>12.95</v>
      </c>
      <c r="N242">
        <v>11.79</v>
      </c>
      <c r="O242">
        <v>106.55270655270655</v>
      </c>
      <c r="P242">
        <v>95.897435897435898</v>
      </c>
      <c r="Q242">
        <v>109.83884648006786</v>
      </c>
      <c r="R242" s="35" t="str">
        <f>CONCATENATE(Таблица1[[#This Row],[ОКПД]],Таблица1[[#This Row],[Признак периода данных]],Таблица1[[#This Row],[ОКЕИ]])</f>
        <v>10.51.52.110_168</v>
      </c>
      <c r="S242" s="35" t="str">
        <f>VLOOKUP(Таблица1[[#This Row],[ОКПД]],ОКПД!$A$2:$B$11000,2,FALSE)</f>
        <v>Йогурт</v>
      </c>
      <c r="T242" s="35" t="str">
        <f>VLOOKUP(Таблица1[[#This Row],[ОКЕИ]],'для единиц измирения'!$G$4:$H$1900,2,FALSE)</f>
        <v>тонн</v>
      </c>
      <c r="U242" t="str">
        <f>LEFT(Таблица1[[#This Row],[ОКПД]],2)</f>
        <v>10</v>
      </c>
      <c r="V242" s="10" t="e">
        <f>IF(H242=H249:H252,"…*",Таблица1[[#This Row],[За отчётный месяц]])</f>
        <v>#VALUE!</v>
      </c>
      <c r="W242" t="str">
        <f>Таблица1[[#This Row],[ИД]]</f>
        <v>10.51.52.110_168</v>
      </c>
      <c r="X242">
        <v>1</v>
      </c>
    </row>
    <row r="243" spans="1:24" ht="20.100000000000001" customHeight="1" x14ac:dyDescent="0.25">
      <c r="A243" s="91">
        <v>45017</v>
      </c>
      <c r="B243" s="76" t="s">
        <v>17</v>
      </c>
      <c r="C243" s="76" t="s">
        <v>18</v>
      </c>
      <c r="D243" s="76" t="s">
        <v>19</v>
      </c>
      <c r="E243" s="77" t="s">
        <v>20</v>
      </c>
      <c r="F243" s="78">
        <v>168</v>
      </c>
      <c r="G243" s="76" t="s">
        <v>298</v>
      </c>
      <c r="H243" s="76" t="s">
        <v>146</v>
      </c>
      <c r="I243">
        <v>3</v>
      </c>
      <c r="J243">
        <v>2.2999999999999998</v>
      </c>
      <c r="K243">
        <v>2.4500000000000002</v>
      </c>
      <c r="L243">
        <v>2.78</v>
      </c>
      <c r="M243">
        <v>9.42</v>
      </c>
      <c r="N243">
        <v>11.32</v>
      </c>
      <c r="O243">
        <v>93.877551020408163</v>
      </c>
      <c r="P243">
        <v>82.733812949640281</v>
      </c>
      <c r="Q243">
        <v>83.215547703180206</v>
      </c>
      <c r="R243" s="35" t="str">
        <f>CONCATENATE(Таблица1[[#This Row],[ОКПД]],Таблица1[[#This Row],[Признак периода данных]],Таблица1[[#This Row],[ОКЕИ]])</f>
        <v>10.51.52.130_168</v>
      </c>
      <c r="S243" s="35" t="str">
        <f>VLOOKUP(Таблица1[[#This Row],[ОКПД]],ОКПД!$A$2:$B$11000,2,FALSE)</f>
        <v>Ряженка и варенец</v>
      </c>
      <c r="T243" s="35" t="str">
        <f>VLOOKUP(Таблица1[[#This Row],[ОКЕИ]],'для единиц измирения'!$G$4:$H$1900,2,FALSE)</f>
        <v>тонн</v>
      </c>
      <c r="U243" t="str">
        <f>LEFT(Таблица1[[#This Row],[ОКПД]],2)</f>
        <v>10</v>
      </c>
      <c r="V243" s="10" t="e">
        <f>IF(H243=H250:H253,"…*",Таблица1[[#This Row],[За отчётный месяц]])</f>
        <v>#VALUE!</v>
      </c>
      <c r="W243" t="str">
        <f>Таблица1[[#This Row],[ИД]]</f>
        <v>10.51.52.130_168</v>
      </c>
      <c r="X243">
        <v>1</v>
      </c>
    </row>
    <row r="244" spans="1:24" ht="20.100000000000001" customHeight="1" x14ac:dyDescent="0.25">
      <c r="A244" s="91">
        <v>45017</v>
      </c>
      <c r="B244" s="76" t="s">
        <v>17</v>
      </c>
      <c r="C244" s="76" t="s">
        <v>18</v>
      </c>
      <c r="D244" s="76" t="s">
        <v>19</v>
      </c>
      <c r="E244" s="77" t="s">
        <v>20</v>
      </c>
      <c r="F244" s="78">
        <v>168</v>
      </c>
      <c r="G244" s="76" t="s">
        <v>298</v>
      </c>
      <c r="H244" s="76" t="s">
        <v>148</v>
      </c>
      <c r="I244">
        <v>4</v>
      </c>
      <c r="J244">
        <v>15.7</v>
      </c>
      <c r="K244">
        <v>16.22</v>
      </c>
      <c r="L244">
        <v>16.760000000000002</v>
      </c>
      <c r="M244">
        <v>54.43</v>
      </c>
      <c r="N244">
        <v>57.34</v>
      </c>
      <c r="O244">
        <v>96.794081381011097</v>
      </c>
      <c r="P244">
        <v>93.675417661097853</v>
      </c>
      <c r="Q244">
        <v>94.925008719916292</v>
      </c>
      <c r="R244" s="35" t="str">
        <f>CONCATENATE(Таблица1[[#This Row],[ОКПД]],Таблица1[[#This Row],[Признак периода данных]],Таблица1[[#This Row],[ОКЕИ]])</f>
        <v>10.51.52.140_168</v>
      </c>
      <c r="S244" s="35" t="str">
        <f>VLOOKUP(Таблица1[[#This Row],[ОКПД]],ОКПД!$A$2:$B$11000,2,FALSE)</f>
        <v>Кефир</v>
      </c>
      <c r="T244" s="35" t="str">
        <f>VLOOKUP(Таблица1[[#This Row],[ОКЕИ]],'для единиц измирения'!$G$4:$H$1900,2,FALSE)</f>
        <v>тонн</v>
      </c>
      <c r="U244" t="str">
        <f>LEFT(Таблица1[[#This Row],[ОКПД]],2)</f>
        <v>10</v>
      </c>
      <c r="V244" s="10" t="e">
        <f>IF(H244=H251:H254,"…*",Таблица1[[#This Row],[За отчётный месяц]])</f>
        <v>#VALUE!</v>
      </c>
      <c r="W244" t="str">
        <f>Таблица1[[#This Row],[ИД]]</f>
        <v>10.51.52.140_168</v>
      </c>
      <c r="X244">
        <v>1</v>
      </c>
    </row>
    <row r="245" spans="1:24" ht="20.100000000000001" customHeight="1" x14ac:dyDescent="0.25">
      <c r="A245" s="91">
        <v>45017</v>
      </c>
      <c r="B245" s="76" t="s">
        <v>17</v>
      </c>
      <c r="C245" s="76" t="s">
        <v>18</v>
      </c>
      <c r="D245" s="76" t="s">
        <v>19</v>
      </c>
      <c r="E245" s="77" t="s">
        <v>20</v>
      </c>
      <c r="F245" s="78">
        <v>168</v>
      </c>
      <c r="G245" s="76" t="s">
        <v>298</v>
      </c>
      <c r="H245" s="76" t="s">
        <v>151</v>
      </c>
      <c r="I245">
        <v>2</v>
      </c>
      <c r="J245">
        <v>0.37</v>
      </c>
      <c r="K245">
        <v>0.47</v>
      </c>
      <c r="L245">
        <v>0.62</v>
      </c>
      <c r="M245">
        <v>1.6</v>
      </c>
      <c r="N245">
        <v>2.0299999999999998</v>
      </c>
      <c r="O245">
        <v>78.723404255319153</v>
      </c>
      <c r="P245">
        <v>59.677419354838712</v>
      </c>
      <c r="Q245">
        <v>78.817733990147786</v>
      </c>
      <c r="R245" s="35" t="str">
        <f>CONCATENATE(Таблица1[[#This Row],[ОКПД]],Таблица1[[#This Row],[Признак периода данных]],Таблица1[[#This Row],[ОКЕИ]])</f>
        <v>10.51.52.150_168</v>
      </c>
      <c r="S245" s="35" t="str">
        <f>VLOOKUP(Таблица1[[#This Row],[ОКПД]],ОКПД!$A$2:$B$11000,2,FALSE)</f>
        <v>Простокваша, в том числе мечниковская</v>
      </c>
      <c r="T245" s="35" t="str">
        <f>VLOOKUP(Таблица1[[#This Row],[ОКЕИ]],'для единиц измирения'!$G$4:$H$1900,2,FALSE)</f>
        <v>тонн</v>
      </c>
      <c r="U245" t="str">
        <f>LEFT(Таблица1[[#This Row],[ОКПД]],2)</f>
        <v>10</v>
      </c>
      <c r="V245" s="10" t="e">
        <f>IF(H245=H252:H255,"…*",Таблица1[[#This Row],[За отчётный месяц]])</f>
        <v>#VALUE!</v>
      </c>
      <c r="W245" t="str">
        <f>Таблица1[[#This Row],[ИД]]</f>
        <v>10.51.52.150_168</v>
      </c>
    </row>
    <row r="246" spans="1:24" ht="20.100000000000001" customHeight="1" x14ac:dyDescent="0.25">
      <c r="A246" s="91">
        <v>45017</v>
      </c>
      <c r="B246" s="76" t="s">
        <v>17</v>
      </c>
      <c r="C246" s="76" t="s">
        <v>18</v>
      </c>
      <c r="D246" s="76" t="s">
        <v>19</v>
      </c>
      <c r="E246" s="77" t="s">
        <v>20</v>
      </c>
      <c r="F246" s="78">
        <v>168</v>
      </c>
      <c r="G246" s="76" t="s">
        <v>298</v>
      </c>
      <c r="H246" s="76" t="s">
        <v>153</v>
      </c>
      <c r="I246">
        <v>4</v>
      </c>
      <c r="J246">
        <v>6.29</v>
      </c>
      <c r="K246">
        <v>6.89</v>
      </c>
      <c r="L246">
        <v>7.65</v>
      </c>
      <c r="M246">
        <v>25.36</v>
      </c>
      <c r="N246">
        <v>26.41</v>
      </c>
      <c r="O246">
        <v>91.291727140783749</v>
      </c>
      <c r="P246">
        <v>82.222222222222229</v>
      </c>
      <c r="Q246">
        <v>96.024233244982966</v>
      </c>
      <c r="R246" s="35" t="str">
        <f>CONCATENATE(Таблица1[[#This Row],[ОКПД]],Таблица1[[#This Row],[Признак периода данных]],Таблица1[[#This Row],[ОКЕИ]])</f>
        <v>10.51.52.200_168</v>
      </c>
      <c r="S246" s="35" t="str">
        <f>VLOOKUP(Таблица1[[#This Row],[ОКПД]],ОКПД!$A$2:$B$11000,2,FALSE)</f>
        <v>Сметана</v>
      </c>
      <c r="T246" s="35" t="str">
        <f>VLOOKUP(Таблица1[[#This Row],[ОКЕИ]],'для единиц измирения'!$G$4:$H$1900,2,FALSE)</f>
        <v>тонн</v>
      </c>
      <c r="U246" t="str">
        <f>LEFT(Таблица1[[#This Row],[ОКПД]],2)</f>
        <v>10</v>
      </c>
      <c r="V246" s="10" t="e">
        <f>IF(H246=H253:H256,"…*",Таблица1[[#This Row],[За отчётный месяц]])</f>
        <v>#VALUE!</v>
      </c>
      <c r="W246" t="str">
        <f>Таблица1[[#This Row],[ИД]]</f>
        <v>10.51.52.200_168</v>
      </c>
    </row>
    <row r="247" spans="1:24" ht="20.100000000000001" customHeight="1" x14ac:dyDescent="0.25">
      <c r="A247" s="91">
        <v>45017</v>
      </c>
      <c r="B247" s="76" t="s">
        <v>17</v>
      </c>
      <c r="C247" s="76" t="s">
        <v>18</v>
      </c>
      <c r="D247" s="76" t="s">
        <v>19</v>
      </c>
      <c r="E247" s="77" t="s">
        <v>20</v>
      </c>
      <c r="F247" s="78">
        <v>168</v>
      </c>
      <c r="G247" s="76" t="s">
        <v>298</v>
      </c>
      <c r="H247" s="76" t="s">
        <v>155</v>
      </c>
      <c r="I247">
        <v>1</v>
      </c>
      <c r="J247">
        <v>1.26</v>
      </c>
      <c r="K247">
        <v>0.92</v>
      </c>
      <c r="L247">
        <v>1.21</v>
      </c>
      <c r="M247">
        <v>3.49</v>
      </c>
      <c r="N247">
        <v>3.02</v>
      </c>
      <c r="O247">
        <v>136.95652173913044</v>
      </c>
      <c r="P247">
        <v>104.13223140495867</v>
      </c>
      <c r="Q247">
        <v>115.56291390728477</v>
      </c>
      <c r="R247" s="35" t="str">
        <f>CONCATENATE(Таблица1[[#This Row],[ОКПД]],Таблица1[[#This Row],[Признак периода данных]],Таблица1[[#This Row],[ОКЕИ]])</f>
        <v>10.51.55_168</v>
      </c>
      <c r="S247" s="35" t="str">
        <f>VLOOKUP(Таблица1[[#This Row],[ОКПД]],ОКПД!$A$2:$B$11000,2,FALSE)</f>
        <v>Сыворотка</v>
      </c>
      <c r="T247" s="35" t="str">
        <f>VLOOKUP(Таблица1[[#This Row],[ОКЕИ]],'для единиц измирения'!$G$4:$H$1900,2,FALSE)</f>
        <v>тонн</v>
      </c>
      <c r="U247" t="str">
        <f>LEFT(Таблица1[[#This Row],[ОКПД]],2)</f>
        <v>10</v>
      </c>
      <c r="V247" s="10" t="e">
        <f>IF(H247=H254:H257,"…*",Таблица1[[#This Row],[За отчётный месяц]])</f>
        <v>#VALUE!</v>
      </c>
      <c r="W247" t="str">
        <f>Таблица1[[#This Row],[ИД]]</f>
        <v>10.51.55_168</v>
      </c>
    </row>
    <row r="248" spans="1:24" ht="20.100000000000001" customHeight="1" x14ac:dyDescent="0.25">
      <c r="A248" s="91">
        <v>45017</v>
      </c>
      <c r="B248" s="76" t="s">
        <v>17</v>
      </c>
      <c r="C248" s="76" t="s">
        <v>18</v>
      </c>
      <c r="D248" s="76" t="s">
        <v>19</v>
      </c>
      <c r="E248" s="77" t="s">
        <v>20</v>
      </c>
      <c r="F248" s="78">
        <v>168</v>
      </c>
      <c r="G248" s="76" t="s">
        <v>298</v>
      </c>
      <c r="H248" s="76" t="s">
        <v>158</v>
      </c>
      <c r="I248">
        <v>1</v>
      </c>
      <c r="J248">
        <v>0.56999999999999995</v>
      </c>
      <c r="K248">
        <v>0.21</v>
      </c>
      <c r="L248">
        <v>0.6</v>
      </c>
      <c r="M248">
        <v>1.1200000000000001</v>
      </c>
      <c r="N248">
        <v>1.34</v>
      </c>
      <c r="O248">
        <v>271.42857142857144</v>
      </c>
      <c r="P248">
        <v>95</v>
      </c>
      <c r="Q248">
        <v>83.582089552238813</v>
      </c>
      <c r="R248" s="35" t="str">
        <f>CONCATENATE(Таблица1[[#This Row],[ОКПД]],Таблица1[[#This Row],[Признак периода данных]],Таблица1[[#This Row],[ОКЕИ]])</f>
        <v>10.51.55.110_168</v>
      </c>
      <c r="S248" s="35" t="str">
        <f>VLOOKUP(Таблица1[[#This Row],[ОКПД]],ОКПД!$A$2:$B$11000,2,FALSE)</f>
        <v>Сыворотка молочная</v>
      </c>
      <c r="T248" s="35" t="str">
        <f>VLOOKUP(Таблица1[[#This Row],[ОКЕИ]],'для единиц измирения'!$G$4:$H$1900,2,FALSE)</f>
        <v>тонн</v>
      </c>
      <c r="V248" s="10" t="e">
        <f>IF(H248=H255:H258,"…*",Таблица1[[#This Row],[За отчётный месяц]])</f>
        <v>#VALUE!</v>
      </c>
      <c r="W248" t="str">
        <f>Таблица1[[#This Row],[ИД]]</f>
        <v>10.51.55.110_168</v>
      </c>
      <c r="X248">
        <v>1</v>
      </c>
    </row>
    <row r="249" spans="1:24" ht="20.100000000000001" customHeight="1" x14ac:dyDescent="0.25">
      <c r="A249" s="91">
        <v>45017</v>
      </c>
      <c r="B249" s="76" t="s">
        <v>17</v>
      </c>
      <c r="C249" s="76" t="s">
        <v>18</v>
      </c>
      <c r="D249" s="76" t="s">
        <v>19</v>
      </c>
      <c r="E249" s="77" t="s">
        <v>20</v>
      </c>
      <c r="F249" s="78">
        <v>168</v>
      </c>
      <c r="G249" s="76" t="s">
        <v>298</v>
      </c>
      <c r="H249" s="76" t="s">
        <v>332</v>
      </c>
      <c r="I249">
        <v>1</v>
      </c>
      <c r="J249">
        <v>0.69</v>
      </c>
      <c r="K249">
        <v>0.71</v>
      </c>
      <c r="L249">
        <v>0.61</v>
      </c>
      <c r="M249">
        <v>2.37</v>
      </c>
      <c r="N249">
        <v>1.68</v>
      </c>
      <c r="O249">
        <v>97.183098591549296</v>
      </c>
      <c r="P249">
        <v>113.11475409836065</v>
      </c>
      <c r="Q249">
        <v>141.07142857142858</v>
      </c>
      <c r="R249" s="35" t="str">
        <f>CONCATENATE(Таблица1[[#This Row],[ОКПД]],Таблица1[[#This Row],[Признак периода данных]],Таблица1[[#This Row],[ОКЕИ]])</f>
        <v>10.51.55.120_168</v>
      </c>
      <c r="S249" s="35" t="str">
        <f>VLOOKUP(Таблица1[[#This Row],[ОКПД]],ОКПД!$A$2:$B$11000,2,FALSE)</f>
        <v>Продукты из сыворотки</v>
      </c>
      <c r="T249" s="35" t="str">
        <f>VLOOKUP(Таблица1[[#This Row],[ОКЕИ]],'для единиц измирения'!$G$4:$H$1900,2,FALSE)</f>
        <v>тонн</v>
      </c>
      <c r="V249" s="10" t="e">
        <f>IF(H249=H256:H259,"…*",Таблица1[[#This Row],[За отчётный месяц]])</f>
        <v>#VALUE!</v>
      </c>
      <c r="W249" t="str">
        <f>Таблица1[[#This Row],[ИД]]</f>
        <v>10.51.55.120_168</v>
      </c>
    </row>
    <row r="250" spans="1:24" ht="20.100000000000001" customHeight="1" x14ac:dyDescent="0.25">
      <c r="A250" s="91">
        <v>45017</v>
      </c>
      <c r="B250" s="76" t="s">
        <v>17</v>
      </c>
      <c r="C250" s="76" t="s">
        <v>18</v>
      </c>
      <c r="D250" s="76" t="s">
        <v>19</v>
      </c>
      <c r="E250" s="77" t="s">
        <v>20</v>
      </c>
      <c r="F250" s="78">
        <v>168</v>
      </c>
      <c r="G250" s="76" t="s">
        <v>298</v>
      </c>
      <c r="H250" s="76" t="s">
        <v>160</v>
      </c>
      <c r="I250">
        <v>3</v>
      </c>
      <c r="J250">
        <v>13.54</v>
      </c>
      <c r="K250">
        <v>15.37</v>
      </c>
      <c r="L250">
        <v>15.37</v>
      </c>
      <c r="M250">
        <v>55.27</v>
      </c>
      <c r="N250">
        <v>58.38</v>
      </c>
      <c r="O250">
        <v>88.093689004554321</v>
      </c>
      <c r="P250">
        <v>88.093689004554321</v>
      </c>
      <c r="Q250">
        <v>94.672833162041798</v>
      </c>
      <c r="R250" s="35" t="str">
        <f>CONCATENATE(Таблица1[[#This Row],[ОКПД]],Таблица1[[#This Row],[Признак периода данных]],Таблица1[[#This Row],[ОКЕИ]])</f>
        <v>10.51.56_168</v>
      </c>
      <c r="S250" s="35" t="str">
        <f>VLOOKUP(Таблица1[[#This Row],[ОКПД]],ОКПД!$A$2:$B$11000,2,FALSE)</f>
        <v>Продукция молочная, не включенная в другие группировки</v>
      </c>
      <c r="T250" s="35" t="str">
        <f>VLOOKUP(Таблица1[[#This Row],[ОКЕИ]],'для единиц измирения'!$G$4:$H$1900,2,FALSE)</f>
        <v>тонн</v>
      </c>
      <c r="U250" t="str">
        <f>LEFT(Таблица1[[#This Row],[ОКПД]],2)</f>
        <v>10</v>
      </c>
      <c r="V250" s="10" t="e">
        <f>IF(H250=H257:H260,"…*",Таблица1[[#This Row],[За отчётный месяц]])</f>
        <v>#VALUE!</v>
      </c>
      <c r="W250" t="str">
        <f>Таблица1[[#This Row],[ИД]]</f>
        <v>10.51.56_168</v>
      </c>
    </row>
    <row r="251" spans="1:24" ht="20.100000000000001" customHeight="1" x14ac:dyDescent="0.25">
      <c r="A251" s="91">
        <v>45017</v>
      </c>
      <c r="B251" s="76" t="s">
        <v>17</v>
      </c>
      <c r="C251" s="76" t="s">
        <v>18</v>
      </c>
      <c r="D251" s="76" t="s">
        <v>19</v>
      </c>
      <c r="E251" s="77" t="s">
        <v>20</v>
      </c>
      <c r="F251" s="78">
        <v>168</v>
      </c>
      <c r="G251" s="76" t="s">
        <v>298</v>
      </c>
      <c r="H251" s="76" t="s">
        <v>163</v>
      </c>
      <c r="I251">
        <v>1</v>
      </c>
      <c r="J251">
        <v>5.08</v>
      </c>
      <c r="K251">
        <v>5.43</v>
      </c>
      <c r="L251">
        <v>5.4</v>
      </c>
      <c r="M251">
        <v>19.579999999999998</v>
      </c>
      <c r="N251">
        <v>19.25</v>
      </c>
      <c r="O251">
        <v>93.554327808471456</v>
      </c>
      <c r="P251">
        <v>94.074074074074076</v>
      </c>
      <c r="Q251">
        <v>101.71428571428571</v>
      </c>
      <c r="R251" s="35" t="str">
        <f>CONCATENATE(Таблица1[[#This Row],[ОКПД]],Таблица1[[#This Row],[Признак периода данных]],Таблица1[[#This Row],[ОКЕИ]])</f>
        <v>10.51.56.110_168</v>
      </c>
      <c r="S251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51" s="35" t="str">
        <f>VLOOKUP(Таблица1[[#This Row],[ОКЕИ]],'для единиц измирения'!$G$4:$H$1900,2,FALSE)</f>
        <v>тонн</v>
      </c>
      <c r="U251" t="str">
        <f>LEFT(Таблица1[[#This Row],[ОКПД]],2)</f>
        <v>10</v>
      </c>
      <c r="V251" s="10" t="e">
        <f>IF(H251=H258:H261,"…*",Таблица1[[#This Row],[За отчётный месяц]])</f>
        <v>#VALUE!</v>
      </c>
      <c r="W251" t="str">
        <f>Таблица1[[#This Row],[ИД]]</f>
        <v>10.51.56.110_168</v>
      </c>
    </row>
    <row r="252" spans="1:24" ht="20.100000000000001" customHeight="1" x14ac:dyDescent="0.25">
      <c r="A252" s="91">
        <v>45017</v>
      </c>
      <c r="B252" s="76" t="s">
        <v>17</v>
      </c>
      <c r="C252" s="76" t="s">
        <v>18</v>
      </c>
      <c r="D252" s="76" t="s">
        <v>19</v>
      </c>
      <c r="E252" s="77" t="s">
        <v>20</v>
      </c>
      <c r="F252" s="78">
        <v>168</v>
      </c>
      <c r="G252" s="76" t="s">
        <v>298</v>
      </c>
      <c r="H252" s="76" t="s">
        <v>165</v>
      </c>
      <c r="I252">
        <v>3</v>
      </c>
      <c r="J252">
        <v>7.23</v>
      </c>
      <c r="K252">
        <v>8.74</v>
      </c>
      <c r="L252">
        <v>8.83</v>
      </c>
      <c r="M252">
        <v>31.42</v>
      </c>
      <c r="N252">
        <v>35.21</v>
      </c>
      <c r="O252">
        <v>82.723112128146454</v>
      </c>
      <c r="P252">
        <v>81.879954699886753</v>
      </c>
      <c r="Q252">
        <v>89.236012496449874</v>
      </c>
      <c r="R252" s="35" t="str">
        <f>CONCATENATE(Таблица1[[#This Row],[ОКПД]],Таблица1[[#This Row],[Признак периода данных]],Таблица1[[#This Row],[ОКЕИ]])</f>
        <v>10.51.56.120_168</v>
      </c>
      <c r="S252" s="35" t="str">
        <f>VLOOKUP(Таблица1[[#This Row],[ОКПД]],ОКПД!$A$2:$B$11000,2,FALSE)</f>
        <v>Напитки молочные</v>
      </c>
      <c r="T252" s="35" t="str">
        <f>VLOOKUP(Таблица1[[#This Row],[ОКЕИ]],'для единиц измирения'!$G$4:$H$1900,2,FALSE)</f>
        <v>тонн</v>
      </c>
      <c r="U252" t="str">
        <f>LEFT(Таблица1[[#This Row],[ОКПД]],2)</f>
        <v>10</v>
      </c>
      <c r="V252" s="10" t="e">
        <f>IF(H252=H259:H262,"…*",Таблица1[[#This Row],[За отчётный месяц]])</f>
        <v>#VALUE!</v>
      </c>
      <c r="W252" t="str">
        <f>Таблица1[[#This Row],[ИД]]</f>
        <v>10.51.56.120_168</v>
      </c>
      <c r="X252">
        <v>1</v>
      </c>
    </row>
    <row r="253" spans="1:24" ht="20.100000000000001" customHeight="1" x14ac:dyDescent="0.25">
      <c r="A253" s="91">
        <v>45017</v>
      </c>
      <c r="B253" s="76" t="s">
        <v>17</v>
      </c>
      <c r="C253" s="76" t="s">
        <v>18</v>
      </c>
      <c r="D253" s="76" t="s">
        <v>19</v>
      </c>
      <c r="E253" s="77" t="s">
        <v>20</v>
      </c>
      <c r="F253" s="78">
        <v>168</v>
      </c>
      <c r="G253" s="76" t="s">
        <v>298</v>
      </c>
      <c r="H253" s="76" t="s">
        <v>167</v>
      </c>
      <c r="I253">
        <v>2</v>
      </c>
      <c r="J253">
        <v>1.23</v>
      </c>
      <c r="K253">
        <v>1.2</v>
      </c>
      <c r="L253">
        <v>1.1399999999999999</v>
      </c>
      <c r="M253">
        <v>4.2699999999999996</v>
      </c>
      <c r="N253">
        <v>3.92</v>
      </c>
      <c r="O253">
        <v>102.5</v>
      </c>
      <c r="P253">
        <v>107.89473684210526</v>
      </c>
      <c r="Q253">
        <v>108.92857142857143</v>
      </c>
      <c r="R253" s="35" t="str">
        <f>CONCATENATE(Таблица1[[#This Row],[ОКПД]],Таблица1[[#This Row],[Признак периода данных]],Таблица1[[#This Row],[ОКЕИ]])</f>
        <v>10.51.56.150_168</v>
      </c>
      <c r="S253" s="35" t="str">
        <f>VLOOKUP(Таблица1[[#This Row],[ОКПД]],ОКПД!$A$2:$B$11000,2,FALSE)</f>
        <v>Продукты на основе творога</v>
      </c>
      <c r="T253" s="35" t="str">
        <f>VLOOKUP(Таблица1[[#This Row],[ОКЕИ]],'для единиц измирения'!$G$4:$H$1900,2,FALSE)</f>
        <v>тонн</v>
      </c>
      <c r="U253" t="str">
        <f>LEFT(Таблица1[[#This Row],[ОКПД]],2)</f>
        <v>10</v>
      </c>
      <c r="V253" s="10" t="e">
        <f>IF(H253=H260:H263,"…*",Таблица1[[#This Row],[За отчётный месяц]])</f>
        <v>#VALUE!</v>
      </c>
    </row>
    <row r="254" spans="1:24" ht="20.100000000000001" customHeight="1" x14ac:dyDescent="0.25">
      <c r="A254" s="91">
        <v>45017</v>
      </c>
      <c r="B254" s="76" t="s">
        <v>17</v>
      </c>
      <c r="C254" s="76" t="s">
        <v>18</v>
      </c>
      <c r="D254" s="76" t="s">
        <v>19</v>
      </c>
      <c r="E254" s="77" t="s">
        <v>20</v>
      </c>
      <c r="F254" s="78">
        <v>168</v>
      </c>
      <c r="G254" s="76" t="s">
        <v>298</v>
      </c>
      <c r="H254" s="76" t="s">
        <v>169</v>
      </c>
      <c r="I254">
        <v>13</v>
      </c>
      <c r="J254">
        <v>180.48599999999999</v>
      </c>
      <c r="K254">
        <v>184.53100000000001</v>
      </c>
      <c r="L254">
        <v>192.11199999999999</v>
      </c>
      <c r="M254">
        <v>692.16200000000003</v>
      </c>
      <c r="N254">
        <v>726.14599999999996</v>
      </c>
      <c r="O254">
        <v>97.807956386731775</v>
      </c>
      <c r="P254">
        <v>93.948321812276177</v>
      </c>
      <c r="Q254">
        <v>95.319949431656994</v>
      </c>
      <c r="R254" s="35" t="str">
        <f>CONCATENATE(Таблица1[[#This Row],[ОКПД]],Таблица1[[#This Row],[Признак периода данных]],Таблица1[[#This Row],[ОКЕИ]])</f>
        <v>10.71.11_168</v>
      </c>
      <c r="S254" s="35" t="str">
        <f>VLOOKUP(Таблица1[[#This Row],[ОКПД]],ОКПД!$A$2:$B$11000,2,FALSE)</f>
        <v>Изделия хлебобулочные недлительного хранения</v>
      </c>
      <c r="T254" s="35" t="str">
        <f>VLOOKUP(Таблица1[[#This Row],[ОКЕИ]],'для единиц измирения'!$G$4:$H$1900,2,FALSE)</f>
        <v>тонн</v>
      </c>
      <c r="V254" s="10" t="e">
        <f>IF(H254=H261:H264,"…*",Таблица1[[#This Row],[За отчётный месяц]])</f>
        <v>#VALUE!</v>
      </c>
    </row>
    <row r="255" spans="1:24" ht="27" customHeight="1" x14ac:dyDescent="0.25">
      <c r="A255" s="91">
        <v>45017</v>
      </c>
      <c r="B255" s="76" t="s">
        <v>17</v>
      </c>
      <c r="C255" s="76" t="s">
        <v>18</v>
      </c>
      <c r="D255" s="76" t="s">
        <v>19</v>
      </c>
      <c r="E255" s="77" t="s">
        <v>20</v>
      </c>
      <c r="F255" s="78">
        <v>168</v>
      </c>
      <c r="G255" s="76" t="s">
        <v>298</v>
      </c>
      <c r="H255" s="76" t="s">
        <v>172</v>
      </c>
      <c r="I255">
        <v>13</v>
      </c>
      <c r="J255">
        <v>180.596</v>
      </c>
      <c r="K255">
        <v>184.56100000000001</v>
      </c>
      <c r="L255">
        <v>192.221</v>
      </c>
      <c r="M255">
        <v>692.37199999999996</v>
      </c>
      <c r="N255">
        <v>727.00900000000001</v>
      </c>
      <c r="O255">
        <v>97.851658801155168</v>
      </c>
      <c r="P255">
        <v>93.952273684977186</v>
      </c>
      <c r="Q255">
        <v>95.235684840215185</v>
      </c>
      <c r="R255" s="35" t="str">
        <f>CONCATENATE(Таблица1[[#This Row],[ОКПД]],Таблица1[[#This Row],[Признак периода данных]],Таблица1[[#This Row],[ОКЕИ]])</f>
        <v>10.71.11.003.АГ_168</v>
      </c>
      <c r="S255" s="35" t="str">
        <f>VLOOKUP(Таблица1[[#This Row],[ОКПД]],ОКПД!$A$2:$B$11000,2,FALSE)</f>
        <v>Хлеб и хлебобулочные изделия, включая полуфабрикаты</v>
      </c>
      <c r="T255" s="35" t="str">
        <f>VLOOKUP(Таблица1[[#This Row],[ОКЕИ]],'для единиц измирения'!$G$4:$H$1900,2,FALSE)</f>
        <v>тонн</v>
      </c>
      <c r="V255" s="10" t="e">
        <f>IF(H255=H262:H265,"…*",Таблица1[[#This Row],[За отчётный месяц]])</f>
        <v>#VALUE!</v>
      </c>
    </row>
    <row r="256" spans="1:24" ht="20.100000000000001" customHeight="1" x14ac:dyDescent="0.25">
      <c r="A256" s="91">
        <v>45017</v>
      </c>
      <c r="B256" s="76" t="s">
        <v>17</v>
      </c>
      <c r="C256" s="76" t="s">
        <v>18</v>
      </c>
      <c r="D256" s="76" t="s">
        <v>19</v>
      </c>
      <c r="E256" s="77" t="s">
        <v>20</v>
      </c>
      <c r="F256" s="78">
        <v>168</v>
      </c>
      <c r="G256" s="76" t="s">
        <v>298</v>
      </c>
      <c r="H256" s="76" t="s">
        <v>175</v>
      </c>
      <c r="I256">
        <v>13</v>
      </c>
      <c r="J256">
        <v>180.26599999999999</v>
      </c>
      <c r="K256">
        <v>184.321</v>
      </c>
      <c r="L256">
        <v>191.53200000000001</v>
      </c>
      <c r="M256">
        <v>691.14200000000005</v>
      </c>
      <c r="N256">
        <v>723.88599999999997</v>
      </c>
      <c r="O256">
        <v>97.800033636970284</v>
      </c>
      <c r="P256">
        <v>94.117954179980373</v>
      </c>
      <c r="Q256">
        <v>95.476635823872826</v>
      </c>
      <c r="R256" s="35" t="str">
        <f>CONCATENATE(Таблица1[[#This Row],[ОКПД]],Таблица1[[#This Row],[Признак периода данных]],Таблица1[[#This Row],[ОКЕИ]])</f>
        <v>10.71.11.100_168</v>
      </c>
      <c r="S256" s="35" t="str">
        <f>VLOOKUP(Таблица1[[#This Row],[ОКПД]],ОКПД!$A$2:$B$11000,2,FALSE)</f>
        <v>Хлеб и хлебобулочные изделия недлительного хранения</v>
      </c>
      <c r="T256" s="35" t="str">
        <f>VLOOKUP(Таблица1[[#This Row],[ОКЕИ]],'для единиц измирения'!$G$4:$H$1900,2,FALSE)</f>
        <v>тонн</v>
      </c>
      <c r="U256" t="str">
        <f>LEFT(Таблица1[[#This Row],[ОКПД]],2)</f>
        <v>10</v>
      </c>
      <c r="V256" s="10" t="e">
        <f>IF(H256=H263:H266,"…*",Таблица1[[#This Row],[За отчётный месяц]])</f>
        <v>#VALUE!</v>
      </c>
    </row>
    <row r="257" spans="1:22" ht="20.100000000000001" customHeight="1" x14ac:dyDescent="0.25">
      <c r="A257" s="91">
        <v>45017</v>
      </c>
      <c r="B257" s="76" t="s">
        <v>17</v>
      </c>
      <c r="C257" s="76" t="s">
        <v>18</v>
      </c>
      <c r="D257" s="76" t="s">
        <v>19</v>
      </c>
      <c r="E257" s="77" t="s">
        <v>20</v>
      </c>
      <c r="F257" s="78">
        <v>168</v>
      </c>
      <c r="G257" s="76" t="s">
        <v>298</v>
      </c>
      <c r="H257" s="76" t="s">
        <v>177</v>
      </c>
      <c r="I257">
        <v>12</v>
      </c>
      <c r="J257">
        <v>156.05199999999999</v>
      </c>
      <c r="K257">
        <v>160.816</v>
      </c>
      <c r="L257">
        <v>168.12200000000001</v>
      </c>
      <c r="M257">
        <v>602.18799999999999</v>
      </c>
      <c r="N257">
        <v>638.91499999999996</v>
      </c>
      <c r="O257">
        <v>97.037608198189233</v>
      </c>
      <c r="P257">
        <v>92.820689737214636</v>
      </c>
      <c r="Q257">
        <v>94.251661019071392</v>
      </c>
      <c r="R257" s="35" t="str">
        <f>CONCATENATE(Таблица1[[#This Row],[ОКПД]],Таблица1[[#This Row],[Признак периода данных]],Таблица1[[#This Row],[ОКЕИ]])</f>
        <v>10.71.11.110_168</v>
      </c>
      <c r="S257" s="35" t="str">
        <f>VLOOKUP(Таблица1[[#This Row],[ОКПД]],ОКПД!$A$2:$B$11000,2,FALSE)</f>
        <v>Хлеб недлительного хранения</v>
      </c>
      <c r="T257" s="35" t="str">
        <f>VLOOKUP(Таблица1[[#This Row],[ОКЕИ]],'для единиц измирения'!$G$4:$H$1900,2,FALSE)</f>
        <v>тонн</v>
      </c>
      <c r="U257" t="str">
        <f>LEFT(Таблица1[[#This Row],[ОКПД]],2)</f>
        <v>10</v>
      </c>
      <c r="V257" s="10" t="e">
        <f>IF(H257=H264:H267,"…*",Таблица1[[#This Row],[За отчётный месяц]])</f>
        <v>#VALUE!</v>
      </c>
    </row>
    <row r="258" spans="1:22" ht="20.100000000000001" customHeight="1" x14ac:dyDescent="0.25">
      <c r="A258" s="91">
        <v>45017</v>
      </c>
      <c r="B258" s="76" t="s">
        <v>17</v>
      </c>
      <c r="C258" s="76" t="s">
        <v>18</v>
      </c>
      <c r="D258" s="76" t="s">
        <v>19</v>
      </c>
      <c r="E258" s="77" t="s">
        <v>20</v>
      </c>
      <c r="F258" s="78">
        <v>168</v>
      </c>
      <c r="G258" s="76" t="s">
        <v>298</v>
      </c>
      <c r="H258" s="76" t="s">
        <v>179</v>
      </c>
      <c r="I258">
        <v>10</v>
      </c>
      <c r="J258">
        <v>12.943</v>
      </c>
      <c r="K258">
        <v>11.772</v>
      </c>
      <c r="L258">
        <v>13.199</v>
      </c>
      <c r="M258">
        <v>46.572000000000003</v>
      </c>
      <c r="N258">
        <v>49.142000000000003</v>
      </c>
      <c r="O258">
        <v>109.94733265375467</v>
      </c>
      <c r="P258">
        <v>98.060459125691338</v>
      </c>
      <c r="Q258">
        <v>94.770257620772455</v>
      </c>
      <c r="R258" s="35" t="str">
        <f>CONCATENATE(Таблица1[[#This Row],[ОКПД]],Таблица1[[#This Row],[Признак периода данных]],Таблица1[[#This Row],[ОКЕИ]])</f>
        <v>10.71.11.120_168</v>
      </c>
      <c r="S258" s="35" t="str">
        <f>VLOOKUP(Таблица1[[#This Row],[ОКПД]],ОКПД!$A$2:$B$11000,2,FALSE)</f>
        <v>Булочные изделия недлительного хранения</v>
      </c>
      <c r="T258" s="35" t="str">
        <f>VLOOKUP(Таблица1[[#This Row],[ОКЕИ]],'для единиц измирения'!$G$4:$H$1900,2,FALSE)</f>
        <v>тонн</v>
      </c>
      <c r="U258" t="str">
        <f>LEFT(Таблица1[[#This Row],[ОКПД]],2)</f>
        <v>10</v>
      </c>
      <c r="V258" s="10" t="e">
        <f>IF(H258=H265:H268,"…*",Таблица1[[#This Row],[За отчётный месяц]])</f>
        <v>#VALUE!</v>
      </c>
    </row>
    <row r="259" spans="1:22" ht="20.100000000000001" customHeight="1" x14ac:dyDescent="0.25">
      <c r="A259" s="91">
        <v>45017</v>
      </c>
      <c r="B259" s="76" t="s">
        <v>17</v>
      </c>
      <c r="C259" s="76" t="s">
        <v>18</v>
      </c>
      <c r="D259" s="76" t="s">
        <v>19</v>
      </c>
      <c r="E259" s="77" t="s">
        <v>20</v>
      </c>
      <c r="F259" s="78">
        <v>168</v>
      </c>
      <c r="G259" s="76" t="s">
        <v>298</v>
      </c>
      <c r="H259" s="76" t="s">
        <v>181</v>
      </c>
      <c r="I259">
        <v>2</v>
      </c>
      <c r="J259">
        <v>2.12</v>
      </c>
      <c r="K259">
        <v>2.35</v>
      </c>
      <c r="L259">
        <v>2.16</v>
      </c>
      <c r="M259">
        <v>9.8699999999999992</v>
      </c>
      <c r="N259">
        <v>8.2200000000000006</v>
      </c>
      <c r="O259">
        <v>90.212765957446805</v>
      </c>
      <c r="P259">
        <v>98.148148148148152</v>
      </c>
      <c r="Q259">
        <v>120.07299270072993</v>
      </c>
      <c r="R259" s="35" t="str">
        <f>CONCATENATE(Таблица1[[#This Row],[ОКПД]],Таблица1[[#This Row],[Признак периода данных]],Таблица1[[#This Row],[ОКЕИ]])</f>
        <v>10.71.11.170_168</v>
      </c>
      <c r="S259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59" s="35" t="str">
        <f>VLOOKUP(Таблица1[[#This Row],[ОКЕИ]],'для единиц измирения'!$G$4:$H$1900,2,FALSE)</f>
        <v>тонн</v>
      </c>
      <c r="U259" t="str">
        <f>LEFT(Таблица1[[#This Row],[ОКПД]],2)</f>
        <v>10</v>
      </c>
      <c r="V259" s="10" t="e">
        <f>IF(H259=H266:H269,"…*",Таблица1[[#This Row],[За отчётный месяц]])</f>
        <v>#VALUE!</v>
      </c>
    </row>
    <row r="260" spans="1:22" ht="20.100000000000001" customHeight="1" x14ac:dyDescent="0.25">
      <c r="A260" s="91">
        <v>45017</v>
      </c>
      <c r="B260" s="76" t="s">
        <v>17</v>
      </c>
      <c r="C260" s="76" t="s">
        <v>18</v>
      </c>
      <c r="D260" s="76" t="s">
        <v>19</v>
      </c>
      <c r="E260" s="77" t="s">
        <v>20</v>
      </c>
      <c r="F260" s="78">
        <v>168</v>
      </c>
      <c r="G260" s="76" t="s">
        <v>298</v>
      </c>
      <c r="H260" s="76" t="s">
        <v>183</v>
      </c>
      <c r="I260">
        <v>3</v>
      </c>
      <c r="J260">
        <v>0.22</v>
      </c>
      <c r="K260">
        <v>0.21</v>
      </c>
      <c r="L260">
        <v>0.57999999999999996</v>
      </c>
      <c r="M260">
        <v>1.02</v>
      </c>
      <c r="N260">
        <v>2.2599999999999998</v>
      </c>
      <c r="O260">
        <v>104.76190476190476</v>
      </c>
      <c r="P260">
        <v>37.931034482758619</v>
      </c>
      <c r="Q260">
        <v>45.13274336283186</v>
      </c>
      <c r="R260" s="35" t="str">
        <f>CONCATENATE(Таблица1[[#This Row],[ОКПД]],Таблица1[[#This Row],[Признак периода данных]],Таблица1[[#This Row],[ОКЕИ]])</f>
        <v>10.71.11.200_168</v>
      </c>
      <c r="S260" s="35" t="str">
        <f>VLOOKUP(Таблица1[[#This Row],[ОКПД]],ОКПД!$A$2:$B$11000,2,FALSE)</f>
        <v>Полуфабрикаты хлебобулочные охлажденные</v>
      </c>
      <c r="T260" s="35" t="str">
        <f>VLOOKUP(Таблица1[[#This Row],[ОКЕИ]],'для единиц измирения'!$G$4:$H$1900,2,FALSE)</f>
        <v>тонн</v>
      </c>
      <c r="U260" t="str">
        <f>LEFT(Таблица1[[#This Row],[ОКПД]],2)</f>
        <v>10</v>
      </c>
      <c r="V260" s="10" t="e">
        <f>IF(H260=H267:H270,"…*",Таблица1[[#This Row],[За отчётный месяц]])</f>
        <v>#VALUE!</v>
      </c>
    </row>
    <row r="261" spans="1:22" ht="20.100000000000001" customHeight="1" x14ac:dyDescent="0.25">
      <c r="A261" s="91">
        <v>45017</v>
      </c>
      <c r="B261" s="76" t="s">
        <v>17</v>
      </c>
      <c r="C261" s="76" t="s">
        <v>18</v>
      </c>
      <c r="D261" s="76" t="s">
        <v>19</v>
      </c>
      <c r="E261" s="77" t="s">
        <v>20</v>
      </c>
      <c r="F261" s="78">
        <v>168</v>
      </c>
      <c r="G261" s="76" t="s">
        <v>298</v>
      </c>
      <c r="H261" s="76" t="s">
        <v>185</v>
      </c>
      <c r="I261">
        <v>8</v>
      </c>
      <c r="J261">
        <v>7.1130000000000004</v>
      </c>
      <c r="K261">
        <v>6.4340000000000002</v>
      </c>
      <c r="L261">
        <v>7.9790000000000001</v>
      </c>
      <c r="M261">
        <v>23.515000000000001</v>
      </c>
      <c r="N261">
        <v>30.068999999999999</v>
      </c>
      <c r="O261">
        <v>110.55331053776811</v>
      </c>
      <c r="P261">
        <v>89.146509587667623</v>
      </c>
      <c r="Q261">
        <v>78.203465362998443</v>
      </c>
      <c r="R261" s="35" t="str">
        <f>CONCATENATE(Таблица1[[#This Row],[ОКПД]],Таблица1[[#This Row],[Признак периода данных]],Таблица1[[#This Row],[ОКЕИ]])</f>
        <v>10.71.12_168</v>
      </c>
      <c r="S261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261" s="35" t="str">
        <f>VLOOKUP(Таблица1[[#This Row],[ОКЕИ]],'для единиц измирения'!$G$4:$H$1900,2,FALSE)</f>
        <v>тонн</v>
      </c>
      <c r="U261" t="str">
        <f>LEFT(Таблица1[[#This Row],[ОКПД]],2)</f>
        <v>10</v>
      </c>
      <c r="V261" s="10" t="e">
        <f>IF(H261=H268:H271,"…*",Таблица1[[#This Row],[За отчётный месяц]])</f>
        <v>#VALUE!</v>
      </c>
    </row>
    <row r="262" spans="1:22" ht="20.100000000000001" customHeight="1" x14ac:dyDescent="0.25">
      <c r="A262" s="91">
        <v>45017</v>
      </c>
      <c r="B262" s="76" t="s">
        <v>17</v>
      </c>
      <c r="C262" s="76" t="s">
        <v>18</v>
      </c>
      <c r="D262" s="76" t="s">
        <v>19</v>
      </c>
      <c r="E262" s="77" t="s">
        <v>20</v>
      </c>
      <c r="F262" s="78">
        <v>168</v>
      </c>
      <c r="G262" s="76" t="s">
        <v>298</v>
      </c>
      <c r="H262" s="76" t="s">
        <v>187</v>
      </c>
      <c r="I262">
        <v>2</v>
      </c>
      <c r="J262">
        <v>2.12</v>
      </c>
      <c r="K262">
        <v>2.35</v>
      </c>
      <c r="L262">
        <v>2.16</v>
      </c>
      <c r="M262">
        <v>9.8699999999999992</v>
      </c>
      <c r="N262">
        <v>8.2200000000000006</v>
      </c>
      <c r="O262">
        <v>90.212765957446805</v>
      </c>
      <c r="P262">
        <v>98.148148148148152</v>
      </c>
      <c r="Q262">
        <v>120.07299270072993</v>
      </c>
      <c r="R262" s="35" t="str">
        <f>CONCATENATE(Таблица1[[#This Row],[ОКПД]],Таблица1[[#This Row],[Признак периода данных]],Таблица1[[#This Row],[ОКЕИ]])</f>
        <v>10.71.72.001.АГ_168</v>
      </c>
      <c r="S262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2" s="35" t="str">
        <f>VLOOKUP(Таблица1[[#This Row],[ОКЕИ]],'для единиц измирения'!$G$4:$H$1900,2,FALSE)</f>
        <v>тонн</v>
      </c>
      <c r="U262" t="str">
        <f>LEFT(Таблица1[[#This Row],[ОКПД]],2)</f>
        <v>10</v>
      </c>
      <c r="V262" s="10" t="e">
        <f>IF(H262=H269:H272,"…*",Таблица1[[#This Row],[За отчётный месяц]])</f>
        <v>#VALUE!</v>
      </c>
    </row>
    <row r="263" spans="1:22" ht="20.100000000000001" customHeight="1" x14ac:dyDescent="0.25">
      <c r="A263" s="91">
        <v>45017</v>
      </c>
      <c r="B263" s="76" t="s">
        <v>17</v>
      </c>
      <c r="C263" s="76" t="s">
        <v>18</v>
      </c>
      <c r="D263" s="76" t="s">
        <v>19</v>
      </c>
      <c r="E263" s="77" t="s">
        <v>20</v>
      </c>
      <c r="F263" s="78">
        <v>168</v>
      </c>
      <c r="G263" s="76" t="s">
        <v>298</v>
      </c>
      <c r="H263" s="76" t="s">
        <v>383</v>
      </c>
      <c r="I263">
        <v>1</v>
      </c>
      <c r="J263">
        <v>7.0000000000000007E-2</v>
      </c>
      <c r="L263">
        <v>3.9E-2</v>
      </c>
      <c r="M263">
        <v>7.0000000000000007E-2</v>
      </c>
      <c r="N263">
        <v>0.193</v>
      </c>
      <c r="P263">
        <v>179.48717948717947</v>
      </c>
      <c r="Q263">
        <v>36.269430051813472</v>
      </c>
      <c r="R263" s="35" t="str">
        <f>CONCATENATE(Таблица1[[#This Row],[ОКПД]],Таблица1[[#This Row],[Признак периода данных]],Таблица1[[#This Row],[ОКЕИ]])</f>
        <v>10.72.11_168</v>
      </c>
      <c r="S263" s="35" t="str">
        <f>VLOOKUP(Таблица1[[#This Row],[ОКПД]],ОКПД!$A$2:$B$11000,2,FALSE)</f>
        <v>Хлебцы хрустящие, сухари, гренки и аналогичные обжаренные продукты</v>
      </c>
      <c r="T263" s="35" t="str">
        <f>VLOOKUP(Таблица1[[#This Row],[ОКЕИ]],'для единиц измирения'!$G$4:$H$1900,2,FALSE)</f>
        <v>тонн</v>
      </c>
      <c r="U263" t="str">
        <f>LEFT(Таблица1[[#This Row],[ОКПД]],2)</f>
        <v>10</v>
      </c>
      <c r="V263" s="10" t="e">
        <f>IF(H263=H270:H273,"…*",Таблица1[[#This Row],[За отчётный месяц]])</f>
        <v>#VALUE!</v>
      </c>
    </row>
    <row r="264" spans="1:22" ht="20.100000000000001" customHeight="1" x14ac:dyDescent="0.25">
      <c r="A264" s="91">
        <v>45017</v>
      </c>
      <c r="B264" s="76" t="s">
        <v>17</v>
      </c>
      <c r="C264" s="76" t="s">
        <v>18</v>
      </c>
      <c r="D264" s="76" t="s">
        <v>19</v>
      </c>
      <c r="E264" s="77" t="s">
        <v>20</v>
      </c>
      <c r="F264" s="78">
        <v>168</v>
      </c>
      <c r="G264" s="76" t="s">
        <v>298</v>
      </c>
      <c r="H264" s="76" t="s">
        <v>189</v>
      </c>
      <c r="I264">
        <v>2</v>
      </c>
      <c r="J264">
        <v>0.11</v>
      </c>
      <c r="K264">
        <v>0.03</v>
      </c>
      <c r="L264">
        <v>0.109</v>
      </c>
      <c r="M264">
        <v>0.21</v>
      </c>
      <c r="N264">
        <v>0.86299999999999999</v>
      </c>
      <c r="O264">
        <v>366.66666666666669</v>
      </c>
      <c r="P264">
        <v>100.91743119266054</v>
      </c>
      <c r="Q264">
        <v>24.33371958285052</v>
      </c>
      <c r="R264" s="35" t="str">
        <f>CONCATENATE(Таблица1[[#This Row],[ОКПД]],Таблица1[[#This Row],[Признак периода данных]],Таблица1[[#This Row],[ОКЕИ]])</f>
        <v>10.72.11.001.АГ_168</v>
      </c>
      <c r="S264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64" s="35" t="str">
        <f>VLOOKUP(Таблица1[[#This Row],[ОКЕИ]],'для единиц измирения'!$G$4:$H$1900,2,FALSE)</f>
        <v>тонн</v>
      </c>
      <c r="U264" t="str">
        <f>LEFT(Таблица1[[#This Row],[ОКПД]],2)</f>
        <v>10</v>
      </c>
      <c r="V264" s="10" t="e">
        <f>IF(H264=H271:H274,"…*",Таблица1[[#This Row],[За отчётный месяц]])</f>
        <v>#VALUE!</v>
      </c>
    </row>
    <row r="265" spans="1:22" ht="20.100000000000001" customHeight="1" x14ac:dyDescent="0.25">
      <c r="A265" s="91">
        <v>45017</v>
      </c>
      <c r="B265" s="76" t="s">
        <v>17</v>
      </c>
      <c r="C265" s="76" t="s">
        <v>18</v>
      </c>
      <c r="D265" s="76" t="s">
        <v>19</v>
      </c>
      <c r="E265" s="77" t="s">
        <v>20</v>
      </c>
      <c r="F265" s="78">
        <v>168</v>
      </c>
      <c r="G265" s="76" t="s">
        <v>298</v>
      </c>
      <c r="H265" s="76" t="s">
        <v>384</v>
      </c>
      <c r="I265">
        <v>1</v>
      </c>
      <c r="J265">
        <v>7.0000000000000007E-2</v>
      </c>
      <c r="L265">
        <v>3.9E-2</v>
      </c>
      <c r="M265">
        <v>7.0000000000000007E-2</v>
      </c>
      <c r="N265">
        <v>0.193</v>
      </c>
      <c r="P265">
        <v>179.48717948717947</v>
      </c>
      <c r="Q265">
        <v>36.269430051813472</v>
      </c>
      <c r="R265" s="35" t="str">
        <f>CONCATENATE(Таблица1[[#This Row],[ОКПД]],Таблица1[[#This Row],[Признак периода данных]],Таблица1[[#This Row],[ОКЕИ]])</f>
        <v>10.72.11.100_168</v>
      </c>
      <c r="S265" s="35" t="str">
        <f>VLOOKUP(Таблица1[[#This Row],[ОКПД]],ОКПД!$A$2:$B$11000,2,FALSE)</f>
        <v>Хлебобулочные изделия пониженной влажности</v>
      </c>
      <c r="T265" s="35" t="str">
        <f>VLOOKUP(Таблица1[[#This Row],[ОКЕИ]],'для единиц измирения'!$G$4:$H$1900,2,FALSE)</f>
        <v>тонн</v>
      </c>
      <c r="U265" t="str">
        <f>LEFT(Таблица1[[#This Row],[ОКПД]],2)</f>
        <v>10</v>
      </c>
      <c r="V265" s="10" t="e">
        <f>IF(H265=H272:H275,"…*",Таблица1[[#This Row],[За отчётный месяц]])</f>
        <v>#VALUE!</v>
      </c>
    </row>
    <row r="266" spans="1:22" ht="20.100000000000001" customHeight="1" x14ac:dyDescent="0.25">
      <c r="A266" s="91">
        <v>45017</v>
      </c>
      <c r="B266" s="76" t="s">
        <v>17</v>
      </c>
      <c r="C266" s="76" t="s">
        <v>18</v>
      </c>
      <c r="D266" s="76" t="s">
        <v>19</v>
      </c>
      <c r="E266" s="77" t="s">
        <v>20</v>
      </c>
      <c r="F266" s="78">
        <v>168</v>
      </c>
      <c r="G266" s="76" t="s">
        <v>298</v>
      </c>
      <c r="H266" s="76" t="s">
        <v>192</v>
      </c>
      <c r="I266">
        <v>3</v>
      </c>
      <c r="J266">
        <v>1.72</v>
      </c>
      <c r="K266">
        <v>1.03</v>
      </c>
      <c r="L266">
        <v>1.56</v>
      </c>
      <c r="M266">
        <v>4.33</v>
      </c>
      <c r="N266">
        <v>4.3099999999999996</v>
      </c>
      <c r="O266">
        <v>166.99029126213591</v>
      </c>
      <c r="P266">
        <v>110.25641025641026</v>
      </c>
      <c r="Q266">
        <v>100.46403712296984</v>
      </c>
      <c r="R266" s="35" t="str">
        <f>CONCATENATE(Таблица1[[#This Row],[ОКПД]],Таблица1[[#This Row],[Признак периода данных]],Таблица1[[#This Row],[ОКЕИ]])</f>
        <v>10.72.12_168</v>
      </c>
      <c r="S266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6" s="35" t="str">
        <f>VLOOKUP(Таблица1[[#This Row],[ОКЕИ]],'для единиц измирения'!$G$4:$H$1900,2,FALSE)</f>
        <v>тонн</v>
      </c>
      <c r="U266" t="str">
        <f>LEFT(Таблица1[[#This Row],[ОКПД]],2)</f>
        <v>10</v>
      </c>
      <c r="V266" s="10" t="e">
        <f>IF(H266=H273:H276,"…*",Таблица1[[#This Row],[За отчётный месяц]])</f>
        <v>#VALUE!</v>
      </c>
    </row>
    <row r="267" spans="1:22" ht="20.100000000000001" customHeight="1" x14ac:dyDescent="0.25">
      <c r="A267" s="91">
        <v>45017</v>
      </c>
      <c r="B267" s="76" t="s">
        <v>17</v>
      </c>
      <c r="C267" s="76" t="s">
        <v>18</v>
      </c>
      <c r="D267" s="76" t="s">
        <v>19</v>
      </c>
      <c r="E267" s="77" t="s">
        <v>20</v>
      </c>
      <c r="F267" s="78">
        <v>168</v>
      </c>
      <c r="G267" s="76" t="s">
        <v>298</v>
      </c>
      <c r="H267" s="76" t="s">
        <v>194</v>
      </c>
      <c r="I267">
        <v>1</v>
      </c>
      <c r="J267">
        <v>0.45</v>
      </c>
      <c r="K267">
        <v>0.46</v>
      </c>
      <c r="L267">
        <v>0.39</v>
      </c>
      <c r="M267">
        <v>1.53</v>
      </c>
      <c r="N267">
        <v>1.47</v>
      </c>
      <c r="O267">
        <v>97.826086956521735</v>
      </c>
      <c r="P267">
        <v>115.38461538461539</v>
      </c>
      <c r="Q267">
        <v>104.08163265306122</v>
      </c>
      <c r="R267" s="35" t="str">
        <f>CONCATENATE(Таблица1[[#This Row],[ОКПД]],Таблица1[[#This Row],[Признак периода данных]],Таблица1[[#This Row],[ОКЕИ]])</f>
        <v>10.72.12.120_168</v>
      </c>
      <c r="S267" s="35" t="str">
        <f>VLOOKUP(Таблица1[[#This Row],[ОКПД]],ОКПД!$A$2:$B$11000,2,FALSE)</f>
        <v>Печенье сладкое</v>
      </c>
      <c r="T267" s="35" t="str">
        <f>VLOOKUP(Таблица1[[#This Row],[ОКЕИ]],'для единиц измирения'!$G$4:$H$1900,2,FALSE)</f>
        <v>тонн</v>
      </c>
      <c r="U267" t="str">
        <f>LEFT(Таблица1[[#This Row],[ОКПД]],2)</f>
        <v>10</v>
      </c>
      <c r="V267" s="10" t="e">
        <f>IF(H267=H274:H277,"…*",Таблица1[[#This Row],[За отчётный месяц]])</f>
        <v>#VALUE!</v>
      </c>
    </row>
    <row r="268" spans="1:22" ht="20.100000000000001" customHeight="1" x14ac:dyDescent="0.25">
      <c r="A268" s="91">
        <v>45017</v>
      </c>
      <c r="B268" s="76" t="s">
        <v>17</v>
      </c>
      <c r="C268" s="76" t="s">
        <v>18</v>
      </c>
      <c r="D268" s="76" t="s">
        <v>19</v>
      </c>
      <c r="E268" s="77" t="s">
        <v>20</v>
      </c>
      <c r="F268" s="78">
        <v>168</v>
      </c>
      <c r="G268" s="76" t="s">
        <v>298</v>
      </c>
      <c r="H268" s="76" t="s">
        <v>196</v>
      </c>
      <c r="I268">
        <v>1</v>
      </c>
      <c r="J268">
        <v>0.04</v>
      </c>
      <c r="K268">
        <v>0.03</v>
      </c>
      <c r="L268">
        <v>7.0000000000000007E-2</v>
      </c>
      <c r="M268">
        <v>0.14000000000000001</v>
      </c>
      <c r="N268">
        <v>0.67</v>
      </c>
      <c r="O268">
        <v>133.33333333333334</v>
      </c>
      <c r="P268">
        <v>57.142857142857146</v>
      </c>
      <c r="Q268">
        <v>20.895522388059703</v>
      </c>
      <c r="R268" s="35" t="str">
        <f>CONCATENATE(Таблица1[[#This Row],[ОКПД]],Таблица1[[#This Row],[Признак периода данных]],Таблица1[[#This Row],[ОКЕИ]])</f>
        <v>10.72.19_168</v>
      </c>
      <c r="S268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68" s="35" t="str">
        <f>VLOOKUP(Таблица1[[#This Row],[ОКЕИ]],'для единиц измирения'!$G$4:$H$1900,2,FALSE)</f>
        <v>тонн</v>
      </c>
      <c r="U268" t="str">
        <f>LEFT(Таблица1[[#This Row],[ОКПД]],2)</f>
        <v>10</v>
      </c>
      <c r="V268" s="10" t="e">
        <f>IF(H268=H275:H278,"…*",Таблица1[[#This Row],[За отчётный месяц]])</f>
        <v>#VALUE!</v>
      </c>
    </row>
    <row r="269" spans="1:22" ht="20.100000000000001" customHeight="1" x14ac:dyDescent="0.25">
      <c r="A269" s="91">
        <v>45017</v>
      </c>
      <c r="B269" s="76" t="s">
        <v>17</v>
      </c>
      <c r="C269" s="76" t="s">
        <v>18</v>
      </c>
      <c r="D269" s="76" t="s">
        <v>19</v>
      </c>
      <c r="E269" s="77" t="s">
        <v>20</v>
      </c>
      <c r="F269" s="78">
        <v>168</v>
      </c>
      <c r="G269" s="76" t="s">
        <v>298</v>
      </c>
      <c r="H269" s="76" t="s">
        <v>198</v>
      </c>
      <c r="I269">
        <v>1</v>
      </c>
      <c r="J269">
        <v>0.04</v>
      </c>
      <c r="K269">
        <v>0.03</v>
      </c>
      <c r="L269">
        <v>0.03</v>
      </c>
      <c r="M269">
        <v>0.14000000000000001</v>
      </c>
      <c r="N269">
        <v>0.49</v>
      </c>
      <c r="O269">
        <v>133.33333333333334</v>
      </c>
      <c r="P269">
        <v>133.33333333333334</v>
      </c>
      <c r="Q269">
        <v>28.571428571428573</v>
      </c>
      <c r="R269" s="35" t="str">
        <f>CONCATENATE(Таблица1[[#This Row],[ОКПД]],Таблица1[[#This Row],[Признак периода данных]],Таблица1[[#This Row],[ОКЕИ]])</f>
        <v>10.72.19.140_168</v>
      </c>
      <c r="S269" s="35" t="str">
        <f>VLOOKUP(Таблица1[[#This Row],[ОКПД]],ОКПД!$A$2:$B$11000,2,FALSE)</f>
        <v>Полуфабрикаты хлебобулочные замороженные</v>
      </c>
      <c r="T269" s="35" t="str">
        <f>VLOOKUP(Таблица1[[#This Row],[ОКЕИ]],'для единиц измирения'!$G$4:$H$1900,2,FALSE)</f>
        <v>тонн</v>
      </c>
      <c r="U269" t="str">
        <f>LEFT(Таблица1[[#This Row],[ОКПД]],2)</f>
        <v>10</v>
      </c>
      <c r="V269" s="10" t="e">
        <f>IF(H269=H276:H279,"…*",Таблица1[[#This Row],[За отчётный месяц]])</f>
        <v>#VALUE!</v>
      </c>
    </row>
    <row r="270" spans="1:22" ht="20.100000000000001" customHeight="1" x14ac:dyDescent="0.25">
      <c r="A270" s="91">
        <v>45017</v>
      </c>
      <c r="B270" s="76" t="s">
        <v>17</v>
      </c>
      <c r="C270" s="76" t="s">
        <v>18</v>
      </c>
      <c r="D270" s="76" t="s">
        <v>19</v>
      </c>
      <c r="E270" s="77" t="s">
        <v>20</v>
      </c>
      <c r="F270" s="78">
        <v>168</v>
      </c>
      <c r="G270" s="76" t="s">
        <v>298</v>
      </c>
      <c r="H270" s="76" t="s">
        <v>200</v>
      </c>
      <c r="I270">
        <v>1</v>
      </c>
      <c r="J270">
        <v>0.03</v>
      </c>
      <c r="K270">
        <v>0.04</v>
      </c>
      <c r="L270" t="s">
        <v>9680</v>
      </c>
      <c r="M270">
        <v>0.13</v>
      </c>
      <c r="N270">
        <v>0</v>
      </c>
      <c r="O270">
        <v>75</v>
      </c>
      <c r="P270" t="s">
        <v>9680</v>
      </c>
      <c r="Q270">
        <v>0</v>
      </c>
      <c r="R270" s="35" t="str">
        <f>CONCATENATE(Таблица1[[#This Row],[ОКПД]],Таблица1[[#This Row],[Признак периода данных]],Таблица1[[#This Row],[ОКЕИ]])</f>
        <v>10.73.1_168</v>
      </c>
      <c r="S270" s="35" t="str">
        <f>VLOOKUP(Таблица1[[#This Row],[ОКПД]],ОКПД!$A$2:$B$11000,2,FALSE)</f>
        <v>Изделия макаронные, кускус и аналогичные мучные изделия</v>
      </c>
      <c r="T270" s="35" t="str">
        <f>VLOOKUP(Таблица1[[#This Row],[ОКЕИ]],'для единиц измирения'!$G$4:$H$1900,2,FALSE)</f>
        <v>тонн</v>
      </c>
      <c r="U270" t="str">
        <f>LEFT(Таблица1[[#This Row],[ОКПД]],2)</f>
        <v>10</v>
      </c>
      <c r="V270" s="10" t="e">
        <f>IF(H270=H277:H280,"…*",Таблица1[[#This Row],[За отчётный месяц]])</f>
        <v>#VALUE!</v>
      </c>
    </row>
    <row r="271" spans="1:22" ht="20.100000000000001" customHeight="1" x14ac:dyDescent="0.25">
      <c r="A271" s="91">
        <v>45017</v>
      </c>
      <c r="B271" s="76" t="s">
        <v>17</v>
      </c>
      <c r="C271" s="76" t="s">
        <v>18</v>
      </c>
      <c r="D271" s="76" t="s">
        <v>19</v>
      </c>
      <c r="E271" s="77" t="s">
        <v>20</v>
      </c>
      <c r="F271" s="78">
        <v>168</v>
      </c>
      <c r="G271" s="76" t="s">
        <v>298</v>
      </c>
      <c r="H271" s="76" t="s">
        <v>202</v>
      </c>
      <c r="I271">
        <v>1</v>
      </c>
      <c r="J271">
        <v>0.03</v>
      </c>
      <c r="K271">
        <v>0.04</v>
      </c>
      <c r="L271" t="s">
        <v>9680</v>
      </c>
      <c r="M271">
        <v>0.13</v>
      </c>
      <c r="N271">
        <v>0</v>
      </c>
      <c r="O271">
        <v>75</v>
      </c>
      <c r="P271" t="s">
        <v>9680</v>
      </c>
      <c r="Q271">
        <v>0</v>
      </c>
      <c r="R271" s="35" t="str">
        <f>CONCATENATE(Таблица1[[#This Row],[ОКПД]],Таблица1[[#This Row],[Признак периода данных]],Таблица1[[#This Row],[ОКЕИ]])</f>
        <v>10.73.11_168</v>
      </c>
      <c r="S271" s="35" t="str">
        <f>VLOOKUP(Таблица1[[#This Row],[ОКПД]],ОКПД!$A$2:$B$11000,2,FALSE)</f>
        <v>Изделия макаронные и аналогичные мучные изделия</v>
      </c>
      <c r="T271" s="35" t="str">
        <f>VLOOKUP(Таблица1[[#This Row],[ОКЕИ]],'для единиц измирения'!$G$4:$H$1900,2,FALSE)</f>
        <v>тонн</v>
      </c>
      <c r="U271" t="str">
        <f>LEFT(Таблица1[[#This Row],[ОКПД]],2)</f>
        <v>10</v>
      </c>
      <c r="V271" s="10" t="e">
        <f>IF(H271=H278:H281,"…*",Таблица1[[#This Row],[За отчётный месяц]])</f>
        <v>#VALUE!</v>
      </c>
    </row>
    <row r="272" spans="1:22" ht="20.100000000000001" customHeight="1" x14ac:dyDescent="0.25">
      <c r="A272" s="91">
        <v>45017</v>
      </c>
      <c r="B272" s="76" t="s">
        <v>17</v>
      </c>
      <c r="C272" s="76" t="s">
        <v>18</v>
      </c>
      <c r="D272" s="76" t="s">
        <v>19</v>
      </c>
      <c r="E272" s="77" t="s">
        <v>20</v>
      </c>
      <c r="F272" s="78">
        <v>168</v>
      </c>
      <c r="G272" s="76" t="s">
        <v>298</v>
      </c>
      <c r="H272" s="76" t="s">
        <v>204</v>
      </c>
      <c r="I272">
        <v>10</v>
      </c>
      <c r="J272">
        <v>8.8330000000000002</v>
      </c>
      <c r="K272">
        <v>7.4640000000000004</v>
      </c>
      <c r="L272">
        <v>9.5389999999999997</v>
      </c>
      <c r="M272">
        <v>27.844999999999999</v>
      </c>
      <c r="N272">
        <v>34.378999999999998</v>
      </c>
      <c r="O272">
        <v>118.34137191854234</v>
      </c>
      <c r="P272">
        <v>92.598804906174649</v>
      </c>
      <c r="Q272">
        <v>80.994211582652198</v>
      </c>
      <c r="R272" s="35" t="str">
        <f>CONCATENATE(Таблица1[[#This Row],[ОКПД]],Таблица1[[#This Row],[Признак периода данных]],Таблица1[[#This Row],[ОКЕИ]])</f>
        <v>10.82.71.001.АГ_168</v>
      </c>
      <c r="S272" s="35" t="str">
        <f>VLOOKUP(Таблица1[[#This Row],[ОКПД]],ОКПД!$A$2:$B$11000,2,FALSE)</f>
        <v>Кондитерские изделия</v>
      </c>
      <c r="T272" s="35" t="str">
        <f>VLOOKUP(Таблица1[[#This Row],[ОКЕИ]],'для единиц измирения'!$G$4:$H$1900,2,FALSE)</f>
        <v>тонн</v>
      </c>
      <c r="V272" s="10" t="e">
        <f>IF(H272=H279:H282,"…*",Таблица1[[#This Row],[За отчётный месяц]])</f>
        <v>#VALUE!</v>
      </c>
    </row>
    <row r="273" spans="1:22" ht="20.100000000000001" customHeight="1" x14ac:dyDescent="0.25">
      <c r="A273" s="91">
        <v>45017</v>
      </c>
      <c r="B273" s="76" t="s">
        <v>17</v>
      </c>
      <c r="C273" s="76" t="s">
        <v>18</v>
      </c>
      <c r="D273" s="76" t="s">
        <v>19</v>
      </c>
      <c r="E273" s="77" t="s">
        <v>20</v>
      </c>
      <c r="F273" s="78">
        <v>168</v>
      </c>
      <c r="G273" s="76" t="s">
        <v>298</v>
      </c>
      <c r="H273" s="76" t="s">
        <v>209</v>
      </c>
      <c r="I273">
        <v>2</v>
      </c>
      <c r="J273">
        <v>0.54</v>
      </c>
      <c r="K273">
        <v>0.51</v>
      </c>
      <c r="L273">
        <v>0.52</v>
      </c>
      <c r="M273">
        <v>1.87</v>
      </c>
      <c r="N273">
        <v>2.37</v>
      </c>
      <c r="O273">
        <v>105.88235294117646</v>
      </c>
      <c r="P273">
        <v>103.84615384615384</v>
      </c>
      <c r="Q273">
        <v>78.902953586497887</v>
      </c>
      <c r="R273" s="35" t="str">
        <f>CONCATENATE(Таблица1[[#This Row],[ОКПД]],Таблица1[[#This Row],[Признак периода данных]],Таблица1[[#This Row],[ОКЕИ]])</f>
        <v>10.85.1_168</v>
      </c>
      <c r="S273" s="35" t="str">
        <f>VLOOKUP(Таблица1[[#This Row],[ОКПД]],ОКПД!$A$2:$B$11000,2,FALSE)</f>
        <v>Продукты пищевые готовые и блюда</v>
      </c>
      <c r="T273" s="35" t="str">
        <f>VLOOKUP(Таблица1[[#This Row],[ОКЕИ]],'для единиц измирения'!$G$4:$H$1900,2,FALSE)</f>
        <v>тонн</v>
      </c>
      <c r="U273" t="str">
        <f>LEFT(Таблица1[[#This Row],[ОКПД]],2)</f>
        <v>10</v>
      </c>
      <c r="V273" s="10" t="e">
        <f>IF(H273=H280:H283,"…*",Таблица1[[#This Row],[За отчётный месяц]])</f>
        <v>#VALUE!</v>
      </c>
    </row>
    <row r="274" spans="1:22" ht="20.100000000000001" customHeight="1" x14ac:dyDescent="0.25">
      <c r="A274" s="91">
        <v>45017</v>
      </c>
      <c r="B274" s="76" t="s">
        <v>17</v>
      </c>
      <c r="C274" s="76" t="s">
        <v>18</v>
      </c>
      <c r="D274" s="76" t="s">
        <v>19</v>
      </c>
      <c r="E274" s="77" t="s">
        <v>20</v>
      </c>
      <c r="F274" s="78">
        <v>119</v>
      </c>
      <c r="G274" s="76" t="s">
        <v>298</v>
      </c>
      <c r="H274" s="76" t="s">
        <v>211</v>
      </c>
      <c r="I274">
        <v>3</v>
      </c>
      <c r="J274">
        <v>2.2010000000000001</v>
      </c>
      <c r="K274">
        <v>2.3010000000000002</v>
      </c>
      <c r="L274">
        <v>1.6060000000000001</v>
      </c>
      <c r="M274">
        <v>7.7839999999999998</v>
      </c>
      <c r="N274">
        <v>4.8840000000000003</v>
      </c>
      <c r="O274">
        <v>95.654063450673618</v>
      </c>
      <c r="P274">
        <v>137.04856787048567</v>
      </c>
      <c r="Q274">
        <v>159.37755937755938</v>
      </c>
      <c r="R274" s="35" t="str">
        <f>CONCATENATE(Таблица1[[#This Row],[ОКПД]],Таблица1[[#This Row],[Признак периода данных]],Таблица1[[#This Row],[ОКЕИ]])</f>
        <v>11.05.10_119</v>
      </c>
      <c r="S274" s="35" t="str">
        <f>VLOOKUP(Таблица1[[#This Row],[ОКПД]],ОКПД!$A$2:$B$11000,2,FALSE)</f>
        <v>Пиво, кроме отходов пивоварения</v>
      </c>
      <c r="T274" s="35" t="str">
        <f>VLOOKUP(Таблица1[[#This Row],[ОКЕИ]],'для единиц измирения'!$G$4:$H$1900,2,FALSE)</f>
        <v>тыс. дкл</v>
      </c>
      <c r="U274" t="str">
        <f>LEFT(Таблица1[[#This Row],[ОКПД]],2)</f>
        <v>11</v>
      </c>
      <c r="V274" s="10" t="e">
        <f>IF(H274=H281:H284,"…*",Таблица1[[#This Row],[За отчётный месяц]])</f>
        <v>#VALUE!</v>
      </c>
    </row>
    <row r="275" spans="1:22" ht="20.100000000000001" customHeight="1" x14ac:dyDescent="0.25">
      <c r="A275" s="91">
        <v>45017</v>
      </c>
      <c r="B275" s="76" t="s">
        <v>17</v>
      </c>
      <c r="C275" s="76" t="s">
        <v>18</v>
      </c>
      <c r="D275" s="76" t="s">
        <v>19</v>
      </c>
      <c r="E275" s="77" t="s">
        <v>20</v>
      </c>
      <c r="F275" s="78">
        <v>128</v>
      </c>
      <c r="G275" s="76" t="s">
        <v>298</v>
      </c>
      <c r="H275" s="76" t="s">
        <v>215</v>
      </c>
      <c r="I275">
        <v>4</v>
      </c>
      <c r="J275">
        <v>47.95</v>
      </c>
      <c r="K275">
        <v>93.08</v>
      </c>
      <c r="L275">
        <v>75.459999999999994</v>
      </c>
      <c r="M275">
        <v>233.87</v>
      </c>
      <c r="N275">
        <v>261.18</v>
      </c>
      <c r="O275">
        <v>51.514825956166739</v>
      </c>
      <c r="P275">
        <v>63.543599257884971</v>
      </c>
      <c r="Q275">
        <v>89.543609771039129</v>
      </c>
      <c r="R275" s="35" t="str">
        <f>CONCATENATE(Таблица1[[#This Row],[ОКПД]],Таблица1[[#This Row],[Признак периода данных]],Таблица1[[#This Row],[ОКЕИ]])</f>
        <v>11.07.11_128</v>
      </c>
      <c r="S275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75" s="35" t="str">
        <f>VLOOKUP(Таблица1[[#This Row],[ОКЕИ]],'для единиц измирения'!$G$4:$H$1900,2,FALSE)</f>
        <v>тыс.полу-литров</v>
      </c>
      <c r="U275" t="str">
        <f>LEFT(Таблица1[[#This Row],[ОКПД]],2)</f>
        <v>11</v>
      </c>
      <c r="V275" s="10" t="e">
        <f>IF(H275=H282:H285,"…*",Таблица1[[#This Row],[За отчётный месяц]])</f>
        <v>#VALUE!</v>
      </c>
    </row>
    <row r="276" spans="1:22" ht="20.100000000000001" customHeight="1" x14ac:dyDescent="0.25">
      <c r="A276" s="91">
        <v>45017</v>
      </c>
      <c r="B276" s="76" t="s">
        <v>17</v>
      </c>
      <c r="C276" s="76" t="s">
        <v>18</v>
      </c>
      <c r="D276" s="76" t="s">
        <v>19</v>
      </c>
      <c r="E276" s="77" t="s">
        <v>20</v>
      </c>
      <c r="F276" s="78">
        <v>128</v>
      </c>
      <c r="G276" s="76" t="s">
        <v>298</v>
      </c>
      <c r="H276" s="76" t="s">
        <v>219</v>
      </c>
      <c r="I276">
        <v>3</v>
      </c>
      <c r="J276">
        <v>43.11</v>
      </c>
      <c r="K276">
        <v>42.11</v>
      </c>
      <c r="L276">
        <v>43.26</v>
      </c>
      <c r="M276">
        <v>161</v>
      </c>
      <c r="N276">
        <v>166.58</v>
      </c>
      <c r="O276">
        <v>102.37473284255522</v>
      </c>
      <c r="P276">
        <v>99.653259361997229</v>
      </c>
      <c r="Q276">
        <v>96.650258134229801</v>
      </c>
      <c r="R276" s="35" t="str">
        <f>CONCATENATE(Таблица1[[#This Row],[ОКПД]],Таблица1[[#This Row],[Признак периода данных]],Таблица1[[#This Row],[ОКЕИ]])</f>
        <v>11.07.11.120_128</v>
      </c>
      <c r="S276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76" s="35" t="str">
        <f>VLOOKUP(Таблица1[[#This Row],[ОКЕИ]],'для единиц измирения'!$G$4:$H$1900,2,FALSE)</f>
        <v>тыс.полу-литров</v>
      </c>
      <c r="U276" t="str">
        <f>LEFT(Таблица1[[#This Row],[ОКПД]],2)</f>
        <v>11</v>
      </c>
      <c r="V276" s="10" t="e">
        <f>IF(H276=H283:H286,"…*",Таблица1[[#This Row],[За отчётный месяц]])</f>
        <v>#VALUE!</v>
      </c>
    </row>
    <row r="277" spans="1:22" ht="20.100000000000001" customHeight="1" x14ac:dyDescent="0.25">
      <c r="A277" s="91">
        <v>45017</v>
      </c>
      <c r="B277" s="76" t="s">
        <v>17</v>
      </c>
      <c r="C277" s="76" t="s">
        <v>18</v>
      </c>
      <c r="D277" s="76" t="s">
        <v>19</v>
      </c>
      <c r="E277" s="77" t="s">
        <v>20</v>
      </c>
      <c r="F277" s="78">
        <v>128</v>
      </c>
      <c r="G277" s="76" t="s">
        <v>298</v>
      </c>
      <c r="H277" s="76" t="s">
        <v>340</v>
      </c>
      <c r="I277">
        <v>1</v>
      </c>
      <c r="J277">
        <v>1.84</v>
      </c>
      <c r="K277">
        <v>1.77</v>
      </c>
      <c r="L277" t="s">
        <v>9680</v>
      </c>
      <c r="M277">
        <v>6.87</v>
      </c>
      <c r="N277">
        <v>0</v>
      </c>
      <c r="O277">
        <v>103.954802259887</v>
      </c>
      <c r="P277" t="s">
        <v>9680</v>
      </c>
      <c r="Q277">
        <v>0</v>
      </c>
      <c r="R277" s="35" t="str">
        <f>CONCATENATE(Таблица1[[#This Row],[ОКПД]],Таблица1[[#This Row],[Признак периода данных]],Таблица1[[#This Row],[ОКЕИ]])</f>
        <v>11.07.11.140_128</v>
      </c>
      <c r="S277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77" s="35" t="str">
        <f>VLOOKUP(Таблица1[[#This Row],[ОКЕИ]],'для единиц измирения'!$G$4:$H$1900,2,FALSE)</f>
        <v>тыс.полу-литров</v>
      </c>
      <c r="U277" t="str">
        <f>LEFT(Таблица1[[#This Row],[ОКПД]],2)</f>
        <v>11</v>
      </c>
      <c r="V277" s="10" t="e">
        <f>IF(H277=H284:H287,"…*",Таблица1[[#This Row],[За отчётный месяц]])</f>
        <v>#VALUE!</v>
      </c>
    </row>
    <row r="278" spans="1:22" ht="20.100000000000001" customHeight="1" x14ac:dyDescent="0.25">
      <c r="A278" s="91">
        <v>45017</v>
      </c>
      <c r="B278" s="76" t="s">
        <v>17</v>
      </c>
      <c r="C278" s="76" t="s">
        <v>18</v>
      </c>
      <c r="D278" s="76" t="s">
        <v>19</v>
      </c>
      <c r="E278" s="77" t="s">
        <v>20</v>
      </c>
      <c r="F278" s="78">
        <v>128</v>
      </c>
      <c r="G278" s="76" t="s">
        <v>298</v>
      </c>
      <c r="H278" s="76" t="s">
        <v>341</v>
      </c>
      <c r="I278">
        <v>1</v>
      </c>
      <c r="J278">
        <v>3</v>
      </c>
      <c r="K278">
        <v>49.2</v>
      </c>
      <c r="L278">
        <v>32.200000000000003</v>
      </c>
      <c r="M278">
        <v>66</v>
      </c>
      <c r="N278">
        <v>94.6</v>
      </c>
      <c r="O278">
        <v>6.0975609756097562</v>
      </c>
      <c r="P278">
        <v>9.316770186335404</v>
      </c>
      <c r="Q278">
        <v>69.767441860465112</v>
      </c>
      <c r="R278" s="35" t="str">
        <f>CONCATENATE(Таблица1[[#This Row],[ОКПД]],Таблица1[[#This Row],[Признак периода данных]],Таблица1[[#This Row],[ОКЕИ]])</f>
        <v>11.07.11.150_128</v>
      </c>
      <c r="S278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78" s="35" t="str">
        <f>VLOOKUP(Таблица1[[#This Row],[ОКЕИ]],'для единиц измирения'!$G$4:$H$1900,2,FALSE)</f>
        <v>тыс.полу-литров</v>
      </c>
      <c r="U278" t="str">
        <f>LEFT(Таблица1[[#This Row],[ОКПД]],2)</f>
        <v>11</v>
      </c>
      <c r="V278" s="10" t="e">
        <f>IF(H278=H285:H288,"…*",Таблица1[[#This Row],[За отчётный месяц]])</f>
        <v>#VALUE!</v>
      </c>
    </row>
    <row r="279" spans="1:22" ht="20.100000000000001" customHeight="1" x14ac:dyDescent="0.25">
      <c r="A279" s="91">
        <v>45017</v>
      </c>
      <c r="B279" s="76" t="s">
        <v>17</v>
      </c>
      <c r="C279" s="76" t="s">
        <v>18</v>
      </c>
      <c r="D279" s="76" t="s">
        <v>19</v>
      </c>
      <c r="E279" s="77" t="s">
        <v>20</v>
      </c>
      <c r="F279" s="78">
        <v>119</v>
      </c>
      <c r="G279" s="76" t="s">
        <v>298</v>
      </c>
      <c r="H279" s="76" t="s">
        <v>221</v>
      </c>
      <c r="I279">
        <v>2</v>
      </c>
      <c r="J279">
        <v>1.04</v>
      </c>
      <c r="K279">
        <v>0.94</v>
      </c>
      <c r="L279">
        <v>1.08</v>
      </c>
      <c r="M279">
        <v>4.62</v>
      </c>
      <c r="N279">
        <v>3.5</v>
      </c>
      <c r="O279">
        <v>110.63829787234043</v>
      </c>
      <c r="P279">
        <v>96.296296296296291</v>
      </c>
      <c r="Q279">
        <v>132</v>
      </c>
      <c r="R279" s="35" t="str">
        <f>CONCATENATE(Таблица1[[#This Row],[ОКПД]],Таблица1[[#This Row],[Признак периода данных]],Таблица1[[#This Row],[ОКЕИ]])</f>
        <v>11.07.19_119</v>
      </c>
      <c r="S279" s="35" t="str">
        <f>VLOOKUP(Таблица1[[#This Row],[ОКПД]],ОКПД!$A$2:$B$11000,2,FALSE)</f>
        <v>Напитки безалкогольные прочие</v>
      </c>
      <c r="T279" s="35" t="str">
        <f>VLOOKUP(Таблица1[[#This Row],[ОКЕИ]],'для единиц измирения'!$G$4:$H$1900,2,FALSE)</f>
        <v>тыс. дкл</v>
      </c>
      <c r="U279" t="str">
        <f>LEFT(Таблица1[[#This Row],[ОКПД]],2)</f>
        <v>11</v>
      </c>
      <c r="V279" s="10" t="e">
        <f>IF(H279=H286:H289,"…*",Таблица1[[#This Row],[За отчётный месяц]])</f>
        <v>#VALUE!</v>
      </c>
    </row>
    <row r="280" spans="1:22" ht="20.100000000000001" customHeight="1" x14ac:dyDescent="0.25">
      <c r="A280" s="91">
        <v>45017</v>
      </c>
      <c r="B280" s="76" t="s">
        <v>17</v>
      </c>
      <c r="C280" s="76" t="s">
        <v>18</v>
      </c>
      <c r="D280" s="76" t="s">
        <v>19</v>
      </c>
      <c r="E280" s="77" t="s">
        <v>20</v>
      </c>
      <c r="F280" s="78">
        <v>119</v>
      </c>
      <c r="G280" s="76" t="s">
        <v>298</v>
      </c>
      <c r="H280" s="76" t="s">
        <v>225</v>
      </c>
      <c r="I280">
        <v>1</v>
      </c>
      <c r="J280" s="1">
        <v>0.14000000000000001</v>
      </c>
      <c r="K280" s="1">
        <v>0.11</v>
      </c>
      <c r="L280" s="1">
        <v>0.1</v>
      </c>
      <c r="M280" s="1">
        <v>0.89</v>
      </c>
      <c r="N280" s="1">
        <v>0.26</v>
      </c>
      <c r="O280">
        <v>127.27272727272727</v>
      </c>
      <c r="P280">
        <v>140</v>
      </c>
      <c r="Q280">
        <v>342.30769230769232</v>
      </c>
      <c r="R280" s="35" t="str">
        <f>CONCATENATE(Таблица1[[#This Row],[ОКПД]],Таблица1[[#This Row],[Признак периода данных]],Таблица1[[#This Row],[ОКЕИ]])</f>
        <v>11.07.19.120_119</v>
      </c>
      <c r="S280" s="35" t="str">
        <f>VLOOKUP(Таблица1[[#This Row],[ОКПД]],ОКПД!$A$2:$B$11000,2,FALSE)</f>
        <v>Напитки брожения</v>
      </c>
      <c r="T280" s="35" t="str">
        <f>VLOOKUP(Таблица1[[#This Row],[ОКЕИ]],'для единиц измирения'!$G$4:$H$1900,2,FALSE)</f>
        <v>тыс. дкл</v>
      </c>
      <c r="U280" t="str">
        <f>LEFT(Таблица1[[#This Row],[ОКПД]],2)</f>
        <v>11</v>
      </c>
      <c r="V280" s="10" t="e">
        <f>IF(H280=H287:H290,"…*",Таблица1[[#This Row],[За отчётный месяц]])</f>
        <v>#VALUE!</v>
      </c>
    </row>
    <row r="281" spans="1:22" ht="20.100000000000001" customHeight="1" x14ac:dyDescent="0.25">
      <c r="A281" s="91">
        <v>45017</v>
      </c>
      <c r="B281" s="76" t="s">
        <v>17</v>
      </c>
      <c r="C281" s="76" t="s">
        <v>18</v>
      </c>
      <c r="D281" s="76" t="s">
        <v>19</v>
      </c>
      <c r="E281" s="77" t="s">
        <v>20</v>
      </c>
      <c r="F281" s="78">
        <v>119</v>
      </c>
      <c r="G281" s="76" t="s">
        <v>298</v>
      </c>
      <c r="H281" s="76" t="s">
        <v>227</v>
      </c>
      <c r="I281">
        <v>1</v>
      </c>
      <c r="J281">
        <v>0.9</v>
      </c>
      <c r="K281">
        <v>0.83</v>
      </c>
      <c r="L281">
        <v>0.98</v>
      </c>
      <c r="M281">
        <v>3.73</v>
      </c>
      <c r="N281">
        <v>3.24</v>
      </c>
      <c r="O281">
        <v>108.43373493975903</v>
      </c>
      <c r="P281">
        <v>91.836734693877546</v>
      </c>
      <c r="Q281">
        <v>115.12345679012346</v>
      </c>
      <c r="R281" s="35" t="str">
        <f>CONCATENATE(Таблица1[[#This Row],[ОКПД]],Таблица1[[#This Row],[Признак периода данных]],Таблица1[[#This Row],[ОКЕИ]])</f>
        <v>11.07.19.190_119</v>
      </c>
      <c r="S281" s="35" t="str">
        <f>VLOOKUP(Таблица1[[#This Row],[ОКПД]],ОКПД!$A$2:$B$11000,2,FALSE)</f>
        <v>Напитки безалкогольные прочие, не включенные в другие группировки</v>
      </c>
      <c r="T281" s="35" t="str">
        <f>VLOOKUP(Таблица1[[#This Row],[ОКЕИ]],'для единиц измирения'!$G$4:$H$1900,2,FALSE)</f>
        <v>тыс. дкл</v>
      </c>
      <c r="U281" t="str">
        <f>LEFT(Таблица1[[#This Row],[ОКПД]],2)</f>
        <v>11</v>
      </c>
      <c r="V281" s="10" t="e">
        <f>IF(H281=H288:H291,"…*",Таблица1[[#This Row],[За отчётный месяц]])</f>
        <v>#VALUE!</v>
      </c>
    </row>
    <row r="282" spans="1:22" ht="20.100000000000001" customHeight="1" x14ac:dyDescent="0.25">
      <c r="A282" s="91">
        <v>45017</v>
      </c>
      <c r="B282" s="76" t="s">
        <v>17</v>
      </c>
      <c r="C282" s="76" t="s">
        <v>18</v>
      </c>
      <c r="D282" s="76" t="s">
        <v>19</v>
      </c>
      <c r="E282" s="77" t="s">
        <v>20</v>
      </c>
      <c r="F282" s="78">
        <v>384</v>
      </c>
      <c r="G282" s="76" t="s">
        <v>298</v>
      </c>
      <c r="H282" s="76" t="s">
        <v>355</v>
      </c>
      <c r="I282">
        <v>2</v>
      </c>
      <c r="J282">
        <v>202.9</v>
      </c>
      <c r="K282">
        <v>273</v>
      </c>
      <c r="L282">
        <v>185.7</v>
      </c>
      <c r="M282">
        <v>475.9</v>
      </c>
      <c r="N282">
        <v>856.5</v>
      </c>
      <c r="O282">
        <v>74.322344322344321</v>
      </c>
      <c r="P282">
        <v>109.26225094238018</v>
      </c>
      <c r="Q282">
        <v>55.563339171044952</v>
      </c>
      <c r="R282" s="35" t="str">
        <f>CONCATENATE(Таблица1[[#This Row],[ОКПД]],Таблица1[[#This Row],[Признак периода данных]],Таблица1[[#This Row],[ОКЕИ]])</f>
        <v>17.23.1_384</v>
      </c>
      <c r="S282" s="35" t="str">
        <f>VLOOKUP(Таблица1[[#This Row],[ОКПД]],ОКПД!$A$2:$B$11000,2,FALSE)</f>
        <v>Принадлежности канцелярские бумажные</v>
      </c>
      <c r="T282" s="35" t="str">
        <f>VLOOKUP(Таблица1[[#This Row],[ОКЕИ]],'для единиц измирения'!$G$4:$H$1900,2,FALSE)</f>
        <v>тыс.руб</v>
      </c>
      <c r="U282" t="str">
        <f>LEFT(Таблица1[[#This Row],[ОКПД]],2)</f>
        <v>17</v>
      </c>
      <c r="V282" s="10" t="e">
        <f>IF(H282=H289:H292,"…*",Таблица1[[#This Row],[За отчётный месяц]])</f>
        <v>#VALUE!</v>
      </c>
    </row>
    <row r="283" spans="1:22" ht="20.100000000000001" customHeight="1" x14ac:dyDescent="0.25">
      <c r="A283" s="91">
        <v>45017</v>
      </c>
      <c r="B283" s="76" t="s">
        <v>17</v>
      </c>
      <c r="C283" s="76" t="s">
        <v>18</v>
      </c>
      <c r="D283" s="76" t="s">
        <v>19</v>
      </c>
      <c r="E283" s="77" t="s">
        <v>20</v>
      </c>
      <c r="F283" s="78">
        <v>798</v>
      </c>
      <c r="G283" s="76" t="s">
        <v>298</v>
      </c>
      <c r="H283" s="76" t="s">
        <v>353</v>
      </c>
      <c r="I283">
        <v>2</v>
      </c>
      <c r="J283">
        <v>1.1000000000000001</v>
      </c>
      <c r="K283">
        <v>4.351</v>
      </c>
      <c r="L283">
        <v>7.3369999999999997</v>
      </c>
      <c r="M283">
        <v>5.4509999999999996</v>
      </c>
      <c r="N283">
        <v>30.164999999999999</v>
      </c>
      <c r="O283">
        <v>25.28154447253505</v>
      </c>
      <c r="P283">
        <v>14.992503748125937</v>
      </c>
      <c r="Q283">
        <v>18.070611636001988</v>
      </c>
      <c r="R283" s="35" t="str">
        <f>CONCATENATE(Таблица1[[#This Row],[ОКПД]],Таблица1[[#This Row],[Признак периода данных]],Таблица1[[#This Row],[ОКЕИ]])</f>
        <v>17.23.13_798</v>
      </c>
      <c r="S283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83" s="35" t="str">
        <f>VLOOKUP(Таблица1[[#This Row],[ОКЕИ]],'для единиц измирения'!$G$4:$H$1900,2,FALSE)</f>
        <v>Тысяча штук</v>
      </c>
      <c r="U283" t="str">
        <f>LEFT(Таблица1[[#This Row],[ОКПД]],2)</f>
        <v>17</v>
      </c>
      <c r="V283" s="10" t="e">
        <f>IF(H283=H290:H293,"…*",Таблица1[[#This Row],[За отчётный месяц]])</f>
        <v>#VALUE!</v>
      </c>
    </row>
    <row r="284" spans="1:22" ht="20.100000000000001" customHeight="1" x14ac:dyDescent="0.25">
      <c r="A284" s="91">
        <v>45017</v>
      </c>
      <c r="B284" s="76" t="s">
        <v>17</v>
      </c>
      <c r="C284" s="76" t="s">
        <v>18</v>
      </c>
      <c r="D284" s="76" t="s">
        <v>19</v>
      </c>
      <c r="E284" s="77" t="s">
        <v>20</v>
      </c>
      <c r="F284" s="78">
        <v>384</v>
      </c>
      <c r="G284" s="76" t="s">
        <v>298</v>
      </c>
      <c r="H284" s="76" t="s">
        <v>353</v>
      </c>
      <c r="I284">
        <v>2</v>
      </c>
      <c r="J284">
        <v>202.9</v>
      </c>
      <c r="K284">
        <v>273</v>
      </c>
      <c r="L284">
        <v>185.7</v>
      </c>
      <c r="M284">
        <v>475.9</v>
      </c>
      <c r="N284">
        <v>856.5</v>
      </c>
      <c r="O284">
        <v>74.322344322344321</v>
      </c>
      <c r="P284">
        <v>109.26225094238018</v>
      </c>
      <c r="Q284">
        <v>55.563339171044952</v>
      </c>
      <c r="R284" s="35" t="str">
        <f>CONCATENATE(Таблица1[[#This Row],[ОКПД]],Таблица1[[#This Row],[Признак периода данных]],Таблица1[[#This Row],[ОКЕИ]])</f>
        <v>17.23.13_384</v>
      </c>
      <c r="S284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84" s="35" t="str">
        <f>VLOOKUP(Таблица1[[#This Row],[ОКЕИ]],'для единиц измирения'!$G$4:$H$1900,2,FALSE)</f>
        <v>тыс.руб</v>
      </c>
      <c r="U284" t="str">
        <f>LEFT(Таблица1[[#This Row],[ОКПД]],2)</f>
        <v>17</v>
      </c>
      <c r="V284" s="10" t="e">
        <f>IF(H284=H291:H294,"…*",Таблица1[[#This Row],[За отчётный месяц]])</f>
        <v>#VALUE!</v>
      </c>
    </row>
    <row r="285" spans="1:22" ht="20.100000000000001" customHeight="1" x14ac:dyDescent="0.25">
      <c r="A285" s="91">
        <v>45017</v>
      </c>
      <c r="B285" s="76" t="s">
        <v>17</v>
      </c>
      <c r="C285" s="76" t="s">
        <v>18</v>
      </c>
      <c r="D285" s="76" t="s">
        <v>19</v>
      </c>
      <c r="E285" s="77" t="s">
        <v>20</v>
      </c>
      <c r="F285" s="78">
        <v>798</v>
      </c>
      <c r="G285" s="76" t="s">
        <v>298</v>
      </c>
      <c r="H285" s="76" t="s">
        <v>354</v>
      </c>
      <c r="I285">
        <v>2</v>
      </c>
      <c r="J285">
        <v>1.07</v>
      </c>
      <c r="K285">
        <v>4.3259999999999996</v>
      </c>
      <c r="L285">
        <v>7.32</v>
      </c>
      <c r="M285">
        <v>5.3959999999999999</v>
      </c>
      <c r="N285">
        <v>30.038</v>
      </c>
      <c r="O285">
        <v>24.734165510864539</v>
      </c>
      <c r="P285">
        <v>14.617486338797814</v>
      </c>
      <c r="Q285">
        <v>17.963912377654971</v>
      </c>
      <c r="R285" s="35" t="str">
        <f>CONCATENATE(Таблица1[[#This Row],[ОКПД]],Таблица1[[#This Row],[Признак периода данных]],Таблица1[[#This Row],[ОКЕИ]])</f>
        <v>17.23.13.140_798</v>
      </c>
      <c r="S285" s="35" t="str">
        <f>VLOOKUP(Таблица1[[#This Row],[ОКПД]],ОКПД!$A$2:$B$11000,2,FALSE)</f>
        <v>Бланки из бумаги или картона</v>
      </c>
      <c r="T285" s="35" t="str">
        <f>VLOOKUP(Таблица1[[#This Row],[ОКЕИ]],'для единиц измирения'!$G$4:$H$1900,2,FALSE)</f>
        <v>Тысяча штук</v>
      </c>
      <c r="U285" t="str">
        <f>LEFT(Таблица1[[#This Row],[ОКПД]],2)</f>
        <v>17</v>
      </c>
      <c r="V285" s="10" t="e">
        <f>IF(H285=H292:H295,"…*",Таблица1[[#This Row],[За отчётный месяц]])</f>
        <v>#VALUE!</v>
      </c>
    </row>
    <row r="286" spans="1:22" ht="20.100000000000001" customHeight="1" x14ac:dyDescent="0.25">
      <c r="A286" s="91">
        <v>45017</v>
      </c>
      <c r="B286" s="76" t="s">
        <v>17</v>
      </c>
      <c r="C286" s="76" t="s">
        <v>18</v>
      </c>
      <c r="D286" s="76" t="s">
        <v>19</v>
      </c>
      <c r="E286" s="77" t="s">
        <v>20</v>
      </c>
      <c r="F286" s="78">
        <v>384</v>
      </c>
      <c r="G286" s="76" t="s">
        <v>298</v>
      </c>
      <c r="H286" s="76" t="s">
        <v>235</v>
      </c>
      <c r="I286">
        <v>6</v>
      </c>
      <c r="J286">
        <v>175.3</v>
      </c>
      <c r="K286">
        <v>264.5</v>
      </c>
      <c r="L286">
        <v>395.4</v>
      </c>
      <c r="M286">
        <v>1002.4</v>
      </c>
      <c r="N286">
        <v>898.3</v>
      </c>
      <c r="O286">
        <v>66.275992438563321</v>
      </c>
      <c r="P286">
        <v>44.334850784016183</v>
      </c>
      <c r="Q286">
        <v>111.58855616163865</v>
      </c>
      <c r="R286" s="35" t="str">
        <f>CONCATENATE(Таблица1[[#This Row],[ОКПД]],Таблица1[[#This Row],[Признак периода данных]],Таблица1[[#This Row],[ОКЕИ]])</f>
        <v>18.1_384</v>
      </c>
      <c r="S286" s="35" t="str">
        <f>VLOOKUP(Таблица1[[#This Row],[ОКПД]],ОКПД!$A$2:$B$11000,2,FALSE)</f>
        <v>Услуги полиграфические и услуги, связанные с печатанием</v>
      </c>
      <c r="T286" s="35" t="str">
        <f>VLOOKUP(Таблица1[[#This Row],[ОКЕИ]],'для единиц измирения'!$G$4:$H$1900,2,FALSE)</f>
        <v>тыс.руб</v>
      </c>
      <c r="U286" t="str">
        <f>LEFT(Таблица1[[#This Row],[ОКПД]],2)</f>
        <v>18</v>
      </c>
      <c r="V286" s="10" t="e">
        <f>IF(H286=H293:H296,"…*",Таблица1[[#This Row],[За отчётный месяц]])</f>
        <v>#VALUE!</v>
      </c>
    </row>
    <row r="287" spans="1:22" ht="20.100000000000001" customHeight="1" x14ac:dyDescent="0.25">
      <c r="A287" s="91">
        <v>45017</v>
      </c>
      <c r="B287" s="76" t="s">
        <v>17</v>
      </c>
      <c r="C287" s="76" t="s">
        <v>18</v>
      </c>
      <c r="D287" s="76" t="s">
        <v>19</v>
      </c>
      <c r="E287" s="77" t="s">
        <v>20</v>
      </c>
      <c r="F287" s="78">
        <v>384</v>
      </c>
      <c r="G287" s="76" t="s">
        <v>298</v>
      </c>
      <c r="H287" s="76" t="s">
        <v>238</v>
      </c>
      <c r="I287">
        <v>6</v>
      </c>
      <c r="J287">
        <v>175.3</v>
      </c>
      <c r="K287">
        <v>264.5</v>
      </c>
      <c r="L287">
        <v>395.4</v>
      </c>
      <c r="M287">
        <v>812.2</v>
      </c>
      <c r="N287">
        <v>898.3</v>
      </c>
      <c r="O287">
        <v>66.275992438563321</v>
      </c>
      <c r="P287">
        <v>44.334850784016183</v>
      </c>
      <c r="Q287">
        <v>90.415228765445846</v>
      </c>
      <c r="R287" s="35" t="str">
        <f>CONCATENATE(Таблица1[[#This Row],[ОКПД]],Таблица1[[#This Row],[Признак периода данных]],Таблица1[[#This Row],[ОКЕИ]])</f>
        <v>18.11.10_384</v>
      </c>
      <c r="S287" s="35" t="str">
        <f>VLOOKUP(Таблица1[[#This Row],[ОКПД]],ОКПД!$A$2:$B$11000,2,FALSE)</f>
        <v>Услуги по печатанию газет</v>
      </c>
      <c r="T287" s="35" t="str">
        <f>VLOOKUP(Таблица1[[#This Row],[ОКЕИ]],'для единиц измирения'!$G$4:$H$1900,2,FALSE)</f>
        <v>тыс.руб</v>
      </c>
      <c r="U287" t="str">
        <f>LEFT(Таблица1[[#This Row],[ОКПД]],2)</f>
        <v>18</v>
      </c>
      <c r="V287" s="10" t="e">
        <f>IF(H287=H294:H297,"…*",Таблица1[[#This Row],[За отчётный месяц]])</f>
        <v>#VALUE!</v>
      </c>
    </row>
    <row r="288" spans="1:22" ht="20.100000000000001" customHeight="1" x14ac:dyDescent="0.25">
      <c r="A288" s="91">
        <v>45017</v>
      </c>
      <c r="B288" s="76" t="s">
        <v>17</v>
      </c>
      <c r="C288" s="76" t="s">
        <v>18</v>
      </c>
      <c r="D288" s="76" t="s">
        <v>19</v>
      </c>
      <c r="E288" s="77" t="s">
        <v>20</v>
      </c>
      <c r="F288" s="78">
        <v>384</v>
      </c>
      <c r="G288" s="76" t="s">
        <v>298</v>
      </c>
      <c r="H288" s="76" t="s">
        <v>240</v>
      </c>
      <c r="L288" t="s">
        <v>9680</v>
      </c>
      <c r="M288">
        <v>190.2</v>
      </c>
      <c r="N288" t="s">
        <v>9680</v>
      </c>
      <c r="P288" t="s">
        <v>9680</v>
      </c>
      <c r="Q288" t="s">
        <v>9680</v>
      </c>
      <c r="R288" s="35" t="str">
        <f>CONCATENATE(Таблица1[[#This Row],[ОКПД]],Таблица1[[#This Row],[Признак периода данных]],Таблица1[[#This Row],[ОКЕИ]])</f>
        <v>18.12.14_384</v>
      </c>
      <c r="S288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88" s="35" t="str">
        <f>VLOOKUP(Таблица1[[#This Row],[ОКЕИ]],'для единиц измирения'!$G$4:$H$1900,2,FALSE)</f>
        <v>тыс.руб</v>
      </c>
      <c r="U288" t="str">
        <f>LEFT(Таблица1[[#This Row],[ОКПД]],2)</f>
        <v>18</v>
      </c>
      <c r="V288" s="10" t="e">
        <f>IF(H288=H295:H298,"…*",Таблица1[[#This Row],[За отчётный месяц]])</f>
        <v>#VALUE!</v>
      </c>
    </row>
    <row r="289" spans="1:22" ht="20.100000000000001" customHeight="1" x14ac:dyDescent="0.25">
      <c r="A289" s="91">
        <v>45017</v>
      </c>
      <c r="B289" s="76" t="s">
        <v>17</v>
      </c>
      <c r="C289" s="76" t="s">
        <v>18</v>
      </c>
      <c r="D289" s="76" t="s">
        <v>19</v>
      </c>
      <c r="E289" s="77" t="s">
        <v>20</v>
      </c>
      <c r="F289" s="78">
        <v>114</v>
      </c>
      <c r="G289" s="76" t="s">
        <v>298</v>
      </c>
      <c r="H289" s="76" t="s">
        <v>243</v>
      </c>
      <c r="I289">
        <v>1</v>
      </c>
      <c r="J289">
        <v>0.55200000000000005</v>
      </c>
      <c r="K289">
        <v>0.65400000000000003</v>
      </c>
      <c r="L289">
        <v>0.32800000000000001</v>
      </c>
      <c r="M289">
        <v>1.3320000000000001</v>
      </c>
      <c r="N289">
        <v>0.52</v>
      </c>
      <c r="O289">
        <v>84.403669724770637</v>
      </c>
      <c r="P289">
        <v>168.29268292682926</v>
      </c>
      <c r="Q289">
        <v>256.15384615384613</v>
      </c>
      <c r="R289" s="35" t="str">
        <f>CONCATENATE(Таблица1[[#This Row],[ОКПД]],Таблица1[[#This Row],[Признак периода данных]],Таблица1[[#This Row],[ОКЕИ]])</f>
        <v>20.11.11.150_114</v>
      </c>
      <c r="S289" s="35" t="str">
        <f>VLOOKUP(Таблица1[[#This Row],[ОКПД]],ОКПД!$A$2:$B$11000,2,FALSE)</f>
        <v>Кислород</v>
      </c>
      <c r="T289" s="35" t="str">
        <f>VLOOKUP(Таблица1[[#This Row],[ОКЕИ]],'для единиц измирения'!$G$4:$H$1900,2,FALSE)</f>
        <v>тыс.м3</v>
      </c>
      <c r="U289" t="str">
        <f>LEFT(Таблица1[[#This Row],[ОКПД]],2)</f>
        <v>20</v>
      </c>
      <c r="V289" s="10" t="e">
        <f>IF(H289=H296:H299,"…*",Таблица1[[#This Row],[За отчётный месяц]])</f>
        <v>#VALUE!</v>
      </c>
    </row>
    <row r="290" spans="1:22" ht="20.100000000000001" customHeight="1" x14ac:dyDescent="0.25">
      <c r="A290" s="91">
        <v>45017</v>
      </c>
      <c r="B290" s="76" t="s">
        <v>17</v>
      </c>
      <c r="C290" s="76" t="s">
        <v>18</v>
      </c>
      <c r="D290" s="76" t="s">
        <v>19</v>
      </c>
      <c r="E290" s="77" t="s">
        <v>20</v>
      </c>
      <c r="F290" s="78">
        <v>114</v>
      </c>
      <c r="G290" s="76" t="s">
        <v>298</v>
      </c>
      <c r="H290" s="76" t="s">
        <v>248</v>
      </c>
      <c r="L290" t="s">
        <v>9680</v>
      </c>
      <c r="N290">
        <v>0.06</v>
      </c>
      <c r="P290" t="s">
        <v>9680</v>
      </c>
      <c r="Q290">
        <v>0</v>
      </c>
      <c r="R290" s="35" t="str">
        <f>CONCATENATE(Таблица1[[#This Row],[ОКПД]],Таблица1[[#This Row],[Признак периода данных]],Таблица1[[#This Row],[ОКЕИ]])</f>
        <v>23.63.10_114</v>
      </c>
      <c r="S290" s="35" t="str">
        <f>VLOOKUP(Таблица1[[#This Row],[ОКПД]],ОКПД!$A$2:$B$11000,2,FALSE)</f>
        <v>Бетон, готовый для заливки (товарный бетон)</v>
      </c>
      <c r="T290" s="35" t="str">
        <f>VLOOKUP(Таблица1[[#This Row],[ОКЕИ]],'для единиц измирения'!$G$4:$H$1900,2,FALSE)</f>
        <v>тыс.м3</v>
      </c>
      <c r="U290" t="str">
        <f>LEFT(Таблица1[[#This Row],[ОКПД]],2)</f>
        <v>23</v>
      </c>
      <c r="V290" s="10" t="e">
        <f>IF(H290=H297:H300,"…*",Таблица1[[#This Row],[За отчётный месяц]])</f>
        <v>#VALUE!</v>
      </c>
    </row>
    <row r="291" spans="1:22" ht="20.100000000000001" customHeight="1" x14ac:dyDescent="0.25">
      <c r="A291" s="91">
        <v>45017</v>
      </c>
      <c r="B291" s="76" t="s">
        <v>17</v>
      </c>
      <c r="C291" s="76" t="s">
        <v>18</v>
      </c>
      <c r="D291" s="76" t="s">
        <v>19</v>
      </c>
      <c r="E291" s="77" t="s">
        <v>20</v>
      </c>
      <c r="F291" s="78">
        <v>114</v>
      </c>
      <c r="G291" s="76" t="s">
        <v>298</v>
      </c>
      <c r="H291" s="76" t="s">
        <v>250</v>
      </c>
      <c r="L291" t="s">
        <v>9680</v>
      </c>
      <c r="N291">
        <v>0.11</v>
      </c>
      <c r="P291" t="s">
        <v>9680</v>
      </c>
      <c r="Q291">
        <v>0</v>
      </c>
      <c r="R291" s="35" t="str">
        <f>CONCATENATE(Таблица1[[#This Row],[ОКПД]],Таблица1[[#This Row],[Признак периода данных]],Таблица1[[#This Row],[ОКЕИ]])</f>
        <v>23.64.10.120_114</v>
      </c>
      <c r="S291" s="35" t="str">
        <f>VLOOKUP(Таблица1[[#This Row],[ОКПД]],ОКПД!$A$2:$B$11000,2,FALSE)</f>
        <v>Растворы строительные</v>
      </c>
      <c r="T291" s="35" t="str">
        <f>VLOOKUP(Таблица1[[#This Row],[ОКЕИ]],'для единиц измирения'!$G$4:$H$1900,2,FALSE)</f>
        <v>тыс.м3</v>
      </c>
      <c r="U291" t="str">
        <f>LEFT(Таблица1[[#This Row],[ОКПД]],2)</f>
        <v>23</v>
      </c>
      <c r="V291" s="10" t="e">
        <f>IF(H291=H298:H301,"…*",Таблица1[[#This Row],[За отчётный месяц]])</f>
        <v>#VALUE!</v>
      </c>
    </row>
    <row r="292" spans="1:22" ht="20.100000000000001" customHeight="1" x14ac:dyDescent="0.25">
      <c r="A292" s="91">
        <v>45017</v>
      </c>
      <c r="B292" s="76" t="s">
        <v>17</v>
      </c>
      <c r="C292" s="76" t="s">
        <v>18</v>
      </c>
      <c r="D292" s="76" t="s">
        <v>19</v>
      </c>
      <c r="E292" s="77" t="s">
        <v>20</v>
      </c>
      <c r="F292" s="78">
        <v>796</v>
      </c>
      <c r="G292" s="76" t="s">
        <v>298</v>
      </c>
      <c r="H292" s="76" t="s">
        <v>342</v>
      </c>
      <c r="L292" t="s">
        <v>9680</v>
      </c>
      <c r="N292" t="s">
        <v>9680</v>
      </c>
      <c r="P292" t="s">
        <v>9680</v>
      </c>
      <c r="Q292" t="s">
        <v>9680</v>
      </c>
      <c r="R292" s="35" t="str">
        <f>CONCATENATE(Таблица1[[#This Row],[ОКПД]],Таблица1[[#This Row],[Признак периода данных]],Таблица1[[#This Row],[ОКЕИ]])</f>
        <v>30.12.1_796</v>
      </c>
      <c r="S292" s="35" t="str">
        <f>VLOOKUP(Таблица1[[#This Row],[ОКПД]],ОКПД!$A$2:$B$11000,2,FALSE)</f>
        <v>Суда прогулочные и спортивные</v>
      </c>
      <c r="T292" s="35" t="str">
        <f>VLOOKUP(Таблица1[[#This Row],[ОКЕИ]],'для единиц измирения'!$G$4:$H$1900,2,FALSE)</f>
        <v>штук</v>
      </c>
      <c r="U292" t="str">
        <f>LEFT(Таблица1[[#This Row],[ОКПД]],2)</f>
        <v>30</v>
      </c>
      <c r="V292" s="10" t="e">
        <f>IF(H292=H299:H302,"…*",Таблица1[[#This Row],[За отчётный месяц]])</f>
        <v>#VALUE!</v>
      </c>
    </row>
    <row r="293" spans="1:22" ht="20.100000000000001" customHeight="1" x14ac:dyDescent="0.25">
      <c r="A293" s="91">
        <v>45017</v>
      </c>
      <c r="B293" s="76" t="s">
        <v>17</v>
      </c>
      <c r="C293" s="76" t="s">
        <v>18</v>
      </c>
      <c r="D293" s="76" t="s">
        <v>19</v>
      </c>
      <c r="E293" s="77" t="s">
        <v>20</v>
      </c>
      <c r="F293" s="78">
        <v>384</v>
      </c>
      <c r="G293" s="76" t="s">
        <v>298</v>
      </c>
      <c r="H293" s="76" t="s">
        <v>252</v>
      </c>
      <c r="I293">
        <v>1</v>
      </c>
      <c r="J293">
        <v>14</v>
      </c>
      <c r="K293">
        <v>194</v>
      </c>
      <c r="L293">
        <v>14</v>
      </c>
      <c r="M293">
        <v>528</v>
      </c>
      <c r="N293">
        <v>528</v>
      </c>
      <c r="O293">
        <v>7.2164948453608249</v>
      </c>
      <c r="P293">
        <v>100</v>
      </c>
      <c r="Q293">
        <v>100</v>
      </c>
      <c r="R293" s="35" t="str">
        <f>CONCATENATE(Таблица1[[#This Row],[ОКПД]],Таблица1[[#This Row],[Признак периода данных]],Таблица1[[#This Row],[ОКЕИ]])</f>
        <v>31.0_384</v>
      </c>
      <c r="S293" s="35" t="str">
        <f>VLOOKUP(Таблица1[[#This Row],[ОКПД]],ОКПД!$A$2:$B$11000,2,FALSE)</f>
        <v>Мебель</v>
      </c>
      <c r="T293" s="35" t="str">
        <f>VLOOKUP(Таблица1[[#This Row],[ОКЕИ]],'для единиц измирения'!$G$4:$H$1900,2,FALSE)</f>
        <v>тыс.руб</v>
      </c>
      <c r="U293" t="str">
        <f>LEFT(Таблица1[[#This Row],[ОКПД]],2)</f>
        <v>31</v>
      </c>
      <c r="V293" s="10" t="e">
        <f>IF(H293=H300:H303,"…*",Таблица1[[#This Row],[За отчётный месяц]])</f>
        <v>#VALUE!</v>
      </c>
    </row>
    <row r="294" spans="1:22" ht="20.100000000000001" customHeight="1" x14ac:dyDescent="0.25">
      <c r="A294" s="91">
        <v>45017</v>
      </c>
      <c r="B294" s="76" t="s">
        <v>17</v>
      </c>
      <c r="C294" s="76" t="s">
        <v>18</v>
      </c>
      <c r="D294" s="76" t="s">
        <v>19</v>
      </c>
      <c r="E294" s="77" t="s">
        <v>20</v>
      </c>
      <c r="F294" s="78">
        <v>384</v>
      </c>
      <c r="G294" s="76" t="s">
        <v>298</v>
      </c>
      <c r="H294" s="76" t="s">
        <v>9074</v>
      </c>
      <c r="I294">
        <v>1</v>
      </c>
      <c r="J294">
        <v>14</v>
      </c>
      <c r="K294">
        <v>14</v>
      </c>
      <c r="L294">
        <v>14</v>
      </c>
      <c r="M294">
        <v>56</v>
      </c>
      <c r="N294">
        <v>56</v>
      </c>
      <c r="O294">
        <v>100</v>
      </c>
      <c r="P294">
        <v>100</v>
      </c>
      <c r="Q294">
        <v>100</v>
      </c>
      <c r="R294" s="35" t="str">
        <f>CONCATENATE(Таблица1[[#This Row],[ОКПД]],Таблица1[[#This Row],[Признак периода данных]],Таблица1[[#This Row],[ОКЕИ]])</f>
        <v>31.01.12_384</v>
      </c>
      <c r="S294" s="35" t="str">
        <f>VLOOKUP(Таблица1[[#This Row],[ОКПД]],ОКПД!$A$2:$B$11000,2,FALSE)</f>
        <v>Мебель деревянная для офисов</v>
      </c>
      <c r="T294" s="35" t="str">
        <f>VLOOKUP(Таблица1[[#This Row],[ОКЕИ]],'для единиц измирения'!$G$4:$H$1900,2,FALSE)</f>
        <v>тыс.руб</v>
      </c>
      <c r="U294" t="str">
        <f>LEFT(Таблица1[[#This Row],[ОКПД]],2)</f>
        <v>31</v>
      </c>
      <c r="V294" s="10" t="e">
        <f>IF(H294=H301:H304,"…*",Таблица1[[#This Row],[За отчётный месяц]])</f>
        <v>#VALUE!</v>
      </c>
    </row>
    <row r="295" spans="1:22" ht="20.100000000000001" customHeight="1" x14ac:dyDescent="0.25">
      <c r="A295" s="91">
        <v>45017</v>
      </c>
      <c r="B295" s="76" t="s">
        <v>17</v>
      </c>
      <c r="C295" s="76" t="s">
        <v>18</v>
      </c>
      <c r="D295" s="76" t="s">
        <v>19</v>
      </c>
      <c r="E295" s="77" t="s">
        <v>20</v>
      </c>
      <c r="F295" s="78">
        <v>384</v>
      </c>
      <c r="G295" s="76" t="s">
        <v>298</v>
      </c>
      <c r="H295" s="76" t="s">
        <v>343</v>
      </c>
      <c r="K295">
        <v>180</v>
      </c>
      <c r="L295" t="s">
        <v>9680</v>
      </c>
      <c r="M295">
        <v>262</v>
      </c>
      <c r="N295">
        <v>262</v>
      </c>
      <c r="P295" t="s">
        <v>9680</v>
      </c>
      <c r="Q295">
        <v>100</v>
      </c>
      <c r="R295" s="35" t="str">
        <f>CONCATENATE(Таблица1[[#This Row],[ОКПД]],Таблица1[[#This Row],[Признак периода данных]],Таблица1[[#This Row],[ОКЕИ]])</f>
        <v>31.02.10_384</v>
      </c>
      <c r="S295" s="35" t="str">
        <f>VLOOKUP(Таблица1[[#This Row],[ОКПД]],ОКПД!$A$2:$B$11000,2,FALSE)</f>
        <v>Мебель кухонная</v>
      </c>
      <c r="T295" s="35" t="str">
        <f>VLOOKUP(Таблица1[[#This Row],[ОКЕИ]],'для единиц измирения'!$G$4:$H$1900,2,FALSE)</f>
        <v>тыс.руб</v>
      </c>
      <c r="U295" t="str">
        <f>LEFT(Таблица1[[#This Row],[ОКПД]],2)</f>
        <v>31</v>
      </c>
      <c r="V295" s="10" t="e">
        <f>IF(H295=H302:H305,"…*",Таблица1[[#This Row],[За отчётный месяц]])</f>
        <v>#VALUE!</v>
      </c>
    </row>
    <row r="296" spans="1:22" ht="20.100000000000001" customHeight="1" x14ac:dyDescent="0.25">
      <c r="A296" s="91">
        <v>45017</v>
      </c>
      <c r="B296" s="76" t="s">
        <v>17</v>
      </c>
      <c r="C296" s="76" t="s">
        <v>18</v>
      </c>
      <c r="D296" s="76" t="s">
        <v>19</v>
      </c>
      <c r="E296" s="77" t="s">
        <v>20</v>
      </c>
      <c r="F296" s="78">
        <v>796</v>
      </c>
      <c r="G296" s="76" t="s">
        <v>298</v>
      </c>
      <c r="H296" s="76" t="s">
        <v>255</v>
      </c>
      <c r="L296" t="s">
        <v>9680</v>
      </c>
      <c r="M296">
        <v>1</v>
      </c>
      <c r="N296">
        <v>1</v>
      </c>
      <c r="P296" t="s">
        <v>9680</v>
      </c>
      <c r="Q296">
        <v>100</v>
      </c>
      <c r="R296" s="35" t="str">
        <f>CONCATENATE(Таблица1[[#This Row],[ОКПД]],Таблица1[[#This Row],[Признак периода данных]],Таблица1[[#This Row],[ОКЕИ]])</f>
        <v>31.02.10.002.АГ_796</v>
      </c>
      <c r="S296" s="35" t="str">
        <f>VLOOKUP(Таблица1[[#This Row],[ОКПД]],ОКПД!$A$2:$B$11000,2,FALSE)</f>
        <v>Шкафы кухонные, для спальни, столовой и гостиной</v>
      </c>
      <c r="T296" s="35" t="str">
        <f>VLOOKUP(Таблица1[[#This Row],[ОКЕИ]],'для единиц измирения'!$G$4:$H$1900,2,FALSE)</f>
        <v>штук</v>
      </c>
      <c r="U296" t="str">
        <f>LEFT(Таблица1[[#This Row],[ОКПД]],2)</f>
        <v>31</v>
      </c>
      <c r="V296" s="10" t="e">
        <f>IF(H296=H303:H306,"…*",Таблица1[[#This Row],[За отчётный месяц]])</f>
        <v>#VALUE!</v>
      </c>
    </row>
    <row r="297" spans="1:22" ht="20.100000000000001" customHeight="1" x14ac:dyDescent="0.25">
      <c r="A297" s="91">
        <v>45017</v>
      </c>
      <c r="B297" s="76" t="s">
        <v>17</v>
      </c>
      <c r="C297" s="76" t="s">
        <v>18</v>
      </c>
      <c r="D297" s="76" t="s">
        <v>19</v>
      </c>
      <c r="E297" s="77" t="s">
        <v>20</v>
      </c>
      <c r="F297" s="78">
        <v>796</v>
      </c>
      <c r="G297" s="76" t="s">
        <v>298</v>
      </c>
      <c r="H297" s="76" t="s">
        <v>344</v>
      </c>
      <c r="L297" t="s">
        <v>9680</v>
      </c>
      <c r="M297">
        <v>2</v>
      </c>
      <c r="N297">
        <v>2</v>
      </c>
      <c r="P297" t="s">
        <v>9680</v>
      </c>
      <c r="Q297">
        <v>100</v>
      </c>
      <c r="R297" s="35" t="str">
        <f>CONCATENATE(Таблица1[[#This Row],[ОКПД]],Таблица1[[#This Row],[Признак периода данных]],Таблица1[[#This Row],[ОКЕИ]])</f>
        <v>31.09.12.001.АГ_796</v>
      </c>
      <c r="S297" s="35" t="str">
        <f>VLOOKUP(Таблица1[[#This Row],[ОКПД]],ОКПД!$A$2:$B$11000,2,FALSE)</f>
        <v>Кровати деревянные</v>
      </c>
      <c r="T297" s="35" t="str">
        <f>VLOOKUP(Таблица1[[#This Row],[ОКЕИ]],'для единиц измирения'!$G$4:$H$1900,2,FALSE)</f>
        <v>штук</v>
      </c>
      <c r="U297" t="str">
        <f>LEFT(Таблица1[[#This Row],[ОКПД]],2)</f>
        <v>31</v>
      </c>
      <c r="V297" s="10" t="e">
        <f>IF(H297=H304:H307,"…*",Таблица1[[#This Row],[За отчётный месяц]])</f>
        <v>#VALUE!</v>
      </c>
    </row>
    <row r="298" spans="1:22" ht="20.100000000000001" customHeight="1" x14ac:dyDescent="0.25">
      <c r="A298" s="91">
        <v>45017</v>
      </c>
      <c r="B298" s="76" t="s">
        <v>17</v>
      </c>
      <c r="C298" s="76" t="s">
        <v>18</v>
      </c>
      <c r="D298" s="76" t="s">
        <v>19</v>
      </c>
      <c r="E298" s="77" t="s">
        <v>20</v>
      </c>
      <c r="F298" s="78">
        <v>796</v>
      </c>
      <c r="G298" s="76" t="s">
        <v>298</v>
      </c>
      <c r="H298" s="76" t="s">
        <v>9136</v>
      </c>
      <c r="L298" t="s">
        <v>9680</v>
      </c>
      <c r="M298">
        <v>1</v>
      </c>
      <c r="N298">
        <v>1</v>
      </c>
      <c r="P298" t="s">
        <v>9680</v>
      </c>
      <c r="Q298">
        <v>100</v>
      </c>
      <c r="R298" s="35" t="str">
        <f>CONCATENATE(Таблица1[[#This Row],[ОКПД]],Таблица1[[#This Row],[Признак периода данных]],Таблица1[[#This Row],[ОКЕИ]])</f>
        <v>31.09.12.110_796</v>
      </c>
      <c r="S298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298" s="35" t="str">
        <f>VLOOKUP(Таблица1[[#This Row],[ОКЕИ]],'для единиц измирения'!$G$4:$H$1900,2,FALSE)</f>
        <v>штук</v>
      </c>
      <c r="U298" t="str">
        <f>LEFT(Таблица1[[#This Row],[ОКПД]],2)</f>
        <v>31</v>
      </c>
      <c r="V298" s="10" t="e">
        <f>IF(H298=H305:H308,"…*",Таблица1[[#This Row],[За отчётный месяц]])</f>
        <v>#VALUE!</v>
      </c>
    </row>
    <row r="299" spans="1:22" ht="20.100000000000001" customHeight="1" x14ac:dyDescent="0.25">
      <c r="A299" s="91">
        <v>45017</v>
      </c>
      <c r="B299" s="76" t="s">
        <v>17</v>
      </c>
      <c r="C299" s="76" t="s">
        <v>18</v>
      </c>
      <c r="D299" s="76" t="s">
        <v>19</v>
      </c>
      <c r="E299" s="77" t="s">
        <v>20</v>
      </c>
      <c r="F299" s="78">
        <v>796</v>
      </c>
      <c r="G299" s="76" t="s">
        <v>298</v>
      </c>
      <c r="H299" s="76" t="s">
        <v>9140</v>
      </c>
      <c r="L299" t="s">
        <v>9680</v>
      </c>
      <c r="M299">
        <v>1</v>
      </c>
      <c r="N299">
        <v>1</v>
      </c>
      <c r="P299" t="s">
        <v>9680</v>
      </c>
      <c r="Q299">
        <v>100</v>
      </c>
      <c r="R299" s="35" t="str">
        <f>CONCATENATE(Таблица1[[#This Row],[ОКПД]],Таблица1[[#This Row],[Признак периода данных]],Таблица1[[#This Row],[ОКЕИ]])</f>
        <v>31.09.12.119_796</v>
      </c>
      <c r="S299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99" s="35" t="str">
        <f>VLOOKUP(Таблица1[[#This Row],[ОКЕИ]],'для единиц измирения'!$G$4:$H$1900,2,FALSE)</f>
        <v>штук</v>
      </c>
      <c r="U299" t="str">
        <f>LEFT(Таблица1[[#This Row],[ОКПД]],2)</f>
        <v>31</v>
      </c>
      <c r="V299" s="10" t="e">
        <f>IF(H299=H306:H309,"…*",Таблица1[[#This Row],[За отчётный месяц]])</f>
        <v>#VALUE!</v>
      </c>
    </row>
    <row r="300" spans="1:22" ht="20.100000000000001" customHeight="1" x14ac:dyDescent="0.25">
      <c r="A300" s="91">
        <v>45017</v>
      </c>
      <c r="B300" s="76" t="s">
        <v>17</v>
      </c>
      <c r="C300" s="76" t="s">
        <v>18</v>
      </c>
      <c r="D300" s="76" t="s">
        <v>19</v>
      </c>
      <c r="E300" s="77" t="s">
        <v>20</v>
      </c>
      <c r="F300" s="78">
        <v>796</v>
      </c>
      <c r="G300" s="76" t="s">
        <v>298</v>
      </c>
      <c r="H300" s="76" t="s">
        <v>257</v>
      </c>
      <c r="L300" t="s">
        <v>9680</v>
      </c>
      <c r="M300">
        <v>3</v>
      </c>
      <c r="N300">
        <v>3</v>
      </c>
      <c r="P300" t="s">
        <v>9680</v>
      </c>
      <c r="Q300">
        <v>100</v>
      </c>
      <c r="R300" s="35" t="str">
        <f>CONCATENATE(Таблица1[[#This Row],[ОКПД]],Таблица1[[#This Row],[Признак периода данных]],Таблица1[[#This Row],[ОКЕИ]])</f>
        <v>31.09.12.120_796</v>
      </c>
      <c r="S300" s="35" t="str">
        <f>VLOOKUP(Таблица1[[#This Row],[ОКПД]],ОКПД!$A$2:$B$11000,2,FALSE)</f>
        <v>Мебель деревянная для спальни</v>
      </c>
      <c r="T300" s="35" t="str">
        <f>VLOOKUP(Таблица1[[#This Row],[ОКЕИ]],'для единиц измирения'!$G$4:$H$1900,2,FALSE)</f>
        <v>штук</v>
      </c>
      <c r="V300" s="10" t="e">
        <f>IF(H300=H307:H310,"…*",Таблица1[[#This Row],[За отчётный месяц]])</f>
        <v>#VALUE!</v>
      </c>
    </row>
    <row r="301" spans="1:22" ht="20.100000000000001" customHeight="1" x14ac:dyDescent="0.25">
      <c r="A301" s="91">
        <v>45017</v>
      </c>
      <c r="B301" s="76" t="s">
        <v>17</v>
      </c>
      <c r="C301" s="76" t="s">
        <v>18</v>
      </c>
      <c r="D301" s="76" t="s">
        <v>19</v>
      </c>
      <c r="E301" s="77" t="s">
        <v>20</v>
      </c>
      <c r="F301" s="78">
        <v>796</v>
      </c>
      <c r="G301" s="76" t="s">
        <v>298</v>
      </c>
      <c r="H301" s="76" t="s">
        <v>345</v>
      </c>
      <c r="L301" t="s">
        <v>9680</v>
      </c>
      <c r="M301">
        <v>2</v>
      </c>
      <c r="N301">
        <v>2</v>
      </c>
      <c r="P301" t="s">
        <v>9680</v>
      </c>
      <c r="Q301">
        <v>100</v>
      </c>
      <c r="R301" s="35" t="str">
        <f>CONCATENATE(Таблица1[[#This Row],[ОКПД]],Таблица1[[#This Row],[Признак периода данных]],Таблица1[[#This Row],[ОКЕИ]])</f>
        <v>31.09.12.121_796</v>
      </c>
      <c r="S301" s="35" t="str">
        <f>VLOOKUP(Таблица1[[#This Row],[ОКПД]],ОКПД!$A$2:$B$11000,2,FALSE)</f>
        <v>Кровати деревянные для взрослых</v>
      </c>
      <c r="T301" s="35" t="str">
        <f>VLOOKUP(Таблица1[[#This Row],[ОКЕИ]],'для единиц измирения'!$G$4:$H$1900,2,FALSE)</f>
        <v>штук</v>
      </c>
      <c r="U301" t="str">
        <f>LEFT(Таблица1[[#This Row],[ОКПД]],2)</f>
        <v>31</v>
      </c>
      <c r="V301" s="10" t="e">
        <f>IF(H301=H308:H311,"…*",Таблица1[[#This Row],[За отчётный месяц]])</f>
        <v>#VALUE!</v>
      </c>
    </row>
    <row r="302" spans="1:22" ht="20.100000000000001" customHeight="1" x14ac:dyDescent="0.25">
      <c r="A302" s="91">
        <v>45017</v>
      </c>
      <c r="B302" s="76" t="s">
        <v>17</v>
      </c>
      <c r="C302" s="76" t="s">
        <v>18</v>
      </c>
      <c r="D302" s="76" t="s">
        <v>19</v>
      </c>
      <c r="E302" s="77" t="s">
        <v>20</v>
      </c>
      <c r="F302" s="78">
        <v>796</v>
      </c>
      <c r="G302" s="76" t="s">
        <v>298</v>
      </c>
      <c r="H302" s="76" t="s">
        <v>259</v>
      </c>
      <c r="L302" t="s">
        <v>9680</v>
      </c>
      <c r="M302">
        <v>1</v>
      </c>
      <c r="N302">
        <v>1</v>
      </c>
      <c r="P302" t="s">
        <v>9680</v>
      </c>
      <c r="Q302">
        <v>100</v>
      </c>
      <c r="R302" s="35" t="str">
        <f>CONCATENATE(Таблица1[[#This Row],[ОКПД]],Таблица1[[#This Row],[Признак периода данных]],Таблица1[[#This Row],[ОКЕИ]])</f>
        <v>31.09.12.123_796</v>
      </c>
      <c r="S302" s="35" t="str">
        <f>VLOOKUP(Таблица1[[#This Row],[ОКПД]],ОКПД!$A$2:$B$11000,2,FALSE)</f>
        <v>Шкафы деревянные для спальни</v>
      </c>
      <c r="T302" s="35" t="str">
        <f>VLOOKUP(Таблица1[[#This Row],[ОКЕИ]],'для единиц измирения'!$G$4:$H$1900,2,FALSE)</f>
        <v>штук</v>
      </c>
      <c r="U302" t="str">
        <f>LEFT(Таблица1[[#This Row],[ОКПД]],2)</f>
        <v>31</v>
      </c>
      <c r="V302" s="10" t="e">
        <f>IF(H302=H309:H312,"…*",Таблица1[[#This Row],[За отчётный месяц]])</f>
        <v>#VALUE!</v>
      </c>
    </row>
    <row r="303" spans="1:22" ht="20.100000000000001" customHeight="1" x14ac:dyDescent="0.25">
      <c r="A303" s="91">
        <v>45017</v>
      </c>
      <c r="B303" s="76" t="s">
        <v>17</v>
      </c>
      <c r="C303" s="76" t="s">
        <v>18</v>
      </c>
      <c r="D303" s="76" t="s">
        <v>19</v>
      </c>
      <c r="E303" s="77" t="s">
        <v>20</v>
      </c>
      <c r="F303" s="78">
        <v>384</v>
      </c>
      <c r="G303" s="76" t="s">
        <v>298</v>
      </c>
      <c r="H303" s="76" t="s">
        <v>364</v>
      </c>
      <c r="L303" t="s">
        <v>9680</v>
      </c>
      <c r="N303" t="s">
        <v>9680</v>
      </c>
      <c r="P303" t="s">
        <v>9680</v>
      </c>
      <c r="Q303" t="s">
        <v>9680</v>
      </c>
      <c r="R303" s="35" t="str">
        <f>CONCATENATE(Таблица1[[#This Row],[ОКПД]],Таблица1[[#This Row],[Признак периода данных]],Таблица1[[#This Row],[ОКЕИ]])</f>
        <v>31.09.12.130_384</v>
      </c>
      <c r="S303" s="35" t="str">
        <f>VLOOKUP(Таблица1[[#This Row],[ОКПД]],ОКПД!$A$2:$B$11000,2,FALSE)</f>
        <v>Мебель деревянная для столовой и гостиной</v>
      </c>
      <c r="T303" s="35" t="str">
        <f>VLOOKUP(Таблица1[[#This Row],[ОКЕИ]],'для единиц измирения'!$G$4:$H$1900,2,FALSE)</f>
        <v>тыс.руб</v>
      </c>
      <c r="U303" t="str">
        <f>LEFT(Таблица1[[#This Row],[ОКПД]],2)</f>
        <v>31</v>
      </c>
      <c r="V303" s="10" t="e">
        <f>IF(H303=H310:H313,"…*",Таблица1[[#This Row],[За отчётный месяц]])</f>
        <v>#VALUE!</v>
      </c>
    </row>
    <row r="304" spans="1:22" ht="20.100000000000001" customHeight="1" x14ac:dyDescent="0.25">
      <c r="A304" s="91">
        <v>45017</v>
      </c>
      <c r="B304" s="76" t="s">
        <v>17</v>
      </c>
      <c r="C304" s="76" t="s">
        <v>18</v>
      </c>
      <c r="D304" s="76" t="s">
        <v>19</v>
      </c>
      <c r="E304" s="77" t="s">
        <v>20</v>
      </c>
      <c r="F304" s="78">
        <v>796</v>
      </c>
      <c r="G304" s="76" t="s">
        <v>298</v>
      </c>
      <c r="H304" s="76" t="s">
        <v>365</v>
      </c>
      <c r="L304" t="s">
        <v>9680</v>
      </c>
      <c r="N304" t="s">
        <v>9680</v>
      </c>
      <c r="P304" t="s">
        <v>9680</v>
      </c>
      <c r="Q304" t="s">
        <v>9680</v>
      </c>
      <c r="R304" s="35" t="str">
        <f>CONCATENATE(Таблица1[[#This Row],[ОКПД]],Таблица1[[#This Row],[Признак периода данных]],Таблица1[[#This Row],[ОКЕИ]])</f>
        <v>31.09.12.133_796</v>
      </c>
      <c r="S304" s="35" t="str">
        <f>VLOOKUP(Таблица1[[#This Row],[ОКПД]],ОКПД!$A$2:$B$11000,2,FALSE)</f>
        <v>Шкафы деревянные для столовой и гостиной</v>
      </c>
      <c r="T304" s="35" t="str">
        <f>VLOOKUP(Таблица1[[#This Row],[ОКЕИ]],'для единиц измирения'!$G$4:$H$1900,2,FALSE)</f>
        <v>штук</v>
      </c>
      <c r="U304" t="str">
        <f>LEFT(Таблица1[[#This Row],[ОКПД]],2)</f>
        <v>31</v>
      </c>
      <c r="V304" s="10" t="e">
        <f>IF(H304=H311:H314,"…*",Таблица1[[#This Row],[За отчётный месяц]])</f>
        <v>#VALUE!</v>
      </c>
    </row>
    <row r="305" spans="1:22" ht="20.100000000000001" customHeight="1" x14ac:dyDescent="0.25">
      <c r="A305" s="91">
        <v>45017</v>
      </c>
      <c r="B305" s="76" t="s">
        <v>17</v>
      </c>
      <c r="C305" s="76" t="s">
        <v>18</v>
      </c>
      <c r="D305" s="76" t="s">
        <v>19</v>
      </c>
      <c r="E305" s="77" t="s">
        <v>20</v>
      </c>
      <c r="F305" s="78">
        <v>796</v>
      </c>
      <c r="G305" s="76" t="s">
        <v>298</v>
      </c>
      <c r="H305" s="76" t="s">
        <v>369</v>
      </c>
      <c r="L305" t="s">
        <v>9680</v>
      </c>
      <c r="N305" t="s">
        <v>9680</v>
      </c>
      <c r="P305" t="s">
        <v>9680</v>
      </c>
      <c r="Q305" t="s">
        <v>9680</v>
      </c>
      <c r="R305" s="35" t="str">
        <f>CONCATENATE(Таблица1[[#This Row],[ОКПД]],Таблица1[[#This Row],[Признак периода данных]],Таблица1[[#This Row],[ОКЕИ]])</f>
        <v>31.09.13.190_796</v>
      </c>
      <c r="S305" s="35" t="str">
        <f>VLOOKUP(Таблица1[[#This Row],[ОКПД]],ОКПД!$A$2:$B$11000,2,FALSE)</f>
        <v>Мебель деревянная прочая, не включенная в другие группировки</v>
      </c>
      <c r="T305" s="35" t="str">
        <f>VLOOKUP(Таблица1[[#This Row],[ОКЕИ]],'для единиц измирения'!$G$4:$H$1900,2,FALSE)</f>
        <v>штук</v>
      </c>
      <c r="U305" t="str">
        <f>LEFT(Таблица1[[#This Row],[ОКПД]],2)</f>
        <v>31</v>
      </c>
      <c r="V305" s="10" t="e">
        <f>IF(H305=H312:H315,"…*",Таблица1[[#This Row],[За отчётный месяц]])</f>
        <v>#VALUE!</v>
      </c>
    </row>
    <row r="306" spans="1:22" ht="20.100000000000001" customHeight="1" x14ac:dyDescent="0.25">
      <c r="A306" s="91">
        <v>45017</v>
      </c>
      <c r="B306" s="76" t="s">
        <v>17</v>
      </c>
      <c r="C306" s="76" t="s">
        <v>18</v>
      </c>
      <c r="D306" s="76" t="s">
        <v>19</v>
      </c>
      <c r="E306" s="77" t="s">
        <v>20</v>
      </c>
      <c r="F306" s="78">
        <v>384</v>
      </c>
      <c r="G306" s="76" t="s">
        <v>298</v>
      </c>
      <c r="H306" s="76" t="s">
        <v>408</v>
      </c>
      <c r="I306">
        <v>1</v>
      </c>
      <c r="J306">
        <v>20</v>
      </c>
      <c r="K306">
        <v>20</v>
      </c>
      <c r="L306">
        <v>20</v>
      </c>
      <c r="M306">
        <v>40</v>
      </c>
      <c r="N306">
        <v>40</v>
      </c>
      <c r="O306">
        <v>100</v>
      </c>
      <c r="P306">
        <v>100</v>
      </c>
      <c r="Q306">
        <v>100</v>
      </c>
      <c r="R306" s="35" t="str">
        <f>CONCATENATE(Таблица1[[#This Row],[ОКПД]],Таблица1[[#This Row],[Признак периода данных]],Таблица1[[#This Row],[ОКЕИ]])</f>
        <v>32.99.56_384</v>
      </c>
      <c r="S306" s="35" t="str">
        <f>VLOOKUP(Таблица1[[#This Row],[ОКПД]],ОКПД!$A$2:$B$11000,2,FALSE)</f>
        <v>Изделия народных художественных промыслов</v>
      </c>
      <c r="T306" s="35" t="str">
        <f>VLOOKUP(Таблица1[[#This Row],[ОКЕИ]],'для единиц измирения'!$G$4:$H$1900,2,FALSE)</f>
        <v>тыс.руб</v>
      </c>
      <c r="U306" t="str">
        <f>LEFT(Таблица1[[#This Row],[ОКПД]],2)</f>
        <v>32</v>
      </c>
      <c r="V306" s="10" t="e">
        <f>IF(H306=H313:H316,"…*",Таблица1[[#This Row],[За отчётный месяц]])</f>
        <v>#VALUE!</v>
      </c>
    </row>
    <row r="307" spans="1:22" ht="20.100000000000001" customHeight="1" x14ac:dyDescent="0.25">
      <c r="A307" s="91">
        <v>45017</v>
      </c>
      <c r="B307" s="76" t="s">
        <v>17</v>
      </c>
      <c r="C307" s="76" t="s">
        <v>18</v>
      </c>
      <c r="D307" s="76" t="s">
        <v>19</v>
      </c>
      <c r="E307" s="77" t="s">
        <v>20</v>
      </c>
      <c r="F307" s="78">
        <v>247</v>
      </c>
      <c r="G307" s="76" t="s">
        <v>298</v>
      </c>
      <c r="H307" s="76" t="s">
        <v>262</v>
      </c>
      <c r="I307">
        <v>23</v>
      </c>
      <c r="J307">
        <v>81.819000000000003</v>
      </c>
      <c r="K307">
        <v>88.302999999999997</v>
      </c>
      <c r="L307">
        <v>70.641999999999996</v>
      </c>
      <c r="M307">
        <v>344.34800000000001</v>
      </c>
      <c r="N307">
        <v>311.137</v>
      </c>
      <c r="O307">
        <v>92.657101117742314</v>
      </c>
      <c r="P307">
        <v>115.82203221879335</v>
      </c>
      <c r="Q307">
        <v>110.67407605010011</v>
      </c>
      <c r="R307" s="35" t="str">
        <f>CONCATENATE(Таблица1[[#This Row],[ОКПД]],Таблица1[[#This Row],[Признак периода данных]],Таблица1[[#This Row],[ОКЕИ]])</f>
        <v>35.11.10_247</v>
      </c>
      <c r="S307" s="35" t="str">
        <f>VLOOKUP(Таблица1[[#This Row],[ОКПД]],ОКПД!$A$2:$B$11000,2,FALSE)</f>
        <v>Электроэнергия</v>
      </c>
      <c r="T307" s="35" t="str">
        <f>VLOOKUP(Таблица1[[#This Row],[ОКЕИ]],'для единиц измирения'!$G$4:$H$1900,2,FALSE)</f>
        <v>млн. кВт. ч</v>
      </c>
      <c r="U307" t="str">
        <f>LEFT(Таблица1[[#This Row],[ОКПД]],2)</f>
        <v>35</v>
      </c>
      <c r="V307" s="10" t="e">
        <f>IF(H307=H314:H317,"…*",Таблица1[[#This Row],[За отчётный месяц]])</f>
        <v>#VALUE!</v>
      </c>
    </row>
    <row r="308" spans="1:22" ht="20.100000000000001" customHeight="1" x14ac:dyDescent="0.25">
      <c r="A308" s="91">
        <v>45017</v>
      </c>
      <c r="B308" s="76" t="s">
        <v>17</v>
      </c>
      <c r="C308" s="76" t="s">
        <v>18</v>
      </c>
      <c r="D308" s="76" t="s">
        <v>19</v>
      </c>
      <c r="E308" s="77" t="s">
        <v>20</v>
      </c>
      <c r="F308" s="78">
        <v>247</v>
      </c>
      <c r="G308" s="76" t="s">
        <v>298</v>
      </c>
      <c r="H308" s="76" t="s">
        <v>266</v>
      </c>
      <c r="I308">
        <v>20</v>
      </c>
      <c r="J308">
        <v>45.645000000000003</v>
      </c>
      <c r="K308">
        <v>49.463999999999999</v>
      </c>
      <c r="L308">
        <v>46.789000000000001</v>
      </c>
      <c r="M308">
        <v>196.24299999999999</v>
      </c>
      <c r="N308">
        <v>199.91399999999999</v>
      </c>
      <c r="O308">
        <v>92.279233381853473</v>
      </c>
      <c r="P308">
        <v>97.554980871572383</v>
      </c>
      <c r="Q308">
        <v>98.163710395470048</v>
      </c>
      <c r="R308" s="35" t="str">
        <f>CONCATENATE(Таблица1[[#This Row],[ОКПД]],Таблица1[[#This Row],[Признак периода данных]],Таблица1[[#This Row],[ОКЕИ]])</f>
        <v>35.11.10.001.АГ_247</v>
      </c>
      <c r="S308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308" s="35" t="str">
        <f>VLOOKUP(Таблица1[[#This Row],[ОКЕИ]],'для единиц измирения'!$G$4:$H$1900,2,FALSE)</f>
        <v>млн. кВт. ч</v>
      </c>
      <c r="U308" t="str">
        <f>LEFT(Таблица1[[#This Row],[ОКПД]],2)</f>
        <v>35</v>
      </c>
      <c r="V308" s="10" t="e">
        <f>IF(H308=H315:H318,"…*",Таблица1[[#This Row],[За отчётный месяц]])</f>
        <v>#VALUE!</v>
      </c>
    </row>
    <row r="309" spans="1:22" ht="20.100000000000001" customHeight="1" x14ac:dyDescent="0.25">
      <c r="A309" s="91">
        <v>45017</v>
      </c>
      <c r="B309" s="76" t="s">
        <v>17</v>
      </c>
      <c r="C309" s="76" t="s">
        <v>18</v>
      </c>
      <c r="D309" s="76" t="s">
        <v>19</v>
      </c>
      <c r="E309" s="77" t="s">
        <v>20</v>
      </c>
      <c r="F309" s="78">
        <v>247</v>
      </c>
      <c r="G309" s="76" t="s">
        <v>298</v>
      </c>
      <c r="H309" s="76" t="s">
        <v>268</v>
      </c>
      <c r="I309">
        <v>22</v>
      </c>
      <c r="J309">
        <v>81.575999999999993</v>
      </c>
      <c r="K309">
        <v>88.043000000000006</v>
      </c>
      <c r="L309">
        <v>70.399000000000001</v>
      </c>
      <c r="M309">
        <v>343.54500000000002</v>
      </c>
      <c r="N309">
        <v>310.334</v>
      </c>
      <c r="O309">
        <v>92.654725531842402</v>
      </c>
      <c r="P309">
        <v>115.87664597508487</v>
      </c>
      <c r="Q309">
        <v>110.70169559249067</v>
      </c>
      <c r="R309" s="35" t="str">
        <f>CONCATENATE(Таблица1[[#This Row],[ОКПД]],Таблица1[[#This Row],[Признак периода данных]],Таблица1[[#This Row],[ОКЕИ]])</f>
        <v>35.11.10.110_247</v>
      </c>
      <c r="S309" s="35" t="str">
        <f>VLOOKUP(Таблица1[[#This Row],[ОКПД]],ОКПД!$A$2:$B$11000,2,FALSE)</f>
        <v>Электроэнергия, произведенная электростанциями общего назначения</v>
      </c>
      <c r="T309" s="35" t="str">
        <f>VLOOKUP(Таблица1[[#This Row],[ОКЕИ]],'для единиц измирения'!$G$4:$H$1900,2,FALSE)</f>
        <v>млн. кВт. ч</v>
      </c>
      <c r="U309" t="str">
        <f>LEFT(Таблица1[[#This Row],[ОКПД]],2)</f>
        <v>35</v>
      </c>
      <c r="V309" s="10" t="e">
        <f>IF(H309=H316:H319,"…*",Таблица1[[#This Row],[За отчётный месяц]])</f>
        <v>#VALUE!</v>
      </c>
    </row>
    <row r="310" spans="1:22" ht="20.100000000000001" customHeight="1" x14ac:dyDescent="0.25">
      <c r="A310" s="91">
        <v>45017</v>
      </c>
      <c r="B310" s="76" t="s">
        <v>17</v>
      </c>
      <c r="C310" s="76" t="s">
        <v>18</v>
      </c>
      <c r="D310" s="76" t="s">
        <v>19</v>
      </c>
      <c r="E310" s="77" t="s">
        <v>20</v>
      </c>
      <c r="F310" s="78">
        <v>247</v>
      </c>
      <c r="G310" s="76" t="s">
        <v>298</v>
      </c>
      <c r="H310" s="76" t="s">
        <v>271</v>
      </c>
      <c r="I310">
        <v>3</v>
      </c>
      <c r="J310">
        <v>23.33</v>
      </c>
      <c r="K310">
        <v>25.645</v>
      </c>
      <c r="L310">
        <v>24.128</v>
      </c>
      <c r="M310">
        <v>102.398</v>
      </c>
      <c r="N310">
        <v>104.22</v>
      </c>
      <c r="O310">
        <v>90.9728992006239</v>
      </c>
      <c r="P310">
        <v>96.692639257294431</v>
      </c>
      <c r="Q310">
        <v>98.251775091153334</v>
      </c>
      <c r="R310" s="35" t="str">
        <f>CONCATENATE(Таблица1[[#This Row],[ОКПД]],Таблица1[[#This Row],[Признак периода данных]],Таблица1[[#This Row],[ОКЕИ]])</f>
        <v>35.11.10.112_247</v>
      </c>
      <c r="S310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10" s="35" t="str">
        <f>VLOOKUP(Таблица1[[#This Row],[ОКЕИ]],'для единиц измирения'!$G$4:$H$1900,2,FALSE)</f>
        <v>млн. кВт. ч</v>
      </c>
      <c r="U310" t="str">
        <f>LEFT(Таблица1[[#This Row],[ОКПД]],2)</f>
        <v>35</v>
      </c>
      <c r="V310" s="10" t="e">
        <f>IF(H310=H317:H320,"…*",Таблица1[[#This Row],[За отчётный месяц]])</f>
        <v>#VALUE!</v>
      </c>
    </row>
    <row r="311" spans="1:22" ht="20.100000000000001" customHeight="1" x14ac:dyDescent="0.25">
      <c r="A311" s="91">
        <v>45017</v>
      </c>
      <c r="B311" s="76" t="s">
        <v>17</v>
      </c>
      <c r="C311" s="76" t="s">
        <v>18</v>
      </c>
      <c r="D311" s="76" t="s">
        <v>19</v>
      </c>
      <c r="E311" s="77" t="s">
        <v>20</v>
      </c>
      <c r="F311" s="78">
        <v>247</v>
      </c>
      <c r="G311" s="76" t="s">
        <v>298</v>
      </c>
      <c r="H311" s="76" t="s">
        <v>273</v>
      </c>
      <c r="I311">
        <v>17</v>
      </c>
      <c r="J311">
        <v>22.315000000000001</v>
      </c>
      <c r="K311">
        <v>23.818999999999999</v>
      </c>
      <c r="L311">
        <v>22.661000000000001</v>
      </c>
      <c r="M311">
        <v>93.844999999999999</v>
      </c>
      <c r="N311">
        <v>95.694000000000003</v>
      </c>
      <c r="O311">
        <v>93.685713086191697</v>
      </c>
      <c r="P311">
        <v>98.473147698689374</v>
      </c>
      <c r="Q311">
        <v>98.067799444061279</v>
      </c>
      <c r="R311" s="35" t="str">
        <f>CONCATENATE(Таблица1[[#This Row],[ОКПД]],Таблица1[[#This Row],[Признак периода данных]],Таблица1[[#This Row],[ОКЕИ]])</f>
        <v>35.11.10.114_247</v>
      </c>
      <c r="S311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11" s="35" t="str">
        <f>VLOOKUP(Таблица1[[#This Row],[ОКЕИ]],'для единиц измирения'!$G$4:$H$1900,2,FALSE)</f>
        <v>млн. кВт. ч</v>
      </c>
      <c r="U311" t="str">
        <f>LEFT(Таблица1[[#This Row],[ОКПД]],2)</f>
        <v>35</v>
      </c>
      <c r="V311" s="10" t="e">
        <f>IF(H311=H318:H321,"…*",Таблица1[[#This Row],[За отчётный месяц]])</f>
        <v>#VALUE!</v>
      </c>
    </row>
    <row r="312" spans="1:22" ht="20.100000000000001" customHeight="1" x14ac:dyDescent="0.25">
      <c r="A312" s="91">
        <v>45017</v>
      </c>
      <c r="B312" s="76" t="s">
        <v>17</v>
      </c>
      <c r="C312" s="76" t="s">
        <v>18</v>
      </c>
      <c r="D312" s="76" t="s">
        <v>19</v>
      </c>
      <c r="E312" s="77" t="s">
        <v>20</v>
      </c>
      <c r="F312" s="78">
        <v>247</v>
      </c>
      <c r="G312" s="76" t="s">
        <v>298</v>
      </c>
      <c r="H312" s="76" t="s">
        <v>334</v>
      </c>
      <c r="I312">
        <v>2</v>
      </c>
      <c r="J312">
        <v>35.930999999999997</v>
      </c>
      <c r="K312">
        <v>38.579000000000001</v>
      </c>
      <c r="L312">
        <v>23.61</v>
      </c>
      <c r="M312">
        <v>147.30199999999999</v>
      </c>
      <c r="N312">
        <v>110.42</v>
      </c>
      <c r="O312">
        <v>93.136162160761032</v>
      </c>
      <c r="P312">
        <v>152.18551461245235</v>
      </c>
      <c r="Q312">
        <v>133.40155768882448</v>
      </c>
      <c r="R312" s="35" t="str">
        <f>CONCATENATE(Таблица1[[#This Row],[ОКПД]],Таблица1[[#This Row],[Признак периода данных]],Таблица1[[#This Row],[ОКЕИ]])</f>
        <v>35.11.10.115_247</v>
      </c>
      <c r="S312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12" s="35" t="str">
        <f>VLOOKUP(Таблица1[[#This Row],[ОКЕИ]],'для единиц измирения'!$G$4:$H$1900,2,FALSE)</f>
        <v>млн. кВт. ч</v>
      </c>
      <c r="U312" t="str">
        <f>LEFT(Таблица1[[#This Row],[ОКПД]],2)</f>
        <v>35</v>
      </c>
      <c r="V312" s="10" t="e">
        <f>IF(H312=H319:H322,"…*",Таблица1[[#This Row],[За отчётный месяц]])</f>
        <v>#VALUE!</v>
      </c>
    </row>
    <row r="313" spans="1:22" ht="20.100000000000001" customHeight="1" x14ac:dyDescent="0.25">
      <c r="A313" s="91">
        <v>45017</v>
      </c>
      <c r="B313" s="76" t="s">
        <v>17</v>
      </c>
      <c r="C313" s="76" t="s">
        <v>18</v>
      </c>
      <c r="D313" s="76" t="s">
        <v>19</v>
      </c>
      <c r="E313" s="77" t="s">
        <v>20</v>
      </c>
      <c r="F313" s="78">
        <v>247</v>
      </c>
      <c r="G313" s="76" t="s">
        <v>298</v>
      </c>
      <c r="H313" s="76" t="s">
        <v>275</v>
      </c>
      <c r="I313">
        <v>1</v>
      </c>
      <c r="J313">
        <v>0.24299999999999999</v>
      </c>
      <c r="K313">
        <v>0.26</v>
      </c>
      <c r="L313">
        <v>0.24299999999999999</v>
      </c>
      <c r="M313">
        <v>0.80300000000000005</v>
      </c>
      <c r="N313">
        <v>0.80300000000000005</v>
      </c>
      <c r="O313">
        <v>93.461538461538467</v>
      </c>
      <c r="P313">
        <v>100</v>
      </c>
      <c r="Q313">
        <v>100</v>
      </c>
      <c r="R313" s="35" t="str">
        <f>CONCATENATE(Таблица1[[#This Row],[ОКПД]],Таблица1[[#This Row],[Признак периода данных]],Таблица1[[#This Row],[ОКЕИ]])</f>
        <v>35.11.10.140_247</v>
      </c>
      <c r="S313" s="35" t="str">
        <f>VLOOKUP(Таблица1[[#This Row],[ОКПД]],ОКПД!$A$2:$B$11000,2,FALSE)</f>
        <v>Электроэнергия от возобновляемых источников энергии</v>
      </c>
      <c r="T313" s="35" t="str">
        <f>VLOOKUP(Таблица1[[#This Row],[ОКЕИ]],'для единиц измирения'!$G$4:$H$1900,2,FALSE)</f>
        <v>млн. кВт. ч</v>
      </c>
      <c r="V313" s="10" t="e">
        <f>IF(H313=H320:H323,"…*",Таблица1[[#This Row],[За отчётный месяц]])</f>
        <v>#VALUE!</v>
      </c>
    </row>
    <row r="314" spans="1:22" ht="20.100000000000001" customHeight="1" x14ac:dyDescent="0.25">
      <c r="A314" s="91">
        <v>45017</v>
      </c>
      <c r="B314" s="76" t="s">
        <v>17</v>
      </c>
      <c r="C314" s="76" t="s">
        <v>18</v>
      </c>
      <c r="D314" s="76" t="s">
        <v>19</v>
      </c>
      <c r="E314" s="77" t="s">
        <v>20</v>
      </c>
      <c r="F314" s="78">
        <v>247</v>
      </c>
      <c r="G314" s="76" t="s">
        <v>298</v>
      </c>
      <c r="H314" s="76" t="s">
        <v>279</v>
      </c>
      <c r="I314">
        <v>1</v>
      </c>
      <c r="J314">
        <v>0.24299999999999999</v>
      </c>
      <c r="K314">
        <v>0.26</v>
      </c>
      <c r="L314">
        <v>0.24299999999999999</v>
      </c>
      <c r="M314">
        <v>0.80300000000000005</v>
      </c>
      <c r="N314">
        <v>0.80300000000000005</v>
      </c>
      <c r="O314">
        <v>93.461538461538467</v>
      </c>
      <c r="P314">
        <v>100</v>
      </c>
      <c r="Q314">
        <v>100</v>
      </c>
      <c r="R314" s="35" t="str">
        <f>CONCATENATE(Таблица1[[#This Row],[ОКПД]],Таблица1[[#This Row],[Признак периода данных]],Таблица1[[#This Row],[ОКЕИ]])</f>
        <v>35.11.10.142_247</v>
      </c>
      <c r="S314" s="35" t="str">
        <f>VLOOKUP(Таблица1[[#This Row],[ОКПД]],ОКПД!$A$2:$B$11000,2,FALSE)</f>
        <v>Электроэнергия, произведенная ветровыми электростанциями</v>
      </c>
      <c r="T314" s="35" t="str">
        <f>VLOOKUP(Таблица1[[#This Row],[ОКЕИ]],'для единиц измирения'!$G$4:$H$1900,2,FALSE)</f>
        <v>млн. кВт. ч</v>
      </c>
      <c r="V314" s="10" t="e">
        <f>IF(H314=H321:H324,"…*",Таблица1[[#This Row],[За отчётный месяц]])</f>
        <v>#VALUE!</v>
      </c>
    </row>
    <row r="315" spans="1:22" ht="20.100000000000001" customHeight="1" x14ac:dyDescent="0.25">
      <c r="A315" s="91">
        <v>45017</v>
      </c>
      <c r="B315" s="76" t="s">
        <v>17</v>
      </c>
      <c r="C315" s="76" t="s">
        <v>18</v>
      </c>
      <c r="D315" s="76" t="s">
        <v>19</v>
      </c>
      <c r="E315" s="77" t="s">
        <v>20</v>
      </c>
      <c r="F315" s="78">
        <v>234</v>
      </c>
      <c r="G315" s="76" t="s">
        <v>298</v>
      </c>
      <c r="H315" s="76" t="s">
        <v>282</v>
      </c>
      <c r="I315">
        <v>33</v>
      </c>
      <c r="J315">
        <v>105.64400000000001</v>
      </c>
      <c r="K315">
        <v>130.62299999999999</v>
      </c>
      <c r="L315">
        <v>101.002</v>
      </c>
      <c r="M315">
        <v>510.93400000000003</v>
      </c>
      <c r="N315">
        <v>492.291</v>
      </c>
      <c r="O315">
        <v>80.877027782243559</v>
      </c>
      <c r="P315">
        <v>104.59594859507733</v>
      </c>
      <c r="Q315">
        <v>103.78698777755433</v>
      </c>
      <c r="R315" s="35" t="str">
        <f>CONCATENATE(Таблица1[[#This Row],[ОКПД]],Таблица1[[#This Row],[Признак периода данных]],Таблица1[[#This Row],[ОКЕИ]])</f>
        <v>35.30.11_234</v>
      </c>
      <c r="S315" s="35" t="str">
        <f>VLOOKUP(Таблица1[[#This Row],[ОКПД]],ОКПД!$A$2:$B$11000,2,FALSE)</f>
        <v>Пар и горячая вода</v>
      </c>
      <c r="T315" s="35" t="str">
        <f>VLOOKUP(Таблица1[[#This Row],[ОКЕИ]],'для единиц измирения'!$G$4:$H$1900,2,FALSE)</f>
        <v>тыс. Гкал</v>
      </c>
      <c r="U315" t="str">
        <f>LEFT(Таблица1[[#This Row],[ОКПД]],2)</f>
        <v>35</v>
      </c>
      <c r="V315" s="10" t="e">
        <f>IF(H315=H322:H325,"…*",Таблица1[[#This Row],[За отчётный месяц]])</f>
        <v>#VALUE!</v>
      </c>
    </row>
    <row r="316" spans="1:22" ht="20.100000000000001" customHeight="1" x14ac:dyDescent="0.25">
      <c r="A316" s="91">
        <v>45017</v>
      </c>
      <c r="B316" s="76" t="s">
        <v>17</v>
      </c>
      <c r="C316" s="76" t="s">
        <v>18</v>
      </c>
      <c r="D316" s="76" t="s">
        <v>19</v>
      </c>
      <c r="E316" s="77" t="s">
        <v>20</v>
      </c>
      <c r="F316" s="78">
        <v>234</v>
      </c>
      <c r="G316" s="76" t="s">
        <v>298</v>
      </c>
      <c r="H316" s="76" t="s">
        <v>286</v>
      </c>
      <c r="I316">
        <v>5</v>
      </c>
      <c r="J316">
        <v>58.16</v>
      </c>
      <c r="K316">
        <v>70.739000000000004</v>
      </c>
      <c r="L316">
        <v>56.128999999999998</v>
      </c>
      <c r="M316">
        <v>279.69299999999998</v>
      </c>
      <c r="N316">
        <v>278.67599999999999</v>
      </c>
      <c r="O316">
        <v>82.21772996508291</v>
      </c>
      <c r="P316">
        <v>103.61845035543124</v>
      </c>
      <c r="Q316">
        <v>100.36493993024158</v>
      </c>
      <c r="R316" s="35" t="str">
        <f>CONCATENATE(Таблица1[[#This Row],[ОКПД]],Таблица1[[#This Row],[Признак периода данных]],Таблица1[[#This Row],[ОКЕИ]])</f>
        <v>35.30.11.110_234</v>
      </c>
      <c r="S316" s="35" t="str">
        <f>VLOOKUP(Таблица1[[#This Row],[ОКПД]],ОКПД!$A$2:$B$11000,2,FALSE)</f>
        <v>Энергия тепловая, отпущенная электростанциями</v>
      </c>
      <c r="T316" s="35" t="str">
        <f>VLOOKUP(Таблица1[[#This Row],[ОКЕИ]],'для единиц измирения'!$G$4:$H$1900,2,FALSE)</f>
        <v>тыс. Гкал</v>
      </c>
      <c r="U316" t="str">
        <f>LEFT(Таблица1[[#This Row],[ОКПД]],2)</f>
        <v>35</v>
      </c>
      <c r="V316" s="10" t="e">
        <f>IF(H316=H323:H326,"…*",Таблица1[[#This Row],[За отчётный месяц]])</f>
        <v>#VALUE!</v>
      </c>
    </row>
    <row r="317" spans="1:22" ht="20.100000000000001" customHeight="1" x14ac:dyDescent="0.25">
      <c r="A317" s="91">
        <v>45017</v>
      </c>
      <c r="B317" s="76" t="s">
        <v>17</v>
      </c>
      <c r="C317" s="76" t="s">
        <v>18</v>
      </c>
      <c r="D317" s="76" t="s">
        <v>19</v>
      </c>
      <c r="E317" s="77" t="s">
        <v>20</v>
      </c>
      <c r="F317" s="78">
        <v>234</v>
      </c>
      <c r="G317" s="76" t="s">
        <v>298</v>
      </c>
      <c r="H317" s="76" t="s">
        <v>289</v>
      </c>
      <c r="I317">
        <v>3</v>
      </c>
      <c r="J317">
        <v>32.773000000000003</v>
      </c>
      <c r="K317">
        <v>38.445999999999998</v>
      </c>
      <c r="L317">
        <v>35.322000000000003</v>
      </c>
      <c r="M317">
        <v>151.96799999999999</v>
      </c>
      <c r="N317">
        <v>175.41900000000001</v>
      </c>
      <c r="O317">
        <v>85.244238672423663</v>
      </c>
      <c r="P317">
        <v>92.783534341203776</v>
      </c>
      <c r="Q317">
        <v>86.631436731482907</v>
      </c>
      <c r="R317" s="35" t="str">
        <f>CONCATENATE(Таблица1[[#This Row],[ОКПД]],Таблица1[[#This Row],[Признак периода данных]],Таблица1[[#This Row],[ОКЕИ]])</f>
        <v>35.30.11.111_234</v>
      </c>
      <c r="S317" s="35" t="str">
        <f>VLOOKUP(Таблица1[[#This Row],[ОКПД]],ОКПД!$A$2:$B$11000,2,FALSE)</f>
        <v>Энергия тепловая, отпущенная тепловыми электроцентралями (ТЭЦ)</v>
      </c>
      <c r="T317" s="35" t="str">
        <f>VLOOKUP(Таблица1[[#This Row],[ОКЕИ]],'для единиц измирения'!$G$4:$H$1900,2,FALSE)</f>
        <v>тыс. Гкал</v>
      </c>
      <c r="U317" t="str">
        <f>LEFT(Таблица1[[#This Row],[ОКПД]],2)</f>
        <v>35</v>
      </c>
      <c r="V317" s="10" t="e">
        <f>IF(H317=H324:H327,"…*",Таблица1[[#This Row],[За отчётный месяц]])</f>
        <v>#VALUE!</v>
      </c>
    </row>
    <row r="318" spans="1:22" ht="20.100000000000001" customHeight="1" x14ac:dyDescent="0.25">
      <c r="A318" s="91">
        <v>45017</v>
      </c>
      <c r="B318" s="76" t="s">
        <v>17</v>
      </c>
      <c r="C318" s="76" t="s">
        <v>18</v>
      </c>
      <c r="D318" s="76" t="s">
        <v>19</v>
      </c>
      <c r="E318" s="77" t="s">
        <v>20</v>
      </c>
      <c r="F318" s="78">
        <v>234</v>
      </c>
      <c r="G318" s="76" t="s">
        <v>298</v>
      </c>
      <c r="H318" s="76" t="s">
        <v>336</v>
      </c>
      <c r="I318">
        <v>2</v>
      </c>
      <c r="J318">
        <v>25.387</v>
      </c>
      <c r="K318">
        <v>32.292999999999999</v>
      </c>
      <c r="L318">
        <v>20.806999999999999</v>
      </c>
      <c r="M318">
        <v>127.72499999999999</v>
      </c>
      <c r="N318">
        <v>103.25700000000001</v>
      </c>
      <c r="O318">
        <v>78.614560431053164</v>
      </c>
      <c r="P318">
        <v>122.01182294420147</v>
      </c>
      <c r="Q318">
        <v>123.69621430024115</v>
      </c>
      <c r="R318" s="35" t="str">
        <f>CONCATENATE(Таблица1[[#This Row],[ОКПД]],Таблица1[[#This Row],[Признак периода данных]],Таблица1[[#This Row],[ОКЕИ]])</f>
        <v>35.30.11.112_234</v>
      </c>
      <c r="S318" s="35" t="str">
        <f>VLOOKUP(Таблица1[[#This Row],[ОКПД]],ОКПД!$A$2:$B$11000,2,FALSE)</f>
        <v>Энергия тепловая, отпущенная атомными электростанциями (АЭС)</v>
      </c>
      <c r="T318" s="35" t="str">
        <f>VLOOKUP(Таблица1[[#This Row],[ОКЕИ]],'для единиц измирения'!$G$4:$H$1900,2,FALSE)</f>
        <v>тыс. Гкал</v>
      </c>
      <c r="U318" t="str">
        <f>LEFT(Таблица1[[#This Row],[ОКПД]],2)</f>
        <v>35</v>
      </c>
      <c r="V318" s="10" t="e">
        <f>IF(H318=H325:H328,"…*",Таблица1[[#This Row],[За отчётный месяц]])</f>
        <v>#VALUE!</v>
      </c>
    </row>
    <row r="319" spans="1:22" ht="20.100000000000001" customHeight="1" x14ac:dyDescent="0.25">
      <c r="A319" s="91">
        <v>45017</v>
      </c>
      <c r="B319" s="76" t="s">
        <v>17</v>
      </c>
      <c r="C319" s="76" t="s">
        <v>18</v>
      </c>
      <c r="D319" s="76" t="s">
        <v>19</v>
      </c>
      <c r="E319" s="77" t="s">
        <v>20</v>
      </c>
      <c r="F319" s="78">
        <v>234</v>
      </c>
      <c r="G319" s="76" t="s">
        <v>298</v>
      </c>
      <c r="H319" s="76" t="s">
        <v>291</v>
      </c>
      <c r="I319">
        <v>27</v>
      </c>
      <c r="J319">
        <v>46.966999999999999</v>
      </c>
      <c r="K319">
        <v>59.103000000000002</v>
      </c>
      <c r="L319">
        <v>43.39</v>
      </c>
      <c r="M319">
        <v>228.16</v>
      </c>
      <c r="N319">
        <v>210.07</v>
      </c>
      <c r="O319">
        <v>79.466355345752334</v>
      </c>
      <c r="P319">
        <v>108.24383498501959</v>
      </c>
      <c r="Q319">
        <v>108.6114152425382</v>
      </c>
      <c r="R319" s="35" t="str">
        <f>CONCATENATE(Таблица1[[#This Row],[ОКПД]],Таблица1[[#This Row],[Признак периода данных]],Таблица1[[#This Row],[ОКЕИ]])</f>
        <v>35.30.11.120_234</v>
      </c>
      <c r="S319" s="35" t="str">
        <f>VLOOKUP(Таблица1[[#This Row],[ОКПД]],ОКПД!$A$2:$B$11000,2,FALSE)</f>
        <v>Энергия тепловая, отпущенная котельными</v>
      </c>
      <c r="T319" s="35" t="str">
        <f>VLOOKUP(Таблица1[[#This Row],[ОКЕИ]],'для единиц измирения'!$G$4:$H$1900,2,FALSE)</f>
        <v>тыс. Гкал</v>
      </c>
      <c r="U319" t="str">
        <f>LEFT(Таблица1[[#This Row],[ОКПД]],2)</f>
        <v>35</v>
      </c>
      <c r="V319" s="10" t="e">
        <f>IF(H319=H326:H329,"…*",Таблица1[[#This Row],[За отчётный месяц]])</f>
        <v>#VALUE!</v>
      </c>
    </row>
    <row r="320" spans="1:22" ht="20.100000000000001" customHeight="1" x14ac:dyDescent="0.25">
      <c r="A320" s="91">
        <v>45017</v>
      </c>
      <c r="B320" s="76" t="s">
        <v>17</v>
      </c>
      <c r="C320" s="76" t="s">
        <v>18</v>
      </c>
      <c r="D320" s="76" t="s">
        <v>19</v>
      </c>
      <c r="E320" s="77" t="s">
        <v>20</v>
      </c>
      <c r="F320" s="78">
        <v>234</v>
      </c>
      <c r="G320" s="76" t="s">
        <v>298</v>
      </c>
      <c r="H320" s="76" t="s">
        <v>294</v>
      </c>
      <c r="I320">
        <v>2</v>
      </c>
      <c r="J320">
        <v>0.51700000000000002</v>
      </c>
      <c r="K320">
        <v>0.78100000000000003</v>
      </c>
      <c r="L320">
        <v>1.4830000000000001</v>
      </c>
      <c r="M320">
        <v>3.081</v>
      </c>
      <c r="N320">
        <v>3.5449999999999999</v>
      </c>
      <c r="O320">
        <v>66.197183098591552</v>
      </c>
      <c r="P320">
        <v>34.861766689143629</v>
      </c>
      <c r="Q320">
        <v>86.911142454160796</v>
      </c>
      <c r="R320" s="35" t="str">
        <f>CONCATENATE(Таблица1[[#This Row],[ОКПД]],Таблица1[[#This Row],[Признак периода данных]],Таблица1[[#This Row],[ОКЕИ]])</f>
        <v>35.30.11.130_234</v>
      </c>
      <c r="S320" s="35" t="str">
        <f>VLOOKUP(Таблица1[[#This Row],[ОКПД]],ОКПД!$A$2:$B$11000,2,FALSE)</f>
        <v>Энергия тепловая, отпущенная электрокотлами</v>
      </c>
      <c r="T320" s="35" t="str">
        <f>VLOOKUP(Таблица1[[#This Row],[ОКЕИ]],'для единиц измирения'!$G$4:$H$1900,2,FALSE)</f>
        <v>тыс. Гкал</v>
      </c>
      <c r="U320" t="str">
        <f>LEFT(Таблица1[[#This Row],[ОКПД]],2)</f>
        <v>35</v>
      </c>
      <c r="V320" s="10" t="e">
        <f>IF(H320=H327:H330,"…*",Таблица1[[#This Row],[За отчётный месяц]])</f>
        <v>#VALUE!</v>
      </c>
    </row>
    <row r="321" spans="1:22" ht="20.100000000000001" customHeight="1" x14ac:dyDescent="0.25">
      <c r="A321" s="91">
        <v>45261</v>
      </c>
      <c r="B321" s="76" t="s">
        <v>17</v>
      </c>
      <c r="C321" s="76" t="s">
        <v>18</v>
      </c>
      <c r="D321" s="76" t="s">
        <v>19</v>
      </c>
      <c r="E321" s="77" t="s">
        <v>20</v>
      </c>
      <c r="F321" s="78">
        <v>168</v>
      </c>
      <c r="G321" s="76" t="s">
        <v>298</v>
      </c>
      <c r="H321" s="76" t="s">
        <v>122</v>
      </c>
      <c r="I321">
        <v>1</v>
      </c>
      <c r="J321">
        <v>1E-3</v>
      </c>
      <c r="L321">
        <v>0</v>
      </c>
      <c r="M321">
        <v>3.6999999999999998E-2</v>
      </c>
      <c r="N321">
        <v>0.19800000000000001</v>
      </c>
      <c r="P321">
        <v>0</v>
      </c>
      <c r="Q321">
        <v>18.686868686868689</v>
      </c>
      <c r="R321" s="35" t="str">
        <f>CONCATENATE(Таблица1[[#This Row],[ОКПД]],Таблица1[[#This Row],[Признак периода данных]],Таблица1[[#This Row],[ОКЕИ]])</f>
        <v>10.20.25.190_168</v>
      </c>
      <c r="S32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21" s="35" t="str">
        <f>VLOOKUP(Таблица1[[#This Row],[ОКЕИ]],'для единиц измирения'!$G$4:$H$1900,2,FALSE)</f>
        <v>тонн</v>
      </c>
      <c r="U321" t="str">
        <f>LEFT(Таблица1[[#This Row],[ОКПД]],2)</f>
        <v>10</v>
      </c>
      <c r="V321" s="10" t="e">
        <f>IF(H321=H328:H331,"…*",Таблица1[[#This Row],[За отчётный месяц]])</f>
        <v>#VALUE!</v>
      </c>
    </row>
    <row r="322" spans="1:22" ht="20.100000000000001" customHeight="1" x14ac:dyDescent="0.25">
      <c r="A322" s="91">
        <v>45261</v>
      </c>
      <c r="B322" s="76" t="s">
        <v>17</v>
      </c>
      <c r="C322" s="76" t="s">
        <v>18</v>
      </c>
      <c r="D322" s="76" t="s">
        <v>19</v>
      </c>
      <c r="E322" s="77" t="s">
        <v>20</v>
      </c>
      <c r="F322" s="78">
        <v>168</v>
      </c>
      <c r="G322" s="76" t="s">
        <v>298</v>
      </c>
      <c r="H322" s="76" t="s">
        <v>129</v>
      </c>
      <c r="I322">
        <v>4</v>
      </c>
      <c r="J322">
        <v>6.81</v>
      </c>
      <c r="K322">
        <v>6.47</v>
      </c>
      <c r="L322">
        <v>6.35</v>
      </c>
      <c r="M322">
        <v>72.52</v>
      </c>
      <c r="N322">
        <v>73.930000000000007</v>
      </c>
      <c r="O322">
        <v>105.25502318392581</v>
      </c>
      <c r="P322">
        <v>107.24409448818898</v>
      </c>
      <c r="Q322">
        <v>98.092790477478701</v>
      </c>
      <c r="R322" s="35" t="str">
        <f>CONCATENATE(Таблица1[[#This Row],[ОКПД]],Таблица1[[#This Row],[Признак периода данных]],Таблица1[[#This Row],[ОКЕИ]])</f>
        <v>10.51.40.003.АГ_168</v>
      </c>
      <c r="S322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22" s="35" t="str">
        <f>VLOOKUP(Таблица1[[#This Row],[ОКЕИ]],'для единиц измирения'!$G$4:$H$1900,2,FALSE)</f>
        <v>тонн</v>
      </c>
      <c r="U322" t="str">
        <f>LEFT(Таблица1[[#This Row],[ОКПД]],2)</f>
        <v>10</v>
      </c>
      <c r="V322" s="10" t="e">
        <f>IF(H322=H329:H332,"…*",Таблица1[[#This Row],[За отчётный месяц]])</f>
        <v>#VALUE!</v>
      </c>
    </row>
    <row r="323" spans="1:22" ht="20.100000000000001" customHeight="1" x14ac:dyDescent="0.25">
      <c r="A323" s="91">
        <v>45261</v>
      </c>
      <c r="B323" s="76" t="s">
        <v>17</v>
      </c>
      <c r="C323" s="76" t="s">
        <v>18</v>
      </c>
      <c r="D323" s="76" t="s">
        <v>19</v>
      </c>
      <c r="E323" s="77" t="s">
        <v>20</v>
      </c>
      <c r="F323" s="78">
        <v>114</v>
      </c>
      <c r="G323" s="76" t="s">
        <v>298</v>
      </c>
      <c r="H323" s="76" t="s">
        <v>9675</v>
      </c>
      <c r="I323">
        <v>1</v>
      </c>
      <c r="J323">
        <v>1.2E-2</v>
      </c>
      <c r="L323" t="s">
        <v>9680</v>
      </c>
      <c r="M323">
        <v>1.2869999999999999</v>
      </c>
      <c r="N323">
        <v>0</v>
      </c>
      <c r="P323" t="s">
        <v>9680</v>
      </c>
      <c r="Q323">
        <v>0</v>
      </c>
      <c r="R323" s="35" t="str">
        <f>CONCATENATE(Таблица1[[#This Row],[ОКПД]],Таблица1[[#This Row],[Признак периода данных]],Таблица1[[#This Row],[ОКЕИ]])</f>
        <v>08.12.11_114</v>
      </c>
      <c r="S323" s="35" t="str">
        <f>VLOOKUP(Таблица1[[#This Row],[ОКПД]],ОКПД!$A$2:$B$11000,2,FALSE)</f>
        <v>Пески природные</v>
      </c>
      <c r="T323" s="35" t="str">
        <f>VLOOKUP(Таблица1[[#This Row],[ОКЕИ]],'для единиц измирения'!$G$4:$H$1900,2,FALSE)</f>
        <v>тыс.м3</v>
      </c>
      <c r="U323" t="str">
        <f>LEFT(Таблица1[[#This Row],[ОКПД]],2)</f>
        <v>08</v>
      </c>
      <c r="V323" s="10" t="e">
        <f>IF(H323=H330:H333,"…*",Таблица1[[#This Row],[За отчётный месяц]])</f>
        <v>#VALUE!</v>
      </c>
    </row>
    <row r="324" spans="1:22" ht="20.100000000000001" customHeight="1" x14ac:dyDescent="0.25">
      <c r="A324" s="91">
        <v>45261</v>
      </c>
      <c r="B324" s="76" t="s">
        <v>17</v>
      </c>
      <c r="C324" s="76" t="s">
        <v>18</v>
      </c>
      <c r="D324" s="76" t="s">
        <v>19</v>
      </c>
      <c r="E324" s="77" t="s">
        <v>20</v>
      </c>
      <c r="F324" s="78">
        <v>796</v>
      </c>
      <c r="G324" s="76" t="s">
        <v>298</v>
      </c>
      <c r="H324" s="76" t="s">
        <v>345</v>
      </c>
      <c r="I324">
        <v>1</v>
      </c>
      <c r="L324" t="s">
        <v>9680</v>
      </c>
      <c r="M324">
        <v>7</v>
      </c>
      <c r="N324">
        <v>7</v>
      </c>
      <c r="P324" t="s">
        <v>9680</v>
      </c>
      <c r="Q324">
        <v>100</v>
      </c>
      <c r="R324" s="35" t="str">
        <f>CONCATENATE(Таблица1[[#This Row],[ОКПД]],Таблица1[[#This Row],[Признак периода данных]],Таблица1[[#This Row],[ОКЕИ]])</f>
        <v>31.09.12.121_796</v>
      </c>
      <c r="S324" s="35" t="str">
        <f>VLOOKUP(Таблица1[[#This Row],[ОКПД]],ОКПД!$A$2:$B$11000,2,FALSE)</f>
        <v>Кровати деревянные для взрослых</v>
      </c>
      <c r="T324" s="35" t="str">
        <f>VLOOKUP(Таблица1[[#This Row],[ОКЕИ]],'для единиц измирения'!$G$4:$H$1900,2,FALSE)</f>
        <v>штук</v>
      </c>
      <c r="V324" s="10" t="e">
        <f>IF(H324=H331:H334,"…*",Таблица1[[#This Row],[За отчётный месяц]])</f>
        <v>#VALUE!</v>
      </c>
    </row>
    <row r="325" spans="1:22" ht="20.100000000000001" customHeight="1" x14ac:dyDescent="0.25">
      <c r="A325" s="91">
        <v>45261</v>
      </c>
      <c r="B325" s="76" t="s">
        <v>17</v>
      </c>
      <c r="C325" s="76" t="s">
        <v>18</v>
      </c>
      <c r="D325" s="76" t="s">
        <v>19</v>
      </c>
      <c r="E325" s="77" t="s">
        <v>20</v>
      </c>
      <c r="F325" s="78">
        <v>384</v>
      </c>
      <c r="G325" s="76" t="s">
        <v>298</v>
      </c>
      <c r="H325" s="76" t="s">
        <v>246</v>
      </c>
      <c r="L325">
        <v>13913</v>
      </c>
      <c r="N325">
        <v>93999</v>
      </c>
      <c r="P325">
        <v>0</v>
      </c>
      <c r="Q325">
        <v>0</v>
      </c>
      <c r="R325" s="35" t="str">
        <f>CONCATENATE(Таблица1[[#This Row],[ОКПД]],Таблица1[[#This Row],[Признак периода данных]],Таблица1[[#This Row],[ОКЕИ]])</f>
        <v>20.51.1_384</v>
      </c>
      <c r="S325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325" s="35" t="str">
        <f>VLOOKUP(Таблица1[[#This Row],[ОКЕИ]],'для единиц измирения'!$G$4:$H$1900,2,FALSE)</f>
        <v>тыс.руб</v>
      </c>
      <c r="U325" t="str">
        <f>LEFT(Таблица1[[#This Row],[ОКПД]],2)</f>
        <v>20</v>
      </c>
      <c r="V325" s="10" t="e">
        <f>IF(H325=H332:H335,"…*",Таблица1[[#This Row],[За отчётный месяц]])</f>
        <v>#VALUE!</v>
      </c>
    </row>
    <row r="326" spans="1:22" ht="20.100000000000001" customHeight="1" x14ac:dyDescent="0.25">
      <c r="A326" s="91">
        <v>45261</v>
      </c>
      <c r="B326" s="76" t="s">
        <v>17</v>
      </c>
      <c r="C326" s="76" t="s">
        <v>18</v>
      </c>
      <c r="D326" s="76" t="s">
        <v>19</v>
      </c>
      <c r="E326" s="77" t="s">
        <v>20</v>
      </c>
      <c r="F326" s="78">
        <v>882</v>
      </c>
      <c r="G326" s="76" t="s">
        <v>298</v>
      </c>
      <c r="H326" s="76" t="s">
        <v>318</v>
      </c>
      <c r="I326">
        <v>1</v>
      </c>
      <c r="J326">
        <v>2.37</v>
      </c>
      <c r="K326">
        <v>1.77</v>
      </c>
      <c r="L326">
        <v>1.93</v>
      </c>
      <c r="M326">
        <v>11.06</v>
      </c>
      <c r="N326">
        <v>15.62</v>
      </c>
      <c r="O326">
        <v>133.89830508474577</v>
      </c>
      <c r="P326">
        <v>122.79792746113989</v>
      </c>
      <c r="Q326">
        <v>70.806658130601789</v>
      </c>
      <c r="R326" s="35" t="str">
        <f>CONCATENATE(Таблица1[[#This Row],[ОКПД]],Таблица1[[#This Row],[Признак периода данных]],Таблица1[[#This Row],[ОКЕИ]])</f>
        <v>10.13.15.120_882</v>
      </c>
      <c r="S326" s="35" t="str">
        <f>VLOOKUP(Таблица1[[#This Row],[ОКПД]],ОКПД!$A$2:$B$11000,2,FALSE)</f>
        <v>Консервы мясосодержащие</v>
      </c>
      <c r="T326" s="35" t="str">
        <f>VLOOKUP(Таблица1[[#This Row],[ОКЕИ]],'для единиц измирения'!$G$4:$H$1900,2,FALSE)</f>
        <v>тыс.усл. банок</v>
      </c>
      <c r="U326" t="str">
        <f>LEFT(Таблица1[[#This Row],[ОКПД]],2)</f>
        <v>10</v>
      </c>
      <c r="V326" s="10" t="e">
        <f>IF(H326=H333:H336,"…*",Таблица1[[#This Row],[За отчётный месяц]])</f>
        <v>#VALUE!</v>
      </c>
    </row>
    <row r="327" spans="1:22" ht="20.100000000000001" customHeight="1" x14ac:dyDescent="0.25">
      <c r="A327" s="91">
        <v>45261</v>
      </c>
      <c r="B327" s="76" t="s">
        <v>17</v>
      </c>
      <c r="C327" s="76" t="s">
        <v>18</v>
      </c>
      <c r="D327" s="76" t="s">
        <v>19</v>
      </c>
      <c r="E327" s="77" t="s">
        <v>20</v>
      </c>
      <c r="F327" s="78">
        <v>119</v>
      </c>
      <c r="G327" s="76" t="s">
        <v>298</v>
      </c>
      <c r="H327" s="76" t="s">
        <v>225</v>
      </c>
      <c r="I327">
        <v>1</v>
      </c>
      <c r="J327">
        <v>0.06</v>
      </c>
      <c r="K327">
        <v>0.06</v>
      </c>
      <c r="L327">
        <v>0.74</v>
      </c>
      <c r="M327">
        <v>1.56</v>
      </c>
      <c r="N327">
        <v>2.5</v>
      </c>
      <c r="O327">
        <v>100</v>
      </c>
      <c r="P327">
        <v>8.1081081081081088</v>
      </c>
      <c r="Q327">
        <v>62.4</v>
      </c>
      <c r="R327" s="35" t="str">
        <f>CONCATENATE(Таблица1[[#This Row],[ОКПД]],Таблица1[[#This Row],[Признак периода данных]],Таблица1[[#This Row],[ОКЕИ]])</f>
        <v>11.07.19.120_119</v>
      </c>
      <c r="S327" s="35" t="str">
        <f>VLOOKUP(Таблица1[[#This Row],[ОКПД]],ОКПД!$A$2:$B$11000,2,FALSE)</f>
        <v>Напитки брожения</v>
      </c>
      <c r="T327" s="35" t="str">
        <f>VLOOKUP(Таблица1[[#This Row],[ОКЕИ]],'для единиц измирения'!$G$4:$H$1900,2,FALSE)</f>
        <v>тыс. дкл</v>
      </c>
      <c r="U327" t="str">
        <f>LEFT(Таблица1[[#This Row],[ОКПД]],2)</f>
        <v>11</v>
      </c>
      <c r="V327" s="10" t="e">
        <f>IF(H327=H334:H337,"…*",Таблица1[[#This Row],[За отчётный месяц]])</f>
        <v>#VALUE!</v>
      </c>
    </row>
    <row r="328" spans="1:22" ht="20.100000000000001" customHeight="1" x14ac:dyDescent="0.25">
      <c r="A328" s="91">
        <v>45261</v>
      </c>
      <c r="B328" s="76" t="s">
        <v>17</v>
      </c>
      <c r="C328" s="76" t="s">
        <v>18</v>
      </c>
      <c r="D328" s="76" t="s">
        <v>19</v>
      </c>
      <c r="E328" s="77" t="s">
        <v>20</v>
      </c>
      <c r="F328" s="78">
        <v>882</v>
      </c>
      <c r="G328" s="76" t="s">
        <v>298</v>
      </c>
      <c r="H328" s="76" t="s">
        <v>326</v>
      </c>
      <c r="I328">
        <v>1</v>
      </c>
      <c r="J328">
        <v>7.0000000000000007E-2</v>
      </c>
      <c r="K328">
        <v>0.02</v>
      </c>
      <c r="L328">
        <v>0.34</v>
      </c>
      <c r="M328">
        <v>0.66</v>
      </c>
      <c r="N328">
        <v>0.34</v>
      </c>
      <c r="O328">
        <v>350</v>
      </c>
      <c r="P328">
        <v>20.588235294117649</v>
      </c>
      <c r="Q328">
        <v>194.11764705882354</v>
      </c>
      <c r="R328" s="35" t="str">
        <f>CONCATENATE(Таблица1[[#This Row],[ОКПД]],Таблица1[[#This Row],[Признак периода данных]],Таблица1[[#This Row],[ОКЕИ]])</f>
        <v>10.20.25.113_882</v>
      </c>
      <c r="S328" s="35" t="str">
        <f>VLOOKUP(Таблица1[[#This Row],[ОКПД]],ОКПД!$A$2:$B$11000,2,FALSE)</f>
        <v>Консервы рыбные в масле</v>
      </c>
      <c r="T328" s="35" t="str">
        <f>VLOOKUP(Таблица1[[#This Row],[ОКЕИ]],'для единиц измирения'!$G$4:$H$1900,2,FALSE)</f>
        <v>тыс.усл. банок</v>
      </c>
      <c r="U328" t="str">
        <f>LEFT(Таблица1[[#This Row],[ОКПД]],2)</f>
        <v>10</v>
      </c>
      <c r="V328" s="10" t="e">
        <f>IF(H328=H335:H338,"…*",Таблица1[[#This Row],[За отчётный месяц]])</f>
        <v>#VALUE!</v>
      </c>
    </row>
    <row r="329" spans="1:22" ht="20.100000000000001" customHeight="1" x14ac:dyDescent="0.25">
      <c r="A329" s="91">
        <v>45261</v>
      </c>
      <c r="B329" s="76" t="s">
        <v>17</v>
      </c>
      <c r="C329" s="76" t="s">
        <v>18</v>
      </c>
      <c r="D329" s="76" t="s">
        <v>19</v>
      </c>
      <c r="E329" s="77" t="s">
        <v>20</v>
      </c>
      <c r="F329" s="78">
        <v>168</v>
      </c>
      <c r="G329" s="76" t="s">
        <v>298</v>
      </c>
      <c r="H329" s="76" t="s">
        <v>165</v>
      </c>
      <c r="I329">
        <v>3</v>
      </c>
      <c r="J329">
        <v>5.51</v>
      </c>
      <c r="K329">
        <v>5.0199999999999996</v>
      </c>
      <c r="L329">
        <v>7.6</v>
      </c>
      <c r="M329">
        <v>76.11</v>
      </c>
      <c r="N329">
        <v>97.47</v>
      </c>
      <c r="O329">
        <v>109.7609561752988</v>
      </c>
      <c r="P329">
        <v>72.5</v>
      </c>
      <c r="Q329">
        <v>78.0855647891659</v>
      </c>
      <c r="R329" s="35" t="str">
        <f>CONCATENATE(Таблица1[[#This Row],[ОКПД]],Таблица1[[#This Row],[Признак периода данных]],Таблица1[[#This Row],[ОКЕИ]])</f>
        <v>10.51.56.120_168</v>
      </c>
      <c r="S329" s="35" t="str">
        <f>VLOOKUP(Таблица1[[#This Row],[ОКПД]],ОКПД!$A$2:$B$11000,2,FALSE)</f>
        <v>Напитки молочные</v>
      </c>
      <c r="T329" s="35" t="str">
        <f>VLOOKUP(Таблица1[[#This Row],[ОКЕИ]],'для единиц измирения'!$G$4:$H$1900,2,FALSE)</f>
        <v>тонн</v>
      </c>
      <c r="U329" t="str">
        <f>LEFT(Таблица1[[#This Row],[ОКПД]],2)</f>
        <v>10</v>
      </c>
      <c r="V329" s="10" t="e">
        <f>IF(H329=H336:H339,"…*",Таблица1[[#This Row],[За отчётный месяц]])</f>
        <v>#VALUE!</v>
      </c>
    </row>
    <row r="330" spans="1:22" ht="20.100000000000001" customHeight="1" x14ac:dyDescent="0.25">
      <c r="A330" s="91">
        <v>45261</v>
      </c>
      <c r="B330" s="76" t="s">
        <v>17</v>
      </c>
      <c r="C330" s="76" t="s">
        <v>18</v>
      </c>
      <c r="D330" s="76" t="s">
        <v>19</v>
      </c>
      <c r="E330" s="77" t="s">
        <v>20</v>
      </c>
      <c r="F330" s="78">
        <v>168</v>
      </c>
      <c r="G330" s="76" t="s">
        <v>298</v>
      </c>
      <c r="H330" s="76" t="s">
        <v>200</v>
      </c>
      <c r="I330">
        <v>1</v>
      </c>
      <c r="J330">
        <v>0.12</v>
      </c>
      <c r="K330">
        <v>0.12</v>
      </c>
      <c r="L330" t="s">
        <v>9680</v>
      </c>
      <c r="M330">
        <v>0.57999999999999996</v>
      </c>
      <c r="N330">
        <v>0</v>
      </c>
      <c r="O330">
        <v>100</v>
      </c>
      <c r="P330" t="s">
        <v>9680</v>
      </c>
      <c r="Q330">
        <v>0</v>
      </c>
      <c r="R330" s="35" t="str">
        <f>CONCATENATE(Таблица1[[#This Row],[ОКПД]],Таблица1[[#This Row],[Признак периода данных]],Таблица1[[#This Row],[ОКЕИ]])</f>
        <v>10.73.1_168</v>
      </c>
      <c r="S330" s="35" t="str">
        <f>VLOOKUP(Таблица1[[#This Row],[ОКПД]],ОКПД!$A$2:$B$11000,2,FALSE)</f>
        <v>Изделия макаронные, кускус и аналогичные мучные изделия</v>
      </c>
      <c r="T330" s="35" t="str">
        <f>VLOOKUP(Таблица1[[#This Row],[ОКЕИ]],'для единиц измирения'!$G$4:$H$1900,2,FALSE)</f>
        <v>тонн</v>
      </c>
      <c r="U330" t="str">
        <f>LEFT(Таблица1[[#This Row],[ОКПД]],2)</f>
        <v>10</v>
      </c>
      <c r="V330" s="10" t="e">
        <f>IF(H330=H337:H340,"…*",Таблица1[[#This Row],[За отчётный месяц]])</f>
        <v>#VALUE!</v>
      </c>
    </row>
    <row r="331" spans="1:22" ht="20.100000000000001" customHeight="1" x14ac:dyDescent="0.25">
      <c r="A331" s="91">
        <v>45261</v>
      </c>
      <c r="B331" s="76" t="s">
        <v>17</v>
      </c>
      <c r="C331" s="76" t="s">
        <v>18</v>
      </c>
      <c r="D331" s="76" t="s">
        <v>19</v>
      </c>
      <c r="E331" s="77" t="s">
        <v>20</v>
      </c>
      <c r="F331" s="78">
        <v>882</v>
      </c>
      <c r="G331" s="76" t="s">
        <v>298</v>
      </c>
      <c r="H331" s="76" t="s">
        <v>313</v>
      </c>
      <c r="I331">
        <v>2</v>
      </c>
      <c r="J331">
        <v>30.53</v>
      </c>
      <c r="K331">
        <v>31.57</v>
      </c>
      <c r="L331">
        <v>19.64</v>
      </c>
      <c r="M331">
        <v>250.62</v>
      </c>
      <c r="N331">
        <v>220.32</v>
      </c>
      <c r="O331">
        <v>96.705733291099151</v>
      </c>
      <c r="P331">
        <v>155.44806517311608</v>
      </c>
      <c r="Q331">
        <v>113.75272331154684</v>
      </c>
      <c r="R331" s="35" t="str">
        <f>CONCATENATE(Таблица1[[#This Row],[ОКПД]],Таблица1[[#This Row],[Признак периода данных]],Таблица1[[#This Row],[ОКЕИ]])</f>
        <v>10.13.15.002.АГ_882</v>
      </c>
      <c r="S331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331" s="35" t="str">
        <f>VLOOKUP(Таблица1[[#This Row],[ОКЕИ]],'для единиц измирения'!$G$4:$H$1900,2,FALSE)</f>
        <v>тыс.усл. банок</v>
      </c>
      <c r="U331" t="str">
        <f>LEFT(Таблица1[[#This Row],[ОКПД]],2)</f>
        <v>10</v>
      </c>
      <c r="V331" s="10" t="e">
        <f>IF(H331=H338:H341,"…*",Таблица1[[#This Row],[За отчётный месяц]])</f>
        <v>#VALUE!</v>
      </c>
    </row>
    <row r="332" spans="1:22" ht="20.100000000000001" customHeight="1" x14ac:dyDescent="0.25">
      <c r="A332" s="91">
        <v>45261</v>
      </c>
      <c r="B332" s="76" t="s">
        <v>17</v>
      </c>
      <c r="C332" s="76" t="s">
        <v>18</v>
      </c>
      <c r="D332" s="76" t="s">
        <v>19</v>
      </c>
      <c r="E332" s="77" t="s">
        <v>20</v>
      </c>
      <c r="F332" s="78">
        <v>128</v>
      </c>
      <c r="G332" s="76" t="s">
        <v>298</v>
      </c>
      <c r="H332" s="76" t="s">
        <v>340</v>
      </c>
      <c r="I332">
        <v>1</v>
      </c>
      <c r="J332">
        <v>1.21</v>
      </c>
      <c r="K332">
        <v>0.7</v>
      </c>
      <c r="L332" t="s">
        <v>9680</v>
      </c>
      <c r="M332">
        <v>16.399999999999999</v>
      </c>
      <c r="N332">
        <v>0</v>
      </c>
      <c r="O332">
        <v>172.85714285714286</v>
      </c>
      <c r="P332" t="s">
        <v>9680</v>
      </c>
      <c r="Q332">
        <v>0</v>
      </c>
      <c r="R332" s="35" t="str">
        <f>CONCATENATE(Таблица1[[#This Row],[ОКПД]],Таблица1[[#This Row],[Признак периода данных]],Таблица1[[#This Row],[ОКЕИ]])</f>
        <v>11.07.11.140_128</v>
      </c>
      <c r="S332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32" s="35" t="str">
        <f>VLOOKUP(Таблица1[[#This Row],[ОКЕИ]],'для единиц измирения'!$G$4:$H$1900,2,FALSE)</f>
        <v>тыс.полу-литров</v>
      </c>
      <c r="V332" s="10" t="e">
        <f>IF(H332=H339:H342,"…*",Таблица1[[#This Row],[За отчётный месяц]])</f>
        <v>#VALUE!</v>
      </c>
    </row>
    <row r="333" spans="1:22" ht="20.100000000000001" customHeight="1" x14ac:dyDescent="0.25">
      <c r="A333" s="91">
        <v>45261</v>
      </c>
      <c r="B333" s="76" t="s">
        <v>17</v>
      </c>
      <c r="C333" s="76" t="s">
        <v>18</v>
      </c>
      <c r="D333" s="76" t="s">
        <v>19</v>
      </c>
      <c r="E333" s="77" t="s">
        <v>20</v>
      </c>
      <c r="F333" s="78">
        <v>384</v>
      </c>
      <c r="G333" s="76" t="s">
        <v>298</v>
      </c>
      <c r="H333" s="76" t="s">
        <v>9074</v>
      </c>
      <c r="I333">
        <v>1</v>
      </c>
      <c r="J333">
        <v>7</v>
      </c>
      <c r="K333">
        <v>7</v>
      </c>
      <c r="L333">
        <v>7</v>
      </c>
      <c r="M333">
        <v>143</v>
      </c>
      <c r="N333">
        <v>143</v>
      </c>
      <c r="O333">
        <v>100</v>
      </c>
      <c r="P333">
        <v>100</v>
      </c>
      <c r="Q333">
        <v>100</v>
      </c>
      <c r="R333" s="35" t="str">
        <f>CONCATENATE(Таблица1[[#This Row],[ОКПД]],Таблица1[[#This Row],[Признак периода данных]],Таблица1[[#This Row],[ОКЕИ]])</f>
        <v>31.01.12_384</v>
      </c>
      <c r="S333" s="35" t="str">
        <f>VLOOKUP(Таблица1[[#This Row],[ОКПД]],ОКПД!$A$2:$B$11000,2,FALSE)</f>
        <v>Мебель деревянная для офисов</v>
      </c>
      <c r="T333" s="35" t="str">
        <f>VLOOKUP(Таблица1[[#This Row],[ОКЕИ]],'для единиц измирения'!$G$4:$H$1900,2,FALSE)</f>
        <v>тыс.руб</v>
      </c>
      <c r="U333" t="str">
        <f>LEFT(Таблица1[[#This Row],[ОКПД]],2)</f>
        <v>31</v>
      </c>
      <c r="V333" s="10" t="e">
        <f>IF(H333=H340:H343,"…*",Таблица1[[#This Row],[За отчётный месяц]])</f>
        <v>#VALUE!</v>
      </c>
    </row>
    <row r="334" spans="1:22" ht="20.100000000000001" customHeight="1" x14ac:dyDescent="0.25">
      <c r="A334" s="91">
        <v>45261</v>
      </c>
      <c r="B334" s="76" t="s">
        <v>17</v>
      </c>
      <c r="C334" s="76" t="s">
        <v>18</v>
      </c>
      <c r="D334" s="76" t="s">
        <v>19</v>
      </c>
      <c r="E334" s="77" t="s">
        <v>20</v>
      </c>
      <c r="F334" s="78">
        <v>169</v>
      </c>
      <c r="G334" s="76" t="s">
        <v>298</v>
      </c>
      <c r="H334" s="76" t="s">
        <v>302</v>
      </c>
      <c r="I334">
        <v>1</v>
      </c>
      <c r="J334">
        <v>34</v>
      </c>
      <c r="K334">
        <v>54</v>
      </c>
      <c r="L334">
        <v>51.154000000000003</v>
      </c>
      <c r="M334">
        <v>592</v>
      </c>
      <c r="N334">
        <v>405.88900000000001</v>
      </c>
      <c r="O334">
        <v>62.962962962962962</v>
      </c>
      <c r="P334">
        <v>66.465965515893188</v>
      </c>
      <c r="Q334">
        <v>145.85268386184401</v>
      </c>
      <c r="R334" s="35" t="str">
        <f>CONCATENATE(Таблица1[[#This Row],[ОКПД]],Таблица1[[#This Row],[Признак периода данных]],Таблица1[[#This Row],[ОКЕИ]])</f>
        <v>05.10.10.142_169</v>
      </c>
      <c r="S334" s="35" t="str">
        <f>VLOOKUP(Таблица1[[#This Row],[ОКПД]],ОКПД!$A$2:$B$11000,2,FALSE)</f>
        <v>Уголь коксующийся обогащенный</v>
      </c>
      <c r="T334" s="35" t="str">
        <f>VLOOKUP(Таблица1[[#This Row],[ОКЕИ]],'для единиц измирения'!$G$4:$H$1900,2,FALSE)</f>
        <v>тыс. тонн</v>
      </c>
      <c r="U334" t="str">
        <f>LEFT(Таблица1[[#This Row],[ОКПД]],2)</f>
        <v>05</v>
      </c>
      <c r="V334" s="10" t="e">
        <f>IF(H334=H341:H344,"…*",Таблица1[[#This Row],[За отчётный месяц]])</f>
        <v>#VALUE!</v>
      </c>
    </row>
    <row r="335" spans="1:22" ht="20.100000000000001" customHeight="1" x14ac:dyDescent="0.25">
      <c r="A335" s="91">
        <v>45261</v>
      </c>
      <c r="B335" s="76" t="s">
        <v>17</v>
      </c>
      <c r="C335" s="76" t="s">
        <v>18</v>
      </c>
      <c r="D335" s="76" t="s">
        <v>19</v>
      </c>
      <c r="E335" s="77" t="s">
        <v>20</v>
      </c>
      <c r="F335" s="78">
        <v>168</v>
      </c>
      <c r="G335" s="76" t="s">
        <v>298</v>
      </c>
      <c r="H335" s="76" t="s">
        <v>388</v>
      </c>
      <c r="I335">
        <v>6</v>
      </c>
      <c r="L335" t="s">
        <v>9680</v>
      </c>
      <c r="M335">
        <v>581.1</v>
      </c>
      <c r="N335">
        <v>833.37199999999996</v>
      </c>
      <c r="P335" t="s">
        <v>9680</v>
      </c>
      <c r="Q335">
        <v>69.728764585323248</v>
      </c>
      <c r="R335" s="35" t="str">
        <f>CONCATENATE(Таблица1[[#This Row],[ОКПД]],Таблица1[[#This Row],[Признак периода данных]],Таблица1[[#This Row],[ОКЕИ]])</f>
        <v>03.12.20_168</v>
      </c>
      <c r="S335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335" s="35" t="str">
        <f>VLOOKUP(Таблица1[[#This Row],[ОКЕИ]],'для единиц измирения'!$G$4:$H$1900,2,FALSE)</f>
        <v>тонн</v>
      </c>
      <c r="U335" t="str">
        <f>LEFT(Таблица1[[#This Row],[ОКПД]],2)</f>
        <v>03</v>
      </c>
      <c r="V335" s="10" t="e">
        <f>IF(H335=H342:H345,"…*",Таблица1[[#This Row],[За отчётный месяц]])</f>
        <v>#VALUE!</v>
      </c>
    </row>
    <row r="336" spans="1:22" ht="20.100000000000001" customHeight="1" x14ac:dyDescent="0.25">
      <c r="A336" s="91">
        <v>45261</v>
      </c>
      <c r="B336" s="76" t="s">
        <v>17</v>
      </c>
      <c r="C336" s="76" t="s">
        <v>18</v>
      </c>
      <c r="D336" s="76" t="s">
        <v>19</v>
      </c>
      <c r="E336" s="77" t="s">
        <v>20</v>
      </c>
      <c r="F336" s="78">
        <v>247</v>
      </c>
      <c r="G336" s="76" t="s">
        <v>298</v>
      </c>
      <c r="H336" s="76" t="s">
        <v>271</v>
      </c>
      <c r="I336">
        <v>3</v>
      </c>
      <c r="J336">
        <v>29.347000000000001</v>
      </c>
      <c r="K336">
        <v>22.913</v>
      </c>
      <c r="L336">
        <v>23.539000000000001</v>
      </c>
      <c r="M336">
        <v>258.62700000000001</v>
      </c>
      <c r="N336">
        <v>260.18</v>
      </c>
      <c r="O336">
        <v>128.08012918430586</v>
      </c>
      <c r="P336">
        <v>124.67394536726285</v>
      </c>
      <c r="Q336">
        <v>99.403105542316851</v>
      </c>
      <c r="R336" s="35" t="str">
        <f>CONCATENATE(Таблица1[[#This Row],[ОКПД]],Таблица1[[#This Row],[Признак периода данных]],Таблица1[[#This Row],[ОКЕИ]])</f>
        <v>35.11.10.112_247</v>
      </c>
      <c r="S336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36" s="35" t="str">
        <f>VLOOKUP(Таблица1[[#This Row],[ОКЕИ]],'для единиц измирения'!$G$4:$H$1900,2,FALSE)</f>
        <v>млн. кВт. ч</v>
      </c>
      <c r="U336" t="str">
        <f>LEFT(Таблица1[[#This Row],[ОКПД]],2)</f>
        <v>35</v>
      </c>
      <c r="V336" s="10" t="e">
        <f>IF(H336=H343:H346,"…*",Таблица1[[#This Row],[За отчётный месяц]])</f>
        <v>#VALUE!</v>
      </c>
    </row>
    <row r="337" spans="1:22" ht="20.100000000000001" customHeight="1" x14ac:dyDescent="0.25">
      <c r="A337" s="91">
        <v>45261</v>
      </c>
      <c r="B337" s="76" t="s">
        <v>17</v>
      </c>
      <c r="C337" s="76" t="s">
        <v>18</v>
      </c>
      <c r="D337" s="76" t="s">
        <v>19</v>
      </c>
      <c r="E337" s="77" t="s">
        <v>20</v>
      </c>
      <c r="F337" s="78">
        <v>168</v>
      </c>
      <c r="G337" s="76" t="s">
        <v>298</v>
      </c>
      <c r="H337" s="76" t="s">
        <v>160</v>
      </c>
      <c r="I337">
        <v>3</v>
      </c>
      <c r="J337">
        <v>10.14</v>
      </c>
      <c r="K337">
        <v>9.36</v>
      </c>
      <c r="L337">
        <v>12.61</v>
      </c>
      <c r="M337">
        <v>135.35</v>
      </c>
      <c r="N337">
        <v>158.91999999999999</v>
      </c>
      <c r="O337">
        <v>108.33333333333333</v>
      </c>
      <c r="P337">
        <v>80.412371134020617</v>
      </c>
      <c r="Q337">
        <v>85.168638308582928</v>
      </c>
      <c r="R337" s="35" t="str">
        <f>CONCATENATE(Таблица1[[#This Row],[ОКПД]],Таблица1[[#This Row],[Признак периода данных]],Таблица1[[#This Row],[ОКЕИ]])</f>
        <v>10.51.56_168</v>
      </c>
      <c r="S337" s="35" t="str">
        <f>VLOOKUP(Таблица1[[#This Row],[ОКПД]],ОКПД!$A$2:$B$11000,2,FALSE)</f>
        <v>Продукция молочная, не включенная в другие группировки</v>
      </c>
      <c r="T337" s="35" t="str">
        <f>VLOOKUP(Таблица1[[#This Row],[ОКЕИ]],'для единиц измирения'!$G$4:$H$1900,2,FALSE)</f>
        <v>тонн</v>
      </c>
      <c r="U337" t="str">
        <f>LEFT(Таблица1[[#This Row],[ОКПД]],2)</f>
        <v>10</v>
      </c>
      <c r="V337" s="10" t="e">
        <f>IF(H337=H344:H347,"…*",Таблица1[[#This Row],[За отчётный месяц]])</f>
        <v>#VALUE!</v>
      </c>
    </row>
    <row r="338" spans="1:22" ht="20.100000000000001" customHeight="1" x14ac:dyDescent="0.25">
      <c r="A338" s="91">
        <v>45261</v>
      </c>
      <c r="B338" s="76" t="s">
        <v>17</v>
      </c>
      <c r="C338" s="76" t="s">
        <v>18</v>
      </c>
      <c r="D338" s="76" t="s">
        <v>19</v>
      </c>
      <c r="E338" s="77" t="s">
        <v>20</v>
      </c>
      <c r="F338" s="78">
        <v>168</v>
      </c>
      <c r="G338" s="76" t="s">
        <v>298</v>
      </c>
      <c r="H338" s="76" t="s">
        <v>189</v>
      </c>
      <c r="I338">
        <v>2</v>
      </c>
      <c r="J338">
        <v>4.5999999999999999E-2</v>
      </c>
      <c r="K338">
        <v>5.6000000000000001E-2</v>
      </c>
      <c r="L338">
        <v>0.19400000000000001</v>
      </c>
      <c r="M338">
        <v>0.95499999999999996</v>
      </c>
      <c r="N338">
        <v>2.2599999999999998</v>
      </c>
      <c r="O338">
        <v>82.142857142857139</v>
      </c>
      <c r="P338">
        <v>23.711340206185568</v>
      </c>
      <c r="Q338">
        <v>42.256637168141594</v>
      </c>
      <c r="R338" s="35" t="str">
        <f>CONCATENATE(Таблица1[[#This Row],[ОКПД]],Таблица1[[#This Row],[Признак периода данных]],Таблица1[[#This Row],[ОКЕИ]])</f>
        <v>10.72.11.001.АГ_168</v>
      </c>
      <c r="S338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38" s="35" t="str">
        <f>VLOOKUP(Таблица1[[#This Row],[ОКЕИ]],'для единиц измирения'!$G$4:$H$1900,2,FALSE)</f>
        <v>тонн</v>
      </c>
      <c r="U338" t="str">
        <f>LEFT(Таблица1[[#This Row],[ОКПД]],2)</f>
        <v>10</v>
      </c>
      <c r="V338" s="10" t="e">
        <f>IF(H338=H345:H348,"…*",Таблица1[[#This Row],[За отчётный месяц]])</f>
        <v>#VALUE!</v>
      </c>
    </row>
    <row r="339" spans="1:22" ht="20.100000000000001" customHeight="1" x14ac:dyDescent="0.25">
      <c r="A339" s="91">
        <v>45261</v>
      </c>
      <c r="B339" s="76" t="s">
        <v>17</v>
      </c>
      <c r="C339" s="76" t="s">
        <v>18</v>
      </c>
      <c r="D339" s="76" t="s">
        <v>19</v>
      </c>
      <c r="E339" s="77" t="s">
        <v>20</v>
      </c>
      <c r="F339" s="78">
        <v>168</v>
      </c>
      <c r="G339" s="76" t="s">
        <v>298</v>
      </c>
      <c r="H339" s="76" t="s">
        <v>86</v>
      </c>
      <c r="I339">
        <v>2</v>
      </c>
      <c r="J339">
        <v>2.4950000000000001</v>
      </c>
      <c r="K339">
        <v>1.581</v>
      </c>
      <c r="L339">
        <v>3.2639999999999998</v>
      </c>
      <c r="M339">
        <v>21.18</v>
      </c>
      <c r="N339">
        <v>30.797000000000001</v>
      </c>
      <c r="O339">
        <v>157.81151170145478</v>
      </c>
      <c r="P339">
        <v>76.439950980392155</v>
      </c>
      <c r="Q339">
        <v>68.772932428483287</v>
      </c>
      <c r="R339" s="35" t="str">
        <f>CONCATENATE(Таблица1[[#This Row],[ОКПД]],Таблица1[[#This Row],[Признак периода данных]],Таблица1[[#This Row],[ОКЕИ]])</f>
        <v>10.20.23_168</v>
      </c>
      <c r="S339" s="35" t="str">
        <f>VLOOKUP(Таблица1[[#This Row],[ОКПД]],ОКПД!$A$2:$B$11000,2,FALSE)</f>
        <v>Рыба вяленая, соленая и несоленая или в рассоле</v>
      </c>
      <c r="T339" s="35" t="str">
        <f>VLOOKUP(Таблица1[[#This Row],[ОКЕИ]],'для единиц измирения'!$G$4:$H$1900,2,FALSE)</f>
        <v>тонн</v>
      </c>
      <c r="U339" t="str">
        <f>LEFT(Таблица1[[#This Row],[ОКПД]],2)</f>
        <v>10</v>
      </c>
      <c r="V339" s="10" t="e">
        <f>IF(H339=H346:H349,"…*",Таблица1[[#This Row],[За отчётный месяц]])</f>
        <v>#VALUE!</v>
      </c>
    </row>
    <row r="340" spans="1:22" ht="20.100000000000001" customHeight="1" x14ac:dyDescent="0.25">
      <c r="A340" s="91">
        <v>45261</v>
      </c>
      <c r="B340" s="76" t="s">
        <v>17</v>
      </c>
      <c r="C340" s="76" t="s">
        <v>18</v>
      </c>
      <c r="D340" s="76" t="s">
        <v>19</v>
      </c>
      <c r="E340" s="77" t="s">
        <v>20</v>
      </c>
      <c r="F340" s="78">
        <v>168</v>
      </c>
      <c r="G340" s="76" t="s">
        <v>298</v>
      </c>
      <c r="H340" s="76" t="s">
        <v>362</v>
      </c>
      <c r="I340">
        <v>2</v>
      </c>
      <c r="L340" t="s">
        <v>9680</v>
      </c>
      <c r="M340">
        <v>18.562000000000001</v>
      </c>
      <c r="N340">
        <v>38.732999999999997</v>
      </c>
      <c r="P340" t="s">
        <v>9680</v>
      </c>
      <c r="Q340">
        <v>47.922959750083905</v>
      </c>
      <c r="R340" s="35" t="str">
        <f>CONCATENATE(Таблица1[[#This Row],[ОКПД]],Таблица1[[#This Row],[Признак периода данных]],Таблица1[[#This Row],[ОКЕИ]])</f>
        <v>10.20.26.112_168</v>
      </c>
      <c r="S340" s="35" t="str">
        <f>VLOOKUP(Таблица1[[#This Row],[ОКПД]],ОКПД!$A$2:$B$11000,2,FALSE)</f>
        <v>Икра лососевых рыб</v>
      </c>
      <c r="T340" s="35" t="str">
        <f>VLOOKUP(Таблица1[[#This Row],[ОКЕИ]],'для единиц измирения'!$G$4:$H$1900,2,FALSE)</f>
        <v>тонн</v>
      </c>
      <c r="U340" t="str">
        <f>LEFT(Таблица1[[#This Row],[ОКПД]],2)</f>
        <v>10</v>
      </c>
      <c r="V340" s="10" t="e">
        <f>IF(H340=H347:H350,"…*",Таблица1[[#This Row],[За отчётный месяц]])</f>
        <v>#VALUE!</v>
      </c>
    </row>
    <row r="341" spans="1:22" ht="20.100000000000001" customHeight="1" x14ac:dyDescent="0.25">
      <c r="A341" s="91">
        <v>45261</v>
      </c>
      <c r="B341" s="76" t="s">
        <v>17</v>
      </c>
      <c r="C341" s="76" t="s">
        <v>18</v>
      </c>
      <c r="D341" s="76" t="s">
        <v>19</v>
      </c>
      <c r="E341" s="77" t="s">
        <v>20</v>
      </c>
      <c r="F341" s="78">
        <v>168</v>
      </c>
      <c r="G341" s="76" t="s">
        <v>298</v>
      </c>
      <c r="H341" s="76" t="s">
        <v>124</v>
      </c>
      <c r="I341">
        <v>2</v>
      </c>
      <c r="J341">
        <v>7.0000000000000007E-2</v>
      </c>
      <c r="K341">
        <v>0.05</v>
      </c>
      <c r="L341">
        <v>7.0000000000000007E-2</v>
      </c>
      <c r="M341">
        <v>1.1599999999999999</v>
      </c>
      <c r="N341">
        <v>1.04</v>
      </c>
      <c r="O341">
        <v>140</v>
      </c>
      <c r="P341">
        <v>100</v>
      </c>
      <c r="Q341">
        <v>111.53846153846153</v>
      </c>
      <c r="R341" s="35" t="str">
        <f>CONCATENATE(Таблица1[[#This Row],[ОКПД]],Таблица1[[#This Row],[Признак периода данных]],Таблица1[[#This Row],[ОКЕИ]])</f>
        <v>10.51.12_168</v>
      </c>
      <c r="S341" s="35" t="str">
        <f>VLOOKUP(Таблица1[[#This Row],[ОКПД]],ОКПД!$A$2:$B$11000,2,FALSE)</f>
        <v>Сливки</v>
      </c>
      <c r="T341" s="35" t="str">
        <f>VLOOKUP(Таблица1[[#This Row],[ОКЕИ]],'для единиц измирения'!$G$4:$H$1900,2,FALSE)</f>
        <v>тонн</v>
      </c>
      <c r="U341" t="str">
        <f>LEFT(Таблица1[[#This Row],[ОКПД]],2)</f>
        <v>10</v>
      </c>
      <c r="V341" s="10" t="e">
        <f>IF(H341=H348:H351,"…*",Таблица1[[#This Row],[За отчётный месяц]])</f>
        <v>#VALUE!</v>
      </c>
    </row>
    <row r="342" spans="1:22" ht="20.100000000000001" customHeight="1" x14ac:dyDescent="0.25">
      <c r="A342" s="91">
        <v>45261</v>
      </c>
      <c r="B342" s="76" t="s">
        <v>17</v>
      </c>
      <c r="C342" s="76" t="s">
        <v>18</v>
      </c>
      <c r="D342" s="76" t="s">
        <v>19</v>
      </c>
      <c r="E342" s="77" t="s">
        <v>20</v>
      </c>
      <c r="F342" s="78">
        <v>168</v>
      </c>
      <c r="G342" s="76" t="s">
        <v>298</v>
      </c>
      <c r="H342" s="76" t="s">
        <v>181</v>
      </c>
      <c r="I342">
        <v>2</v>
      </c>
      <c r="J342">
        <v>1.72</v>
      </c>
      <c r="K342">
        <v>1.5</v>
      </c>
      <c r="L342">
        <v>2.35</v>
      </c>
      <c r="M342">
        <v>23.25</v>
      </c>
      <c r="N342">
        <v>25.14</v>
      </c>
      <c r="O342">
        <v>114.66666666666667</v>
      </c>
      <c r="P342">
        <v>73.191489361702125</v>
      </c>
      <c r="Q342">
        <v>92.482100238663477</v>
      </c>
      <c r="R342" s="35" t="str">
        <f>CONCATENATE(Таблица1[[#This Row],[ОКПД]],Таблица1[[#This Row],[Признак периода данных]],Таблица1[[#This Row],[ОКЕИ]])</f>
        <v>10.71.11.170_168</v>
      </c>
      <c r="S342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42" s="35" t="str">
        <f>VLOOKUP(Таблица1[[#This Row],[ОКЕИ]],'для единиц измирения'!$G$4:$H$1900,2,FALSE)</f>
        <v>тонн</v>
      </c>
      <c r="U342" t="str">
        <f>LEFT(Таблица1[[#This Row],[ОКПД]],2)</f>
        <v>10</v>
      </c>
      <c r="V342" s="10" t="e">
        <f>IF(H342=H349:H352,"…*",Таблица1[[#This Row],[За отчётный месяц]])</f>
        <v>#VALUE!</v>
      </c>
    </row>
    <row r="343" spans="1:22" ht="20.100000000000001" customHeight="1" x14ac:dyDescent="0.25">
      <c r="A343" s="91">
        <v>45261</v>
      </c>
      <c r="B343" s="76" t="s">
        <v>17</v>
      </c>
      <c r="C343" s="76" t="s">
        <v>18</v>
      </c>
      <c r="D343" s="76" t="s">
        <v>19</v>
      </c>
      <c r="E343" s="77" t="s">
        <v>20</v>
      </c>
      <c r="F343" s="78">
        <v>168</v>
      </c>
      <c r="G343" s="76" t="s">
        <v>298</v>
      </c>
      <c r="H343" s="76" t="s">
        <v>55</v>
      </c>
      <c r="I343">
        <v>5</v>
      </c>
      <c r="J343">
        <v>10.92</v>
      </c>
      <c r="K343">
        <v>10.039999999999999</v>
      </c>
      <c r="L343">
        <v>12.17</v>
      </c>
      <c r="M343">
        <v>117.837</v>
      </c>
      <c r="N343">
        <v>123.71</v>
      </c>
      <c r="O343">
        <v>108.76494023904382</v>
      </c>
      <c r="P343">
        <v>89.728841413311414</v>
      </c>
      <c r="Q343">
        <v>95.252606903241457</v>
      </c>
      <c r="R343" s="35" t="str">
        <f>CONCATENATE(Таблица1[[#This Row],[ОКПД]],Таблица1[[#This Row],[Признак периода данных]],Таблица1[[#This Row],[ОКЕИ]])</f>
        <v>10.13.14.700_168</v>
      </c>
      <c r="S343" s="35" t="str">
        <f>VLOOKUP(Таблица1[[#This Row],[ОКПД]],ОКПД!$A$2:$B$11000,2,FALSE)</f>
        <v>Полуфабрикаты мясные, мясосодержащие, охлажденные, замороженные</v>
      </c>
      <c r="T343" s="35" t="str">
        <f>VLOOKUP(Таблица1[[#This Row],[ОКЕИ]],'для единиц измирения'!$G$4:$H$1900,2,FALSE)</f>
        <v>тонн</v>
      </c>
      <c r="U343" t="str">
        <f>LEFT(Таблица1[[#This Row],[ОКПД]],2)</f>
        <v>10</v>
      </c>
      <c r="V343" s="10" t="e">
        <f>IF(H343=H350:H353,"…*",Таблица1[[#This Row],[За отчётный месяц]])</f>
        <v>#VALUE!</v>
      </c>
    </row>
    <row r="344" spans="1:22" ht="20.100000000000001" customHeight="1" x14ac:dyDescent="0.25">
      <c r="A344" s="91">
        <v>45261</v>
      </c>
      <c r="B344" s="76" t="s">
        <v>17</v>
      </c>
      <c r="C344" s="76" t="s">
        <v>18</v>
      </c>
      <c r="D344" s="76" t="s">
        <v>19</v>
      </c>
      <c r="E344" s="77" t="s">
        <v>20</v>
      </c>
      <c r="F344" s="78">
        <v>119</v>
      </c>
      <c r="G344" s="76" t="s">
        <v>298</v>
      </c>
      <c r="H344" s="76" t="s">
        <v>227</v>
      </c>
      <c r="I344">
        <v>1</v>
      </c>
      <c r="J344">
        <v>0.83</v>
      </c>
      <c r="K344">
        <v>0.39</v>
      </c>
      <c r="L344">
        <v>0.98</v>
      </c>
      <c r="M344">
        <v>10.48</v>
      </c>
      <c r="N344">
        <v>9.57</v>
      </c>
      <c r="O344">
        <v>212.82051282051282</v>
      </c>
      <c r="P344">
        <v>84.693877551020407</v>
      </c>
      <c r="Q344">
        <v>109.50888192267503</v>
      </c>
      <c r="R344" s="35" t="str">
        <f>CONCATENATE(Таблица1[[#This Row],[ОКПД]],Таблица1[[#This Row],[Признак периода данных]],Таблица1[[#This Row],[ОКЕИ]])</f>
        <v>11.07.19.190_119</v>
      </c>
      <c r="S344" s="35" t="str">
        <f>VLOOKUP(Таблица1[[#This Row],[ОКПД]],ОКПД!$A$2:$B$11000,2,FALSE)</f>
        <v>Напитки безалкогольные прочие, не включенные в другие группировки</v>
      </c>
      <c r="T344" s="35" t="str">
        <f>VLOOKUP(Таблица1[[#This Row],[ОКЕИ]],'для единиц измирения'!$G$4:$H$1900,2,FALSE)</f>
        <v>тыс. дкл</v>
      </c>
      <c r="U344" t="str">
        <f>LEFT(Таблица1[[#This Row],[ОКПД]],2)</f>
        <v>11</v>
      </c>
      <c r="V344" s="10" t="e">
        <f>IF(H344=H351:H354,"…*",Таблица1[[#This Row],[За отчётный месяц]])</f>
        <v>#VALUE!</v>
      </c>
    </row>
    <row r="345" spans="1:22" ht="20.100000000000001" customHeight="1" x14ac:dyDescent="0.25">
      <c r="A345" s="91">
        <v>45261</v>
      </c>
      <c r="B345" s="76" t="s">
        <v>17</v>
      </c>
      <c r="C345" s="76" t="s">
        <v>18</v>
      </c>
      <c r="D345" s="76" t="s">
        <v>19</v>
      </c>
      <c r="E345" s="77" t="s">
        <v>20</v>
      </c>
      <c r="F345" s="78">
        <v>234</v>
      </c>
      <c r="G345" s="76" t="s">
        <v>298</v>
      </c>
      <c r="H345" s="76" t="s">
        <v>336</v>
      </c>
      <c r="I345">
        <v>2</v>
      </c>
      <c r="J345">
        <v>34.947000000000003</v>
      </c>
      <c r="K345">
        <v>26.988</v>
      </c>
      <c r="L345">
        <v>30.372</v>
      </c>
      <c r="M345">
        <v>268.411</v>
      </c>
      <c r="N345">
        <v>231.06800000000001</v>
      </c>
      <c r="O345">
        <v>129.49088483770564</v>
      </c>
      <c r="P345">
        <v>115.06321612011062</v>
      </c>
      <c r="Q345">
        <v>116.16104350234563</v>
      </c>
      <c r="R345" s="35" t="str">
        <f>CONCATENATE(Таблица1[[#This Row],[ОКПД]],Таблица1[[#This Row],[Признак периода данных]],Таблица1[[#This Row],[ОКЕИ]])</f>
        <v>35.30.11.112_234</v>
      </c>
      <c r="S345" s="35" t="str">
        <f>VLOOKUP(Таблица1[[#This Row],[ОКПД]],ОКПД!$A$2:$B$11000,2,FALSE)</f>
        <v>Энергия тепловая, отпущенная атомными электростанциями (АЭС)</v>
      </c>
      <c r="T345" s="35" t="str">
        <f>VLOOKUP(Таблица1[[#This Row],[ОКЕИ]],'для единиц измирения'!$G$4:$H$1900,2,FALSE)</f>
        <v>тыс. Гкал</v>
      </c>
      <c r="U345" t="str">
        <f>LEFT(Таблица1[[#This Row],[ОКПД]],2)</f>
        <v>35</v>
      </c>
      <c r="V345" s="10" t="e">
        <f>IF(H345=H352:H355,"…*",Таблица1[[#This Row],[За отчётный месяц]])</f>
        <v>#VALUE!</v>
      </c>
    </row>
    <row r="346" spans="1:22" ht="20.100000000000001" customHeight="1" x14ac:dyDescent="0.25">
      <c r="A346" s="91">
        <v>45261</v>
      </c>
      <c r="B346" s="76" t="s">
        <v>17</v>
      </c>
      <c r="C346" s="76" t="s">
        <v>18</v>
      </c>
      <c r="D346" s="76" t="s">
        <v>19</v>
      </c>
      <c r="E346" s="77" t="s">
        <v>20</v>
      </c>
      <c r="F346" s="78">
        <v>882</v>
      </c>
      <c r="G346" s="76" t="s">
        <v>298</v>
      </c>
      <c r="H346" s="76" t="s">
        <v>363</v>
      </c>
      <c r="L346">
        <v>0</v>
      </c>
      <c r="M346">
        <v>1.1160000000000001</v>
      </c>
      <c r="N346">
        <v>2.9430000000000001</v>
      </c>
      <c r="P346">
        <v>0</v>
      </c>
      <c r="Q346">
        <v>37.920489296636084</v>
      </c>
      <c r="R346" s="35" t="str">
        <f>CONCATENATE(Таблица1[[#This Row],[ОКПД]],Таблица1[[#This Row],[Признак периода данных]],Таблица1[[#This Row],[ОКЕИ]])</f>
        <v>10.32.39.001.АГ_882</v>
      </c>
      <c r="S346" s="35" t="str">
        <f>VLOOKUP(Таблица1[[#This Row],[ОКПД]],ОКПД!$A$2:$B$11000,2,FALSE)</f>
        <v>Плодоовощные консервы</v>
      </c>
      <c r="T346" s="35" t="str">
        <f>VLOOKUP(Таблица1[[#This Row],[ОКЕИ]],'для единиц измирения'!$G$4:$H$1900,2,FALSE)</f>
        <v>тыс.усл. банок</v>
      </c>
      <c r="U346" t="str">
        <f>LEFT(Таблица1[[#This Row],[ОКПД]],2)</f>
        <v>10</v>
      </c>
      <c r="V346" s="10" t="e">
        <f>IF(H346=H353:H356,"…*",Таблица1[[#This Row],[За отчётный месяц]])</f>
        <v>#VALUE!</v>
      </c>
    </row>
    <row r="347" spans="1:22" ht="20.100000000000001" customHeight="1" x14ac:dyDescent="0.25">
      <c r="A347" s="91">
        <v>45261</v>
      </c>
      <c r="B347" s="76" t="s">
        <v>17</v>
      </c>
      <c r="C347" s="76" t="s">
        <v>18</v>
      </c>
      <c r="D347" s="76" t="s">
        <v>19</v>
      </c>
      <c r="E347" s="77" t="s">
        <v>20</v>
      </c>
      <c r="F347" s="78">
        <v>168</v>
      </c>
      <c r="G347" s="76" t="s">
        <v>298</v>
      </c>
      <c r="H347" s="76" t="s">
        <v>153</v>
      </c>
      <c r="I347">
        <v>4</v>
      </c>
      <c r="J347">
        <v>6.7</v>
      </c>
      <c r="K347">
        <v>5.67</v>
      </c>
      <c r="L347">
        <v>6.64</v>
      </c>
      <c r="M347">
        <v>69.53</v>
      </c>
      <c r="N347">
        <v>72.13</v>
      </c>
      <c r="O347">
        <v>118.16578483245149</v>
      </c>
      <c r="P347">
        <v>100.90361445783132</v>
      </c>
      <c r="Q347">
        <v>96.395397199500906</v>
      </c>
      <c r="R347" s="35" t="str">
        <f>CONCATENATE(Таблица1[[#This Row],[ОКПД]],Таблица1[[#This Row],[Признак периода данных]],Таблица1[[#This Row],[ОКЕИ]])</f>
        <v>10.51.52.200_168</v>
      </c>
      <c r="S347" s="35" t="str">
        <f>VLOOKUP(Таблица1[[#This Row],[ОКПД]],ОКПД!$A$2:$B$11000,2,FALSE)</f>
        <v>Сметана</v>
      </c>
      <c r="T347" s="35" t="str">
        <f>VLOOKUP(Таблица1[[#This Row],[ОКЕИ]],'для единиц измирения'!$G$4:$H$1900,2,FALSE)</f>
        <v>тонн</v>
      </c>
      <c r="U347" t="str">
        <f>LEFT(Таблица1[[#This Row],[ОКПД]],2)</f>
        <v>10</v>
      </c>
      <c r="V347" s="10" t="e">
        <f>IF(H347=H354:H357,"…*",Таблица1[[#This Row],[За отчётный месяц]])</f>
        <v>#VALUE!</v>
      </c>
    </row>
    <row r="348" spans="1:22" ht="20.100000000000001" customHeight="1" x14ac:dyDescent="0.25">
      <c r="A348" s="91">
        <v>45261</v>
      </c>
      <c r="B348" s="76" t="s">
        <v>17</v>
      </c>
      <c r="C348" s="76" t="s">
        <v>18</v>
      </c>
      <c r="D348" s="76" t="s">
        <v>19</v>
      </c>
      <c r="E348" s="77" t="s">
        <v>20</v>
      </c>
      <c r="F348" s="78">
        <v>168</v>
      </c>
      <c r="G348" s="76" t="s">
        <v>298</v>
      </c>
      <c r="H348" s="76" t="s">
        <v>47</v>
      </c>
      <c r="I348">
        <v>1</v>
      </c>
      <c r="J348">
        <v>0.3</v>
      </c>
      <c r="K348">
        <v>0.12</v>
      </c>
      <c r="L348">
        <v>0.25</v>
      </c>
      <c r="M348">
        <v>1.62</v>
      </c>
      <c r="N348">
        <v>2.16</v>
      </c>
      <c r="O348">
        <v>250</v>
      </c>
      <c r="P348">
        <v>120</v>
      </c>
      <c r="Q348">
        <v>75</v>
      </c>
      <c r="R348" s="35" t="str">
        <f>CONCATENATE(Таблица1[[#This Row],[ОКПД]],Таблица1[[#This Row],[Признак периода данных]],Таблица1[[#This Row],[ОКЕИ]])</f>
        <v>10.13.14.500_168</v>
      </c>
      <c r="S348" s="35" t="str">
        <f>VLOOKUP(Таблица1[[#This Row],[ОКПД]],ОКПД!$A$2:$B$11000,2,FALSE)</f>
        <v>Изделия колбасные из термически обработанных ингредиентов</v>
      </c>
      <c r="T348" s="35" t="str">
        <f>VLOOKUP(Таблица1[[#This Row],[ОКЕИ]],'для единиц измирения'!$G$4:$H$1900,2,FALSE)</f>
        <v>тонн</v>
      </c>
      <c r="U348" t="str">
        <f>LEFT(Таблица1[[#This Row],[ОКПД]],2)</f>
        <v>10</v>
      </c>
      <c r="V348" s="10" t="e">
        <f>IF(H348=H355:H358,"…*",Таблица1[[#This Row],[За отчётный месяц]])</f>
        <v>#VALUE!</v>
      </c>
    </row>
    <row r="349" spans="1:22" ht="20.100000000000001" customHeight="1" x14ac:dyDescent="0.25">
      <c r="A349" s="91">
        <v>45261</v>
      </c>
      <c r="B349" s="76" t="s">
        <v>17</v>
      </c>
      <c r="C349" s="76" t="s">
        <v>18</v>
      </c>
      <c r="D349" s="76" t="s">
        <v>19</v>
      </c>
      <c r="E349" s="77" t="s">
        <v>20</v>
      </c>
      <c r="F349" s="78">
        <v>168</v>
      </c>
      <c r="G349" s="76" t="s">
        <v>298</v>
      </c>
      <c r="H349" s="76" t="s">
        <v>108</v>
      </c>
      <c r="I349">
        <v>2</v>
      </c>
      <c r="J349">
        <v>0.23200000000000001</v>
      </c>
      <c r="K349">
        <v>0.23499999999999999</v>
      </c>
      <c r="L349">
        <v>0.26</v>
      </c>
      <c r="M349">
        <v>2.1019999999999999</v>
      </c>
      <c r="N349">
        <v>3.202</v>
      </c>
      <c r="O349">
        <v>98.723404255319153</v>
      </c>
      <c r="P349">
        <v>89.230769230769226</v>
      </c>
      <c r="Q349">
        <v>65.646470955652717</v>
      </c>
      <c r="R349" s="35" t="str">
        <f>CONCATENATE(Таблица1[[#This Row],[ОКПД]],Таблица1[[#This Row],[Признак периода данных]],Таблица1[[#This Row],[ОКЕИ]])</f>
        <v>10.20.24.113_168</v>
      </c>
      <c r="S349" s="35" t="str">
        <f>VLOOKUP(Таблица1[[#This Row],[ОКПД]],ОКПД!$A$2:$B$11000,2,FALSE)</f>
        <v>Рыба и филе морских рыб холодного копчения (кроме сельди)</v>
      </c>
      <c r="T349" s="35" t="str">
        <f>VLOOKUP(Таблица1[[#This Row],[ОКЕИ]],'для единиц измирения'!$G$4:$H$1900,2,FALSE)</f>
        <v>тонн</v>
      </c>
      <c r="U349" t="str">
        <f>LEFT(Таблица1[[#This Row],[ОКПД]],2)</f>
        <v>10</v>
      </c>
      <c r="V349" s="10" t="e">
        <f>IF(H349=H356:H359,"…*",Таблица1[[#This Row],[За отчётный месяц]])</f>
        <v>#VALUE!</v>
      </c>
    </row>
    <row r="350" spans="1:22" ht="20.100000000000001" customHeight="1" x14ac:dyDescent="0.25">
      <c r="A350" s="91">
        <v>45261</v>
      </c>
      <c r="B350" s="76" t="s">
        <v>17</v>
      </c>
      <c r="C350" s="76" t="s">
        <v>18</v>
      </c>
      <c r="D350" s="76" t="s">
        <v>19</v>
      </c>
      <c r="E350" s="77" t="s">
        <v>20</v>
      </c>
      <c r="F350" s="78">
        <v>247</v>
      </c>
      <c r="G350" s="76" t="s">
        <v>298</v>
      </c>
      <c r="H350" s="76" t="s">
        <v>262</v>
      </c>
      <c r="I350">
        <v>24</v>
      </c>
      <c r="J350">
        <v>92.99</v>
      </c>
      <c r="K350">
        <v>77.132000000000005</v>
      </c>
      <c r="L350">
        <v>85.596999999999994</v>
      </c>
      <c r="M350">
        <v>899.52200000000005</v>
      </c>
      <c r="N350">
        <v>862.596</v>
      </c>
      <c r="O350">
        <v>120.55956023440336</v>
      </c>
      <c r="P350">
        <v>108.63698494106102</v>
      </c>
      <c r="Q350">
        <v>104.28079889079012</v>
      </c>
      <c r="R350" s="35" t="str">
        <f>CONCATENATE(Таблица1[[#This Row],[ОКПД]],Таблица1[[#This Row],[Признак периода данных]],Таблица1[[#This Row],[ОКЕИ]])</f>
        <v>35.11.10_247</v>
      </c>
      <c r="S350" s="35" t="str">
        <f>VLOOKUP(Таблица1[[#This Row],[ОКПД]],ОКПД!$A$2:$B$11000,2,FALSE)</f>
        <v>Электроэнергия</v>
      </c>
      <c r="T350" s="35" t="str">
        <f>VLOOKUP(Таблица1[[#This Row],[ОКЕИ]],'для единиц измирения'!$G$4:$H$1900,2,FALSE)</f>
        <v>млн. кВт. ч</v>
      </c>
      <c r="U350" t="str">
        <f>LEFT(Таблица1[[#This Row],[ОКПД]],2)</f>
        <v>35</v>
      </c>
      <c r="V350" s="10" t="e">
        <f>IF(H350=H357:H360,"…*",Таблица1[[#This Row],[За отчётный месяц]])</f>
        <v>#VALUE!</v>
      </c>
    </row>
    <row r="351" spans="1:22" ht="20.100000000000001" customHeight="1" x14ac:dyDescent="0.25">
      <c r="A351" s="91">
        <v>45261</v>
      </c>
      <c r="B351" s="76" t="s">
        <v>17</v>
      </c>
      <c r="C351" s="76" t="s">
        <v>18</v>
      </c>
      <c r="D351" s="76" t="s">
        <v>19</v>
      </c>
      <c r="E351" s="77" t="s">
        <v>20</v>
      </c>
      <c r="F351" s="78">
        <v>168</v>
      </c>
      <c r="G351" s="76" t="s">
        <v>298</v>
      </c>
      <c r="H351" s="76" t="s">
        <v>332</v>
      </c>
      <c r="I351">
        <v>1</v>
      </c>
      <c r="J351">
        <v>0.48</v>
      </c>
      <c r="K351">
        <v>0.42</v>
      </c>
      <c r="L351">
        <v>0.45</v>
      </c>
      <c r="M351">
        <v>6.51</v>
      </c>
      <c r="N351">
        <v>5.0599999999999996</v>
      </c>
      <c r="O351">
        <v>114.28571428571429</v>
      </c>
      <c r="P351">
        <v>106.66666666666667</v>
      </c>
      <c r="Q351">
        <v>128.65612648221344</v>
      </c>
      <c r="R351" s="35" t="str">
        <f>CONCATENATE(Таблица1[[#This Row],[ОКПД]],Таблица1[[#This Row],[Признак периода данных]],Таблица1[[#This Row],[ОКЕИ]])</f>
        <v>10.51.55.120_168</v>
      </c>
      <c r="S351" s="35" t="str">
        <f>VLOOKUP(Таблица1[[#This Row],[ОКПД]],ОКПД!$A$2:$B$11000,2,FALSE)</f>
        <v>Продукты из сыворотки</v>
      </c>
      <c r="T351" s="35" t="str">
        <f>VLOOKUP(Таблица1[[#This Row],[ОКЕИ]],'для единиц измирения'!$G$4:$H$1900,2,FALSE)</f>
        <v>тонн</v>
      </c>
      <c r="U351" t="str">
        <f>LEFT(Таблица1[[#This Row],[ОКПД]],2)</f>
        <v>10</v>
      </c>
      <c r="V351" s="10" t="e">
        <f>IF(H351=H358:H361,"…*",Таблица1[[#This Row],[За отчётный месяц]])</f>
        <v>#VALUE!</v>
      </c>
    </row>
    <row r="352" spans="1:22" ht="20.100000000000001" customHeight="1" x14ac:dyDescent="0.25">
      <c r="A352" s="91">
        <v>45261</v>
      </c>
      <c r="B352" s="76" t="s">
        <v>17</v>
      </c>
      <c r="C352" s="76" t="s">
        <v>18</v>
      </c>
      <c r="D352" s="76" t="s">
        <v>19</v>
      </c>
      <c r="E352" s="77" t="s">
        <v>20</v>
      </c>
      <c r="F352" s="78">
        <v>128</v>
      </c>
      <c r="G352" s="76" t="s">
        <v>298</v>
      </c>
      <c r="H352" s="76" t="s">
        <v>219</v>
      </c>
      <c r="I352">
        <v>3</v>
      </c>
      <c r="J352">
        <v>44.86</v>
      </c>
      <c r="K352">
        <v>66.819999999999993</v>
      </c>
      <c r="L352">
        <v>48.5</v>
      </c>
      <c r="M352">
        <v>507.17</v>
      </c>
      <c r="N352">
        <v>523.66</v>
      </c>
      <c r="O352">
        <v>67.135588147261302</v>
      </c>
      <c r="P352">
        <v>92.494845360824741</v>
      </c>
      <c r="Q352">
        <v>96.851010197456361</v>
      </c>
      <c r="R352" s="35" t="str">
        <f>CONCATENATE(Таблица1[[#This Row],[ОКПД]],Таблица1[[#This Row],[Признак периода данных]],Таблица1[[#This Row],[ОКЕИ]])</f>
        <v>11.07.11.120_128</v>
      </c>
      <c r="S352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52" s="35" t="str">
        <f>VLOOKUP(Таблица1[[#This Row],[ОКЕИ]],'для единиц измирения'!$G$4:$H$1900,2,FALSE)</f>
        <v>тыс.полу-литров</v>
      </c>
      <c r="U352" t="str">
        <f>LEFT(Таблица1[[#This Row],[ОКПД]],2)</f>
        <v>11</v>
      </c>
      <c r="V352" s="10" t="e">
        <f>IF(H352=H359:H362,"…*",Таблица1[[#This Row],[За отчётный месяц]])</f>
        <v>#VALUE!</v>
      </c>
    </row>
    <row r="353" spans="1:22" ht="20.100000000000001" customHeight="1" x14ac:dyDescent="0.25">
      <c r="A353" s="91">
        <v>45261</v>
      </c>
      <c r="B353" s="76" t="s">
        <v>17</v>
      </c>
      <c r="C353" s="76" t="s">
        <v>18</v>
      </c>
      <c r="D353" s="76" t="s">
        <v>19</v>
      </c>
      <c r="E353" s="77" t="s">
        <v>20</v>
      </c>
      <c r="F353" s="78">
        <v>119</v>
      </c>
      <c r="G353" s="76" t="s">
        <v>298</v>
      </c>
      <c r="H353" s="76" t="s">
        <v>221</v>
      </c>
      <c r="I353">
        <v>2</v>
      </c>
      <c r="J353">
        <v>0.89</v>
      </c>
      <c r="K353">
        <v>0.45</v>
      </c>
      <c r="L353">
        <v>1.72</v>
      </c>
      <c r="M353">
        <v>12.04</v>
      </c>
      <c r="N353">
        <v>12.07</v>
      </c>
      <c r="O353">
        <v>197.77777777777777</v>
      </c>
      <c r="P353">
        <v>51.744186046511629</v>
      </c>
      <c r="Q353">
        <v>99.751449875724944</v>
      </c>
      <c r="R353" s="35" t="str">
        <f>CONCATENATE(Таблица1[[#This Row],[ОКПД]],Таблица1[[#This Row],[Признак периода данных]],Таблица1[[#This Row],[ОКЕИ]])</f>
        <v>11.07.19_119</v>
      </c>
      <c r="S353" s="35" t="str">
        <f>VLOOKUP(Таблица1[[#This Row],[ОКПД]],ОКПД!$A$2:$B$11000,2,FALSE)</f>
        <v>Напитки безалкогольные прочие</v>
      </c>
      <c r="T353" s="35" t="str">
        <f>VLOOKUP(Таблица1[[#This Row],[ОКЕИ]],'для единиц измирения'!$G$4:$H$1900,2,FALSE)</f>
        <v>тыс. дкл</v>
      </c>
      <c r="U353" t="str">
        <f>LEFT(Таблица1[[#This Row],[ОКПД]],2)</f>
        <v>11</v>
      </c>
      <c r="V353" s="10" t="e">
        <f>IF(H353=H360:H363,"…*",Таблица1[[#This Row],[За отчётный месяц]])</f>
        <v>#VALUE!</v>
      </c>
    </row>
    <row r="354" spans="1:22" ht="20.100000000000001" customHeight="1" x14ac:dyDescent="0.25">
      <c r="A354" s="91">
        <v>45261</v>
      </c>
      <c r="B354" s="76" t="s">
        <v>17</v>
      </c>
      <c r="C354" s="76" t="s">
        <v>18</v>
      </c>
      <c r="D354" s="76" t="s">
        <v>19</v>
      </c>
      <c r="E354" s="77" t="s">
        <v>20</v>
      </c>
      <c r="F354" s="78">
        <v>234</v>
      </c>
      <c r="G354" s="76" t="s">
        <v>298</v>
      </c>
      <c r="H354" s="76" t="s">
        <v>282</v>
      </c>
      <c r="I354">
        <v>36</v>
      </c>
      <c r="J354">
        <v>137.072</v>
      </c>
      <c r="K354">
        <v>101.069</v>
      </c>
      <c r="L354">
        <v>116.26600000000001</v>
      </c>
      <c r="M354">
        <v>1073.8340000000001</v>
      </c>
      <c r="N354">
        <v>1041.2239999999999</v>
      </c>
      <c r="O354">
        <v>135.6221986959404</v>
      </c>
      <c r="P354">
        <v>117.89517141726731</v>
      </c>
      <c r="Q354">
        <v>103.13189092836892</v>
      </c>
      <c r="R354" s="35" t="str">
        <f>CONCATENATE(Таблица1[[#This Row],[ОКПД]],Таблица1[[#This Row],[Признак периода данных]],Таблица1[[#This Row],[ОКЕИ]])</f>
        <v>35.30.11_234</v>
      </c>
      <c r="S354" s="35" t="str">
        <f>VLOOKUP(Таблица1[[#This Row],[ОКПД]],ОКПД!$A$2:$B$11000,2,FALSE)</f>
        <v>Пар и горячая вода</v>
      </c>
      <c r="T354" s="35" t="str">
        <f>VLOOKUP(Таблица1[[#This Row],[ОКЕИ]],'для единиц измирения'!$G$4:$H$1900,2,FALSE)</f>
        <v>тыс. Гкал</v>
      </c>
      <c r="U354" t="str">
        <f>LEFT(Таблица1[[#This Row],[ОКПД]],2)</f>
        <v>35</v>
      </c>
      <c r="V354" s="10" t="e">
        <f>IF(H354=H361:H364,"…*",Таблица1[[#This Row],[За отчётный месяц]])</f>
        <v>#VALUE!</v>
      </c>
    </row>
    <row r="355" spans="1:22" ht="20.100000000000001" customHeight="1" x14ac:dyDescent="0.25">
      <c r="A355" s="91">
        <v>45261</v>
      </c>
      <c r="B355" s="76" t="s">
        <v>17</v>
      </c>
      <c r="C355" s="76" t="s">
        <v>18</v>
      </c>
      <c r="D355" s="76" t="s">
        <v>19</v>
      </c>
      <c r="E355" s="77" t="s">
        <v>20</v>
      </c>
      <c r="F355" s="78">
        <v>159</v>
      </c>
      <c r="G355" s="76" t="s">
        <v>298</v>
      </c>
      <c r="H355" s="76" t="s">
        <v>309</v>
      </c>
      <c r="I355">
        <v>1</v>
      </c>
      <c r="J355">
        <v>7.3239999999999998</v>
      </c>
      <c r="K355">
        <v>6.4160000000000004</v>
      </c>
      <c r="L355">
        <v>7.508</v>
      </c>
      <c r="M355">
        <v>66.375</v>
      </c>
      <c r="N355">
        <v>66.724000000000004</v>
      </c>
      <c r="O355">
        <v>114.15211970074813</v>
      </c>
      <c r="P355">
        <v>97.549280767181671</v>
      </c>
      <c r="Q355">
        <v>99.476949823152083</v>
      </c>
      <c r="R355" s="35" t="str">
        <f>CONCATENATE(Таблица1[[#This Row],[ОКПД]],Таблица1[[#This Row],[Признак периода данных]],Таблица1[[#This Row],[ОКЕИ]])</f>
        <v>06.20.10.110_159</v>
      </c>
      <c r="S355" s="35" t="str">
        <f>VLOOKUP(Таблица1[[#This Row],[ОКПД]],ОКПД!$A$2:$B$11000,2,FALSE)</f>
        <v xml:space="preserve">Газ горючий природный (газ естественный) </v>
      </c>
      <c r="T355" s="35" t="str">
        <f>VLOOKUP(Таблица1[[#This Row],[ОКЕИ]],'для единиц измирения'!$G$4:$H$1900,2,FALSE)</f>
        <v>млн.м3</v>
      </c>
      <c r="U355" t="str">
        <f>LEFT(Таблица1[[#This Row],[ОКПД]],2)</f>
        <v>06</v>
      </c>
      <c r="V355" s="10" t="e">
        <f>IF(H355=H362:H365,"…*",Таблица1[[#This Row],[За отчётный месяц]])</f>
        <v>#VALUE!</v>
      </c>
    </row>
    <row r="356" spans="1:22" ht="20.100000000000001" customHeight="1" x14ac:dyDescent="0.25">
      <c r="A356" s="91">
        <v>45261</v>
      </c>
      <c r="B356" s="76" t="s">
        <v>17</v>
      </c>
      <c r="C356" s="76" t="s">
        <v>18</v>
      </c>
      <c r="D356" s="76" t="s">
        <v>19</v>
      </c>
      <c r="E356" s="77" t="s">
        <v>20</v>
      </c>
      <c r="F356" s="78">
        <v>796</v>
      </c>
      <c r="G356" s="76" t="s">
        <v>298</v>
      </c>
      <c r="H356" s="76" t="s">
        <v>9136</v>
      </c>
      <c r="I356">
        <v>1</v>
      </c>
      <c r="L356" t="s">
        <v>9680</v>
      </c>
      <c r="M356">
        <v>3</v>
      </c>
      <c r="N356">
        <v>3</v>
      </c>
      <c r="P356" t="s">
        <v>9680</v>
      </c>
      <c r="Q356">
        <v>100</v>
      </c>
      <c r="R356" s="35" t="str">
        <f>CONCATENATE(Таблица1[[#This Row],[ОКПД]],Таблица1[[#This Row],[Признак периода данных]],Таблица1[[#This Row],[ОКЕИ]])</f>
        <v>31.09.12.110_796</v>
      </c>
      <c r="S356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356" s="35" t="str">
        <f>VLOOKUP(Таблица1[[#This Row],[ОКЕИ]],'для единиц измирения'!$G$4:$H$1900,2,FALSE)</f>
        <v>штук</v>
      </c>
      <c r="U356" t="str">
        <f>LEFT(Таблица1[[#This Row],[ОКПД]],2)</f>
        <v>31</v>
      </c>
      <c r="V356" s="10" t="e">
        <f>IF(H356=H363:H366,"…*",Таблица1[[#This Row],[За отчётный месяц]])</f>
        <v>#VALUE!</v>
      </c>
    </row>
    <row r="357" spans="1:22" ht="20.100000000000001" customHeight="1" x14ac:dyDescent="0.25">
      <c r="A357" s="91">
        <v>45261</v>
      </c>
      <c r="B357" s="76" t="s">
        <v>17</v>
      </c>
      <c r="C357" s="76" t="s">
        <v>18</v>
      </c>
      <c r="D357" s="76" t="s">
        <v>19</v>
      </c>
      <c r="E357" s="77" t="s">
        <v>20</v>
      </c>
      <c r="F357" s="78">
        <v>168</v>
      </c>
      <c r="G357" s="76" t="s">
        <v>298</v>
      </c>
      <c r="H357" s="76" t="s">
        <v>198</v>
      </c>
      <c r="I357">
        <v>1</v>
      </c>
      <c r="J357">
        <v>0.02</v>
      </c>
      <c r="K357">
        <v>0.03</v>
      </c>
      <c r="L357">
        <v>0.04</v>
      </c>
      <c r="M357">
        <v>0.48</v>
      </c>
      <c r="N357">
        <v>0.89</v>
      </c>
      <c r="O357">
        <v>66.666666666666671</v>
      </c>
      <c r="P357">
        <v>50</v>
      </c>
      <c r="Q357">
        <v>53.932584269662918</v>
      </c>
      <c r="R357" s="35" t="str">
        <f>CONCATENATE(Таблица1[[#This Row],[ОКПД]],Таблица1[[#This Row],[Признак периода данных]],Таблица1[[#This Row],[ОКЕИ]])</f>
        <v>10.72.19.140_168</v>
      </c>
      <c r="S357" s="35" t="str">
        <f>VLOOKUP(Таблица1[[#This Row],[ОКПД]],ОКПД!$A$2:$B$11000,2,FALSE)</f>
        <v>Полуфабрикаты хлебобулочные замороженные</v>
      </c>
      <c r="T357" s="35" t="str">
        <f>VLOOKUP(Таблица1[[#This Row],[ОКЕИ]],'для единиц измирения'!$G$4:$H$1900,2,FALSE)</f>
        <v>тонн</v>
      </c>
      <c r="U357" t="str">
        <f>LEFT(Таблица1[[#This Row],[ОКПД]],2)</f>
        <v>10</v>
      </c>
      <c r="V357" s="10" t="e">
        <f>IF(H357=H364:H367,"…*",Таблица1[[#This Row],[За отчётный месяц]])</f>
        <v>#VALUE!</v>
      </c>
    </row>
    <row r="358" spans="1:22" ht="20.100000000000001" customHeight="1" x14ac:dyDescent="0.25">
      <c r="A358" s="91">
        <v>45261</v>
      </c>
      <c r="B358" s="76" t="s">
        <v>17</v>
      </c>
      <c r="C358" s="76" t="s">
        <v>18</v>
      </c>
      <c r="D358" s="76" t="s">
        <v>19</v>
      </c>
      <c r="E358" s="77" t="s">
        <v>20</v>
      </c>
      <c r="F358" s="78">
        <v>114</v>
      </c>
      <c r="G358" s="76" t="s">
        <v>298</v>
      </c>
      <c r="H358" s="76" t="s">
        <v>405</v>
      </c>
      <c r="L358" t="s">
        <v>9680</v>
      </c>
      <c r="N358" t="s">
        <v>9680</v>
      </c>
      <c r="P358" t="s">
        <v>9680</v>
      </c>
      <c r="Q358" t="s">
        <v>9680</v>
      </c>
      <c r="R358" s="35" t="str">
        <f>CONCATENATE(Таблица1[[#This Row],[ОКПД]],Таблица1[[#This Row],[Признак периода данных]],Таблица1[[#This Row],[ОКЕИ]])</f>
        <v>20.11.11.140_114</v>
      </c>
      <c r="S358" s="35" t="str">
        <f>VLOOKUP(Таблица1[[#This Row],[ОКПД]],ОКПД!$A$2:$B$11000,2,FALSE)</f>
        <v>Азот</v>
      </c>
      <c r="T358" s="35" t="str">
        <f>VLOOKUP(Таблица1[[#This Row],[ОКЕИ]],'для единиц измирения'!$G$4:$H$1900,2,FALSE)</f>
        <v>тыс.м3</v>
      </c>
      <c r="U358" t="str">
        <f>LEFT(Таблица1[[#This Row],[ОКПД]],2)</f>
        <v>20</v>
      </c>
      <c r="V358" s="10" t="e">
        <f>IF(H358=H365:H368,"…*",Таблица1[[#This Row],[За отчётный месяц]])</f>
        <v>#VALUE!</v>
      </c>
    </row>
    <row r="359" spans="1:22" ht="20.100000000000001" customHeight="1" x14ac:dyDescent="0.25">
      <c r="A359" s="91">
        <v>45261</v>
      </c>
      <c r="B359" s="76" t="s">
        <v>17</v>
      </c>
      <c r="C359" s="76" t="s">
        <v>18</v>
      </c>
      <c r="D359" s="76" t="s">
        <v>19</v>
      </c>
      <c r="E359" s="77" t="s">
        <v>20</v>
      </c>
      <c r="F359" s="78">
        <v>796</v>
      </c>
      <c r="G359" s="76" t="s">
        <v>298</v>
      </c>
      <c r="H359" s="76" t="s">
        <v>365</v>
      </c>
      <c r="L359" t="s">
        <v>9680</v>
      </c>
      <c r="N359" t="s">
        <v>9680</v>
      </c>
      <c r="P359" t="s">
        <v>9680</v>
      </c>
      <c r="Q359" t="s">
        <v>9680</v>
      </c>
      <c r="R359" s="35" t="str">
        <f>CONCATENATE(Таблица1[[#This Row],[ОКПД]],Таблица1[[#This Row],[Признак периода данных]],Таблица1[[#This Row],[ОКЕИ]])</f>
        <v>31.09.12.133_796</v>
      </c>
      <c r="S359" s="35" t="str">
        <f>VLOOKUP(Таблица1[[#This Row],[ОКПД]],ОКПД!$A$2:$B$11000,2,FALSE)</f>
        <v>Шкафы деревянные для столовой и гостиной</v>
      </c>
      <c r="T359" s="35" t="str">
        <f>VLOOKUP(Таблица1[[#This Row],[ОКЕИ]],'для единиц измирения'!$G$4:$H$1900,2,FALSE)</f>
        <v>штук</v>
      </c>
      <c r="U359" t="str">
        <f>LEFT(Таблица1[[#This Row],[ОКПД]],2)</f>
        <v>31</v>
      </c>
      <c r="V359" s="10" t="e">
        <f>IF(H359=H366:H369,"…*",Таблица1[[#This Row],[За отчётный месяц]])</f>
        <v>#VALUE!</v>
      </c>
    </row>
    <row r="360" spans="1:22" ht="20.100000000000001" customHeight="1" x14ac:dyDescent="0.25">
      <c r="A360" s="91">
        <v>45261</v>
      </c>
      <c r="B360" s="76" t="s">
        <v>17</v>
      </c>
      <c r="C360" s="76" t="s">
        <v>18</v>
      </c>
      <c r="D360" s="76" t="s">
        <v>19</v>
      </c>
      <c r="E360" s="77" t="s">
        <v>20</v>
      </c>
      <c r="F360" s="78">
        <v>882</v>
      </c>
      <c r="G360" s="76" t="s">
        <v>298</v>
      </c>
      <c r="H360" s="76" t="s">
        <v>61</v>
      </c>
      <c r="I360">
        <v>3</v>
      </c>
      <c r="J360">
        <v>0.85399999999999998</v>
      </c>
      <c r="K360">
        <v>0.67800000000000005</v>
      </c>
      <c r="L360" t="s">
        <v>9680</v>
      </c>
      <c r="M360">
        <v>8.423</v>
      </c>
      <c r="N360">
        <v>0</v>
      </c>
      <c r="O360">
        <v>125.95870206489676</v>
      </c>
      <c r="P360" t="s">
        <v>9680</v>
      </c>
      <c r="Q360">
        <v>0</v>
      </c>
      <c r="R360" s="35" t="str">
        <f>CONCATENATE(Таблица1[[#This Row],[ОКПД]],Таблица1[[#This Row],[Признак периода данных]],Таблица1[[#This Row],[ОКЕИ]])</f>
        <v>10.20_882</v>
      </c>
      <c r="S360" s="35" t="str">
        <f>VLOOKUP(Таблица1[[#This Row],[ОКПД]],ОКПД!$A$2:$B$11000,2,FALSE)</f>
        <v>Рыба переработанная и консервированная, ракообразные и моллюски</v>
      </c>
      <c r="T360" s="35" t="str">
        <f>VLOOKUP(Таблица1[[#This Row],[ОКЕИ]],'для единиц измирения'!$G$4:$H$1900,2,FALSE)</f>
        <v>тыс.усл. банок</v>
      </c>
      <c r="U360" t="str">
        <f>LEFT(Таблица1[[#This Row],[ОКПД]],2)</f>
        <v>10</v>
      </c>
      <c r="V360" s="10" t="e">
        <f>IF(H360=H367:H370,"…*",Таблица1[[#This Row],[За отчётный месяц]])</f>
        <v>#VALUE!</v>
      </c>
    </row>
    <row r="361" spans="1:22" ht="20.100000000000001" customHeight="1" x14ac:dyDescent="0.25">
      <c r="A361" s="91">
        <v>45261</v>
      </c>
      <c r="B361" s="76" t="s">
        <v>17</v>
      </c>
      <c r="C361" s="76" t="s">
        <v>18</v>
      </c>
      <c r="D361" s="76" t="s">
        <v>19</v>
      </c>
      <c r="E361" s="77" t="s">
        <v>20</v>
      </c>
      <c r="F361" s="78">
        <v>882</v>
      </c>
      <c r="G361" s="76" t="s">
        <v>298</v>
      </c>
      <c r="H361" s="76" t="s">
        <v>81</v>
      </c>
      <c r="I361">
        <v>3</v>
      </c>
      <c r="J361">
        <v>0.85399999999999998</v>
      </c>
      <c r="K361">
        <v>0.67800000000000005</v>
      </c>
      <c r="L361" t="s">
        <v>9680</v>
      </c>
      <c r="M361">
        <v>8.423</v>
      </c>
      <c r="N361">
        <v>0</v>
      </c>
      <c r="O361">
        <v>125.95870206489676</v>
      </c>
      <c r="P361" t="s">
        <v>9680</v>
      </c>
      <c r="Q361">
        <v>0</v>
      </c>
      <c r="R361" s="35" t="str">
        <f>CONCATENATE(Таблица1[[#This Row],[ОКПД]],Таблица1[[#This Row],[Признак периода данных]],Таблица1[[#This Row],[ОКЕИ]])</f>
        <v>10.20.2_882</v>
      </c>
      <c r="S361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61" s="35" t="str">
        <f>VLOOKUP(Таблица1[[#This Row],[ОКЕИ]],'для единиц измирения'!$G$4:$H$1900,2,FALSE)</f>
        <v>тыс.усл. банок</v>
      </c>
      <c r="U361" t="str">
        <f>LEFT(Таблица1[[#This Row],[ОКПД]],2)</f>
        <v>10</v>
      </c>
      <c r="V361" s="10" t="e">
        <f>IF(H361=H368:H371,"…*",Таблица1[[#This Row],[За отчётный месяц]])</f>
        <v>#VALUE!</v>
      </c>
    </row>
    <row r="362" spans="1:22" ht="20.100000000000001" customHeight="1" x14ac:dyDescent="0.25">
      <c r="A362" s="91">
        <v>45261</v>
      </c>
      <c r="B362" s="76" t="s">
        <v>17</v>
      </c>
      <c r="C362" s="76" t="s">
        <v>18</v>
      </c>
      <c r="D362" s="76" t="s">
        <v>19</v>
      </c>
      <c r="E362" s="77" t="s">
        <v>20</v>
      </c>
      <c r="F362" s="78">
        <v>384</v>
      </c>
      <c r="G362" s="76" t="s">
        <v>298</v>
      </c>
      <c r="H362" s="76" t="s">
        <v>353</v>
      </c>
      <c r="I362">
        <v>6</v>
      </c>
      <c r="J362">
        <v>676.7</v>
      </c>
      <c r="K362">
        <v>110.6</v>
      </c>
      <c r="L362">
        <v>481.2</v>
      </c>
      <c r="M362">
        <v>2900</v>
      </c>
      <c r="N362">
        <v>3218.6</v>
      </c>
      <c r="O362">
        <v>611.84448462929481</v>
      </c>
      <c r="P362">
        <v>140.62759767248545</v>
      </c>
      <c r="Q362">
        <v>90.101286273535081</v>
      </c>
      <c r="R362" s="35" t="str">
        <f>CONCATENATE(Таблица1[[#This Row],[ОКПД]],Таблица1[[#This Row],[Признак периода данных]],Таблица1[[#This Row],[ОКЕИ]])</f>
        <v>17.23.13_384</v>
      </c>
      <c r="S362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62" s="35" t="str">
        <f>VLOOKUP(Таблица1[[#This Row],[ОКЕИ]],'для единиц измирения'!$G$4:$H$1900,2,FALSE)</f>
        <v>тыс.руб</v>
      </c>
      <c r="U362" t="str">
        <f>LEFT(Таблица1[[#This Row],[ОКПД]],2)</f>
        <v>17</v>
      </c>
      <c r="V362" s="10" t="e">
        <f>IF(H362=H369:H372,"…*",Таблица1[[#This Row],[За отчётный месяц]])</f>
        <v>#VALUE!</v>
      </c>
    </row>
    <row r="363" spans="1:22" ht="20.100000000000001" customHeight="1" x14ac:dyDescent="0.25">
      <c r="A363" s="91">
        <v>45261</v>
      </c>
      <c r="B363" s="76" t="s">
        <v>17</v>
      </c>
      <c r="C363" s="76" t="s">
        <v>18</v>
      </c>
      <c r="D363" s="76" t="s">
        <v>19</v>
      </c>
      <c r="E363" s="77" t="s">
        <v>20</v>
      </c>
      <c r="F363" s="78">
        <v>114</v>
      </c>
      <c r="G363" s="76" t="s">
        <v>298</v>
      </c>
      <c r="H363" s="76" t="s">
        <v>358</v>
      </c>
      <c r="K363">
        <v>1.7999999999999999E-2</v>
      </c>
      <c r="L363">
        <v>0</v>
      </c>
      <c r="M363">
        <v>35.378999999999998</v>
      </c>
      <c r="N363">
        <v>49.875999999999998</v>
      </c>
      <c r="P363">
        <v>0</v>
      </c>
      <c r="Q363">
        <v>70.933916111957657</v>
      </c>
      <c r="R363" s="35" t="str">
        <f>CONCATENATE(Таблица1[[#This Row],[ОКПД]],Таблица1[[#This Row],[Признак периода данных]],Таблица1[[#This Row],[ОКЕИ]])</f>
        <v>08.12.12.160_114</v>
      </c>
      <c r="S363" s="35" t="str">
        <f>VLOOKUP(Таблица1[[#This Row],[ОКПД]],ОКПД!$A$2:$B$11000,2,FALSE)</f>
        <v>Смеси песчано-гравийные</v>
      </c>
      <c r="T363" s="35" t="str">
        <f>VLOOKUP(Таблица1[[#This Row],[ОКЕИ]],'для единиц измирения'!$G$4:$H$1900,2,FALSE)</f>
        <v>тыс.м3</v>
      </c>
      <c r="U363" t="str">
        <f>LEFT(Таблица1[[#This Row],[ОКПД]],2)</f>
        <v>08</v>
      </c>
      <c r="V363" s="10" t="e">
        <f>IF(H363=H370:H373,"…*",Таблица1[[#This Row],[За отчётный месяц]])</f>
        <v>#VALUE!</v>
      </c>
    </row>
    <row r="364" spans="1:22" ht="20.100000000000001" customHeight="1" x14ac:dyDescent="0.25">
      <c r="A364" s="91">
        <v>45261</v>
      </c>
      <c r="B364" s="76" t="s">
        <v>17</v>
      </c>
      <c r="C364" s="76" t="s">
        <v>18</v>
      </c>
      <c r="D364" s="76" t="s">
        <v>19</v>
      </c>
      <c r="E364" s="77" t="s">
        <v>20</v>
      </c>
      <c r="F364" s="78">
        <v>168</v>
      </c>
      <c r="G364" s="76" t="s">
        <v>298</v>
      </c>
      <c r="H364" s="76" t="s">
        <v>177</v>
      </c>
      <c r="I364">
        <v>12</v>
      </c>
      <c r="J364">
        <v>163.98</v>
      </c>
      <c r="K364">
        <v>158.22399999999999</v>
      </c>
      <c r="L364">
        <v>161.07599999999999</v>
      </c>
      <c r="M364">
        <v>1861.3150000000001</v>
      </c>
      <c r="N364">
        <v>1881.549</v>
      </c>
      <c r="O364">
        <v>103.63788047325311</v>
      </c>
      <c r="P364">
        <v>101.80287566117858</v>
      </c>
      <c r="Q364">
        <v>98.924609457420459</v>
      </c>
      <c r="R364" s="35" t="str">
        <f>CONCATENATE(Таблица1[[#This Row],[ОКПД]],Таблица1[[#This Row],[Признак периода данных]],Таблица1[[#This Row],[ОКЕИ]])</f>
        <v>10.71.11.110_168</v>
      </c>
      <c r="S364" s="35" t="str">
        <f>VLOOKUP(Таблица1[[#This Row],[ОКПД]],ОКПД!$A$2:$B$11000,2,FALSE)</f>
        <v>Хлеб недлительного хранения</v>
      </c>
      <c r="T364" s="35" t="str">
        <f>VLOOKUP(Таблица1[[#This Row],[ОКЕИ]],'для единиц измирения'!$G$4:$H$1900,2,FALSE)</f>
        <v>тонн</v>
      </c>
      <c r="U364" t="str">
        <f>LEFT(Таблица1[[#This Row],[ОКПД]],2)</f>
        <v>10</v>
      </c>
      <c r="V364" s="10" t="e">
        <f>IF(H364=H371:H374,"…*",Таблица1[[#This Row],[За отчётный месяц]])</f>
        <v>#VALUE!</v>
      </c>
    </row>
    <row r="365" spans="1:22" ht="20.100000000000001" customHeight="1" x14ac:dyDescent="0.25">
      <c r="A365" s="91">
        <v>45261</v>
      </c>
      <c r="B365" s="76" t="s">
        <v>17</v>
      </c>
      <c r="C365" s="76" t="s">
        <v>18</v>
      </c>
      <c r="D365" s="76" t="s">
        <v>19</v>
      </c>
      <c r="E365" s="77" t="s">
        <v>20</v>
      </c>
      <c r="F365" s="78">
        <v>168</v>
      </c>
      <c r="G365" s="76" t="s">
        <v>298</v>
      </c>
      <c r="H365" s="76" t="s">
        <v>311</v>
      </c>
      <c r="I365">
        <v>1</v>
      </c>
      <c r="J365">
        <v>0.09</v>
      </c>
      <c r="K365">
        <v>0.28999999999999998</v>
      </c>
      <c r="L365">
        <v>0.15</v>
      </c>
      <c r="M365">
        <v>1.87</v>
      </c>
      <c r="N365">
        <v>1.04</v>
      </c>
      <c r="O365">
        <v>31.03448275862069</v>
      </c>
      <c r="P365">
        <v>60</v>
      </c>
      <c r="Q365">
        <v>179.80769230769232</v>
      </c>
      <c r="R365" s="35" t="str">
        <f>CONCATENATE(Таблица1[[#This Row],[ОКПД]],Таблица1[[#This Row],[Признак периода данных]],Таблица1[[#This Row],[ОКЕИ]])</f>
        <v>10.13.13_168</v>
      </c>
      <c r="S365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65" s="35" t="str">
        <f>VLOOKUP(Таблица1[[#This Row],[ОКЕИ]],'для единиц измирения'!$G$4:$H$1900,2,FALSE)</f>
        <v>тонн</v>
      </c>
      <c r="U365" t="str">
        <f>LEFT(Таблица1[[#This Row],[ОКПД]],2)</f>
        <v>10</v>
      </c>
      <c r="V365" s="10" t="e">
        <f>IF(H365=H372:H375,"…*",Таблица1[[#This Row],[За отчётный месяц]])</f>
        <v>#VALUE!</v>
      </c>
    </row>
    <row r="366" spans="1:22" ht="20.100000000000001" customHeight="1" x14ac:dyDescent="0.25">
      <c r="A366" s="91">
        <v>45261</v>
      </c>
      <c r="B366" s="76" t="s">
        <v>17</v>
      </c>
      <c r="C366" s="76" t="s">
        <v>18</v>
      </c>
      <c r="D366" s="76" t="s">
        <v>19</v>
      </c>
      <c r="E366" s="77" t="s">
        <v>20</v>
      </c>
      <c r="F366" s="78">
        <v>168</v>
      </c>
      <c r="G366" s="76" t="s">
        <v>298</v>
      </c>
      <c r="H366" s="76" t="s">
        <v>118</v>
      </c>
      <c r="L366">
        <v>0.34</v>
      </c>
      <c r="M366">
        <v>0.17199999999999999</v>
      </c>
      <c r="N366">
        <v>0.34</v>
      </c>
      <c r="P366">
        <v>0</v>
      </c>
      <c r="Q366">
        <v>50.588235294117645</v>
      </c>
      <c r="R366" s="35" t="str">
        <f>CONCATENATE(Таблица1[[#This Row],[ОКПД]],Таблица1[[#This Row],[Признак периода данных]],Таблица1[[#This Row],[ОКЕИ]])</f>
        <v>10.20.25.111_168</v>
      </c>
      <c r="S366" s="35" t="str">
        <f>VLOOKUP(Таблица1[[#This Row],[ОКПД]],ОКПД!$A$2:$B$11000,2,FALSE)</f>
        <v>Консервы рыбные натуральные</v>
      </c>
      <c r="T366" s="35" t="str">
        <f>VLOOKUP(Таблица1[[#This Row],[ОКЕИ]],'для единиц измирения'!$G$4:$H$1900,2,FALSE)</f>
        <v>тонн</v>
      </c>
      <c r="V366" s="10" t="e">
        <f>IF(H366=H373:H376,"…*",Таблица1[[#This Row],[За отчётный месяц]])</f>
        <v>#VALUE!</v>
      </c>
    </row>
    <row r="367" spans="1:22" ht="20.100000000000001" customHeight="1" x14ac:dyDescent="0.25">
      <c r="A367" s="91">
        <v>45261</v>
      </c>
      <c r="B367" s="76" t="s">
        <v>17</v>
      </c>
      <c r="C367" s="76" t="s">
        <v>18</v>
      </c>
      <c r="D367" s="76" t="s">
        <v>19</v>
      </c>
      <c r="E367" s="77" t="s">
        <v>20</v>
      </c>
      <c r="F367" s="78">
        <v>168</v>
      </c>
      <c r="G367" s="76" t="s">
        <v>298</v>
      </c>
      <c r="H367" s="76" t="s">
        <v>137</v>
      </c>
      <c r="I367">
        <v>3</v>
      </c>
      <c r="J367">
        <v>4.1900000000000004</v>
      </c>
      <c r="K367">
        <v>3.48</v>
      </c>
      <c r="L367">
        <v>4.2300000000000004</v>
      </c>
      <c r="M367">
        <v>43.56</v>
      </c>
      <c r="N367">
        <v>44.24</v>
      </c>
      <c r="O367">
        <v>120.40229885057471</v>
      </c>
      <c r="P367">
        <v>99.054373522458633</v>
      </c>
      <c r="Q367">
        <v>98.4629294755877</v>
      </c>
      <c r="R367" s="35" t="str">
        <f>CONCATENATE(Таблица1[[#This Row],[ОКПД]],Таблица1[[#This Row],[Признак периода данных]],Таблица1[[#This Row],[ОКЕИ]])</f>
        <v>10.51.40.310_168</v>
      </c>
      <c r="S367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67" s="35" t="str">
        <f>VLOOKUP(Таблица1[[#This Row],[ОКЕИ]],'для единиц измирения'!$G$4:$H$1900,2,FALSE)</f>
        <v>тонн</v>
      </c>
      <c r="U367" t="str">
        <f>LEFT(Таблица1[[#This Row],[ОКПД]],2)</f>
        <v>10</v>
      </c>
      <c r="V367" s="10" t="e">
        <f>IF(H367=H374:H377,"…*",Таблица1[[#This Row],[За отчётный месяц]])</f>
        <v>#VALUE!</v>
      </c>
    </row>
    <row r="368" spans="1:22" ht="20.100000000000001" customHeight="1" x14ac:dyDescent="0.25">
      <c r="A368" s="91">
        <v>45261</v>
      </c>
      <c r="B368" s="76" t="s">
        <v>17</v>
      </c>
      <c r="C368" s="76" t="s">
        <v>18</v>
      </c>
      <c r="D368" s="76" t="s">
        <v>19</v>
      </c>
      <c r="E368" s="77" t="s">
        <v>20</v>
      </c>
      <c r="F368" s="78">
        <v>234</v>
      </c>
      <c r="G368" s="76" t="s">
        <v>298</v>
      </c>
      <c r="H368" s="76" t="s">
        <v>286</v>
      </c>
      <c r="I368">
        <v>5</v>
      </c>
      <c r="J368">
        <v>75.08</v>
      </c>
      <c r="K368">
        <v>54.933</v>
      </c>
      <c r="L368">
        <v>63.695</v>
      </c>
      <c r="M368">
        <v>587.29499999999996</v>
      </c>
      <c r="N368">
        <v>584.06899999999996</v>
      </c>
      <c r="O368">
        <v>136.67558662370524</v>
      </c>
      <c r="P368">
        <v>117.87424444618887</v>
      </c>
      <c r="Q368">
        <v>100.55233200186964</v>
      </c>
      <c r="R368" s="35" t="str">
        <f>CONCATENATE(Таблица1[[#This Row],[ОКПД]],Таблица1[[#This Row],[Признак периода данных]],Таблица1[[#This Row],[ОКЕИ]])</f>
        <v>35.30.11.110_234</v>
      </c>
      <c r="S368" s="35" t="str">
        <f>VLOOKUP(Таблица1[[#This Row],[ОКПД]],ОКПД!$A$2:$B$11000,2,FALSE)</f>
        <v>Энергия тепловая, отпущенная электростанциями</v>
      </c>
      <c r="T368" s="35" t="str">
        <f>VLOOKUP(Таблица1[[#This Row],[ОКЕИ]],'для единиц измирения'!$G$4:$H$1900,2,FALSE)</f>
        <v>тыс. Гкал</v>
      </c>
      <c r="U368" t="str">
        <f>LEFT(Таблица1[[#This Row],[ОКПД]],2)</f>
        <v>35</v>
      </c>
      <c r="V368" s="10" t="e">
        <f>IF(H368=H375:H378,"…*",Таблица1[[#This Row],[За отчётный месяц]])</f>
        <v>#VALUE!</v>
      </c>
    </row>
    <row r="369" spans="1:22" ht="20.100000000000001" customHeight="1" x14ac:dyDescent="0.25">
      <c r="A369" s="91">
        <v>45261</v>
      </c>
      <c r="B369" s="76" t="s">
        <v>17</v>
      </c>
      <c r="C369" s="76" t="s">
        <v>18</v>
      </c>
      <c r="D369" s="76" t="s">
        <v>19</v>
      </c>
      <c r="E369" s="77" t="s">
        <v>20</v>
      </c>
      <c r="F369" s="78">
        <v>168</v>
      </c>
      <c r="G369" s="76" t="s">
        <v>298</v>
      </c>
      <c r="H369" s="76" t="s">
        <v>179</v>
      </c>
      <c r="I369">
        <v>10</v>
      </c>
      <c r="J369">
        <v>12.999000000000001</v>
      </c>
      <c r="K369">
        <v>11.832000000000001</v>
      </c>
      <c r="L369">
        <v>12.51</v>
      </c>
      <c r="M369">
        <v>144.029</v>
      </c>
      <c r="N369">
        <v>141.81200000000001</v>
      </c>
      <c r="O369">
        <v>109.86308316430021</v>
      </c>
      <c r="P369">
        <v>103.90887290167866</v>
      </c>
      <c r="Q369">
        <v>101.5633373762446</v>
      </c>
      <c r="R369" s="35" t="str">
        <f>CONCATENATE(Таблица1[[#This Row],[ОКПД]],Таблица1[[#This Row],[Признак периода данных]],Таблица1[[#This Row],[ОКЕИ]])</f>
        <v>10.71.11.120_168</v>
      </c>
      <c r="S369" s="35" t="str">
        <f>VLOOKUP(Таблица1[[#This Row],[ОКПД]],ОКПД!$A$2:$B$11000,2,FALSE)</f>
        <v>Булочные изделия недлительного хранения</v>
      </c>
      <c r="T369" s="35" t="str">
        <f>VLOOKUP(Таблица1[[#This Row],[ОКЕИ]],'для единиц измирения'!$G$4:$H$1900,2,FALSE)</f>
        <v>тонн</v>
      </c>
      <c r="U369" t="str">
        <f>LEFT(Таблица1[[#This Row],[ОКПД]],2)</f>
        <v>10</v>
      </c>
      <c r="V369" s="10" t="e">
        <f>IF(H369=H376:H379,"…*",Таблица1[[#This Row],[За отчётный месяц]])</f>
        <v>#VALUE!</v>
      </c>
    </row>
    <row r="370" spans="1:22" ht="20.100000000000001" customHeight="1" x14ac:dyDescent="0.25">
      <c r="A370" s="91">
        <v>45261</v>
      </c>
      <c r="B370" s="76" t="s">
        <v>17</v>
      </c>
      <c r="C370" s="76" t="s">
        <v>18</v>
      </c>
      <c r="D370" s="76" t="s">
        <v>19</v>
      </c>
      <c r="E370" s="77" t="s">
        <v>20</v>
      </c>
      <c r="F370" s="78">
        <v>168</v>
      </c>
      <c r="G370" s="76" t="s">
        <v>298</v>
      </c>
      <c r="H370" s="76" t="s">
        <v>43</v>
      </c>
      <c r="I370">
        <v>2</v>
      </c>
      <c r="J370">
        <v>3.02</v>
      </c>
      <c r="K370">
        <v>1.27</v>
      </c>
      <c r="L370">
        <v>4.05</v>
      </c>
      <c r="M370">
        <v>34.26</v>
      </c>
      <c r="N370">
        <v>34.79</v>
      </c>
      <c r="O370">
        <v>237.79527559055117</v>
      </c>
      <c r="P370">
        <v>74.567901234567898</v>
      </c>
      <c r="Q370">
        <v>98.476573728082784</v>
      </c>
      <c r="R370" s="35" t="str">
        <f>CONCATENATE(Таблица1[[#This Row],[ОКПД]],Таблица1[[#This Row],[Признак периода данных]],Таблица1[[#This Row],[ОКЕИ]])</f>
        <v>10.13.14.100_168</v>
      </c>
      <c r="S370" s="35" t="str">
        <f>VLOOKUP(Таблица1[[#This Row],[ОКПД]],ОКПД!$A$2:$B$11000,2,FALSE)</f>
        <v>Изделия колбасные вареные, в том числе фаршированные</v>
      </c>
      <c r="T370" s="35" t="str">
        <f>VLOOKUP(Таблица1[[#This Row],[ОКЕИ]],'для единиц измирения'!$G$4:$H$1900,2,FALSE)</f>
        <v>тонн</v>
      </c>
      <c r="U370" t="str">
        <f>LEFT(Таблица1[[#This Row],[ОКПД]],2)</f>
        <v>10</v>
      </c>
      <c r="V370" s="10" t="e">
        <f>IF(H370=H377:H380,"…*",Таблица1[[#This Row],[За отчётный месяц]])</f>
        <v>#VALUE!</v>
      </c>
    </row>
    <row r="371" spans="1:22" ht="20.100000000000001" customHeight="1" x14ac:dyDescent="0.25">
      <c r="A371" s="91">
        <v>45261</v>
      </c>
      <c r="B371" s="76" t="s">
        <v>17</v>
      </c>
      <c r="C371" s="76" t="s">
        <v>18</v>
      </c>
      <c r="D371" s="76" t="s">
        <v>19</v>
      </c>
      <c r="E371" s="77" t="s">
        <v>20</v>
      </c>
      <c r="F371" s="78">
        <v>384</v>
      </c>
      <c r="G371" s="76" t="s">
        <v>298</v>
      </c>
      <c r="H371" s="76" t="s">
        <v>252</v>
      </c>
      <c r="I371">
        <v>1</v>
      </c>
      <c r="J371">
        <v>47</v>
      </c>
      <c r="K371">
        <v>107</v>
      </c>
      <c r="L371">
        <v>47</v>
      </c>
      <c r="M371">
        <v>1823</v>
      </c>
      <c r="N371">
        <v>1823</v>
      </c>
      <c r="O371">
        <v>43.925233644859816</v>
      </c>
      <c r="P371">
        <v>100</v>
      </c>
      <c r="Q371">
        <v>100</v>
      </c>
      <c r="R371" s="35" t="str">
        <f>CONCATENATE(Таблица1[[#This Row],[ОКПД]],Таблица1[[#This Row],[Признак периода данных]],Таблица1[[#This Row],[ОКЕИ]])</f>
        <v>31.0_384</v>
      </c>
      <c r="S371" s="35" t="str">
        <f>VLOOKUP(Таблица1[[#This Row],[ОКПД]],ОКПД!$A$2:$B$11000,2,FALSE)</f>
        <v>Мебель</v>
      </c>
      <c r="T371" s="35" t="str">
        <f>VLOOKUP(Таблица1[[#This Row],[ОКЕИ]],'для единиц измирения'!$G$4:$H$1900,2,FALSE)</f>
        <v>тыс.руб</v>
      </c>
      <c r="U371" t="str">
        <f>LEFT(Таблица1[[#This Row],[ОКПД]],2)</f>
        <v>31</v>
      </c>
      <c r="V371" s="10" t="e">
        <f>IF(H371=H378:H381,"…*",Таблица1[[#This Row],[За отчётный месяц]])</f>
        <v>#VALUE!</v>
      </c>
    </row>
    <row r="372" spans="1:22" ht="20.100000000000001" customHeight="1" x14ac:dyDescent="0.25">
      <c r="A372" s="91">
        <v>45261</v>
      </c>
      <c r="B372" s="76" t="s">
        <v>17</v>
      </c>
      <c r="C372" s="76" t="s">
        <v>18</v>
      </c>
      <c r="D372" s="76" t="s">
        <v>19</v>
      </c>
      <c r="E372" s="77" t="s">
        <v>20</v>
      </c>
      <c r="F372" s="78">
        <v>796</v>
      </c>
      <c r="G372" s="76" t="s">
        <v>298</v>
      </c>
      <c r="H372" s="76" t="s">
        <v>9140</v>
      </c>
      <c r="I372">
        <v>1</v>
      </c>
      <c r="L372" t="s">
        <v>9680</v>
      </c>
      <c r="M372">
        <v>3</v>
      </c>
      <c r="N372">
        <v>3</v>
      </c>
      <c r="P372" t="s">
        <v>9680</v>
      </c>
      <c r="Q372">
        <v>100</v>
      </c>
      <c r="R372" s="35" t="str">
        <f>CONCATENATE(Таблица1[[#This Row],[ОКПД]],Таблица1[[#This Row],[Признак периода данных]],Таблица1[[#This Row],[ОКЕИ]])</f>
        <v>31.09.12.119_796</v>
      </c>
      <c r="S372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72" s="35" t="str">
        <f>VLOOKUP(Таблица1[[#This Row],[ОКЕИ]],'для единиц измирения'!$G$4:$H$1900,2,FALSE)</f>
        <v>штук</v>
      </c>
      <c r="U372" t="str">
        <f>LEFT(Таблица1[[#This Row],[ОКПД]],2)</f>
        <v>31</v>
      </c>
      <c r="V372" s="10" t="e">
        <f>IF(H372=H379:H382,"…*",Таблица1[[#This Row],[За отчётный месяц]])</f>
        <v>#VALUE!</v>
      </c>
    </row>
    <row r="373" spans="1:22" ht="20.100000000000001" customHeight="1" x14ac:dyDescent="0.25">
      <c r="A373" s="91">
        <v>45261</v>
      </c>
      <c r="B373" s="76" t="s">
        <v>17</v>
      </c>
      <c r="C373" s="76" t="s">
        <v>18</v>
      </c>
      <c r="D373" s="76" t="s">
        <v>19</v>
      </c>
      <c r="E373" s="77" t="s">
        <v>20</v>
      </c>
      <c r="F373" s="78">
        <v>168</v>
      </c>
      <c r="G373" s="76" t="s">
        <v>298</v>
      </c>
      <c r="H373" s="76" t="s">
        <v>196</v>
      </c>
      <c r="I373">
        <v>1</v>
      </c>
      <c r="J373">
        <v>0.02</v>
      </c>
      <c r="K373">
        <v>0.03</v>
      </c>
      <c r="L373">
        <v>0.09</v>
      </c>
      <c r="M373">
        <v>0.48</v>
      </c>
      <c r="N373">
        <v>1.43</v>
      </c>
      <c r="O373">
        <v>66.666666666666671</v>
      </c>
      <c r="P373">
        <v>22.222222222222221</v>
      </c>
      <c r="Q373">
        <v>33.566433566433567</v>
      </c>
      <c r="R373" s="35" t="str">
        <f>CONCATENATE(Таблица1[[#This Row],[ОКПД]],Таблица1[[#This Row],[Признак периода данных]],Таблица1[[#This Row],[ОКЕИ]])</f>
        <v>10.72.19_168</v>
      </c>
      <c r="S373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73" s="35" t="str">
        <f>VLOOKUP(Таблица1[[#This Row],[ОКЕИ]],'для единиц измирения'!$G$4:$H$1900,2,FALSE)</f>
        <v>тонн</v>
      </c>
      <c r="U373" t="str">
        <f>LEFT(Таблица1[[#This Row],[ОКПД]],2)</f>
        <v>10</v>
      </c>
      <c r="V373" s="10" t="e">
        <f>IF(H373=H380:H383,"…*",Таблица1[[#This Row],[За отчётный месяц]])</f>
        <v>#VALUE!</v>
      </c>
    </row>
    <row r="374" spans="1:22" ht="20.100000000000001" customHeight="1" x14ac:dyDescent="0.25">
      <c r="A374" s="91">
        <v>45261</v>
      </c>
      <c r="B374" s="76" t="s">
        <v>17</v>
      </c>
      <c r="C374" s="76" t="s">
        <v>18</v>
      </c>
      <c r="D374" s="76" t="s">
        <v>19</v>
      </c>
      <c r="E374" s="77" t="s">
        <v>20</v>
      </c>
      <c r="F374" s="78">
        <v>882</v>
      </c>
      <c r="G374" s="76" t="s">
        <v>298</v>
      </c>
      <c r="H374" s="76" t="s">
        <v>114</v>
      </c>
      <c r="I374">
        <v>1</v>
      </c>
      <c r="J374" s="1">
        <v>0.1</v>
      </c>
      <c r="K374" s="1">
        <v>0.1</v>
      </c>
      <c r="L374" s="1">
        <v>1.38</v>
      </c>
      <c r="M374" s="1">
        <v>1.86</v>
      </c>
      <c r="N374" s="1">
        <v>1.38</v>
      </c>
      <c r="O374">
        <v>100</v>
      </c>
      <c r="P374">
        <v>7.2463768115942031</v>
      </c>
      <c r="Q374">
        <v>134.78260869565219</v>
      </c>
      <c r="R374" s="35" t="str">
        <f>CONCATENATE(Таблица1[[#This Row],[ОКПД]],Таблица1[[#This Row],[Признак периода данных]],Таблица1[[#This Row],[ОКЕИ]])</f>
        <v>10.20.25.110_882</v>
      </c>
      <c r="S374" s="35" t="str">
        <f>VLOOKUP(Таблица1[[#This Row],[ОКПД]],ОКПД!$A$2:$B$11000,2,FALSE)</f>
        <v>Консервы рыбные</v>
      </c>
      <c r="T374" s="35" t="str">
        <f>VLOOKUP(Таблица1[[#This Row],[ОКЕИ]],'для единиц измирения'!$G$4:$H$1900,2,FALSE)</f>
        <v>тыс.усл. банок</v>
      </c>
      <c r="U374" t="str">
        <f>LEFT(Таблица1[[#This Row],[ОКПД]],2)</f>
        <v>10</v>
      </c>
      <c r="V374" s="10" t="e">
        <f>IF(H374=H381:H384,"…*",Таблица1[[#This Row],[За отчётный месяц]])</f>
        <v>#VALUE!</v>
      </c>
    </row>
    <row r="375" spans="1:22" ht="20.100000000000001" customHeight="1" x14ac:dyDescent="0.25">
      <c r="A375" s="91">
        <v>45261</v>
      </c>
      <c r="B375" s="76" t="s">
        <v>17</v>
      </c>
      <c r="C375" s="76" t="s">
        <v>18</v>
      </c>
      <c r="D375" s="76" t="s">
        <v>19</v>
      </c>
      <c r="E375" s="77" t="s">
        <v>20</v>
      </c>
      <c r="F375" s="78">
        <v>169</v>
      </c>
      <c r="G375" s="76" t="s">
        <v>298</v>
      </c>
      <c r="H375" s="76" t="s">
        <v>26</v>
      </c>
      <c r="I375">
        <v>2</v>
      </c>
      <c r="J375">
        <v>143.19800000000001</v>
      </c>
      <c r="K375">
        <v>148</v>
      </c>
      <c r="L375">
        <v>115.232</v>
      </c>
      <c r="M375">
        <v>1623.1980000000001</v>
      </c>
      <c r="N375">
        <v>1524.816</v>
      </c>
      <c r="O375">
        <v>96.755405405405412</v>
      </c>
      <c r="P375">
        <v>124.26930019439045</v>
      </c>
      <c r="Q375">
        <v>106.4520571662417</v>
      </c>
      <c r="R375" s="35" t="str">
        <f>CONCATENATE(Таблица1[[#This Row],[ОКПД]],Таблица1[[#This Row],[Признак периода данных]],Таблица1[[#This Row],[ОКЕИ]])</f>
        <v>05.10.10.101.АГ_169</v>
      </c>
      <c r="S375" s="35" t="str">
        <f>VLOOKUP(Таблица1[[#This Row],[ОКПД]],ОКПД!$A$2:$B$11000,2,FALSE)</f>
        <v>Уголь каменный</v>
      </c>
      <c r="T375" s="35" t="str">
        <f>VLOOKUP(Таблица1[[#This Row],[ОКЕИ]],'для единиц измирения'!$G$4:$H$1900,2,FALSE)</f>
        <v>тыс. тонн</v>
      </c>
      <c r="U375" t="str">
        <f>LEFT(Таблица1[[#This Row],[ОКПД]],2)</f>
        <v>05</v>
      </c>
      <c r="V375" s="10" t="e">
        <f>IF(H375=H382:H385,"…*",Таблица1[[#This Row],[За отчётный месяц]])</f>
        <v>#VALUE!</v>
      </c>
    </row>
    <row r="376" spans="1:22" ht="20.100000000000001" customHeight="1" x14ac:dyDescent="0.25">
      <c r="A376" s="91">
        <v>45261</v>
      </c>
      <c r="B376" s="76" t="s">
        <v>17</v>
      </c>
      <c r="C376" s="76" t="s">
        <v>18</v>
      </c>
      <c r="D376" s="76" t="s">
        <v>19</v>
      </c>
      <c r="E376" s="77" t="s">
        <v>20</v>
      </c>
      <c r="F376" s="78">
        <v>168</v>
      </c>
      <c r="G376" s="76" t="s">
        <v>298</v>
      </c>
      <c r="H376" s="76" t="s">
        <v>370</v>
      </c>
      <c r="I376">
        <v>1</v>
      </c>
      <c r="J376">
        <v>108.84</v>
      </c>
      <c r="K376">
        <v>41</v>
      </c>
      <c r="L376">
        <v>108.84</v>
      </c>
      <c r="M376">
        <v>181.84</v>
      </c>
      <c r="N376">
        <v>181.84</v>
      </c>
      <c r="O376">
        <v>265.46341463414632</v>
      </c>
      <c r="P376">
        <v>100</v>
      </c>
      <c r="Q376">
        <v>100</v>
      </c>
      <c r="R376" s="35" t="str">
        <f>CONCATENATE(Таблица1[[#This Row],[ОКПД]],Таблица1[[#This Row],[Признак периода данных]],Таблица1[[#This Row],[ОКЕИ]])</f>
        <v>10.11.1_168</v>
      </c>
      <c r="S376" s="35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376" s="35" t="str">
        <f>VLOOKUP(Таблица1[[#This Row],[ОКЕИ]],'для единиц измирения'!$G$4:$H$1900,2,FALSE)</f>
        <v>тонн</v>
      </c>
      <c r="U376" t="str">
        <f>LEFT(Таблица1[[#This Row],[ОКПД]],2)</f>
        <v>10</v>
      </c>
      <c r="V376" s="10" t="e">
        <f>IF(H376=H383:H386,"…*",Таблица1[[#This Row],[За отчётный месяц]])</f>
        <v>#VALUE!</v>
      </c>
    </row>
    <row r="377" spans="1:22" ht="20.100000000000001" customHeight="1" x14ac:dyDescent="0.25">
      <c r="A377" s="91">
        <v>45261</v>
      </c>
      <c r="B377" s="76" t="s">
        <v>17</v>
      </c>
      <c r="C377" s="76" t="s">
        <v>18</v>
      </c>
      <c r="D377" s="76" t="s">
        <v>19</v>
      </c>
      <c r="E377" s="77" t="s">
        <v>20</v>
      </c>
      <c r="F377" s="78">
        <v>168</v>
      </c>
      <c r="G377" s="76" t="s">
        <v>298</v>
      </c>
      <c r="H377" s="76" t="s">
        <v>73</v>
      </c>
      <c r="I377">
        <v>1</v>
      </c>
      <c r="J377">
        <v>0.39100000000000001</v>
      </c>
      <c r="K377">
        <v>8.4000000000000005E-2</v>
      </c>
      <c r="L377">
        <v>1.2E-2</v>
      </c>
      <c r="M377">
        <v>1.44</v>
      </c>
      <c r="N377">
        <v>3.3809999999999998</v>
      </c>
      <c r="O377">
        <v>465.47619047619048</v>
      </c>
      <c r="P377">
        <v>3258.3333333333335</v>
      </c>
      <c r="Q377">
        <v>42.590949423247558</v>
      </c>
      <c r="R377" s="35" t="str">
        <f>CONCATENATE(Таблица1[[#This Row],[ОКПД]],Таблица1[[#This Row],[Признак периода данных]],Таблица1[[#This Row],[ОКЕИ]])</f>
        <v>10.20.14_168</v>
      </c>
      <c r="S377" s="35" t="str">
        <f>VLOOKUP(Таблица1[[#This Row],[ОКПД]],ОКПД!$A$2:$B$11000,2,FALSE)</f>
        <v>Филе рыбное мороженое</v>
      </c>
      <c r="T377" s="35" t="str">
        <f>VLOOKUP(Таблица1[[#This Row],[ОКЕИ]],'для единиц измирения'!$G$4:$H$1900,2,FALSE)</f>
        <v>тонн</v>
      </c>
      <c r="U377" t="str">
        <f>LEFT(Таблица1[[#This Row],[ОКПД]],2)</f>
        <v>10</v>
      </c>
      <c r="V377" s="10" t="e">
        <f>IF(H377=H384:H387,"…*",Таблица1[[#This Row],[За отчётный месяц]])</f>
        <v>#VALUE!</v>
      </c>
    </row>
    <row r="378" spans="1:22" ht="20.100000000000001" customHeight="1" x14ac:dyDescent="0.25">
      <c r="A378" s="91">
        <v>45261</v>
      </c>
      <c r="B378" s="76" t="s">
        <v>17</v>
      </c>
      <c r="C378" s="76" t="s">
        <v>18</v>
      </c>
      <c r="D378" s="76" t="s">
        <v>19</v>
      </c>
      <c r="E378" s="77" t="s">
        <v>20</v>
      </c>
      <c r="F378" s="78">
        <v>168</v>
      </c>
      <c r="G378" s="76" t="s">
        <v>298</v>
      </c>
      <c r="H378" s="76" t="s">
        <v>106</v>
      </c>
      <c r="I378">
        <v>1</v>
      </c>
      <c r="J378">
        <v>2.9000000000000001E-2</v>
      </c>
      <c r="K378">
        <v>8.0000000000000002E-3</v>
      </c>
      <c r="L378">
        <v>4.7E-2</v>
      </c>
      <c r="M378">
        <v>0.14499999999999999</v>
      </c>
      <c r="N378">
        <v>0.19700000000000001</v>
      </c>
      <c r="O378">
        <v>362.5</v>
      </c>
      <c r="P378">
        <v>61.702127659574465</v>
      </c>
      <c r="Q378">
        <v>73.604060913705581</v>
      </c>
      <c r="R378" s="35" t="str">
        <f>CONCATENATE(Таблица1[[#This Row],[ОКПД]],Таблица1[[#This Row],[Признак периода данных]],Таблица1[[#This Row],[ОКЕИ]])</f>
        <v>10.20.24.112_168</v>
      </c>
      <c r="S378" s="35" t="str">
        <f>VLOOKUP(Таблица1[[#This Row],[ОКПД]],ОКПД!$A$2:$B$11000,2,FALSE)</f>
        <v>Сельдь и филе сельди холодного копчения</v>
      </c>
      <c r="T378" s="35" t="str">
        <f>VLOOKUP(Таблица1[[#This Row],[ОКЕИ]],'для единиц измирения'!$G$4:$H$1900,2,FALSE)</f>
        <v>тонн</v>
      </c>
      <c r="U378" t="str">
        <f>LEFT(Таблица1[[#This Row],[ОКПД]],2)</f>
        <v>10</v>
      </c>
      <c r="V378" s="10" t="e">
        <f>IF(H378=H385:H388,"…*",Таблица1[[#This Row],[За отчётный месяц]])</f>
        <v>#VALUE!</v>
      </c>
    </row>
    <row r="379" spans="1:22" ht="20.100000000000001" customHeight="1" x14ac:dyDescent="0.25">
      <c r="A379" s="91">
        <v>45261</v>
      </c>
      <c r="B379" s="76" t="s">
        <v>17</v>
      </c>
      <c r="C379" s="76" t="s">
        <v>18</v>
      </c>
      <c r="D379" s="76" t="s">
        <v>19</v>
      </c>
      <c r="E379" s="77" t="s">
        <v>20</v>
      </c>
      <c r="F379" s="78">
        <v>798</v>
      </c>
      <c r="G379" s="76" t="s">
        <v>298</v>
      </c>
      <c r="H379" s="76" t="s">
        <v>353</v>
      </c>
      <c r="I379">
        <v>6</v>
      </c>
      <c r="J379">
        <v>17.411999999999999</v>
      </c>
      <c r="K379">
        <v>101.88</v>
      </c>
      <c r="L379">
        <v>52.112000000000002</v>
      </c>
      <c r="M379">
        <v>219.81399999999999</v>
      </c>
      <c r="N379">
        <v>140.374</v>
      </c>
      <c r="O379">
        <v>17.090694935217904</v>
      </c>
      <c r="P379">
        <v>33.412649677617438</v>
      </c>
      <c r="Q379">
        <v>156.59167652129312</v>
      </c>
      <c r="R379" s="35" t="str">
        <f>CONCATENATE(Таблица1[[#This Row],[ОКПД]],Таблица1[[#This Row],[Признак периода данных]],Таблица1[[#This Row],[ОКЕИ]])</f>
        <v>17.23.13_798</v>
      </c>
      <c r="S379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79" s="35" t="str">
        <f>VLOOKUP(Таблица1[[#This Row],[ОКЕИ]],'для единиц измирения'!$G$4:$H$1900,2,FALSE)</f>
        <v>Тысяча штук</v>
      </c>
      <c r="V379" s="10" t="e">
        <f>IF(H379=H386:H389,"…*",Таблица1[[#This Row],[За отчётный месяц]])</f>
        <v>#VALUE!</v>
      </c>
    </row>
    <row r="380" spans="1:22" ht="20.100000000000001" customHeight="1" x14ac:dyDescent="0.25">
      <c r="A380" s="91">
        <v>45261</v>
      </c>
      <c r="B380" s="76" t="s">
        <v>17</v>
      </c>
      <c r="C380" s="76" t="s">
        <v>18</v>
      </c>
      <c r="D380" s="76" t="s">
        <v>19</v>
      </c>
      <c r="E380" s="77" t="s">
        <v>20</v>
      </c>
      <c r="F380" s="78">
        <v>169</v>
      </c>
      <c r="G380" s="76" t="s">
        <v>298</v>
      </c>
      <c r="H380" s="76" t="s">
        <v>30</v>
      </c>
      <c r="I380">
        <v>1</v>
      </c>
      <c r="J380">
        <v>34</v>
      </c>
      <c r="K380">
        <v>54</v>
      </c>
      <c r="L380">
        <v>51.154000000000003</v>
      </c>
      <c r="M380">
        <v>592</v>
      </c>
      <c r="N380">
        <v>405.88900000000001</v>
      </c>
      <c r="O380">
        <v>62.962962962962962</v>
      </c>
      <c r="P380">
        <v>66.465965515893188</v>
      </c>
      <c r="Q380">
        <v>145.85268386184401</v>
      </c>
      <c r="R380" s="35" t="str">
        <f>CONCATENATE(Таблица1[[#This Row],[ОКПД]],Таблица1[[#This Row],[Признак периода данных]],Таблица1[[#This Row],[ОКЕИ]])</f>
        <v>05.10.10.140_169</v>
      </c>
      <c r="S380" s="35" t="str">
        <f>VLOOKUP(Таблица1[[#This Row],[ОКПД]],ОКПД!$A$2:$B$11000,2,FALSE)</f>
        <v>Уголь  и антрацит обогащенные</v>
      </c>
      <c r="T380" s="35" t="str">
        <f>VLOOKUP(Таблица1[[#This Row],[ОКЕИ]],'для единиц измирения'!$G$4:$H$1900,2,FALSE)</f>
        <v>тыс. тонн</v>
      </c>
      <c r="V380" s="10" t="e">
        <f>IF(H380=H387:H390,"…*",Таблица1[[#This Row],[За отчётный месяц]])</f>
        <v>#VALUE!</v>
      </c>
    </row>
    <row r="381" spans="1:22" ht="20.100000000000001" customHeight="1" x14ac:dyDescent="0.25">
      <c r="A381" s="91">
        <v>45261</v>
      </c>
      <c r="B381" s="76" t="s">
        <v>17</v>
      </c>
      <c r="C381" s="76" t="s">
        <v>18</v>
      </c>
      <c r="D381" s="76" t="s">
        <v>19</v>
      </c>
      <c r="E381" s="77" t="s">
        <v>20</v>
      </c>
      <c r="F381" s="78">
        <v>169</v>
      </c>
      <c r="G381" s="76" t="s">
        <v>298</v>
      </c>
      <c r="H381" s="76" t="s">
        <v>35</v>
      </c>
      <c r="I381">
        <v>1</v>
      </c>
      <c r="J381">
        <v>34</v>
      </c>
      <c r="K381">
        <v>54</v>
      </c>
      <c r="L381">
        <v>51.154000000000003</v>
      </c>
      <c r="M381">
        <v>592</v>
      </c>
      <c r="N381">
        <v>405.88900000000001</v>
      </c>
      <c r="O381">
        <v>62.962962962962962</v>
      </c>
      <c r="P381">
        <v>66.465965515893188</v>
      </c>
      <c r="Q381">
        <v>145.85268386184401</v>
      </c>
      <c r="R381" s="35" t="str">
        <f>CONCATENATE(Таблица1[[#This Row],[ОКПД]],Таблица1[[#This Row],[Признак периода данных]],Таблица1[[#This Row],[ОКЕИ]])</f>
        <v>05.10.20.002.АГ_169</v>
      </c>
      <c r="S381" s="35" t="str">
        <f>VLOOKUP(Таблица1[[#This Row],[ОКПД]],ОКПД!$A$2:$B$11000,2,FALSE)</f>
        <v xml:space="preserve">Уголь каменный и бурый обогащенный </v>
      </c>
      <c r="T381" s="35" t="str">
        <f>VLOOKUP(Таблица1[[#This Row],[ОКЕИ]],'для единиц измирения'!$G$4:$H$1900,2,FALSE)</f>
        <v>тыс. тонн</v>
      </c>
      <c r="U381" t="str">
        <f>LEFT(Таблица1[[#This Row],[ОКПД]],2)</f>
        <v>05</v>
      </c>
      <c r="V381" s="10" t="e">
        <f>IF(H381=H388:H391,"…*",Таблица1[[#This Row],[За отчётный месяц]])</f>
        <v>#VALUE!</v>
      </c>
    </row>
    <row r="382" spans="1:22" ht="20.100000000000001" customHeight="1" x14ac:dyDescent="0.25">
      <c r="A382" s="91">
        <v>45261</v>
      </c>
      <c r="B382" s="76" t="s">
        <v>17</v>
      </c>
      <c r="C382" s="76" t="s">
        <v>18</v>
      </c>
      <c r="D382" s="76" t="s">
        <v>19</v>
      </c>
      <c r="E382" s="77" t="s">
        <v>20</v>
      </c>
      <c r="F382" s="78">
        <v>168</v>
      </c>
      <c r="G382" s="76" t="s">
        <v>298</v>
      </c>
      <c r="H382" s="76" t="s">
        <v>132</v>
      </c>
      <c r="I382">
        <v>2</v>
      </c>
      <c r="J382">
        <v>0.1</v>
      </c>
      <c r="K382">
        <v>0.1</v>
      </c>
      <c r="L382">
        <v>0.18</v>
      </c>
      <c r="M382">
        <v>1.08</v>
      </c>
      <c r="N382">
        <v>1.31</v>
      </c>
      <c r="O382">
        <v>100</v>
      </c>
      <c r="P382">
        <v>55.555555555555557</v>
      </c>
      <c r="Q382">
        <v>82.44274809160305</v>
      </c>
      <c r="R382" s="35" t="str">
        <f>CONCATENATE(Таблица1[[#This Row],[ОКПД]],Таблица1[[#This Row],[Признак периода данных]],Таблица1[[#This Row],[ОКЕИ]])</f>
        <v>10.51.40.100_168</v>
      </c>
      <c r="S382" s="35" t="str">
        <f>VLOOKUP(Таблица1[[#This Row],[ОКПД]],ОКПД!$A$2:$B$11000,2,FALSE)</f>
        <v>Сыры</v>
      </c>
      <c r="T382" s="35" t="str">
        <f>VLOOKUP(Таблица1[[#This Row],[ОКЕИ]],'для единиц измирения'!$G$4:$H$1900,2,FALSE)</f>
        <v>тонн</v>
      </c>
      <c r="U382" t="str">
        <f>LEFT(Таблица1[[#This Row],[ОКПД]],2)</f>
        <v>10</v>
      </c>
      <c r="V382" s="10" t="e">
        <f>IF(H382=H389:H392,"…*",Таблица1[[#This Row],[За отчётный месяц]])</f>
        <v>#VALUE!</v>
      </c>
    </row>
    <row r="383" spans="1:22" ht="20.100000000000001" customHeight="1" x14ac:dyDescent="0.25">
      <c r="A383" s="91">
        <v>45261</v>
      </c>
      <c r="B383" s="76" t="s">
        <v>17</v>
      </c>
      <c r="C383" s="76" t="s">
        <v>18</v>
      </c>
      <c r="D383" s="76" t="s">
        <v>19</v>
      </c>
      <c r="E383" s="77" t="s">
        <v>20</v>
      </c>
      <c r="F383" s="78">
        <v>159</v>
      </c>
      <c r="G383" s="76" t="s">
        <v>298</v>
      </c>
      <c r="H383" s="76" t="s">
        <v>305</v>
      </c>
      <c r="I383">
        <v>1</v>
      </c>
      <c r="J383">
        <v>7.3239999999999998</v>
      </c>
      <c r="K383">
        <v>6.4160000000000004</v>
      </c>
      <c r="L383">
        <v>7.508</v>
      </c>
      <c r="M383">
        <v>66.375</v>
      </c>
      <c r="N383">
        <v>66.724000000000004</v>
      </c>
      <c r="O383">
        <v>114.15211970074813</v>
      </c>
      <c r="P383">
        <v>97.549280767181671</v>
      </c>
      <c r="Q383">
        <v>99.476949823152083</v>
      </c>
      <c r="R383" s="35" t="str">
        <f>CONCATENATE(Таблица1[[#This Row],[ОКПД]],Таблица1[[#This Row],[Признак периода данных]],Таблица1[[#This Row],[ОКЕИ]])</f>
        <v>06.20.10.001.АГ_159</v>
      </c>
      <c r="S383" s="35" t="str">
        <f>VLOOKUP(Таблица1[[#This Row],[ОКПД]],ОКПД!$A$2:$B$11000,2,FALSE)</f>
        <v>Газ природный и попутный</v>
      </c>
      <c r="T383" s="35" t="str">
        <f>VLOOKUP(Таблица1[[#This Row],[ОКЕИ]],'для единиц измирения'!$G$4:$H$1900,2,FALSE)</f>
        <v>млн.м3</v>
      </c>
      <c r="V383" s="10" t="e">
        <f>IF(H383=H390:H393,"…*",Таблица1[[#This Row],[За отчётный месяц]])</f>
        <v>#VALUE!</v>
      </c>
    </row>
    <row r="384" spans="1:22" ht="20.100000000000001" customHeight="1" x14ac:dyDescent="0.25">
      <c r="A384" s="91">
        <v>45261</v>
      </c>
      <c r="B384" s="76" t="s">
        <v>17</v>
      </c>
      <c r="C384" s="76" t="s">
        <v>18</v>
      </c>
      <c r="D384" s="76" t="s">
        <v>19</v>
      </c>
      <c r="E384" s="77" t="s">
        <v>20</v>
      </c>
      <c r="F384" s="78">
        <v>796</v>
      </c>
      <c r="G384" s="76" t="s">
        <v>298</v>
      </c>
      <c r="H384" s="76" t="s">
        <v>255</v>
      </c>
      <c r="I384">
        <v>1</v>
      </c>
      <c r="K384">
        <v>1</v>
      </c>
      <c r="L384">
        <v>0</v>
      </c>
      <c r="M384">
        <v>9</v>
      </c>
      <c r="N384">
        <v>9</v>
      </c>
      <c r="P384">
        <v>0</v>
      </c>
      <c r="Q384">
        <v>100</v>
      </c>
      <c r="R384" s="35" t="str">
        <f>CONCATENATE(Таблица1[[#This Row],[ОКПД]],Таблица1[[#This Row],[Признак периода данных]],Таблица1[[#This Row],[ОКЕИ]])</f>
        <v>31.02.10.002.АГ_796</v>
      </c>
      <c r="S384" s="35" t="str">
        <f>VLOOKUP(Таблица1[[#This Row],[ОКПД]],ОКПД!$A$2:$B$11000,2,FALSE)</f>
        <v>Шкафы кухонные, для спальни, столовой и гостиной</v>
      </c>
      <c r="T384" s="35" t="str">
        <f>VLOOKUP(Таблица1[[#This Row],[ОКЕИ]],'для единиц измирения'!$G$4:$H$1900,2,FALSE)</f>
        <v>штук</v>
      </c>
      <c r="U384" t="str">
        <f>LEFT(Таблица1[[#This Row],[ОКПД]],2)</f>
        <v>31</v>
      </c>
      <c r="V384" s="10" t="e">
        <f>IF(H384=H391:H394,"…*",Таблица1[[#This Row],[За отчётный месяц]])</f>
        <v>#VALUE!</v>
      </c>
    </row>
    <row r="385" spans="1:22" ht="20.100000000000001" customHeight="1" x14ac:dyDescent="0.25">
      <c r="A385" s="91">
        <v>45261</v>
      </c>
      <c r="B385" s="76" t="s">
        <v>17</v>
      </c>
      <c r="C385" s="76" t="s">
        <v>18</v>
      </c>
      <c r="D385" s="76" t="s">
        <v>19</v>
      </c>
      <c r="E385" s="77" t="s">
        <v>20</v>
      </c>
      <c r="F385" s="78">
        <v>114</v>
      </c>
      <c r="G385" s="76" t="s">
        <v>298</v>
      </c>
      <c r="H385" s="76" t="s">
        <v>407</v>
      </c>
      <c r="L385" t="s">
        <v>9680</v>
      </c>
      <c r="M385">
        <v>1.2E-2</v>
      </c>
      <c r="N385">
        <v>1E-3</v>
      </c>
      <c r="P385" t="s">
        <v>9680</v>
      </c>
      <c r="Q385">
        <v>1200</v>
      </c>
      <c r="R385" s="35" t="str">
        <f>CONCATENATE(Таблица1[[#This Row],[ОКПД]],Таблица1[[#This Row],[Признак периода данных]],Таблица1[[#This Row],[ОКЕИ]])</f>
        <v>23.61.12_114</v>
      </c>
      <c r="S385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385" s="35" t="str">
        <f>VLOOKUP(Таблица1[[#This Row],[ОКЕИ]],'для единиц измирения'!$G$4:$H$1900,2,FALSE)</f>
        <v>тыс.м3</v>
      </c>
      <c r="U385" t="str">
        <f>LEFT(Таблица1[[#This Row],[ОКПД]],2)</f>
        <v>23</v>
      </c>
      <c r="V385" s="10" t="e">
        <f>IF(H385=H392:H395,"…*",Таблица1[[#This Row],[За отчётный месяц]])</f>
        <v>#VALUE!</v>
      </c>
    </row>
    <row r="386" spans="1:22" ht="20.100000000000001" customHeight="1" x14ac:dyDescent="0.25">
      <c r="A386" s="91">
        <v>45261</v>
      </c>
      <c r="B386" s="76" t="s">
        <v>17</v>
      </c>
      <c r="C386" s="76" t="s">
        <v>18</v>
      </c>
      <c r="D386" s="76" t="s">
        <v>19</v>
      </c>
      <c r="E386" s="77" t="s">
        <v>20</v>
      </c>
      <c r="F386" s="78">
        <v>168</v>
      </c>
      <c r="G386" s="76" t="s">
        <v>298</v>
      </c>
      <c r="H386" s="76" t="s">
        <v>83</v>
      </c>
      <c r="I386">
        <v>1</v>
      </c>
      <c r="J386">
        <v>7.1999999999999995E-2</v>
      </c>
      <c r="K386">
        <v>4.8000000000000001E-2</v>
      </c>
      <c r="L386">
        <v>5.1999999999999998E-2</v>
      </c>
      <c r="M386">
        <v>0.38900000000000001</v>
      </c>
      <c r="N386">
        <v>0.40500000000000003</v>
      </c>
      <c r="O386">
        <v>150</v>
      </c>
      <c r="P386">
        <v>138.46153846153845</v>
      </c>
      <c r="Q386">
        <v>96.049382716049379</v>
      </c>
      <c r="R386" s="35" t="str">
        <f>CONCATENATE(Таблица1[[#This Row],[ОКПД]],Таблица1[[#This Row],[Признак периода данных]],Таблица1[[#This Row],[ОКЕИ]])</f>
        <v>10.20.22_168</v>
      </c>
      <c r="S386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86" s="35" t="str">
        <f>VLOOKUP(Таблица1[[#This Row],[ОКЕИ]],'для единиц измирения'!$G$4:$H$1900,2,FALSE)</f>
        <v>тонн</v>
      </c>
      <c r="U386" t="str">
        <f>LEFT(Таблица1[[#This Row],[ОКПД]],2)</f>
        <v>10</v>
      </c>
      <c r="V386" s="10" t="e">
        <f>IF(H386=H393:H396,"…*",Таблица1[[#This Row],[За отчётный месяц]])</f>
        <v>#VALUE!</v>
      </c>
    </row>
    <row r="387" spans="1:22" ht="20.100000000000001" customHeight="1" x14ac:dyDescent="0.25">
      <c r="A387" s="91">
        <v>45261</v>
      </c>
      <c r="B387" s="76" t="s">
        <v>17</v>
      </c>
      <c r="C387" s="76" t="s">
        <v>18</v>
      </c>
      <c r="D387" s="76" t="s">
        <v>19</v>
      </c>
      <c r="E387" s="77" t="s">
        <v>20</v>
      </c>
      <c r="F387" s="78">
        <v>384</v>
      </c>
      <c r="G387" s="76" t="s">
        <v>298</v>
      </c>
      <c r="H387" s="76" t="s">
        <v>238</v>
      </c>
      <c r="I387">
        <v>6</v>
      </c>
      <c r="J387">
        <v>179.1</v>
      </c>
      <c r="K387">
        <v>165.4</v>
      </c>
      <c r="L387">
        <v>314.39999999999998</v>
      </c>
      <c r="M387">
        <v>2256.5</v>
      </c>
      <c r="N387">
        <v>2510.6</v>
      </c>
      <c r="O387">
        <v>108.28295042321645</v>
      </c>
      <c r="P387">
        <v>56.965648854961835</v>
      </c>
      <c r="Q387">
        <v>89.878913407153675</v>
      </c>
      <c r="R387" s="35" t="str">
        <f>CONCATENATE(Таблица1[[#This Row],[ОКПД]],Таблица1[[#This Row],[Признак периода данных]],Таблица1[[#This Row],[ОКЕИ]])</f>
        <v>18.11.10_384</v>
      </c>
      <c r="S387" s="35" t="str">
        <f>VLOOKUP(Таблица1[[#This Row],[ОКПД]],ОКПД!$A$2:$B$11000,2,FALSE)</f>
        <v>Услуги по печатанию газет</v>
      </c>
      <c r="T387" s="35" t="str">
        <f>VLOOKUP(Таблица1[[#This Row],[ОКЕИ]],'для единиц измирения'!$G$4:$H$1900,2,FALSE)</f>
        <v>тыс.руб</v>
      </c>
      <c r="U387" t="str">
        <f>LEFT(Таблица1[[#This Row],[ОКПД]],2)</f>
        <v>18</v>
      </c>
      <c r="V387" s="10" t="e">
        <f>IF(H387=H394:H397,"…*",Таблица1[[#This Row],[За отчётный месяц]])</f>
        <v>#VALUE!</v>
      </c>
    </row>
    <row r="388" spans="1:22" ht="20.100000000000001" customHeight="1" x14ac:dyDescent="0.25">
      <c r="A388" s="91">
        <v>45261</v>
      </c>
      <c r="B388" s="76" t="s">
        <v>17</v>
      </c>
      <c r="C388" s="76" t="s">
        <v>18</v>
      </c>
      <c r="D388" s="76" t="s">
        <v>19</v>
      </c>
      <c r="E388" s="77" t="s">
        <v>20</v>
      </c>
      <c r="F388" s="78">
        <v>168</v>
      </c>
      <c r="G388" s="76" t="s">
        <v>298</v>
      </c>
      <c r="H388" s="76" t="s">
        <v>330</v>
      </c>
      <c r="I388">
        <v>1</v>
      </c>
      <c r="J388">
        <v>2.52</v>
      </c>
      <c r="K388">
        <v>2.89</v>
      </c>
      <c r="L388">
        <v>1.94</v>
      </c>
      <c r="M388">
        <v>27.88</v>
      </c>
      <c r="N388">
        <v>28.38</v>
      </c>
      <c r="O388">
        <v>87.197231833910038</v>
      </c>
      <c r="P388">
        <v>129.89690721649484</v>
      </c>
      <c r="Q388">
        <v>98.238195912614515</v>
      </c>
      <c r="R388" s="35" t="str">
        <f>CONCATENATE(Таблица1[[#This Row],[ОКПД]],Таблица1[[#This Row],[Признак периода данных]],Таблица1[[#This Row],[ОКЕИ]])</f>
        <v>10.51.40.330_168</v>
      </c>
      <c r="S388" s="35" t="str">
        <f>VLOOKUP(Таблица1[[#This Row],[ОКПД]],ОКПД!$A$2:$B$11000,2,FALSE)</f>
        <v>Творог зерненый без вкусовых компонентов</v>
      </c>
      <c r="T388" s="35" t="str">
        <f>VLOOKUP(Таблица1[[#This Row],[ОКЕИ]],'для единиц измирения'!$G$4:$H$1900,2,FALSE)</f>
        <v>тонн</v>
      </c>
      <c r="U388" t="str">
        <f>LEFT(Таблица1[[#This Row],[ОКПД]],2)</f>
        <v>10</v>
      </c>
      <c r="V388" s="10" t="e">
        <f>IF(H388=H395:H398,"…*",Таблица1[[#This Row],[За отчётный месяц]])</f>
        <v>#VALUE!</v>
      </c>
    </row>
    <row r="389" spans="1:22" ht="20.100000000000001" customHeight="1" x14ac:dyDescent="0.25">
      <c r="A389" s="91">
        <v>45261</v>
      </c>
      <c r="B389" s="76" t="s">
        <v>17</v>
      </c>
      <c r="C389" s="76" t="s">
        <v>18</v>
      </c>
      <c r="D389" s="76" t="s">
        <v>19</v>
      </c>
      <c r="E389" s="77" t="s">
        <v>20</v>
      </c>
      <c r="F389" s="78">
        <v>168</v>
      </c>
      <c r="G389" s="76" t="s">
        <v>298</v>
      </c>
      <c r="H389" s="76" t="s">
        <v>192</v>
      </c>
      <c r="I389">
        <v>3</v>
      </c>
      <c r="J389">
        <v>0.95</v>
      </c>
      <c r="K389">
        <v>0.91</v>
      </c>
      <c r="L389">
        <v>1.1299999999999999</v>
      </c>
      <c r="M389">
        <v>12.52</v>
      </c>
      <c r="N389">
        <v>11.436</v>
      </c>
      <c r="O389">
        <v>104.39560439560439</v>
      </c>
      <c r="P389">
        <v>84.070796460176993</v>
      </c>
      <c r="Q389">
        <v>109.47883875480937</v>
      </c>
      <c r="R389" s="35" t="str">
        <f>CONCATENATE(Таблица1[[#This Row],[ОКПД]],Таблица1[[#This Row],[Признак периода данных]],Таблица1[[#This Row],[ОКЕИ]])</f>
        <v>10.72.12_168</v>
      </c>
      <c r="S389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89" s="35" t="str">
        <f>VLOOKUP(Таблица1[[#This Row],[ОКЕИ]],'для единиц измирения'!$G$4:$H$1900,2,FALSE)</f>
        <v>тонн</v>
      </c>
      <c r="V389" s="10" t="e">
        <f>IF(H389=H396:H399,"…*",Таблица1[[#This Row],[За отчётный месяц]])</f>
        <v>#VALUE!</v>
      </c>
    </row>
    <row r="390" spans="1:22" ht="20.100000000000001" customHeight="1" x14ac:dyDescent="0.25">
      <c r="A390" s="91">
        <v>45261</v>
      </c>
      <c r="B390" s="76" t="s">
        <v>17</v>
      </c>
      <c r="C390" s="76" t="s">
        <v>18</v>
      </c>
      <c r="D390" s="76" t="s">
        <v>19</v>
      </c>
      <c r="E390" s="77" t="s">
        <v>20</v>
      </c>
      <c r="F390" s="78">
        <v>114</v>
      </c>
      <c r="G390" s="76" t="s">
        <v>298</v>
      </c>
      <c r="H390" s="76" t="s">
        <v>248</v>
      </c>
      <c r="L390" t="s">
        <v>9680</v>
      </c>
      <c r="M390">
        <v>0.99099999999999999</v>
      </c>
      <c r="N390">
        <v>0.26600000000000001</v>
      </c>
      <c r="P390" t="s">
        <v>9680</v>
      </c>
      <c r="Q390">
        <v>372.55639097744358</v>
      </c>
      <c r="R390" s="35" t="str">
        <f>CONCATENATE(Таблица1[[#This Row],[ОКПД]],Таблица1[[#This Row],[Признак периода данных]],Таблица1[[#This Row],[ОКЕИ]])</f>
        <v>23.63.10_114</v>
      </c>
      <c r="S390" s="35" t="str">
        <f>VLOOKUP(Таблица1[[#This Row],[ОКПД]],ОКПД!$A$2:$B$11000,2,FALSE)</f>
        <v>Бетон, готовый для заливки (товарный бетон)</v>
      </c>
      <c r="T390" s="35" t="str">
        <f>VLOOKUP(Таблица1[[#This Row],[ОКЕИ]],'для единиц измирения'!$G$4:$H$1900,2,FALSE)</f>
        <v>тыс.м3</v>
      </c>
      <c r="U390" t="str">
        <f>LEFT(Таблица1[[#This Row],[ОКПД]],2)</f>
        <v>23</v>
      </c>
      <c r="V390" s="10" t="e">
        <f>IF(H390=H397:H400,"…*",Таблица1[[#This Row],[За отчётный месяц]])</f>
        <v>#VALUE!</v>
      </c>
    </row>
    <row r="391" spans="1:22" ht="20.100000000000001" customHeight="1" x14ac:dyDescent="0.25">
      <c r="A391" s="91">
        <v>45261</v>
      </c>
      <c r="B391" s="76" t="s">
        <v>17</v>
      </c>
      <c r="C391" s="76" t="s">
        <v>18</v>
      </c>
      <c r="D391" s="76" t="s">
        <v>19</v>
      </c>
      <c r="E391" s="77" t="s">
        <v>20</v>
      </c>
      <c r="F391" s="78">
        <v>168</v>
      </c>
      <c r="G391" s="76" t="s">
        <v>298</v>
      </c>
      <c r="H391" s="76" t="s">
        <v>110</v>
      </c>
      <c r="I391">
        <v>2</v>
      </c>
      <c r="J391">
        <v>1.8260000000000001</v>
      </c>
      <c r="K391">
        <v>1.08</v>
      </c>
      <c r="L391">
        <v>1.532</v>
      </c>
      <c r="M391">
        <v>17.169</v>
      </c>
      <c r="N391">
        <v>11.811999999999999</v>
      </c>
      <c r="O391">
        <v>169.07407407407408</v>
      </c>
      <c r="P391">
        <v>119.19060052219321</v>
      </c>
      <c r="Q391">
        <v>145.35218421943787</v>
      </c>
      <c r="R391" s="35" t="str">
        <f>CONCATENATE(Таблица1[[#This Row],[ОКПД]],Таблица1[[#This Row],[Признак периода данных]],Таблица1[[#This Row],[ОКЕИ]])</f>
        <v>10.20.24.120_168</v>
      </c>
      <c r="S391" s="35" t="str">
        <f>VLOOKUP(Таблица1[[#This Row],[ОКПД]],ОКПД!$A$2:$B$11000,2,FALSE)</f>
        <v>Рыба и филе рыбное горячего копчения</v>
      </c>
      <c r="T391" s="35" t="str">
        <f>VLOOKUP(Таблица1[[#This Row],[ОКЕИ]],'для единиц измирения'!$G$4:$H$1900,2,FALSE)</f>
        <v>тонн</v>
      </c>
      <c r="U391" t="str">
        <f>LEFT(Таблица1[[#This Row],[ОКПД]],2)</f>
        <v>10</v>
      </c>
      <c r="V391" s="10" t="e">
        <f>IF(H391=H398:H401,"…*",Таблица1[[#This Row],[За отчётный месяц]])</f>
        <v>#VALUE!</v>
      </c>
    </row>
    <row r="392" spans="1:22" ht="20.100000000000001" customHeight="1" x14ac:dyDescent="0.25">
      <c r="A392" s="91">
        <v>45261</v>
      </c>
      <c r="B392" s="76" t="s">
        <v>17</v>
      </c>
      <c r="C392" s="76" t="s">
        <v>18</v>
      </c>
      <c r="D392" s="76" t="s">
        <v>19</v>
      </c>
      <c r="E392" s="77" t="s">
        <v>20</v>
      </c>
      <c r="F392" s="78">
        <v>234</v>
      </c>
      <c r="G392" s="76" t="s">
        <v>298</v>
      </c>
      <c r="H392" s="76" t="s">
        <v>294</v>
      </c>
      <c r="I392">
        <v>3</v>
      </c>
      <c r="J392">
        <v>1.149</v>
      </c>
      <c r="K392">
        <v>0.58099999999999996</v>
      </c>
      <c r="L392">
        <v>0.81499999999999995</v>
      </c>
      <c r="M392">
        <v>6.5410000000000004</v>
      </c>
      <c r="N392">
        <v>7.0570000000000004</v>
      </c>
      <c r="O392">
        <v>197.76247848537005</v>
      </c>
      <c r="P392">
        <v>140.98159509202455</v>
      </c>
      <c r="Q392">
        <v>92.68811109536631</v>
      </c>
      <c r="R392" s="35" t="str">
        <f>CONCATENATE(Таблица1[[#This Row],[ОКПД]],Таблица1[[#This Row],[Признак периода данных]],Таблица1[[#This Row],[ОКЕИ]])</f>
        <v>35.30.11.130_234</v>
      </c>
      <c r="S392" s="35" t="str">
        <f>VLOOKUP(Таблица1[[#This Row],[ОКПД]],ОКПД!$A$2:$B$11000,2,FALSE)</f>
        <v>Энергия тепловая, отпущенная электрокотлами</v>
      </c>
      <c r="T392" s="35" t="str">
        <f>VLOOKUP(Таблица1[[#This Row],[ОКЕИ]],'для единиц измирения'!$G$4:$H$1900,2,FALSE)</f>
        <v>тыс. Гкал</v>
      </c>
      <c r="U392" t="str">
        <f>LEFT(Таблица1[[#This Row],[ОКПД]],2)</f>
        <v>35</v>
      </c>
      <c r="V392" s="10" t="e">
        <f>IF(H392=H399:H402,"…*",Таблица1[[#This Row],[За отчётный месяц]])</f>
        <v>#VALUE!</v>
      </c>
    </row>
    <row r="393" spans="1:22" ht="20.100000000000001" customHeight="1" x14ac:dyDescent="0.25">
      <c r="A393" s="91">
        <v>45261</v>
      </c>
      <c r="B393" s="76" t="s">
        <v>17</v>
      </c>
      <c r="C393" s="76" t="s">
        <v>18</v>
      </c>
      <c r="D393" s="76" t="s">
        <v>19</v>
      </c>
      <c r="E393" s="77" t="s">
        <v>20</v>
      </c>
      <c r="F393" s="78">
        <v>168</v>
      </c>
      <c r="G393" s="76" t="s">
        <v>298</v>
      </c>
      <c r="H393" s="76" t="s">
        <v>359</v>
      </c>
      <c r="I393">
        <v>1</v>
      </c>
      <c r="L393">
        <v>0</v>
      </c>
      <c r="M393">
        <v>0.33</v>
      </c>
      <c r="N393">
        <v>0.33</v>
      </c>
      <c r="P393">
        <v>0</v>
      </c>
      <c r="Q393">
        <v>100</v>
      </c>
      <c r="R393" s="35" t="str">
        <f>CONCATENATE(Таблица1[[#This Row],[ОКПД]],Таблица1[[#This Row],[Признак периода данных]],Таблица1[[#This Row],[ОКЕИ]])</f>
        <v>10.39.21.120_168</v>
      </c>
      <c r="S393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393" s="35" t="str">
        <f>VLOOKUP(Таблица1[[#This Row],[ОКЕИ]],'для единиц измирения'!$G$4:$H$1900,2,FALSE)</f>
        <v>тонн</v>
      </c>
      <c r="U393" t="str">
        <f>LEFT(Таблица1[[#This Row],[ОКПД]],2)</f>
        <v>10</v>
      </c>
      <c r="V393" s="10" t="e">
        <f>IF(H393=H400:H403,"…*",Таблица1[[#This Row],[За отчётный месяц]])</f>
        <v>#VALUE!</v>
      </c>
    </row>
    <row r="394" spans="1:22" ht="20.100000000000001" customHeight="1" x14ac:dyDescent="0.25">
      <c r="A394" s="91">
        <v>45261</v>
      </c>
      <c r="B394" s="76" t="s">
        <v>17</v>
      </c>
      <c r="C394" s="76" t="s">
        <v>18</v>
      </c>
      <c r="D394" s="76" t="s">
        <v>19</v>
      </c>
      <c r="E394" s="77" t="s">
        <v>20</v>
      </c>
      <c r="F394" s="78">
        <v>247</v>
      </c>
      <c r="G394" s="76" t="s">
        <v>298</v>
      </c>
      <c r="H394" s="76" t="s">
        <v>268</v>
      </c>
      <c r="I394">
        <v>22</v>
      </c>
      <c r="J394">
        <v>92.179000000000002</v>
      </c>
      <c r="K394">
        <v>76.266999999999996</v>
      </c>
      <c r="L394">
        <v>85.117999999999995</v>
      </c>
      <c r="M394">
        <v>894.60500000000002</v>
      </c>
      <c r="N394">
        <v>858.83399999999995</v>
      </c>
      <c r="O394">
        <v>120.86354517681303</v>
      </c>
      <c r="P394">
        <v>108.29554265842712</v>
      </c>
      <c r="Q394">
        <v>104.16506565878855</v>
      </c>
      <c r="R394" s="35" t="str">
        <f>CONCATENATE(Таблица1[[#This Row],[ОКПД]],Таблица1[[#This Row],[Признак периода данных]],Таблица1[[#This Row],[ОКЕИ]])</f>
        <v>35.11.10.110_247</v>
      </c>
      <c r="S394" s="35" t="str">
        <f>VLOOKUP(Таблица1[[#This Row],[ОКПД]],ОКПД!$A$2:$B$11000,2,FALSE)</f>
        <v>Электроэнергия, произведенная электростанциями общего назначения</v>
      </c>
      <c r="T394" s="35" t="str">
        <f>VLOOKUP(Таблица1[[#This Row],[ОКЕИ]],'для единиц измирения'!$G$4:$H$1900,2,FALSE)</f>
        <v>млн. кВт. ч</v>
      </c>
      <c r="U394" t="str">
        <f>LEFT(Таблица1[[#This Row],[ОКПД]],2)</f>
        <v>35</v>
      </c>
      <c r="V394" s="10" t="e">
        <f>IF(H394=H401:H404,"…*",Таблица1[[#This Row],[За отчётный месяц]])</f>
        <v>#VALUE!</v>
      </c>
    </row>
    <row r="395" spans="1:22" ht="20.100000000000001" customHeight="1" x14ac:dyDescent="0.25">
      <c r="A395" s="91">
        <v>45261</v>
      </c>
      <c r="B395" s="76" t="s">
        <v>17</v>
      </c>
      <c r="C395" s="76" t="s">
        <v>18</v>
      </c>
      <c r="D395" s="76" t="s">
        <v>19</v>
      </c>
      <c r="E395" s="77" t="s">
        <v>20</v>
      </c>
      <c r="F395" s="78">
        <v>114</v>
      </c>
      <c r="G395" s="76" t="s">
        <v>298</v>
      </c>
      <c r="H395" s="76" t="s">
        <v>9676</v>
      </c>
      <c r="I395">
        <v>1</v>
      </c>
      <c r="J395">
        <v>1.2E-2</v>
      </c>
      <c r="L395" t="s">
        <v>9680</v>
      </c>
      <c r="M395">
        <v>1.2869999999999999</v>
      </c>
      <c r="N395">
        <v>0</v>
      </c>
      <c r="P395" t="s">
        <v>9680</v>
      </c>
      <c r="Q395">
        <v>0</v>
      </c>
      <c r="R395" s="35" t="str">
        <f>CONCATENATE(Таблица1[[#This Row],[ОКПД]],Таблица1[[#This Row],[Признак периода данных]],Таблица1[[#This Row],[ОКЕИ]])</f>
        <v>08.12.11.130_114</v>
      </c>
      <c r="S395" s="35" t="str">
        <f>VLOOKUP(Таблица1[[#This Row],[ОКПД]],ОКПД!$A$2:$B$11000,2,FALSE)</f>
        <v>Пески строительные</v>
      </c>
      <c r="T395" s="35" t="str">
        <f>VLOOKUP(Таблица1[[#This Row],[ОКЕИ]],'для единиц измирения'!$G$4:$H$1900,2,FALSE)</f>
        <v>тыс.м3</v>
      </c>
      <c r="U395" t="str">
        <f>LEFT(Таблица1[[#This Row],[ОКПД]],2)</f>
        <v>08</v>
      </c>
      <c r="V395" s="10" t="e">
        <f>IF(H395=H402:H405,"…*",Таблица1[[#This Row],[За отчётный месяц]])</f>
        <v>#VALUE!</v>
      </c>
    </row>
    <row r="396" spans="1:22" ht="20.100000000000001" customHeight="1" x14ac:dyDescent="0.25">
      <c r="A396" s="91">
        <v>45261</v>
      </c>
      <c r="B396" s="76" t="s">
        <v>17</v>
      </c>
      <c r="C396" s="76" t="s">
        <v>18</v>
      </c>
      <c r="D396" s="76" t="s">
        <v>19</v>
      </c>
      <c r="E396" s="77" t="s">
        <v>20</v>
      </c>
      <c r="F396" s="78">
        <v>168</v>
      </c>
      <c r="G396" s="76" t="s">
        <v>298</v>
      </c>
      <c r="H396" s="76" t="s">
        <v>383</v>
      </c>
      <c r="I396">
        <v>1</v>
      </c>
      <c r="J396">
        <v>2.5999999999999999E-2</v>
      </c>
      <c r="K396">
        <v>2.5999999999999999E-2</v>
      </c>
      <c r="L396">
        <v>0.104</v>
      </c>
      <c r="M396">
        <v>0.47499999999999998</v>
      </c>
      <c r="N396">
        <v>0.83</v>
      </c>
      <c r="O396">
        <v>100</v>
      </c>
      <c r="P396">
        <v>25</v>
      </c>
      <c r="Q396">
        <v>57.2289156626506</v>
      </c>
      <c r="R396" s="35" t="str">
        <f>CONCATENATE(Таблица1[[#This Row],[ОКПД]],Таблица1[[#This Row],[Признак периода данных]],Таблица1[[#This Row],[ОКЕИ]])</f>
        <v>10.72.11_168</v>
      </c>
      <c r="S396" s="35" t="str">
        <f>VLOOKUP(Таблица1[[#This Row],[ОКПД]],ОКПД!$A$2:$B$11000,2,FALSE)</f>
        <v>Хлебцы хрустящие, сухари, гренки и аналогичные обжаренные продукты</v>
      </c>
      <c r="T396" s="35" t="str">
        <f>VLOOKUP(Таблица1[[#This Row],[ОКЕИ]],'для единиц измирения'!$G$4:$H$1900,2,FALSE)</f>
        <v>тонн</v>
      </c>
      <c r="U396" t="str">
        <f>LEFT(Таблица1[[#This Row],[ОКПД]],2)</f>
        <v>10</v>
      </c>
      <c r="V396" s="10" t="e">
        <f>IF(H396=H403:H406,"…*",Таблица1[[#This Row],[За отчётный месяц]])</f>
        <v>#VALUE!</v>
      </c>
    </row>
    <row r="397" spans="1:22" ht="20.100000000000001" customHeight="1" x14ac:dyDescent="0.25">
      <c r="A397" s="91">
        <v>45261</v>
      </c>
      <c r="B397" s="76" t="s">
        <v>17</v>
      </c>
      <c r="C397" s="76" t="s">
        <v>18</v>
      </c>
      <c r="D397" s="76" t="s">
        <v>19</v>
      </c>
      <c r="E397" s="77" t="s">
        <v>20</v>
      </c>
      <c r="F397" s="78">
        <v>384</v>
      </c>
      <c r="G397" s="76" t="s">
        <v>298</v>
      </c>
      <c r="H397" s="76" t="s">
        <v>364</v>
      </c>
      <c r="L397" t="s">
        <v>9680</v>
      </c>
      <c r="N397" t="s">
        <v>9680</v>
      </c>
      <c r="P397" t="s">
        <v>9680</v>
      </c>
      <c r="Q397" t="s">
        <v>9680</v>
      </c>
      <c r="R397" s="35" t="str">
        <f>CONCATENATE(Таблица1[[#This Row],[ОКПД]],Таблица1[[#This Row],[Признак периода данных]],Таблица1[[#This Row],[ОКЕИ]])</f>
        <v>31.09.12.130_384</v>
      </c>
      <c r="S397" s="35" t="str">
        <f>VLOOKUP(Таблица1[[#This Row],[ОКПД]],ОКПД!$A$2:$B$11000,2,FALSE)</f>
        <v>Мебель деревянная для столовой и гостиной</v>
      </c>
      <c r="T397" s="35" t="str">
        <f>VLOOKUP(Таблица1[[#This Row],[ОКЕИ]],'для единиц измирения'!$G$4:$H$1900,2,FALSE)</f>
        <v>тыс.руб</v>
      </c>
      <c r="U397" t="str">
        <f>LEFT(Таблица1[[#This Row],[ОКПД]],2)</f>
        <v>31</v>
      </c>
      <c r="V397" s="10" t="e">
        <f>IF(H397=H404:H407,"…*",Таблица1[[#This Row],[За отчётный месяц]])</f>
        <v>#VALUE!</v>
      </c>
    </row>
    <row r="398" spans="1:22" ht="20.100000000000001" customHeight="1" x14ac:dyDescent="0.25">
      <c r="A398" s="91">
        <v>45261</v>
      </c>
      <c r="B398" s="76" t="s">
        <v>17</v>
      </c>
      <c r="C398" s="76" t="s">
        <v>18</v>
      </c>
      <c r="D398" s="76" t="s">
        <v>19</v>
      </c>
      <c r="E398" s="77" t="s">
        <v>20</v>
      </c>
      <c r="F398" s="78">
        <v>168</v>
      </c>
      <c r="G398" s="76" t="s">
        <v>298</v>
      </c>
      <c r="H398" s="76" t="s">
        <v>101</v>
      </c>
      <c r="I398">
        <v>2</v>
      </c>
      <c r="J398">
        <v>7.3620000000000001</v>
      </c>
      <c r="K398">
        <v>4.202</v>
      </c>
      <c r="L398">
        <v>7.5650000000000004</v>
      </c>
      <c r="M398">
        <v>76.239000000000004</v>
      </c>
      <c r="N398">
        <v>69.762</v>
      </c>
      <c r="O398">
        <v>175.2022846263684</v>
      </c>
      <c r="P398">
        <v>97.316589557171184</v>
      </c>
      <c r="Q398">
        <v>109.28442418508644</v>
      </c>
      <c r="R398" s="35" t="str">
        <f>CONCATENATE(Таблица1[[#This Row],[ОКПД]],Таблица1[[#This Row],[Признак периода данных]],Таблица1[[#This Row],[ОКЕИ]])</f>
        <v>10.20.24_168</v>
      </c>
      <c r="S398" s="35" t="str">
        <f>VLOOKUP(Таблица1[[#This Row],[ОКПД]],ОКПД!$A$2:$B$11000,2,FALSE)</f>
        <v>Рыба, включая филе, копченая</v>
      </c>
      <c r="T398" s="35" t="str">
        <f>VLOOKUP(Таблица1[[#This Row],[ОКЕИ]],'для единиц измирения'!$G$4:$H$1900,2,FALSE)</f>
        <v>тонн</v>
      </c>
      <c r="U398" t="str">
        <f>LEFT(Таблица1[[#This Row],[ОКПД]],2)</f>
        <v>10</v>
      </c>
      <c r="V398" s="10" t="e">
        <f>IF(H398=H405:H408,"…*",Таблица1[[#This Row],[За отчётный месяц]])</f>
        <v>#VALUE!</v>
      </c>
    </row>
    <row r="399" spans="1:22" ht="20.100000000000001" customHeight="1" x14ac:dyDescent="0.25">
      <c r="A399" s="91">
        <v>45261</v>
      </c>
      <c r="B399" s="76" t="s">
        <v>17</v>
      </c>
      <c r="C399" s="76" t="s">
        <v>18</v>
      </c>
      <c r="D399" s="76" t="s">
        <v>19</v>
      </c>
      <c r="E399" s="77" t="s">
        <v>20</v>
      </c>
      <c r="F399" s="78">
        <v>796</v>
      </c>
      <c r="G399" s="76" t="s">
        <v>298</v>
      </c>
      <c r="H399" s="76" t="s">
        <v>257</v>
      </c>
      <c r="I399">
        <v>1</v>
      </c>
      <c r="J399">
        <v>2</v>
      </c>
      <c r="K399">
        <v>4</v>
      </c>
      <c r="L399">
        <v>2</v>
      </c>
      <c r="M399">
        <v>41</v>
      </c>
      <c r="N399">
        <v>41</v>
      </c>
      <c r="O399">
        <v>50</v>
      </c>
      <c r="P399">
        <v>100</v>
      </c>
      <c r="Q399">
        <v>100</v>
      </c>
      <c r="R399" s="35" t="str">
        <f>CONCATENATE(Таблица1[[#This Row],[ОКПД]],Таблица1[[#This Row],[Признак периода данных]],Таблица1[[#This Row],[ОКЕИ]])</f>
        <v>31.09.12.120_796</v>
      </c>
      <c r="S399" s="35" t="str">
        <f>VLOOKUP(Таблица1[[#This Row],[ОКПД]],ОКПД!$A$2:$B$11000,2,FALSE)</f>
        <v>Мебель деревянная для спальни</v>
      </c>
      <c r="T399" s="35" t="str">
        <f>VLOOKUP(Таблица1[[#This Row],[ОКЕИ]],'для единиц измирения'!$G$4:$H$1900,2,FALSE)</f>
        <v>штук</v>
      </c>
      <c r="U399" t="str">
        <f>LEFT(Таблица1[[#This Row],[ОКПД]],2)</f>
        <v>31</v>
      </c>
      <c r="V399" s="10" t="e">
        <f>IF(H399=H406:H409,"…*",Таблица1[[#This Row],[За отчётный месяц]])</f>
        <v>#VALUE!</v>
      </c>
    </row>
    <row r="400" spans="1:22" ht="20.100000000000001" customHeight="1" x14ac:dyDescent="0.25">
      <c r="A400" s="91">
        <v>45261</v>
      </c>
      <c r="B400" s="76" t="s">
        <v>17</v>
      </c>
      <c r="C400" s="76" t="s">
        <v>18</v>
      </c>
      <c r="D400" s="76" t="s">
        <v>19</v>
      </c>
      <c r="E400" s="77" t="s">
        <v>20</v>
      </c>
      <c r="F400" s="78">
        <v>168</v>
      </c>
      <c r="G400" s="76" t="s">
        <v>298</v>
      </c>
      <c r="H400" s="76" t="s">
        <v>357</v>
      </c>
      <c r="I400">
        <v>2</v>
      </c>
      <c r="L400" t="s">
        <v>9680</v>
      </c>
      <c r="M400">
        <v>18.562000000000001</v>
      </c>
      <c r="N400">
        <v>38.732999999999997</v>
      </c>
      <c r="P400" t="s">
        <v>9680</v>
      </c>
      <c r="Q400">
        <v>47.922959750083905</v>
      </c>
      <c r="R400" s="35" t="str">
        <f>CONCATENATE(Таблица1[[#This Row],[ОКПД]],Таблица1[[#This Row],[Признак периода данных]],Таблица1[[#This Row],[ОКЕИ]])</f>
        <v>10.20.26.110_168</v>
      </c>
      <c r="S400" s="35" t="str">
        <f>VLOOKUP(Таблица1[[#This Row],[ОКПД]],ОКПД!$A$2:$B$11000,2,FALSE)</f>
        <v>Икра</v>
      </c>
      <c r="T400" s="35" t="str">
        <f>VLOOKUP(Таблица1[[#This Row],[ОКЕИ]],'для единиц измирения'!$G$4:$H$1900,2,FALSE)</f>
        <v>тонн</v>
      </c>
      <c r="U400" t="str">
        <f>LEFT(Таблица1[[#This Row],[ОКПД]],2)</f>
        <v>10</v>
      </c>
      <c r="V400" s="10" t="e">
        <f>IF(H400=H407:H410,"…*",Таблица1[[#This Row],[За отчётный месяц]])</f>
        <v>#VALUE!</v>
      </c>
    </row>
    <row r="401" spans="1:22" ht="20.100000000000001" customHeight="1" x14ac:dyDescent="0.25">
      <c r="A401" s="91">
        <v>45261</v>
      </c>
      <c r="B401" s="76" t="s">
        <v>17</v>
      </c>
      <c r="C401" s="76" t="s">
        <v>18</v>
      </c>
      <c r="D401" s="76" t="s">
        <v>19</v>
      </c>
      <c r="E401" s="77" t="s">
        <v>20</v>
      </c>
      <c r="F401" s="78">
        <v>168</v>
      </c>
      <c r="G401" s="76" t="s">
        <v>298</v>
      </c>
      <c r="H401" s="76" t="s">
        <v>144</v>
      </c>
      <c r="I401">
        <v>3</v>
      </c>
      <c r="J401">
        <v>2.11</v>
      </c>
      <c r="K401">
        <v>1.93</v>
      </c>
      <c r="L401">
        <v>2.58</v>
      </c>
      <c r="M401">
        <v>32.450000000000003</v>
      </c>
      <c r="N401">
        <v>31.96</v>
      </c>
      <c r="O401">
        <v>109.32642487046633</v>
      </c>
      <c r="P401">
        <v>81.782945736434115</v>
      </c>
      <c r="Q401">
        <v>101.53316645807259</v>
      </c>
      <c r="R401" s="35" t="str">
        <f>CONCATENATE(Таблица1[[#This Row],[ОКПД]],Таблица1[[#This Row],[Признак периода данных]],Таблица1[[#This Row],[ОКЕИ]])</f>
        <v>10.51.52.110_168</v>
      </c>
      <c r="S401" s="35" t="str">
        <f>VLOOKUP(Таблица1[[#This Row],[ОКПД]],ОКПД!$A$2:$B$11000,2,FALSE)</f>
        <v>Йогурт</v>
      </c>
      <c r="T401" s="35" t="str">
        <f>VLOOKUP(Таблица1[[#This Row],[ОКЕИ]],'для единиц измирения'!$G$4:$H$1900,2,FALSE)</f>
        <v>тонн</v>
      </c>
      <c r="U401" t="str">
        <f>LEFT(Таблица1[[#This Row],[ОКПД]],2)</f>
        <v>10</v>
      </c>
      <c r="V401" s="10" t="e">
        <f>IF(H401=H408:H411,"…*",Таблица1[[#This Row],[За отчётный месяц]])</f>
        <v>#VALUE!</v>
      </c>
    </row>
    <row r="402" spans="1:22" ht="20.100000000000001" customHeight="1" x14ac:dyDescent="0.25">
      <c r="A402" s="91">
        <v>45261</v>
      </c>
      <c r="B402" s="76" t="s">
        <v>17</v>
      </c>
      <c r="C402" s="76" t="s">
        <v>18</v>
      </c>
      <c r="D402" s="76" t="s">
        <v>19</v>
      </c>
      <c r="E402" s="77" t="s">
        <v>20</v>
      </c>
      <c r="F402" s="78">
        <v>119</v>
      </c>
      <c r="G402" s="76" t="s">
        <v>298</v>
      </c>
      <c r="H402" s="76" t="s">
        <v>211</v>
      </c>
      <c r="I402">
        <v>3</v>
      </c>
      <c r="J402">
        <v>2.2200000000000002</v>
      </c>
      <c r="K402">
        <v>1.0069999999999999</v>
      </c>
      <c r="L402">
        <v>1.99</v>
      </c>
      <c r="M402">
        <v>21.094000000000001</v>
      </c>
      <c r="N402">
        <v>21.154</v>
      </c>
      <c r="O402">
        <v>220.45680238331678</v>
      </c>
      <c r="P402">
        <v>111.55778894472361</v>
      </c>
      <c r="Q402">
        <v>99.716365699158558</v>
      </c>
      <c r="R402" s="35" t="str">
        <f>CONCATENATE(Таблица1[[#This Row],[ОКПД]],Таблица1[[#This Row],[Признак периода данных]],Таблица1[[#This Row],[ОКЕИ]])</f>
        <v>11.05.10_119</v>
      </c>
      <c r="S402" s="35" t="str">
        <f>VLOOKUP(Таблица1[[#This Row],[ОКПД]],ОКПД!$A$2:$B$11000,2,FALSE)</f>
        <v>Пиво, кроме отходов пивоварения</v>
      </c>
      <c r="T402" s="35" t="str">
        <f>VLOOKUP(Таблица1[[#This Row],[ОКЕИ]],'для единиц измирения'!$G$4:$H$1900,2,FALSE)</f>
        <v>тыс. дкл</v>
      </c>
      <c r="U402" t="str">
        <f>LEFT(Таблица1[[#This Row],[ОКПД]],2)</f>
        <v>11</v>
      </c>
      <c r="V402" s="10" t="e">
        <f>IF(H402=H409:H412,"…*",Таблица1[[#This Row],[За отчётный месяц]])</f>
        <v>#VALUE!</v>
      </c>
    </row>
    <row r="403" spans="1:22" ht="20.100000000000001" customHeight="1" x14ac:dyDescent="0.25">
      <c r="A403" s="91">
        <v>45261</v>
      </c>
      <c r="B403" s="76" t="s">
        <v>17</v>
      </c>
      <c r="C403" s="76" t="s">
        <v>18</v>
      </c>
      <c r="D403" s="76" t="s">
        <v>19</v>
      </c>
      <c r="E403" s="77" t="s">
        <v>20</v>
      </c>
      <c r="F403" s="78">
        <v>168</v>
      </c>
      <c r="G403" s="76" t="s">
        <v>298</v>
      </c>
      <c r="H403" s="76" t="s">
        <v>95</v>
      </c>
      <c r="I403">
        <v>2</v>
      </c>
      <c r="J403">
        <v>0.74399999999999999</v>
      </c>
      <c r="K403">
        <v>0.29199999999999998</v>
      </c>
      <c r="L403">
        <v>0.55700000000000005</v>
      </c>
      <c r="M403">
        <v>2.72</v>
      </c>
      <c r="N403">
        <v>2.6</v>
      </c>
      <c r="O403">
        <v>254.79452054794521</v>
      </c>
      <c r="P403">
        <v>133.57271095152603</v>
      </c>
      <c r="Q403">
        <v>104.61538461538461</v>
      </c>
      <c r="R403" s="35" t="str">
        <f>CONCATENATE(Таблица1[[#This Row],[ОКПД]],Таблица1[[#This Row],[Признак периода данных]],Таблица1[[#This Row],[ОКЕИ]])</f>
        <v>10.20.23.122_168</v>
      </c>
      <c r="S403" s="35" t="str">
        <f>VLOOKUP(Таблица1[[#This Row],[ОКПД]],ОКПД!$A$2:$B$11000,2,FALSE)</f>
        <v>Сельдь соленая или в рассоле</v>
      </c>
      <c r="T403" s="35" t="str">
        <f>VLOOKUP(Таблица1[[#This Row],[ОКЕИ]],'для единиц измирения'!$G$4:$H$1900,2,FALSE)</f>
        <v>тонн</v>
      </c>
      <c r="U403" t="str">
        <f>LEFT(Таблица1[[#This Row],[ОКПД]],2)</f>
        <v>10</v>
      </c>
      <c r="V403" s="10" t="e">
        <f>IF(H403=H410:H413,"…*",Таблица1[[#This Row],[За отчётный месяц]])</f>
        <v>#VALUE!</v>
      </c>
    </row>
    <row r="404" spans="1:22" ht="20.100000000000001" customHeight="1" x14ac:dyDescent="0.25">
      <c r="A404" s="91">
        <v>45261</v>
      </c>
      <c r="B404" s="76" t="s">
        <v>17</v>
      </c>
      <c r="C404" s="76" t="s">
        <v>18</v>
      </c>
      <c r="D404" s="76" t="s">
        <v>19</v>
      </c>
      <c r="E404" s="77" t="s">
        <v>20</v>
      </c>
      <c r="F404" s="78">
        <v>169</v>
      </c>
      <c r="G404" s="76" t="s">
        <v>298</v>
      </c>
      <c r="H404" s="76" t="s">
        <v>724</v>
      </c>
      <c r="I404">
        <v>1</v>
      </c>
      <c r="J404">
        <v>23.198</v>
      </c>
      <c r="L404" t="s">
        <v>9680</v>
      </c>
      <c r="M404">
        <v>23.198</v>
      </c>
      <c r="N404">
        <v>0</v>
      </c>
      <c r="P404" t="s">
        <v>9680</v>
      </c>
      <c r="Q404">
        <v>0</v>
      </c>
      <c r="R404" s="35" t="str">
        <f>CONCATENATE(Таблица1[[#This Row],[ОКПД]],Таблица1[[#This Row],[Признак периода данных]],Таблица1[[#This Row],[ОКЕИ]])</f>
        <v>05.10.10.130_169</v>
      </c>
      <c r="S404" s="35" t="str">
        <f>VLOOKUP(Таблица1[[#This Row],[ОКПД]],ОКПД!$A$2:$B$11000,2,FALSE)</f>
        <v>Уголь, за исключением антрацита, угля коксующегося и угля бурого</v>
      </c>
      <c r="T404" s="35" t="str">
        <f>VLOOKUP(Таблица1[[#This Row],[ОКЕИ]],'для единиц измирения'!$G$4:$H$1900,2,FALSE)</f>
        <v>тыс. тонн</v>
      </c>
      <c r="U404" t="str">
        <f>LEFT(Таблица1[[#This Row],[ОКПД]],2)</f>
        <v>05</v>
      </c>
      <c r="V404" s="10" t="e">
        <f>IF(H404=H411:H414,"…*",Таблица1[[#This Row],[За отчётный месяц]])</f>
        <v>#VALUE!</v>
      </c>
    </row>
    <row r="405" spans="1:22" ht="20.100000000000001" customHeight="1" x14ac:dyDescent="0.25">
      <c r="A405" s="91">
        <v>45261</v>
      </c>
      <c r="B405" s="76" t="s">
        <v>17</v>
      </c>
      <c r="C405" s="76" t="s">
        <v>18</v>
      </c>
      <c r="D405" s="76" t="s">
        <v>19</v>
      </c>
      <c r="E405" s="77" t="s">
        <v>20</v>
      </c>
      <c r="F405" s="78">
        <v>168</v>
      </c>
      <c r="G405" s="76" t="s">
        <v>298</v>
      </c>
      <c r="H405" s="76" t="s">
        <v>148</v>
      </c>
      <c r="I405">
        <v>4</v>
      </c>
      <c r="J405">
        <v>11.89</v>
      </c>
      <c r="K405">
        <v>10.59</v>
      </c>
      <c r="L405">
        <v>13.98</v>
      </c>
      <c r="M405">
        <v>146.79</v>
      </c>
      <c r="N405">
        <v>162.81</v>
      </c>
      <c r="O405">
        <v>112.27573182247403</v>
      </c>
      <c r="P405">
        <v>85.050071530758231</v>
      </c>
      <c r="Q405">
        <v>90.160309563294632</v>
      </c>
      <c r="R405" s="35" t="str">
        <f>CONCATENATE(Таблица1[[#This Row],[ОКПД]],Таблица1[[#This Row],[Признак периода данных]],Таблица1[[#This Row],[ОКЕИ]])</f>
        <v>10.51.52.140_168</v>
      </c>
      <c r="S405" s="35" t="str">
        <f>VLOOKUP(Таблица1[[#This Row],[ОКПД]],ОКПД!$A$2:$B$11000,2,FALSE)</f>
        <v>Кефир</v>
      </c>
      <c r="T405" s="35" t="str">
        <f>VLOOKUP(Таблица1[[#This Row],[ОКЕИ]],'для единиц измирения'!$G$4:$H$1900,2,FALSE)</f>
        <v>тонн</v>
      </c>
      <c r="U405" t="str">
        <f>LEFT(Таблица1[[#This Row],[ОКПД]],2)</f>
        <v>10</v>
      </c>
      <c r="V405" s="10" t="e">
        <f>IF(H405=H412:H415,"…*",Таблица1[[#This Row],[За отчётный месяц]])</f>
        <v>#VALUE!</v>
      </c>
    </row>
    <row r="406" spans="1:22" ht="20.100000000000001" customHeight="1" x14ac:dyDescent="0.25">
      <c r="A406" s="91">
        <v>45261</v>
      </c>
      <c r="B406" s="76" t="s">
        <v>17</v>
      </c>
      <c r="C406" s="76" t="s">
        <v>18</v>
      </c>
      <c r="D406" s="76" t="s">
        <v>19</v>
      </c>
      <c r="E406" s="77" t="s">
        <v>20</v>
      </c>
      <c r="F406" s="78">
        <v>168</v>
      </c>
      <c r="G406" s="76" t="s">
        <v>298</v>
      </c>
      <c r="H406" s="76" t="s">
        <v>172</v>
      </c>
      <c r="I406">
        <v>13</v>
      </c>
      <c r="J406">
        <v>194.655</v>
      </c>
      <c r="K406">
        <v>182.35</v>
      </c>
      <c r="L406">
        <v>191.21299999999999</v>
      </c>
      <c r="M406">
        <v>2153.402</v>
      </c>
      <c r="N406">
        <v>2178.625</v>
      </c>
      <c r="O406">
        <v>106.74801206471072</v>
      </c>
      <c r="P406">
        <v>101.80008681418104</v>
      </c>
      <c r="Q406">
        <v>98.842251420047049</v>
      </c>
      <c r="R406" s="35" t="str">
        <f>CONCATENATE(Таблица1[[#This Row],[ОКПД]],Таблица1[[#This Row],[Признак периода данных]],Таблица1[[#This Row],[ОКЕИ]])</f>
        <v>10.71.11.003.АГ_168</v>
      </c>
      <c r="S406" s="35" t="str">
        <f>VLOOKUP(Таблица1[[#This Row],[ОКПД]],ОКПД!$A$2:$B$11000,2,FALSE)</f>
        <v>Хлеб и хлебобулочные изделия, включая полуфабрикаты</v>
      </c>
      <c r="T406" s="35" t="str">
        <f>VLOOKUP(Таблица1[[#This Row],[ОКЕИ]],'для единиц измирения'!$G$4:$H$1900,2,FALSE)</f>
        <v>тонн</v>
      </c>
      <c r="U406" t="str">
        <f>LEFT(Таблица1[[#This Row],[ОКПД]],2)</f>
        <v>10</v>
      </c>
      <c r="V406" s="10" t="e">
        <f>IF(H406=H413:H416,"…*",Таблица1[[#This Row],[За отчётный месяц]])</f>
        <v>#VALUE!</v>
      </c>
    </row>
    <row r="407" spans="1:22" ht="20.100000000000001" customHeight="1" x14ac:dyDescent="0.25">
      <c r="A407" s="91">
        <v>45261</v>
      </c>
      <c r="B407" s="76" t="s">
        <v>17</v>
      </c>
      <c r="C407" s="76" t="s">
        <v>18</v>
      </c>
      <c r="D407" s="76" t="s">
        <v>19</v>
      </c>
      <c r="E407" s="77" t="s">
        <v>20</v>
      </c>
      <c r="F407" s="78">
        <v>168</v>
      </c>
      <c r="G407" s="76" t="s">
        <v>298</v>
      </c>
      <c r="H407" s="76" t="s">
        <v>187</v>
      </c>
      <c r="I407">
        <v>2</v>
      </c>
      <c r="J407">
        <v>1.72</v>
      </c>
      <c r="K407">
        <v>1.5</v>
      </c>
      <c r="L407">
        <v>2.35</v>
      </c>
      <c r="M407">
        <v>23.25</v>
      </c>
      <c r="N407">
        <v>25.14</v>
      </c>
      <c r="O407">
        <v>114.66666666666667</v>
      </c>
      <c r="P407">
        <v>73.191489361702125</v>
      </c>
      <c r="Q407">
        <v>92.482100238663477</v>
      </c>
      <c r="R407" s="35" t="str">
        <f>CONCATENATE(Таблица1[[#This Row],[ОКПД]],Таблица1[[#This Row],[Признак периода данных]],Таблица1[[#This Row],[ОКЕИ]])</f>
        <v>10.71.72.001.АГ_168</v>
      </c>
      <c r="S407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407" s="35" t="str">
        <f>VLOOKUP(Таблица1[[#This Row],[ОКЕИ]],'для единиц измирения'!$G$4:$H$1900,2,FALSE)</f>
        <v>тонн</v>
      </c>
      <c r="U407" t="str">
        <f>LEFT(Таблица1[[#This Row],[ОКПД]],2)</f>
        <v>10</v>
      </c>
      <c r="V407" s="10" t="e">
        <f>IF(H407=H414:H417,"…*",Таблица1[[#This Row],[За отчётный месяц]])</f>
        <v>#VALUE!</v>
      </c>
    </row>
    <row r="408" spans="1:22" ht="20.100000000000001" customHeight="1" x14ac:dyDescent="0.25">
      <c r="A408" s="91">
        <v>45261</v>
      </c>
      <c r="B408" s="76" t="s">
        <v>17</v>
      </c>
      <c r="C408" s="76" t="s">
        <v>18</v>
      </c>
      <c r="D408" s="76" t="s">
        <v>19</v>
      </c>
      <c r="E408" s="77" t="s">
        <v>20</v>
      </c>
      <c r="F408" s="78">
        <v>168</v>
      </c>
      <c r="G408" s="76" t="s">
        <v>298</v>
      </c>
      <c r="H408" s="76" t="s">
        <v>386</v>
      </c>
      <c r="L408" t="s">
        <v>9680</v>
      </c>
      <c r="N408" t="s">
        <v>9680</v>
      </c>
      <c r="P408" t="s">
        <v>9680</v>
      </c>
      <c r="Q408" t="s">
        <v>9680</v>
      </c>
      <c r="R408" s="35" t="str">
        <f>CONCATENATE(Таблица1[[#This Row],[ОКПД]],Таблица1[[#This Row],[Признак периода данных]],Таблица1[[#This Row],[ОКЕИ]])</f>
        <v>03.11.20_168</v>
      </c>
      <c r="S408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408" s="35" t="str">
        <f>VLOOKUP(Таблица1[[#This Row],[ОКЕИ]],'для единиц измирения'!$G$4:$H$1900,2,FALSE)</f>
        <v>тонн</v>
      </c>
      <c r="U408" t="str">
        <f>LEFT(Таблица1[[#This Row],[ОКПД]],2)</f>
        <v>03</v>
      </c>
      <c r="V408" s="10" t="e">
        <f>IF(H408=H415:H418,"…*",Таблица1[[#This Row],[За отчётный месяц]])</f>
        <v>#VALUE!</v>
      </c>
    </row>
    <row r="409" spans="1:22" ht="20.100000000000001" customHeight="1" x14ac:dyDescent="0.25">
      <c r="A409" s="91">
        <v>45261</v>
      </c>
      <c r="B409" s="76" t="s">
        <v>17</v>
      </c>
      <c r="C409" s="76" t="s">
        <v>18</v>
      </c>
      <c r="D409" s="76" t="s">
        <v>19</v>
      </c>
      <c r="E409" s="77" t="s">
        <v>20</v>
      </c>
      <c r="F409" s="78">
        <v>168</v>
      </c>
      <c r="G409" s="76" t="s">
        <v>298</v>
      </c>
      <c r="H409" s="76" t="s">
        <v>45</v>
      </c>
      <c r="I409">
        <v>2</v>
      </c>
      <c r="J409">
        <v>1.1499999999999999</v>
      </c>
      <c r="K409">
        <v>0.73</v>
      </c>
      <c r="L409">
        <v>2.04</v>
      </c>
      <c r="M409">
        <v>14.94</v>
      </c>
      <c r="N409">
        <v>15.73</v>
      </c>
      <c r="O409">
        <v>157.53424657534248</v>
      </c>
      <c r="P409">
        <v>56.372549019607845</v>
      </c>
      <c r="Q409">
        <v>94.977749523204068</v>
      </c>
      <c r="R409" s="35" t="str">
        <f>CONCATENATE(Таблица1[[#This Row],[ОКПД]],Таблица1[[#This Row],[Признак периода данных]],Таблица1[[#This Row],[ОКЕИ]])</f>
        <v>10.13.14.400_168</v>
      </c>
      <c r="S409" s="35" t="str">
        <f>VLOOKUP(Таблица1[[#This Row],[ОКПД]],ОКПД!$A$2:$B$11000,2,FALSE)</f>
        <v>Изделия колбасные копченые</v>
      </c>
      <c r="T409" s="35" t="str">
        <f>VLOOKUP(Таблица1[[#This Row],[ОКЕИ]],'для единиц измирения'!$G$4:$H$1900,2,FALSE)</f>
        <v>тонн</v>
      </c>
      <c r="U409" t="str">
        <f>LEFT(Таблица1[[#This Row],[ОКПД]],2)</f>
        <v>10</v>
      </c>
      <c r="V409" s="10" t="e">
        <f>IF(H409=H416:H419,"…*",Таблица1[[#This Row],[За отчётный месяц]])</f>
        <v>#VALUE!</v>
      </c>
    </row>
    <row r="410" spans="1:22" ht="20.100000000000001" customHeight="1" x14ac:dyDescent="0.25">
      <c r="A410" s="91">
        <v>45261</v>
      </c>
      <c r="B410" s="76" t="s">
        <v>17</v>
      </c>
      <c r="C410" s="76" t="s">
        <v>18</v>
      </c>
      <c r="D410" s="76" t="s">
        <v>19</v>
      </c>
      <c r="E410" s="77" t="s">
        <v>20</v>
      </c>
      <c r="F410" s="78">
        <v>168</v>
      </c>
      <c r="G410" s="76" t="s">
        <v>298</v>
      </c>
      <c r="H410" s="76" t="s">
        <v>78</v>
      </c>
      <c r="I410">
        <v>2</v>
      </c>
      <c r="J410">
        <v>0.57799999999999996</v>
      </c>
      <c r="K410">
        <v>0.41</v>
      </c>
      <c r="L410">
        <v>0.23100000000000001</v>
      </c>
      <c r="M410">
        <v>4.6710000000000003</v>
      </c>
      <c r="N410">
        <v>2.1739999999999999</v>
      </c>
      <c r="O410">
        <v>140.97560975609755</v>
      </c>
      <c r="P410">
        <v>250.21645021645023</v>
      </c>
      <c r="Q410">
        <v>214.85740570377186</v>
      </c>
      <c r="R410" s="35" t="str">
        <f>CONCATENATE(Таблица1[[#This Row],[ОКПД]],Таблица1[[#This Row],[Признак периода данных]],Таблица1[[#This Row],[ОКЕИ]])</f>
        <v>10.20.15_168</v>
      </c>
      <c r="S410" s="35" t="str">
        <f>VLOOKUP(Таблица1[[#This Row],[ОКПД]],ОКПД!$A$2:$B$11000,2,FALSE)</f>
        <v>Мясо рыбы (включая фарш) мороженое</v>
      </c>
      <c r="T410" s="35" t="str">
        <f>VLOOKUP(Таблица1[[#This Row],[ОКЕИ]],'для единиц измирения'!$G$4:$H$1900,2,FALSE)</f>
        <v>тонн</v>
      </c>
      <c r="U410" t="str">
        <f>LEFT(Таблица1[[#This Row],[ОКПД]],2)</f>
        <v>10</v>
      </c>
      <c r="V410" s="10" t="e">
        <f>IF(H410=H417:H420,"…*",Таблица1[[#This Row],[За отчётный месяц]])</f>
        <v>#VALUE!</v>
      </c>
    </row>
    <row r="411" spans="1:22" ht="20.100000000000001" customHeight="1" x14ac:dyDescent="0.25">
      <c r="A411" s="91">
        <v>45261</v>
      </c>
      <c r="B411" s="76" t="s">
        <v>17</v>
      </c>
      <c r="C411" s="76" t="s">
        <v>18</v>
      </c>
      <c r="D411" s="76" t="s">
        <v>19</v>
      </c>
      <c r="E411" s="77" t="s">
        <v>20</v>
      </c>
      <c r="F411" s="78">
        <v>168</v>
      </c>
      <c r="G411" s="76" t="s">
        <v>298</v>
      </c>
      <c r="H411" s="76" t="s">
        <v>114</v>
      </c>
      <c r="I411">
        <v>1</v>
      </c>
      <c r="J411">
        <v>3.5000000000000003E-2</v>
      </c>
      <c r="K411">
        <v>3.5000000000000003E-2</v>
      </c>
      <c r="L411">
        <v>0.45</v>
      </c>
      <c r="M411">
        <v>0.65200000000000002</v>
      </c>
      <c r="N411">
        <v>0.45</v>
      </c>
      <c r="O411">
        <v>100</v>
      </c>
      <c r="P411">
        <v>7.7777777777777777</v>
      </c>
      <c r="Q411">
        <v>144.88888888888889</v>
      </c>
      <c r="R411" s="35" t="str">
        <f>CONCATENATE(Таблица1[[#This Row],[ОКПД]],Таблица1[[#This Row],[Признак периода данных]],Таблица1[[#This Row],[ОКЕИ]])</f>
        <v>10.20.25.110_168</v>
      </c>
      <c r="S411" s="35" t="str">
        <f>VLOOKUP(Таблица1[[#This Row],[ОКПД]],ОКПД!$A$2:$B$11000,2,FALSE)</f>
        <v>Консервы рыбные</v>
      </c>
      <c r="T411" s="35" t="str">
        <f>VLOOKUP(Таблица1[[#This Row],[ОКЕИ]],'для единиц измирения'!$G$4:$H$1900,2,FALSE)</f>
        <v>тонн</v>
      </c>
      <c r="U411" t="str">
        <f>LEFT(Таблица1[[#This Row],[ОКПД]],2)</f>
        <v>10</v>
      </c>
      <c r="V411" s="10" t="e">
        <f>IF(H411=H418:H421,"…*",Таблица1[[#This Row],[За отчётный месяц]])</f>
        <v>#VALUE!</v>
      </c>
    </row>
    <row r="412" spans="1:22" ht="20.100000000000001" customHeight="1" x14ac:dyDescent="0.25">
      <c r="A412" s="91">
        <v>45261</v>
      </c>
      <c r="B412" s="76" t="s">
        <v>17</v>
      </c>
      <c r="C412" s="76" t="s">
        <v>18</v>
      </c>
      <c r="D412" s="76" t="s">
        <v>19</v>
      </c>
      <c r="E412" s="77" t="s">
        <v>20</v>
      </c>
      <c r="F412" s="78">
        <v>247</v>
      </c>
      <c r="G412" s="76" t="s">
        <v>298</v>
      </c>
      <c r="H412" s="76" t="s">
        <v>279</v>
      </c>
      <c r="I412">
        <v>2</v>
      </c>
      <c r="J412">
        <v>0.81100000000000005</v>
      </c>
      <c r="K412">
        <v>0.86499999999999999</v>
      </c>
      <c r="L412">
        <v>0.47799999999999998</v>
      </c>
      <c r="M412">
        <v>4.9169999999999998</v>
      </c>
      <c r="N412">
        <v>3.2429999999999999</v>
      </c>
      <c r="O412">
        <v>93.757225433526017</v>
      </c>
      <c r="P412">
        <v>169.6652719665272</v>
      </c>
      <c r="Q412">
        <v>151.61887141535615</v>
      </c>
      <c r="R412" s="35" t="str">
        <f>CONCATENATE(Таблица1[[#This Row],[ОКПД]],Таблица1[[#This Row],[Признак периода данных]],Таблица1[[#This Row],[ОКЕИ]])</f>
        <v>35.11.10.142_247</v>
      </c>
      <c r="S412" s="35" t="str">
        <f>VLOOKUP(Таблица1[[#This Row],[ОКПД]],ОКПД!$A$2:$B$11000,2,FALSE)</f>
        <v>Электроэнергия, произведенная ветровыми электростанциями</v>
      </c>
      <c r="T412" s="35" t="str">
        <f>VLOOKUP(Таблица1[[#This Row],[ОКЕИ]],'для единиц измирения'!$G$4:$H$1900,2,FALSE)</f>
        <v>млн. кВт. ч</v>
      </c>
      <c r="U412" t="str">
        <f>LEFT(Таблица1[[#This Row],[ОКПД]],2)</f>
        <v>35</v>
      </c>
      <c r="V412" s="10" t="e">
        <f>IF(H412=H419:H422,"…*",Таблица1[[#This Row],[За отчётный месяц]])</f>
        <v>#VALUE!</v>
      </c>
    </row>
    <row r="413" spans="1:22" ht="20.100000000000001" customHeight="1" x14ac:dyDescent="0.25">
      <c r="A413" s="91">
        <v>45261</v>
      </c>
      <c r="B413" s="76" t="s">
        <v>17</v>
      </c>
      <c r="C413" s="76" t="s">
        <v>18</v>
      </c>
      <c r="D413" s="76" t="s">
        <v>19</v>
      </c>
      <c r="E413" s="77" t="s">
        <v>20</v>
      </c>
      <c r="F413" s="78">
        <v>882</v>
      </c>
      <c r="G413" s="76" t="s">
        <v>298</v>
      </c>
      <c r="H413" s="76" t="s">
        <v>322</v>
      </c>
      <c r="L413" t="s">
        <v>9680</v>
      </c>
      <c r="M413">
        <v>6.83</v>
      </c>
      <c r="N413">
        <v>1.67</v>
      </c>
      <c r="P413" t="s">
        <v>9680</v>
      </c>
      <c r="Q413">
        <v>408.98203592814372</v>
      </c>
      <c r="R413" s="35" t="str">
        <f>CONCATENATE(Таблица1[[#This Row],[ОКПД]],Таблица1[[#This Row],[Признак периода данных]],Таблица1[[#This Row],[ОКЕИ]])</f>
        <v>10.13.15.130_882</v>
      </c>
      <c r="S413" s="35" t="str">
        <f>VLOOKUP(Таблица1[[#This Row],[ОКПД]],ОКПД!$A$2:$B$11000,2,FALSE)</f>
        <v>Консервы из мяса и субпродуктов птицы</v>
      </c>
      <c r="T413" s="35" t="str">
        <f>VLOOKUP(Таблица1[[#This Row],[ОКЕИ]],'для единиц измирения'!$G$4:$H$1900,2,FALSE)</f>
        <v>тыс.усл. банок</v>
      </c>
      <c r="U413" t="str">
        <f>LEFT(Таблица1[[#This Row],[ОКПД]],2)</f>
        <v>10</v>
      </c>
      <c r="V413" s="10" t="e">
        <f>IF(H413=H420:H423,"…*",Таблица1[[#This Row],[За отчётный месяц]])</f>
        <v>#VALUE!</v>
      </c>
    </row>
    <row r="414" spans="1:22" ht="20.100000000000001" customHeight="1" x14ac:dyDescent="0.25">
      <c r="A414" s="91">
        <v>45261</v>
      </c>
      <c r="B414" s="76" t="s">
        <v>17</v>
      </c>
      <c r="C414" s="76" t="s">
        <v>18</v>
      </c>
      <c r="D414" s="76" t="s">
        <v>19</v>
      </c>
      <c r="E414" s="77" t="s">
        <v>20</v>
      </c>
      <c r="F414" s="78">
        <v>168</v>
      </c>
      <c r="G414" s="76" t="s">
        <v>298</v>
      </c>
      <c r="H414" s="76" t="s">
        <v>185</v>
      </c>
      <c r="I414">
        <v>8</v>
      </c>
      <c r="J414">
        <v>4.9390000000000001</v>
      </c>
      <c r="K414">
        <v>4.7960000000000003</v>
      </c>
      <c r="L414">
        <v>5.4539999999999997</v>
      </c>
      <c r="M414">
        <v>60.732999999999997</v>
      </c>
      <c r="N414">
        <v>78.960999999999999</v>
      </c>
      <c r="O414">
        <v>102.98165137614679</v>
      </c>
      <c r="P414">
        <v>90.557389072240554</v>
      </c>
      <c r="Q414">
        <v>76.915185977887816</v>
      </c>
      <c r="R414" s="35" t="str">
        <f>CONCATENATE(Таблица1[[#This Row],[ОКПД]],Таблица1[[#This Row],[Признак периода данных]],Таблица1[[#This Row],[ОКЕИ]])</f>
        <v>10.71.12_168</v>
      </c>
      <c r="S414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414" s="35" t="str">
        <f>VLOOKUP(Таблица1[[#This Row],[ОКЕИ]],'для единиц измирения'!$G$4:$H$1900,2,FALSE)</f>
        <v>тонн</v>
      </c>
      <c r="U414" t="str">
        <f>LEFT(Таблица1[[#This Row],[ОКПД]],2)</f>
        <v>10</v>
      </c>
      <c r="V414" s="10" t="e">
        <f>IF(H414=H421:H424,"…*",Таблица1[[#This Row],[За отчётный месяц]])</f>
        <v>#VALUE!</v>
      </c>
    </row>
    <row r="415" spans="1:22" ht="20.100000000000001" customHeight="1" x14ac:dyDescent="0.25">
      <c r="A415" s="91">
        <v>45261</v>
      </c>
      <c r="B415" s="76" t="s">
        <v>17</v>
      </c>
      <c r="C415" s="76" t="s">
        <v>18</v>
      </c>
      <c r="D415" s="76" t="s">
        <v>19</v>
      </c>
      <c r="E415" s="77" t="s">
        <v>20</v>
      </c>
      <c r="F415" s="78">
        <v>168</v>
      </c>
      <c r="G415" s="76" t="s">
        <v>298</v>
      </c>
      <c r="H415" s="76" t="s">
        <v>53</v>
      </c>
      <c r="I415">
        <v>2</v>
      </c>
      <c r="J415">
        <v>0.36</v>
      </c>
      <c r="K415">
        <v>0.25</v>
      </c>
      <c r="L415">
        <v>0.1</v>
      </c>
      <c r="M415">
        <v>2.71</v>
      </c>
      <c r="N415">
        <v>1.4950000000000001</v>
      </c>
      <c r="O415">
        <v>144</v>
      </c>
      <c r="P415">
        <v>360</v>
      </c>
      <c r="Q415">
        <v>181.27090301003344</v>
      </c>
      <c r="R415" s="35" t="str">
        <f>CONCATENATE(Таблица1[[#This Row],[ОКПД]],Таблица1[[#This Row],[Признак периода данных]],Таблица1[[#This Row],[ОКЕИ]])</f>
        <v>10.13.14.620_168</v>
      </c>
      <c r="S415" s="35" t="str">
        <f>VLOOKUP(Таблица1[[#This Row],[ОКПД]],ОКПД!$A$2:$B$11000,2,FALSE)</f>
        <v>Продукты из мяса птицы</v>
      </c>
      <c r="T415" s="35" t="str">
        <f>VLOOKUP(Таблица1[[#This Row],[ОКЕИ]],'для единиц измирения'!$G$4:$H$1900,2,FALSE)</f>
        <v>тонн</v>
      </c>
      <c r="U415" t="str">
        <f>LEFT(Таблица1[[#This Row],[ОКПД]],2)</f>
        <v>10</v>
      </c>
      <c r="V415" s="10" t="e">
        <f>IF(H415=H422:H425,"…*",Таблица1[[#This Row],[За отчётный месяц]])</f>
        <v>#VALUE!</v>
      </c>
    </row>
    <row r="416" spans="1:22" ht="20.100000000000001" customHeight="1" x14ac:dyDescent="0.25">
      <c r="A416" s="91">
        <v>45261</v>
      </c>
      <c r="B416" s="76" t="s">
        <v>17</v>
      </c>
      <c r="C416" s="76" t="s">
        <v>18</v>
      </c>
      <c r="D416" s="76" t="s">
        <v>19</v>
      </c>
      <c r="E416" s="77" t="s">
        <v>20</v>
      </c>
      <c r="F416" s="78">
        <v>882</v>
      </c>
      <c r="G416" s="76" t="s">
        <v>298</v>
      </c>
      <c r="H416" s="76" t="s">
        <v>368</v>
      </c>
      <c r="L416">
        <v>0</v>
      </c>
      <c r="M416">
        <v>1.1160000000000001</v>
      </c>
      <c r="N416">
        <v>2.9430000000000001</v>
      </c>
      <c r="P416">
        <v>0</v>
      </c>
      <c r="Q416">
        <v>37.920489296636084</v>
      </c>
      <c r="R416" s="35" t="str">
        <f>CONCATENATE(Таблица1[[#This Row],[ОКПД]],Таблица1[[#This Row],[Признак периода данных]],Таблица1[[#This Row],[ОКЕИ]])</f>
        <v>10.39.18_882</v>
      </c>
      <c r="S416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416" s="35" t="str">
        <f>VLOOKUP(Таблица1[[#This Row],[ОКЕИ]],'для единиц измирения'!$G$4:$H$1900,2,FALSE)</f>
        <v>тыс.усл. банок</v>
      </c>
      <c r="U416" t="str">
        <f>LEFT(Таблица1[[#This Row],[ОКПД]],2)</f>
        <v>10</v>
      </c>
      <c r="V416" s="10" t="e">
        <f>IF(H416=H423:H426,"…*",Таблица1[[#This Row],[За отчётный месяц]])</f>
        <v>#VALUE!</v>
      </c>
    </row>
    <row r="417" spans="1:22" ht="20.100000000000001" customHeight="1" x14ac:dyDescent="0.25">
      <c r="A417" s="91">
        <v>45261</v>
      </c>
      <c r="B417" s="76" t="s">
        <v>17</v>
      </c>
      <c r="C417" s="76" t="s">
        <v>18</v>
      </c>
      <c r="D417" s="76" t="s">
        <v>19</v>
      </c>
      <c r="E417" s="77" t="s">
        <v>20</v>
      </c>
      <c r="F417" s="78">
        <v>247</v>
      </c>
      <c r="G417" s="76" t="s">
        <v>298</v>
      </c>
      <c r="H417" s="76" t="s">
        <v>273</v>
      </c>
      <c r="I417">
        <v>17</v>
      </c>
      <c r="J417">
        <v>23.303999999999998</v>
      </c>
      <c r="K417">
        <v>21.596</v>
      </c>
      <c r="L417">
        <v>25.968</v>
      </c>
      <c r="M417">
        <v>258.67099999999999</v>
      </c>
      <c r="N417">
        <v>283.976</v>
      </c>
      <c r="O417">
        <v>107.90887201333581</v>
      </c>
      <c r="P417">
        <v>89.741219963031426</v>
      </c>
      <c r="Q417">
        <v>91.089035693157172</v>
      </c>
      <c r="R417" s="35" t="str">
        <f>CONCATENATE(Таблица1[[#This Row],[ОКПД]],Таблица1[[#This Row],[Признак периода данных]],Таблица1[[#This Row],[ОКЕИ]])</f>
        <v>35.11.10.114_247</v>
      </c>
      <c r="S417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417" s="35" t="str">
        <f>VLOOKUP(Таблица1[[#This Row],[ОКЕИ]],'для единиц измирения'!$G$4:$H$1900,2,FALSE)</f>
        <v>млн. кВт. ч</v>
      </c>
      <c r="U417" t="str">
        <f>LEFT(Таблица1[[#This Row],[ОКПД]],2)</f>
        <v>35</v>
      </c>
      <c r="V417" s="10" t="e">
        <f>IF(H417=H424:H427,"…*",Таблица1[[#This Row],[За отчётный месяц]])</f>
        <v>#VALUE!</v>
      </c>
    </row>
    <row r="418" spans="1:22" ht="20.100000000000001" customHeight="1" x14ac:dyDescent="0.25">
      <c r="A418" s="91">
        <v>45261</v>
      </c>
      <c r="B418" s="76" t="s">
        <v>17</v>
      </c>
      <c r="C418" s="76" t="s">
        <v>18</v>
      </c>
      <c r="D418" s="76" t="s">
        <v>19</v>
      </c>
      <c r="E418" s="77" t="s">
        <v>20</v>
      </c>
      <c r="F418" s="78">
        <v>114</v>
      </c>
      <c r="G418" s="76" t="s">
        <v>298</v>
      </c>
      <c r="H418" s="76" t="s">
        <v>9677</v>
      </c>
      <c r="I418">
        <v>1</v>
      </c>
      <c r="J418">
        <v>0.313</v>
      </c>
      <c r="L418" t="s">
        <v>9680</v>
      </c>
      <c r="M418">
        <v>5.9459999999999997</v>
      </c>
      <c r="N418">
        <v>0</v>
      </c>
      <c r="P418" t="s">
        <v>9680</v>
      </c>
      <c r="Q418">
        <v>0</v>
      </c>
      <c r="R418" s="35" t="str">
        <f>CONCATENATE(Таблица1[[#This Row],[ОКПД]],Таблица1[[#This Row],[Признак периода данных]],Таблица1[[#This Row],[ОКЕИ]])</f>
        <v>08.12.12.140_114</v>
      </c>
      <c r="S418" s="35" t="str">
        <f>VLOOKUP(Таблица1[[#This Row],[ОКПД]],ОКПД!$A$2:$B$11000,2,FALSE)</f>
        <v xml:space="preserve">Щебень </v>
      </c>
      <c r="T418" s="35" t="str">
        <f>VLOOKUP(Таблица1[[#This Row],[ОКЕИ]],'для единиц измирения'!$G$4:$H$1900,2,FALSE)</f>
        <v>тыс.м3</v>
      </c>
      <c r="U418" t="str">
        <f>LEFT(Таблица1[[#This Row],[ОКПД]],2)</f>
        <v>08</v>
      </c>
      <c r="V418" s="10" t="e">
        <f>IF(H418=H425:H428,"…*",Таблица1[[#This Row],[За отчётный месяц]])</f>
        <v>#VALUE!</v>
      </c>
    </row>
    <row r="419" spans="1:22" ht="20.100000000000001" customHeight="1" x14ac:dyDescent="0.25">
      <c r="A419" s="91">
        <v>45261</v>
      </c>
      <c r="B419" s="76" t="s">
        <v>17</v>
      </c>
      <c r="C419" s="76" t="s">
        <v>18</v>
      </c>
      <c r="D419" s="76" t="s">
        <v>19</v>
      </c>
      <c r="E419" s="77" t="s">
        <v>20</v>
      </c>
      <c r="F419" s="78">
        <v>168</v>
      </c>
      <c r="G419" s="76" t="s">
        <v>298</v>
      </c>
      <c r="H419" s="76" t="s">
        <v>71</v>
      </c>
      <c r="I419">
        <v>2</v>
      </c>
      <c r="L419" t="s">
        <v>9680</v>
      </c>
      <c r="M419">
        <v>59.94</v>
      </c>
      <c r="N419">
        <v>59.5</v>
      </c>
      <c r="P419" t="s">
        <v>9680</v>
      </c>
      <c r="Q419">
        <v>100.73949579831933</v>
      </c>
      <c r="R419" s="35" t="str">
        <f>CONCATENATE(Таблица1[[#This Row],[ОКПД]],Таблица1[[#This Row],[Признак периода данных]],Таблица1[[#This Row],[ОКЕИ]])</f>
        <v>10.20.13.120_168</v>
      </c>
      <c r="S419" s="35" t="str">
        <f>VLOOKUP(Таблица1[[#This Row],[ОКПД]],ОКПД!$A$2:$B$11000,2,FALSE)</f>
        <v>Рыба морская мороженая</v>
      </c>
      <c r="T419" s="35" t="str">
        <f>VLOOKUP(Таблица1[[#This Row],[ОКЕИ]],'для единиц измирения'!$G$4:$H$1900,2,FALSE)</f>
        <v>тонн</v>
      </c>
      <c r="U419" t="str">
        <f>LEFT(Таблица1[[#This Row],[ОКПД]],2)</f>
        <v>10</v>
      </c>
      <c r="V419" s="10" t="e">
        <f>IF(H419=H426:H429,"…*",Таблица1[[#This Row],[За отчётный месяц]])</f>
        <v>#VALUE!</v>
      </c>
    </row>
    <row r="420" spans="1:22" ht="20.100000000000001" customHeight="1" x14ac:dyDescent="0.25">
      <c r="A420" s="91">
        <v>45261</v>
      </c>
      <c r="B420" s="76" t="s">
        <v>17</v>
      </c>
      <c r="C420" s="76" t="s">
        <v>18</v>
      </c>
      <c r="D420" s="76" t="s">
        <v>19</v>
      </c>
      <c r="E420" s="77" t="s">
        <v>20</v>
      </c>
      <c r="F420" s="78">
        <v>168</v>
      </c>
      <c r="G420" s="76" t="s">
        <v>298</v>
      </c>
      <c r="H420" s="76" t="s">
        <v>93</v>
      </c>
      <c r="I420">
        <v>2</v>
      </c>
      <c r="J420">
        <v>1.9</v>
      </c>
      <c r="K420">
        <v>1.1160000000000001</v>
      </c>
      <c r="L420">
        <v>1.8169999999999999</v>
      </c>
      <c r="M420">
        <v>12.564</v>
      </c>
      <c r="N420">
        <v>14.163</v>
      </c>
      <c r="O420">
        <v>170.25089605734766</v>
      </c>
      <c r="P420">
        <v>104.56796917996698</v>
      </c>
      <c r="Q420">
        <v>88.710019063757684</v>
      </c>
      <c r="R420" s="35" t="str">
        <f>CONCATENATE(Таблица1[[#This Row],[ОКПД]],Таблица1[[#This Row],[Признак периода данных]],Таблица1[[#This Row],[ОКЕИ]])</f>
        <v>10.20.23.120_168</v>
      </c>
      <c r="S420" s="35" t="str">
        <f>VLOOKUP(Таблица1[[#This Row],[ОКПД]],ОКПД!$A$2:$B$11000,2,FALSE)</f>
        <v>Рыба соленая или в рассоле</v>
      </c>
      <c r="T420" s="35" t="str">
        <f>VLOOKUP(Таблица1[[#This Row],[ОКЕИ]],'для единиц измирения'!$G$4:$H$1900,2,FALSE)</f>
        <v>тонн</v>
      </c>
      <c r="U420" t="str">
        <f>LEFT(Таблица1[[#This Row],[ОКПД]],2)</f>
        <v>10</v>
      </c>
      <c r="V420" s="10" t="e">
        <f>IF(H420=H427:H430,"…*",Таблица1[[#This Row],[За отчётный месяц]])</f>
        <v>#VALUE!</v>
      </c>
    </row>
    <row r="421" spans="1:22" ht="20.100000000000001" customHeight="1" x14ac:dyDescent="0.25">
      <c r="A421" s="91">
        <v>45261</v>
      </c>
      <c r="B421" s="76" t="s">
        <v>17</v>
      </c>
      <c r="C421" s="76" t="s">
        <v>18</v>
      </c>
      <c r="D421" s="76" t="s">
        <v>19</v>
      </c>
      <c r="E421" s="77" t="s">
        <v>20</v>
      </c>
      <c r="F421" s="78">
        <v>168</v>
      </c>
      <c r="G421" s="76" t="s">
        <v>298</v>
      </c>
      <c r="H421" s="76" t="s">
        <v>97</v>
      </c>
      <c r="I421">
        <v>1</v>
      </c>
      <c r="J421">
        <v>5.2999999999999999E-2</v>
      </c>
      <c r="K421">
        <v>2.8000000000000001E-2</v>
      </c>
      <c r="L421">
        <v>8.3000000000000004E-2</v>
      </c>
      <c r="M421">
        <v>0.39100000000000001</v>
      </c>
      <c r="N421">
        <v>0.47499999999999998</v>
      </c>
      <c r="O421">
        <v>189.28571428571428</v>
      </c>
      <c r="P421">
        <v>63.855421686746986</v>
      </c>
      <c r="Q421">
        <v>82.315789473684205</v>
      </c>
      <c r="R421" s="35" t="str">
        <f>CONCATENATE(Таблица1[[#This Row],[ОКПД]],Таблица1[[#This Row],[Признак периода данных]],Таблица1[[#This Row],[ОКЕИ]])</f>
        <v>10.20.23.123_168</v>
      </c>
      <c r="S421" s="35" t="str">
        <f>VLOOKUP(Таблица1[[#This Row],[ОКПД]],ОКПД!$A$2:$B$11000,2,FALSE)</f>
        <v>Рыба морская соленая или в рассоле (кроме сельди)</v>
      </c>
      <c r="T421" s="35" t="str">
        <f>VLOOKUP(Таблица1[[#This Row],[ОКЕИ]],'для единиц измирения'!$G$4:$H$1900,2,FALSE)</f>
        <v>тонн</v>
      </c>
      <c r="V421" s="10" t="e">
        <f>IF(H421=H428:H431,"…*",Таблица1[[#This Row],[За отчётный месяц]])</f>
        <v>#VALUE!</v>
      </c>
    </row>
    <row r="422" spans="1:22" ht="20.100000000000001" customHeight="1" x14ac:dyDescent="0.25">
      <c r="A422" s="91">
        <v>45261</v>
      </c>
      <c r="B422" s="76" t="s">
        <v>17</v>
      </c>
      <c r="C422" s="76" t="s">
        <v>18</v>
      </c>
      <c r="D422" s="76" t="s">
        <v>19</v>
      </c>
      <c r="E422" s="77" t="s">
        <v>20</v>
      </c>
      <c r="F422" s="78">
        <v>384</v>
      </c>
      <c r="G422" s="76" t="s">
        <v>298</v>
      </c>
      <c r="H422" s="76" t="s">
        <v>355</v>
      </c>
      <c r="I422">
        <v>6</v>
      </c>
      <c r="J422">
        <v>676.7</v>
      </c>
      <c r="K422">
        <v>110.6</v>
      </c>
      <c r="L422">
        <v>481.2</v>
      </c>
      <c r="M422">
        <v>2940.5</v>
      </c>
      <c r="N422">
        <v>3218.6</v>
      </c>
      <c r="O422">
        <v>611.84448462929481</v>
      </c>
      <c r="P422">
        <v>140.62759767248545</v>
      </c>
      <c r="Q422">
        <v>91.359597340458578</v>
      </c>
      <c r="R422" s="35" t="str">
        <f>CONCATENATE(Таблица1[[#This Row],[ОКПД]],Таблица1[[#This Row],[Признак периода данных]],Таблица1[[#This Row],[ОКЕИ]])</f>
        <v>17.23.1_384</v>
      </c>
      <c r="S422" s="35" t="str">
        <f>VLOOKUP(Таблица1[[#This Row],[ОКПД]],ОКПД!$A$2:$B$11000,2,FALSE)</f>
        <v>Принадлежности канцелярские бумажные</v>
      </c>
      <c r="T422" s="35" t="str">
        <f>VLOOKUP(Таблица1[[#This Row],[ОКЕИ]],'для единиц измирения'!$G$4:$H$1900,2,FALSE)</f>
        <v>тыс.руб</v>
      </c>
      <c r="V422" s="10" t="e">
        <f>IF(H422=H429:H432,"…*",Таблица1[[#This Row],[За отчётный месяц]])</f>
        <v>#VALUE!</v>
      </c>
    </row>
    <row r="423" spans="1:22" ht="20.100000000000001" customHeight="1" x14ac:dyDescent="0.25">
      <c r="A423" s="91">
        <v>45261</v>
      </c>
      <c r="B423" s="76" t="s">
        <v>17</v>
      </c>
      <c r="C423" s="76" t="s">
        <v>18</v>
      </c>
      <c r="D423" s="76" t="s">
        <v>19</v>
      </c>
      <c r="E423" s="77" t="s">
        <v>20</v>
      </c>
      <c r="F423" s="78">
        <v>384</v>
      </c>
      <c r="G423" s="76" t="s">
        <v>298</v>
      </c>
      <c r="H423" s="76" t="s">
        <v>408</v>
      </c>
      <c r="I423">
        <v>1</v>
      </c>
      <c r="J423">
        <v>20</v>
      </c>
      <c r="K423">
        <v>20</v>
      </c>
      <c r="L423">
        <v>20</v>
      </c>
      <c r="M423">
        <v>200</v>
      </c>
      <c r="N423">
        <v>200</v>
      </c>
      <c r="O423">
        <v>100</v>
      </c>
      <c r="P423">
        <v>100</v>
      </c>
      <c r="Q423">
        <v>100</v>
      </c>
      <c r="R423" s="35" t="str">
        <f>CONCATENATE(Таблица1[[#This Row],[ОКПД]],Таблица1[[#This Row],[Признак периода данных]],Таблица1[[#This Row],[ОКЕИ]])</f>
        <v>32.99.56_384</v>
      </c>
      <c r="S423" s="35" t="str">
        <f>VLOOKUP(Таблица1[[#This Row],[ОКПД]],ОКПД!$A$2:$B$11000,2,FALSE)</f>
        <v>Изделия народных художественных промыслов</v>
      </c>
      <c r="T423" s="35" t="str">
        <f>VLOOKUP(Таблица1[[#This Row],[ОКЕИ]],'для единиц измирения'!$G$4:$H$1900,2,FALSE)</f>
        <v>тыс.руб</v>
      </c>
      <c r="U423" t="str">
        <f>LEFT(Таблица1[[#This Row],[ОКПД]],2)</f>
        <v>32</v>
      </c>
      <c r="V423" s="10" t="e">
        <f>IF(H423=H430:H433,"…*",Таблица1[[#This Row],[За отчётный месяц]])</f>
        <v>#VALUE!</v>
      </c>
    </row>
    <row r="424" spans="1:22" ht="20.100000000000001" customHeight="1" x14ac:dyDescent="0.25">
      <c r="A424" s="91">
        <v>45261</v>
      </c>
      <c r="B424" s="76" t="s">
        <v>17</v>
      </c>
      <c r="C424" s="76" t="s">
        <v>18</v>
      </c>
      <c r="D424" s="76" t="s">
        <v>19</v>
      </c>
      <c r="E424" s="77" t="s">
        <v>20</v>
      </c>
      <c r="F424" s="78">
        <v>169</v>
      </c>
      <c r="G424" s="76" t="s">
        <v>298</v>
      </c>
      <c r="H424" s="76" t="s">
        <v>32</v>
      </c>
      <c r="I424">
        <v>3</v>
      </c>
      <c r="J424">
        <v>146.59800000000001</v>
      </c>
      <c r="K424">
        <v>151.19999999999999</v>
      </c>
      <c r="L424">
        <v>124.83199999999999</v>
      </c>
      <c r="M424">
        <v>1737.1980000000001</v>
      </c>
      <c r="N424">
        <v>1627.9159999999999</v>
      </c>
      <c r="O424">
        <v>96.956349206349202</v>
      </c>
      <c r="P424">
        <v>117.43623429889772</v>
      </c>
      <c r="Q424">
        <v>106.71299993365751</v>
      </c>
      <c r="R424" s="35" t="str">
        <f>CONCATENATE(Таблица1[[#This Row],[ОКПД]],Таблица1[[#This Row],[Признак периода данных]],Таблица1[[#This Row],[ОКЕИ]])</f>
        <v>05.10.20.001.АГ_169</v>
      </c>
      <c r="S424" s="35" t="str">
        <f>VLOOKUP(Таблица1[[#This Row],[ОКПД]],ОКПД!$A$2:$B$11000,2,FALSE)</f>
        <v>Уголь каменный и бурый</v>
      </c>
      <c r="T424" s="35" t="str">
        <f>VLOOKUP(Таблица1[[#This Row],[ОКЕИ]],'для единиц измирения'!$G$4:$H$1900,2,FALSE)</f>
        <v>тыс. тонн</v>
      </c>
      <c r="U424" t="str">
        <f>LEFT(Таблица1[[#This Row],[ОКПД]],2)</f>
        <v>05</v>
      </c>
      <c r="V424" s="10" t="e">
        <f>IF(H424=H431:H434,"…*",Таблица1[[#This Row],[За отчётный месяц]])</f>
        <v>#VALUE!</v>
      </c>
    </row>
    <row r="425" spans="1:22" ht="20.100000000000001" customHeight="1" x14ac:dyDescent="0.25">
      <c r="A425" s="91">
        <v>45261</v>
      </c>
      <c r="B425" s="76" t="s">
        <v>17</v>
      </c>
      <c r="C425" s="76" t="s">
        <v>18</v>
      </c>
      <c r="D425" s="76" t="s">
        <v>19</v>
      </c>
      <c r="E425" s="77" t="s">
        <v>20</v>
      </c>
      <c r="F425" s="78">
        <v>168</v>
      </c>
      <c r="G425" s="76" t="s">
        <v>298</v>
      </c>
      <c r="H425" s="76" t="s">
        <v>328</v>
      </c>
      <c r="K425">
        <v>7.0000000000000001E-3</v>
      </c>
      <c r="L425">
        <v>5.0000000000000001E-3</v>
      </c>
      <c r="M425">
        <v>0.06</v>
      </c>
      <c r="N425">
        <v>0.125</v>
      </c>
      <c r="P425">
        <v>0</v>
      </c>
      <c r="Q425">
        <v>48</v>
      </c>
      <c r="R425" s="35" t="str">
        <f>CONCATENATE(Таблица1[[#This Row],[ОКПД]],Таблица1[[#This Row],[Признак периода данных]],Таблица1[[#This Row],[ОКЕИ]])</f>
        <v>10.20.33_168</v>
      </c>
      <c r="S425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425" s="35" t="str">
        <f>VLOOKUP(Таблица1[[#This Row],[ОКЕИ]],'для единиц измирения'!$G$4:$H$1900,2,FALSE)</f>
        <v>тонн</v>
      </c>
      <c r="U425" t="str">
        <f>LEFT(Таблица1[[#This Row],[ОКПД]],2)</f>
        <v>10</v>
      </c>
      <c r="V425" s="10" t="e">
        <f>IF(H425=H432:H435,"…*",Таблица1[[#This Row],[За отчётный месяц]])</f>
        <v>#VALUE!</v>
      </c>
    </row>
    <row r="426" spans="1:22" ht="20.100000000000001" customHeight="1" x14ac:dyDescent="0.25">
      <c r="A426" s="91">
        <v>45261</v>
      </c>
      <c r="B426" s="76" t="s">
        <v>17</v>
      </c>
      <c r="C426" s="76" t="s">
        <v>18</v>
      </c>
      <c r="D426" s="76" t="s">
        <v>19</v>
      </c>
      <c r="E426" s="77" t="s">
        <v>20</v>
      </c>
      <c r="F426" s="78">
        <v>247</v>
      </c>
      <c r="G426" s="76" t="s">
        <v>298</v>
      </c>
      <c r="H426" s="76" t="s">
        <v>275</v>
      </c>
      <c r="I426">
        <v>2</v>
      </c>
      <c r="J426">
        <v>0.81100000000000005</v>
      </c>
      <c r="K426">
        <v>0.86499999999999999</v>
      </c>
      <c r="L426">
        <v>0.47899999999999998</v>
      </c>
      <c r="M426">
        <v>4.9169999999999998</v>
      </c>
      <c r="N426">
        <v>3.762</v>
      </c>
      <c r="O426">
        <v>93.757225433526017</v>
      </c>
      <c r="P426">
        <v>169.31106471816284</v>
      </c>
      <c r="Q426">
        <v>130.7017543859649</v>
      </c>
      <c r="R426" s="35" t="str">
        <f>CONCATENATE(Таблица1[[#This Row],[ОКПД]],Таблица1[[#This Row],[Признак периода данных]],Таблица1[[#This Row],[ОКЕИ]])</f>
        <v>35.11.10.140_247</v>
      </c>
      <c r="S426" s="35" t="str">
        <f>VLOOKUP(Таблица1[[#This Row],[ОКПД]],ОКПД!$A$2:$B$11000,2,FALSE)</f>
        <v>Электроэнергия от возобновляемых источников энергии</v>
      </c>
      <c r="T426" s="35" t="str">
        <f>VLOOKUP(Таблица1[[#This Row],[ОКЕИ]],'для единиц измирения'!$G$4:$H$1900,2,FALSE)</f>
        <v>млн. кВт. ч</v>
      </c>
      <c r="U426" t="str">
        <f>LEFT(Таблица1[[#This Row],[ОКПД]],2)</f>
        <v>35</v>
      </c>
      <c r="V426" s="10" t="e">
        <f>IF(H426=H433:H436,"…*",Таблица1[[#This Row],[За отчётный месяц]])</f>
        <v>#VALUE!</v>
      </c>
    </row>
    <row r="427" spans="1:22" ht="20.100000000000001" customHeight="1" x14ac:dyDescent="0.25">
      <c r="A427" s="91">
        <v>45261</v>
      </c>
      <c r="B427" s="76" t="s">
        <v>17</v>
      </c>
      <c r="C427" s="76" t="s">
        <v>18</v>
      </c>
      <c r="D427" s="76" t="s">
        <v>19</v>
      </c>
      <c r="E427" s="77" t="s">
        <v>20</v>
      </c>
      <c r="F427" s="78">
        <v>796</v>
      </c>
      <c r="G427" s="76" t="s">
        <v>298</v>
      </c>
      <c r="H427" s="76" t="s">
        <v>259</v>
      </c>
      <c r="I427">
        <v>1</v>
      </c>
      <c r="K427">
        <v>1</v>
      </c>
      <c r="L427">
        <v>0</v>
      </c>
      <c r="M427">
        <v>9</v>
      </c>
      <c r="N427">
        <v>9</v>
      </c>
      <c r="P427">
        <v>0</v>
      </c>
      <c r="Q427">
        <v>100</v>
      </c>
      <c r="R427" s="35" t="str">
        <f>CONCATENATE(Таблица1[[#This Row],[ОКПД]],Таблица1[[#This Row],[Признак периода данных]],Таблица1[[#This Row],[ОКЕИ]])</f>
        <v>31.09.12.123_796</v>
      </c>
      <c r="S427" s="35" t="str">
        <f>VLOOKUP(Таблица1[[#This Row],[ОКПД]],ОКПД!$A$2:$B$11000,2,FALSE)</f>
        <v>Шкафы деревянные для спальни</v>
      </c>
      <c r="T427" s="35" t="str">
        <f>VLOOKUP(Таблица1[[#This Row],[ОКЕИ]],'для единиц измирения'!$G$4:$H$1900,2,FALSE)</f>
        <v>штук</v>
      </c>
      <c r="U427" t="str">
        <f>LEFT(Таблица1[[#This Row],[ОКПД]],2)</f>
        <v>31</v>
      </c>
      <c r="V427" s="10" t="e">
        <f>IF(H427=H434:H437,"…*",Таблица1[[#This Row],[За отчётный месяц]])</f>
        <v>#VALUE!</v>
      </c>
    </row>
    <row r="428" spans="1:22" ht="20.100000000000001" customHeight="1" x14ac:dyDescent="0.25">
      <c r="A428" s="91">
        <v>45261</v>
      </c>
      <c r="B428" s="76" t="s">
        <v>17</v>
      </c>
      <c r="C428" s="76" t="s">
        <v>18</v>
      </c>
      <c r="D428" s="76" t="s">
        <v>19</v>
      </c>
      <c r="E428" s="77" t="s">
        <v>20</v>
      </c>
      <c r="F428" s="78">
        <v>168</v>
      </c>
      <c r="G428" s="76" t="s">
        <v>298</v>
      </c>
      <c r="H428" s="76" t="s">
        <v>183</v>
      </c>
      <c r="I428">
        <v>3</v>
      </c>
      <c r="J428">
        <v>0.18</v>
      </c>
      <c r="K428">
        <v>0.19</v>
      </c>
      <c r="L428">
        <v>0.66</v>
      </c>
      <c r="M428">
        <v>2.62</v>
      </c>
      <c r="N428">
        <v>6.81</v>
      </c>
      <c r="O428">
        <v>94.736842105263165</v>
      </c>
      <c r="P428">
        <v>27.272727272727273</v>
      </c>
      <c r="Q428">
        <v>38.472834067547723</v>
      </c>
      <c r="R428" s="35" t="str">
        <f>CONCATENATE(Таблица1[[#This Row],[ОКПД]],Таблица1[[#This Row],[Признак периода данных]],Таблица1[[#This Row],[ОКЕИ]])</f>
        <v>10.71.11.200_168</v>
      </c>
      <c r="S428" s="35" t="str">
        <f>VLOOKUP(Таблица1[[#This Row],[ОКПД]],ОКПД!$A$2:$B$11000,2,FALSE)</f>
        <v>Полуфабрикаты хлебобулочные охлажденные</v>
      </c>
      <c r="T428" s="35" t="str">
        <f>VLOOKUP(Таблица1[[#This Row],[ОКЕИ]],'для единиц измирения'!$G$4:$H$1900,2,FALSE)</f>
        <v>тонн</v>
      </c>
      <c r="U428" t="str">
        <f>LEFT(Таблица1[[#This Row],[ОКПД]],2)</f>
        <v>10</v>
      </c>
      <c r="V428" s="10" t="e">
        <f>IF(H428=H435:H438,"…*",Таблица1[[#This Row],[За отчётный месяц]])</f>
        <v>#VALUE!</v>
      </c>
    </row>
    <row r="429" spans="1:22" ht="20.100000000000001" customHeight="1" x14ac:dyDescent="0.25">
      <c r="A429" s="91">
        <v>45261</v>
      </c>
      <c r="B429" s="76" t="s">
        <v>17</v>
      </c>
      <c r="C429" s="76" t="s">
        <v>18</v>
      </c>
      <c r="D429" s="76" t="s">
        <v>19</v>
      </c>
      <c r="E429" s="77" t="s">
        <v>20</v>
      </c>
      <c r="F429" s="78">
        <v>168</v>
      </c>
      <c r="G429" s="76" t="s">
        <v>298</v>
      </c>
      <c r="H429" s="76" t="s">
        <v>360</v>
      </c>
      <c r="I429">
        <v>1</v>
      </c>
      <c r="J429">
        <v>2.1</v>
      </c>
      <c r="K429">
        <v>2.5</v>
      </c>
      <c r="L429">
        <v>2.1</v>
      </c>
      <c r="M429">
        <v>5.9</v>
      </c>
      <c r="N429">
        <v>5.9</v>
      </c>
      <c r="O429">
        <v>84</v>
      </c>
      <c r="P429">
        <v>100</v>
      </c>
      <c r="Q429">
        <v>100</v>
      </c>
      <c r="R429" s="35" t="str">
        <f>CONCATENATE(Таблица1[[#This Row],[ОКПД]],Таблица1[[#This Row],[Признак периода данных]],Таблица1[[#This Row],[ОКЕИ]])</f>
        <v>10.11.20_168</v>
      </c>
      <c r="S429" s="35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429" s="35" t="str">
        <f>VLOOKUP(Таблица1[[#This Row],[ОКЕИ]],'для единиц измирения'!$G$4:$H$1900,2,FALSE)</f>
        <v>тонн</v>
      </c>
      <c r="U429" t="str">
        <f>LEFT(Таблица1[[#This Row],[ОКПД]],2)</f>
        <v>10</v>
      </c>
      <c r="V429" s="10" t="e">
        <f>IF(H429=H436:H439,"…*",Таблица1[[#This Row],[За отчётный месяц]])</f>
        <v>#VALUE!</v>
      </c>
    </row>
    <row r="430" spans="1:22" ht="20.100000000000001" customHeight="1" x14ac:dyDescent="0.25">
      <c r="A430" s="91">
        <v>45261</v>
      </c>
      <c r="B430" s="76" t="s">
        <v>17</v>
      </c>
      <c r="C430" s="76" t="s">
        <v>18</v>
      </c>
      <c r="D430" s="76" t="s">
        <v>19</v>
      </c>
      <c r="E430" s="77" t="s">
        <v>20</v>
      </c>
      <c r="F430" s="78">
        <v>168</v>
      </c>
      <c r="G430" s="76" t="s">
        <v>298</v>
      </c>
      <c r="H430" s="76" t="s">
        <v>89</v>
      </c>
      <c r="I430">
        <v>2</v>
      </c>
      <c r="J430">
        <v>0.44500000000000001</v>
      </c>
      <c r="K430">
        <v>0.33500000000000002</v>
      </c>
      <c r="L430">
        <v>0.88700000000000001</v>
      </c>
      <c r="M430">
        <v>7.3739999999999997</v>
      </c>
      <c r="N430">
        <v>15.114000000000001</v>
      </c>
      <c r="O430">
        <v>132.83582089552237</v>
      </c>
      <c r="P430">
        <v>50.169109357384443</v>
      </c>
      <c r="Q430">
        <v>48.789202064311233</v>
      </c>
      <c r="R430" s="35" t="str">
        <f>CONCATENATE(Таблица1[[#This Row],[ОКПД]],Таблица1[[#This Row],[Признак периода данных]],Таблица1[[#This Row],[ОКЕИ]])</f>
        <v>10.20.23.110_168</v>
      </c>
      <c r="S430" s="35" t="str">
        <f>VLOOKUP(Таблица1[[#This Row],[ОКПД]],ОКПД!$A$2:$B$11000,2,FALSE)</f>
        <v>Рыба вяленая</v>
      </c>
      <c r="T430" s="35" t="str">
        <f>VLOOKUP(Таблица1[[#This Row],[ОКЕИ]],'для единиц измирения'!$G$4:$H$1900,2,FALSE)</f>
        <v>тонн</v>
      </c>
      <c r="U430" t="str">
        <f>LEFT(Таблица1[[#This Row],[ОКПД]],2)</f>
        <v>10</v>
      </c>
      <c r="V430" s="10" t="e">
        <f>IF(H430=H437:H440,"…*",Таблица1[[#This Row],[За отчётный месяц]])</f>
        <v>#VALUE!</v>
      </c>
    </row>
    <row r="431" spans="1:22" ht="20.100000000000001" customHeight="1" x14ac:dyDescent="0.25">
      <c r="A431" s="91">
        <v>45261</v>
      </c>
      <c r="B431" s="76" t="s">
        <v>17</v>
      </c>
      <c r="C431" s="76" t="s">
        <v>18</v>
      </c>
      <c r="D431" s="76" t="s">
        <v>19</v>
      </c>
      <c r="E431" s="77" t="s">
        <v>20</v>
      </c>
      <c r="F431" s="78">
        <v>168</v>
      </c>
      <c r="G431" s="76" t="s">
        <v>298</v>
      </c>
      <c r="H431" s="76" t="s">
        <v>372</v>
      </c>
      <c r="I431">
        <v>1</v>
      </c>
      <c r="L431">
        <v>0</v>
      </c>
      <c r="M431">
        <v>0.33</v>
      </c>
      <c r="N431">
        <v>0.33</v>
      </c>
      <c r="P431">
        <v>0</v>
      </c>
      <c r="Q431">
        <v>100</v>
      </c>
      <c r="R431" s="35" t="str">
        <f>CONCATENATE(Таблица1[[#This Row],[ОКПД]],Таблица1[[#This Row],[Признак периода данных]],Таблица1[[#This Row],[ОКЕИ]])</f>
        <v>10.39.21_168</v>
      </c>
      <c r="S431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431" s="35" t="str">
        <f>VLOOKUP(Таблица1[[#This Row],[ОКЕИ]],'для единиц измирения'!$G$4:$H$1900,2,FALSE)</f>
        <v>тонн</v>
      </c>
      <c r="U431" t="str">
        <f>LEFT(Таблица1[[#This Row],[ОКПД]],2)</f>
        <v>10</v>
      </c>
      <c r="V431" s="10" t="e">
        <f>IF(H431=H438:H441,"…*",Таблица1[[#This Row],[За отчётный месяц]])</f>
        <v>#VALUE!</v>
      </c>
    </row>
    <row r="432" spans="1:22" ht="20.100000000000001" customHeight="1" x14ac:dyDescent="0.25">
      <c r="A432" s="91">
        <v>45261</v>
      </c>
      <c r="B432" s="76" t="s">
        <v>17</v>
      </c>
      <c r="C432" s="76" t="s">
        <v>18</v>
      </c>
      <c r="D432" s="76" t="s">
        <v>19</v>
      </c>
      <c r="E432" s="77" t="s">
        <v>20</v>
      </c>
      <c r="F432" s="78">
        <v>796</v>
      </c>
      <c r="G432" s="76" t="s">
        <v>298</v>
      </c>
      <c r="H432" s="76" t="s">
        <v>9076</v>
      </c>
      <c r="I432">
        <v>1</v>
      </c>
      <c r="L432" t="s">
        <v>9680</v>
      </c>
      <c r="M432">
        <v>3</v>
      </c>
      <c r="N432">
        <v>3</v>
      </c>
      <c r="P432" t="s">
        <v>9680</v>
      </c>
      <c r="Q432">
        <v>100</v>
      </c>
      <c r="R432" s="35" t="str">
        <f>CONCATENATE(Таблица1[[#This Row],[ОКПД]],Таблица1[[#This Row],[Признак периода данных]],Таблица1[[#This Row],[ОКЕИ]])</f>
        <v>31.01.12.110_796</v>
      </c>
      <c r="S432" s="35" t="str">
        <f>VLOOKUP(Таблица1[[#This Row],[ОКПД]],ОКПД!$A$2:$B$11000,2,FALSE)</f>
        <v>Столы письменные деревянные для офисов, административных помещений</v>
      </c>
      <c r="T432" s="35" t="str">
        <f>VLOOKUP(Таблица1[[#This Row],[ОКЕИ]],'для единиц измирения'!$G$4:$H$1900,2,FALSE)</f>
        <v>штук</v>
      </c>
      <c r="U432" t="str">
        <f>LEFT(Таблица1[[#This Row],[ОКПД]],2)</f>
        <v>31</v>
      </c>
      <c r="V432" s="10" t="e">
        <f>IF(H432=H439:H442,"…*",Таблица1[[#This Row],[За отчётный месяц]])</f>
        <v>#VALUE!</v>
      </c>
    </row>
    <row r="433" spans="1:22" ht="20.100000000000001" customHeight="1" x14ac:dyDescent="0.25">
      <c r="A433" s="91">
        <v>45261</v>
      </c>
      <c r="B433" s="76" t="s">
        <v>17</v>
      </c>
      <c r="C433" s="76" t="s">
        <v>18</v>
      </c>
      <c r="D433" s="76" t="s">
        <v>19</v>
      </c>
      <c r="E433" s="77" t="s">
        <v>20</v>
      </c>
      <c r="F433" s="78">
        <v>168</v>
      </c>
      <c r="G433" s="76" t="s">
        <v>298</v>
      </c>
      <c r="H433" s="76" t="s">
        <v>194</v>
      </c>
      <c r="I433">
        <v>1</v>
      </c>
      <c r="J433">
        <v>0.38</v>
      </c>
      <c r="K433">
        <v>0.46</v>
      </c>
      <c r="L433">
        <v>0.42299999999999999</v>
      </c>
      <c r="M433">
        <v>4.79</v>
      </c>
      <c r="N433">
        <v>4.149</v>
      </c>
      <c r="O433">
        <v>82.608695652173907</v>
      </c>
      <c r="P433">
        <v>89.834515366430267</v>
      </c>
      <c r="Q433">
        <v>115.44950590503736</v>
      </c>
      <c r="R433" s="35" t="str">
        <f>CONCATENATE(Таблица1[[#This Row],[ОКПД]],Таблица1[[#This Row],[Признак периода данных]],Таблица1[[#This Row],[ОКЕИ]])</f>
        <v>10.72.12.120_168</v>
      </c>
      <c r="S433" s="35" t="str">
        <f>VLOOKUP(Таблица1[[#This Row],[ОКПД]],ОКПД!$A$2:$B$11000,2,FALSE)</f>
        <v>Печенье сладкое</v>
      </c>
      <c r="T433" s="35" t="str">
        <f>VLOOKUP(Таблица1[[#This Row],[ОКЕИ]],'для единиц измирения'!$G$4:$H$1900,2,FALSE)</f>
        <v>тонн</v>
      </c>
      <c r="U433" t="str">
        <f>LEFT(Таблица1[[#This Row],[ОКПД]],2)</f>
        <v>10</v>
      </c>
      <c r="V433" s="10" t="e">
        <f>IF(H433=H440:H443,"…*",Таблица1[[#This Row],[За отчётный месяц]])</f>
        <v>#VALUE!</v>
      </c>
    </row>
    <row r="434" spans="1:22" ht="20.100000000000001" customHeight="1" x14ac:dyDescent="0.25">
      <c r="A434" s="91">
        <v>45261</v>
      </c>
      <c r="B434" s="76" t="s">
        <v>17</v>
      </c>
      <c r="C434" s="76" t="s">
        <v>18</v>
      </c>
      <c r="D434" s="76" t="s">
        <v>19</v>
      </c>
      <c r="E434" s="77" t="s">
        <v>20</v>
      </c>
      <c r="F434" s="78">
        <v>168</v>
      </c>
      <c r="G434" s="76" t="s">
        <v>298</v>
      </c>
      <c r="H434" s="76" t="s">
        <v>68</v>
      </c>
      <c r="I434">
        <v>5</v>
      </c>
      <c r="J434">
        <v>36.700000000000003</v>
      </c>
      <c r="K434">
        <v>150.49</v>
      </c>
      <c r="L434">
        <v>37.799999999999997</v>
      </c>
      <c r="M434">
        <v>930.45899999999995</v>
      </c>
      <c r="N434">
        <v>2966.915</v>
      </c>
      <c r="O434">
        <v>24.387002458635124</v>
      </c>
      <c r="P434">
        <v>97.089947089947088</v>
      </c>
      <c r="Q434">
        <v>31.361161340988872</v>
      </c>
      <c r="R434" s="35" t="str">
        <f>CONCATENATE(Таблица1[[#This Row],[ОКПД]],Таблица1[[#This Row],[Признак периода данных]],Таблица1[[#This Row],[ОКЕИ]])</f>
        <v>10.20.13_168</v>
      </c>
      <c r="S434" s="35" t="str">
        <f>VLOOKUP(Таблица1[[#This Row],[ОКПД]],ОКПД!$A$2:$B$11000,2,FALSE)</f>
        <v>Рыба мороженая</v>
      </c>
      <c r="T434" s="35" t="str">
        <f>VLOOKUP(Таблица1[[#This Row],[ОКЕИ]],'для единиц измирения'!$G$4:$H$1900,2,FALSE)</f>
        <v>тонн</v>
      </c>
      <c r="U434" t="str">
        <f>LEFT(Таблица1[[#This Row],[ОКПД]],2)</f>
        <v>10</v>
      </c>
      <c r="V434" s="10" t="e">
        <f>IF(H434=H441:H444,"…*",Таблица1[[#This Row],[За отчётный месяц]])</f>
        <v>#VALUE!</v>
      </c>
    </row>
    <row r="435" spans="1:22" ht="20.100000000000001" customHeight="1" x14ac:dyDescent="0.25">
      <c r="A435" s="91">
        <v>45261</v>
      </c>
      <c r="B435" s="76" t="s">
        <v>17</v>
      </c>
      <c r="C435" s="76" t="s">
        <v>18</v>
      </c>
      <c r="D435" s="76" t="s">
        <v>19</v>
      </c>
      <c r="E435" s="77" t="s">
        <v>20</v>
      </c>
      <c r="F435" s="78">
        <v>384</v>
      </c>
      <c r="G435" s="76" t="s">
        <v>298</v>
      </c>
      <c r="H435" s="76" t="s">
        <v>235</v>
      </c>
      <c r="I435">
        <v>6</v>
      </c>
      <c r="J435">
        <v>179.1</v>
      </c>
      <c r="K435">
        <v>165.4</v>
      </c>
      <c r="L435">
        <v>314.39999999999998</v>
      </c>
      <c r="M435">
        <v>2446.6999999999998</v>
      </c>
      <c r="N435">
        <v>2510.6</v>
      </c>
      <c r="O435">
        <v>108.28295042321645</v>
      </c>
      <c r="P435">
        <v>56.965648854961835</v>
      </c>
      <c r="Q435">
        <v>97.454791683262968</v>
      </c>
      <c r="R435" s="35" t="str">
        <f>CONCATENATE(Таблица1[[#This Row],[ОКПД]],Таблица1[[#This Row],[Признак периода данных]],Таблица1[[#This Row],[ОКЕИ]])</f>
        <v>18.1_384</v>
      </c>
      <c r="S435" s="35" t="str">
        <f>VLOOKUP(Таблица1[[#This Row],[ОКПД]],ОКПД!$A$2:$B$11000,2,FALSE)</f>
        <v>Услуги полиграфические и услуги, связанные с печатанием</v>
      </c>
      <c r="T435" s="35" t="str">
        <f>VLOOKUP(Таблица1[[#This Row],[ОКЕИ]],'для единиц измирения'!$G$4:$H$1900,2,FALSE)</f>
        <v>тыс.руб</v>
      </c>
      <c r="U435" t="str">
        <f>LEFT(Таблица1[[#This Row],[ОКПД]],2)</f>
        <v>18</v>
      </c>
      <c r="V435" s="10" t="e">
        <f>IF(H435=H442:H445,"…*",Таблица1[[#This Row],[За отчётный месяц]])</f>
        <v>#VALUE!</v>
      </c>
    </row>
    <row r="436" spans="1:22" ht="20.100000000000001" customHeight="1" x14ac:dyDescent="0.25">
      <c r="A436" s="91">
        <v>45261</v>
      </c>
      <c r="B436" s="76" t="s">
        <v>17</v>
      </c>
      <c r="C436" s="76" t="s">
        <v>18</v>
      </c>
      <c r="D436" s="76" t="s">
        <v>19</v>
      </c>
      <c r="E436" s="77" t="s">
        <v>20</v>
      </c>
      <c r="F436" s="78">
        <v>882</v>
      </c>
      <c r="G436" s="76" t="s">
        <v>298</v>
      </c>
      <c r="H436" s="76" t="s">
        <v>120</v>
      </c>
      <c r="I436">
        <v>2</v>
      </c>
      <c r="J436">
        <v>0.754</v>
      </c>
      <c r="K436">
        <v>0.57799999999999996</v>
      </c>
      <c r="L436">
        <v>0.89400000000000002</v>
      </c>
      <c r="M436">
        <v>6.5629999999999997</v>
      </c>
      <c r="N436">
        <v>6.4429999999999996</v>
      </c>
      <c r="O436">
        <v>130.44982698961937</v>
      </c>
      <c r="P436">
        <v>84.340044742729305</v>
      </c>
      <c r="Q436">
        <v>101.86248641936986</v>
      </c>
      <c r="R436" s="35" t="str">
        <f>CONCATENATE(Таблица1[[#This Row],[ОКПД]],Таблица1[[#This Row],[Признак периода данных]],Таблица1[[#This Row],[ОКЕИ]])</f>
        <v>10.20.25.120_882</v>
      </c>
      <c r="S436" s="35" t="str">
        <f>VLOOKUP(Таблица1[[#This Row],[ОКПД]],ОКПД!$A$2:$B$11000,2,FALSE)</f>
        <v>Пресервы рыбные</v>
      </c>
      <c r="T436" s="35" t="str">
        <f>VLOOKUP(Таблица1[[#This Row],[ОКЕИ]],'для единиц измирения'!$G$4:$H$1900,2,FALSE)</f>
        <v>тыс.усл. банок</v>
      </c>
      <c r="U436" t="str">
        <f>LEFT(Таблица1[[#This Row],[ОКПД]],2)</f>
        <v>10</v>
      </c>
      <c r="V436" s="10" t="e">
        <f>IF(H436=H443:H446,"…*",Таблица1[[#This Row],[За отчётный месяц]])</f>
        <v>#VALUE!</v>
      </c>
    </row>
    <row r="437" spans="1:22" ht="20.100000000000001" customHeight="1" x14ac:dyDescent="0.25">
      <c r="A437" s="91">
        <v>45261</v>
      </c>
      <c r="B437" s="76" t="s">
        <v>17</v>
      </c>
      <c r="C437" s="76" t="s">
        <v>18</v>
      </c>
      <c r="D437" s="76" t="s">
        <v>19</v>
      </c>
      <c r="E437" s="77" t="s">
        <v>20</v>
      </c>
      <c r="F437" s="78">
        <v>168</v>
      </c>
      <c r="G437" s="76" t="s">
        <v>298</v>
      </c>
      <c r="H437" s="76" t="s">
        <v>134</v>
      </c>
      <c r="I437">
        <v>4</v>
      </c>
      <c r="J437">
        <v>6.71</v>
      </c>
      <c r="K437">
        <v>6.37</v>
      </c>
      <c r="L437">
        <v>6.17</v>
      </c>
      <c r="M437">
        <v>71.44</v>
      </c>
      <c r="N437">
        <v>72.62</v>
      </c>
      <c r="O437">
        <v>105.3375196232339</v>
      </c>
      <c r="P437">
        <v>108.75202593192869</v>
      </c>
      <c r="Q437">
        <v>98.375103277334063</v>
      </c>
      <c r="R437" s="35" t="str">
        <f>CONCATENATE(Таблица1[[#This Row],[ОКПД]],Таблица1[[#This Row],[Признак периода данных]],Таблица1[[#This Row],[ОКЕИ]])</f>
        <v>10.51.40.300_168</v>
      </c>
      <c r="S437" s="35" t="str">
        <f>VLOOKUP(Таблица1[[#This Row],[ОКПД]],ОКПД!$A$2:$B$11000,2,FALSE)</f>
        <v>Творог</v>
      </c>
      <c r="T437" s="35" t="str">
        <f>VLOOKUP(Таблица1[[#This Row],[ОКЕИ]],'для единиц измирения'!$G$4:$H$1900,2,FALSE)</f>
        <v>тонн</v>
      </c>
      <c r="U437" t="str">
        <f>LEFT(Таблица1[[#This Row],[ОКПД]],2)</f>
        <v>10</v>
      </c>
      <c r="V437" s="10" t="e">
        <f>IF(H437=H444:H447,"…*",Таблица1[[#This Row],[За отчётный месяц]])</f>
        <v>#VALUE!</v>
      </c>
    </row>
    <row r="438" spans="1:22" ht="20.100000000000001" customHeight="1" x14ac:dyDescent="0.25">
      <c r="A438" s="91">
        <v>45261</v>
      </c>
      <c r="B438" s="76" t="s">
        <v>17</v>
      </c>
      <c r="C438" s="76" t="s">
        <v>18</v>
      </c>
      <c r="D438" s="76" t="s">
        <v>19</v>
      </c>
      <c r="E438" s="77" t="s">
        <v>20</v>
      </c>
      <c r="F438" s="78">
        <v>168</v>
      </c>
      <c r="G438" s="76" t="s">
        <v>298</v>
      </c>
      <c r="H438" s="76" t="s">
        <v>158</v>
      </c>
      <c r="I438">
        <v>1</v>
      </c>
      <c r="J438">
        <v>0.15</v>
      </c>
      <c r="K438">
        <v>0.09</v>
      </c>
      <c r="L438">
        <v>0.26</v>
      </c>
      <c r="M438">
        <v>2.79</v>
      </c>
      <c r="N438">
        <v>3.51</v>
      </c>
      <c r="O438">
        <v>166.66666666666666</v>
      </c>
      <c r="P438">
        <v>57.692307692307693</v>
      </c>
      <c r="Q438">
        <v>79.487179487179489</v>
      </c>
      <c r="R438" s="35" t="str">
        <f>CONCATENATE(Таблица1[[#This Row],[ОКПД]],Таблица1[[#This Row],[Признак периода данных]],Таблица1[[#This Row],[ОКЕИ]])</f>
        <v>10.51.55.110_168</v>
      </c>
      <c r="S438" s="35" t="str">
        <f>VLOOKUP(Таблица1[[#This Row],[ОКПД]],ОКПД!$A$2:$B$11000,2,FALSE)</f>
        <v>Сыворотка молочная</v>
      </c>
      <c r="T438" s="35" t="str">
        <f>VLOOKUP(Таблица1[[#This Row],[ОКЕИ]],'для единиц измирения'!$G$4:$H$1900,2,FALSE)</f>
        <v>тонн</v>
      </c>
      <c r="V438" s="10" t="e">
        <f>IF(H438=H445:H448,"…*",Таблица1[[#This Row],[За отчётный месяц]])</f>
        <v>#VALUE!</v>
      </c>
    </row>
    <row r="439" spans="1:22" ht="20.100000000000001" customHeight="1" x14ac:dyDescent="0.25">
      <c r="A439" s="91">
        <v>45261</v>
      </c>
      <c r="B439" s="76" t="s">
        <v>17</v>
      </c>
      <c r="C439" s="76" t="s">
        <v>18</v>
      </c>
      <c r="D439" s="76" t="s">
        <v>19</v>
      </c>
      <c r="E439" s="77" t="s">
        <v>20</v>
      </c>
      <c r="F439" s="78">
        <v>168</v>
      </c>
      <c r="G439" s="76" t="s">
        <v>298</v>
      </c>
      <c r="H439" s="76" t="s">
        <v>204</v>
      </c>
      <c r="I439">
        <v>10</v>
      </c>
      <c r="J439">
        <v>5.8890000000000002</v>
      </c>
      <c r="K439">
        <v>5.7060000000000004</v>
      </c>
      <c r="L439">
        <v>6.5839999999999996</v>
      </c>
      <c r="M439">
        <v>73.253</v>
      </c>
      <c r="N439">
        <v>90.397000000000006</v>
      </c>
      <c r="O439">
        <v>103.20715036803365</v>
      </c>
      <c r="P439">
        <v>89.444106925880916</v>
      </c>
      <c r="Q439">
        <v>81.034768852948659</v>
      </c>
      <c r="R439" s="35" t="str">
        <f>CONCATENATE(Таблица1[[#This Row],[ОКПД]],Таблица1[[#This Row],[Признак периода данных]],Таблица1[[#This Row],[ОКЕИ]])</f>
        <v>10.82.71.001.АГ_168</v>
      </c>
      <c r="S439" s="35" t="str">
        <f>VLOOKUP(Таблица1[[#This Row],[ОКПД]],ОКПД!$A$2:$B$11000,2,FALSE)</f>
        <v>Кондитерские изделия</v>
      </c>
      <c r="T439" s="35" t="str">
        <f>VLOOKUP(Таблица1[[#This Row],[ОКЕИ]],'для единиц измирения'!$G$4:$H$1900,2,FALSE)</f>
        <v>тонн</v>
      </c>
      <c r="U439" t="str">
        <f>LEFT(Таблица1[[#This Row],[ОКПД]],2)</f>
        <v>10</v>
      </c>
      <c r="V439" s="10" t="e">
        <f>IF(H439=H446:H449,"…*",Таблица1[[#This Row],[За отчётный месяц]])</f>
        <v>#VALUE!</v>
      </c>
    </row>
    <row r="440" spans="1:22" ht="20.100000000000001" customHeight="1" x14ac:dyDescent="0.25">
      <c r="A440" s="91">
        <v>45261</v>
      </c>
      <c r="B440" s="76" t="s">
        <v>17</v>
      </c>
      <c r="C440" s="76" t="s">
        <v>18</v>
      </c>
      <c r="D440" s="76" t="s">
        <v>19</v>
      </c>
      <c r="E440" s="77" t="s">
        <v>20</v>
      </c>
      <c r="F440" s="78">
        <v>168</v>
      </c>
      <c r="G440" s="76" t="s">
        <v>298</v>
      </c>
      <c r="H440" s="76" t="s">
        <v>51</v>
      </c>
      <c r="I440">
        <v>1</v>
      </c>
      <c r="J440">
        <v>1.08</v>
      </c>
      <c r="K440">
        <v>0.4</v>
      </c>
      <c r="L440">
        <v>1.87</v>
      </c>
      <c r="M440">
        <v>10.66</v>
      </c>
      <c r="N440">
        <v>12.946</v>
      </c>
      <c r="O440">
        <v>270</v>
      </c>
      <c r="P440">
        <v>57.754010695187169</v>
      </c>
      <c r="Q440">
        <v>82.342036150162215</v>
      </c>
      <c r="R440" s="35" t="str">
        <f>CONCATENATE(Таблица1[[#This Row],[ОКПД]],Таблица1[[#This Row],[Признак периода данных]],Таблица1[[#This Row],[ОКЕИ]])</f>
        <v>10.13.14.610_168</v>
      </c>
      <c r="S440" s="35" t="str">
        <f>VLOOKUP(Таблица1[[#This Row],[ОКПД]],ОКПД!$A$2:$B$11000,2,FALSE)</f>
        <v>Продукты из мяса</v>
      </c>
      <c r="T440" s="35" t="str">
        <f>VLOOKUP(Таблица1[[#This Row],[ОКЕИ]],'для единиц измирения'!$G$4:$H$1900,2,FALSE)</f>
        <v>тонн</v>
      </c>
      <c r="U440" t="str">
        <f>LEFT(Таблица1[[#This Row],[ОКПД]],2)</f>
        <v>10</v>
      </c>
      <c r="V440" s="10" t="e">
        <f>IF(H440=H447:H450,"…*",Таблица1[[#This Row],[За отчётный месяц]])</f>
        <v>#VALUE!</v>
      </c>
    </row>
    <row r="441" spans="1:22" ht="20.100000000000001" customHeight="1" x14ac:dyDescent="0.25">
      <c r="A441" s="91">
        <v>45261</v>
      </c>
      <c r="B441" s="76" t="s">
        <v>17</v>
      </c>
      <c r="C441" s="76" t="s">
        <v>18</v>
      </c>
      <c r="D441" s="76" t="s">
        <v>19</v>
      </c>
      <c r="E441" s="77" t="s">
        <v>20</v>
      </c>
      <c r="F441" s="78">
        <v>882</v>
      </c>
      <c r="G441" s="76" t="s">
        <v>298</v>
      </c>
      <c r="H441" s="76" t="s">
        <v>118</v>
      </c>
      <c r="I441">
        <v>1</v>
      </c>
      <c r="J441">
        <v>0.03</v>
      </c>
      <c r="K441">
        <v>0.08</v>
      </c>
      <c r="L441">
        <v>1.04</v>
      </c>
      <c r="M441">
        <v>1.2</v>
      </c>
      <c r="N441">
        <v>1.04</v>
      </c>
      <c r="O441">
        <v>37.5</v>
      </c>
      <c r="P441">
        <v>2.8846153846153846</v>
      </c>
      <c r="Q441">
        <v>115.38461538461539</v>
      </c>
      <c r="R441" s="35" t="str">
        <f>CONCATENATE(Таблица1[[#This Row],[ОКПД]],Таблица1[[#This Row],[Признак периода данных]],Таблица1[[#This Row],[ОКЕИ]])</f>
        <v>10.20.25.111_882</v>
      </c>
      <c r="S441" s="35" t="str">
        <f>VLOOKUP(Таблица1[[#This Row],[ОКПД]],ОКПД!$A$2:$B$11000,2,FALSE)</f>
        <v>Консервы рыбные натуральные</v>
      </c>
      <c r="T441" s="35" t="str">
        <f>VLOOKUP(Таблица1[[#This Row],[ОКЕИ]],'для единиц измирения'!$G$4:$H$1900,2,FALSE)</f>
        <v>тыс.усл. банок</v>
      </c>
      <c r="V441" s="10" t="e">
        <f>IF(H441=H448:H451,"…*",Таблица1[[#This Row],[За отчётный месяц]])</f>
        <v>#VALUE!</v>
      </c>
    </row>
    <row r="442" spans="1:22" ht="20.100000000000001" customHeight="1" x14ac:dyDescent="0.25">
      <c r="A442" s="91">
        <v>45261</v>
      </c>
      <c r="B442" s="76" t="s">
        <v>17</v>
      </c>
      <c r="C442" s="76" t="s">
        <v>18</v>
      </c>
      <c r="D442" s="76" t="s">
        <v>19</v>
      </c>
      <c r="E442" s="77" t="s">
        <v>20</v>
      </c>
      <c r="F442" s="78">
        <v>234</v>
      </c>
      <c r="G442" s="76" t="s">
        <v>298</v>
      </c>
      <c r="H442" s="76" t="s">
        <v>289</v>
      </c>
      <c r="I442">
        <v>3</v>
      </c>
      <c r="J442">
        <v>40.133000000000003</v>
      </c>
      <c r="K442">
        <v>27.945</v>
      </c>
      <c r="L442">
        <v>33.323</v>
      </c>
      <c r="M442">
        <v>318.88400000000001</v>
      </c>
      <c r="N442">
        <v>353.00099999999998</v>
      </c>
      <c r="O442">
        <v>143.61424226158525</v>
      </c>
      <c r="P442">
        <v>120.43633526393182</v>
      </c>
      <c r="Q442">
        <v>90.335154857918255</v>
      </c>
      <c r="R442" s="35" t="str">
        <f>CONCATENATE(Таблица1[[#This Row],[ОКПД]],Таблица1[[#This Row],[Признак периода данных]],Таблица1[[#This Row],[ОКЕИ]])</f>
        <v>35.30.11.111_234</v>
      </c>
      <c r="S442" s="35" t="str">
        <f>VLOOKUP(Таблица1[[#This Row],[ОКПД]],ОКПД!$A$2:$B$11000,2,FALSE)</f>
        <v>Энергия тепловая, отпущенная тепловыми электроцентралями (ТЭЦ)</v>
      </c>
      <c r="T442" s="35" t="str">
        <f>VLOOKUP(Таблица1[[#This Row],[ОКЕИ]],'для единиц измирения'!$G$4:$H$1900,2,FALSE)</f>
        <v>тыс. Гкал</v>
      </c>
      <c r="U442" t="str">
        <f>LEFT(Таблица1[[#This Row],[ОКПД]],2)</f>
        <v>35</v>
      </c>
      <c r="V442" s="10" t="e">
        <f>IF(H442=H449:H452,"…*",Таблица1[[#This Row],[За отчётный месяц]])</f>
        <v>#VALUE!</v>
      </c>
    </row>
    <row r="443" spans="1:22" ht="20.100000000000001" customHeight="1" x14ac:dyDescent="0.25">
      <c r="A443" s="91">
        <v>45261</v>
      </c>
      <c r="B443" s="76" t="s">
        <v>17</v>
      </c>
      <c r="C443" s="76" t="s">
        <v>18</v>
      </c>
      <c r="D443" s="76" t="s">
        <v>19</v>
      </c>
      <c r="E443" s="77" t="s">
        <v>20</v>
      </c>
      <c r="F443" s="78">
        <v>168</v>
      </c>
      <c r="G443" s="76" t="s">
        <v>298</v>
      </c>
      <c r="H443" s="76" t="s">
        <v>139</v>
      </c>
      <c r="I443">
        <v>4</v>
      </c>
      <c r="J443">
        <v>23.15</v>
      </c>
      <c r="K443">
        <v>20.38</v>
      </c>
      <c r="L443">
        <v>26.09</v>
      </c>
      <c r="M443">
        <v>278.83</v>
      </c>
      <c r="N443">
        <v>300.02999999999997</v>
      </c>
      <c r="O443">
        <v>113.59175662414131</v>
      </c>
      <c r="P443">
        <v>88.731314679954011</v>
      </c>
      <c r="Q443">
        <v>92.9340399293404</v>
      </c>
      <c r="R443" s="35" t="str">
        <f>CONCATENATE(Таблица1[[#This Row],[ОКПД]],Таблица1[[#This Row],[Признак периода данных]],Таблица1[[#This Row],[ОКЕИ]])</f>
        <v>10.51.52_168</v>
      </c>
      <c r="S443" s="35" t="str">
        <f>VLOOKUP(Таблица1[[#This Row],[ОКПД]],ОКПД!$A$2:$B$11000,2,FALSE)</f>
        <v>Продукты кисломолочные (кроме творога и продуктов из творога)</v>
      </c>
      <c r="T443" s="35" t="str">
        <f>VLOOKUP(Таблица1[[#This Row],[ОКЕИ]],'для единиц измирения'!$G$4:$H$1900,2,FALSE)</f>
        <v>тонн</v>
      </c>
      <c r="U443" t="str">
        <f>LEFT(Таблица1[[#This Row],[ОКПД]],2)</f>
        <v>10</v>
      </c>
      <c r="V443" s="10" t="e">
        <f>IF(H443=H450:H453,"…*",Таблица1[[#This Row],[За отчётный месяц]])</f>
        <v>#VALUE!</v>
      </c>
    </row>
    <row r="444" spans="1:22" ht="20.100000000000001" customHeight="1" x14ac:dyDescent="0.25">
      <c r="A444" s="91">
        <v>45261</v>
      </c>
      <c r="B444" s="76" t="s">
        <v>17</v>
      </c>
      <c r="C444" s="76" t="s">
        <v>18</v>
      </c>
      <c r="D444" s="76" t="s">
        <v>19</v>
      </c>
      <c r="E444" s="77" t="s">
        <v>20</v>
      </c>
      <c r="F444" s="78">
        <v>384</v>
      </c>
      <c r="G444" s="76" t="s">
        <v>298</v>
      </c>
      <c r="H444" s="76" t="s">
        <v>343</v>
      </c>
      <c r="I444">
        <v>1</v>
      </c>
      <c r="L444" t="s">
        <v>9680</v>
      </c>
      <c r="M444">
        <v>410</v>
      </c>
      <c r="N444">
        <v>410</v>
      </c>
      <c r="P444" t="s">
        <v>9680</v>
      </c>
      <c r="Q444">
        <v>100</v>
      </c>
      <c r="R444" s="35" t="str">
        <f>CONCATENATE(Таблица1[[#This Row],[ОКПД]],Таблица1[[#This Row],[Признак периода данных]],Таблица1[[#This Row],[ОКЕИ]])</f>
        <v>31.02.10_384</v>
      </c>
      <c r="S444" s="35" t="str">
        <f>VLOOKUP(Таблица1[[#This Row],[ОКПД]],ОКПД!$A$2:$B$11000,2,FALSE)</f>
        <v>Мебель кухонная</v>
      </c>
      <c r="T444" s="35" t="str">
        <f>VLOOKUP(Таблица1[[#This Row],[ОКЕИ]],'для единиц измирения'!$G$4:$H$1900,2,FALSE)</f>
        <v>тыс.руб</v>
      </c>
      <c r="V444" s="10" t="e">
        <f>IF(H444=H451:H454,"…*",Таблица1[[#This Row],[За отчётный месяц]])</f>
        <v>#VALUE!</v>
      </c>
    </row>
    <row r="445" spans="1:22" ht="20.100000000000001" customHeight="1" x14ac:dyDescent="0.25">
      <c r="A445" s="91">
        <v>45261</v>
      </c>
      <c r="B445" s="76" t="s">
        <v>17</v>
      </c>
      <c r="C445" s="76" t="s">
        <v>18</v>
      </c>
      <c r="D445" s="76" t="s">
        <v>19</v>
      </c>
      <c r="E445" s="77" t="s">
        <v>20</v>
      </c>
      <c r="F445" s="78">
        <v>168</v>
      </c>
      <c r="G445" s="76" t="s">
        <v>298</v>
      </c>
      <c r="H445" s="76" t="s">
        <v>324</v>
      </c>
      <c r="I445">
        <v>1</v>
      </c>
      <c r="J445">
        <v>7.1999999999999995E-2</v>
      </c>
      <c r="K445">
        <v>4.8000000000000001E-2</v>
      </c>
      <c r="L445">
        <v>5.1999999999999998E-2</v>
      </c>
      <c r="M445">
        <v>0.38900000000000001</v>
      </c>
      <c r="N445">
        <v>0.40500000000000003</v>
      </c>
      <c r="O445">
        <v>150</v>
      </c>
      <c r="P445">
        <v>138.46153846153845</v>
      </c>
      <c r="Q445">
        <v>96.049382716049379</v>
      </c>
      <c r="R445" s="35" t="str">
        <f>CONCATENATE(Таблица1[[#This Row],[ОКПД]],Таблица1[[#This Row],[Признак периода данных]],Таблица1[[#This Row],[ОКЕИ]])</f>
        <v>10.20.22.110_168</v>
      </c>
      <c r="S445" s="35" t="str">
        <f>VLOOKUP(Таблица1[[#This Row],[ОКПД]],ОКПД!$A$2:$B$11000,2,FALSE)</f>
        <v>Печень и молоки рыбы сушеные, копченые, соленые или в рассоле</v>
      </c>
      <c r="T445" s="35" t="str">
        <f>VLOOKUP(Таблица1[[#This Row],[ОКЕИ]],'для единиц измирения'!$G$4:$H$1900,2,FALSE)</f>
        <v>тонн</v>
      </c>
      <c r="U445" t="str">
        <f>LEFT(Таблица1[[#This Row],[ОКПД]],2)</f>
        <v>10</v>
      </c>
      <c r="V445" s="10" t="e">
        <f>IF(H445=H452:H455,"…*",Таблица1[[#This Row],[За отчётный месяц]])</f>
        <v>#VALUE!</v>
      </c>
    </row>
    <row r="446" spans="1:22" ht="20.100000000000001" customHeight="1" x14ac:dyDescent="0.25">
      <c r="A446" s="91">
        <v>45261</v>
      </c>
      <c r="B446" s="76" t="s">
        <v>17</v>
      </c>
      <c r="C446" s="76" t="s">
        <v>18</v>
      </c>
      <c r="D446" s="76" t="s">
        <v>19</v>
      </c>
      <c r="E446" s="77" t="s">
        <v>20</v>
      </c>
      <c r="F446" s="78">
        <v>798</v>
      </c>
      <c r="G446" s="76" t="s">
        <v>298</v>
      </c>
      <c r="H446" s="76" t="s">
        <v>354</v>
      </c>
      <c r="I446">
        <v>6</v>
      </c>
      <c r="J446">
        <v>17.390999999999998</v>
      </c>
      <c r="K446">
        <v>101.88</v>
      </c>
      <c r="L446">
        <v>51.755000000000003</v>
      </c>
      <c r="M446">
        <v>219.208</v>
      </c>
      <c r="N446">
        <v>138.46100000000001</v>
      </c>
      <c r="O446">
        <v>17.070082449941108</v>
      </c>
      <c r="P446">
        <v>33.602550478214667</v>
      </c>
      <c r="Q446">
        <v>158.31750456807333</v>
      </c>
      <c r="R446" s="35" t="str">
        <f>CONCATENATE(Таблица1[[#This Row],[ОКПД]],Таблица1[[#This Row],[Признак периода данных]],Таблица1[[#This Row],[ОКЕИ]])</f>
        <v>17.23.13.140_798</v>
      </c>
      <c r="S446" s="35" t="str">
        <f>VLOOKUP(Таблица1[[#This Row],[ОКПД]],ОКПД!$A$2:$B$11000,2,FALSE)</f>
        <v>Бланки из бумаги или картона</v>
      </c>
      <c r="T446" s="35" t="str">
        <f>VLOOKUP(Таблица1[[#This Row],[ОКЕИ]],'для единиц измирения'!$G$4:$H$1900,2,FALSE)</f>
        <v>Тысяча штук</v>
      </c>
      <c r="U446" t="str">
        <f>LEFT(Таблица1[[#This Row],[ОКПД]],2)</f>
        <v>17</v>
      </c>
      <c r="V446" s="10" t="e">
        <f>IF(H446=H453:H456,"…*",Таблица1[[#This Row],[За отчётный месяц]])</f>
        <v>#VALUE!</v>
      </c>
    </row>
    <row r="447" spans="1:22" ht="20.100000000000001" customHeight="1" x14ac:dyDescent="0.25">
      <c r="A447" s="91">
        <v>45261</v>
      </c>
      <c r="B447" s="76" t="s">
        <v>17</v>
      </c>
      <c r="C447" s="76" t="s">
        <v>18</v>
      </c>
      <c r="D447" s="76" t="s">
        <v>19</v>
      </c>
      <c r="E447" s="77" t="s">
        <v>20</v>
      </c>
      <c r="F447" s="78">
        <v>234</v>
      </c>
      <c r="G447" s="76" t="s">
        <v>298</v>
      </c>
      <c r="H447" s="76" t="s">
        <v>291</v>
      </c>
      <c r="I447">
        <v>29</v>
      </c>
      <c r="J447">
        <v>60.843000000000004</v>
      </c>
      <c r="K447">
        <v>45.555</v>
      </c>
      <c r="L447">
        <v>51.756</v>
      </c>
      <c r="M447">
        <v>479.99799999999999</v>
      </c>
      <c r="N447">
        <v>450.09800000000001</v>
      </c>
      <c r="O447">
        <v>133.55943365162989</v>
      </c>
      <c r="P447">
        <v>117.55738465105495</v>
      </c>
      <c r="Q447">
        <v>106.64299774715728</v>
      </c>
      <c r="R447" s="35" t="str">
        <f>CONCATENATE(Таблица1[[#This Row],[ОКПД]],Таблица1[[#This Row],[Признак периода данных]],Таблица1[[#This Row],[ОКЕИ]])</f>
        <v>35.30.11.120_234</v>
      </c>
      <c r="S447" s="35" t="str">
        <f>VLOOKUP(Таблица1[[#This Row],[ОКПД]],ОКПД!$A$2:$B$11000,2,FALSE)</f>
        <v>Энергия тепловая, отпущенная котельными</v>
      </c>
      <c r="T447" s="35" t="str">
        <f>VLOOKUP(Таблица1[[#This Row],[ОКЕИ]],'для единиц измирения'!$G$4:$H$1900,2,FALSE)</f>
        <v>тыс. Гкал</v>
      </c>
      <c r="U447" t="str">
        <f>LEFT(Таблица1[[#This Row],[ОКПД]],2)</f>
        <v>35</v>
      </c>
      <c r="V447" s="10" t="e">
        <f>IF(H447=H454:H457,"…*",Таблица1[[#This Row],[За отчётный месяц]])</f>
        <v>#VALUE!</v>
      </c>
    </row>
    <row r="448" spans="1:22" ht="20.100000000000001" customHeight="1" x14ac:dyDescent="0.25">
      <c r="A448" s="91">
        <v>45261</v>
      </c>
      <c r="B448" s="76" t="s">
        <v>17</v>
      </c>
      <c r="C448" s="76" t="s">
        <v>18</v>
      </c>
      <c r="D448" s="76" t="s">
        <v>19</v>
      </c>
      <c r="E448" s="77" t="s">
        <v>20</v>
      </c>
      <c r="F448" s="78">
        <v>384</v>
      </c>
      <c r="G448" s="76" t="s">
        <v>298</v>
      </c>
      <c r="H448" s="76" t="s">
        <v>240</v>
      </c>
      <c r="L448" t="s">
        <v>9680</v>
      </c>
      <c r="M448">
        <v>190.2</v>
      </c>
      <c r="N448" t="s">
        <v>9680</v>
      </c>
      <c r="P448" t="s">
        <v>9680</v>
      </c>
      <c r="Q448" t="s">
        <v>9680</v>
      </c>
      <c r="R448" s="35" t="str">
        <f>CONCATENATE(Таблица1[[#This Row],[ОКПД]],Таблица1[[#This Row],[Признак периода данных]],Таблица1[[#This Row],[ОКЕИ]])</f>
        <v>18.12.14_384</v>
      </c>
      <c r="S448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48" s="35" t="str">
        <f>VLOOKUP(Таблица1[[#This Row],[ОКЕИ]],'для единиц измирения'!$G$4:$H$1900,2,FALSE)</f>
        <v>тыс.руб</v>
      </c>
      <c r="U448" t="str">
        <f>LEFT(Таблица1[[#This Row],[ОКПД]],2)</f>
        <v>18</v>
      </c>
      <c r="V448" s="10" t="e">
        <f>IF(H448=H455:H458,"…*",Таблица1[[#This Row],[За отчётный месяц]])</f>
        <v>#VALUE!</v>
      </c>
    </row>
    <row r="449" spans="1:22" ht="20.100000000000001" customHeight="1" x14ac:dyDescent="0.25">
      <c r="A449" s="91">
        <v>45261</v>
      </c>
      <c r="B449" s="76" t="s">
        <v>17</v>
      </c>
      <c r="C449" s="76" t="s">
        <v>18</v>
      </c>
      <c r="D449" s="76" t="s">
        <v>19</v>
      </c>
      <c r="E449" s="77" t="s">
        <v>20</v>
      </c>
      <c r="F449" s="78">
        <v>168</v>
      </c>
      <c r="G449" s="76" t="s">
        <v>298</v>
      </c>
      <c r="H449" s="76" t="s">
        <v>209</v>
      </c>
      <c r="I449">
        <v>2</v>
      </c>
      <c r="J449">
        <v>0.73</v>
      </c>
      <c r="K449">
        <v>0.52</v>
      </c>
      <c r="L449">
        <v>0.66</v>
      </c>
      <c r="M449">
        <v>6.92</v>
      </c>
      <c r="N449">
        <v>7.64</v>
      </c>
      <c r="O449">
        <v>140.38461538461539</v>
      </c>
      <c r="P449">
        <v>110.60606060606061</v>
      </c>
      <c r="Q449">
        <v>90.575916230366488</v>
      </c>
      <c r="R449" s="35" t="str">
        <f>CONCATENATE(Таблица1[[#This Row],[ОКПД]],Таблица1[[#This Row],[Признак периода данных]],Таблица1[[#This Row],[ОКЕИ]])</f>
        <v>10.85.1_168</v>
      </c>
      <c r="S449" s="35" t="str">
        <f>VLOOKUP(Таблица1[[#This Row],[ОКПД]],ОКПД!$A$2:$B$11000,2,FALSE)</f>
        <v>Продукты пищевые готовые и блюда</v>
      </c>
      <c r="T449" s="35" t="str">
        <f>VLOOKUP(Таблица1[[#This Row],[ОКЕИ]],'для единиц измирения'!$G$4:$H$1900,2,FALSE)</f>
        <v>тонн</v>
      </c>
      <c r="U449" t="str">
        <f>LEFT(Таблица1[[#This Row],[ОКПД]],2)</f>
        <v>10</v>
      </c>
      <c r="V449" s="10" t="e">
        <f>IF(H449=H456:H459,"…*",Таблица1[[#This Row],[За отчётный месяц]])</f>
        <v>#VALUE!</v>
      </c>
    </row>
    <row r="450" spans="1:22" ht="20.100000000000001" customHeight="1" x14ac:dyDescent="0.25">
      <c r="A450" s="91">
        <v>45261</v>
      </c>
      <c r="B450" s="76" t="s">
        <v>17</v>
      </c>
      <c r="C450" s="76" t="s">
        <v>18</v>
      </c>
      <c r="D450" s="76" t="s">
        <v>19</v>
      </c>
      <c r="E450" s="77" t="s">
        <v>20</v>
      </c>
      <c r="F450" s="78">
        <v>168</v>
      </c>
      <c r="G450" s="76" t="s">
        <v>298</v>
      </c>
      <c r="H450" s="76" t="s">
        <v>49</v>
      </c>
      <c r="I450">
        <v>2</v>
      </c>
      <c r="J450">
        <v>1.44</v>
      </c>
      <c r="K450">
        <v>0.65</v>
      </c>
      <c r="L450">
        <v>1.97</v>
      </c>
      <c r="M450">
        <v>13.37</v>
      </c>
      <c r="N450">
        <v>14.441000000000001</v>
      </c>
      <c r="O450">
        <v>221.53846153846155</v>
      </c>
      <c r="P450">
        <v>73.096446700507613</v>
      </c>
      <c r="Q450">
        <v>92.583616093068343</v>
      </c>
      <c r="R450" s="35" t="str">
        <f>CONCATENATE(Таблица1[[#This Row],[ОКПД]],Таблица1[[#This Row],[Признак периода данных]],Таблица1[[#This Row],[ОКЕИ]])</f>
        <v>10.13.14.600_168</v>
      </c>
      <c r="S450" s="35" t="str">
        <f>VLOOKUP(Таблица1[[#This Row],[ОКПД]],ОКПД!$A$2:$B$11000,2,FALSE)</f>
        <v>Продукты из мяса и мяса птицы</v>
      </c>
      <c r="T450" s="35" t="str">
        <f>VLOOKUP(Таблица1[[#This Row],[ОКЕИ]],'для единиц измирения'!$G$4:$H$1900,2,FALSE)</f>
        <v>тонн</v>
      </c>
      <c r="U450" t="str">
        <f>LEFT(Таблица1[[#This Row],[ОКПД]],2)</f>
        <v>10</v>
      </c>
      <c r="V450" s="10" t="e">
        <f>IF(H450=H457:H460,"…*",Таблица1[[#This Row],[За отчётный месяц]])</f>
        <v>#VALUE!</v>
      </c>
    </row>
    <row r="451" spans="1:22" ht="15" x14ac:dyDescent="0.25">
      <c r="A451" s="91">
        <v>45261</v>
      </c>
      <c r="B451" s="76" t="s">
        <v>17</v>
      </c>
      <c r="C451" s="76" t="s">
        <v>18</v>
      </c>
      <c r="D451" s="76" t="s">
        <v>19</v>
      </c>
      <c r="E451" s="77" t="s">
        <v>20</v>
      </c>
      <c r="F451" s="78">
        <v>168</v>
      </c>
      <c r="G451" s="76" t="s">
        <v>298</v>
      </c>
      <c r="H451" s="76" t="s">
        <v>99</v>
      </c>
      <c r="I451">
        <v>1</v>
      </c>
      <c r="J451">
        <v>0.15</v>
      </c>
      <c r="K451">
        <v>0.13</v>
      </c>
      <c r="L451">
        <v>0.56000000000000005</v>
      </c>
      <c r="M451">
        <v>1.242</v>
      </c>
      <c r="N451">
        <v>1.52</v>
      </c>
      <c r="O451">
        <v>115.38461538461539</v>
      </c>
      <c r="P451">
        <v>26.785714285714285</v>
      </c>
      <c r="Q451">
        <v>81.71052631578948</v>
      </c>
      <c r="R451" s="35" t="str">
        <f>CONCATENATE(Таблица1[[#This Row],[ОКПД]],Таблица1[[#This Row],[Признак периода данных]],Таблица1[[#This Row],[ОКЕИ]])</f>
        <v>10.20.23.130_168</v>
      </c>
      <c r="S451" s="35" t="str">
        <f>VLOOKUP(Таблица1[[#This Row],[ОКПД]],ОКПД!$A$2:$B$11000,2,FALSE)</f>
        <v>Рыба сушеная</v>
      </c>
      <c r="T451" s="35" t="str">
        <f>VLOOKUP(Таблица1[[#This Row],[ОКЕИ]],'для единиц измирения'!$G$4:$H$1900,2,FALSE)</f>
        <v>тонн</v>
      </c>
      <c r="U451" t="str">
        <f>LEFT(Таблица1[[#This Row],[ОКПД]],2)</f>
        <v>10</v>
      </c>
      <c r="V451" s="10" t="e">
        <f>IF(H451=H458:H461,"…*",Таблица1[[#This Row],[За отчётный месяц]])</f>
        <v>#VALUE!</v>
      </c>
    </row>
    <row r="452" spans="1:22" ht="20.100000000000001" customHeight="1" x14ac:dyDescent="0.25">
      <c r="A452" s="91">
        <v>45261</v>
      </c>
      <c r="B452" s="76" t="s">
        <v>17</v>
      </c>
      <c r="C452" s="76" t="s">
        <v>18</v>
      </c>
      <c r="D452" s="76" t="s">
        <v>19</v>
      </c>
      <c r="E452" s="77" t="s">
        <v>20</v>
      </c>
      <c r="F452" s="78">
        <v>168</v>
      </c>
      <c r="G452" s="76" t="s">
        <v>298</v>
      </c>
      <c r="H452" s="76" t="s">
        <v>120</v>
      </c>
      <c r="I452">
        <v>2</v>
      </c>
      <c r="J452">
        <v>0.26400000000000001</v>
      </c>
      <c r="K452">
        <v>0.20300000000000001</v>
      </c>
      <c r="L452">
        <v>0.313</v>
      </c>
      <c r="M452">
        <v>2.298</v>
      </c>
      <c r="N452">
        <v>2.2549999999999999</v>
      </c>
      <c r="O452">
        <v>130.04926108374383</v>
      </c>
      <c r="P452">
        <v>84.345047923322682</v>
      </c>
      <c r="Q452">
        <v>101.90687361419069</v>
      </c>
      <c r="R452" s="35" t="str">
        <f>CONCATENATE(Таблица1[[#This Row],[ОКПД]],Таблица1[[#This Row],[Признак периода данных]],Таблица1[[#This Row],[ОКЕИ]])</f>
        <v>10.20.25.120_168</v>
      </c>
      <c r="S452" s="35" t="str">
        <f>VLOOKUP(Таблица1[[#This Row],[ОКПД]],ОКПД!$A$2:$B$11000,2,FALSE)</f>
        <v>Пресервы рыбные</v>
      </c>
      <c r="T452" s="35" t="str">
        <f>VLOOKUP(Таблица1[[#This Row],[ОКЕИ]],'для единиц измирения'!$G$4:$H$1900,2,FALSE)</f>
        <v>тонн</v>
      </c>
      <c r="U452" t="str">
        <f>LEFT(Таблица1[[#This Row],[ОКПД]],2)</f>
        <v>10</v>
      </c>
      <c r="V452" s="10" t="e">
        <f>IF(H452=H459:H462,"…*",Таблица1[[#This Row],[За отчётный месяц]])</f>
        <v>#VALUE!</v>
      </c>
    </row>
    <row r="453" spans="1:22" ht="20.100000000000001" customHeight="1" x14ac:dyDescent="0.25">
      <c r="A453" s="91">
        <v>45261</v>
      </c>
      <c r="B453" s="76" t="s">
        <v>17</v>
      </c>
      <c r="C453" s="76" t="s">
        <v>18</v>
      </c>
      <c r="D453" s="76" t="s">
        <v>19</v>
      </c>
      <c r="E453" s="77" t="s">
        <v>20</v>
      </c>
      <c r="F453" s="78">
        <v>168</v>
      </c>
      <c r="G453" s="76" t="s">
        <v>298</v>
      </c>
      <c r="H453" s="76" t="s">
        <v>175</v>
      </c>
      <c r="I453">
        <v>13</v>
      </c>
      <c r="J453">
        <v>194.429</v>
      </c>
      <c r="K453">
        <v>182.10400000000001</v>
      </c>
      <c r="L453">
        <v>190.35900000000001</v>
      </c>
      <c r="M453">
        <v>2149.8270000000002</v>
      </c>
      <c r="N453">
        <v>2169.5549999999998</v>
      </c>
      <c r="O453">
        <v>106.76811053024645</v>
      </c>
      <c r="P453">
        <v>102.13806544476489</v>
      </c>
      <c r="Q453">
        <v>99.090689104447691</v>
      </c>
      <c r="R453" s="35" t="str">
        <f>CONCATENATE(Таблица1[[#This Row],[ОКПД]],Таблица1[[#This Row],[Признак периода данных]],Таблица1[[#This Row],[ОКЕИ]])</f>
        <v>10.71.11.100_168</v>
      </c>
      <c r="S453" s="35" t="str">
        <f>VLOOKUP(Таблица1[[#This Row],[ОКПД]],ОКПД!$A$2:$B$11000,2,FALSE)</f>
        <v>Хлеб и хлебобулочные изделия недлительного хранения</v>
      </c>
      <c r="T453" s="35" t="str">
        <f>VLOOKUP(Таблица1[[#This Row],[ОКЕИ]],'для единиц измирения'!$G$4:$H$1900,2,FALSE)</f>
        <v>тонн</v>
      </c>
      <c r="U453" t="str">
        <f>LEFT(Таблица1[[#This Row],[ОКПД]],2)</f>
        <v>10</v>
      </c>
      <c r="V453" s="10" t="e">
        <f>IF(H453=H460:H463,"…*",Таблица1[[#This Row],[За отчётный месяц]])</f>
        <v>#VALUE!</v>
      </c>
    </row>
    <row r="454" spans="1:22" ht="20.100000000000001" customHeight="1" x14ac:dyDescent="0.25">
      <c r="A454" s="91">
        <v>45261</v>
      </c>
      <c r="B454" s="76" t="s">
        <v>17</v>
      </c>
      <c r="C454" s="76" t="s">
        <v>18</v>
      </c>
      <c r="D454" s="76" t="s">
        <v>19</v>
      </c>
      <c r="E454" s="77" t="s">
        <v>20</v>
      </c>
      <c r="F454" s="78">
        <v>168</v>
      </c>
      <c r="G454" s="76" t="s">
        <v>298</v>
      </c>
      <c r="H454" s="76" t="s">
        <v>366</v>
      </c>
      <c r="I454">
        <v>2</v>
      </c>
      <c r="J454">
        <v>110.94</v>
      </c>
      <c r="K454">
        <v>43.5</v>
      </c>
      <c r="L454">
        <v>110.94</v>
      </c>
      <c r="M454">
        <v>187.74</v>
      </c>
      <c r="N454">
        <v>187.74</v>
      </c>
      <c r="O454">
        <v>255.0344827586207</v>
      </c>
      <c r="P454">
        <v>100</v>
      </c>
      <c r="Q454">
        <v>100</v>
      </c>
      <c r="R454" s="35" t="str">
        <f>CONCATENATE(Таблица1[[#This Row],[ОКПД]],Таблица1[[#This Row],[Признак периода данных]],Таблица1[[#This Row],[ОКЕИ]])</f>
        <v>10.11.12.003.АГ_168</v>
      </c>
      <c r="S454" s="35" t="str">
        <f>VLOOKUP(Таблица1[[#This Row],[ОКПД]],ОКПД!$A$2:$B$11000,2,FALSE)</f>
        <v xml:space="preserve">Мясо и субпродукты </v>
      </c>
      <c r="T454" s="35" t="str">
        <f>VLOOKUP(Таблица1[[#This Row],[ОКЕИ]],'для единиц измирения'!$G$4:$H$1900,2,FALSE)</f>
        <v>тонн</v>
      </c>
      <c r="U454" t="str">
        <f>LEFT(Таблица1[[#This Row],[ОКПД]],2)</f>
        <v>10</v>
      </c>
      <c r="V454" s="10" t="e">
        <f>IF(H454=H461:H464,"…*",Таблица1[[#This Row],[За отчётный месяц]])</f>
        <v>#VALUE!</v>
      </c>
    </row>
    <row r="455" spans="1:22" ht="15" x14ac:dyDescent="0.25">
      <c r="A455" s="91">
        <v>45261</v>
      </c>
      <c r="B455" s="76" t="s">
        <v>17</v>
      </c>
      <c r="C455" s="76" t="s">
        <v>18</v>
      </c>
      <c r="D455" s="76" t="s">
        <v>19</v>
      </c>
      <c r="E455" s="77" t="s">
        <v>20</v>
      </c>
      <c r="F455" s="78">
        <v>168</v>
      </c>
      <c r="G455" s="76" t="s">
        <v>298</v>
      </c>
      <c r="H455" s="76" t="s">
        <v>399</v>
      </c>
      <c r="I455">
        <v>1</v>
      </c>
      <c r="L455" t="s">
        <v>9680</v>
      </c>
      <c r="M455">
        <v>11.173</v>
      </c>
      <c r="N455">
        <v>22.545000000000002</v>
      </c>
      <c r="P455" t="s">
        <v>9680</v>
      </c>
      <c r="Q455">
        <v>49.558660456864047</v>
      </c>
      <c r="R455" s="35" t="str">
        <f>CONCATENATE(Таблица1[[#This Row],[ОКПД]],Таблица1[[#This Row],[Признак периода данных]],Таблица1[[#This Row],[ОКЕИ]])</f>
        <v>10.20.16_168</v>
      </c>
      <c r="S455" s="35" t="str">
        <f>VLOOKUP(Таблица1[[#This Row],[ОКПД]],ОКПД!$A$2:$B$11000,2,FALSE)</f>
        <v>Печень и молоки рыбы мороженые</v>
      </c>
      <c r="T455" s="35" t="str">
        <f>VLOOKUP(Таблица1[[#This Row],[ОКЕИ]],'для единиц измирения'!$G$4:$H$1900,2,FALSE)</f>
        <v>тонн</v>
      </c>
      <c r="U455" t="str">
        <f>LEFT(Таблица1[[#This Row],[ОКПД]],2)</f>
        <v>10</v>
      </c>
      <c r="V455" s="10" t="e">
        <f>IF(H455=H462:H465,"…*",Таблица1[[#This Row],[За отчётный месяц]])</f>
        <v>#VALUE!</v>
      </c>
    </row>
    <row r="456" spans="1:22" ht="15" x14ac:dyDescent="0.25">
      <c r="A456" s="91">
        <v>45261</v>
      </c>
      <c r="B456" s="76" t="s">
        <v>17</v>
      </c>
      <c r="C456" s="76" t="s">
        <v>18</v>
      </c>
      <c r="D456" s="76" t="s">
        <v>19</v>
      </c>
      <c r="E456" s="77" t="s">
        <v>20</v>
      </c>
      <c r="F456" s="78">
        <v>168</v>
      </c>
      <c r="G456" s="76" t="s">
        <v>298</v>
      </c>
      <c r="H456" s="76" t="s">
        <v>142</v>
      </c>
      <c r="I456">
        <v>4</v>
      </c>
      <c r="J456">
        <v>16.45</v>
      </c>
      <c r="K456">
        <v>14.61</v>
      </c>
      <c r="L456">
        <v>19.45</v>
      </c>
      <c r="M456">
        <v>209.19</v>
      </c>
      <c r="N456">
        <v>227.9</v>
      </c>
      <c r="O456">
        <v>112.59411362080766</v>
      </c>
      <c r="P456">
        <v>84.575835475578401</v>
      </c>
      <c r="Q456">
        <v>91.790258885476092</v>
      </c>
      <c r="R456" s="35" t="str">
        <f>CONCATENATE(Таблица1[[#This Row],[ОКПД]],Таблица1[[#This Row],[Признак периода данных]],Таблица1[[#This Row],[ОКЕИ]])</f>
        <v>10.51.52.100_168</v>
      </c>
      <c r="S456" s="35" t="str">
        <f>VLOOKUP(Таблица1[[#This Row],[ОКПД]],ОКПД!$A$2:$B$11000,2,FALSE)</f>
        <v>Продукты кисломолочные (кроме сметаны)</v>
      </c>
      <c r="T456" s="35" t="str">
        <f>VLOOKUP(Таблица1[[#This Row],[ОКЕИ]],'для единиц измирения'!$G$4:$H$1900,2,FALSE)</f>
        <v>тонн</v>
      </c>
      <c r="U456" t="str">
        <f>LEFT(Таблица1[[#This Row],[ОКПД]],2)</f>
        <v>10</v>
      </c>
      <c r="V456" s="10" t="e">
        <f>IF(H456=H463:H466,"…*",Таблица1[[#This Row],[За отчётный месяц]])</f>
        <v>#VALUE!</v>
      </c>
    </row>
    <row r="457" spans="1:22" ht="20.100000000000001" customHeight="1" x14ac:dyDescent="0.25">
      <c r="A457" s="91">
        <v>45261</v>
      </c>
      <c r="B457" s="76" t="s">
        <v>17</v>
      </c>
      <c r="C457" s="76" t="s">
        <v>18</v>
      </c>
      <c r="D457" s="76" t="s">
        <v>19</v>
      </c>
      <c r="E457" s="77" t="s">
        <v>20</v>
      </c>
      <c r="F457" s="78">
        <v>168</v>
      </c>
      <c r="G457" s="76" t="s">
        <v>298</v>
      </c>
      <c r="H457" s="76" t="s">
        <v>104</v>
      </c>
      <c r="I457">
        <v>2</v>
      </c>
      <c r="J457">
        <v>5.5359999999999996</v>
      </c>
      <c r="K457">
        <v>3.1219999999999999</v>
      </c>
      <c r="L457">
        <v>6.0330000000000004</v>
      </c>
      <c r="M457">
        <v>59.07</v>
      </c>
      <c r="N457">
        <v>57.95</v>
      </c>
      <c r="O457">
        <v>177.32222934016656</v>
      </c>
      <c r="P457">
        <v>91.761975799767939</v>
      </c>
      <c r="Q457">
        <v>101.93270060396894</v>
      </c>
      <c r="R457" s="35" t="str">
        <f>CONCATENATE(Таблица1[[#This Row],[ОКПД]],Таблица1[[#This Row],[Признак периода данных]],Таблица1[[#This Row],[ОКЕИ]])</f>
        <v>10.20.24.110_168</v>
      </c>
      <c r="S457" s="35" t="str">
        <f>VLOOKUP(Таблица1[[#This Row],[ОКПД]],ОКПД!$A$2:$B$11000,2,FALSE)</f>
        <v>Рыба и филе рыбное холодного копчения</v>
      </c>
      <c r="T457" s="35" t="str">
        <f>VLOOKUP(Таблица1[[#This Row],[ОКЕИ]],'для единиц измирения'!$G$4:$H$1900,2,FALSE)</f>
        <v>тонн</v>
      </c>
      <c r="U457" t="str">
        <f>LEFT(Таблица1[[#This Row],[ОКПД]],2)</f>
        <v>10</v>
      </c>
      <c r="V457" s="10" t="e">
        <f>IF(H457=H464:H467,"…*",Таблица1[[#This Row],[За отчётный месяц]])</f>
        <v>#VALUE!</v>
      </c>
    </row>
    <row r="458" spans="1:22" ht="20.100000000000001" customHeight="1" x14ac:dyDescent="0.25">
      <c r="A458" s="91">
        <v>45261</v>
      </c>
      <c r="B458" s="76" t="s">
        <v>17</v>
      </c>
      <c r="C458" s="76" t="s">
        <v>18</v>
      </c>
      <c r="D458" s="76" t="s">
        <v>19</v>
      </c>
      <c r="E458" s="77" t="s">
        <v>20</v>
      </c>
      <c r="F458" s="78">
        <v>247</v>
      </c>
      <c r="G458" s="76" t="s">
        <v>298</v>
      </c>
      <c r="H458" s="76" t="s">
        <v>334</v>
      </c>
      <c r="I458">
        <v>2</v>
      </c>
      <c r="J458">
        <v>39.527999999999999</v>
      </c>
      <c r="K458">
        <v>31.757999999999999</v>
      </c>
      <c r="L458">
        <v>35.610999999999997</v>
      </c>
      <c r="M458">
        <v>377.30700000000002</v>
      </c>
      <c r="N458">
        <v>314.678</v>
      </c>
      <c r="O458">
        <v>124.46627621386737</v>
      </c>
      <c r="P458">
        <v>110.9994102945719</v>
      </c>
      <c r="Q458">
        <v>119.90256706855897</v>
      </c>
      <c r="R458" s="35" t="str">
        <f>CONCATENATE(Таблица1[[#This Row],[ОКПД]],Таблица1[[#This Row],[Признак периода данных]],Таблица1[[#This Row],[ОКЕИ]])</f>
        <v>35.11.10.115_247</v>
      </c>
      <c r="S458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458" s="35" t="str">
        <f>VLOOKUP(Таблица1[[#This Row],[ОКЕИ]],'для единиц измирения'!$G$4:$H$1900,2,FALSE)</f>
        <v>млн. кВт. ч</v>
      </c>
      <c r="U458" t="str">
        <f>LEFT(Таблица1[[#This Row],[ОКПД]],2)</f>
        <v>35</v>
      </c>
      <c r="V458" s="10" t="e">
        <f>IF(H458=H465:H468,"…*",Таблица1[[#This Row],[За отчётный месяц]])</f>
        <v>#VALUE!</v>
      </c>
    </row>
    <row r="459" spans="1:22" ht="20.100000000000001" customHeight="1" x14ac:dyDescent="0.25">
      <c r="A459" s="91">
        <v>45261</v>
      </c>
      <c r="B459" s="76" t="s">
        <v>17</v>
      </c>
      <c r="C459" s="76" t="s">
        <v>18</v>
      </c>
      <c r="D459" s="76" t="s">
        <v>19</v>
      </c>
      <c r="E459" s="77" t="s">
        <v>20</v>
      </c>
      <c r="F459" s="78">
        <v>168</v>
      </c>
      <c r="G459" s="76" t="s">
        <v>298</v>
      </c>
      <c r="H459" s="76" t="s">
        <v>163</v>
      </c>
      <c r="I459">
        <v>1</v>
      </c>
      <c r="J459">
        <v>3.6</v>
      </c>
      <c r="K459">
        <v>3.35</v>
      </c>
      <c r="L459">
        <v>4.09</v>
      </c>
      <c r="M459">
        <v>48.04</v>
      </c>
      <c r="N459">
        <v>50.79</v>
      </c>
      <c r="O459">
        <v>107.46268656716418</v>
      </c>
      <c r="P459">
        <v>88.019559902200484</v>
      </c>
      <c r="Q459">
        <v>94.585548336286664</v>
      </c>
      <c r="R459" s="35" t="str">
        <f>CONCATENATE(Таблица1[[#This Row],[ОКПД]],Таблица1[[#This Row],[Признак периода данных]],Таблица1[[#This Row],[ОКЕИ]])</f>
        <v>10.51.56.110_168</v>
      </c>
      <c r="S459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459" s="35" t="str">
        <f>VLOOKUP(Таблица1[[#This Row],[ОКЕИ]],'для единиц измирения'!$G$4:$H$1900,2,FALSE)</f>
        <v>тонн</v>
      </c>
      <c r="U459" t="str">
        <f>LEFT(Таблица1[[#This Row],[ОКПД]],2)</f>
        <v>10</v>
      </c>
      <c r="V459" s="10" t="e">
        <f>IF(H459=H466:H469,"…*",Таблица1[[#This Row],[За отчётный месяц]])</f>
        <v>#VALUE!</v>
      </c>
    </row>
    <row r="460" spans="1:22" ht="20.100000000000001" customHeight="1" x14ac:dyDescent="0.25">
      <c r="A460" s="91">
        <v>45261</v>
      </c>
      <c r="B460" s="76" t="s">
        <v>17</v>
      </c>
      <c r="C460" s="76" t="s">
        <v>18</v>
      </c>
      <c r="D460" s="76" t="s">
        <v>19</v>
      </c>
      <c r="E460" s="77" t="s">
        <v>20</v>
      </c>
      <c r="F460" s="78">
        <v>796</v>
      </c>
      <c r="G460" s="76" t="s">
        <v>298</v>
      </c>
      <c r="H460" s="76" t="s">
        <v>344</v>
      </c>
      <c r="I460">
        <v>1</v>
      </c>
      <c r="L460" t="s">
        <v>9680</v>
      </c>
      <c r="M460">
        <v>7</v>
      </c>
      <c r="N460">
        <v>7</v>
      </c>
      <c r="P460" t="s">
        <v>9680</v>
      </c>
      <c r="Q460">
        <v>100</v>
      </c>
      <c r="R460" s="35" t="str">
        <f>CONCATENATE(Таблица1[[#This Row],[ОКПД]],Таблица1[[#This Row],[Признак периода данных]],Таблица1[[#This Row],[ОКЕИ]])</f>
        <v>31.09.12.001.АГ_796</v>
      </c>
      <c r="S460" s="35" t="str">
        <f>VLOOKUP(Таблица1[[#This Row],[ОКПД]],ОКПД!$A$2:$B$11000,2,FALSE)</f>
        <v>Кровати деревянные</v>
      </c>
      <c r="T460" s="35" t="str">
        <f>VLOOKUP(Таблица1[[#This Row],[ОКЕИ]],'для единиц измирения'!$G$4:$H$1900,2,FALSE)</f>
        <v>штук</v>
      </c>
      <c r="U460" t="str">
        <f>LEFT(Таблица1[[#This Row],[ОКПД]],2)</f>
        <v>31</v>
      </c>
      <c r="V460" s="10" t="e">
        <f>IF(H460=H467:H470,"…*",Таблица1[[#This Row],[За отчётный месяц]])</f>
        <v>#VALUE!</v>
      </c>
    </row>
    <row r="461" spans="1:22" ht="20.100000000000001" customHeight="1" x14ac:dyDescent="0.25">
      <c r="A461" s="91">
        <v>45261</v>
      </c>
      <c r="B461" s="76" t="s">
        <v>17</v>
      </c>
      <c r="C461" s="76" t="s">
        <v>18</v>
      </c>
      <c r="D461" s="76" t="s">
        <v>19</v>
      </c>
      <c r="E461" s="77" t="s">
        <v>20</v>
      </c>
      <c r="F461" s="78">
        <v>882</v>
      </c>
      <c r="G461" s="76" t="s">
        <v>298</v>
      </c>
      <c r="H461" s="76" t="s">
        <v>320</v>
      </c>
      <c r="L461">
        <v>1.93</v>
      </c>
      <c r="M461">
        <v>1.5</v>
      </c>
      <c r="N461">
        <v>15.62</v>
      </c>
      <c r="P461">
        <v>0</v>
      </c>
      <c r="Q461">
        <v>9.6030729833546733</v>
      </c>
      <c r="R461" s="35" t="str">
        <f>CONCATENATE(Таблица1[[#This Row],[ОКПД]],Таблица1[[#This Row],[Признак периода данных]],Таблица1[[#This Row],[ОКЕИ]])</f>
        <v>10.13.15.128_882</v>
      </c>
      <c r="S461" s="35" t="str">
        <f>VLOOKUP(Таблица1[[#This Row],[ОКПД]],ОКПД!$A$2:$B$11000,2,FALSE)</f>
        <v>Блюда обеденные вторые мясосодержащие консервированные</v>
      </c>
      <c r="T461" s="35" t="str">
        <f>VLOOKUP(Таблица1[[#This Row],[ОКЕИ]],'для единиц измирения'!$G$4:$H$1900,2,FALSE)</f>
        <v>тыс.усл. банок</v>
      </c>
      <c r="U461" t="str">
        <f>LEFT(Таблица1[[#This Row],[ОКПД]],2)</f>
        <v>10</v>
      </c>
      <c r="V461" s="10" t="e">
        <f>IF(H461=H468:H471,"…*",Таблица1[[#This Row],[За отчётный месяц]])</f>
        <v>#VALUE!</v>
      </c>
    </row>
    <row r="462" spans="1:22" ht="20.100000000000001" customHeight="1" x14ac:dyDescent="0.25">
      <c r="A462" s="91">
        <v>45261</v>
      </c>
      <c r="B462" s="76" t="s">
        <v>17</v>
      </c>
      <c r="C462" s="76" t="s">
        <v>18</v>
      </c>
      <c r="D462" s="76" t="s">
        <v>19</v>
      </c>
      <c r="E462" s="77" t="s">
        <v>20</v>
      </c>
      <c r="F462" s="78">
        <v>168</v>
      </c>
      <c r="G462" s="76" t="s">
        <v>298</v>
      </c>
      <c r="H462" s="76" t="s">
        <v>401</v>
      </c>
      <c r="L462" t="s">
        <v>9680</v>
      </c>
      <c r="M462">
        <v>6.0000000000000001E-3</v>
      </c>
      <c r="N462" t="s">
        <v>9680</v>
      </c>
      <c r="P462" t="s">
        <v>9680</v>
      </c>
      <c r="Q462" t="s">
        <v>9680</v>
      </c>
      <c r="R462" s="35" t="str">
        <f>CONCATENATE(Таблица1[[#This Row],[ОКПД]],Таблица1[[#This Row],[Признак периода данных]],Таблица1[[#This Row],[ОКЕИ]])</f>
        <v>10.20.32_168</v>
      </c>
      <c r="S462" s="35" t="str">
        <f>VLOOKUP(Таблица1[[#This Row],[ОКПД]],ОКПД!$A$2:$B$11000,2,FALSE)</f>
        <v>Моллюски мороженые, сушеные, соленые или в рассоле, копченые</v>
      </c>
      <c r="T462" s="35" t="str">
        <f>VLOOKUP(Таблица1[[#This Row],[ОКЕИ]],'для единиц измирения'!$G$4:$H$1900,2,FALSE)</f>
        <v>тонн</v>
      </c>
      <c r="V462" s="10" t="e">
        <f>IF(H462=H469:H472,"…*",Таблица1[[#This Row],[За отчётный месяц]])</f>
        <v>#VALUE!</v>
      </c>
    </row>
    <row r="463" spans="1:22" ht="20.100000000000001" customHeight="1" x14ac:dyDescent="0.25">
      <c r="A463" s="91">
        <v>45261</v>
      </c>
      <c r="B463" s="76" t="s">
        <v>17</v>
      </c>
      <c r="C463" s="76" t="s">
        <v>18</v>
      </c>
      <c r="D463" s="76" t="s">
        <v>19</v>
      </c>
      <c r="E463" s="77" t="s">
        <v>20</v>
      </c>
      <c r="F463" s="78">
        <v>168</v>
      </c>
      <c r="G463" s="76" t="s">
        <v>298</v>
      </c>
      <c r="H463" s="76" t="s">
        <v>356</v>
      </c>
      <c r="I463">
        <v>1</v>
      </c>
      <c r="J463">
        <v>108.84</v>
      </c>
      <c r="K463">
        <v>41</v>
      </c>
      <c r="L463">
        <v>108.84</v>
      </c>
      <c r="M463">
        <v>181.84</v>
      </c>
      <c r="N463">
        <v>181.84</v>
      </c>
      <c r="O463">
        <v>265.46341463414632</v>
      </c>
      <c r="P463">
        <v>100</v>
      </c>
      <c r="Q463">
        <v>100</v>
      </c>
      <c r="R463" s="35" t="str">
        <f>CONCATENATE(Таблица1[[#This Row],[ОКПД]],Таблица1[[#This Row],[Признак периода данных]],Таблица1[[#This Row],[ОКЕИ]])</f>
        <v>10.11.16_168</v>
      </c>
      <c r="S463" s="35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463" s="35" t="str">
        <f>VLOOKUP(Таблица1[[#This Row],[ОКЕИ]],'для единиц измирения'!$G$4:$H$1900,2,FALSE)</f>
        <v>тонн</v>
      </c>
      <c r="U463" t="str">
        <f>LEFT(Таблица1[[#This Row],[ОКПД]],2)</f>
        <v>10</v>
      </c>
      <c r="V463" s="10" t="e">
        <f>IF(H463=H470:H473,"…*",Таблица1[[#This Row],[За отчётный месяц]])</f>
        <v>#VALUE!</v>
      </c>
    </row>
    <row r="464" spans="1:22" ht="20.100000000000001" customHeight="1" x14ac:dyDescent="0.25">
      <c r="A464" s="91">
        <v>45261</v>
      </c>
      <c r="B464" s="76" t="s">
        <v>17</v>
      </c>
      <c r="C464" s="76" t="s">
        <v>18</v>
      </c>
      <c r="D464" s="76" t="s">
        <v>19</v>
      </c>
      <c r="E464" s="77" t="s">
        <v>20</v>
      </c>
      <c r="F464" s="78">
        <v>168</v>
      </c>
      <c r="G464" s="76" t="s">
        <v>298</v>
      </c>
      <c r="H464" s="76" t="s">
        <v>65</v>
      </c>
      <c r="I464">
        <v>8</v>
      </c>
      <c r="J464">
        <v>37.668999999999997</v>
      </c>
      <c r="K464">
        <v>150.98400000000001</v>
      </c>
      <c r="L464">
        <v>38.042999999999999</v>
      </c>
      <c r="M464">
        <v>947.74300000000005</v>
      </c>
      <c r="N464">
        <v>2995.0149999999999</v>
      </c>
      <c r="O464">
        <v>24.949001218672176</v>
      </c>
      <c r="P464">
        <v>99.016901926767076</v>
      </c>
      <c r="Q464">
        <v>31.644015138488456</v>
      </c>
      <c r="R464" s="35" t="str">
        <f>CONCATENATE(Таблица1[[#This Row],[ОКПД]],Таблица1[[#This Row],[Признак периода данных]],Таблица1[[#This Row],[ОКЕИ]])</f>
        <v>10.20.1_168</v>
      </c>
      <c r="S464" s="35" t="str">
        <f>VLOOKUP(Таблица1[[#This Row],[ОКПД]],ОКПД!$A$2:$B$11000,2,FALSE)</f>
        <v>Продукция из рыбы свежая, охлажденная или мороженая</v>
      </c>
      <c r="T464" s="35" t="str">
        <f>VLOOKUP(Таблица1[[#This Row],[ОКЕИ]],'для единиц измирения'!$G$4:$H$1900,2,FALSE)</f>
        <v>тонн</v>
      </c>
      <c r="U464" t="str">
        <f>LEFT(Таблица1[[#This Row],[ОКПД]],2)</f>
        <v>10</v>
      </c>
      <c r="V464" s="10" t="e">
        <f>IF(H464=H471:H474,"…*",Таблица1[[#This Row],[За отчётный месяц]])</f>
        <v>#VALUE!</v>
      </c>
    </row>
    <row r="465" spans="1:22" ht="15" x14ac:dyDescent="0.25">
      <c r="A465" s="91">
        <v>45261</v>
      </c>
      <c r="B465" s="76" t="s">
        <v>17</v>
      </c>
      <c r="C465" s="76" t="s">
        <v>18</v>
      </c>
      <c r="D465" s="76" t="s">
        <v>19</v>
      </c>
      <c r="E465" s="77" t="s">
        <v>20</v>
      </c>
      <c r="F465" s="78">
        <v>168</v>
      </c>
      <c r="G465" s="76" t="s">
        <v>298</v>
      </c>
      <c r="H465" s="76" t="s">
        <v>112</v>
      </c>
      <c r="I465">
        <v>2</v>
      </c>
      <c r="J465">
        <v>0.245</v>
      </c>
      <c r="K465">
        <v>0.19</v>
      </c>
      <c r="L465">
        <v>7.5999999999999998E-2</v>
      </c>
      <c r="M465">
        <v>0.98599999999999999</v>
      </c>
      <c r="N465">
        <v>1.341</v>
      </c>
      <c r="O465">
        <v>128.94736842105263</v>
      </c>
      <c r="P465">
        <v>322.36842105263156</v>
      </c>
      <c r="Q465">
        <v>73.527218493661451</v>
      </c>
      <c r="R465" s="35" t="str">
        <f>CONCATENATE(Таблица1[[#This Row],[ОКПД]],Таблица1[[#This Row],[Признак периода данных]],Таблица1[[#This Row],[ОКЕИ]])</f>
        <v>10.20.24.123_168</v>
      </c>
      <c r="S465" s="35" t="str">
        <f>VLOOKUP(Таблица1[[#This Row],[ОКПД]],ОКПД!$A$2:$B$11000,2,FALSE)</f>
        <v>Рыба и филе морских рыб горячего копчения (кроме сельди)</v>
      </c>
      <c r="T465" s="35" t="str">
        <f>VLOOKUP(Таблица1[[#This Row],[ОКЕИ]],'для единиц измирения'!$G$4:$H$1900,2,FALSE)</f>
        <v>тонн</v>
      </c>
      <c r="U465" t="str">
        <f>LEFT(Таблица1[[#This Row],[ОКПД]],2)</f>
        <v>10</v>
      </c>
      <c r="V465" s="10" t="e">
        <f>IF(H465=H472:H475,"…*",Таблица1[[#This Row],[За отчётный месяц]])</f>
        <v>#VALUE!</v>
      </c>
    </row>
    <row r="466" spans="1:22" ht="15" x14ac:dyDescent="0.25">
      <c r="A466" s="91">
        <v>45261</v>
      </c>
      <c r="B466" s="76" t="s">
        <v>17</v>
      </c>
      <c r="C466" s="76" t="s">
        <v>18</v>
      </c>
      <c r="D466" s="76" t="s">
        <v>19</v>
      </c>
      <c r="E466" s="77" t="s">
        <v>20</v>
      </c>
      <c r="F466" s="78">
        <v>168</v>
      </c>
      <c r="G466" s="76" t="s">
        <v>298</v>
      </c>
      <c r="H466" s="76" t="s">
        <v>371</v>
      </c>
      <c r="I466">
        <v>2</v>
      </c>
      <c r="L466" t="s">
        <v>9680</v>
      </c>
      <c r="M466">
        <v>18.562000000000001</v>
      </c>
      <c r="N466">
        <v>38.732999999999997</v>
      </c>
      <c r="P466" t="s">
        <v>9680</v>
      </c>
      <c r="Q466">
        <v>47.922959750083905</v>
      </c>
      <c r="R466" s="35" t="str">
        <f>CONCATENATE(Таблица1[[#This Row],[ОКПД]],Таблица1[[#This Row],[Признак периода данных]],Таблица1[[#This Row],[ОКЕИ]])</f>
        <v>10.20.26_168</v>
      </c>
      <c r="S466" s="35" t="str">
        <f>VLOOKUP(Таблица1[[#This Row],[ОКПД]],ОКПД!$A$2:$B$11000,2,FALSE)</f>
        <v>Икра и заменители икры</v>
      </c>
      <c r="T466" s="35" t="str">
        <f>VLOOKUP(Таблица1[[#This Row],[ОКЕИ]],'для единиц измирения'!$G$4:$H$1900,2,FALSE)</f>
        <v>тонн</v>
      </c>
      <c r="V466" s="10" t="e">
        <f>IF(H466=H473:H476,"…*",Таблица1[[#This Row],[За отчётный месяц]])</f>
        <v>#VALUE!</v>
      </c>
    </row>
    <row r="467" spans="1:22" ht="15" x14ac:dyDescent="0.25">
      <c r="A467" s="91">
        <v>45261</v>
      </c>
      <c r="B467" s="76" t="s">
        <v>17</v>
      </c>
      <c r="C467" s="76" t="s">
        <v>18</v>
      </c>
      <c r="D467" s="76" t="s">
        <v>19</v>
      </c>
      <c r="E467" s="77" t="s">
        <v>20</v>
      </c>
      <c r="F467" s="78">
        <v>168</v>
      </c>
      <c r="G467" s="76" t="s">
        <v>298</v>
      </c>
      <c r="H467" s="76" t="s">
        <v>155</v>
      </c>
      <c r="I467">
        <v>1</v>
      </c>
      <c r="J467">
        <v>0.63</v>
      </c>
      <c r="K467">
        <v>0.51</v>
      </c>
      <c r="L467">
        <v>0.71</v>
      </c>
      <c r="M467">
        <v>9.3000000000000007</v>
      </c>
      <c r="N467">
        <v>8.57</v>
      </c>
      <c r="O467">
        <v>123.52941176470588</v>
      </c>
      <c r="P467">
        <v>88.732394366197184</v>
      </c>
      <c r="Q467">
        <v>108.51808634772462</v>
      </c>
      <c r="R467" s="35" t="str">
        <f>CONCATENATE(Таблица1[[#This Row],[ОКПД]],Таблица1[[#This Row],[Признак периода данных]],Таблица1[[#This Row],[ОКЕИ]])</f>
        <v>10.51.55_168</v>
      </c>
      <c r="S467" s="35" t="str">
        <f>VLOOKUP(Таблица1[[#This Row],[ОКПД]],ОКПД!$A$2:$B$11000,2,FALSE)</f>
        <v>Сыворотка</v>
      </c>
      <c r="T467" s="35" t="str">
        <f>VLOOKUP(Таблица1[[#This Row],[ОКЕИ]],'для единиц измирения'!$G$4:$H$1900,2,FALSE)</f>
        <v>тонн</v>
      </c>
      <c r="U467" t="str">
        <f>LEFT(Таблица1[[#This Row],[ОКПД]],2)</f>
        <v>10</v>
      </c>
      <c r="V467" s="10" t="e">
        <f>IF(H467=H474:H477,"…*",Таблица1[[#This Row],[За отчётный месяц]])</f>
        <v>#VALUE!</v>
      </c>
    </row>
    <row r="468" spans="1:22" ht="15" x14ac:dyDescent="0.25">
      <c r="A468" s="91">
        <v>45261</v>
      </c>
      <c r="B468" s="76" t="s">
        <v>17</v>
      </c>
      <c r="C468" s="76" t="s">
        <v>18</v>
      </c>
      <c r="D468" s="76" t="s">
        <v>19</v>
      </c>
      <c r="E468" s="77" t="s">
        <v>20</v>
      </c>
      <c r="F468" s="78">
        <v>168</v>
      </c>
      <c r="G468" s="76" t="s">
        <v>298</v>
      </c>
      <c r="H468" s="76" t="s">
        <v>76</v>
      </c>
      <c r="L468" t="s">
        <v>9680</v>
      </c>
      <c r="N468" t="s">
        <v>9680</v>
      </c>
      <c r="P468" t="s">
        <v>9680</v>
      </c>
      <c r="Q468" t="s">
        <v>9680</v>
      </c>
      <c r="R468" s="35" t="str">
        <f>CONCATENATE(Таблица1[[#This Row],[ОКПД]],Таблица1[[#This Row],[Признак периода данных]],Таблица1[[#This Row],[ОКЕИ]])</f>
        <v>10.20.14.120_168</v>
      </c>
      <c r="S468" s="35" t="str">
        <f>VLOOKUP(Таблица1[[#This Row],[ОКПД]],ОКПД!$A$2:$B$11000,2,FALSE)</f>
        <v>Филе морской рыбы мороженое</v>
      </c>
      <c r="T468" s="35" t="str">
        <f>VLOOKUP(Таблица1[[#This Row],[ОКЕИ]],'для единиц измирения'!$G$4:$H$1900,2,FALSE)</f>
        <v>тонн</v>
      </c>
      <c r="U468" t="str">
        <f>LEFT(Таблица1[[#This Row],[ОКПД]],2)</f>
        <v>10</v>
      </c>
      <c r="V468" s="10" t="e">
        <f>IF(H468=H475:H478,"…*",Таблица1[[#This Row],[За отчётный месяц]])</f>
        <v>#VALUE!</v>
      </c>
    </row>
    <row r="469" spans="1:22" ht="20.100000000000001" customHeight="1" x14ac:dyDescent="0.25">
      <c r="A469" s="91">
        <v>45261</v>
      </c>
      <c r="B469" s="76" t="s">
        <v>17</v>
      </c>
      <c r="C469" s="76" t="s">
        <v>18</v>
      </c>
      <c r="D469" s="76" t="s">
        <v>19</v>
      </c>
      <c r="E469" s="77" t="s">
        <v>20</v>
      </c>
      <c r="F469" s="78">
        <v>168</v>
      </c>
      <c r="G469" s="76" t="s">
        <v>298</v>
      </c>
      <c r="H469" s="76" t="s">
        <v>40</v>
      </c>
      <c r="I469">
        <v>2</v>
      </c>
      <c r="J469">
        <v>4.47</v>
      </c>
      <c r="K469">
        <v>2.12</v>
      </c>
      <c r="L469">
        <v>6.34</v>
      </c>
      <c r="M469">
        <v>50.82</v>
      </c>
      <c r="N469">
        <v>52.68</v>
      </c>
      <c r="O469">
        <v>210.84905660377359</v>
      </c>
      <c r="P469">
        <v>70.504731861198735</v>
      </c>
      <c r="Q469">
        <v>96.469248291571759</v>
      </c>
      <c r="R469" s="35" t="str">
        <f>CONCATENATE(Таблица1[[#This Row],[ОКПД]],Таблица1[[#This Row],[Признак периода данных]],Таблица1[[#This Row],[ОКЕИ]])</f>
        <v>10.13.14.002.АГ_168</v>
      </c>
      <c r="S469" s="35" t="str">
        <f>VLOOKUP(Таблица1[[#This Row],[ОКПД]],ОКПД!$A$2:$B$11000,2,FALSE)</f>
        <v>Изделия колбасные, включая  изделия колбасные для детского питания</v>
      </c>
      <c r="T469" s="35" t="str">
        <f>VLOOKUP(Таблица1[[#This Row],[ОКЕИ]],'для единиц измирения'!$G$4:$H$1900,2,FALSE)</f>
        <v>тонн</v>
      </c>
      <c r="U469" t="str">
        <f>LEFT(Таблица1[[#This Row],[ОКПД]],2)</f>
        <v>10</v>
      </c>
      <c r="V469" s="10" t="e">
        <f>IF(H469=H476:H479,"…*",Таблица1[[#This Row],[За отчётный месяц]])</f>
        <v>#VALUE!</v>
      </c>
    </row>
    <row r="470" spans="1:22" ht="15" x14ac:dyDescent="0.25">
      <c r="A470" s="91">
        <v>45261</v>
      </c>
      <c r="B470" s="76" t="s">
        <v>17</v>
      </c>
      <c r="C470" s="76" t="s">
        <v>18</v>
      </c>
      <c r="D470" s="76" t="s">
        <v>19</v>
      </c>
      <c r="E470" s="77" t="s">
        <v>20</v>
      </c>
      <c r="F470" s="78">
        <v>169</v>
      </c>
      <c r="G470" s="76" t="s">
        <v>298</v>
      </c>
      <c r="H470" s="76" t="s">
        <v>299</v>
      </c>
      <c r="I470">
        <v>1</v>
      </c>
      <c r="J470">
        <v>120</v>
      </c>
      <c r="K470">
        <v>148</v>
      </c>
      <c r="L470">
        <v>115.232</v>
      </c>
      <c r="M470">
        <v>1600</v>
      </c>
      <c r="N470">
        <v>1524.816</v>
      </c>
      <c r="O470">
        <v>81.081081081081081</v>
      </c>
      <c r="P470">
        <v>104.13773951680089</v>
      </c>
      <c r="Q470">
        <v>104.93069327709048</v>
      </c>
      <c r="R470" s="35" t="str">
        <f>CONCATENATE(Таблица1[[#This Row],[ОКПД]],Таблица1[[#This Row],[Признак периода данных]],Таблица1[[#This Row],[ОКЕИ]])</f>
        <v>05.10.10.120_169</v>
      </c>
      <c r="S470" s="35" t="str">
        <f>VLOOKUP(Таблица1[[#This Row],[ОКПД]],ОКПД!$A$2:$B$11000,2,FALSE)</f>
        <v xml:space="preserve">Уголь коксующийся </v>
      </c>
      <c r="T470" s="35" t="str">
        <f>VLOOKUP(Таблица1[[#This Row],[ОКЕИ]],'для единиц измирения'!$G$4:$H$1900,2,FALSE)</f>
        <v>тыс. тонн</v>
      </c>
      <c r="U470" t="str">
        <f>LEFT(Таблица1[[#This Row],[ОКПД]],2)</f>
        <v>05</v>
      </c>
      <c r="V470" s="10" t="e">
        <f>IF(H470=H477:H480,"…*",Таблица1[[#This Row],[За отчётный месяц]])</f>
        <v>#VALUE!</v>
      </c>
    </row>
    <row r="471" spans="1:22" ht="15" x14ac:dyDescent="0.25">
      <c r="A471" s="91">
        <v>45261</v>
      </c>
      <c r="B471" s="76" t="s">
        <v>17</v>
      </c>
      <c r="C471" s="76" t="s">
        <v>18</v>
      </c>
      <c r="D471" s="76" t="s">
        <v>19</v>
      </c>
      <c r="E471" s="77" t="s">
        <v>20</v>
      </c>
      <c r="F471" s="78">
        <v>114</v>
      </c>
      <c r="G471" s="76" t="s">
        <v>298</v>
      </c>
      <c r="H471" s="76" t="s">
        <v>361</v>
      </c>
      <c r="I471">
        <v>1</v>
      </c>
      <c r="J471">
        <v>0.313</v>
      </c>
      <c r="K471">
        <v>1.7999999999999999E-2</v>
      </c>
      <c r="L471">
        <v>0</v>
      </c>
      <c r="M471">
        <v>41.325000000000003</v>
      </c>
      <c r="N471">
        <v>49.875999999999998</v>
      </c>
      <c r="O471">
        <v>1738.8888888888889</v>
      </c>
      <c r="P471">
        <v>0</v>
      </c>
      <c r="Q471">
        <v>82.855481594354004</v>
      </c>
      <c r="R471" s="35" t="str">
        <f>CONCATENATE(Таблица1[[#This Row],[ОКПД]],Таблица1[[#This Row],[Признак периода данных]],Таблица1[[#This Row],[ОКЕИ]])</f>
        <v>08.12.12_114</v>
      </c>
      <c r="S471" s="35" t="str">
        <f>VLOOKUP(Таблица1[[#This Row],[ОКПД]],ОКПД!$A$2:$B$11000,2,FALSE)</f>
        <v>Гранулы, крошка и порошок; галька, гравий</v>
      </c>
      <c r="T471" s="35" t="str">
        <f>VLOOKUP(Таблица1[[#This Row],[ОКЕИ]],'для единиц измирения'!$G$4:$H$1900,2,FALSE)</f>
        <v>тыс.м3</v>
      </c>
      <c r="U471" t="str">
        <f>LEFT(Таблица1[[#This Row],[ОКПД]],2)</f>
        <v>08</v>
      </c>
      <c r="V471" s="10" t="e">
        <f>IF(H471=H478:H481,"…*",Таблица1[[#This Row],[За отчётный месяц]])</f>
        <v>#VALUE!</v>
      </c>
    </row>
    <row r="472" spans="1:22" ht="15" x14ac:dyDescent="0.25">
      <c r="A472" s="91">
        <v>45261</v>
      </c>
      <c r="B472" s="76" t="s">
        <v>17</v>
      </c>
      <c r="C472" s="76" t="s">
        <v>18</v>
      </c>
      <c r="D472" s="76" t="s">
        <v>19</v>
      </c>
      <c r="E472" s="77" t="s">
        <v>20</v>
      </c>
      <c r="F472" s="78">
        <v>114</v>
      </c>
      <c r="G472" s="76" t="s">
        <v>298</v>
      </c>
      <c r="H472" s="76" t="s">
        <v>250</v>
      </c>
      <c r="L472">
        <v>0</v>
      </c>
      <c r="N472">
        <v>0.183</v>
      </c>
      <c r="P472">
        <v>0</v>
      </c>
      <c r="Q472">
        <v>0</v>
      </c>
      <c r="R472" s="35" t="str">
        <f>CONCATENATE(Таблица1[[#This Row],[ОКПД]],Таблица1[[#This Row],[Признак периода данных]],Таблица1[[#This Row],[ОКЕИ]])</f>
        <v>23.64.10.120_114</v>
      </c>
      <c r="S472" s="35" t="str">
        <f>VLOOKUP(Таблица1[[#This Row],[ОКПД]],ОКПД!$A$2:$B$11000,2,FALSE)</f>
        <v>Растворы строительные</v>
      </c>
      <c r="T472" s="35" t="str">
        <f>VLOOKUP(Таблица1[[#This Row],[ОКЕИ]],'для единиц измирения'!$G$4:$H$1900,2,FALSE)</f>
        <v>тыс.м3</v>
      </c>
      <c r="U472" t="str">
        <f>LEFT(Таблица1[[#This Row],[ОКПД]],2)</f>
        <v>23</v>
      </c>
      <c r="V472" s="10" t="e">
        <f>IF(H472=H479:H482,"…*",Таблица1[[#This Row],[За отчётный месяц]])</f>
        <v>#VALUE!</v>
      </c>
    </row>
    <row r="473" spans="1:22" ht="15" x14ac:dyDescent="0.25">
      <c r="A473" s="91">
        <v>45261</v>
      </c>
      <c r="B473" s="76" t="s">
        <v>17</v>
      </c>
      <c r="C473" s="76" t="s">
        <v>18</v>
      </c>
      <c r="D473" s="76" t="s">
        <v>19</v>
      </c>
      <c r="E473" s="77" t="s">
        <v>20</v>
      </c>
      <c r="F473" s="78">
        <v>168</v>
      </c>
      <c r="G473" s="76" t="s">
        <v>298</v>
      </c>
      <c r="H473" s="76" t="s">
        <v>202</v>
      </c>
      <c r="I473">
        <v>1</v>
      </c>
      <c r="J473">
        <v>0.12</v>
      </c>
      <c r="K473">
        <v>0.12</v>
      </c>
      <c r="L473" t="s">
        <v>9680</v>
      </c>
      <c r="M473">
        <v>0.57999999999999996</v>
      </c>
      <c r="N473">
        <v>0</v>
      </c>
      <c r="O473">
        <v>100</v>
      </c>
      <c r="P473" t="s">
        <v>9680</v>
      </c>
      <c r="Q473">
        <v>0</v>
      </c>
      <c r="R473" s="35" t="str">
        <f>CONCATENATE(Таблица1[[#This Row],[ОКПД]],Таблица1[[#This Row],[Признак периода данных]],Таблица1[[#This Row],[ОКЕИ]])</f>
        <v>10.73.11_168</v>
      </c>
      <c r="S473" s="35" t="str">
        <f>VLOOKUP(Таблица1[[#This Row],[ОКПД]],ОКПД!$A$2:$B$11000,2,FALSE)</f>
        <v>Изделия макаронные и аналогичные мучные изделия</v>
      </c>
      <c r="T473" s="35" t="str">
        <f>VLOOKUP(Таблица1[[#This Row],[ОКЕИ]],'для единиц измирения'!$G$4:$H$1900,2,FALSE)</f>
        <v>тонн</v>
      </c>
      <c r="U473" t="str">
        <f>LEFT(Таблица1[[#This Row],[ОКПД]],2)</f>
        <v>10</v>
      </c>
      <c r="V473" s="10" t="e">
        <f>IF(H473=H480:H483,"…*",Таблица1[[#This Row],[За отчётный месяц]])</f>
        <v>#VALUE!</v>
      </c>
    </row>
    <row r="474" spans="1:22" ht="20.100000000000001" customHeight="1" x14ac:dyDescent="0.25">
      <c r="A474" s="91">
        <v>45261</v>
      </c>
      <c r="B474" s="76" t="s">
        <v>17</v>
      </c>
      <c r="C474" s="76" t="s">
        <v>18</v>
      </c>
      <c r="D474" s="76" t="s">
        <v>19</v>
      </c>
      <c r="E474" s="77" t="s">
        <v>20</v>
      </c>
      <c r="F474" s="78">
        <v>168</v>
      </c>
      <c r="G474" s="76" t="s">
        <v>298</v>
      </c>
      <c r="H474" s="76" t="s">
        <v>58</v>
      </c>
      <c r="L474">
        <v>0.32</v>
      </c>
      <c r="N474">
        <v>4.1900000000000004</v>
      </c>
      <c r="P474">
        <v>0</v>
      </c>
      <c r="Q474">
        <v>0</v>
      </c>
      <c r="R474" s="35" t="str">
        <f>CONCATENATE(Таблица1[[#This Row],[ОКПД]],Таблица1[[#This Row],[Признак периода данных]],Таблица1[[#This Row],[ОКЕИ]])</f>
        <v>10.13.14.800_168</v>
      </c>
      <c r="S474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474" s="35" t="str">
        <f>VLOOKUP(Таблица1[[#This Row],[ОКЕИ]],'для единиц измирения'!$G$4:$H$1900,2,FALSE)</f>
        <v>тонн</v>
      </c>
      <c r="U474" t="str">
        <f>LEFT(Таблица1[[#This Row],[ОКПД]],2)</f>
        <v>10</v>
      </c>
      <c r="V474" s="10" t="e">
        <f>IF(H474=H481:H484,"…*",Таблица1[[#This Row],[За отчётный месяц]])</f>
        <v>#VALUE!</v>
      </c>
    </row>
    <row r="475" spans="1:22" ht="20.100000000000001" customHeight="1" x14ac:dyDescent="0.25">
      <c r="A475" s="91">
        <v>45261</v>
      </c>
      <c r="B475" s="76" t="s">
        <v>17</v>
      </c>
      <c r="C475" s="76" t="s">
        <v>18</v>
      </c>
      <c r="D475" s="76" t="s">
        <v>19</v>
      </c>
      <c r="E475" s="77" t="s">
        <v>20</v>
      </c>
      <c r="F475" s="78">
        <v>168</v>
      </c>
      <c r="G475" s="76" t="s">
        <v>298</v>
      </c>
      <c r="H475" s="76" t="s">
        <v>61</v>
      </c>
      <c r="I475">
        <v>12</v>
      </c>
      <c r="J475">
        <v>47.898000000000003</v>
      </c>
      <c r="K475">
        <v>157.06</v>
      </c>
      <c r="L475">
        <v>49.692</v>
      </c>
      <c r="M475">
        <v>1067.1659999999999</v>
      </c>
      <c r="N475">
        <v>3137.74</v>
      </c>
      <c r="O475">
        <v>30.496625493441996</v>
      </c>
      <c r="P475">
        <v>96.389760927312238</v>
      </c>
      <c r="Q475">
        <v>34.010657352106932</v>
      </c>
      <c r="R475" s="35" t="str">
        <f>CONCATENATE(Таблица1[[#This Row],[ОКПД]],Таблица1[[#This Row],[Признак периода данных]],Таблица1[[#This Row],[ОКЕИ]])</f>
        <v>10.20_168</v>
      </c>
      <c r="S475" s="35" t="str">
        <f>VLOOKUP(Таблица1[[#This Row],[ОКПД]],ОКПД!$A$2:$B$11000,2,FALSE)</f>
        <v>Рыба переработанная и консервированная, ракообразные и моллюски</v>
      </c>
      <c r="T475" s="35" t="str">
        <f>VLOOKUP(Таблица1[[#This Row],[ОКЕИ]],'для единиц измирения'!$G$4:$H$1900,2,FALSE)</f>
        <v>тонн</v>
      </c>
      <c r="U475" t="str">
        <f>LEFT(Таблица1[[#This Row],[ОКПД]],2)</f>
        <v>10</v>
      </c>
      <c r="V475" s="10" t="e">
        <f>IF(H475=H482:H485,"…*",Таблица1[[#This Row],[За отчётный месяц]])</f>
        <v>#VALUE!</v>
      </c>
    </row>
    <row r="476" spans="1:22" ht="15" x14ac:dyDescent="0.25">
      <c r="A476" s="91">
        <v>45261</v>
      </c>
      <c r="B476" s="76" t="s">
        <v>17</v>
      </c>
      <c r="C476" s="76" t="s">
        <v>18</v>
      </c>
      <c r="D476" s="76" t="s">
        <v>19</v>
      </c>
      <c r="E476" s="77" t="s">
        <v>20</v>
      </c>
      <c r="F476" s="78">
        <v>128</v>
      </c>
      <c r="G476" s="76" t="s">
        <v>298</v>
      </c>
      <c r="H476" s="76" t="s">
        <v>341</v>
      </c>
      <c r="I476">
        <v>1</v>
      </c>
      <c r="J476">
        <v>8.2200000000000006</v>
      </c>
      <c r="K476">
        <v>5.3</v>
      </c>
      <c r="L476">
        <v>26.4</v>
      </c>
      <c r="M476">
        <v>268.83999999999997</v>
      </c>
      <c r="N476">
        <v>362</v>
      </c>
      <c r="O476">
        <v>155.09433962264151</v>
      </c>
      <c r="P476">
        <v>31.136363636363637</v>
      </c>
      <c r="Q476">
        <v>74.265193370165747</v>
      </c>
      <c r="R476" s="35" t="str">
        <f>CONCATENATE(Таблица1[[#This Row],[ОКПД]],Таблица1[[#This Row],[Признак периода данных]],Таблица1[[#This Row],[ОКЕИ]])</f>
        <v>11.07.11.150_128</v>
      </c>
      <c r="S476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476" s="35" t="str">
        <f>VLOOKUP(Таблица1[[#This Row],[ОКЕИ]],'для единиц измирения'!$G$4:$H$1900,2,FALSE)</f>
        <v>тыс.полу-литров</v>
      </c>
      <c r="U476" t="str">
        <f>LEFT(Таблица1[[#This Row],[ОКПД]],2)</f>
        <v>11</v>
      </c>
      <c r="V476" s="10" t="e">
        <f>IF(H476=H483:H486,"…*",Таблица1[[#This Row],[За отчётный месяц]])</f>
        <v>#VALUE!</v>
      </c>
    </row>
    <row r="477" spans="1:22" ht="20.100000000000001" customHeight="1" x14ac:dyDescent="0.25">
      <c r="A477" s="91">
        <v>45261</v>
      </c>
      <c r="B477" s="76" t="s">
        <v>17</v>
      </c>
      <c r="C477" s="76" t="s">
        <v>18</v>
      </c>
      <c r="D477" s="76" t="s">
        <v>19</v>
      </c>
      <c r="E477" s="77" t="s">
        <v>20</v>
      </c>
      <c r="F477" s="78">
        <v>114</v>
      </c>
      <c r="G477" s="76" t="s">
        <v>298</v>
      </c>
      <c r="H477" s="76" t="s">
        <v>243</v>
      </c>
      <c r="I477">
        <v>2</v>
      </c>
      <c r="J477">
        <v>6.1970000000000001</v>
      </c>
      <c r="K477">
        <v>0.35499999999999998</v>
      </c>
      <c r="L477">
        <v>0</v>
      </c>
      <c r="M477">
        <v>13.026999999999999</v>
      </c>
      <c r="N477">
        <v>7.5640000000000001</v>
      </c>
      <c r="O477">
        <v>1745.6338028169014</v>
      </c>
      <c r="P477">
        <v>0</v>
      </c>
      <c r="Q477">
        <v>172.22369116869382</v>
      </c>
      <c r="R477" s="35" t="str">
        <f>CONCATENATE(Таблица1[[#This Row],[ОКПД]],Таблица1[[#This Row],[Признак периода данных]],Таблица1[[#This Row],[ОКЕИ]])</f>
        <v>20.11.11.150_114</v>
      </c>
      <c r="S477" s="35" t="str">
        <f>VLOOKUP(Таблица1[[#This Row],[ОКПД]],ОКПД!$A$2:$B$11000,2,FALSE)</f>
        <v>Кислород</v>
      </c>
      <c r="T477" s="35" t="str">
        <f>VLOOKUP(Таблица1[[#This Row],[ОКЕИ]],'для единиц измирения'!$G$4:$H$1900,2,FALSE)</f>
        <v>тыс.м3</v>
      </c>
      <c r="U477" t="str">
        <f>LEFT(Таблица1[[#This Row],[ОКПД]],2)</f>
        <v>20</v>
      </c>
      <c r="V477" s="10" t="e">
        <f>IF(H477=H484:H487,"…*",Таблица1[[#This Row],[За отчётный месяц]])</f>
        <v>#VALUE!</v>
      </c>
    </row>
    <row r="478" spans="1:22" ht="20.100000000000001" customHeight="1" x14ac:dyDescent="0.25">
      <c r="A478" s="91">
        <v>45261</v>
      </c>
      <c r="B478" s="76" t="s">
        <v>17</v>
      </c>
      <c r="C478" s="76" t="s">
        <v>18</v>
      </c>
      <c r="D478" s="76" t="s">
        <v>19</v>
      </c>
      <c r="E478" s="77" t="s">
        <v>20</v>
      </c>
      <c r="F478" s="78">
        <v>168</v>
      </c>
      <c r="G478" s="76" t="s">
        <v>298</v>
      </c>
      <c r="H478" s="76" t="s">
        <v>326</v>
      </c>
      <c r="L478">
        <v>0.11</v>
      </c>
      <c r="M478">
        <v>0.154</v>
      </c>
      <c r="N478">
        <v>0.11</v>
      </c>
      <c r="P478">
        <v>0</v>
      </c>
      <c r="Q478">
        <v>140</v>
      </c>
      <c r="R478" s="35" t="str">
        <f>CONCATENATE(Таблица1[[#This Row],[ОКПД]],Таблица1[[#This Row],[Признак периода данных]],Таблица1[[#This Row],[ОКЕИ]])</f>
        <v>10.20.25.113_168</v>
      </c>
      <c r="S478" s="35" t="str">
        <f>VLOOKUP(Таблица1[[#This Row],[ОКПД]],ОКПД!$A$2:$B$11000,2,FALSE)</f>
        <v>Консервы рыбные в масле</v>
      </c>
      <c r="T478" s="35" t="str">
        <f>VLOOKUP(Таблица1[[#This Row],[ОКЕИ]],'для единиц измирения'!$G$4:$H$1900,2,FALSE)</f>
        <v>тонн</v>
      </c>
      <c r="U478" t="str">
        <f>LEFT(Таблица1[[#This Row],[ОКПД]],2)</f>
        <v>10</v>
      </c>
      <c r="V478" s="10" t="e">
        <f>IF(H478=H485:H488,"…*",Таблица1[[#This Row],[За отчётный месяц]])</f>
        <v>#VALUE!</v>
      </c>
    </row>
    <row r="479" spans="1:22" ht="20.100000000000001" customHeight="1" x14ac:dyDescent="0.25">
      <c r="A479" s="91">
        <v>45261</v>
      </c>
      <c r="B479" s="76" t="s">
        <v>17</v>
      </c>
      <c r="C479" s="76" t="s">
        <v>18</v>
      </c>
      <c r="D479" s="76" t="s">
        <v>19</v>
      </c>
      <c r="E479" s="77" t="s">
        <v>20</v>
      </c>
      <c r="F479" s="78">
        <v>247</v>
      </c>
      <c r="G479" s="76" t="s">
        <v>298</v>
      </c>
      <c r="H479" s="76" t="s">
        <v>266</v>
      </c>
      <c r="I479">
        <v>20</v>
      </c>
      <c r="J479" s="1">
        <v>52.651000000000003</v>
      </c>
      <c r="K479" s="1">
        <v>44.509</v>
      </c>
      <c r="L479" s="1">
        <v>49.506999999999998</v>
      </c>
      <c r="M479" s="1">
        <v>517.298</v>
      </c>
      <c r="N479" s="1">
        <v>544.15599999999995</v>
      </c>
      <c r="O479">
        <v>118.29292951987239</v>
      </c>
      <c r="P479">
        <v>106.35061708445271</v>
      </c>
      <c r="Q479">
        <v>95.06428303648218</v>
      </c>
      <c r="R479" s="35" t="str">
        <f>CONCATENATE(Таблица1[[#This Row],[ОКПД]],Таблица1[[#This Row],[Признак периода данных]],Таблица1[[#This Row],[ОКЕИ]])</f>
        <v>35.11.10.001.АГ_247</v>
      </c>
      <c r="S479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479" s="35" t="str">
        <f>VLOOKUP(Таблица1[[#This Row],[ОКЕИ]],'для единиц измирения'!$G$4:$H$1900,2,FALSE)</f>
        <v>млн. кВт. ч</v>
      </c>
      <c r="U479" t="str">
        <f>LEFT(Таблица1[[#This Row],[ОКПД]],2)</f>
        <v>35</v>
      </c>
      <c r="V479" s="10" t="e">
        <f>IF(H479=H486:H489,"…*",Таблица1[[#This Row],[За отчётный месяц]])</f>
        <v>#VALUE!</v>
      </c>
    </row>
    <row r="480" spans="1:22" ht="20.100000000000001" customHeight="1" x14ac:dyDescent="0.25">
      <c r="A480" s="91">
        <v>45261</v>
      </c>
      <c r="B480" s="76" t="s">
        <v>17</v>
      </c>
      <c r="C480" s="76" t="s">
        <v>18</v>
      </c>
      <c r="D480" s="76" t="s">
        <v>19</v>
      </c>
      <c r="E480" s="77" t="s">
        <v>20</v>
      </c>
      <c r="F480" s="78">
        <v>168</v>
      </c>
      <c r="G480" s="76" t="s">
        <v>298</v>
      </c>
      <c r="H480" s="76" t="s">
        <v>167</v>
      </c>
      <c r="I480">
        <v>2</v>
      </c>
      <c r="J480">
        <v>1.02</v>
      </c>
      <c r="K480">
        <v>0.99</v>
      </c>
      <c r="L480">
        <v>0.92</v>
      </c>
      <c r="M480">
        <v>11.19</v>
      </c>
      <c r="N480">
        <v>10.66</v>
      </c>
      <c r="O480">
        <v>103.03030303030303</v>
      </c>
      <c r="P480">
        <v>110.8695652173913</v>
      </c>
      <c r="Q480">
        <v>104.9718574108818</v>
      </c>
      <c r="R480" s="35" t="str">
        <f>CONCATENATE(Таблица1[[#This Row],[ОКПД]],Таблица1[[#This Row],[Признак периода данных]],Таблица1[[#This Row],[ОКЕИ]])</f>
        <v>10.51.56.150_168</v>
      </c>
      <c r="S480" s="35" t="str">
        <f>VLOOKUP(Таблица1[[#This Row],[ОКПД]],ОКПД!$A$2:$B$11000,2,FALSE)</f>
        <v>Продукты на основе творога</v>
      </c>
      <c r="T480" s="35" t="str">
        <f>VLOOKUP(Таблица1[[#This Row],[ОКЕИ]],'для единиц измирения'!$G$4:$H$1900,2,FALSE)</f>
        <v>тонн</v>
      </c>
      <c r="U480" t="str">
        <f>LEFT(Таблица1[[#This Row],[ОКПД]],2)</f>
        <v>10</v>
      </c>
      <c r="V480" s="10" t="e">
        <f>IF(H480=H487:H490,"…*",Таблица1[[#This Row],[За отчётный месяц]])</f>
        <v>#VALUE!</v>
      </c>
    </row>
    <row r="481" spans="1:22" ht="15" x14ac:dyDescent="0.25">
      <c r="A481" s="91">
        <v>45261</v>
      </c>
      <c r="B481" s="76" t="s">
        <v>17</v>
      </c>
      <c r="C481" s="76" t="s">
        <v>18</v>
      </c>
      <c r="D481" s="76" t="s">
        <v>19</v>
      </c>
      <c r="E481" s="77" t="s">
        <v>20</v>
      </c>
      <c r="F481" s="78">
        <v>247</v>
      </c>
      <c r="G481" s="76" t="s">
        <v>298</v>
      </c>
      <c r="H481" s="76" t="s">
        <v>277</v>
      </c>
      <c r="L481">
        <v>1E-3</v>
      </c>
      <c r="N481">
        <v>0.51900000000000002</v>
      </c>
      <c r="P481">
        <v>0</v>
      </c>
      <c r="Q481">
        <v>0</v>
      </c>
      <c r="R481" s="35" t="str">
        <f>CONCATENATE(Таблица1[[#This Row],[ОКПД]],Таблица1[[#This Row],[Признак периода данных]],Таблица1[[#This Row],[ОКЕИ]])</f>
        <v>35.11.10.141_247</v>
      </c>
      <c r="S481" s="35" t="str">
        <f>VLOOKUP(Таблица1[[#This Row],[ОКПД]],ОКПД!$A$2:$B$11000,2,FALSE)</f>
        <v>Электроэнергия, произведенная солнечными электростанциями</v>
      </c>
      <c r="T481" s="35" t="str">
        <f>VLOOKUP(Таблица1[[#This Row],[ОКЕИ]],'для единиц измирения'!$G$4:$H$1900,2,FALSE)</f>
        <v>млн. кВт. ч</v>
      </c>
      <c r="U481" t="str">
        <f>LEFT(Таблица1[[#This Row],[ОКПД]],2)</f>
        <v>35</v>
      </c>
      <c r="V481" s="10" t="e">
        <f>IF(H481=H488:H491,"…*",Таблица1[[#This Row],[За отчётный месяц]])</f>
        <v>#VALUE!</v>
      </c>
    </row>
    <row r="482" spans="1:22" ht="20.100000000000001" customHeight="1" x14ac:dyDescent="0.25">
      <c r="A482" s="91">
        <v>45261</v>
      </c>
      <c r="B482" s="76" t="s">
        <v>17</v>
      </c>
      <c r="C482" s="76" t="s">
        <v>18</v>
      </c>
      <c r="D482" s="76" t="s">
        <v>19</v>
      </c>
      <c r="E482" s="77" t="s">
        <v>20</v>
      </c>
      <c r="F482" s="78">
        <v>168</v>
      </c>
      <c r="G482" s="76" t="s">
        <v>298</v>
      </c>
      <c r="H482" s="76" t="s">
        <v>91</v>
      </c>
      <c r="I482">
        <v>2</v>
      </c>
      <c r="J482">
        <v>9.5000000000000001E-2</v>
      </c>
      <c r="K482">
        <v>9.6000000000000002E-2</v>
      </c>
      <c r="L482">
        <v>4.8000000000000001E-2</v>
      </c>
      <c r="M482">
        <v>1.615</v>
      </c>
      <c r="N482">
        <v>0.40500000000000003</v>
      </c>
      <c r="O482">
        <v>98.958333333333329</v>
      </c>
      <c r="P482">
        <v>197.91666666666666</v>
      </c>
      <c r="Q482">
        <v>398.76543209876542</v>
      </c>
      <c r="R482" s="35" t="str">
        <f>CONCATENATE(Таблица1[[#This Row],[ОКПД]],Таблица1[[#This Row],[Признак периода данных]],Таблица1[[#This Row],[ОКЕИ]])</f>
        <v>10.20.23.112_168</v>
      </c>
      <c r="S482" s="35" t="str">
        <f>VLOOKUP(Таблица1[[#This Row],[ОКПД]],ОКПД!$A$2:$B$11000,2,FALSE)</f>
        <v>Рыба вяленая морская</v>
      </c>
      <c r="T482" s="35" t="str">
        <f>VLOOKUP(Таблица1[[#This Row],[ОКЕИ]],'для единиц измирения'!$G$4:$H$1900,2,FALSE)</f>
        <v>тонн</v>
      </c>
      <c r="U482" t="str">
        <f>LEFT(Таблица1[[#This Row],[ОКПД]],2)</f>
        <v>10</v>
      </c>
      <c r="V482" s="10" t="e">
        <f>IF(H482=H489:H492,"…*",Таблица1[[#This Row],[За отчётный месяц]])</f>
        <v>#VALUE!</v>
      </c>
    </row>
    <row r="483" spans="1:22" ht="20.100000000000001" customHeight="1" x14ac:dyDescent="0.25">
      <c r="A483" s="91">
        <v>45261</v>
      </c>
      <c r="B483" s="76" t="s">
        <v>17</v>
      </c>
      <c r="C483" s="76" t="s">
        <v>18</v>
      </c>
      <c r="D483" s="76" t="s">
        <v>19</v>
      </c>
      <c r="E483" s="77" t="s">
        <v>20</v>
      </c>
      <c r="F483" s="78">
        <v>882</v>
      </c>
      <c r="G483" s="76" t="s">
        <v>298</v>
      </c>
      <c r="H483" s="76" t="s">
        <v>367</v>
      </c>
      <c r="L483">
        <v>0</v>
      </c>
      <c r="M483">
        <v>1.1160000000000001</v>
      </c>
      <c r="N483">
        <v>2.9430000000000001</v>
      </c>
      <c r="P483">
        <v>0</v>
      </c>
      <c r="Q483">
        <v>37.920489296636084</v>
      </c>
      <c r="R483" s="35" t="str">
        <f>CONCATENATE(Таблица1[[#This Row],[ОКПД]],Таблица1[[#This Row],[Признак периода данных]],Таблица1[[#This Row],[ОКЕИ]])</f>
        <v>10.39.18.110_882</v>
      </c>
      <c r="S483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483" s="35" t="str">
        <f>VLOOKUP(Таблица1[[#This Row],[ОКЕИ]],'для единиц измирения'!$G$4:$H$1900,2,FALSE)</f>
        <v>тыс.усл. банок</v>
      </c>
      <c r="U483" t="str">
        <f>LEFT(Таблица1[[#This Row],[ОКПД]],2)</f>
        <v>10</v>
      </c>
      <c r="V483" s="10" t="e">
        <f>IF(H483=H490:H493,"…*",Таблица1[[#This Row],[За отчётный месяц]])</f>
        <v>#VALUE!</v>
      </c>
    </row>
    <row r="484" spans="1:22" ht="15" x14ac:dyDescent="0.25">
      <c r="A484" s="91">
        <v>45261</v>
      </c>
      <c r="B484" s="76" t="s">
        <v>17</v>
      </c>
      <c r="C484" s="76" t="s">
        <v>18</v>
      </c>
      <c r="D484" s="76" t="s">
        <v>19</v>
      </c>
      <c r="E484" s="77" t="s">
        <v>20</v>
      </c>
      <c r="F484" s="78">
        <v>168</v>
      </c>
      <c r="G484" s="76" t="s">
        <v>298</v>
      </c>
      <c r="H484" s="76" t="s">
        <v>146</v>
      </c>
      <c r="I484">
        <v>3</v>
      </c>
      <c r="J484">
        <v>2.0699999999999998</v>
      </c>
      <c r="K484">
        <v>1.61</v>
      </c>
      <c r="L484">
        <v>2.59</v>
      </c>
      <c r="M484">
        <v>25.53</v>
      </c>
      <c r="N484">
        <v>28.16</v>
      </c>
      <c r="O484">
        <v>128.57142857142858</v>
      </c>
      <c r="P484">
        <v>79.922779922779924</v>
      </c>
      <c r="Q484">
        <v>90.66051136363636</v>
      </c>
      <c r="R484" s="35" t="str">
        <f>CONCATENATE(Таблица1[[#This Row],[ОКПД]],Таблица1[[#This Row],[Признак периода данных]],Таблица1[[#This Row],[ОКЕИ]])</f>
        <v>10.51.52.130_168</v>
      </c>
      <c r="S484" s="35" t="str">
        <f>VLOOKUP(Таблица1[[#This Row],[ОКПД]],ОКПД!$A$2:$B$11000,2,FALSE)</f>
        <v>Ряженка и варенец</v>
      </c>
      <c r="T484" s="35" t="str">
        <f>VLOOKUP(Таблица1[[#This Row],[ОКЕИ]],'для единиц измирения'!$G$4:$H$1900,2,FALSE)</f>
        <v>тонн</v>
      </c>
      <c r="U484" t="str">
        <f>LEFT(Таблица1[[#This Row],[ОКПД]],2)</f>
        <v>10</v>
      </c>
      <c r="V484" s="10" t="e">
        <f>IF(H484=H491:H494,"…*",Таблица1[[#This Row],[За отчётный месяц]])</f>
        <v>#VALUE!</v>
      </c>
    </row>
    <row r="485" spans="1:22" ht="15" x14ac:dyDescent="0.25">
      <c r="A485" s="91">
        <v>45261</v>
      </c>
      <c r="B485" s="76" t="s">
        <v>17</v>
      </c>
      <c r="C485" s="76" t="s">
        <v>18</v>
      </c>
      <c r="D485" s="76" t="s">
        <v>19</v>
      </c>
      <c r="E485" s="77" t="s">
        <v>20</v>
      </c>
      <c r="F485" s="78">
        <v>796</v>
      </c>
      <c r="G485" s="76" t="s">
        <v>298</v>
      </c>
      <c r="H485" s="76" t="s">
        <v>342</v>
      </c>
      <c r="I485">
        <v>1</v>
      </c>
      <c r="L485" t="s">
        <v>9680</v>
      </c>
      <c r="M485">
        <v>13</v>
      </c>
      <c r="N485">
        <v>13</v>
      </c>
      <c r="P485" t="s">
        <v>9680</v>
      </c>
      <c r="Q485">
        <v>100</v>
      </c>
      <c r="R485" s="35" t="str">
        <f>CONCATENATE(Таблица1[[#This Row],[ОКПД]],Таблица1[[#This Row],[Признак периода данных]],Таблица1[[#This Row],[ОКЕИ]])</f>
        <v>30.12.1_796</v>
      </c>
      <c r="S485" s="35" t="str">
        <f>VLOOKUP(Таблица1[[#This Row],[ОКПД]],ОКПД!$A$2:$B$11000,2,FALSE)</f>
        <v>Суда прогулочные и спортивные</v>
      </c>
      <c r="T485" s="35" t="str">
        <f>VLOOKUP(Таблица1[[#This Row],[ОКЕИ]],'для единиц измирения'!$G$4:$H$1900,2,FALSE)</f>
        <v>штук</v>
      </c>
      <c r="U485" t="str">
        <f>LEFT(Таблица1[[#This Row],[ОКПД]],2)</f>
        <v>30</v>
      </c>
      <c r="V485" s="10" t="e">
        <f>IF(H485=H492:H495,"…*",Таблица1[[#This Row],[За отчётный месяц]])</f>
        <v>#VALUE!</v>
      </c>
    </row>
    <row r="486" spans="1:22" ht="20.100000000000001" customHeight="1" x14ac:dyDescent="0.25">
      <c r="A486" s="91">
        <v>45261</v>
      </c>
      <c r="B486" s="76" t="s">
        <v>17</v>
      </c>
      <c r="C486" s="76" t="s">
        <v>18</v>
      </c>
      <c r="D486" s="76" t="s">
        <v>19</v>
      </c>
      <c r="E486" s="77" t="s">
        <v>20</v>
      </c>
      <c r="F486" s="78">
        <v>168</v>
      </c>
      <c r="G486" s="76" t="s">
        <v>298</v>
      </c>
      <c r="H486" s="76" t="s">
        <v>384</v>
      </c>
      <c r="I486">
        <v>1</v>
      </c>
      <c r="J486">
        <v>2.5999999999999999E-2</v>
      </c>
      <c r="K486">
        <v>2.5999999999999999E-2</v>
      </c>
      <c r="L486">
        <v>0.104</v>
      </c>
      <c r="M486">
        <v>0.47499999999999998</v>
      </c>
      <c r="N486">
        <v>0.83</v>
      </c>
      <c r="O486">
        <v>100</v>
      </c>
      <c r="P486">
        <v>25</v>
      </c>
      <c r="Q486">
        <v>57.2289156626506</v>
      </c>
      <c r="R486" s="35" t="str">
        <f>CONCATENATE(Таблица1[[#This Row],[ОКПД]],Таблица1[[#This Row],[Признак периода данных]],Таблица1[[#This Row],[ОКЕИ]])</f>
        <v>10.72.11.100_168</v>
      </c>
      <c r="S486" s="35" t="str">
        <f>VLOOKUP(Таблица1[[#This Row],[ОКПД]],ОКПД!$A$2:$B$11000,2,FALSE)</f>
        <v>Хлебобулочные изделия пониженной влажности</v>
      </c>
      <c r="T486" s="35" t="str">
        <f>VLOOKUP(Таблица1[[#This Row],[ОКЕИ]],'для единиц измирения'!$G$4:$H$1900,2,FALSE)</f>
        <v>тонн</v>
      </c>
      <c r="U486" t="str">
        <f>LEFT(Таблица1[[#This Row],[ОКПД]],2)</f>
        <v>10</v>
      </c>
      <c r="V486" s="10" t="e">
        <f>IF(H486=H493:H496,"…*",Таблица1[[#This Row],[За отчётный месяц]])</f>
        <v>#VALUE!</v>
      </c>
    </row>
    <row r="487" spans="1:22" ht="15" x14ac:dyDescent="0.25">
      <c r="A487" s="91">
        <v>45261</v>
      </c>
      <c r="B487" s="76" t="s">
        <v>17</v>
      </c>
      <c r="C487" s="76" t="s">
        <v>18</v>
      </c>
      <c r="D487" s="76" t="s">
        <v>19</v>
      </c>
      <c r="E487" s="77" t="s">
        <v>20</v>
      </c>
      <c r="F487" s="78">
        <v>796</v>
      </c>
      <c r="G487" s="76" t="s">
        <v>298</v>
      </c>
      <c r="H487" s="76" t="s">
        <v>369</v>
      </c>
      <c r="L487" t="s">
        <v>9680</v>
      </c>
      <c r="N487" t="s">
        <v>9680</v>
      </c>
      <c r="P487" t="s">
        <v>9680</v>
      </c>
      <c r="Q487" t="s">
        <v>9680</v>
      </c>
      <c r="R487" s="35" t="str">
        <f>CONCATENATE(Таблица1[[#This Row],[ОКПД]],Таблица1[[#This Row],[Признак периода данных]],Таблица1[[#This Row],[ОКЕИ]])</f>
        <v>31.09.13.190_796</v>
      </c>
      <c r="S487" s="35" t="str">
        <f>VLOOKUP(Таблица1[[#This Row],[ОКПД]],ОКПД!$A$2:$B$11000,2,FALSE)</f>
        <v>Мебель деревянная прочая, не включенная в другие группировки</v>
      </c>
      <c r="T487" s="35" t="str">
        <f>VLOOKUP(Таблица1[[#This Row],[ОКЕИ]],'для единиц измирения'!$G$4:$H$1900,2,FALSE)</f>
        <v>штук</v>
      </c>
      <c r="U487" t="str">
        <f>LEFT(Таблица1[[#This Row],[ОКПД]],2)</f>
        <v>31</v>
      </c>
      <c r="V487" s="10" t="e">
        <f>IF(H487=H494:H497,"…*",Таблица1[[#This Row],[За отчётный месяц]])</f>
        <v>#VALUE!</v>
      </c>
    </row>
    <row r="488" spans="1:22" ht="20.100000000000001" customHeight="1" x14ac:dyDescent="0.25">
      <c r="A488" s="91">
        <v>45261</v>
      </c>
      <c r="B488" s="76" t="s">
        <v>17</v>
      </c>
      <c r="C488" s="76" t="s">
        <v>18</v>
      </c>
      <c r="D488" s="76" t="s">
        <v>19</v>
      </c>
      <c r="E488" s="77" t="s">
        <v>20</v>
      </c>
      <c r="F488" s="78">
        <v>168</v>
      </c>
      <c r="G488" s="76" t="s">
        <v>298</v>
      </c>
      <c r="H488" s="76" t="s">
        <v>169</v>
      </c>
      <c r="I488">
        <v>13</v>
      </c>
      <c r="J488">
        <v>194.60900000000001</v>
      </c>
      <c r="K488">
        <v>182.29400000000001</v>
      </c>
      <c r="L488">
        <v>191.01900000000001</v>
      </c>
      <c r="M488">
        <v>2152.4470000000001</v>
      </c>
      <c r="N488">
        <v>2176.3649999999998</v>
      </c>
      <c r="O488">
        <v>106.75557067155255</v>
      </c>
      <c r="P488">
        <v>101.87939419638884</v>
      </c>
      <c r="Q488">
        <v>98.9010115490738</v>
      </c>
      <c r="R488" s="35" t="str">
        <f>CONCATENATE(Таблица1[[#This Row],[ОКПД]],Таблица1[[#This Row],[Признак периода данных]],Таблица1[[#This Row],[ОКЕИ]])</f>
        <v>10.71.11_168</v>
      </c>
      <c r="S488" s="35" t="str">
        <f>VLOOKUP(Таблица1[[#This Row],[ОКПД]],ОКПД!$A$2:$B$11000,2,FALSE)</f>
        <v>Изделия хлебобулочные недлительного хранения</v>
      </c>
      <c r="T488" s="35" t="str">
        <f>VLOOKUP(Таблица1[[#This Row],[ОКЕИ]],'для единиц измирения'!$G$4:$H$1900,2,FALSE)</f>
        <v>тонн</v>
      </c>
      <c r="U488" t="str">
        <f>LEFT(Таблица1[[#This Row],[ОКПД]],2)</f>
        <v>10</v>
      </c>
      <c r="V488" s="10" t="e">
        <f>IF(H488=H495:H498,"…*",Таблица1[[#This Row],[За отчётный месяц]])</f>
        <v>#VALUE!</v>
      </c>
    </row>
    <row r="489" spans="1:22" ht="20.100000000000001" customHeight="1" x14ac:dyDescent="0.25">
      <c r="A489" s="91">
        <v>45261</v>
      </c>
      <c r="B489" s="76" t="s">
        <v>17</v>
      </c>
      <c r="C489" s="76" t="s">
        <v>18</v>
      </c>
      <c r="D489" s="76" t="s">
        <v>19</v>
      </c>
      <c r="E489" s="77" t="s">
        <v>20</v>
      </c>
      <c r="F489" s="78">
        <v>882</v>
      </c>
      <c r="G489" s="76" t="s">
        <v>298</v>
      </c>
      <c r="H489" s="76" t="s">
        <v>316</v>
      </c>
      <c r="I489">
        <v>2</v>
      </c>
      <c r="J489">
        <v>28.16</v>
      </c>
      <c r="K489">
        <v>29.8</v>
      </c>
      <c r="L489">
        <v>17.71</v>
      </c>
      <c r="M489">
        <v>232.73</v>
      </c>
      <c r="N489">
        <v>203.03</v>
      </c>
      <c r="O489">
        <v>94.496644295302019</v>
      </c>
      <c r="P489">
        <v>159.00621118012421</v>
      </c>
      <c r="Q489">
        <v>114.62838004235827</v>
      </c>
      <c r="R489" s="35" t="str">
        <f>CONCATENATE(Таблица1[[#This Row],[ОКПД]],Таблица1[[#This Row],[Признак периода данных]],Таблица1[[#This Row],[ОКЕИ]])</f>
        <v>10.13.15.110_882</v>
      </c>
      <c r="S489" s="35" t="str">
        <f>VLOOKUP(Таблица1[[#This Row],[ОКПД]],ОКПД!$A$2:$B$11000,2,FALSE)</f>
        <v>Консервы мясные</v>
      </c>
      <c r="T489" s="35" t="str">
        <f>VLOOKUP(Таблица1[[#This Row],[ОКЕИ]],'для единиц измирения'!$G$4:$H$1900,2,FALSE)</f>
        <v>тыс.усл. банок</v>
      </c>
      <c r="U489" t="str">
        <f>LEFT(Таблица1[[#This Row],[ОКПД]],2)</f>
        <v>10</v>
      </c>
      <c r="V489" s="10" t="e">
        <f>IF(H489=H496:H499,"…*",Таблица1[[#This Row],[За отчётный месяц]])</f>
        <v>#VALUE!</v>
      </c>
    </row>
    <row r="490" spans="1:22" ht="20.100000000000001" customHeight="1" x14ac:dyDescent="0.25">
      <c r="A490" s="91">
        <v>45261</v>
      </c>
      <c r="B490" s="76" t="s">
        <v>17</v>
      </c>
      <c r="C490" s="76" t="s">
        <v>18</v>
      </c>
      <c r="D490" s="76" t="s">
        <v>19</v>
      </c>
      <c r="E490" s="77" t="s">
        <v>20</v>
      </c>
      <c r="F490" s="78">
        <v>168</v>
      </c>
      <c r="G490" s="76" t="s">
        <v>298</v>
      </c>
      <c r="H490" s="76" t="s">
        <v>81</v>
      </c>
      <c r="I490">
        <v>5</v>
      </c>
      <c r="J490">
        <v>10.228999999999999</v>
      </c>
      <c r="K490">
        <v>6.069</v>
      </c>
      <c r="L490">
        <v>11.644</v>
      </c>
      <c r="M490">
        <v>119.357</v>
      </c>
      <c r="N490">
        <v>142.6</v>
      </c>
      <c r="O490">
        <v>168.54506508485747</v>
      </c>
      <c r="P490">
        <v>87.847818619031258</v>
      </c>
      <c r="Q490">
        <v>83.700561009817676</v>
      </c>
      <c r="R490" s="35" t="str">
        <f>CONCATENATE(Таблица1[[#This Row],[ОКПД]],Таблица1[[#This Row],[Признак периода данных]],Таблица1[[#This Row],[ОКЕИ]])</f>
        <v>10.20.2_168</v>
      </c>
      <c r="S490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490" s="35" t="str">
        <f>VLOOKUP(Таблица1[[#This Row],[ОКЕИ]],'для единиц измирения'!$G$4:$H$1900,2,FALSE)</f>
        <v>тонн</v>
      </c>
      <c r="U490" t="str">
        <f>LEFT(Таблица1[[#This Row],[ОКПД]],2)</f>
        <v>10</v>
      </c>
      <c r="V490" s="10" t="e">
        <f>IF(H490=H497:H500,"…*",Таблица1[[#This Row],[За отчётный месяц]])</f>
        <v>#VALUE!</v>
      </c>
    </row>
    <row r="491" spans="1:22" ht="15" x14ac:dyDescent="0.25">
      <c r="A491" s="91">
        <v>45261</v>
      </c>
      <c r="B491" s="76" t="s">
        <v>17</v>
      </c>
      <c r="C491" s="76" t="s">
        <v>18</v>
      </c>
      <c r="D491" s="76" t="s">
        <v>19</v>
      </c>
      <c r="E491" s="77" t="s">
        <v>20</v>
      </c>
      <c r="F491" s="78">
        <v>169</v>
      </c>
      <c r="G491" s="76" t="s">
        <v>298</v>
      </c>
      <c r="H491" s="76" t="s">
        <v>38</v>
      </c>
      <c r="I491">
        <v>1</v>
      </c>
      <c r="J491">
        <v>3.4</v>
      </c>
      <c r="K491">
        <v>3.2</v>
      </c>
      <c r="L491">
        <v>9.6</v>
      </c>
      <c r="M491">
        <v>114</v>
      </c>
      <c r="N491">
        <v>103.1</v>
      </c>
      <c r="O491">
        <v>106.25</v>
      </c>
      <c r="P491">
        <v>35.416666666666664</v>
      </c>
      <c r="Q491">
        <v>110.57225994180408</v>
      </c>
      <c r="R491" s="35" t="str">
        <f>CONCATENATE(Таблица1[[#This Row],[ОКПД]],Таблица1[[#This Row],[Признак периода данных]],Таблица1[[#This Row],[ОКЕИ]])</f>
        <v>05.20.10.110_169</v>
      </c>
      <c r="S491" s="35" t="str">
        <f>VLOOKUP(Таблица1[[#This Row],[ОКПД]],ОКПД!$A$2:$B$11000,2,FALSE)</f>
        <v>Уголь бурый рядовой (лигнит)</v>
      </c>
      <c r="T491" s="35" t="str">
        <f>VLOOKUP(Таблица1[[#This Row],[ОКЕИ]],'для единиц измирения'!$G$4:$H$1900,2,FALSE)</f>
        <v>тыс. тонн</v>
      </c>
      <c r="U491" t="str">
        <f>LEFT(Таблица1[[#This Row],[ОКПД]],2)</f>
        <v>05</v>
      </c>
      <c r="V491" s="10" t="e">
        <f>IF(H491=H498:H501,"…*",Таблица1[[#This Row],[За отчётный месяц]])</f>
        <v>#VALUE!</v>
      </c>
    </row>
    <row r="492" spans="1:22" ht="15" x14ac:dyDescent="0.25">
      <c r="A492" s="91">
        <v>45261</v>
      </c>
      <c r="B492" s="76" t="s">
        <v>17</v>
      </c>
      <c r="C492" s="76" t="s">
        <v>18</v>
      </c>
      <c r="D492" s="76" t="s">
        <v>19</v>
      </c>
      <c r="E492" s="77" t="s">
        <v>20</v>
      </c>
      <c r="F492" s="78">
        <v>168</v>
      </c>
      <c r="G492" s="76" t="s">
        <v>298</v>
      </c>
      <c r="H492" s="76" t="s">
        <v>127</v>
      </c>
      <c r="I492">
        <v>4</v>
      </c>
      <c r="J492">
        <v>6.81</v>
      </c>
      <c r="K492">
        <v>6.47</v>
      </c>
      <c r="L492">
        <v>6.35</v>
      </c>
      <c r="M492">
        <v>72.52</v>
      </c>
      <c r="N492">
        <v>73.930000000000007</v>
      </c>
      <c r="O492">
        <v>105.25502318392581</v>
      </c>
      <c r="P492">
        <v>107.24409448818898</v>
      </c>
      <c r="Q492">
        <v>98.092790477478701</v>
      </c>
      <c r="R492" s="35" t="str">
        <f>CONCATENATE(Таблица1[[#This Row],[ОКПД]],Таблица1[[#This Row],[Признак периода данных]],Таблица1[[#This Row],[ОКЕИ]])</f>
        <v>10.51.40_168</v>
      </c>
      <c r="S492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492" s="35" t="str">
        <f>VLOOKUP(Таблица1[[#This Row],[ОКЕИ]],'для единиц измирения'!$G$4:$H$1900,2,FALSE)</f>
        <v>тонн</v>
      </c>
      <c r="U492" t="str">
        <f>LEFT(Таблица1[[#This Row],[ОКПД]],2)</f>
        <v>10</v>
      </c>
      <c r="V492" s="10" t="e">
        <f>IF(H492=H499:H502,"…*",Таблица1[[#This Row],[За отчётный месяц]])</f>
        <v>#VALUE!</v>
      </c>
    </row>
    <row r="493" spans="1:22" ht="20.100000000000001" customHeight="1" x14ac:dyDescent="0.25">
      <c r="A493" s="91">
        <v>45261</v>
      </c>
      <c r="B493" s="76" t="s">
        <v>17</v>
      </c>
      <c r="C493" s="76" t="s">
        <v>18</v>
      </c>
      <c r="D493" s="76" t="s">
        <v>19</v>
      </c>
      <c r="E493" s="77" t="s">
        <v>20</v>
      </c>
      <c r="F493" s="78">
        <v>168</v>
      </c>
      <c r="G493" s="76" t="s">
        <v>298</v>
      </c>
      <c r="H493" s="76" t="s">
        <v>151</v>
      </c>
      <c r="I493">
        <v>2</v>
      </c>
      <c r="J493">
        <v>0.38</v>
      </c>
      <c r="K493">
        <v>0.28000000000000003</v>
      </c>
      <c r="L493">
        <v>0.3</v>
      </c>
      <c r="M493">
        <v>4.21</v>
      </c>
      <c r="N493">
        <v>4.97</v>
      </c>
      <c r="O493">
        <v>135.71428571428572</v>
      </c>
      <c r="P493">
        <v>126.66666666666667</v>
      </c>
      <c r="Q493">
        <v>84.708249496981892</v>
      </c>
      <c r="R493" s="35" t="str">
        <f>CONCATENATE(Таблица1[[#This Row],[ОКПД]],Таблица1[[#This Row],[Признак периода данных]],Таблица1[[#This Row],[ОКЕИ]])</f>
        <v>10.51.52.150_168</v>
      </c>
      <c r="S493" s="35" t="str">
        <f>VLOOKUP(Таблица1[[#This Row],[ОКПД]],ОКПД!$A$2:$B$11000,2,FALSE)</f>
        <v>Простокваша, в том числе мечниковская</v>
      </c>
      <c r="T493" s="35" t="str">
        <f>VLOOKUP(Таблица1[[#This Row],[ОКЕИ]],'для единиц измирения'!$G$4:$H$1900,2,FALSE)</f>
        <v>тонн</v>
      </c>
      <c r="U493" t="str">
        <f>LEFT(Таблица1[[#This Row],[ОКПД]],2)</f>
        <v>10</v>
      </c>
      <c r="V493" s="10" t="e">
        <f>IF(H493=H500:H503,"…*",Таблица1[[#This Row],[За отчётный месяц]])</f>
        <v>#VALUE!</v>
      </c>
    </row>
    <row r="494" spans="1:22" ht="15" x14ac:dyDescent="0.25">
      <c r="A494" s="91">
        <v>45261</v>
      </c>
      <c r="B494" s="76" t="s">
        <v>17</v>
      </c>
      <c r="C494" s="76" t="s">
        <v>18</v>
      </c>
      <c r="D494" s="76" t="s">
        <v>19</v>
      </c>
      <c r="E494" s="77" t="s">
        <v>20</v>
      </c>
      <c r="F494" s="78">
        <v>128</v>
      </c>
      <c r="G494" s="76" t="s">
        <v>298</v>
      </c>
      <c r="H494" s="76" t="s">
        <v>215</v>
      </c>
      <c r="I494">
        <v>4</v>
      </c>
      <c r="J494">
        <v>54.29</v>
      </c>
      <c r="K494">
        <v>72.819999999999993</v>
      </c>
      <c r="L494">
        <v>74.900000000000006</v>
      </c>
      <c r="M494">
        <v>793.67</v>
      </c>
      <c r="N494">
        <v>885.66</v>
      </c>
      <c r="O494">
        <v>74.553694040098875</v>
      </c>
      <c r="P494">
        <v>72.483311081441926</v>
      </c>
      <c r="Q494">
        <v>89.613395659733982</v>
      </c>
      <c r="R494" s="35" t="str">
        <f>CONCATENATE(Таблица1[[#This Row],[ОКПД]],Таблица1[[#This Row],[Признак периода данных]],Таблица1[[#This Row],[ОКЕИ]])</f>
        <v>11.07.11_128</v>
      </c>
      <c r="S494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494" s="35" t="str">
        <f>VLOOKUP(Таблица1[[#This Row],[ОКЕИ]],'для единиц измирения'!$G$4:$H$1900,2,FALSE)</f>
        <v>тыс.полу-литров</v>
      </c>
      <c r="U494" t="str">
        <f>LEFT(Таблица1[[#This Row],[ОКПД]],2)</f>
        <v>11</v>
      </c>
      <c r="V494" s="10" t="e">
        <f>IF(H494=H501:H504,"…*",Таблица1[[#This Row],[За отчётный месяц]])</f>
        <v>#VALUE!</v>
      </c>
    </row>
    <row r="495" spans="1:22" ht="15" x14ac:dyDescent="0.25">
      <c r="A495" s="91">
        <v>45261</v>
      </c>
      <c r="B495" s="76" t="s">
        <v>17</v>
      </c>
      <c r="C495" s="76" t="s">
        <v>18</v>
      </c>
      <c r="D495" s="76" t="s">
        <v>19</v>
      </c>
      <c r="E495" s="77" t="s">
        <v>20</v>
      </c>
      <c r="F495" s="78">
        <v>114</v>
      </c>
      <c r="G495" s="76" t="s">
        <v>298</v>
      </c>
      <c r="H495" s="76" t="s">
        <v>6391</v>
      </c>
      <c r="L495" t="s">
        <v>9680</v>
      </c>
      <c r="M495">
        <v>1.2E-2</v>
      </c>
      <c r="N495">
        <v>1E-3</v>
      </c>
      <c r="P495" t="s">
        <v>9680</v>
      </c>
      <c r="Q495">
        <v>1200</v>
      </c>
      <c r="R495" s="35" t="str">
        <f>CONCATENATE(Таблица1[[#This Row],[ОКПД]],Таблица1[[#This Row],[Признак периода данных]],Таблица1[[#This Row],[ОКЕИ]])</f>
        <v>23.61.12.190_114</v>
      </c>
      <c r="S495" s="35" t="str">
        <f>VLOOKUP(Таблица1[[#This Row],[ОКПД]],ОКПД!$A$2:$B$11000,2,FALSE)</f>
        <v>Конструкции сборные строительные железобетонные прочие</v>
      </c>
      <c r="T495" s="35" t="str">
        <f>VLOOKUP(Таблица1[[#This Row],[ОКЕИ]],'для единиц измирения'!$G$4:$H$1900,2,FALSE)</f>
        <v>тыс.м3</v>
      </c>
      <c r="U495" t="str">
        <f>LEFT(Таблица1[[#This Row],[ОКПД]],2)</f>
        <v>23</v>
      </c>
      <c r="V495" s="10" t="e">
        <f>IF(H495=H502:H505,"…*",Таблица1[[#This Row],[За отчётный месяц]])</f>
        <v>#VALUE!</v>
      </c>
    </row>
    <row r="496" spans="1:22" ht="20.100000000000001" customHeight="1" x14ac:dyDescent="0.25">
      <c r="A496" s="91">
        <v>45108</v>
      </c>
      <c r="B496" s="76" t="s">
        <v>17</v>
      </c>
      <c r="C496" s="76" t="s">
        <v>18</v>
      </c>
      <c r="D496" s="76" t="s">
        <v>19</v>
      </c>
      <c r="E496" s="77" t="s">
        <v>20</v>
      </c>
      <c r="F496" s="78">
        <v>168</v>
      </c>
      <c r="G496" s="76" t="s">
        <v>298</v>
      </c>
      <c r="H496" s="76" t="s">
        <v>388</v>
      </c>
      <c r="I496">
        <v>5</v>
      </c>
      <c r="J496">
        <v>224.76499999999999</v>
      </c>
      <c r="L496">
        <v>303.55</v>
      </c>
      <c r="M496">
        <v>224.76499999999999</v>
      </c>
      <c r="N496">
        <v>303.55</v>
      </c>
      <c r="P496">
        <v>74.045462032614068</v>
      </c>
      <c r="Q496">
        <v>74.045462032614068</v>
      </c>
      <c r="R496" s="35" t="str">
        <f>CONCATENATE(Таблица1[[#This Row],[ОКПД]],Таблица1[[#This Row],[Признак периода данных]],Таблица1[[#This Row],[ОКЕИ]])</f>
        <v>03.12.20_168</v>
      </c>
      <c r="S496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496" s="35" t="str">
        <f>VLOOKUP(Таблица1[[#This Row],[ОКЕИ]],'для единиц измирения'!$G$4:$H$1900,2,FALSE)</f>
        <v>тонн</v>
      </c>
      <c r="U496" t="str">
        <f>LEFT(Таблица1[[#This Row],[ОКПД]],2)</f>
        <v>03</v>
      </c>
      <c r="V496" s="10" t="e">
        <f>IF(H496=H503:H506,"…*",Таблица1[[#This Row],[За отчётный месяц]])</f>
        <v>#VALUE!</v>
      </c>
    </row>
    <row r="497" spans="1:22" ht="20.100000000000001" customHeight="1" x14ac:dyDescent="0.25">
      <c r="A497" s="91">
        <v>45108</v>
      </c>
      <c r="B497" s="76" t="s">
        <v>17</v>
      </c>
      <c r="C497" s="76" t="s">
        <v>18</v>
      </c>
      <c r="D497" s="76" t="s">
        <v>19</v>
      </c>
      <c r="E497" s="77" t="s">
        <v>20</v>
      </c>
      <c r="F497" s="78">
        <v>169</v>
      </c>
      <c r="G497" s="76" t="s">
        <v>298</v>
      </c>
      <c r="H497" s="76" t="s">
        <v>26</v>
      </c>
      <c r="I497">
        <v>1</v>
      </c>
      <c r="J497">
        <v>139</v>
      </c>
      <c r="K497">
        <v>140</v>
      </c>
      <c r="L497">
        <v>171.56100000000001</v>
      </c>
      <c r="M497">
        <v>874</v>
      </c>
      <c r="N497">
        <v>797.42899999999997</v>
      </c>
      <c r="O497">
        <v>99.285714285714292</v>
      </c>
      <c r="P497">
        <v>81.02074480796918</v>
      </c>
      <c r="Q497">
        <v>109.60223418009629</v>
      </c>
      <c r="R497" s="35" t="str">
        <f>CONCATENATE(Таблица1[[#This Row],[ОКПД]],Таблица1[[#This Row],[Признак периода данных]],Таблица1[[#This Row],[ОКЕИ]])</f>
        <v>05.10.10.101.АГ_169</v>
      </c>
      <c r="S497" s="35" t="str">
        <f>VLOOKUP(Таблица1[[#This Row],[ОКПД]],ОКПД!$A$2:$B$11000,2,FALSE)</f>
        <v>Уголь каменный</v>
      </c>
      <c r="T497" s="35" t="str">
        <f>VLOOKUP(Таблица1[[#This Row],[ОКЕИ]],'для единиц измирения'!$G$4:$H$1900,2,FALSE)</f>
        <v>тыс. тонн</v>
      </c>
      <c r="U497" t="str">
        <f>LEFT(Таблица1[[#This Row],[ОКПД]],2)</f>
        <v>05</v>
      </c>
      <c r="V497" s="10" t="e">
        <f>IF(H497=H504:H507,"…*",Таблица1[[#This Row],[За отчётный месяц]])</f>
        <v>#VALUE!</v>
      </c>
    </row>
    <row r="498" spans="1:22" ht="15" x14ac:dyDescent="0.25">
      <c r="A498" s="91">
        <v>45108</v>
      </c>
      <c r="B498" s="76" t="s">
        <v>17</v>
      </c>
      <c r="C498" s="76" t="s">
        <v>18</v>
      </c>
      <c r="D498" s="76" t="s">
        <v>19</v>
      </c>
      <c r="E498" s="77" t="s">
        <v>20</v>
      </c>
      <c r="F498" s="78">
        <v>169</v>
      </c>
      <c r="G498" s="76" t="s">
        <v>298</v>
      </c>
      <c r="H498" s="76" t="s">
        <v>299</v>
      </c>
      <c r="I498">
        <v>1</v>
      </c>
      <c r="J498">
        <v>139</v>
      </c>
      <c r="K498">
        <v>140</v>
      </c>
      <c r="L498">
        <v>171.56100000000001</v>
      </c>
      <c r="M498">
        <v>874</v>
      </c>
      <c r="N498">
        <v>797.42899999999997</v>
      </c>
      <c r="O498">
        <v>99.285714285714292</v>
      </c>
      <c r="P498">
        <v>81.02074480796918</v>
      </c>
      <c r="Q498">
        <v>109.60223418009629</v>
      </c>
      <c r="R498" s="35" t="str">
        <f>CONCATENATE(Таблица1[[#This Row],[ОКПД]],Таблица1[[#This Row],[Признак периода данных]],Таблица1[[#This Row],[ОКЕИ]])</f>
        <v>05.10.10.120_169</v>
      </c>
      <c r="S498" s="35" t="str">
        <f>VLOOKUP(Таблица1[[#This Row],[ОКПД]],ОКПД!$A$2:$B$11000,2,FALSE)</f>
        <v xml:space="preserve">Уголь коксующийся </v>
      </c>
      <c r="T498" s="35" t="str">
        <f>VLOOKUP(Таблица1[[#This Row],[ОКЕИ]],'для единиц измирения'!$G$4:$H$1900,2,FALSE)</f>
        <v>тыс. тонн</v>
      </c>
      <c r="U498" t="str">
        <f>LEFT(Таблица1[[#This Row],[ОКПД]],2)</f>
        <v>05</v>
      </c>
      <c r="V498" s="10" t="e">
        <f>IF(H498=H505:H508,"…*",Таблица1[[#This Row],[За отчётный месяц]])</f>
        <v>#VALUE!</v>
      </c>
    </row>
    <row r="499" spans="1:22" ht="15" x14ac:dyDescent="0.25">
      <c r="A499" s="91">
        <v>45108</v>
      </c>
      <c r="B499" s="76" t="s">
        <v>17</v>
      </c>
      <c r="C499" s="76" t="s">
        <v>18</v>
      </c>
      <c r="D499" s="76" t="s">
        <v>19</v>
      </c>
      <c r="E499" s="77" t="s">
        <v>20</v>
      </c>
      <c r="F499" s="78">
        <v>169</v>
      </c>
      <c r="G499" s="76" t="s">
        <v>298</v>
      </c>
      <c r="H499" s="76" t="s">
        <v>30</v>
      </c>
      <c r="I499">
        <v>1</v>
      </c>
      <c r="J499">
        <v>56</v>
      </c>
      <c r="K499">
        <v>54</v>
      </c>
      <c r="L499">
        <v>43.604999999999997</v>
      </c>
      <c r="M499">
        <v>341</v>
      </c>
      <c r="N499">
        <v>147.32400000000001</v>
      </c>
      <c r="O499">
        <v>103.70370370370371</v>
      </c>
      <c r="P499">
        <v>128.42563926155256</v>
      </c>
      <c r="Q499">
        <v>231.46262659172979</v>
      </c>
      <c r="R499" s="35" t="str">
        <f>CONCATENATE(Таблица1[[#This Row],[ОКПД]],Таблица1[[#This Row],[Признак периода данных]],Таблица1[[#This Row],[ОКЕИ]])</f>
        <v>05.10.10.140_169</v>
      </c>
      <c r="S499" s="35" t="str">
        <f>VLOOKUP(Таблица1[[#This Row],[ОКПД]],ОКПД!$A$2:$B$11000,2,FALSE)</f>
        <v>Уголь  и антрацит обогащенные</v>
      </c>
      <c r="T499" s="35" t="str">
        <f>VLOOKUP(Таблица1[[#This Row],[ОКЕИ]],'для единиц измирения'!$G$4:$H$1900,2,FALSE)</f>
        <v>тыс. тонн</v>
      </c>
      <c r="U499" t="str">
        <f>LEFT(Таблица1[[#This Row],[ОКПД]],2)</f>
        <v>05</v>
      </c>
      <c r="V499" s="10" t="e">
        <f>IF(H499=H506:H509,"…*",Таблица1[[#This Row],[За отчётный месяц]])</f>
        <v>#VALUE!</v>
      </c>
    </row>
    <row r="500" spans="1:22" ht="15" x14ac:dyDescent="0.25">
      <c r="A500" s="91">
        <v>45108</v>
      </c>
      <c r="B500" s="76" t="s">
        <v>17</v>
      </c>
      <c r="C500" s="76" t="s">
        <v>18</v>
      </c>
      <c r="D500" s="76" t="s">
        <v>19</v>
      </c>
      <c r="E500" s="77" t="s">
        <v>20</v>
      </c>
      <c r="F500" s="78">
        <v>169</v>
      </c>
      <c r="G500" s="76" t="s">
        <v>298</v>
      </c>
      <c r="H500" s="76" t="s">
        <v>302</v>
      </c>
      <c r="I500">
        <v>1</v>
      </c>
      <c r="J500">
        <v>56</v>
      </c>
      <c r="K500">
        <v>54</v>
      </c>
      <c r="L500">
        <v>43.604999999999997</v>
      </c>
      <c r="M500">
        <v>341</v>
      </c>
      <c r="N500">
        <v>147.32400000000001</v>
      </c>
      <c r="O500">
        <v>103.70370370370371</v>
      </c>
      <c r="P500">
        <v>128.42563926155256</v>
      </c>
      <c r="Q500">
        <v>231.46262659172979</v>
      </c>
      <c r="R500" s="35" t="str">
        <f>CONCATENATE(Таблица1[[#This Row],[ОКПД]],Таблица1[[#This Row],[Признак периода данных]],Таблица1[[#This Row],[ОКЕИ]])</f>
        <v>05.10.10.142_169</v>
      </c>
      <c r="S500" s="35" t="str">
        <f>VLOOKUP(Таблица1[[#This Row],[ОКПД]],ОКПД!$A$2:$B$11000,2,FALSE)</f>
        <v>Уголь коксующийся обогащенный</v>
      </c>
      <c r="T500" s="35" t="str">
        <f>VLOOKUP(Таблица1[[#This Row],[ОКЕИ]],'для единиц измирения'!$G$4:$H$1900,2,FALSE)</f>
        <v>тыс. тонн</v>
      </c>
      <c r="U500" t="str">
        <f>LEFT(Таблица1[[#This Row],[ОКПД]],2)</f>
        <v>05</v>
      </c>
      <c r="V500" s="10" t="e">
        <f>IF(H500=H507:H510,"…*",Таблица1[[#This Row],[За отчётный месяц]])</f>
        <v>#VALUE!</v>
      </c>
    </row>
    <row r="501" spans="1:22" ht="20.100000000000001" customHeight="1" x14ac:dyDescent="0.25">
      <c r="A501" s="91">
        <v>45108</v>
      </c>
      <c r="B501" s="76" t="s">
        <v>17</v>
      </c>
      <c r="C501" s="76" t="s">
        <v>18</v>
      </c>
      <c r="D501" s="76" t="s">
        <v>19</v>
      </c>
      <c r="E501" s="77" t="s">
        <v>20</v>
      </c>
      <c r="F501" s="78">
        <v>169</v>
      </c>
      <c r="G501" s="76" t="s">
        <v>298</v>
      </c>
      <c r="H501" s="76" t="s">
        <v>32</v>
      </c>
      <c r="I501">
        <v>2</v>
      </c>
      <c r="J501">
        <v>158</v>
      </c>
      <c r="K501">
        <v>155</v>
      </c>
      <c r="L501">
        <v>191.86099999999999</v>
      </c>
      <c r="M501">
        <v>961.9</v>
      </c>
      <c r="N501">
        <v>831.72900000000004</v>
      </c>
      <c r="O501">
        <v>101.93548387096774</v>
      </c>
      <c r="P501">
        <v>82.351285566112963</v>
      </c>
      <c r="Q501">
        <v>115.65065063259787</v>
      </c>
      <c r="R501" s="35" t="str">
        <f>CONCATENATE(Таблица1[[#This Row],[ОКПД]],Таблица1[[#This Row],[Признак периода данных]],Таблица1[[#This Row],[ОКЕИ]])</f>
        <v>05.10.20.001.АГ_169</v>
      </c>
      <c r="S501" s="35" t="str">
        <f>VLOOKUP(Таблица1[[#This Row],[ОКПД]],ОКПД!$A$2:$B$11000,2,FALSE)</f>
        <v>Уголь каменный и бурый</v>
      </c>
      <c r="T501" s="35" t="str">
        <f>VLOOKUP(Таблица1[[#This Row],[ОКЕИ]],'для единиц измирения'!$G$4:$H$1900,2,FALSE)</f>
        <v>тыс. тонн</v>
      </c>
      <c r="U501" t="str">
        <f>LEFT(Таблица1[[#This Row],[ОКПД]],2)</f>
        <v>05</v>
      </c>
      <c r="V501" s="10" t="e">
        <f>IF(H501=H508:H511,"…*",Таблица1[[#This Row],[За отчётный месяц]])</f>
        <v>#VALUE!</v>
      </c>
    </row>
    <row r="502" spans="1:22" ht="20.100000000000001" customHeight="1" x14ac:dyDescent="0.25">
      <c r="A502" s="91">
        <v>45108</v>
      </c>
      <c r="B502" s="76" t="s">
        <v>17</v>
      </c>
      <c r="C502" s="76" t="s">
        <v>18</v>
      </c>
      <c r="D502" s="76" t="s">
        <v>19</v>
      </c>
      <c r="E502" s="77" t="s">
        <v>20</v>
      </c>
      <c r="F502" s="78">
        <v>169</v>
      </c>
      <c r="G502" s="76" t="s">
        <v>298</v>
      </c>
      <c r="H502" s="76" t="s">
        <v>35</v>
      </c>
      <c r="I502">
        <v>1</v>
      </c>
      <c r="J502">
        <v>56</v>
      </c>
      <c r="K502">
        <v>54</v>
      </c>
      <c r="L502">
        <v>43.604999999999997</v>
      </c>
      <c r="M502">
        <v>341</v>
      </c>
      <c r="N502">
        <v>147.32400000000001</v>
      </c>
      <c r="O502">
        <v>103.70370370370371</v>
      </c>
      <c r="P502">
        <v>128.42563926155256</v>
      </c>
      <c r="Q502">
        <v>231.46262659172979</v>
      </c>
      <c r="R502" s="35" t="str">
        <f>CONCATENATE(Таблица1[[#This Row],[ОКПД]],Таблица1[[#This Row],[Признак периода данных]],Таблица1[[#This Row],[ОКЕИ]])</f>
        <v>05.10.20.002.АГ_169</v>
      </c>
      <c r="S502" s="35" t="str">
        <f>VLOOKUP(Таблица1[[#This Row],[ОКПД]],ОКПД!$A$2:$B$11000,2,FALSE)</f>
        <v xml:space="preserve">Уголь каменный и бурый обогащенный </v>
      </c>
      <c r="T502" s="35" t="str">
        <f>VLOOKUP(Таблица1[[#This Row],[ОКЕИ]],'для единиц измирения'!$G$4:$H$1900,2,FALSE)</f>
        <v>тыс. тонн</v>
      </c>
      <c r="U502" t="str">
        <f>LEFT(Таблица1[[#This Row],[ОКПД]],2)</f>
        <v>05</v>
      </c>
      <c r="V502" s="10" t="e">
        <f>IF(H502=H509:H512,"…*",Таблица1[[#This Row],[За отчётный месяц]])</f>
        <v>#VALUE!</v>
      </c>
    </row>
    <row r="503" spans="1:22" ht="15" x14ac:dyDescent="0.25">
      <c r="A503" s="91">
        <v>45108</v>
      </c>
      <c r="B503" s="76" t="s">
        <v>17</v>
      </c>
      <c r="C503" s="76" t="s">
        <v>18</v>
      </c>
      <c r="D503" s="76" t="s">
        <v>19</v>
      </c>
      <c r="E503" s="77" t="s">
        <v>20</v>
      </c>
      <c r="F503" s="78">
        <v>169</v>
      </c>
      <c r="G503" s="76" t="s">
        <v>298</v>
      </c>
      <c r="H503" s="76" t="s">
        <v>38</v>
      </c>
      <c r="I503">
        <v>1</v>
      </c>
      <c r="J503">
        <v>19</v>
      </c>
      <c r="K503">
        <v>15</v>
      </c>
      <c r="L503">
        <v>20.3</v>
      </c>
      <c r="M503">
        <v>87.9</v>
      </c>
      <c r="N503">
        <v>34.299999999999997</v>
      </c>
      <c r="O503">
        <v>126.66666666666667</v>
      </c>
      <c r="P503">
        <v>93.596059113300498</v>
      </c>
      <c r="Q503">
        <v>256.26822157434401</v>
      </c>
      <c r="R503" s="35" t="str">
        <f>CONCATENATE(Таблица1[[#This Row],[ОКПД]],Таблица1[[#This Row],[Признак периода данных]],Таблица1[[#This Row],[ОКЕИ]])</f>
        <v>05.20.10.110_169</v>
      </c>
      <c r="S503" s="35" t="str">
        <f>VLOOKUP(Таблица1[[#This Row],[ОКПД]],ОКПД!$A$2:$B$11000,2,FALSE)</f>
        <v>Уголь бурый рядовой (лигнит)</v>
      </c>
      <c r="T503" s="35" t="str">
        <f>VLOOKUP(Таблица1[[#This Row],[ОКЕИ]],'для единиц измирения'!$G$4:$H$1900,2,FALSE)</f>
        <v>тыс. тонн</v>
      </c>
      <c r="U503" t="str">
        <f>LEFT(Таблица1[[#This Row],[ОКПД]],2)</f>
        <v>05</v>
      </c>
      <c r="V503" s="10" t="e">
        <f>IF(H503=H510:H513,"…*",Таблица1[[#This Row],[За отчётный месяц]])</f>
        <v>#VALUE!</v>
      </c>
    </row>
    <row r="504" spans="1:22" ht="20.100000000000001" customHeight="1" x14ac:dyDescent="0.25">
      <c r="A504" s="91">
        <v>45108</v>
      </c>
      <c r="B504" s="76" t="s">
        <v>17</v>
      </c>
      <c r="C504" s="76" t="s">
        <v>18</v>
      </c>
      <c r="D504" s="76" t="s">
        <v>19</v>
      </c>
      <c r="E504" s="77" t="s">
        <v>20</v>
      </c>
      <c r="F504" s="78">
        <v>159</v>
      </c>
      <c r="G504" s="76" t="s">
        <v>298</v>
      </c>
      <c r="H504" s="76" t="s">
        <v>305</v>
      </c>
      <c r="I504">
        <v>1</v>
      </c>
      <c r="J504">
        <v>2.2290000000000001</v>
      </c>
      <c r="K504">
        <v>2.7</v>
      </c>
      <c r="L504">
        <v>2.3370000000000002</v>
      </c>
      <c r="M504">
        <v>41.529000000000003</v>
      </c>
      <c r="N504">
        <v>40.061</v>
      </c>
      <c r="O504">
        <v>82.555555555555557</v>
      </c>
      <c r="P504">
        <v>95.378690629011558</v>
      </c>
      <c r="Q504">
        <v>103.66441177204763</v>
      </c>
      <c r="R504" s="35" t="str">
        <f>CONCATENATE(Таблица1[[#This Row],[ОКПД]],Таблица1[[#This Row],[Признак периода данных]],Таблица1[[#This Row],[ОКЕИ]])</f>
        <v>06.20.10.001.АГ_159</v>
      </c>
      <c r="S504" s="35" t="str">
        <f>VLOOKUP(Таблица1[[#This Row],[ОКПД]],ОКПД!$A$2:$B$11000,2,FALSE)</f>
        <v>Газ природный и попутный</v>
      </c>
      <c r="T504" s="35" t="str">
        <f>VLOOKUP(Таблица1[[#This Row],[ОКЕИ]],'для единиц измирения'!$G$4:$H$1900,2,FALSE)</f>
        <v>млн.м3</v>
      </c>
      <c r="U504" t="str">
        <f>LEFT(Таблица1[[#This Row],[ОКПД]],2)</f>
        <v>06</v>
      </c>
      <c r="V504" s="10" t="e">
        <f>IF(H504=H511:H514,"…*",Таблица1[[#This Row],[За отчётный месяц]])</f>
        <v>#VALUE!</v>
      </c>
    </row>
    <row r="505" spans="1:22" ht="15" x14ac:dyDescent="0.25">
      <c r="A505" s="91">
        <v>45108</v>
      </c>
      <c r="B505" s="76" t="s">
        <v>17</v>
      </c>
      <c r="C505" s="76" t="s">
        <v>18</v>
      </c>
      <c r="D505" s="76" t="s">
        <v>19</v>
      </c>
      <c r="E505" s="77" t="s">
        <v>20</v>
      </c>
      <c r="F505" s="78">
        <v>159</v>
      </c>
      <c r="G505" s="76" t="s">
        <v>298</v>
      </c>
      <c r="H505" s="76" t="s">
        <v>309</v>
      </c>
      <c r="I505">
        <v>1</v>
      </c>
      <c r="J505">
        <v>2.2290000000000001</v>
      </c>
      <c r="K505">
        <v>2.7</v>
      </c>
      <c r="L505">
        <v>2.3370000000000002</v>
      </c>
      <c r="M505">
        <v>41.529000000000003</v>
      </c>
      <c r="N505">
        <v>40.061</v>
      </c>
      <c r="O505">
        <v>82.555555555555557</v>
      </c>
      <c r="P505">
        <v>95.378690629011558</v>
      </c>
      <c r="Q505">
        <v>103.66441177204763</v>
      </c>
      <c r="R505" s="35" t="str">
        <f>CONCATENATE(Таблица1[[#This Row],[ОКПД]],Таблица1[[#This Row],[Признак периода данных]],Таблица1[[#This Row],[ОКЕИ]])</f>
        <v>06.20.10.110_159</v>
      </c>
      <c r="S505" s="35" t="str">
        <f>VLOOKUP(Таблица1[[#This Row],[ОКПД]],ОКПД!$A$2:$B$11000,2,FALSE)</f>
        <v xml:space="preserve">Газ горючий природный (газ естественный) </v>
      </c>
      <c r="T505" s="35" t="str">
        <f>VLOOKUP(Таблица1[[#This Row],[ОКЕИ]],'для единиц измирения'!$G$4:$H$1900,2,FALSE)</f>
        <v>млн.м3</v>
      </c>
      <c r="U505" t="str">
        <f>LEFT(Таблица1[[#This Row],[ОКПД]],2)</f>
        <v>06</v>
      </c>
      <c r="V505" s="10" t="e">
        <f>IF(H505=H512:H515,"…*",Таблица1[[#This Row],[За отчётный месяц]])</f>
        <v>#VALUE!</v>
      </c>
    </row>
    <row r="506" spans="1:22" ht="20.100000000000001" customHeight="1" x14ac:dyDescent="0.25">
      <c r="A506" s="91">
        <v>45108</v>
      </c>
      <c r="B506" s="76" t="s">
        <v>17</v>
      </c>
      <c r="C506" s="76" t="s">
        <v>18</v>
      </c>
      <c r="D506" s="76" t="s">
        <v>19</v>
      </c>
      <c r="E506" s="77" t="s">
        <v>20</v>
      </c>
      <c r="F506" s="78">
        <v>114</v>
      </c>
      <c r="G506" s="76" t="s">
        <v>298</v>
      </c>
      <c r="H506" s="76" t="s">
        <v>9675</v>
      </c>
      <c r="I506">
        <v>1</v>
      </c>
      <c r="J506">
        <v>2E-3</v>
      </c>
      <c r="K506">
        <v>0.3</v>
      </c>
      <c r="L506" t="s">
        <v>9680</v>
      </c>
      <c r="M506">
        <v>0.30199999999999999</v>
      </c>
      <c r="N506">
        <v>0</v>
      </c>
      <c r="O506">
        <v>0.66666666666666663</v>
      </c>
      <c r="P506" t="s">
        <v>9680</v>
      </c>
      <c r="Q506">
        <v>0</v>
      </c>
      <c r="R506" s="35" t="str">
        <f>CONCATENATE(Таблица1[[#This Row],[ОКПД]],Таблица1[[#This Row],[Признак периода данных]],Таблица1[[#This Row],[ОКЕИ]])</f>
        <v>08.12.11_114</v>
      </c>
      <c r="S506" s="35" t="str">
        <f>VLOOKUP(Таблица1[[#This Row],[ОКПД]],ОКПД!$A$2:$B$11000,2,FALSE)</f>
        <v>Пески природные</v>
      </c>
      <c r="T506" s="35" t="str">
        <f>VLOOKUP(Таблица1[[#This Row],[ОКЕИ]],'для единиц измирения'!$G$4:$H$1900,2,FALSE)</f>
        <v>тыс.м3</v>
      </c>
      <c r="U506" t="str">
        <f>LEFT(Таблица1[[#This Row],[ОКПД]],2)</f>
        <v>08</v>
      </c>
      <c r="V506" s="10" t="e">
        <f>IF(H506=H513:H516,"…*",Таблица1[[#This Row],[За отчётный месяц]])</f>
        <v>#VALUE!</v>
      </c>
    </row>
    <row r="507" spans="1:22" ht="20.100000000000001" customHeight="1" x14ac:dyDescent="0.25">
      <c r="A507" s="91">
        <v>45108</v>
      </c>
      <c r="B507" s="76" t="s">
        <v>17</v>
      </c>
      <c r="C507" s="76" t="s">
        <v>18</v>
      </c>
      <c r="D507" s="76" t="s">
        <v>19</v>
      </c>
      <c r="E507" s="77" t="s">
        <v>20</v>
      </c>
      <c r="F507" s="78">
        <v>114</v>
      </c>
      <c r="G507" s="76" t="s">
        <v>298</v>
      </c>
      <c r="H507" s="76" t="s">
        <v>9676</v>
      </c>
      <c r="I507">
        <v>1</v>
      </c>
      <c r="J507">
        <v>2E-3</v>
      </c>
      <c r="K507">
        <v>0.3</v>
      </c>
      <c r="L507" t="s">
        <v>9680</v>
      </c>
      <c r="M507">
        <v>0.30199999999999999</v>
      </c>
      <c r="N507">
        <v>0</v>
      </c>
      <c r="O507">
        <v>0.66666666666666663</v>
      </c>
      <c r="P507" t="s">
        <v>9680</v>
      </c>
      <c r="Q507">
        <v>0</v>
      </c>
      <c r="R507" s="35" t="str">
        <f>CONCATENATE(Таблица1[[#This Row],[ОКПД]],Таблица1[[#This Row],[Признак периода данных]],Таблица1[[#This Row],[ОКЕИ]])</f>
        <v>08.12.11.130_114</v>
      </c>
      <c r="S507" s="35" t="str">
        <f>VLOOKUP(Таблица1[[#This Row],[ОКПД]],ОКПД!$A$2:$B$11000,2,FALSE)</f>
        <v>Пески строительные</v>
      </c>
      <c r="T507" s="35" t="str">
        <f>VLOOKUP(Таблица1[[#This Row],[ОКЕИ]],'для единиц измирения'!$G$4:$H$1900,2,FALSE)</f>
        <v>тыс.м3</v>
      </c>
      <c r="V507" s="10" t="e">
        <f>IF(H507=H514:H517,"…*",Таблица1[[#This Row],[За отчётный месяц]])</f>
        <v>#VALUE!</v>
      </c>
    </row>
    <row r="508" spans="1:22" ht="20.100000000000001" customHeight="1" x14ac:dyDescent="0.25">
      <c r="A508" s="91">
        <v>45108</v>
      </c>
      <c r="B508" s="76" t="s">
        <v>17</v>
      </c>
      <c r="C508" s="76" t="s">
        <v>18</v>
      </c>
      <c r="D508" s="76" t="s">
        <v>19</v>
      </c>
      <c r="E508" s="77" t="s">
        <v>20</v>
      </c>
      <c r="F508" s="78">
        <v>114</v>
      </c>
      <c r="G508" s="76" t="s">
        <v>298</v>
      </c>
      <c r="H508" s="76" t="s">
        <v>361</v>
      </c>
      <c r="I508">
        <v>3</v>
      </c>
      <c r="J508">
        <v>22.114999999999998</v>
      </c>
      <c r="K508">
        <v>2.3149999999999999</v>
      </c>
      <c r="L508">
        <v>9.83</v>
      </c>
      <c r="M508">
        <v>24.57</v>
      </c>
      <c r="N508">
        <v>27.292000000000002</v>
      </c>
      <c r="O508">
        <v>955.29157667386607</v>
      </c>
      <c r="P508">
        <v>224.97456765005086</v>
      </c>
      <c r="Q508">
        <v>90.026381357174259</v>
      </c>
      <c r="R508" s="35" t="str">
        <f>CONCATENATE(Таблица1[[#This Row],[ОКПД]],Таблица1[[#This Row],[Признак периода данных]],Таблица1[[#This Row],[ОКЕИ]])</f>
        <v>08.12.12_114</v>
      </c>
      <c r="S508" s="35" t="str">
        <f>VLOOKUP(Таблица1[[#This Row],[ОКПД]],ОКПД!$A$2:$B$11000,2,FALSE)</f>
        <v>Гранулы, крошка и порошок; галька, гравий</v>
      </c>
      <c r="T508" s="35" t="str">
        <f>VLOOKUP(Таблица1[[#This Row],[ОКЕИ]],'для единиц измирения'!$G$4:$H$1900,2,FALSE)</f>
        <v>тыс.м3</v>
      </c>
      <c r="U508" t="str">
        <f>LEFT(Таблица1[[#This Row],[ОКПД]],2)</f>
        <v>08</v>
      </c>
      <c r="V508" s="10" t="e">
        <f>IF(H508=H515:H518,"…*",Таблица1[[#This Row],[За отчётный месяц]])</f>
        <v>#VALUE!</v>
      </c>
    </row>
    <row r="509" spans="1:22" ht="15" x14ac:dyDescent="0.25">
      <c r="A509" s="91">
        <v>45108</v>
      </c>
      <c r="B509" s="76" t="s">
        <v>17</v>
      </c>
      <c r="C509" s="76" t="s">
        <v>18</v>
      </c>
      <c r="D509" s="76" t="s">
        <v>19</v>
      </c>
      <c r="E509" s="77" t="s">
        <v>20</v>
      </c>
      <c r="F509" s="78">
        <v>114</v>
      </c>
      <c r="G509" s="76" t="s">
        <v>298</v>
      </c>
      <c r="H509" s="76" t="s">
        <v>9677</v>
      </c>
      <c r="I509">
        <v>1</v>
      </c>
      <c r="J509">
        <v>8.9999999999999993E-3</v>
      </c>
      <c r="L509" t="s">
        <v>9680</v>
      </c>
      <c r="M509">
        <v>8.9999999999999993E-3</v>
      </c>
      <c r="N509">
        <v>0</v>
      </c>
      <c r="P509" t="s">
        <v>9680</v>
      </c>
      <c r="Q509">
        <v>0</v>
      </c>
      <c r="R509" s="35" t="str">
        <f>CONCATENATE(Таблица1[[#This Row],[ОКПД]],Таблица1[[#This Row],[Признак периода данных]],Таблица1[[#This Row],[ОКЕИ]])</f>
        <v>08.12.12.140_114</v>
      </c>
      <c r="S509" s="35" t="str">
        <f>VLOOKUP(Таблица1[[#This Row],[ОКПД]],ОКПД!$A$2:$B$11000,2,FALSE)</f>
        <v xml:space="preserve">Щебень </v>
      </c>
      <c r="T509" s="35" t="str">
        <f>VLOOKUP(Таблица1[[#This Row],[ОКЕИ]],'для единиц измирения'!$G$4:$H$1900,2,FALSE)</f>
        <v>тыс.м3</v>
      </c>
      <c r="U509" t="str">
        <f>LEFT(Таблица1[[#This Row],[ОКПД]],2)</f>
        <v>08</v>
      </c>
      <c r="V509" s="10" t="e">
        <f>IF(H509=H516:H519,"…*",Таблица1[[#This Row],[За отчётный месяц]])</f>
        <v>#VALUE!</v>
      </c>
    </row>
    <row r="510" spans="1:22" ht="15" x14ac:dyDescent="0.25">
      <c r="A510" s="91">
        <v>45108</v>
      </c>
      <c r="B510" s="76" t="s">
        <v>17</v>
      </c>
      <c r="C510" s="76" t="s">
        <v>18</v>
      </c>
      <c r="D510" s="76" t="s">
        <v>19</v>
      </c>
      <c r="E510" s="77" t="s">
        <v>20</v>
      </c>
      <c r="F510" s="78">
        <v>114</v>
      </c>
      <c r="G510" s="76" t="s">
        <v>298</v>
      </c>
      <c r="H510" s="76" t="s">
        <v>358</v>
      </c>
      <c r="I510">
        <v>3</v>
      </c>
      <c r="J510">
        <v>22.106000000000002</v>
      </c>
      <c r="K510">
        <v>2.3149999999999999</v>
      </c>
      <c r="L510">
        <v>9.83</v>
      </c>
      <c r="M510">
        <v>24.561</v>
      </c>
      <c r="N510">
        <v>27.292000000000002</v>
      </c>
      <c r="O510">
        <v>954.90280777537794</v>
      </c>
      <c r="P510">
        <v>224.88301119023399</v>
      </c>
      <c r="Q510">
        <v>89.993404660706432</v>
      </c>
      <c r="R510" s="35" t="str">
        <f>CONCATENATE(Таблица1[[#This Row],[ОКПД]],Таблица1[[#This Row],[Признак периода данных]],Таблица1[[#This Row],[ОКЕИ]])</f>
        <v>08.12.12.160_114</v>
      </c>
      <c r="S510" s="35" t="str">
        <f>VLOOKUP(Таблица1[[#This Row],[ОКПД]],ОКПД!$A$2:$B$11000,2,FALSE)</f>
        <v>Смеси песчано-гравийные</v>
      </c>
      <c r="T510" s="35" t="str">
        <f>VLOOKUP(Таблица1[[#This Row],[ОКЕИ]],'для единиц измирения'!$G$4:$H$1900,2,FALSE)</f>
        <v>тыс.м3</v>
      </c>
      <c r="U510" t="str">
        <f>LEFT(Таблица1[[#This Row],[ОКПД]],2)</f>
        <v>08</v>
      </c>
      <c r="V510" s="10" t="e">
        <f>IF(H510=H517:H520,"…*",Таблица1[[#This Row],[За отчётный месяц]])</f>
        <v>#VALUE!</v>
      </c>
    </row>
    <row r="511" spans="1:22" ht="20.100000000000001" customHeight="1" x14ac:dyDescent="0.25">
      <c r="A511" s="91">
        <v>45108</v>
      </c>
      <c r="B511" s="76" t="s">
        <v>17</v>
      </c>
      <c r="C511" s="76" t="s">
        <v>18</v>
      </c>
      <c r="D511" s="76" t="s">
        <v>19</v>
      </c>
      <c r="E511" s="77" t="s">
        <v>20</v>
      </c>
      <c r="F511" s="78">
        <v>168</v>
      </c>
      <c r="G511" s="76" t="s">
        <v>298</v>
      </c>
      <c r="H511" s="76" t="s">
        <v>311</v>
      </c>
      <c r="I511">
        <v>1</v>
      </c>
      <c r="J511">
        <v>0.11</v>
      </c>
      <c r="K511">
        <v>0.12</v>
      </c>
      <c r="L511">
        <v>0.18</v>
      </c>
      <c r="M511">
        <v>0.83</v>
      </c>
      <c r="N511">
        <v>0.47</v>
      </c>
      <c r="O511">
        <v>91.666666666666671</v>
      </c>
      <c r="P511">
        <v>61.111111111111114</v>
      </c>
      <c r="Q511">
        <v>176.59574468085106</v>
      </c>
      <c r="R511" s="35" t="str">
        <f>CONCATENATE(Таблица1[[#This Row],[ОКПД]],Таблица1[[#This Row],[Признак периода данных]],Таблица1[[#This Row],[ОКЕИ]])</f>
        <v>10.13.13_168</v>
      </c>
      <c r="S511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511" s="35" t="str">
        <f>VLOOKUP(Таблица1[[#This Row],[ОКЕИ]],'для единиц измирения'!$G$4:$H$1900,2,FALSE)</f>
        <v>тонн</v>
      </c>
      <c r="U511" t="str">
        <f>LEFT(Таблица1[[#This Row],[ОКПД]],2)</f>
        <v>10</v>
      </c>
      <c r="V511" s="10" t="e">
        <f>IF(H511=H518:H521,"…*",Таблица1[[#This Row],[За отчётный месяц]])</f>
        <v>#VALUE!</v>
      </c>
    </row>
    <row r="512" spans="1:22" ht="20.100000000000001" customHeight="1" x14ac:dyDescent="0.25">
      <c r="A512" s="91">
        <v>45108</v>
      </c>
      <c r="B512" s="76" t="s">
        <v>17</v>
      </c>
      <c r="C512" s="76" t="s">
        <v>18</v>
      </c>
      <c r="D512" s="76" t="s">
        <v>19</v>
      </c>
      <c r="E512" s="77" t="s">
        <v>20</v>
      </c>
      <c r="F512" s="78">
        <v>168</v>
      </c>
      <c r="G512" s="76" t="s">
        <v>298</v>
      </c>
      <c r="H512" s="76" t="s">
        <v>40</v>
      </c>
      <c r="I512">
        <v>2</v>
      </c>
      <c r="J512">
        <v>3.16</v>
      </c>
      <c r="K512">
        <v>4.1100000000000003</v>
      </c>
      <c r="L512">
        <v>3.89</v>
      </c>
      <c r="M512">
        <v>32.01</v>
      </c>
      <c r="N512">
        <v>33.33</v>
      </c>
      <c r="O512">
        <v>76.885644768856451</v>
      </c>
      <c r="P512">
        <v>81.233933161953729</v>
      </c>
      <c r="Q512">
        <v>96.039603960396036</v>
      </c>
      <c r="R512" s="35" t="str">
        <f>CONCATENATE(Таблица1[[#This Row],[ОКПД]],Таблица1[[#This Row],[Признак периода данных]],Таблица1[[#This Row],[ОКЕИ]])</f>
        <v>10.13.14.002.АГ_168</v>
      </c>
      <c r="S512" s="35" t="str">
        <f>VLOOKUP(Таблица1[[#This Row],[ОКПД]],ОКПД!$A$2:$B$11000,2,FALSE)</f>
        <v>Изделия колбасные, включая  изделия колбасные для детского питания</v>
      </c>
      <c r="T512" s="35" t="str">
        <f>VLOOKUP(Таблица1[[#This Row],[ОКЕИ]],'для единиц измирения'!$G$4:$H$1900,2,FALSE)</f>
        <v>тонн</v>
      </c>
      <c r="U512" t="str">
        <f>LEFT(Таблица1[[#This Row],[ОКПД]],2)</f>
        <v>10</v>
      </c>
      <c r="V512" s="10" t="e">
        <f>IF(H512=H519:H522,"…*",Таблица1[[#This Row],[За отчётный месяц]])</f>
        <v>#VALUE!</v>
      </c>
    </row>
    <row r="513" spans="1:22" ht="20.100000000000001" customHeight="1" x14ac:dyDescent="0.25">
      <c r="A513" s="91">
        <v>45108</v>
      </c>
      <c r="B513" s="76" t="s">
        <v>17</v>
      </c>
      <c r="C513" s="76" t="s">
        <v>18</v>
      </c>
      <c r="D513" s="76" t="s">
        <v>19</v>
      </c>
      <c r="E513" s="77" t="s">
        <v>20</v>
      </c>
      <c r="F513" s="78">
        <v>168</v>
      </c>
      <c r="G513" s="76" t="s">
        <v>298</v>
      </c>
      <c r="H513" s="76" t="s">
        <v>43</v>
      </c>
      <c r="I513">
        <v>2</v>
      </c>
      <c r="J513">
        <v>1.98</v>
      </c>
      <c r="K513">
        <v>2.99</v>
      </c>
      <c r="L513">
        <v>2.4900000000000002</v>
      </c>
      <c r="M513">
        <v>21.53</v>
      </c>
      <c r="N513">
        <v>22.12</v>
      </c>
      <c r="O513">
        <v>66.220735785953181</v>
      </c>
      <c r="P513">
        <v>79.518072289156621</v>
      </c>
      <c r="Q513">
        <v>97.332730560578668</v>
      </c>
      <c r="R513" s="35" t="str">
        <f>CONCATENATE(Таблица1[[#This Row],[ОКПД]],Таблица1[[#This Row],[Признак периода данных]],Таблица1[[#This Row],[ОКЕИ]])</f>
        <v>10.13.14.100_168</v>
      </c>
      <c r="S513" s="35" t="str">
        <f>VLOOKUP(Таблица1[[#This Row],[ОКПД]],ОКПД!$A$2:$B$11000,2,FALSE)</f>
        <v>Изделия колбасные вареные, в том числе фаршированные</v>
      </c>
      <c r="T513" s="35" t="str">
        <f>VLOOKUP(Таблица1[[#This Row],[ОКЕИ]],'для единиц измирения'!$G$4:$H$1900,2,FALSE)</f>
        <v>тонн</v>
      </c>
      <c r="U513" t="str">
        <f>LEFT(Таблица1[[#This Row],[ОКПД]],2)</f>
        <v>10</v>
      </c>
      <c r="V513" s="10" t="e">
        <f>IF(H513=H520:H523,"…*",Таблица1[[#This Row],[За отчётный месяц]])</f>
        <v>#VALUE!</v>
      </c>
    </row>
    <row r="514" spans="1:22" ht="15" x14ac:dyDescent="0.25">
      <c r="A514" s="91">
        <v>45108</v>
      </c>
      <c r="B514" s="76" t="s">
        <v>17</v>
      </c>
      <c r="C514" s="76" t="s">
        <v>18</v>
      </c>
      <c r="D514" s="76" t="s">
        <v>19</v>
      </c>
      <c r="E514" s="77" t="s">
        <v>20</v>
      </c>
      <c r="F514" s="78">
        <v>168</v>
      </c>
      <c r="G514" s="76" t="s">
        <v>298</v>
      </c>
      <c r="H514" s="76" t="s">
        <v>45</v>
      </c>
      <c r="I514">
        <v>2</v>
      </c>
      <c r="J514">
        <v>1.0900000000000001</v>
      </c>
      <c r="K514">
        <v>1.02</v>
      </c>
      <c r="L514">
        <v>1.23</v>
      </c>
      <c r="M514">
        <v>9.56</v>
      </c>
      <c r="N514">
        <v>9.86</v>
      </c>
      <c r="O514">
        <v>106.86274509803921</v>
      </c>
      <c r="P514">
        <v>88.617886178861795</v>
      </c>
      <c r="Q514">
        <v>96.957403651115612</v>
      </c>
      <c r="R514" s="35" t="str">
        <f>CONCATENATE(Таблица1[[#This Row],[ОКПД]],Таблица1[[#This Row],[Признак периода данных]],Таблица1[[#This Row],[ОКЕИ]])</f>
        <v>10.13.14.400_168</v>
      </c>
      <c r="S514" s="35" t="str">
        <f>VLOOKUP(Таблица1[[#This Row],[ОКПД]],ОКПД!$A$2:$B$11000,2,FALSE)</f>
        <v>Изделия колбасные копченые</v>
      </c>
      <c r="T514" s="35" t="str">
        <f>VLOOKUP(Таблица1[[#This Row],[ОКЕИ]],'для единиц измирения'!$G$4:$H$1900,2,FALSE)</f>
        <v>тонн</v>
      </c>
      <c r="U514" t="str">
        <f>LEFT(Таблица1[[#This Row],[ОКПД]],2)</f>
        <v>10</v>
      </c>
      <c r="V514" s="10" t="e">
        <f>IF(H514=H521:H524,"…*",Таблица1[[#This Row],[За отчётный месяц]])</f>
        <v>#VALUE!</v>
      </c>
    </row>
    <row r="515" spans="1:22" ht="15" x14ac:dyDescent="0.25">
      <c r="A515" s="91">
        <v>45108</v>
      </c>
      <c r="B515" s="76" t="s">
        <v>17</v>
      </c>
      <c r="C515" s="76" t="s">
        <v>18</v>
      </c>
      <c r="D515" s="76" t="s">
        <v>19</v>
      </c>
      <c r="E515" s="77" t="s">
        <v>20</v>
      </c>
      <c r="F515" s="78">
        <v>168</v>
      </c>
      <c r="G515" s="76" t="s">
        <v>298</v>
      </c>
      <c r="H515" s="76" t="s">
        <v>47</v>
      </c>
      <c r="I515">
        <v>1</v>
      </c>
      <c r="J515">
        <v>0.09</v>
      </c>
      <c r="K515">
        <v>0.1</v>
      </c>
      <c r="L515">
        <v>0.17</v>
      </c>
      <c r="M515">
        <v>0.92</v>
      </c>
      <c r="N515">
        <v>1.35</v>
      </c>
      <c r="O515">
        <v>90</v>
      </c>
      <c r="P515">
        <v>52.941176470588232</v>
      </c>
      <c r="Q515">
        <v>68.148148148148152</v>
      </c>
      <c r="R515" s="35" t="str">
        <f>CONCATENATE(Таблица1[[#This Row],[ОКПД]],Таблица1[[#This Row],[Признак периода данных]],Таблица1[[#This Row],[ОКЕИ]])</f>
        <v>10.13.14.500_168</v>
      </c>
      <c r="S515" s="35" t="str">
        <f>VLOOKUP(Таблица1[[#This Row],[ОКПД]],ОКПД!$A$2:$B$11000,2,FALSE)</f>
        <v>Изделия колбасные из термически обработанных ингредиентов</v>
      </c>
      <c r="T515" s="35" t="str">
        <f>VLOOKUP(Таблица1[[#This Row],[ОКЕИ]],'для единиц измирения'!$G$4:$H$1900,2,FALSE)</f>
        <v>тонн</v>
      </c>
      <c r="U515" t="str">
        <f>LEFT(Таблица1[[#This Row],[ОКПД]],2)</f>
        <v>10</v>
      </c>
      <c r="V515" s="10" t="e">
        <f>IF(H515=H522:H525,"…*",Таблица1[[#This Row],[За отчётный месяц]])</f>
        <v>#VALUE!</v>
      </c>
    </row>
    <row r="516" spans="1:22" ht="20.100000000000001" customHeight="1" x14ac:dyDescent="0.25">
      <c r="A516" s="91">
        <v>45108</v>
      </c>
      <c r="B516" s="76" t="s">
        <v>17</v>
      </c>
      <c r="C516" s="76" t="s">
        <v>18</v>
      </c>
      <c r="D516" s="76" t="s">
        <v>19</v>
      </c>
      <c r="E516" s="77" t="s">
        <v>20</v>
      </c>
      <c r="F516" s="78">
        <v>168</v>
      </c>
      <c r="G516" s="76" t="s">
        <v>298</v>
      </c>
      <c r="H516" s="76" t="s">
        <v>49</v>
      </c>
      <c r="I516">
        <v>2</v>
      </c>
      <c r="J516">
        <v>1.03</v>
      </c>
      <c r="K516">
        <v>1.03</v>
      </c>
      <c r="L516">
        <v>1.5</v>
      </c>
      <c r="M516">
        <v>7.63</v>
      </c>
      <c r="N516">
        <v>8.94</v>
      </c>
      <c r="O516">
        <v>100</v>
      </c>
      <c r="P516">
        <v>68.666666666666671</v>
      </c>
      <c r="Q516">
        <v>85.34675615212528</v>
      </c>
      <c r="R516" s="35" t="str">
        <f>CONCATENATE(Таблица1[[#This Row],[ОКПД]],Таблица1[[#This Row],[Признак периода данных]],Таблица1[[#This Row],[ОКЕИ]])</f>
        <v>10.13.14.600_168</v>
      </c>
      <c r="S516" s="35" t="str">
        <f>VLOOKUP(Таблица1[[#This Row],[ОКПД]],ОКПД!$A$2:$B$11000,2,FALSE)</f>
        <v>Продукты из мяса и мяса птицы</v>
      </c>
      <c r="T516" s="35" t="str">
        <f>VLOOKUP(Таблица1[[#This Row],[ОКЕИ]],'для единиц измирения'!$G$4:$H$1900,2,FALSE)</f>
        <v>тонн</v>
      </c>
      <c r="U516" t="str">
        <f>LEFT(Таблица1[[#This Row],[ОКПД]],2)</f>
        <v>10</v>
      </c>
      <c r="V516" s="10" t="e">
        <f>IF(H516=H523:H526,"…*",Таблица1[[#This Row],[За отчётный месяц]])</f>
        <v>#VALUE!</v>
      </c>
    </row>
    <row r="517" spans="1:22" ht="20.100000000000001" customHeight="1" x14ac:dyDescent="0.25">
      <c r="A517" s="91">
        <v>45108</v>
      </c>
      <c r="B517" s="76" t="s">
        <v>17</v>
      </c>
      <c r="C517" s="76" t="s">
        <v>18</v>
      </c>
      <c r="D517" s="76" t="s">
        <v>19</v>
      </c>
      <c r="E517" s="77" t="s">
        <v>20</v>
      </c>
      <c r="F517" s="78">
        <v>168</v>
      </c>
      <c r="G517" s="76" t="s">
        <v>298</v>
      </c>
      <c r="H517" s="76" t="s">
        <v>51</v>
      </c>
      <c r="I517">
        <v>1</v>
      </c>
      <c r="J517">
        <v>0.92</v>
      </c>
      <c r="K517">
        <v>0.98</v>
      </c>
      <c r="L517">
        <v>1.34</v>
      </c>
      <c r="M517">
        <v>6.16</v>
      </c>
      <c r="N517">
        <v>7.8659999999999997</v>
      </c>
      <c r="O517">
        <v>93.877551020408163</v>
      </c>
      <c r="P517">
        <v>68.656716417910445</v>
      </c>
      <c r="Q517">
        <v>78.311721332316296</v>
      </c>
      <c r="R517" s="35" t="str">
        <f>CONCATENATE(Таблица1[[#This Row],[ОКПД]],Таблица1[[#This Row],[Признак периода данных]],Таблица1[[#This Row],[ОКЕИ]])</f>
        <v>10.13.14.610_168</v>
      </c>
      <c r="S517" s="35" t="str">
        <f>VLOOKUP(Таблица1[[#This Row],[ОКПД]],ОКПД!$A$2:$B$11000,2,FALSE)</f>
        <v>Продукты из мяса</v>
      </c>
      <c r="T517" s="35" t="str">
        <f>VLOOKUP(Таблица1[[#This Row],[ОКЕИ]],'для единиц измирения'!$G$4:$H$1900,2,FALSE)</f>
        <v>тонн</v>
      </c>
      <c r="U517" t="str">
        <f>LEFT(Таблица1[[#This Row],[ОКПД]],2)</f>
        <v>10</v>
      </c>
      <c r="V517" s="10" t="e">
        <f>IF(H517=H524:H527,"…*",Таблица1[[#This Row],[За отчётный месяц]])</f>
        <v>#VALUE!</v>
      </c>
    </row>
    <row r="518" spans="1:22" ht="15" x14ac:dyDescent="0.25">
      <c r="A518" s="91">
        <v>45108</v>
      </c>
      <c r="B518" s="76" t="s">
        <v>17</v>
      </c>
      <c r="C518" s="76" t="s">
        <v>18</v>
      </c>
      <c r="D518" s="76" t="s">
        <v>19</v>
      </c>
      <c r="E518" s="77" t="s">
        <v>20</v>
      </c>
      <c r="F518" s="78">
        <v>168</v>
      </c>
      <c r="G518" s="76" t="s">
        <v>298</v>
      </c>
      <c r="H518" s="76" t="s">
        <v>53</v>
      </c>
      <c r="I518">
        <v>2</v>
      </c>
      <c r="J518" s="1">
        <v>0.11</v>
      </c>
      <c r="K518" s="1">
        <v>0.05</v>
      </c>
      <c r="L518" s="1">
        <v>0.16</v>
      </c>
      <c r="M518" s="1">
        <v>1.47</v>
      </c>
      <c r="N518" s="1">
        <v>1.0740000000000001</v>
      </c>
      <c r="O518">
        <v>220</v>
      </c>
      <c r="P518">
        <v>68.75</v>
      </c>
      <c r="Q518">
        <v>136.87150837988827</v>
      </c>
      <c r="R518" s="35" t="str">
        <f>CONCATENATE(Таблица1[[#This Row],[ОКПД]],Таблица1[[#This Row],[Признак периода данных]],Таблица1[[#This Row],[ОКЕИ]])</f>
        <v>10.13.14.620_168</v>
      </c>
      <c r="S518" s="35" t="str">
        <f>VLOOKUP(Таблица1[[#This Row],[ОКПД]],ОКПД!$A$2:$B$11000,2,FALSE)</f>
        <v>Продукты из мяса птицы</v>
      </c>
      <c r="T518" s="35" t="str">
        <f>VLOOKUP(Таблица1[[#This Row],[ОКЕИ]],'для единиц измирения'!$G$4:$H$1900,2,FALSE)</f>
        <v>тонн</v>
      </c>
      <c r="U518" t="str">
        <f>LEFT(Таблица1[[#This Row],[ОКПД]],2)</f>
        <v>10</v>
      </c>
      <c r="V518" s="10" t="e">
        <f>IF(H518=H525:H528,"…*",Таблица1[[#This Row],[За отчётный месяц]])</f>
        <v>#VALUE!</v>
      </c>
    </row>
    <row r="519" spans="1:22" ht="20.100000000000001" customHeight="1" x14ac:dyDescent="0.25">
      <c r="A519" s="91">
        <v>45108</v>
      </c>
      <c r="B519" s="76" t="s">
        <v>17</v>
      </c>
      <c r="C519" s="76" t="s">
        <v>18</v>
      </c>
      <c r="D519" s="76" t="s">
        <v>19</v>
      </c>
      <c r="E519" s="77" t="s">
        <v>20</v>
      </c>
      <c r="F519" s="78">
        <v>168</v>
      </c>
      <c r="G519" s="76" t="s">
        <v>298</v>
      </c>
      <c r="H519" s="76" t="s">
        <v>55</v>
      </c>
      <c r="I519">
        <v>4</v>
      </c>
      <c r="J519">
        <v>9.74</v>
      </c>
      <c r="K519">
        <v>10.71</v>
      </c>
      <c r="L519">
        <v>9.6300000000000008</v>
      </c>
      <c r="M519">
        <v>67.84</v>
      </c>
      <c r="N519">
        <v>72.22</v>
      </c>
      <c r="O519">
        <v>90.943043884220359</v>
      </c>
      <c r="P519">
        <v>101.14226375908619</v>
      </c>
      <c r="Q519">
        <v>93.935198006092492</v>
      </c>
      <c r="R519" s="35" t="str">
        <f>CONCATENATE(Таблица1[[#This Row],[ОКПД]],Таблица1[[#This Row],[Признак периода данных]],Таблица1[[#This Row],[ОКЕИ]])</f>
        <v>10.13.14.700_168</v>
      </c>
      <c r="S519" s="35" t="str">
        <f>VLOOKUP(Таблица1[[#This Row],[ОКПД]],ОКПД!$A$2:$B$11000,2,FALSE)</f>
        <v>Полуфабрикаты мясные, мясосодержащие, охлажденные, замороженные</v>
      </c>
      <c r="T519" s="35" t="str">
        <f>VLOOKUP(Таблица1[[#This Row],[ОКЕИ]],'для единиц измирения'!$G$4:$H$1900,2,FALSE)</f>
        <v>тонн</v>
      </c>
      <c r="U519" t="str">
        <f>LEFT(Таблица1[[#This Row],[ОКПД]],2)</f>
        <v>10</v>
      </c>
      <c r="V519" s="10" t="e">
        <f>IF(H519=H526:H529,"…*",Таблица1[[#This Row],[За отчётный месяц]])</f>
        <v>#VALUE!</v>
      </c>
    </row>
    <row r="520" spans="1:22" ht="20.100000000000001" customHeight="1" x14ac:dyDescent="0.25">
      <c r="A520" s="91">
        <v>45108</v>
      </c>
      <c r="B520" s="76" t="s">
        <v>17</v>
      </c>
      <c r="C520" s="76" t="s">
        <v>18</v>
      </c>
      <c r="D520" s="76" t="s">
        <v>19</v>
      </c>
      <c r="E520" s="77" t="s">
        <v>20</v>
      </c>
      <c r="F520" s="78">
        <v>168</v>
      </c>
      <c r="G520" s="76" t="s">
        <v>298</v>
      </c>
      <c r="H520" s="76" t="s">
        <v>58</v>
      </c>
      <c r="L520">
        <v>0.33</v>
      </c>
      <c r="N520">
        <v>2.56</v>
      </c>
      <c r="P520">
        <v>0</v>
      </c>
      <c r="Q520">
        <v>0</v>
      </c>
      <c r="R520" s="35" t="str">
        <f>CONCATENATE(Таблица1[[#This Row],[ОКПД]],Таблица1[[#This Row],[Признак периода данных]],Таблица1[[#This Row],[ОКЕИ]])</f>
        <v>10.13.14.800_168</v>
      </c>
      <c r="S520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520" s="35" t="str">
        <f>VLOOKUP(Таблица1[[#This Row],[ОКЕИ]],'для единиц измирения'!$G$4:$H$1900,2,FALSE)</f>
        <v>тонн</v>
      </c>
      <c r="U520" t="str">
        <f>LEFT(Таблица1[[#This Row],[ОКПД]],2)</f>
        <v>10</v>
      </c>
      <c r="V520" s="10" t="e">
        <f>IF(H520=H527:H530,"…*",Таблица1[[#This Row],[За отчётный месяц]])</f>
        <v>#VALUE!</v>
      </c>
    </row>
    <row r="521" spans="1:22" ht="15" x14ac:dyDescent="0.25">
      <c r="A521" s="91">
        <v>45108</v>
      </c>
      <c r="B521" s="76" t="s">
        <v>17</v>
      </c>
      <c r="C521" s="76" t="s">
        <v>18</v>
      </c>
      <c r="D521" s="76" t="s">
        <v>19</v>
      </c>
      <c r="E521" s="77" t="s">
        <v>20</v>
      </c>
      <c r="F521" s="78">
        <v>882</v>
      </c>
      <c r="G521" s="76" t="s">
        <v>298</v>
      </c>
      <c r="H521" s="76" t="s">
        <v>313</v>
      </c>
      <c r="I521">
        <v>2</v>
      </c>
      <c r="J521">
        <v>24.07</v>
      </c>
      <c r="K521">
        <v>11.64</v>
      </c>
      <c r="L521">
        <v>34.24</v>
      </c>
      <c r="M521">
        <v>108.64</v>
      </c>
      <c r="N521">
        <v>122</v>
      </c>
      <c r="O521">
        <v>206.78694158075601</v>
      </c>
      <c r="P521">
        <v>70.297897196261687</v>
      </c>
      <c r="Q521">
        <v>89.049180327868854</v>
      </c>
      <c r="R521" s="35" t="str">
        <f>CONCATENATE(Таблица1[[#This Row],[ОКПД]],Таблица1[[#This Row],[Признак периода данных]],Таблица1[[#This Row],[ОКЕИ]])</f>
        <v>10.13.15.002.АГ_882</v>
      </c>
      <c r="S521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521" s="35" t="str">
        <f>VLOOKUP(Таблица1[[#This Row],[ОКЕИ]],'для единиц измирения'!$G$4:$H$1900,2,FALSE)</f>
        <v>тыс.усл. банок</v>
      </c>
      <c r="U521" t="str">
        <f>LEFT(Таблица1[[#This Row],[ОКПД]],2)</f>
        <v>10</v>
      </c>
      <c r="V521" s="10" t="e">
        <f>IF(H521=H528:H531,"…*",Таблица1[[#This Row],[За отчётный месяц]])</f>
        <v>#VALUE!</v>
      </c>
    </row>
    <row r="522" spans="1:22" ht="15" x14ac:dyDescent="0.25">
      <c r="A522" s="91">
        <v>45108</v>
      </c>
      <c r="B522" s="76" t="s">
        <v>17</v>
      </c>
      <c r="C522" s="76" t="s">
        <v>18</v>
      </c>
      <c r="D522" s="76" t="s">
        <v>19</v>
      </c>
      <c r="E522" s="77" t="s">
        <v>20</v>
      </c>
      <c r="F522" s="78">
        <v>882</v>
      </c>
      <c r="G522" s="76" t="s">
        <v>298</v>
      </c>
      <c r="H522" s="76" t="s">
        <v>316</v>
      </c>
      <c r="I522">
        <v>2</v>
      </c>
      <c r="J522">
        <v>23.2</v>
      </c>
      <c r="K522">
        <v>10.99</v>
      </c>
      <c r="L522">
        <v>30.2</v>
      </c>
      <c r="M522">
        <v>104.22</v>
      </c>
      <c r="N522">
        <v>110.32</v>
      </c>
      <c r="O522">
        <v>211.1010009099181</v>
      </c>
      <c r="P522">
        <v>76.821192052980138</v>
      </c>
      <c r="Q522">
        <v>94.470630891950691</v>
      </c>
      <c r="R522" s="35" t="str">
        <f>CONCATENATE(Таблица1[[#This Row],[ОКПД]],Таблица1[[#This Row],[Признак периода данных]],Таблица1[[#This Row],[ОКЕИ]])</f>
        <v>10.13.15.110_882</v>
      </c>
      <c r="S522" s="35" t="str">
        <f>VLOOKUP(Таблица1[[#This Row],[ОКПД]],ОКПД!$A$2:$B$11000,2,FALSE)</f>
        <v>Консервы мясные</v>
      </c>
      <c r="T522" s="35" t="str">
        <f>VLOOKUP(Таблица1[[#This Row],[ОКЕИ]],'для единиц измирения'!$G$4:$H$1900,2,FALSE)</f>
        <v>тыс.усл. банок</v>
      </c>
      <c r="U522" t="str">
        <f>LEFT(Таблица1[[#This Row],[ОКПД]],2)</f>
        <v>10</v>
      </c>
      <c r="V522" s="10" t="e">
        <f>IF(H522=H529:H532,"…*",Таблица1[[#This Row],[За отчётный месяц]])</f>
        <v>#VALUE!</v>
      </c>
    </row>
    <row r="523" spans="1:22" ht="15" x14ac:dyDescent="0.25">
      <c r="A523" s="91">
        <v>45108</v>
      </c>
      <c r="B523" s="76" t="s">
        <v>17</v>
      </c>
      <c r="C523" s="76" t="s">
        <v>18</v>
      </c>
      <c r="D523" s="76" t="s">
        <v>19</v>
      </c>
      <c r="E523" s="77" t="s">
        <v>20</v>
      </c>
      <c r="F523" s="78">
        <v>882</v>
      </c>
      <c r="G523" s="76" t="s">
        <v>298</v>
      </c>
      <c r="H523" s="76" t="s">
        <v>318</v>
      </c>
      <c r="I523">
        <v>1</v>
      </c>
      <c r="J523">
        <v>0.87</v>
      </c>
      <c r="K523">
        <v>0.65</v>
      </c>
      <c r="L523">
        <v>3.94</v>
      </c>
      <c r="M523">
        <v>3.89</v>
      </c>
      <c r="N523">
        <v>10.11</v>
      </c>
      <c r="O523">
        <v>133.84615384615384</v>
      </c>
      <c r="P523">
        <v>22.081218274111674</v>
      </c>
      <c r="Q523">
        <v>38.476755687438178</v>
      </c>
      <c r="R523" s="35" t="str">
        <f>CONCATENATE(Таблица1[[#This Row],[ОКПД]],Таблица1[[#This Row],[Признак периода данных]],Таблица1[[#This Row],[ОКЕИ]])</f>
        <v>10.13.15.120_882</v>
      </c>
      <c r="S523" s="35" t="str">
        <f>VLOOKUP(Таблица1[[#This Row],[ОКПД]],ОКПД!$A$2:$B$11000,2,FALSE)</f>
        <v>Консервы мясосодержащие</v>
      </c>
      <c r="T523" s="35" t="str">
        <f>VLOOKUP(Таблица1[[#This Row],[ОКЕИ]],'для единиц измирения'!$G$4:$H$1900,2,FALSE)</f>
        <v>тыс.усл. банок</v>
      </c>
      <c r="U523" t="str">
        <f>LEFT(Таблица1[[#This Row],[ОКПД]],2)</f>
        <v>10</v>
      </c>
      <c r="V523" s="10" t="e">
        <f>IF(H523=H530:H533,"…*",Таблица1[[#This Row],[За отчётный месяц]])</f>
        <v>#VALUE!</v>
      </c>
    </row>
    <row r="524" spans="1:22" ht="20.100000000000001" customHeight="1" x14ac:dyDescent="0.25">
      <c r="A524" s="91">
        <v>45108</v>
      </c>
      <c r="B524" s="76" t="s">
        <v>17</v>
      </c>
      <c r="C524" s="76" t="s">
        <v>18</v>
      </c>
      <c r="D524" s="76" t="s">
        <v>19</v>
      </c>
      <c r="E524" s="77" t="s">
        <v>20</v>
      </c>
      <c r="F524" s="78">
        <v>882</v>
      </c>
      <c r="G524" s="76" t="s">
        <v>298</v>
      </c>
      <c r="H524" s="76" t="s">
        <v>320</v>
      </c>
      <c r="L524">
        <v>3.94</v>
      </c>
      <c r="M524">
        <v>1.5</v>
      </c>
      <c r="N524">
        <v>10.11</v>
      </c>
      <c r="P524">
        <v>0</v>
      </c>
      <c r="Q524">
        <v>14.836795252225519</v>
      </c>
      <c r="R524" s="35" t="str">
        <f>CONCATENATE(Таблица1[[#This Row],[ОКПД]],Таблица1[[#This Row],[Признак периода данных]],Таблица1[[#This Row],[ОКЕИ]])</f>
        <v>10.13.15.128_882</v>
      </c>
      <c r="S524" s="35" t="str">
        <f>VLOOKUP(Таблица1[[#This Row],[ОКПД]],ОКПД!$A$2:$B$11000,2,FALSE)</f>
        <v>Блюда обеденные вторые мясосодержащие консервированные</v>
      </c>
      <c r="T524" s="35" t="str">
        <f>VLOOKUP(Таблица1[[#This Row],[ОКЕИ]],'для единиц измирения'!$G$4:$H$1900,2,FALSE)</f>
        <v>тыс.усл. банок</v>
      </c>
      <c r="U524" t="str">
        <f>LEFT(Таблица1[[#This Row],[ОКПД]],2)</f>
        <v>10</v>
      </c>
      <c r="V524" s="10" t="e">
        <f>IF(H524=H531:H534,"…*",Таблица1[[#This Row],[За отчётный месяц]])</f>
        <v>#VALUE!</v>
      </c>
    </row>
    <row r="525" spans="1:22" ht="20.100000000000001" customHeight="1" x14ac:dyDescent="0.25">
      <c r="A525" s="91">
        <v>45108</v>
      </c>
      <c r="B525" s="76" t="s">
        <v>17</v>
      </c>
      <c r="C525" s="76" t="s">
        <v>18</v>
      </c>
      <c r="D525" s="76" t="s">
        <v>19</v>
      </c>
      <c r="E525" s="77" t="s">
        <v>20</v>
      </c>
      <c r="F525" s="78">
        <v>882</v>
      </c>
      <c r="G525" s="76" t="s">
        <v>298</v>
      </c>
      <c r="H525" s="76" t="s">
        <v>322</v>
      </c>
      <c r="L525">
        <v>0.1</v>
      </c>
      <c r="M525">
        <v>0.53</v>
      </c>
      <c r="N525">
        <v>1.57</v>
      </c>
      <c r="P525">
        <v>0</v>
      </c>
      <c r="Q525">
        <v>33.757961783439491</v>
      </c>
      <c r="R525" s="35" t="str">
        <f>CONCATENATE(Таблица1[[#This Row],[ОКПД]],Таблица1[[#This Row],[Признак периода данных]],Таблица1[[#This Row],[ОКЕИ]])</f>
        <v>10.13.15.130_882</v>
      </c>
      <c r="S525" s="35" t="str">
        <f>VLOOKUP(Таблица1[[#This Row],[ОКПД]],ОКПД!$A$2:$B$11000,2,FALSE)</f>
        <v>Консервы из мяса и субпродуктов птицы</v>
      </c>
      <c r="T525" s="35" t="str">
        <f>VLOOKUP(Таблица1[[#This Row],[ОКЕИ]],'для единиц измирения'!$G$4:$H$1900,2,FALSE)</f>
        <v>тыс.усл. банок</v>
      </c>
      <c r="U525" t="str">
        <f>LEFT(Таблица1[[#This Row],[ОКПД]],2)</f>
        <v>10</v>
      </c>
      <c r="V525" s="10" t="e">
        <f>IF(H525=H532:H535,"…*",Таблица1[[#This Row],[За отчётный месяц]])</f>
        <v>#VALUE!</v>
      </c>
    </row>
    <row r="526" spans="1:22" ht="20.100000000000001" customHeight="1" x14ac:dyDescent="0.25">
      <c r="A526" s="91">
        <v>45108</v>
      </c>
      <c r="B526" s="76" t="s">
        <v>17</v>
      </c>
      <c r="C526" s="76" t="s">
        <v>18</v>
      </c>
      <c r="D526" s="76" t="s">
        <v>19</v>
      </c>
      <c r="E526" s="77" t="s">
        <v>20</v>
      </c>
      <c r="F526" s="78">
        <v>882</v>
      </c>
      <c r="G526" s="76" t="s">
        <v>298</v>
      </c>
      <c r="H526" s="76" t="s">
        <v>61</v>
      </c>
      <c r="I526">
        <v>2</v>
      </c>
      <c r="J526">
        <v>0.21099999999999999</v>
      </c>
      <c r="K526">
        <v>0.49099999999999999</v>
      </c>
      <c r="L526" t="s">
        <v>9680</v>
      </c>
      <c r="M526">
        <v>4.5259999999999998</v>
      </c>
      <c r="N526">
        <v>0</v>
      </c>
      <c r="O526">
        <v>42.973523421588595</v>
      </c>
      <c r="P526" t="s">
        <v>9680</v>
      </c>
      <c r="Q526">
        <v>0</v>
      </c>
      <c r="R526" s="35" t="str">
        <f>CONCATENATE(Таблица1[[#This Row],[ОКПД]],Таблица1[[#This Row],[Признак периода данных]],Таблица1[[#This Row],[ОКЕИ]])</f>
        <v>10.20_882</v>
      </c>
      <c r="S526" s="35" t="str">
        <f>VLOOKUP(Таблица1[[#This Row],[ОКПД]],ОКПД!$A$2:$B$11000,2,FALSE)</f>
        <v>Рыба переработанная и консервированная, ракообразные и моллюски</v>
      </c>
      <c r="T526" s="35" t="str">
        <f>VLOOKUP(Таблица1[[#This Row],[ОКЕИ]],'для единиц измирения'!$G$4:$H$1900,2,FALSE)</f>
        <v>тыс.усл. банок</v>
      </c>
      <c r="U526" t="str">
        <f>LEFT(Таблица1[[#This Row],[ОКПД]],2)</f>
        <v>10</v>
      </c>
      <c r="V526" s="10" t="e">
        <f>IF(H526=H533:H536,"…*",Таблица1[[#This Row],[За отчётный месяц]])</f>
        <v>#VALUE!</v>
      </c>
    </row>
    <row r="527" spans="1:22" ht="20.100000000000001" customHeight="1" x14ac:dyDescent="0.25">
      <c r="A527" s="91">
        <v>45108</v>
      </c>
      <c r="B527" s="76" t="s">
        <v>17</v>
      </c>
      <c r="C527" s="76" t="s">
        <v>18</v>
      </c>
      <c r="D527" s="76" t="s">
        <v>19</v>
      </c>
      <c r="E527" s="77" t="s">
        <v>20</v>
      </c>
      <c r="F527" s="78">
        <v>168</v>
      </c>
      <c r="G527" s="76" t="s">
        <v>298</v>
      </c>
      <c r="H527" s="76" t="s">
        <v>61</v>
      </c>
      <c r="I527">
        <v>5</v>
      </c>
      <c r="J527">
        <v>350.334</v>
      </c>
      <c r="K527">
        <v>8.702</v>
      </c>
      <c r="L527">
        <v>1463.67</v>
      </c>
      <c r="M527">
        <v>413.40600000000001</v>
      </c>
      <c r="N527">
        <v>1910.15</v>
      </c>
      <c r="O527">
        <v>4025.9020914732246</v>
      </c>
      <c r="P527">
        <v>23.935313287831274</v>
      </c>
      <c r="Q527">
        <v>21.64259351359841</v>
      </c>
      <c r="R527" s="35" t="str">
        <f>CONCATENATE(Таблица1[[#This Row],[ОКПД]],Таблица1[[#This Row],[Признак периода данных]],Таблица1[[#This Row],[ОКЕИ]])</f>
        <v>10.20_168</v>
      </c>
      <c r="S527" s="35" t="str">
        <f>VLOOKUP(Таблица1[[#This Row],[ОКПД]],ОКПД!$A$2:$B$11000,2,FALSE)</f>
        <v>Рыба переработанная и консервированная, ракообразные и моллюски</v>
      </c>
      <c r="T527" s="35" t="str">
        <f>VLOOKUP(Таблица1[[#This Row],[ОКЕИ]],'для единиц измирения'!$G$4:$H$1900,2,FALSE)</f>
        <v>тонн</v>
      </c>
      <c r="U527" t="str">
        <f>LEFT(Таблица1[[#This Row],[ОКПД]],2)</f>
        <v>10</v>
      </c>
      <c r="V527" s="10" t="e">
        <f>IF(H527=H534:H537,"…*",Таблица1[[#This Row],[За отчётный месяц]])</f>
        <v>#VALUE!</v>
      </c>
    </row>
    <row r="528" spans="1:22" ht="15" x14ac:dyDescent="0.25">
      <c r="A528" s="91">
        <v>45108</v>
      </c>
      <c r="B528" s="76" t="s">
        <v>17</v>
      </c>
      <c r="C528" s="76" t="s">
        <v>18</v>
      </c>
      <c r="D528" s="76" t="s">
        <v>19</v>
      </c>
      <c r="E528" s="77" t="s">
        <v>20</v>
      </c>
      <c r="F528" s="78">
        <v>168</v>
      </c>
      <c r="G528" s="76" t="s">
        <v>298</v>
      </c>
      <c r="H528" s="76" t="s">
        <v>65</v>
      </c>
      <c r="I528">
        <v>4</v>
      </c>
      <c r="J528">
        <v>334.75400000000002</v>
      </c>
      <c r="K528">
        <v>0.13500000000000001</v>
      </c>
      <c r="L528">
        <v>1453.7819999999999</v>
      </c>
      <c r="M528">
        <v>347.01799999999997</v>
      </c>
      <c r="N528">
        <v>1847.4010000000001</v>
      </c>
      <c r="O528">
        <v>247965.92592592593</v>
      </c>
      <c r="P528">
        <v>23.02642349403143</v>
      </c>
      <c r="Q528">
        <v>18.784118878359383</v>
      </c>
      <c r="R528" s="35" t="str">
        <f>CONCATENATE(Таблица1[[#This Row],[ОКПД]],Таблица1[[#This Row],[Признак периода данных]],Таблица1[[#This Row],[ОКЕИ]])</f>
        <v>10.20.1_168</v>
      </c>
      <c r="S528" s="35" t="str">
        <f>VLOOKUP(Таблица1[[#This Row],[ОКПД]],ОКПД!$A$2:$B$11000,2,FALSE)</f>
        <v>Продукция из рыбы свежая, охлажденная или мороженая</v>
      </c>
      <c r="T528" s="35" t="str">
        <f>VLOOKUP(Таблица1[[#This Row],[ОКЕИ]],'для единиц измирения'!$G$4:$H$1900,2,FALSE)</f>
        <v>тонн</v>
      </c>
      <c r="U528" t="str">
        <f>LEFT(Таблица1[[#This Row],[ОКПД]],2)</f>
        <v>10</v>
      </c>
      <c r="V528" s="10" t="e">
        <f>IF(H528=H535:H538,"…*",Таблица1[[#This Row],[За отчётный месяц]])</f>
        <v>#VALUE!</v>
      </c>
    </row>
    <row r="529" spans="1:22" ht="20.100000000000001" customHeight="1" x14ac:dyDescent="0.25">
      <c r="A529" s="91">
        <v>45108</v>
      </c>
      <c r="B529" s="76" t="s">
        <v>17</v>
      </c>
      <c r="C529" s="76" t="s">
        <v>18</v>
      </c>
      <c r="D529" s="76" t="s">
        <v>19</v>
      </c>
      <c r="E529" s="77" t="s">
        <v>20</v>
      </c>
      <c r="F529" s="78">
        <v>168</v>
      </c>
      <c r="G529" s="76" t="s">
        <v>298</v>
      </c>
      <c r="H529" s="76" t="s">
        <v>68</v>
      </c>
      <c r="I529">
        <v>4</v>
      </c>
      <c r="J529" s="1">
        <v>327.50799999999998</v>
      </c>
      <c r="K529" s="1">
        <v>0.09</v>
      </c>
      <c r="L529" s="1">
        <v>1446.9749999999999</v>
      </c>
      <c r="M529" s="1">
        <v>336.81799999999998</v>
      </c>
      <c r="N529" s="1">
        <v>1839.0650000000001</v>
      </c>
      <c r="O529">
        <v>363897.77777777775</v>
      </c>
      <c r="P529">
        <v>22.633977781233263</v>
      </c>
      <c r="Q529">
        <v>18.314632707381197</v>
      </c>
      <c r="R529" s="35" t="str">
        <f>CONCATENATE(Таблица1[[#This Row],[ОКПД]],Таблица1[[#This Row],[Признак периода данных]],Таблица1[[#This Row],[ОКЕИ]])</f>
        <v>10.20.13_168</v>
      </c>
      <c r="S529" s="35" t="str">
        <f>VLOOKUP(Таблица1[[#This Row],[ОКПД]],ОКПД!$A$2:$B$11000,2,FALSE)</f>
        <v>Рыба мороженая</v>
      </c>
      <c r="T529" s="35" t="str">
        <f>VLOOKUP(Таблица1[[#This Row],[ОКЕИ]],'для единиц измирения'!$G$4:$H$1900,2,FALSE)</f>
        <v>тонн</v>
      </c>
      <c r="U529" t="str">
        <f>LEFT(Таблица1[[#This Row],[ОКПД]],2)</f>
        <v>10</v>
      </c>
      <c r="V529" s="10" t="e">
        <f>IF(H529=H536:H539,"…*",Таблица1[[#This Row],[За отчётный месяц]])</f>
        <v>#VALUE!</v>
      </c>
    </row>
    <row r="530" spans="1:22" ht="15" x14ac:dyDescent="0.25">
      <c r="A530" s="91">
        <v>45108</v>
      </c>
      <c r="B530" s="76" t="s">
        <v>17</v>
      </c>
      <c r="C530" s="76" t="s">
        <v>18</v>
      </c>
      <c r="D530" s="76" t="s">
        <v>19</v>
      </c>
      <c r="E530" s="77" t="s">
        <v>20</v>
      </c>
      <c r="F530" s="78">
        <v>168</v>
      </c>
      <c r="G530" s="76" t="s">
        <v>298</v>
      </c>
      <c r="H530" s="76" t="s">
        <v>71</v>
      </c>
      <c r="I530">
        <v>2</v>
      </c>
      <c r="J530">
        <v>23.54</v>
      </c>
      <c r="L530">
        <v>22.3</v>
      </c>
      <c r="M530">
        <v>23.54</v>
      </c>
      <c r="N530">
        <v>22.98</v>
      </c>
      <c r="P530">
        <v>105.56053811659193</v>
      </c>
      <c r="Q530">
        <v>102.43690165361184</v>
      </c>
      <c r="R530" s="35" t="str">
        <f>CONCATENATE(Таблица1[[#This Row],[ОКПД]],Таблица1[[#This Row],[Признак периода данных]],Таблица1[[#This Row],[ОКЕИ]])</f>
        <v>10.20.13.120_168</v>
      </c>
      <c r="S530" s="35" t="str">
        <f>VLOOKUP(Таблица1[[#This Row],[ОКПД]],ОКПД!$A$2:$B$11000,2,FALSE)</f>
        <v>Рыба морская мороженая</v>
      </c>
      <c r="T530" s="35" t="str">
        <f>VLOOKUP(Таблица1[[#This Row],[ОКЕИ]],'для единиц измирения'!$G$4:$H$1900,2,FALSE)</f>
        <v>тонн</v>
      </c>
      <c r="V530" s="10" t="e">
        <f>IF(H530=H537:H540,"…*",Таблица1[[#This Row],[За отчётный месяц]])</f>
        <v>#VALUE!</v>
      </c>
    </row>
    <row r="531" spans="1:22" ht="20.100000000000001" customHeight="1" x14ac:dyDescent="0.25">
      <c r="A531" s="91">
        <v>45108</v>
      </c>
      <c r="B531" s="76" t="s">
        <v>17</v>
      </c>
      <c r="C531" s="76" t="s">
        <v>18</v>
      </c>
      <c r="D531" s="76" t="s">
        <v>19</v>
      </c>
      <c r="E531" s="77" t="s">
        <v>20</v>
      </c>
      <c r="F531" s="78">
        <v>168</v>
      </c>
      <c r="G531" s="76" t="s">
        <v>298</v>
      </c>
      <c r="H531" s="76" t="s">
        <v>73</v>
      </c>
      <c r="L531">
        <v>0.307</v>
      </c>
      <c r="M531">
        <v>0.96499999999999997</v>
      </c>
      <c r="N531">
        <v>1.512</v>
      </c>
      <c r="P531">
        <v>0</v>
      </c>
      <c r="Q531">
        <v>63.822751322751323</v>
      </c>
      <c r="R531" s="35" t="str">
        <f>CONCATENATE(Таблица1[[#This Row],[ОКПД]],Таблица1[[#This Row],[Признак периода данных]],Таблица1[[#This Row],[ОКЕИ]])</f>
        <v>10.20.14_168</v>
      </c>
      <c r="S531" s="35" t="str">
        <f>VLOOKUP(Таблица1[[#This Row],[ОКПД]],ОКПД!$A$2:$B$11000,2,FALSE)</f>
        <v>Филе рыбное мороженое</v>
      </c>
      <c r="T531" s="35" t="str">
        <f>VLOOKUP(Таблица1[[#This Row],[ОКЕИ]],'для единиц измирения'!$G$4:$H$1900,2,FALSE)</f>
        <v>тонн</v>
      </c>
      <c r="U531" t="str">
        <f>LEFT(Таблица1[[#This Row],[ОКПД]],2)</f>
        <v>10</v>
      </c>
      <c r="V531" s="10" t="e">
        <f>IF(H531=H538:H541,"…*",Таблица1[[#This Row],[За отчётный месяц]])</f>
        <v>#VALUE!</v>
      </c>
    </row>
    <row r="532" spans="1:22" ht="20.100000000000001" customHeight="1" x14ac:dyDescent="0.25">
      <c r="A532" s="91">
        <v>45108</v>
      </c>
      <c r="B532" s="76" t="s">
        <v>17</v>
      </c>
      <c r="C532" s="76" t="s">
        <v>18</v>
      </c>
      <c r="D532" s="76" t="s">
        <v>19</v>
      </c>
      <c r="E532" s="77" t="s">
        <v>20</v>
      </c>
      <c r="F532" s="78">
        <v>168</v>
      </c>
      <c r="G532" s="76" t="s">
        <v>298</v>
      </c>
      <c r="H532" s="76" t="s">
        <v>76</v>
      </c>
      <c r="L532" t="s">
        <v>9680</v>
      </c>
      <c r="N532" t="s">
        <v>9680</v>
      </c>
      <c r="P532" t="s">
        <v>9680</v>
      </c>
      <c r="Q532" t="s">
        <v>9680</v>
      </c>
      <c r="R532" s="35" t="str">
        <f>CONCATENATE(Таблица1[[#This Row],[ОКПД]],Таблица1[[#This Row],[Признак периода данных]],Таблица1[[#This Row],[ОКЕИ]])</f>
        <v>10.20.14.120_168</v>
      </c>
      <c r="S532" s="35" t="str">
        <f>VLOOKUP(Таблица1[[#This Row],[ОКПД]],ОКПД!$A$2:$B$11000,2,FALSE)</f>
        <v>Филе морской рыбы мороженое</v>
      </c>
      <c r="T532" s="35" t="str">
        <f>VLOOKUP(Таблица1[[#This Row],[ОКЕИ]],'для единиц измирения'!$G$4:$H$1900,2,FALSE)</f>
        <v>тонн</v>
      </c>
      <c r="U532" t="str">
        <f>LEFT(Таблица1[[#This Row],[ОКПД]],2)</f>
        <v>10</v>
      </c>
      <c r="V532" s="10" t="e">
        <f>IF(H532=H539:H542,"…*",Таблица1[[#This Row],[За отчётный месяц]])</f>
        <v>#VALUE!</v>
      </c>
    </row>
    <row r="533" spans="1:22" ht="15" x14ac:dyDescent="0.25">
      <c r="A533" s="91">
        <v>45108</v>
      </c>
      <c r="B533" s="76" t="s">
        <v>17</v>
      </c>
      <c r="C533" s="76" t="s">
        <v>18</v>
      </c>
      <c r="D533" s="76" t="s">
        <v>19</v>
      </c>
      <c r="E533" s="77" t="s">
        <v>20</v>
      </c>
      <c r="F533" s="78">
        <v>168</v>
      </c>
      <c r="G533" s="76" t="s">
        <v>298</v>
      </c>
      <c r="H533" s="76" t="s">
        <v>78</v>
      </c>
      <c r="I533">
        <v>1</v>
      </c>
      <c r="J533">
        <v>6.6000000000000003E-2</v>
      </c>
      <c r="K533">
        <v>4.4999999999999998E-2</v>
      </c>
      <c r="L533" t="s">
        <v>9680</v>
      </c>
      <c r="M533">
        <v>2.0550000000000002</v>
      </c>
      <c r="N533">
        <v>0.13400000000000001</v>
      </c>
      <c r="O533">
        <v>146.66666666666666</v>
      </c>
      <c r="P533" t="s">
        <v>9680</v>
      </c>
      <c r="Q533">
        <v>1533.5820895522388</v>
      </c>
      <c r="R533" s="35" t="str">
        <f>CONCATENATE(Таблица1[[#This Row],[ОКПД]],Таблица1[[#This Row],[Признак периода данных]],Таблица1[[#This Row],[ОКЕИ]])</f>
        <v>10.20.15_168</v>
      </c>
      <c r="S533" s="35" t="str">
        <f>VLOOKUP(Таблица1[[#This Row],[ОКПД]],ОКПД!$A$2:$B$11000,2,FALSE)</f>
        <v>Мясо рыбы (включая фарш) мороженое</v>
      </c>
      <c r="T533" s="35" t="str">
        <f>VLOOKUP(Таблица1[[#This Row],[ОКЕИ]],'для единиц измирения'!$G$4:$H$1900,2,FALSE)</f>
        <v>тонн</v>
      </c>
      <c r="V533" s="10" t="e">
        <f>IF(H533=H540:H543,"…*",Таблица1[[#This Row],[За отчётный месяц]])</f>
        <v>#VALUE!</v>
      </c>
    </row>
    <row r="534" spans="1:22" ht="20.100000000000001" customHeight="1" x14ac:dyDescent="0.25">
      <c r="A534" s="91">
        <v>45108</v>
      </c>
      <c r="B534" s="76" t="s">
        <v>17</v>
      </c>
      <c r="C534" s="76" t="s">
        <v>18</v>
      </c>
      <c r="D534" s="76" t="s">
        <v>19</v>
      </c>
      <c r="E534" s="77" t="s">
        <v>20</v>
      </c>
      <c r="F534" s="78">
        <v>168</v>
      </c>
      <c r="G534" s="76" t="s">
        <v>298</v>
      </c>
      <c r="H534" s="76" t="s">
        <v>399</v>
      </c>
      <c r="I534">
        <v>2</v>
      </c>
      <c r="J534">
        <v>7.18</v>
      </c>
      <c r="L534">
        <v>6.5</v>
      </c>
      <c r="M534">
        <v>7.18</v>
      </c>
      <c r="N534">
        <v>6.69</v>
      </c>
      <c r="P534">
        <v>110.46153846153847</v>
      </c>
      <c r="Q534">
        <v>107.32436472346787</v>
      </c>
      <c r="R534" s="35" t="str">
        <f>CONCATENATE(Таблица1[[#This Row],[ОКПД]],Таблица1[[#This Row],[Признак периода данных]],Таблица1[[#This Row],[ОКЕИ]])</f>
        <v>10.20.16_168</v>
      </c>
      <c r="S534" s="35" t="str">
        <f>VLOOKUP(Таблица1[[#This Row],[ОКПД]],ОКПД!$A$2:$B$11000,2,FALSE)</f>
        <v>Печень и молоки рыбы мороженые</v>
      </c>
      <c r="T534" s="35" t="str">
        <f>VLOOKUP(Таблица1[[#This Row],[ОКЕИ]],'для единиц измирения'!$G$4:$H$1900,2,FALSE)</f>
        <v>тонн</v>
      </c>
      <c r="U534" t="str">
        <f>LEFT(Таблица1[[#This Row],[ОКПД]],2)</f>
        <v>10</v>
      </c>
      <c r="V534" s="10" t="e">
        <f>IF(H534=H541:H544,"…*",Таблица1[[#This Row],[За отчётный месяц]])</f>
        <v>#VALUE!</v>
      </c>
    </row>
    <row r="535" spans="1:22" ht="20.100000000000001" customHeight="1" x14ac:dyDescent="0.25">
      <c r="A535" s="91">
        <v>45108</v>
      </c>
      <c r="B535" s="76" t="s">
        <v>17</v>
      </c>
      <c r="C535" s="76" t="s">
        <v>18</v>
      </c>
      <c r="D535" s="76" t="s">
        <v>19</v>
      </c>
      <c r="E535" s="77" t="s">
        <v>20</v>
      </c>
      <c r="F535" s="78">
        <v>168</v>
      </c>
      <c r="G535" s="76" t="s">
        <v>298</v>
      </c>
      <c r="H535" s="76" t="s">
        <v>81</v>
      </c>
      <c r="I535">
        <v>3</v>
      </c>
      <c r="J535">
        <v>15.574</v>
      </c>
      <c r="K535">
        <v>8.5609999999999999</v>
      </c>
      <c r="L535">
        <v>9.8740000000000006</v>
      </c>
      <c r="M535">
        <v>66.337999999999994</v>
      </c>
      <c r="N535">
        <v>62.643999999999998</v>
      </c>
      <c r="O535">
        <v>181.91800023361756</v>
      </c>
      <c r="P535">
        <v>157.72736479643507</v>
      </c>
      <c r="Q535">
        <v>105.89681374114041</v>
      </c>
      <c r="R535" s="35" t="str">
        <f>CONCATENATE(Таблица1[[#This Row],[ОКПД]],Таблица1[[#This Row],[Признак периода данных]],Таблица1[[#This Row],[ОКЕИ]])</f>
        <v>10.20.2_168</v>
      </c>
      <c r="S53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535" s="35" t="str">
        <f>VLOOKUP(Таблица1[[#This Row],[ОКЕИ]],'для единиц измирения'!$G$4:$H$1900,2,FALSE)</f>
        <v>тонн</v>
      </c>
      <c r="V535" s="10" t="e">
        <f>IF(H535=H542:H545,"…*",Таблица1[[#This Row],[За отчётный месяц]])</f>
        <v>#VALUE!</v>
      </c>
    </row>
    <row r="536" spans="1:22" ht="15" x14ac:dyDescent="0.25">
      <c r="A536" s="91">
        <v>45108</v>
      </c>
      <c r="B536" s="76" t="s">
        <v>17</v>
      </c>
      <c r="C536" s="76" t="s">
        <v>18</v>
      </c>
      <c r="D536" s="76" t="s">
        <v>19</v>
      </c>
      <c r="E536" s="77" t="s">
        <v>20</v>
      </c>
      <c r="F536" s="78">
        <v>882</v>
      </c>
      <c r="G536" s="76" t="s">
        <v>298</v>
      </c>
      <c r="H536" s="76" t="s">
        <v>81</v>
      </c>
      <c r="I536">
        <v>2</v>
      </c>
      <c r="J536">
        <v>0.21099999999999999</v>
      </c>
      <c r="K536">
        <v>0.49099999999999999</v>
      </c>
      <c r="L536" t="s">
        <v>9680</v>
      </c>
      <c r="M536">
        <v>4.5259999999999998</v>
      </c>
      <c r="N536">
        <v>0</v>
      </c>
      <c r="O536">
        <v>42.973523421588595</v>
      </c>
      <c r="P536" t="s">
        <v>9680</v>
      </c>
      <c r="Q536">
        <v>0</v>
      </c>
      <c r="R536" s="35" t="str">
        <f>CONCATENATE(Таблица1[[#This Row],[ОКПД]],Таблица1[[#This Row],[Признак периода данных]],Таблица1[[#This Row],[ОКЕИ]])</f>
        <v>10.20.2_882</v>
      </c>
      <c r="S53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536" s="35" t="str">
        <f>VLOOKUP(Таблица1[[#This Row],[ОКЕИ]],'для единиц измирения'!$G$4:$H$1900,2,FALSE)</f>
        <v>тыс.усл. банок</v>
      </c>
      <c r="U536" t="str">
        <f>LEFT(Таблица1[[#This Row],[ОКПД]],2)</f>
        <v>10</v>
      </c>
      <c r="V536" s="10" t="e">
        <f>IF(H536=H543:H546,"…*",Таблица1[[#This Row],[За отчётный месяц]])</f>
        <v>#VALUE!</v>
      </c>
    </row>
    <row r="537" spans="1:22" ht="20.100000000000001" customHeight="1" x14ac:dyDescent="0.25">
      <c r="A537" s="91">
        <v>45108</v>
      </c>
      <c r="B537" s="76" t="s">
        <v>17</v>
      </c>
      <c r="C537" s="76" t="s">
        <v>18</v>
      </c>
      <c r="D537" s="76" t="s">
        <v>19</v>
      </c>
      <c r="E537" s="77" t="s">
        <v>20</v>
      </c>
      <c r="F537" s="78">
        <v>168</v>
      </c>
      <c r="G537" s="76" t="s">
        <v>298</v>
      </c>
      <c r="H537" s="76" t="s">
        <v>83</v>
      </c>
      <c r="K537">
        <v>1E-3</v>
      </c>
      <c r="L537">
        <v>4.9000000000000002E-2</v>
      </c>
      <c r="M537">
        <v>0.14599999999999999</v>
      </c>
      <c r="N537">
        <v>0.223</v>
      </c>
      <c r="P537">
        <v>0</v>
      </c>
      <c r="Q537">
        <v>65.470852017937219</v>
      </c>
      <c r="R537" s="35" t="str">
        <f>CONCATENATE(Таблица1[[#This Row],[ОКПД]],Таблица1[[#This Row],[Признак периода данных]],Таблица1[[#This Row],[ОКЕИ]])</f>
        <v>10.20.22_168</v>
      </c>
      <c r="S537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537" s="35" t="str">
        <f>VLOOKUP(Таблица1[[#This Row],[ОКЕИ]],'для единиц измирения'!$G$4:$H$1900,2,FALSE)</f>
        <v>тонн</v>
      </c>
      <c r="U537" t="str">
        <f>LEFT(Таблица1[[#This Row],[ОКПД]],2)</f>
        <v>10</v>
      </c>
      <c r="V537" s="10" t="e">
        <f>IF(H537=H544:H547,"…*",Таблица1[[#This Row],[За отчётный месяц]])</f>
        <v>#VALUE!</v>
      </c>
    </row>
    <row r="538" spans="1:22" ht="20.100000000000001" customHeight="1" x14ac:dyDescent="0.25">
      <c r="A538" s="91">
        <v>45108</v>
      </c>
      <c r="B538" s="76" t="s">
        <v>17</v>
      </c>
      <c r="C538" s="76" t="s">
        <v>18</v>
      </c>
      <c r="D538" s="76" t="s">
        <v>19</v>
      </c>
      <c r="E538" s="77" t="s">
        <v>20</v>
      </c>
      <c r="F538" s="78">
        <v>168</v>
      </c>
      <c r="G538" s="76" t="s">
        <v>298</v>
      </c>
      <c r="H538" s="76" t="s">
        <v>324</v>
      </c>
      <c r="K538">
        <v>1E-3</v>
      </c>
      <c r="L538">
        <v>4.9000000000000002E-2</v>
      </c>
      <c r="M538">
        <v>0.14599999999999999</v>
      </c>
      <c r="N538">
        <v>0.223</v>
      </c>
      <c r="P538">
        <v>0</v>
      </c>
      <c r="Q538">
        <v>65.470852017937219</v>
      </c>
      <c r="R538" s="35" t="str">
        <f>CONCATENATE(Таблица1[[#This Row],[ОКПД]],Таблица1[[#This Row],[Признак периода данных]],Таблица1[[#This Row],[ОКЕИ]])</f>
        <v>10.20.22.110_168</v>
      </c>
      <c r="S538" s="35" t="str">
        <f>VLOOKUP(Таблица1[[#This Row],[ОКПД]],ОКПД!$A$2:$B$11000,2,FALSE)</f>
        <v>Печень и молоки рыбы сушеные, копченые, соленые или в рассоле</v>
      </c>
      <c r="T538" s="35" t="str">
        <f>VLOOKUP(Таблица1[[#This Row],[ОКЕИ]],'для единиц измирения'!$G$4:$H$1900,2,FALSE)</f>
        <v>тонн</v>
      </c>
      <c r="V538" s="10" t="e">
        <f>IF(H538=H545:H548,"…*",Таблица1[[#This Row],[За отчётный месяц]])</f>
        <v>#VALUE!</v>
      </c>
    </row>
    <row r="539" spans="1:22" ht="20.100000000000001" customHeight="1" x14ac:dyDescent="0.25">
      <c r="A539" s="91">
        <v>45108</v>
      </c>
      <c r="B539" s="76" t="s">
        <v>17</v>
      </c>
      <c r="C539" s="76" t="s">
        <v>18</v>
      </c>
      <c r="D539" s="76" t="s">
        <v>19</v>
      </c>
      <c r="E539" s="77" t="s">
        <v>20</v>
      </c>
      <c r="F539" s="78">
        <v>168</v>
      </c>
      <c r="G539" s="76" t="s">
        <v>298</v>
      </c>
      <c r="H539" s="76" t="s">
        <v>86</v>
      </c>
      <c r="I539">
        <v>2</v>
      </c>
      <c r="J539">
        <v>1.7130000000000001</v>
      </c>
      <c r="K539">
        <v>1.403</v>
      </c>
      <c r="L539">
        <v>2.222</v>
      </c>
      <c r="M539">
        <v>12.183</v>
      </c>
      <c r="N539">
        <v>18.852</v>
      </c>
      <c r="O539">
        <v>122.09550962223805</v>
      </c>
      <c r="P539">
        <v>77.092709270927088</v>
      </c>
      <c r="Q539">
        <v>64.624443029917245</v>
      </c>
      <c r="R539" s="35" t="str">
        <f>CONCATENATE(Таблица1[[#This Row],[ОКПД]],Таблица1[[#This Row],[Признак периода данных]],Таблица1[[#This Row],[ОКЕИ]])</f>
        <v>10.20.23_168</v>
      </c>
      <c r="S539" s="35" t="str">
        <f>VLOOKUP(Таблица1[[#This Row],[ОКПД]],ОКПД!$A$2:$B$11000,2,FALSE)</f>
        <v>Рыба вяленая, соленая и несоленая или в рассоле</v>
      </c>
      <c r="T539" s="35" t="str">
        <f>VLOOKUP(Таблица1[[#This Row],[ОКЕИ]],'для единиц измирения'!$G$4:$H$1900,2,FALSE)</f>
        <v>тонн</v>
      </c>
      <c r="U539" t="str">
        <f>LEFT(Таблица1[[#This Row],[ОКПД]],2)</f>
        <v>10</v>
      </c>
      <c r="V539" s="10" t="e">
        <f>IF(H539=H546:H549,"…*",Таблица1[[#This Row],[За отчётный месяц]])</f>
        <v>#VALUE!</v>
      </c>
    </row>
    <row r="540" spans="1:22" ht="23.25" customHeight="1" x14ac:dyDescent="0.25">
      <c r="A540" s="91">
        <v>45108</v>
      </c>
      <c r="B540" s="76" t="s">
        <v>17</v>
      </c>
      <c r="C540" s="76" t="s">
        <v>18</v>
      </c>
      <c r="D540" s="76" t="s">
        <v>19</v>
      </c>
      <c r="E540" s="77" t="s">
        <v>20</v>
      </c>
      <c r="F540" s="78">
        <v>168</v>
      </c>
      <c r="G540" s="76" t="s">
        <v>298</v>
      </c>
      <c r="H540" s="76" t="s">
        <v>89</v>
      </c>
      <c r="I540">
        <v>2</v>
      </c>
      <c r="J540">
        <v>0.77500000000000002</v>
      </c>
      <c r="K540">
        <v>0.503</v>
      </c>
      <c r="L540">
        <v>1.111</v>
      </c>
      <c r="M540">
        <v>4.92</v>
      </c>
      <c r="N540">
        <v>11.147</v>
      </c>
      <c r="O540">
        <v>154.07554671968191</v>
      </c>
      <c r="P540">
        <v>69.756975697569757</v>
      </c>
      <c r="Q540">
        <v>44.137436081456897</v>
      </c>
      <c r="R540" s="35" t="str">
        <f>CONCATENATE(Таблица1[[#This Row],[ОКПД]],Таблица1[[#This Row],[Признак периода данных]],Таблица1[[#This Row],[ОКЕИ]])</f>
        <v>10.20.23.110_168</v>
      </c>
      <c r="S540" s="35" t="str">
        <f>VLOOKUP(Таблица1[[#This Row],[ОКПД]],ОКПД!$A$2:$B$11000,2,FALSE)</f>
        <v>Рыба вяленая</v>
      </c>
      <c r="T540" s="35" t="str">
        <f>VLOOKUP(Таблица1[[#This Row],[ОКЕИ]],'для единиц измирения'!$G$4:$H$1900,2,FALSE)</f>
        <v>тонн</v>
      </c>
      <c r="V540" s="10" t="e">
        <f>IF(H540=H547:H550,"…*",Таблица1[[#This Row],[За отчётный месяц]])</f>
        <v>#VALUE!</v>
      </c>
    </row>
    <row r="541" spans="1:22" ht="15" x14ac:dyDescent="0.25">
      <c r="A541" s="91">
        <v>45108</v>
      </c>
      <c r="B541" s="76" t="s">
        <v>17</v>
      </c>
      <c r="C541" s="76" t="s">
        <v>18</v>
      </c>
      <c r="D541" s="76" t="s">
        <v>19</v>
      </c>
      <c r="E541" s="77" t="s">
        <v>20</v>
      </c>
      <c r="F541" s="78">
        <v>168</v>
      </c>
      <c r="G541" s="76" t="s">
        <v>298</v>
      </c>
      <c r="H541" s="76" t="s">
        <v>91</v>
      </c>
      <c r="I541">
        <v>2</v>
      </c>
      <c r="J541">
        <v>5.0999999999999997E-2</v>
      </c>
      <c r="K541">
        <v>9.2999999999999999E-2</v>
      </c>
      <c r="L541">
        <v>4.2000000000000003E-2</v>
      </c>
      <c r="M541">
        <v>1.1499999999999999</v>
      </c>
      <c r="N541">
        <v>0.27900000000000003</v>
      </c>
      <c r="O541">
        <v>54.838709677419352</v>
      </c>
      <c r="P541">
        <v>121.42857142857143</v>
      </c>
      <c r="Q541">
        <v>412.18637992831543</v>
      </c>
      <c r="R541" s="35" t="str">
        <f>CONCATENATE(Таблица1[[#This Row],[ОКПД]],Таблица1[[#This Row],[Признак периода данных]],Таблица1[[#This Row],[ОКЕИ]])</f>
        <v>10.20.23.112_168</v>
      </c>
      <c r="S541" s="35" t="str">
        <f>VLOOKUP(Таблица1[[#This Row],[ОКПД]],ОКПД!$A$2:$B$11000,2,FALSE)</f>
        <v>Рыба вяленая морская</v>
      </c>
      <c r="T541" s="35" t="str">
        <f>VLOOKUP(Таблица1[[#This Row],[ОКЕИ]],'для единиц измирения'!$G$4:$H$1900,2,FALSE)</f>
        <v>тонн</v>
      </c>
      <c r="U541" t="str">
        <f>LEFT(Таблица1[[#This Row],[ОКПД]],2)</f>
        <v>10</v>
      </c>
      <c r="V541" s="10" t="e">
        <f>IF(H541=H548:H551,"…*",Таблица1[[#This Row],[За отчётный месяц]])</f>
        <v>#VALUE!</v>
      </c>
    </row>
    <row r="542" spans="1:22" ht="15" x14ac:dyDescent="0.25">
      <c r="A542" s="91">
        <v>45108</v>
      </c>
      <c r="B542" s="76" t="s">
        <v>17</v>
      </c>
      <c r="C542" s="76" t="s">
        <v>18</v>
      </c>
      <c r="D542" s="76" t="s">
        <v>19</v>
      </c>
      <c r="E542" s="77" t="s">
        <v>20</v>
      </c>
      <c r="F542" s="78">
        <v>168</v>
      </c>
      <c r="G542" s="76" t="s">
        <v>298</v>
      </c>
      <c r="H542" s="76" t="s">
        <v>93</v>
      </c>
      <c r="I542">
        <v>2</v>
      </c>
      <c r="J542">
        <v>0.83799999999999997</v>
      </c>
      <c r="K542">
        <v>0.83</v>
      </c>
      <c r="L542">
        <v>0.99099999999999999</v>
      </c>
      <c r="M542">
        <v>6.4930000000000003</v>
      </c>
      <c r="N542">
        <v>6.9550000000000001</v>
      </c>
      <c r="O542">
        <v>100.96385542168674</v>
      </c>
      <c r="P542">
        <v>84.56104944500504</v>
      </c>
      <c r="Q542">
        <v>93.357296908698771</v>
      </c>
      <c r="R542" s="35" t="str">
        <f>CONCATENATE(Таблица1[[#This Row],[ОКПД]],Таблица1[[#This Row],[Признак периода данных]],Таблица1[[#This Row],[ОКЕИ]])</f>
        <v>10.20.23.120_168</v>
      </c>
      <c r="S542" s="35" t="str">
        <f>VLOOKUP(Таблица1[[#This Row],[ОКПД]],ОКПД!$A$2:$B$11000,2,FALSE)</f>
        <v>Рыба соленая или в рассоле</v>
      </c>
      <c r="T542" s="35" t="str">
        <f>VLOOKUP(Таблица1[[#This Row],[ОКЕИ]],'для единиц измирения'!$G$4:$H$1900,2,FALSE)</f>
        <v>тонн</v>
      </c>
      <c r="V542" s="10" t="e">
        <f>IF(H542=H549:H552,"…*",Таблица1[[#This Row],[За отчётный месяц]])</f>
        <v>#VALUE!</v>
      </c>
    </row>
    <row r="543" spans="1:22" ht="15" x14ac:dyDescent="0.25">
      <c r="A543" s="91">
        <v>45108</v>
      </c>
      <c r="B543" s="76" t="s">
        <v>17</v>
      </c>
      <c r="C543" s="76" t="s">
        <v>18</v>
      </c>
      <c r="D543" s="76" t="s">
        <v>19</v>
      </c>
      <c r="E543" s="77" t="s">
        <v>20</v>
      </c>
      <c r="F543" s="78">
        <v>168</v>
      </c>
      <c r="G543" s="76" t="s">
        <v>298</v>
      </c>
      <c r="H543" s="76" t="s">
        <v>95</v>
      </c>
      <c r="I543">
        <v>2</v>
      </c>
      <c r="J543">
        <v>0.11799999999999999</v>
      </c>
      <c r="K543">
        <v>0.113</v>
      </c>
      <c r="L543">
        <v>7.0999999999999994E-2</v>
      </c>
      <c r="M543">
        <v>0.92400000000000004</v>
      </c>
      <c r="N543">
        <v>1.264</v>
      </c>
      <c r="O543">
        <v>104.42477876106194</v>
      </c>
      <c r="P543">
        <v>166.19718309859155</v>
      </c>
      <c r="Q543">
        <v>73.101265822784811</v>
      </c>
      <c r="R543" s="35" t="str">
        <f>CONCATENATE(Таблица1[[#This Row],[ОКПД]],Таблица1[[#This Row],[Признак периода данных]],Таблица1[[#This Row],[ОКЕИ]])</f>
        <v>10.20.23.122_168</v>
      </c>
      <c r="S543" s="35" t="str">
        <f>VLOOKUP(Таблица1[[#This Row],[ОКПД]],ОКПД!$A$2:$B$11000,2,FALSE)</f>
        <v>Сельдь соленая или в рассоле</v>
      </c>
      <c r="T543" s="35" t="str">
        <f>VLOOKUP(Таблица1[[#This Row],[ОКЕИ]],'для единиц измирения'!$G$4:$H$1900,2,FALSE)</f>
        <v>тонн</v>
      </c>
      <c r="U543" t="str">
        <f>LEFT(Таблица1[[#This Row],[ОКПД]],2)</f>
        <v>10</v>
      </c>
      <c r="V543" s="10" t="e">
        <f>IF(H543=H550:H553,"…*",Таблица1[[#This Row],[За отчётный месяц]])</f>
        <v>#VALUE!</v>
      </c>
    </row>
    <row r="544" spans="1:22" ht="20.100000000000001" customHeight="1" x14ac:dyDescent="0.25">
      <c r="A544" s="91">
        <v>45108</v>
      </c>
      <c r="B544" s="76" t="s">
        <v>17</v>
      </c>
      <c r="C544" s="76" t="s">
        <v>18</v>
      </c>
      <c r="D544" s="76" t="s">
        <v>19</v>
      </c>
      <c r="E544" s="77" t="s">
        <v>20</v>
      </c>
      <c r="F544" s="78">
        <v>168</v>
      </c>
      <c r="G544" s="76" t="s">
        <v>298</v>
      </c>
      <c r="H544" s="76" t="s">
        <v>97</v>
      </c>
      <c r="I544">
        <v>1</v>
      </c>
      <c r="J544">
        <v>6.7000000000000004E-2</v>
      </c>
      <c r="K544">
        <v>1.7999999999999999E-2</v>
      </c>
      <c r="L544">
        <v>3.9E-2</v>
      </c>
      <c r="M544">
        <v>0.182</v>
      </c>
      <c r="N544">
        <v>0.17599999999999999</v>
      </c>
      <c r="O544">
        <v>372.22222222222223</v>
      </c>
      <c r="P544">
        <v>171.7948717948718</v>
      </c>
      <c r="Q544">
        <v>103.40909090909091</v>
      </c>
      <c r="R544" s="35" t="str">
        <f>CONCATENATE(Таблица1[[#This Row],[ОКПД]],Таблица1[[#This Row],[Признак периода данных]],Таблица1[[#This Row],[ОКЕИ]])</f>
        <v>10.20.23.123_168</v>
      </c>
      <c r="S544" s="35" t="str">
        <f>VLOOKUP(Таблица1[[#This Row],[ОКПД]],ОКПД!$A$2:$B$11000,2,FALSE)</f>
        <v>Рыба морская соленая или в рассоле (кроме сельди)</v>
      </c>
      <c r="T544" s="35" t="str">
        <f>VLOOKUP(Таблица1[[#This Row],[ОКЕИ]],'для единиц измирения'!$G$4:$H$1900,2,FALSE)</f>
        <v>тонн</v>
      </c>
      <c r="U544" t="str">
        <f>LEFT(Таблица1[[#This Row],[ОКПД]],2)</f>
        <v>10</v>
      </c>
      <c r="V544" s="10" t="e">
        <f>IF(H544=H551:H554,"…*",Таблица1[[#This Row],[За отчётный месяц]])</f>
        <v>#VALUE!</v>
      </c>
    </row>
    <row r="545" spans="1:22" ht="20.100000000000001" customHeight="1" x14ac:dyDescent="0.25">
      <c r="A545" s="91">
        <v>45108</v>
      </c>
      <c r="B545" s="76" t="s">
        <v>17</v>
      </c>
      <c r="C545" s="76" t="s">
        <v>18</v>
      </c>
      <c r="D545" s="76" t="s">
        <v>19</v>
      </c>
      <c r="E545" s="77" t="s">
        <v>20</v>
      </c>
      <c r="F545" s="78">
        <v>168</v>
      </c>
      <c r="G545" s="76" t="s">
        <v>298</v>
      </c>
      <c r="H545" s="76" t="s">
        <v>99</v>
      </c>
      <c r="I545">
        <v>1</v>
      </c>
      <c r="J545">
        <v>0.1</v>
      </c>
      <c r="K545">
        <v>7.0000000000000007E-2</v>
      </c>
      <c r="L545">
        <v>0.12</v>
      </c>
      <c r="M545">
        <v>0.77</v>
      </c>
      <c r="N545">
        <v>0.75</v>
      </c>
      <c r="O545">
        <v>142.85714285714286</v>
      </c>
      <c r="P545">
        <v>83.333333333333329</v>
      </c>
      <c r="Q545">
        <v>102.66666666666667</v>
      </c>
      <c r="R545" s="35" t="str">
        <f>CONCATENATE(Таблица1[[#This Row],[ОКПД]],Таблица1[[#This Row],[Признак периода данных]],Таблица1[[#This Row],[ОКЕИ]])</f>
        <v>10.20.23.130_168</v>
      </c>
      <c r="S545" s="35" t="str">
        <f>VLOOKUP(Таблица1[[#This Row],[ОКПД]],ОКПД!$A$2:$B$11000,2,FALSE)</f>
        <v>Рыба сушеная</v>
      </c>
      <c r="T545" s="35" t="str">
        <f>VLOOKUP(Таблица1[[#This Row],[ОКЕИ]],'для единиц измирения'!$G$4:$H$1900,2,FALSE)</f>
        <v>тонн</v>
      </c>
      <c r="U545" t="str">
        <f>LEFT(Таблица1[[#This Row],[ОКПД]],2)</f>
        <v>10</v>
      </c>
      <c r="V545" s="10" t="e">
        <f>IF(H545=H552:H555,"…*",Таблица1[[#This Row],[За отчётный месяц]])</f>
        <v>#VALUE!</v>
      </c>
    </row>
    <row r="546" spans="1:22" ht="15" x14ac:dyDescent="0.25">
      <c r="A546" s="91">
        <v>45108</v>
      </c>
      <c r="B546" s="76" t="s">
        <v>17</v>
      </c>
      <c r="C546" s="76" t="s">
        <v>18</v>
      </c>
      <c r="D546" s="76" t="s">
        <v>19</v>
      </c>
      <c r="E546" s="77" t="s">
        <v>20</v>
      </c>
      <c r="F546" s="78">
        <v>168</v>
      </c>
      <c r="G546" s="76" t="s">
        <v>298</v>
      </c>
      <c r="H546" s="76" t="s">
        <v>101</v>
      </c>
      <c r="I546">
        <v>2</v>
      </c>
      <c r="J546">
        <v>7.2960000000000003</v>
      </c>
      <c r="K546">
        <v>6.66</v>
      </c>
      <c r="L546">
        <v>6.3890000000000002</v>
      </c>
      <c r="M546">
        <v>45.588000000000001</v>
      </c>
      <c r="N546">
        <v>40.999000000000002</v>
      </c>
      <c r="O546">
        <v>109.54954954954955</v>
      </c>
      <c r="P546">
        <v>114.19627484739395</v>
      </c>
      <c r="Q546">
        <v>111.19295592575429</v>
      </c>
      <c r="R546" s="35" t="str">
        <f>CONCATENATE(Таблица1[[#This Row],[ОКПД]],Таблица1[[#This Row],[Признак периода данных]],Таблица1[[#This Row],[ОКЕИ]])</f>
        <v>10.20.24_168</v>
      </c>
      <c r="S546" s="35" t="str">
        <f>VLOOKUP(Таблица1[[#This Row],[ОКПД]],ОКПД!$A$2:$B$11000,2,FALSE)</f>
        <v>Рыба, включая филе, копченая</v>
      </c>
      <c r="T546" s="35" t="str">
        <f>VLOOKUP(Таблица1[[#This Row],[ОКЕИ]],'для единиц измирения'!$G$4:$H$1900,2,FALSE)</f>
        <v>тонн</v>
      </c>
      <c r="U546" t="str">
        <f>LEFT(Таблица1[[#This Row],[ОКПД]],2)</f>
        <v>10</v>
      </c>
      <c r="V546" s="10" t="e">
        <f>IF(H546=H553:H556,"…*",Таблица1[[#This Row],[За отчётный месяц]])</f>
        <v>#VALUE!</v>
      </c>
    </row>
    <row r="547" spans="1:22" ht="15" x14ac:dyDescent="0.25">
      <c r="A547" s="91">
        <v>45108</v>
      </c>
      <c r="B547" s="76" t="s">
        <v>17</v>
      </c>
      <c r="C547" s="76" t="s">
        <v>18</v>
      </c>
      <c r="D547" s="76" t="s">
        <v>19</v>
      </c>
      <c r="E547" s="77" t="s">
        <v>20</v>
      </c>
      <c r="F547" s="78">
        <v>168</v>
      </c>
      <c r="G547" s="76" t="s">
        <v>298</v>
      </c>
      <c r="H547" s="76" t="s">
        <v>104</v>
      </c>
      <c r="I547">
        <v>2</v>
      </c>
      <c r="J547">
        <v>5.7949999999999999</v>
      </c>
      <c r="K547">
        <v>5.2779999999999996</v>
      </c>
      <c r="L547">
        <v>5.2560000000000002</v>
      </c>
      <c r="M547">
        <v>35.396000000000001</v>
      </c>
      <c r="N547">
        <v>35.308999999999997</v>
      </c>
      <c r="O547">
        <v>109.79537703675635</v>
      </c>
      <c r="P547">
        <v>110.25494672754947</v>
      </c>
      <c r="Q547">
        <v>100.24639610297658</v>
      </c>
      <c r="R547" s="35" t="str">
        <f>CONCATENATE(Таблица1[[#This Row],[ОКПД]],Таблица1[[#This Row],[Признак периода данных]],Таблица1[[#This Row],[ОКЕИ]])</f>
        <v>10.20.24.110_168</v>
      </c>
      <c r="S547" s="35" t="str">
        <f>VLOOKUP(Таблица1[[#This Row],[ОКПД]],ОКПД!$A$2:$B$11000,2,FALSE)</f>
        <v>Рыба и филе рыбное холодного копчения</v>
      </c>
      <c r="T547" s="35" t="str">
        <f>VLOOKUP(Таблица1[[#This Row],[ОКЕИ]],'для единиц измирения'!$G$4:$H$1900,2,FALSE)</f>
        <v>тонн</v>
      </c>
      <c r="U547" t="str">
        <f>LEFT(Таблица1[[#This Row],[ОКПД]],2)</f>
        <v>10</v>
      </c>
      <c r="V547" s="10" t="e">
        <f>IF(H547=H554:H557,"…*",Таблица1[[#This Row],[За отчётный месяц]])</f>
        <v>#VALUE!</v>
      </c>
    </row>
    <row r="548" spans="1:22" ht="20.100000000000001" customHeight="1" x14ac:dyDescent="0.25">
      <c r="A548" s="91">
        <v>45108</v>
      </c>
      <c r="B548" s="76" t="s">
        <v>17</v>
      </c>
      <c r="C548" s="76" t="s">
        <v>18</v>
      </c>
      <c r="D548" s="76" t="s">
        <v>19</v>
      </c>
      <c r="E548" s="77" t="s">
        <v>20</v>
      </c>
      <c r="F548" s="78">
        <v>168</v>
      </c>
      <c r="G548" s="76" t="s">
        <v>298</v>
      </c>
      <c r="H548" s="76" t="s">
        <v>106</v>
      </c>
      <c r="I548">
        <v>1</v>
      </c>
      <c r="J548">
        <v>1.6E-2</v>
      </c>
      <c r="L548">
        <v>8.0000000000000002E-3</v>
      </c>
      <c r="M548">
        <v>9.4E-2</v>
      </c>
      <c r="N548">
        <v>0.10199999999999999</v>
      </c>
      <c r="P548">
        <v>200</v>
      </c>
      <c r="Q548">
        <v>92.156862745098039</v>
      </c>
      <c r="R548" s="35" t="str">
        <f>CONCATENATE(Таблица1[[#This Row],[ОКПД]],Таблица1[[#This Row],[Признак периода данных]],Таблица1[[#This Row],[ОКЕИ]])</f>
        <v>10.20.24.112_168</v>
      </c>
      <c r="S548" s="35" t="str">
        <f>VLOOKUP(Таблица1[[#This Row],[ОКПД]],ОКПД!$A$2:$B$11000,2,FALSE)</f>
        <v>Сельдь и филе сельди холодного копчения</v>
      </c>
      <c r="T548" s="35" t="str">
        <f>VLOOKUP(Таблица1[[#This Row],[ОКЕИ]],'для единиц измирения'!$G$4:$H$1900,2,FALSE)</f>
        <v>тонн</v>
      </c>
      <c r="U548" t="str">
        <f>LEFT(Таблица1[[#This Row],[ОКПД]],2)</f>
        <v>10</v>
      </c>
      <c r="V548" s="10" t="e">
        <f>IF(H548=H555:H558,"…*",Таблица1[[#This Row],[За отчётный месяц]])</f>
        <v>#VALUE!</v>
      </c>
    </row>
    <row r="549" spans="1:22" ht="20.100000000000001" customHeight="1" x14ac:dyDescent="0.25">
      <c r="A549" s="91">
        <v>45108</v>
      </c>
      <c r="B549" s="76" t="s">
        <v>17</v>
      </c>
      <c r="C549" s="76" t="s">
        <v>18</v>
      </c>
      <c r="D549" s="76" t="s">
        <v>19</v>
      </c>
      <c r="E549" s="77" t="s">
        <v>20</v>
      </c>
      <c r="F549" s="78">
        <v>168</v>
      </c>
      <c r="G549" s="76" t="s">
        <v>298</v>
      </c>
      <c r="H549" s="76" t="s">
        <v>108</v>
      </c>
      <c r="I549">
        <v>2</v>
      </c>
      <c r="J549">
        <v>0.2</v>
      </c>
      <c r="K549">
        <v>0.14799999999999999</v>
      </c>
      <c r="L549">
        <v>0.24099999999999999</v>
      </c>
      <c r="M549">
        <v>1.153</v>
      </c>
      <c r="N549">
        <v>2.0379999999999998</v>
      </c>
      <c r="O549">
        <v>135.13513513513513</v>
      </c>
      <c r="P549">
        <v>82.987551867219921</v>
      </c>
      <c r="Q549">
        <v>56.575073601570168</v>
      </c>
      <c r="R549" s="35" t="str">
        <f>CONCATENATE(Таблица1[[#This Row],[ОКПД]],Таблица1[[#This Row],[Признак периода данных]],Таблица1[[#This Row],[ОКЕИ]])</f>
        <v>10.20.24.113_168</v>
      </c>
      <c r="S549" s="35" t="str">
        <f>VLOOKUP(Таблица1[[#This Row],[ОКПД]],ОКПД!$A$2:$B$11000,2,FALSE)</f>
        <v>Рыба и филе морских рыб холодного копчения (кроме сельди)</v>
      </c>
      <c r="T549" s="35" t="str">
        <f>VLOOKUP(Таблица1[[#This Row],[ОКЕИ]],'для единиц измирения'!$G$4:$H$1900,2,FALSE)</f>
        <v>тонн</v>
      </c>
      <c r="U549" t="str">
        <f>LEFT(Таблица1[[#This Row],[ОКПД]],2)</f>
        <v>10</v>
      </c>
      <c r="V549" s="10" t="e">
        <f>IF(H549=H556:H559,"…*",Таблица1[[#This Row],[За отчётный месяц]])</f>
        <v>#VALUE!</v>
      </c>
    </row>
    <row r="550" spans="1:22" ht="20.100000000000001" customHeight="1" x14ac:dyDescent="0.25">
      <c r="A550" s="91">
        <v>45108</v>
      </c>
      <c r="B550" s="76" t="s">
        <v>17</v>
      </c>
      <c r="C550" s="76" t="s">
        <v>18</v>
      </c>
      <c r="D550" s="76" t="s">
        <v>19</v>
      </c>
      <c r="E550" s="77" t="s">
        <v>20</v>
      </c>
      <c r="F550" s="78">
        <v>168</v>
      </c>
      <c r="G550" s="76" t="s">
        <v>298</v>
      </c>
      <c r="H550" s="76" t="s">
        <v>110</v>
      </c>
      <c r="I550">
        <v>2</v>
      </c>
      <c r="J550">
        <v>1.5009999999999999</v>
      </c>
      <c r="K550">
        <v>1.3819999999999999</v>
      </c>
      <c r="L550">
        <v>1.133</v>
      </c>
      <c r="M550">
        <v>10.192</v>
      </c>
      <c r="N550">
        <v>5.69</v>
      </c>
      <c r="O550">
        <v>108.61070911722142</v>
      </c>
      <c r="P550">
        <v>132.48014121800529</v>
      </c>
      <c r="Q550">
        <v>179.12126537785588</v>
      </c>
      <c r="R550" s="35" t="str">
        <f>CONCATENATE(Таблица1[[#This Row],[ОКПД]],Таблица1[[#This Row],[Признак периода данных]],Таблица1[[#This Row],[ОКЕИ]])</f>
        <v>10.20.24.120_168</v>
      </c>
      <c r="S550" s="35" t="str">
        <f>VLOOKUP(Таблица1[[#This Row],[ОКПД]],ОКПД!$A$2:$B$11000,2,FALSE)</f>
        <v>Рыба и филе рыбное горячего копчения</v>
      </c>
      <c r="T550" s="35" t="str">
        <f>VLOOKUP(Таблица1[[#This Row],[ОКЕИ]],'для единиц измирения'!$G$4:$H$1900,2,FALSE)</f>
        <v>тонн</v>
      </c>
      <c r="U550" t="str">
        <f>LEFT(Таблица1[[#This Row],[ОКПД]],2)</f>
        <v>10</v>
      </c>
      <c r="V550" s="10" t="e">
        <f>IF(H550=H557:H560,"…*",Таблица1[[#This Row],[За отчётный месяц]])</f>
        <v>#VALUE!</v>
      </c>
    </row>
    <row r="551" spans="1:22" ht="20.100000000000001" customHeight="1" x14ac:dyDescent="0.25">
      <c r="A551" s="91">
        <v>45108</v>
      </c>
      <c r="B551" s="76" t="s">
        <v>17</v>
      </c>
      <c r="C551" s="76" t="s">
        <v>18</v>
      </c>
      <c r="D551" s="76" t="s">
        <v>19</v>
      </c>
      <c r="E551" s="77" t="s">
        <v>20</v>
      </c>
      <c r="F551" s="78">
        <v>168</v>
      </c>
      <c r="G551" s="76" t="s">
        <v>298</v>
      </c>
      <c r="H551" s="76" t="s">
        <v>112</v>
      </c>
      <c r="I551">
        <v>1</v>
      </c>
      <c r="J551">
        <v>8.3000000000000004E-2</v>
      </c>
      <c r="L551">
        <v>0.13100000000000001</v>
      </c>
      <c r="M551">
        <v>0.17499999999999999</v>
      </c>
      <c r="N551">
        <v>0.84699999999999998</v>
      </c>
      <c r="P551">
        <v>63.358778625954201</v>
      </c>
      <c r="Q551">
        <v>20.66115702479339</v>
      </c>
      <c r="R551" s="35" t="str">
        <f>CONCATENATE(Таблица1[[#This Row],[ОКПД]],Таблица1[[#This Row],[Признак периода данных]],Таблица1[[#This Row],[ОКЕИ]])</f>
        <v>10.20.24.123_168</v>
      </c>
      <c r="S551" s="35" t="str">
        <f>VLOOKUP(Таблица1[[#This Row],[ОКПД]],ОКПД!$A$2:$B$11000,2,FALSE)</f>
        <v>Рыба и филе морских рыб горячего копчения (кроме сельди)</v>
      </c>
      <c r="T551" s="35" t="str">
        <f>VLOOKUP(Таблица1[[#This Row],[ОКЕИ]],'для единиц измирения'!$G$4:$H$1900,2,FALSE)</f>
        <v>тонн</v>
      </c>
      <c r="U551" t="str">
        <f>LEFT(Таблица1[[#This Row],[ОКПД]],2)</f>
        <v>10</v>
      </c>
      <c r="V551" s="10" t="e">
        <f>IF(H551=H558:H561,"…*",Таблица1[[#This Row],[За отчётный месяц]])</f>
        <v>#VALUE!</v>
      </c>
    </row>
    <row r="552" spans="1:22" ht="20.100000000000001" customHeight="1" x14ac:dyDescent="0.25">
      <c r="A552" s="91">
        <v>45108</v>
      </c>
      <c r="B552" s="76" t="s">
        <v>17</v>
      </c>
      <c r="C552" s="76" t="s">
        <v>18</v>
      </c>
      <c r="D552" s="76" t="s">
        <v>19</v>
      </c>
      <c r="E552" s="77" t="s">
        <v>20</v>
      </c>
      <c r="F552" s="78">
        <v>882</v>
      </c>
      <c r="G552" s="76" t="s">
        <v>298</v>
      </c>
      <c r="H552" s="76" t="s">
        <v>114</v>
      </c>
      <c r="L552" t="s">
        <v>9680</v>
      </c>
      <c r="M552">
        <v>0.93</v>
      </c>
      <c r="N552" t="s">
        <v>9680</v>
      </c>
      <c r="P552" t="s">
        <v>9680</v>
      </c>
      <c r="Q552" t="s">
        <v>9680</v>
      </c>
      <c r="R552" s="35" t="str">
        <f>CONCATENATE(Таблица1[[#This Row],[ОКПД]],Таблица1[[#This Row],[Признак периода данных]],Таблица1[[#This Row],[ОКЕИ]])</f>
        <v>10.20.25.110_882</v>
      </c>
      <c r="S552" s="35" t="str">
        <f>VLOOKUP(Таблица1[[#This Row],[ОКПД]],ОКПД!$A$2:$B$11000,2,FALSE)</f>
        <v>Консервы рыбные</v>
      </c>
      <c r="T552" s="35" t="str">
        <f>VLOOKUP(Таблица1[[#This Row],[ОКЕИ]],'для единиц измирения'!$G$4:$H$1900,2,FALSE)</f>
        <v>тыс.усл. банок</v>
      </c>
      <c r="U552" t="str">
        <f>LEFT(Таблица1[[#This Row],[ОКПД]],2)</f>
        <v>10</v>
      </c>
      <c r="V552" s="10" t="e">
        <f>IF(H552=H559:H562,"…*",Таблица1[[#This Row],[За отчётный месяц]])</f>
        <v>#VALUE!</v>
      </c>
    </row>
    <row r="553" spans="1:22" ht="20.100000000000001" customHeight="1" x14ac:dyDescent="0.25">
      <c r="A553" s="91">
        <v>45108</v>
      </c>
      <c r="B553" s="76" t="s">
        <v>17</v>
      </c>
      <c r="C553" s="76" t="s">
        <v>18</v>
      </c>
      <c r="D553" s="76" t="s">
        <v>19</v>
      </c>
      <c r="E553" s="77" t="s">
        <v>20</v>
      </c>
      <c r="F553" s="78">
        <v>168</v>
      </c>
      <c r="G553" s="76" t="s">
        <v>298</v>
      </c>
      <c r="H553" s="76" t="s">
        <v>114</v>
      </c>
      <c r="L553" t="s">
        <v>9680</v>
      </c>
      <c r="M553">
        <v>0.32600000000000001</v>
      </c>
      <c r="N553" t="s">
        <v>9680</v>
      </c>
      <c r="P553" t="s">
        <v>9680</v>
      </c>
      <c r="Q553" t="s">
        <v>9680</v>
      </c>
      <c r="R553" s="35" t="str">
        <f>CONCATENATE(Таблица1[[#This Row],[ОКПД]],Таблица1[[#This Row],[Признак периода данных]],Таблица1[[#This Row],[ОКЕИ]])</f>
        <v>10.20.25.110_168</v>
      </c>
      <c r="S553" s="35" t="str">
        <f>VLOOKUP(Таблица1[[#This Row],[ОКПД]],ОКПД!$A$2:$B$11000,2,FALSE)</f>
        <v>Консервы рыбные</v>
      </c>
      <c r="T553" s="35" t="str">
        <f>VLOOKUP(Таблица1[[#This Row],[ОКЕИ]],'для единиц измирения'!$G$4:$H$1900,2,FALSE)</f>
        <v>тонн</v>
      </c>
      <c r="U553" t="str">
        <f>LEFT(Таблица1[[#This Row],[ОКПД]],2)</f>
        <v>10</v>
      </c>
      <c r="V553" s="10" t="e">
        <f>IF(H553=H560:H563,"…*",Таблица1[[#This Row],[За отчётный месяц]])</f>
        <v>#VALUE!</v>
      </c>
    </row>
    <row r="554" spans="1:22" ht="20.100000000000001" customHeight="1" x14ac:dyDescent="0.25">
      <c r="A554" s="91">
        <v>45108</v>
      </c>
      <c r="B554" s="76" t="s">
        <v>17</v>
      </c>
      <c r="C554" s="76" t="s">
        <v>18</v>
      </c>
      <c r="D554" s="76" t="s">
        <v>19</v>
      </c>
      <c r="E554" s="77" t="s">
        <v>20</v>
      </c>
      <c r="F554" s="78">
        <v>882</v>
      </c>
      <c r="G554" s="76" t="s">
        <v>298</v>
      </c>
      <c r="H554" s="76" t="s">
        <v>118</v>
      </c>
      <c r="L554" t="s">
        <v>9680</v>
      </c>
      <c r="M554">
        <v>0.49</v>
      </c>
      <c r="N554" t="s">
        <v>9680</v>
      </c>
      <c r="P554" t="s">
        <v>9680</v>
      </c>
      <c r="Q554" t="s">
        <v>9680</v>
      </c>
      <c r="R554" s="35" t="str">
        <f>CONCATENATE(Таблица1[[#This Row],[ОКПД]],Таблица1[[#This Row],[Признак периода данных]],Таблица1[[#This Row],[ОКЕИ]])</f>
        <v>10.20.25.111_882</v>
      </c>
      <c r="S554" s="35" t="str">
        <f>VLOOKUP(Таблица1[[#This Row],[ОКПД]],ОКПД!$A$2:$B$11000,2,FALSE)</f>
        <v>Консервы рыбные натуральные</v>
      </c>
      <c r="T554" s="35" t="str">
        <f>VLOOKUP(Таблица1[[#This Row],[ОКЕИ]],'для единиц измирения'!$G$4:$H$1900,2,FALSE)</f>
        <v>тыс.усл. банок</v>
      </c>
      <c r="U554" t="str">
        <f>LEFT(Таблица1[[#This Row],[ОКПД]],2)</f>
        <v>10</v>
      </c>
      <c r="V554" s="10" t="e">
        <f>IF(H554=H561:H564,"…*",Таблица1[[#This Row],[За отчётный месяц]])</f>
        <v>#VALUE!</v>
      </c>
    </row>
    <row r="555" spans="1:22" ht="20.100000000000001" customHeight="1" x14ac:dyDescent="0.25">
      <c r="A555" s="91">
        <v>45108</v>
      </c>
      <c r="B555" s="76" t="s">
        <v>17</v>
      </c>
      <c r="C555" s="76" t="s">
        <v>18</v>
      </c>
      <c r="D555" s="76" t="s">
        <v>19</v>
      </c>
      <c r="E555" s="77" t="s">
        <v>20</v>
      </c>
      <c r="F555" s="78">
        <v>168</v>
      </c>
      <c r="G555" s="76" t="s">
        <v>298</v>
      </c>
      <c r="H555" s="76" t="s">
        <v>118</v>
      </c>
      <c r="L555" t="s">
        <v>9680</v>
      </c>
      <c r="M555">
        <v>0.17199999999999999</v>
      </c>
      <c r="N555" t="s">
        <v>9680</v>
      </c>
      <c r="P555" t="s">
        <v>9680</v>
      </c>
      <c r="Q555" t="s">
        <v>9680</v>
      </c>
      <c r="R555" s="35" t="str">
        <f>CONCATENATE(Таблица1[[#This Row],[ОКПД]],Таблица1[[#This Row],[Признак периода данных]],Таблица1[[#This Row],[ОКЕИ]])</f>
        <v>10.20.25.111_168</v>
      </c>
      <c r="S555" s="35" t="str">
        <f>VLOOKUP(Таблица1[[#This Row],[ОКПД]],ОКПД!$A$2:$B$11000,2,FALSE)</f>
        <v>Консервы рыбные натуральные</v>
      </c>
      <c r="T555" s="35" t="str">
        <f>VLOOKUP(Таблица1[[#This Row],[ОКЕИ]],'для единиц измирения'!$G$4:$H$1900,2,FALSE)</f>
        <v>тонн</v>
      </c>
      <c r="U555" t="str">
        <f>LEFT(Таблица1[[#This Row],[ОКПД]],2)</f>
        <v>10</v>
      </c>
      <c r="V555" s="10" t="e">
        <f>IF(H555=H562:H565,"…*",Таблица1[[#This Row],[За отчётный месяц]])</f>
        <v>#VALUE!</v>
      </c>
    </row>
    <row r="556" spans="1:22" ht="20.100000000000001" customHeight="1" x14ac:dyDescent="0.25">
      <c r="A556" s="91">
        <v>45108</v>
      </c>
      <c r="B556" s="76" t="s">
        <v>17</v>
      </c>
      <c r="C556" s="76" t="s">
        <v>18</v>
      </c>
      <c r="D556" s="76" t="s">
        <v>19</v>
      </c>
      <c r="E556" s="77" t="s">
        <v>20</v>
      </c>
      <c r="F556" s="78">
        <v>168</v>
      </c>
      <c r="G556" s="76" t="s">
        <v>298</v>
      </c>
      <c r="H556" s="76" t="s">
        <v>326</v>
      </c>
      <c r="L556" t="s">
        <v>9680</v>
      </c>
      <c r="M556">
        <v>0.154</v>
      </c>
      <c r="N556" t="s">
        <v>9680</v>
      </c>
      <c r="P556" t="s">
        <v>9680</v>
      </c>
      <c r="Q556" t="s">
        <v>9680</v>
      </c>
      <c r="R556" s="35" t="str">
        <f>CONCATENATE(Таблица1[[#This Row],[ОКПД]],Таблица1[[#This Row],[Признак периода данных]],Таблица1[[#This Row],[ОКЕИ]])</f>
        <v>10.20.25.113_168</v>
      </c>
      <c r="S556" s="35" t="str">
        <f>VLOOKUP(Таблица1[[#This Row],[ОКПД]],ОКПД!$A$2:$B$11000,2,FALSE)</f>
        <v>Консервы рыбные в масле</v>
      </c>
      <c r="T556" s="35" t="str">
        <f>VLOOKUP(Таблица1[[#This Row],[ОКЕИ]],'для единиц измирения'!$G$4:$H$1900,2,FALSE)</f>
        <v>тонн</v>
      </c>
      <c r="U556" t="str">
        <f>LEFT(Таблица1[[#This Row],[ОКПД]],2)</f>
        <v>10</v>
      </c>
      <c r="V556" s="10" t="e">
        <f>IF(H556=H563:H566,"…*",Таблица1[[#This Row],[За отчётный месяц]])</f>
        <v>#VALUE!</v>
      </c>
    </row>
    <row r="557" spans="1:22" ht="20.100000000000001" customHeight="1" x14ac:dyDescent="0.25">
      <c r="A557" s="91">
        <v>45108</v>
      </c>
      <c r="B557" s="76" t="s">
        <v>17</v>
      </c>
      <c r="C557" s="76" t="s">
        <v>18</v>
      </c>
      <c r="D557" s="76" t="s">
        <v>19</v>
      </c>
      <c r="E557" s="77" t="s">
        <v>20</v>
      </c>
      <c r="F557" s="78">
        <v>882</v>
      </c>
      <c r="G557" s="76" t="s">
        <v>298</v>
      </c>
      <c r="H557" s="76" t="s">
        <v>326</v>
      </c>
      <c r="L557" t="s">
        <v>9680</v>
      </c>
      <c r="M557">
        <v>0.44</v>
      </c>
      <c r="N557" t="s">
        <v>9680</v>
      </c>
      <c r="P557" t="s">
        <v>9680</v>
      </c>
      <c r="Q557" t="s">
        <v>9680</v>
      </c>
      <c r="R557" s="35" t="str">
        <f>CONCATENATE(Таблица1[[#This Row],[ОКПД]],Таблица1[[#This Row],[Признак периода данных]],Таблица1[[#This Row],[ОКЕИ]])</f>
        <v>10.20.25.113_882</v>
      </c>
      <c r="S557" s="35" t="str">
        <f>VLOOKUP(Таблица1[[#This Row],[ОКПД]],ОКПД!$A$2:$B$11000,2,FALSE)</f>
        <v>Консервы рыбные в масле</v>
      </c>
      <c r="T557" s="35" t="str">
        <f>VLOOKUP(Таблица1[[#This Row],[ОКЕИ]],'для единиц измирения'!$G$4:$H$1900,2,FALSE)</f>
        <v>тыс.усл. банок</v>
      </c>
      <c r="U557" t="str">
        <f>LEFT(Таблица1[[#This Row],[ОКПД]],2)</f>
        <v>10</v>
      </c>
      <c r="V557" s="10" t="e">
        <f>IF(H557=H564:H567,"…*",Таблица1[[#This Row],[За отчётный месяц]])</f>
        <v>#VALUE!</v>
      </c>
    </row>
    <row r="558" spans="1:22" ht="20.100000000000001" customHeight="1" x14ac:dyDescent="0.25">
      <c r="A558" s="91">
        <v>45108</v>
      </c>
      <c r="B558" s="76" t="s">
        <v>17</v>
      </c>
      <c r="C558" s="76" t="s">
        <v>18</v>
      </c>
      <c r="D558" s="76" t="s">
        <v>19</v>
      </c>
      <c r="E558" s="77" t="s">
        <v>20</v>
      </c>
      <c r="F558" s="78">
        <v>882</v>
      </c>
      <c r="G558" s="76" t="s">
        <v>298</v>
      </c>
      <c r="H558" s="76" t="s">
        <v>120</v>
      </c>
      <c r="I558">
        <v>2</v>
      </c>
      <c r="J558">
        <v>0.21099999999999999</v>
      </c>
      <c r="K558">
        <v>0.49099999999999999</v>
      </c>
      <c r="L558">
        <v>0.66</v>
      </c>
      <c r="M558">
        <v>3.5960000000000001</v>
      </c>
      <c r="N558">
        <v>4.0819999999999999</v>
      </c>
      <c r="O558">
        <v>42.973523421588595</v>
      </c>
      <c r="P558">
        <v>31.969696969696969</v>
      </c>
      <c r="Q558">
        <v>88.094071533561973</v>
      </c>
      <c r="R558" s="35" t="str">
        <f>CONCATENATE(Таблица1[[#This Row],[ОКПД]],Таблица1[[#This Row],[Признак периода данных]],Таблица1[[#This Row],[ОКЕИ]])</f>
        <v>10.20.25.120_882</v>
      </c>
      <c r="S558" s="35" t="str">
        <f>VLOOKUP(Таблица1[[#This Row],[ОКПД]],ОКПД!$A$2:$B$11000,2,FALSE)</f>
        <v>Пресервы рыбные</v>
      </c>
      <c r="T558" s="35" t="str">
        <f>VLOOKUP(Таблица1[[#This Row],[ОКЕИ]],'для единиц измирения'!$G$4:$H$1900,2,FALSE)</f>
        <v>тыс.усл. банок</v>
      </c>
      <c r="U558" t="str">
        <f>LEFT(Таблица1[[#This Row],[ОКПД]],2)</f>
        <v>10</v>
      </c>
      <c r="V558" s="10" t="e">
        <f>IF(H558=H565:H568,"…*",Таблица1[[#This Row],[За отчётный месяц]])</f>
        <v>#VALUE!</v>
      </c>
    </row>
    <row r="559" spans="1:22" ht="20.100000000000001" customHeight="1" x14ac:dyDescent="0.25">
      <c r="A559" s="91">
        <v>45108</v>
      </c>
      <c r="B559" s="76" t="s">
        <v>17</v>
      </c>
      <c r="C559" s="76" t="s">
        <v>18</v>
      </c>
      <c r="D559" s="76" t="s">
        <v>19</v>
      </c>
      <c r="E559" s="77" t="s">
        <v>20</v>
      </c>
      <c r="F559" s="78">
        <v>168</v>
      </c>
      <c r="G559" s="76" t="s">
        <v>298</v>
      </c>
      <c r="H559" s="76" t="s">
        <v>120</v>
      </c>
      <c r="I559">
        <v>2</v>
      </c>
      <c r="J559">
        <v>7.3999999999999996E-2</v>
      </c>
      <c r="K559">
        <v>0.17199999999999999</v>
      </c>
      <c r="L559">
        <v>0.23100000000000001</v>
      </c>
      <c r="M559">
        <v>1.2569999999999999</v>
      </c>
      <c r="N559">
        <v>1.429</v>
      </c>
      <c r="O559">
        <v>43.02325581395349</v>
      </c>
      <c r="P559">
        <v>32.034632034632033</v>
      </c>
      <c r="Q559">
        <v>87.963610916724988</v>
      </c>
      <c r="R559" s="35" t="str">
        <f>CONCATENATE(Таблица1[[#This Row],[ОКПД]],Таблица1[[#This Row],[Признак периода данных]],Таблица1[[#This Row],[ОКЕИ]])</f>
        <v>10.20.25.120_168</v>
      </c>
      <c r="S559" s="35" t="str">
        <f>VLOOKUP(Таблица1[[#This Row],[ОКПД]],ОКПД!$A$2:$B$11000,2,FALSE)</f>
        <v>Пресервы рыбные</v>
      </c>
      <c r="T559" s="35" t="str">
        <f>VLOOKUP(Таблица1[[#This Row],[ОКЕИ]],'для единиц измирения'!$G$4:$H$1900,2,FALSE)</f>
        <v>тонн</v>
      </c>
      <c r="U559" t="str">
        <f>LEFT(Таблица1[[#This Row],[ОКПД]],2)</f>
        <v>10</v>
      </c>
      <c r="V559" s="10" t="e">
        <f>IF(H559=H566:H569,"…*",Таблица1[[#This Row],[За отчётный месяц]])</f>
        <v>#VALUE!</v>
      </c>
    </row>
    <row r="560" spans="1:22" ht="20.100000000000001" customHeight="1" x14ac:dyDescent="0.25">
      <c r="A560" s="91">
        <v>45108</v>
      </c>
      <c r="B560" s="76" t="s">
        <v>17</v>
      </c>
      <c r="C560" s="76" t="s">
        <v>18</v>
      </c>
      <c r="D560" s="76" t="s">
        <v>19</v>
      </c>
      <c r="E560" s="77" t="s">
        <v>20</v>
      </c>
      <c r="F560" s="78">
        <v>168</v>
      </c>
      <c r="G560" s="76" t="s">
        <v>298</v>
      </c>
      <c r="H560" s="76" t="s">
        <v>122</v>
      </c>
      <c r="I560">
        <v>1</v>
      </c>
      <c r="J560">
        <v>4.0000000000000001E-3</v>
      </c>
      <c r="K560">
        <v>5.0000000000000001E-3</v>
      </c>
      <c r="L560">
        <v>3.0000000000000001E-3</v>
      </c>
      <c r="M560">
        <v>3.1E-2</v>
      </c>
      <c r="N560">
        <v>0.161</v>
      </c>
      <c r="O560">
        <v>80</v>
      </c>
      <c r="P560">
        <v>133.33333333333334</v>
      </c>
      <c r="Q560">
        <v>19.254658385093169</v>
      </c>
      <c r="R560" s="35" t="str">
        <f>CONCATENATE(Таблица1[[#This Row],[ОКПД]],Таблица1[[#This Row],[Признак периода данных]],Таблица1[[#This Row],[ОКЕИ]])</f>
        <v>10.20.25.190_168</v>
      </c>
      <c r="S560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560" s="35" t="str">
        <f>VLOOKUP(Таблица1[[#This Row],[ОКЕИ]],'для единиц измирения'!$G$4:$H$1900,2,FALSE)</f>
        <v>тонн</v>
      </c>
      <c r="U560" t="str">
        <f>LEFT(Таблица1[[#This Row],[ОКПД]],2)</f>
        <v>10</v>
      </c>
      <c r="V560" s="10" t="e">
        <f>IF(H560=H567:H570,"…*",Таблица1[[#This Row],[За отчётный месяц]])</f>
        <v>#VALUE!</v>
      </c>
    </row>
    <row r="561" spans="1:22" ht="20.100000000000001" customHeight="1" x14ac:dyDescent="0.25">
      <c r="A561" s="91">
        <v>45108</v>
      </c>
      <c r="B561" s="76" t="s">
        <v>17</v>
      </c>
      <c r="C561" s="76" t="s">
        <v>18</v>
      </c>
      <c r="D561" s="76" t="s">
        <v>19</v>
      </c>
      <c r="E561" s="77" t="s">
        <v>20</v>
      </c>
      <c r="F561" s="78">
        <v>168</v>
      </c>
      <c r="G561" s="76" t="s">
        <v>298</v>
      </c>
      <c r="H561" s="76" t="s">
        <v>371</v>
      </c>
      <c r="I561">
        <v>2</v>
      </c>
      <c r="J561">
        <v>6.4870000000000001</v>
      </c>
      <c r="K561">
        <v>0.32</v>
      </c>
      <c r="L561">
        <v>0.98</v>
      </c>
      <c r="M561">
        <v>6.8070000000000004</v>
      </c>
      <c r="N561">
        <v>0.98</v>
      </c>
      <c r="O561">
        <v>2027.1875</v>
      </c>
      <c r="P561">
        <v>661.9387755102041</v>
      </c>
      <c r="Q561">
        <v>694.59183673469386</v>
      </c>
      <c r="R561" s="35" t="str">
        <f>CONCATENATE(Таблица1[[#This Row],[ОКПД]],Таблица1[[#This Row],[Признак периода данных]],Таблица1[[#This Row],[ОКЕИ]])</f>
        <v>10.20.26_168</v>
      </c>
      <c r="S561" s="35" t="str">
        <f>VLOOKUP(Таблица1[[#This Row],[ОКПД]],ОКПД!$A$2:$B$11000,2,FALSE)</f>
        <v>Икра и заменители икры</v>
      </c>
      <c r="T561" s="35" t="str">
        <f>VLOOKUP(Таблица1[[#This Row],[ОКЕИ]],'для единиц измирения'!$G$4:$H$1900,2,FALSE)</f>
        <v>тонн</v>
      </c>
      <c r="U561" t="str">
        <f>LEFT(Таблица1[[#This Row],[ОКПД]],2)</f>
        <v>10</v>
      </c>
      <c r="V561" s="10" t="e">
        <f>IF(H561=H568:H571,"…*",Таблица1[[#This Row],[За отчётный месяц]])</f>
        <v>#VALUE!</v>
      </c>
    </row>
    <row r="562" spans="1:22" ht="20.100000000000001" customHeight="1" x14ac:dyDescent="0.25">
      <c r="A562" s="91">
        <v>45108</v>
      </c>
      <c r="B562" s="76" t="s">
        <v>17</v>
      </c>
      <c r="C562" s="76" t="s">
        <v>18</v>
      </c>
      <c r="D562" s="76" t="s">
        <v>19</v>
      </c>
      <c r="E562" s="77" t="s">
        <v>20</v>
      </c>
      <c r="F562" s="78">
        <v>168</v>
      </c>
      <c r="G562" s="76" t="s">
        <v>298</v>
      </c>
      <c r="H562" s="76" t="s">
        <v>357</v>
      </c>
      <c r="I562">
        <v>2</v>
      </c>
      <c r="J562">
        <v>6.4870000000000001</v>
      </c>
      <c r="K562">
        <v>0.32</v>
      </c>
      <c r="L562">
        <v>0.98</v>
      </c>
      <c r="M562">
        <v>6.8070000000000004</v>
      </c>
      <c r="N562">
        <v>0.98</v>
      </c>
      <c r="O562">
        <v>2027.1875</v>
      </c>
      <c r="P562">
        <v>661.9387755102041</v>
      </c>
      <c r="Q562">
        <v>694.59183673469386</v>
      </c>
      <c r="R562" s="35" t="str">
        <f>CONCATENATE(Таблица1[[#This Row],[ОКПД]],Таблица1[[#This Row],[Признак периода данных]],Таблица1[[#This Row],[ОКЕИ]])</f>
        <v>10.20.26.110_168</v>
      </c>
      <c r="S562" s="35" t="str">
        <f>VLOOKUP(Таблица1[[#This Row],[ОКПД]],ОКПД!$A$2:$B$11000,2,FALSE)</f>
        <v>Икра</v>
      </c>
      <c r="T562" s="35" t="str">
        <f>VLOOKUP(Таблица1[[#This Row],[ОКЕИ]],'для единиц измирения'!$G$4:$H$1900,2,FALSE)</f>
        <v>тонн</v>
      </c>
      <c r="U562" t="str">
        <f>LEFT(Таблица1[[#This Row],[ОКПД]],2)</f>
        <v>10</v>
      </c>
      <c r="V562" s="10" t="e">
        <f>IF(H562=H569:H572,"…*",Таблица1[[#This Row],[За отчётный месяц]])</f>
        <v>#VALUE!</v>
      </c>
    </row>
    <row r="563" spans="1:22" ht="20.100000000000001" customHeight="1" x14ac:dyDescent="0.25">
      <c r="A563" s="91">
        <v>45108</v>
      </c>
      <c r="B563" s="76" t="s">
        <v>17</v>
      </c>
      <c r="C563" s="76" t="s">
        <v>18</v>
      </c>
      <c r="D563" s="76" t="s">
        <v>19</v>
      </c>
      <c r="E563" s="77" t="s">
        <v>20</v>
      </c>
      <c r="F563" s="78">
        <v>168</v>
      </c>
      <c r="G563" s="76" t="s">
        <v>298</v>
      </c>
      <c r="H563" s="76" t="s">
        <v>362</v>
      </c>
      <c r="I563">
        <v>2</v>
      </c>
      <c r="J563">
        <v>6.4870000000000001</v>
      </c>
      <c r="K563">
        <v>0.32</v>
      </c>
      <c r="L563">
        <v>0.98</v>
      </c>
      <c r="M563">
        <v>6.8070000000000004</v>
      </c>
      <c r="N563">
        <v>0.98</v>
      </c>
      <c r="O563">
        <v>2027.1875</v>
      </c>
      <c r="P563">
        <v>661.9387755102041</v>
      </c>
      <c r="Q563">
        <v>694.59183673469386</v>
      </c>
      <c r="R563" s="35" t="str">
        <f>CONCATENATE(Таблица1[[#This Row],[ОКПД]],Таблица1[[#This Row],[Признак периода данных]],Таблица1[[#This Row],[ОКЕИ]])</f>
        <v>10.20.26.112_168</v>
      </c>
      <c r="S563" s="35" t="str">
        <f>VLOOKUP(Таблица1[[#This Row],[ОКПД]],ОКПД!$A$2:$B$11000,2,FALSE)</f>
        <v>Икра лососевых рыб</v>
      </c>
      <c r="T563" s="35" t="str">
        <f>VLOOKUP(Таблица1[[#This Row],[ОКЕИ]],'для единиц измирения'!$G$4:$H$1900,2,FALSE)</f>
        <v>тонн</v>
      </c>
      <c r="U563" t="str">
        <f>LEFT(Таблица1[[#This Row],[ОКПД]],2)</f>
        <v>10</v>
      </c>
      <c r="V563" s="10" t="e">
        <f>IF(H563=H570:H573,"…*",Таблица1[[#This Row],[За отчётный месяц]])</f>
        <v>#VALUE!</v>
      </c>
    </row>
    <row r="564" spans="1:22" ht="20.100000000000001" customHeight="1" x14ac:dyDescent="0.25">
      <c r="A564" s="91">
        <v>45108</v>
      </c>
      <c r="B564" s="76" t="s">
        <v>17</v>
      </c>
      <c r="C564" s="76" t="s">
        <v>18</v>
      </c>
      <c r="D564" s="76" t="s">
        <v>19</v>
      </c>
      <c r="E564" s="77" t="s">
        <v>20</v>
      </c>
      <c r="F564" s="78">
        <v>168</v>
      </c>
      <c r="G564" s="76" t="s">
        <v>298</v>
      </c>
      <c r="H564" s="76" t="s">
        <v>401</v>
      </c>
      <c r="I564">
        <v>1</v>
      </c>
      <c r="J564">
        <v>6.0000000000000001E-3</v>
      </c>
      <c r="L564" t="s">
        <v>9680</v>
      </c>
      <c r="M564">
        <v>6.0000000000000001E-3</v>
      </c>
      <c r="N564">
        <v>0</v>
      </c>
      <c r="P564" t="s">
        <v>9680</v>
      </c>
      <c r="Q564">
        <v>0</v>
      </c>
      <c r="R564" s="35" t="str">
        <f>CONCATENATE(Таблица1[[#This Row],[ОКПД]],Таблица1[[#This Row],[Признак периода данных]],Таблица1[[#This Row],[ОКЕИ]])</f>
        <v>10.20.32_168</v>
      </c>
      <c r="S564" s="35" t="str">
        <f>VLOOKUP(Таблица1[[#This Row],[ОКПД]],ОКПД!$A$2:$B$11000,2,FALSE)</f>
        <v>Моллюски мороженые, сушеные, соленые или в рассоле, копченые</v>
      </c>
      <c r="T564" s="35" t="str">
        <f>VLOOKUP(Таблица1[[#This Row],[ОКЕИ]],'для единиц измирения'!$G$4:$H$1900,2,FALSE)</f>
        <v>тонн</v>
      </c>
      <c r="U564" t="str">
        <f>LEFT(Таблица1[[#This Row],[ОКПД]],2)</f>
        <v>10</v>
      </c>
      <c r="V564" s="10" t="e">
        <f>IF(H564=H571:H574,"…*",Таблица1[[#This Row],[За отчётный месяц]])</f>
        <v>#VALUE!</v>
      </c>
    </row>
    <row r="565" spans="1:22" ht="20.100000000000001" customHeight="1" x14ac:dyDescent="0.25">
      <c r="A565" s="91">
        <v>45108</v>
      </c>
      <c r="B565" s="76" t="s">
        <v>17</v>
      </c>
      <c r="C565" s="76" t="s">
        <v>18</v>
      </c>
      <c r="D565" s="76" t="s">
        <v>19</v>
      </c>
      <c r="E565" s="77" t="s">
        <v>20</v>
      </c>
      <c r="F565" s="78">
        <v>168</v>
      </c>
      <c r="G565" s="76" t="s">
        <v>298</v>
      </c>
      <c r="H565" s="76" t="s">
        <v>328</v>
      </c>
      <c r="K565">
        <v>6.0000000000000001E-3</v>
      </c>
      <c r="L565">
        <v>1.4E-2</v>
      </c>
      <c r="M565">
        <v>4.3999999999999997E-2</v>
      </c>
      <c r="N565">
        <v>0.105</v>
      </c>
      <c r="P565">
        <v>0</v>
      </c>
      <c r="Q565">
        <v>41.904761904761905</v>
      </c>
      <c r="R565" s="35" t="str">
        <f>CONCATENATE(Таблица1[[#This Row],[ОКПД]],Таблица1[[#This Row],[Признак периода данных]],Таблица1[[#This Row],[ОКЕИ]])</f>
        <v>10.20.33_168</v>
      </c>
      <c r="S565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565" s="35" t="str">
        <f>VLOOKUP(Таблица1[[#This Row],[ОКЕИ]],'для единиц измирения'!$G$4:$H$1900,2,FALSE)</f>
        <v>тонн</v>
      </c>
      <c r="U565" t="str">
        <f>LEFT(Таблица1[[#This Row],[ОКПД]],2)</f>
        <v>10</v>
      </c>
      <c r="V565" s="10" t="e">
        <f>IF(H565=H572:H575,"…*",Таблица1[[#This Row],[За отчётный месяц]])</f>
        <v>#VALUE!</v>
      </c>
    </row>
    <row r="566" spans="1:22" ht="20.100000000000001" customHeight="1" x14ac:dyDescent="0.25">
      <c r="A566" s="91">
        <v>45108</v>
      </c>
      <c r="B566" s="76" t="s">
        <v>17</v>
      </c>
      <c r="C566" s="76" t="s">
        <v>18</v>
      </c>
      <c r="D566" s="76" t="s">
        <v>19</v>
      </c>
      <c r="E566" s="77" t="s">
        <v>20</v>
      </c>
      <c r="F566" s="78">
        <v>882</v>
      </c>
      <c r="G566" s="76" t="s">
        <v>298</v>
      </c>
      <c r="H566" s="76" t="s">
        <v>363</v>
      </c>
      <c r="I566">
        <v>1</v>
      </c>
      <c r="J566">
        <v>0.498</v>
      </c>
      <c r="L566">
        <v>1.35</v>
      </c>
      <c r="M566">
        <v>0.498</v>
      </c>
      <c r="N566">
        <v>1.5660000000000001</v>
      </c>
      <c r="P566">
        <v>36.888888888888886</v>
      </c>
      <c r="Q566">
        <v>31.800766283524904</v>
      </c>
      <c r="R566" s="35" t="str">
        <f>CONCATENATE(Таблица1[[#This Row],[ОКПД]],Таблица1[[#This Row],[Признак периода данных]],Таблица1[[#This Row],[ОКЕИ]])</f>
        <v>10.32.39.001.АГ_882</v>
      </c>
      <c r="S566" s="35" t="str">
        <f>VLOOKUP(Таблица1[[#This Row],[ОКПД]],ОКПД!$A$2:$B$11000,2,FALSE)</f>
        <v>Плодоовощные консервы</v>
      </c>
      <c r="T566" s="35" t="str">
        <f>VLOOKUP(Таблица1[[#This Row],[ОКЕИ]],'для единиц измирения'!$G$4:$H$1900,2,FALSE)</f>
        <v>тыс.усл. банок</v>
      </c>
      <c r="U566" t="str">
        <f>LEFT(Таблица1[[#This Row],[ОКПД]],2)</f>
        <v>10</v>
      </c>
      <c r="V566" s="10" t="e">
        <f>IF(H566=H573:H576,"…*",Таблица1[[#This Row],[За отчётный месяц]])</f>
        <v>#VALUE!</v>
      </c>
    </row>
    <row r="567" spans="1:22" ht="20.100000000000001" customHeight="1" x14ac:dyDescent="0.25">
      <c r="A567" s="91">
        <v>45108</v>
      </c>
      <c r="B567" s="76" t="s">
        <v>17</v>
      </c>
      <c r="C567" s="76" t="s">
        <v>18</v>
      </c>
      <c r="D567" s="76" t="s">
        <v>19</v>
      </c>
      <c r="E567" s="77" t="s">
        <v>20</v>
      </c>
      <c r="F567" s="78">
        <v>882</v>
      </c>
      <c r="G567" s="76" t="s">
        <v>298</v>
      </c>
      <c r="H567" s="76" t="s">
        <v>368</v>
      </c>
      <c r="I567">
        <v>1</v>
      </c>
      <c r="J567">
        <v>0.498</v>
      </c>
      <c r="L567">
        <v>1.35</v>
      </c>
      <c r="M567">
        <v>0.498</v>
      </c>
      <c r="N567">
        <v>1.5660000000000001</v>
      </c>
      <c r="P567">
        <v>36.888888888888886</v>
      </c>
      <c r="Q567">
        <v>31.800766283524904</v>
      </c>
      <c r="R567" s="35" t="str">
        <f>CONCATENATE(Таблица1[[#This Row],[ОКПД]],Таблица1[[#This Row],[Признак периода данных]],Таблица1[[#This Row],[ОКЕИ]])</f>
        <v>10.39.18_882</v>
      </c>
      <c r="S567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567" s="35" t="str">
        <f>VLOOKUP(Таблица1[[#This Row],[ОКЕИ]],'для единиц измирения'!$G$4:$H$1900,2,FALSE)</f>
        <v>тыс.усл. банок</v>
      </c>
      <c r="U567" t="str">
        <f>LEFT(Таблица1[[#This Row],[ОКПД]],2)</f>
        <v>10</v>
      </c>
      <c r="V567" s="10" t="e">
        <f>IF(H567=H574:H577,"…*",Таблица1[[#This Row],[За отчётный месяц]])</f>
        <v>#VALUE!</v>
      </c>
    </row>
    <row r="568" spans="1:22" ht="20.100000000000001" customHeight="1" x14ac:dyDescent="0.25">
      <c r="A568" s="91">
        <v>45108</v>
      </c>
      <c r="B568" s="76" t="s">
        <v>17</v>
      </c>
      <c r="C568" s="76" t="s">
        <v>18</v>
      </c>
      <c r="D568" s="76" t="s">
        <v>19</v>
      </c>
      <c r="E568" s="77" t="s">
        <v>20</v>
      </c>
      <c r="F568" s="78">
        <v>882</v>
      </c>
      <c r="G568" s="76" t="s">
        <v>298</v>
      </c>
      <c r="H568" s="76" t="s">
        <v>367</v>
      </c>
      <c r="I568">
        <v>1</v>
      </c>
      <c r="J568">
        <v>0.498</v>
      </c>
      <c r="L568">
        <v>1.35</v>
      </c>
      <c r="M568">
        <v>0.498</v>
      </c>
      <c r="N568">
        <v>1.5660000000000001</v>
      </c>
      <c r="P568">
        <v>36.888888888888886</v>
      </c>
      <c r="Q568">
        <v>31.800766283524904</v>
      </c>
      <c r="R568" s="35" t="str">
        <f>CONCATENATE(Таблица1[[#This Row],[ОКПД]],Таблица1[[#This Row],[Признак периода данных]],Таблица1[[#This Row],[ОКЕИ]])</f>
        <v>10.39.18.110_882</v>
      </c>
      <c r="S568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568" s="35" t="str">
        <f>VLOOKUP(Таблица1[[#This Row],[ОКЕИ]],'для единиц измирения'!$G$4:$H$1900,2,FALSE)</f>
        <v>тыс.усл. банок</v>
      </c>
      <c r="U568" t="str">
        <f>LEFT(Таблица1[[#This Row],[ОКПД]],2)</f>
        <v>10</v>
      </c>
      <c r="V568" s="10" t="e">
        <f>IF(H568=H575:H578,"…*",Таблица1[[#This Row],[За отчётный месяц]])</f>
        <v>#VALUE!</v>
      </c>
    </row>
    <row r="569" spans="1:22" ht="20.100000000000001" customHeight="1" x14ac:dyDescent="0.25">
      <c r="A569" s="91">
        <v>45108</v>
      </c>
      <c r="B569" s="76" t="s">
        <v>17</v>
      </c>
      <c r="C569" s="76" t="s">
        <v>18</v>
      </c>
      <c r="D569" s="76" t="s">
        <v>19</v>
      </c>
      <c r="E569" s="77" t="s">
        <v>20</v>
      </c>
      <c r="F569" s="78">
        <v>168</v>
      </c>
      <c r="G569" s="76" t="s">
        <v>298</v>
      </c>
      <c r="H569" s="76" t="s">
        <v>124</v>
      </c>
      <c r="I569">
        <v>2</v>
      </c>
      <c r="J569">
        <v>0.1</v>
      </c>
      <c r="K569">
        <v>0.1</v>
      </c>
      <c r="L569">
        <v>0.08</v>
      </c>
      <c r="M569">
        <v>0.79</v>
      </c>
      <c r="N569">
        <v>0.7</v>
      </c>
      <c r="O569">
        <v>100</v>
      </c>
      <c r="P569">
        <v>125</v>
      </c>
      <c r="Q569">
        <v>112.85714285714286</v>
      </c>
      <c r="R569" s="35" t="str">
        <f>CONCATENATE(Таблица1[[#This Row],[ОКПД]],Таблица1[[#This Row],[Признак периода данных]],Таблица1[[#This Row],[ОКЕИ]])</f>
        <v>10.51.12_168</v>
      </c>
      <c r="S569" s="35" t="str">
        <f>VLOOKUP(Таблица1[[#This Row],[ОКПД]],ОКПД!$A$2:$B$11000,2,FALSE)</f>
        <v>Сливки</v>
      </c>
      <c r="T569" s="35" t="str">
        <f>VLOOKUP(Таблица1[[#This Row],[ОКЕИ]],'для единиц измирения'!$G$4:$H$1900,2,FALSE)</f>
        <v>тонн</v>
      </c>
      <c r="U569" t="str">
        <f>LEFT(Таблица1[[#This Row],[ОКПД]],2)</f>
        <v>10</v>
      </c>
      <c r="V569" s="10" t="e">
        <f>IF(H569=H576:H579,"…*",Таблица1[[#This Row],[За отчётный месяц]])</f>
        <v>#VALUE!</v>
      </c>
    </row>
    <row r="570" spans="1:22" ht="20.100000000000001" customHeight="1" x14ac:dyDescent="0.25">
      <c r="A570" s="91">
        <v>45108</v>
      </c>
      <c r="B570" s="76" t="s">
        <v>17</v>
      </c>
      <c r="C570" s="76" t="s">
        <v>18</v>
      </c>
      <c r="D570" s="76" t="s">
        <v>19</v>
      </c>
      <c r="E570" s="77" t="s">
        <v>20</v>
      </c>
      <c r="F570" s="78">
        <v>168</v>
      </c>
      <c r="G570" s="76" t="s">
        <v>298</v>
      </c>
      <c r="H570" s="76" t="s">
        <v>127</v>
      </c>
      <c r="I570">
        <v>4</v>
      </c>
      <c r="J570">
        <v>4.01</v>
      </c>
      <c r="K570">
        <v>5.47</v>
      </c>
      <c r="L570">
        <v>4.38</v>
      </c>
      <c r="M570">
        <v>42.68</v>
      </c>
      <c r="N570">
        <v>43.31</v>
      </c>
      <c r="O570">
        <v>73.308957952468006</v>
      </c>
      <c r="P570">
        <v>91.552511415525117</v>
      </c>
      <c r="Q570">
        <v>98.545370584160707</v>
      </c>
      <c r="R570" s="35" t="str">
        <f>CONCATENATE(Таблица1[[#This Row],[ОКПД]],Таблица1[[#This Row],[Признак периода данных]],Таблица1[[#This Row],[ОКЕИ]])</f>
        <v>10.51.40_168</v>
      </c>
      <c r="S570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570" s="35" t="str">
        <f>VLOOKUP(Таблица1[[#This Row],[ОКЕИ]],'для единиц измирения'!$G$4:$H$1900,2,FALSE)</f>
        <v>тонн</v>
      </c>
      <c r="U570" t="str">
        <f>LEFT(Таблица1[[#This Row],[ОКПД]],2)</f>
        <v>10</v>
      </c>
      <c r="V570" s="10" t="e">
        <f>IF(H570=H577:H580,"…*",Таблица1[[#This Row],[За отчётный месяц]])</f>
        <v>#VALUE!</v>
      </c>
    </row>
    <row r="571" spans="1:22" ht="20.100000000000001" customHeight="1" x14ac:dyDescent="0.25">
      <c r="A571" s="91">
        <v>45108</v>
      </c>
      <c r="B571" s="76" t="s">
        <v>17</v>
      </c>
      <c r="C571" s="76" t="s">
        <v>18</v>
      </c>
      <c r="D571" s="76" t="s">
        <v>19</v>
      </c>
      <c r="E571" s="77" t="s">
        <v>20</v>
      </c>
      <c r="F571" s="78">
        <v>168</v>
      </c>
      <c r="G571" s="76" t="s">
        <v>298</v>
      </c>
      <c r="H571" s="76" t="s">
        <v>129</v>
      </c>
      <c r="I571">
        <v>4</v>
      </c>
      <c r="J571">
        <v>4.01</v>
      </c>
      <c r="K571">
        <v>5.47</v>
      </c>
      <c r="L571">
        <v>4.38</v>
      </c>
      <c r="M571">
        <v>42.68</v>
      </c>
      <c r="N571">
        <v>43.31</v>
      </c>
      <c r="O571">
        <v>73.308957952468006</v>
      </c>
      <c r="P571">
        <v>91.552511415525117</v>
      </c>
      <c r="Q571">
        <v>98.545370584160707</v>
      </c>
      <c r="R571" s="35" t="str">
        <f>CONCATENATE(Таблица1[[#This Row],[ОКПД]],Таблица1[[#This Row],[Признак периода данных]],Таблица1[[#This Row],[ОКЕИ]])</f>
        <v>10.51.40.003.АГ_168</v>
      </c>
      <c r="S571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571" s="35" t="str">
        <f>VLOOKUP(Таблица1[[#This Row],[ОКЕИ]],'для единиц измирения'!$G$4:$H$1900,2,FALSE)</f>
        <v>тонн</v>
      </c>
      <c r="U571" t="str">
        <f>LEFT(Таблица1[[#This Row],[ОКПД]],2)</f>
        <v>10</v>
      </c>
      <c r="V571" s="10" t="e">
        <f>IF(H571=H578:H581,"…*",Таблица1[[#This Row],[За отчётный месяц]])</f>
        <v>#VALUE!</v>
      </c>
    </row>
    <row r="572" spans="1:22" ht="20.100000000000001" customHeight="1" x14ac:dyDescent="0.25">
      <c r="A572" s="91">
        <v>45108</v>
      </c>
      <c r="B572" s="76" t="s">
        <v>17</v>
      </c>
      <c r="C572" s="76" t="s">
        <v>18</v>
      </c>
      <c r="D572" s="76" t="s">
        <v>19</v>
      </c>
      <c r="E572" s="77" t="s">
        <v>20</v>
      </c>
      <c r="F572" s="78">
        <v>168</v>
      </c>
      <c r="G572" s="76" t="s">
        <v>298</v>
      </c>
      <c r="H572" s="76" t="s">
        <v>132</v>
      </c>
      <c r="I572">
        <v>2</v>
      </c>
      <c r="J572">
        <v>7.0000000000000007E-2</v>
      </c>
      <c r="K572">
        <v>0.08</v>
      </c>
      <c r="L572">
        <v>0.09</v>
      </c>
      <c r="M572">
        <v>0.63</v>
      </c>
      <c r="N572">
        <v>0.77</v>
      </c>
      <c r="O572">
        <v>87.5</v>
      </c>
      <c r="P572">
        <v>77.777777777777771</v>
      </c>
      <c r="Q572">
        <v>81.818181818181813</v>
      </c>
      <c r="R572" s="35" t="str">
        <f>CONCATENATE(Таблица1[[#This Row],[ОКПД]],Таблица1[[#This Row],[Признак периода данных]],Таблица1[[#This Row],[ОКЕИ]])</f>
        <v>10.51.40.100_168</v>
      </c>
      <c r="S572" s="35" t="str">
        <f>VLOOKUP(Таблица1[[#This Row],[ОКПД]],ОКПД!$A$2:$B$11000,2,FALSE)</f>
        <v>Сыры</v>
      </c>
      <c r="T572" s="35" t="str">
        <f>VLOOKUP(Таблица1[[#This Row],[ОКЕИ]],'для единиц измирения'!$G$4:$H$1900,2,FALSE)</f>
        <v>тонн</v>
      </c>
      <c r="U572" t="str">
        <f>LEFT(Таблица1[[#This Row],[ОКПД]],2)</f>
        <v>10</v>
      </c>
      <c r="V572" s="10" t="e">
        <f>IF(H572=H579:H582,"…*",Таблица1[[#This Row],[За отчётный месяц]])</f>
        <v>#VALUE!</v>
      </c>
    </row>
    <row r="573" spans="1:22" ht="20.100000000000001" customHeight="1" x14ac:dyDescent="0.25">
      <c r="A573" s="91">
        <v>45108</v>
      </c>
      <c r="B573" s="76" t="s">
        <v>17</v>
      </c>
      <c r="C573" s="76" t="s">
        <v>18</v>
      </c>
      <c r="D573" s="76" t="s">
        <v>19</v>
      </c>
      <c r="E573" s="77" t="s">
        <v>20</v>
      </c>
      <c r="F573" s="78">
        <v>168</v>
      </c>
      <c r="G573" s="76" t="s">
        <v>298</v>
      </c>
      <c r="H573" s="76" t="s">
        <v>134</v>
      </c>
      <c r="I573">
        <v>4</v>
      </c>
      <c r="J573">
        <v>3.94</v>
      </c>
      <c r="K573">
        <v>5.39</v>
      </c>
      <c r="L573">
        <v>4.29</v>
      </c>
      <c r="M573">
        <v>42.05</v>
      </c>
      <c r="N573">
        <v>42.54</v>
      </c>
      <c r="O573">
        <v>73.098330241187384</v>
      </c>
      <c r="P573">
        <v>91.841491841491845</v>
      </c>
      <c r="Q573">
        <v>98.848142924306529</v>
      </c>
      <c r="R573" s="35" t="str">
        <f>CONCATENATE(Таблица1[[#This Row],[ОКПД]],Таблица1[[#This Row],[Признак периода данных]],Таблица1[[#This Row],[ОКЕИ]])</f>
        <v>10.51.40.300_168</v>
      </c>
      <c r="S573" s="35" t="str">
        <f>VLOOKUP(Таблица1[[#This Row],[ОКПД]],ОКПД!$A$2:$B$11000,2,FALSE)</f>
        <v>Творог</v>
      </c>
      <c r="T573" s="35" t="str">
        <f>VLOOKUP(Таблица1[[#This Row],[ОКЕИ]],'для единиц измирения'!$G$4:$H$1900,2,FALSE)</f>
        <v>тонн</v>
      </c>
      <c r="U573" t="str">
        <f>LEFT(Таблица1[[#This Row],[ОКПД]],2)</f>
        <v>10</v>
      </c>
      <c r="V573" s="10" t="e">
        <f>IF(H573=H580:H583,"…*",Таблица1[[#This Row],[За отчётный месяц]])</f>
        <v>#VALUE!</v>
      </c>
    </row>
    <row r="574" spans="1:22" ht="20.100000000000001" customHeight="1" x14ac:dyDescent="0.25">
      <c r="A574" s="91">
        <v>45108</v>
      </c>
      <c r="B574" s="76" t="s">
        <v>17</v>
      </c>
      <c r="C574" s="76" t="s">
        <v>18</v>
      </c>
      <c r="D574" s="76" t="s">
        <v>19</v>
      </c>
      <c r="E574" s="77" t="s">
        <v>20</v>
      </c>
      <c r="F574" s="78">
        <v>168</v>
      </c>
      <c r="G574" s="76" t="s">
        <v>298</v>
      </c>
      <c r="H574" s="76" t="s">
        <v>137</v>
      </c>
      <c r="I574">
        <v>3</v>
      </c>
      <c r="J574">
        <v>2.63</v>
      </c>
      <c r="K574">
        <v>3.6</v>
      </c>
      <c r="L574">
        <v>2.98</v>
      </c>
      <c r="M574">
        <v>25.89</v>
      </c>
      <c r="N574">
        <v>25.56</v>
      </c>
      <c r="O574">
        <v>73.055555555555557</v>
      </c>
      <c r="P574">
        <v>88.255033557046985</v>
      </c>
      <c r="Q574">
        <v>101.29107981220658</v>
      </c>
      <c r="R574" s="35" t="str">
        <f>CONCATENATE(Таблица1[[#This Row],[ОКПД]],Таблица1[[#This Row],[Признак периода данных]],Таблица1[[#This Row],[ОКЕИ]])</f>
        <v>10.51.40.310_168</v>
      </c>
      <c r="S574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574" s="35" t="str">
        <f>VLOOKUP(Таблица1[[#This Row],[ОКЕИ]],'для единиц измирения'!$G$4:$H$1900,2,FALSE)</f>
        <v>тонн</v>
      </c>
      <c r="U574" t="str">
        <f>LEFT(Таблица1[[#This Row],[ОКПД]],2)</f>
        <v>10</v>
      </c>
      <c r="V574" s="10" t="e">
        <f>IF(H574=H581:H584,"…*",Таблица1[[#This Row],[За отчётный месяц]])</f>
        <v>#VALUE!</v>
      </c>
    </row>
    <row r="575" spans="1:22" ht="20.100000000000001" customHeight="1" x14ac:dyDescent="0.25">
      <c r="A575" s="91">
        <v>45108</v>
      </c>
      <c r="B575" s="76" t="s">
        <v>17</v>
      </c>
      <c r="C575" s="76" t="s">
        <v>18</v>
      </c>
      <c r="D575" s="76" t="s">
        <v>19</v>
      </c>
      <c r="E575" s="77" t="s">
        <v>20</v>
      </c>
      <c r="F575" s="78">
        <v>168</v>
      </c>
      <c r="G575" s="76" t="s">
        <v>298</v>
      </c>
      <c r="H575" s="76" t="s">
        <v>330</v>
      </c>
      <c r="I575">
        <v>1</v>
      </c>
      <c r="J575">
        <v>1.31</v>
      </c>
      <c r="K575">
        <v>1.79</v>
      </c>
      <c r="L575">
        <v>1.31</v>
      </c>
      <c r="M575">
        <v>16.16</v>
      </c>
      <c r="N575">
        <v>16.98</v>
      </c>
      <c r="O575">
        <v>73.184357541899445</v>
      </c>
      <c r="P575">
        <v>100</v>
      </c>
      <c r="Q575">
        <v>95.17078916372202</v>
      </c>
      <c r="R575" s="35" t="str">
        <f>CONCATENATE(Таблица1[[#This Row],[ОКПД]],Таблица1[[#This Row],[Признак периода данных]],Таблица1[[#This Row],[ОКЕИ]])</f>
        <v>10.51.40.330_168</v>
      </c>
      <c r="S575" s="35" t="str">
        <f>VLOOKUP(Таблица1[[#This Row],[ОКПД]],ОКПД!$A$2:$B$11000,2,FALSE)</f>
        <v>Творог зерненый без вкусовых компонентов</v>
      </c>
      <c r="T575" s="35" t="str">
        <f>VLOOKUP(Таблица1[[#This Row],[ОКЕИ]],'для единиц измирения'!$G$4:$H$1900,2,FALSE)</f>
        <v>тонн</v>
      </c>
      <c r="U575" t="str">
        <f>LEFT(Таблица1[[#This Row],[ОКПД]],2)</f>
        <v>10</v>
      </c>
      <c r="V575" s="10" t="e">
        <f>IF(H575=H582:H585,"…*",Таблица1[[#This Row],[За отчётный месяц]])</f>
        <v>#VALUE!</v>
      </c>
    </row>
    <row r="576" spans="1:22" ht="20.100000000000001" customHeight="1" x14ac:dyDescent="0.25">
      <c r="A576" s="91">
        <v>45108</v>
      </c>
      <c r="B576" s="76" t="s">
        <v>17</v>
      </c>
      <c r="C576" s="76" t="s">
        <v>18</v>
      </c>
      <c r="D576" s="76" t="s">
        <v>19</v>
      </c>
      <c r="E576" s="77" t="s">
        <v>20</v>
      </c>
      <c r="F576" s="78">
        <v>168</v>
      </c>
      <c r="G576" s="76" t="s">
        <v>298</v>
      </c>
      <c r="H576" s="76" t="s">
        <v>139</v>
      </c>
      <c r="I576">
        <v>4</v>
      </c>
      <c r="J576">
        <v>20.54</v>
      </c>
      <c r="K576">
        <v>26.19</v>
      </c>
      <c r="L576">
        <v>21.36</v>
      </c>
      <c r="M576">
        <v>177.13</v>
      </c>
      <c r="N576">
        <v>182.86</v>
      </c>
      <c r="O576">
        <v>78.42688048873616</v>
      </c>
      <c r="P576">
        <v>96.161048689138582</v>
      </c>
      <c r="Q576">
        <v>96.866455211637316</v>
      </c>
      <c r="R576" s="35" t="str">
        <f>CONCATENATE(Таблица1[[#This Row],[ОКПД]],Таблица1[[#This Row],[Признак периода данных]],Таблица1[[#This Row],[ОКЕИ]])</f>
        <v>10.51.52_168</v>
      </c>
      <c r="S576" s="35" t="str">
        <f>VLOOKUP(Таблица1[[#This Row],[ОКПД]],ОКПД!$A$2:$B$11000,2,FALSE)</f>
        <v>Продукты кисломолочные (кроме творога и продуктов из творога)</v>
      </c>
      <c r="T576" s="35" t="str">
        <f>VLOOKUP(Таблица1[[#This Row],[ОКЕИ]],'для единиц измирения'!$G$4:$H$1900,2,FALSE)</f>
        <v>тонн</v>
      </c>
      <c r="U576" t="str">
        <f>LEFT(Таблица1[[#This Row],[ОКПД]],2)</f>
        <v>10</v>
      </c>
      <c r="V576" s="10" t="e">
        <f>IF(H576=H583:H586,"…*",Таблица1[[#This Row],[За отчётный месяц]])</f>
        <v>#VALUE!</v>
      </c>
    </row>
    <row r="577" spans="1:22" ht="20.100000000000001" customHeight="1" x14ac:dyDescent="0.25">
      <c r="A577" s="91">
        <v>45108</v>
      </c>
      <c r="B577" s="76" t="s">
        <v>17</v>
      </c>
      <c r="C577" s="76" t="s">
        <v>18</v>
      </c>
      <c r="D577" s="76" t="s">
        <v>19</v>
      </c>
      <c r="E577" s="77" t="s">
        <v>20</v>
      </c>
      <c r="F577" s="78">
        <v>168</v>
      </c>
      <c r="G577" s="76" t="s">
        <v>298</v>
      </c>
      <c r="H577" s="76" t="s">
        <v>142</v>
      </c>
      <c r="I577">
        <v>4</v>
      </c>
      <c r="J577">
        <v>15.96</v>
      </c>
      <c r="K577">
        <v>20.55</v>
      </c>
      <c r="L577">
        <v>16.649999999999999</v>
      </c>
      <c r="M577">
        <v>135.57</v>
      </c>
      <c r="N577">
        <v>139.54</v>
      </c>
      <c r="O577">
        <v>77.664233576642332</v>
      </c>
      <c r="P577">
        <v>95.85585585585585</v>
      </c>
      <c r="Q577">
        <v>97.15493765228608</v>
      </c>
      <c r="R577" s="35" t="str">
        <f>CONCATENATE(Таблица1[[#This Row],[ОКПД]],Таблица1[[#This Row],[Признак периода данных]],Таблица1[[#This Row],[ОКЕИ]])</f>
        <v>10.51.52.100_168</v>
      </c>
      <c r="S577" s="35" t="str">
        <f>VLOOKUP(Таблица1[[#This Row],[ОКПД]],ОКПД!$A$2:$B$11000,2,FALSE)</f>
        <v>Продукты кисломолочные (кроме сметаны)</v>
      </c>
      <c r="T577" s="35" t="str">
        <f>VLOOKUP(Таблица1[[#This Row],[ОКЕИ]],'для единиц измирения'!$G$4:$H$1900,2,FALSE)</f>
        <v>тонн</v>
      </c>
      <c r="U577" t="str">
        <f>LEFT(Таблица1[[#This Row],[ОКПД]],2)</f>
        <v>10</v>
      </c>
      <c r="V577" s="10" t="e">
        <f>IF(H577=H584:H587,"…*",Таблица1[[#This Row],[За отчётный месяц]])</f>
        <v>#VALUE!</v>
      </c>
    </row>
    <row r="578" spans="1:22" ht="20.100000000000001" customHeight="1" x14ac:dyDescent="0.25">
      <c r="A578" s="91">
        <v>45108</v>
      </c>
      <c r="B578" s="76" t="s">
        <v>17</v>
      </c>
      <c r="C578" s="76" t="s">
        <v>18</v>
      </c>
      <c r="D578" s="76" t="s">
        <v>19</v>
      </c>
      <c r="E578" s="77" t="s">
        <v>20</v>
      </c>
      <c r="F578" s="78">
        <v>168</v>
      </c>
      <c r="G578" s="76" t="s">
        <v>298</v>
      </c>
      <c r="H578" s="76" t="s">
        <v>144</v>
      </c>
      <c r="I578">
        <v>3</v>
      </c>
      <c r="J578">
        <v>2.39</v>
      </c>
      <c r="K578">
        <v>3.26</v>
      </c>
      <c r="L578">
        <v>2.27</v>
      </c>
      <c r="M578">
        <v>21.77</v>
      </c>
      <c r="N578">
        <v>19.82</v>
      </c>
      <c r="O578">
        <v>73.312883435582819</v>
      </c>
      <c r="P578">
        <v>105.2863436123348</v>
      </c>
      <c r="Q578">
        <v>109.83854692230071</v>
      </c>
      <c r="R578" s="35" t="str">
        <f>CONCATENATE(Таблица1[[#This Row],[ОКПД]],Таблица1[[#This Row],[Признак периода данных]],Таблица1[[#This Row],[ОКЕИ]])</f>
        <v>10.51.52.110_168</v>
      </c>
      <c r="S578" s="35" t="str">
        <f>VLOOKUP(Таблица1[[#This Row],[ОКПД]],ОКПД!$A$2:$B$11000,2,FALSE)</f>
        <v>Йогурт</v>
      </c>
      <c r="T578" s="35" t="str">
        <f>VLOOKUP(Таблица1[[#This Row],[ОКЕИ]],'для единиц измирения'!$G$4:$H$1900,2,FALSE)</f>
        <v>тонн</v>
      </c>
      <c r="U578" t="str">
        <f>LEFT(Таблица1[[#This Row],[ОКПД]],2)</f>
        <v>10</v>
      </c>
      <c r="V578" s="10" t="e">
        <f>IF(H578=H585:H588,"…*",Таблица1[[#This Row],[За отчётный месяц]])</f>
        <v>#VALUE!</v>
      </c>
    </row>
    <row r="579" spans="1:22" ht="20.100000000000001" customHeight="1" x14ac:dyDescent="0.25">
      <c r="A579" s="91">
        <v>45108</v>
      </c>
      <c r="B579" s="76" t="s">
        <v>17</v>
      </c>
      <c r="C579" s="76" t="s">
        <v>18</v>
      </c>
      <c r="D579" s="76" t="s">
        <v>19</v>
      </c>
      <c r="E579" s="77" t="s">
        <v>20</v>
      </c>
      <c r="F579" s="78">
        <v>168</v>
      </c>
      <c r="G579" s="76" t="s">
        <v>298</v>
      </c>
      <c r="H579" s="76" t="s">
        <v>146</v>
      </c>
      <c r="I579">
        <v>3</v>
      </c>
      <c r="J579">
        <v>2.17</v>
      </c>
      <c r="K579">
        <v>2.95</v>
      </c>
      <c r="L579">
        <v>1.82</v>
      </c>
      <c r="M579">
        <v>16.78</v>
      </c>
      <c r="N579">
        <v>17.25</v>
      </c>
      <c r="O579">
        <v>73.559322033898312</v>
      </c>
      <c r="P579">
        <v>119.23076923076923</v>
      </c>
      <c r="Q579">
        <v>97.275362318840578</v>
      </c>
      <c r="R579" s="35" t="str">
        <f>CONCATENATE(Таблица1[[#This Row],[ОКПД]],Таблица1[[#This Row],[Признак периода данных]],Таблица1[[#This Row],[ОКЕИ]])</f>
        <v>10.51.52.130_168</v>
      </c>
      <c r="S579" s="35" t="str">
        <f>VLOOKUP(Таблица1[[#This Row],[ОКПД]],ОКПД!$A$2:$B$11000,2,FALSE)</f>
        <v>Ряженка и варенец</v>
      </c>
      <c r="T579" s="35" t="str">
        <f>VLOOKUP(Таблица1[[#This Row],[ОКЕИ]],'для единиц измирения'!$G$4:$H$1900,2,FALSE)</f>
        <v>тонн</v>
      </c>
      <c r="U579" t="str">
        <f>LEFT(Таблица1[[#This Row],[ОКПД]],2)</f>
        <v>10</v>
      </c>
      <c r="V579" s="10" t="e">
        <f>IF(H579=H586:H589,"…*",Таблица1[[#This Row],[За отчётный месяц]])</f>
        <v>#VALUE!</v>
      </c>
    </row>
    <row r="580" spans="1:22" ht="20.100000000000001" customHeight="1" x14ac:dyDescent="0.25">
      <c r="A580" s="91">
        <v>45108</v>
      </c>
      <c r="B580" s="76" t="s">
        <v>17</v>
      </c>
      <c r="C580" s="76" t="s">
        <v>18</v>
      </c>
      <c r="D580" s="76" t="s">
        <v>19</v>
      </c>
      <c r="E580" s="77" t="s">
        <v>20</v>
      </c>
      <c r="F580" s="78">
        <v>168</v>
      </c>
      <c r="G580" s="76" t="s">
        <v>298</v>
      </c>
      <c r="H580" s="76" t="s">
        <v>148</v>
      </c>
      <c r="I580">
        <v>4</v>
      </c>
      <c r="J580">
        <v>11.11</v>
      </c>
      <c r="K580">
        <v>14.01</v>
      </c>
      <c r="L580">
        <v>12.25</v>
      </c>
      <c r="M580">
        <v>94.4</v>
      </c>
      <c r="N580">
        <v>99.25</v>
      </c>
      <c r="O580">
        <v>79.300499643112062</v>
      </c>
      <c r="P580">
        <v>90.693877551020407</v>
      </c>
      <c r="Q580">
        <v>95.113350125944578</v>
      </c>
      <c r="R580" s="35" t="str">
        <f>CONCATENATE(Таблица1[[#This Row],[ОКПД]],Таблица1[[#This Row],[Признак периода данных]],Таблица1[[#This Row],[ОКЕИ]])</f>
        <v>10.51.52.140_168</v>
      </c>
      <c r="S580" s="35" t="str">
        <f>VLOOKUP(Таблица1[[#This Row],[ОКПД]],ОКПД!$A$2:$B$11000,2,FALSE)</f>
        <v>Кефир</v>
      </c>
      <c r="T580" s="35" t="str">
        <f>VLOOKUP(Таблица1[[#This Row],[ОКЕИ]],'для единиц измирения'!$G$4:$H$1900,2,FALSE)</f>
        <v>тонн</v>
      </c>
      <c r="U580" t="str">
        <f>LEFT(Таблица1[[#This Row],[ОКПД]],2)</f>
        <v>10</v>
      </c>
      <c r="V580" s="10" t="e">
        <f>IF(H580=H587:H590,"…*",Таблица1[[#This Row],[За отчётный месяц]])</f>
        <v>#VALUE!</v>
      </c>
    </row>
    <row r="581" spans="1:22" ht="20.100000000000001" customHeight="1" x14ac:dyDescent="0.25">
      <c r="A581" s="91">
        <v>45108</v>
      </c>
      <c r="B581" s="76" t="s">
        <v>17</v>
      </c>
      <c r="C581" s="76" t="s">
        <v>18</v>
      </c>
      <c r="D581" s="76" t="s">
        <v>19</v>
      </c>
      <c r="E581" s="77" t="s">
        <v>20</v>
      </c>
      <c r="F581" s="78">
        <v>168</v>
      </c>
      <c r="G581" s="76" t="s">
        <v>298</v>
      </c>
      <c r="H581" s="76" t="s">
        <v>151</v>
      </c>
      <c r="I581">
        <v>2</v>
      </c>
      <c r="J581">
        <v>0.28999999999999998</v>
      </c>
      <c r="K581">
        <v>0.33</v>
      </c>
      <c r="L581">
        <v>0.31</v>
      </c>
      <c r="M581">
        <v>2.61</v>
      </c>
      <c r="N581">
        <v>3.22</v>
      </c>
      <c r="O581">
        <v>87.878787878787875</v>
      </c>
      <c r="P581">
        <v>93.548387096774192</v>
      </c>
      <c r="Q581">
        <v>81.055900621118013</v>
      </c>
      <c r="R581" s="35" t="str">
        <f>CONCATENATE(Таблица1[[#This Row],[ОКПД]],Таблица1[[#This Row],[Признак периода данных]],Таблица1[[#This Row],[ОКЕИ]])</f>
        <v>10.51.52.150_168</v>
      </c>
      <c r="S581" s="35" t="str">
        <f>VLOOKUP(Таблица1[[#This Row],[ОКПД]],ОКПД!$A$2:$B$11000,2,FALSE)</f>
        <v>Простокваша, в том числе мечниковская</v>
      </c>
      <c r="T581" s="35" t="str">
        <f>VLOOKUP(Таблица1[[#This Row],[ОКЕИ]],'для единиц измирения'!$G$4:$H$1900,2,FALSE)</f>
        <v>тонн</v>
      </c>
      <c r="U581" t="str">
        <f>LEFT(Таблица1[[#This Row],[ОКПД]],2)</f>
        <v>10</v>
      </c>
      <c r="V581" s="10" t="e">
        <f>IF(H581=H588:H591,"…*",Таблица1[[#This Row],[За отчётный месяц]])</f>
        <v>#VALUE!</v>
      </c>
    </row>
    <row r="582" spans="1:22" ht="20.100000000000001" customHeight="1" x14ac:dyDescent="0.25">
      <c r="A582" s="91">
        <v>45108</v>
      </c>
      <c r="B582" s="76" t="s">
        <v>17</v>
      </c>
      <c r="C582" s="76" t="s">
        <v>18</v>
      </c>
      <c r="D582" s="76" t="s">
        <v>19</v>
      </c>
      <c r="E582" s="77" t="s">
        <v>20</v>
      </c>
      <c r="F582" s="78">
        <v>168</v>
      </c>
      <c r="G582" s="76" t="s">
        <v>298</v>
      </c>
      <c r="H582" s="76" t="s">
        <v>153</v>
      </c>
      <c r="I582">
        <v>4</v>
      </c>
      <c r="J582">
        <v>4.58</v>
      </c>
      <c r="K582">
        <v>5.63</v>
      </c>
      <c r="L582">
        <v>4.71</v>
      </c>
      <c r="M582">
        <v>41.55</v>
      </c>
      <c r="N582">
        <v>43.32</v>
      </c>
      <c r="O582">
        <v>81.349911190053291</v>
      </c>
      <c r="P582">
        <v>97.239915074309977</v>
      </c>
      <c r="Q582">
        <v>95.91412742382272</v>
      </c>
      <c r="R582" s="35" t="str">
        <f>CONCATENATE(Таблица1[[#This Row],[ОКПД]],Таблица1[[#This Row],[Признак периода данных]],Таблица1[[#This Row],[ОКЕИ]])</f>
        <v>10.51.52.200_168</v>
      </c>
      <c r="S582" s="35" t="str">
        <f>VLOOKUP(Таблица1[[#This Row],[ОКПД]],ОКПД!$A$2:$B$11000,2,FALSE)</f>
        <v>Сметана</v>
      </c>
      <c r="T582" s="35" t="str">
        <f>VLOOKUP(Таблица1[[#This Row],[ОКЕИ]],'для единиц измирения'!$G$4:$H$1900,2,FALSE)</f>
        <v>тонн</v>
      </c>
      <c r="U582" t="str">
        <f>LEFT(Таблица1[[#This Row],[ОКПД]],2)</f>
        <v>10</v>
      </c>
      <c r="V582" s="10" t="e">
        <f>IF(H582=H589:H592,"…*",Таблица1[[#This Row],[За отчётный месяц]])</f>
        <v>#VALUE!</v>
      </c>
    </row>
    <row r="583" spans="1:22" ht="20.100000000000001" customHeight="1" x14ac:dyDescent="0.25">
      <c r="A583" s="91">
        <v>45108</v>
      </c>
      <c r="B583" s="76" t="s">
        <v>17</v>
      </c>
      <c r="C583" s="76" t="s">
        <v>18</v>
      </c>
      <c r="D583" s="76" t="s">
        <v>19</v>
      </c>
      <c r="E583" s="77" t="s">
        <v>20</v>
      </c>
      <c r="F583" s="78">
        <v>168</v>
      </c>
      <c r="G583" s="76" t="s">
        <v>298</v>
      </c>
      <c r="H583" s="76" t="s">
        <v>155</v>
      </c>
      <c r="I583">
        <v>1</v>
      </c>
      <c r="J583">
        <v>0.67</v>
      </c>
      <c r="K583">
        <v>1.03</v>
      </c>
      <c r="L583">
        <v>0.57999999999999996</v>
      </c>
      <c r="M583">
        <v>6.23</v>
      </c>
      <c r="N583">
        <v>5.68</v>
      </c>
      <c r="O583">
        <v>65.048543689320383</v>
      </c>
      <c r="P583">
        <v>115.51724137931035</v>
      </c>
      <c r="Q583">
        <v>109.6830985915493</v>
      </c>
      <c r="R583" s="35" t="str">
        <f>CONCATENATE(Таблица1[[#This Row],[ОКПД]],Таблица1[[#This Row],[Признак периода данных]],Таблица1[[#This Row],[ОКЕИ]])</f>
        <v>10.51.55_168</v>
      </c>
      <c r="S583" s="35" t="str">
        <f>VLOOKUP(Таблица1[[#This Row],[ОКПД]],ОКПД!$A$2:$B$11000,2,FALSE)</f>
        <v>Сыворотка</v>
      </c>
      <c r="T583" s="35" t="str">
        <f>VLOOKUP(Таблица1[[#This Row],[ОКЕИ]],'для единиц измирения'!$G$4:$H$1900,2,FALSE)</f>
        <v>тонн</v>
      </c>
      <c r="U583" t="str">
        <f>LEFT(Таблица1[[#This Row],[ОКПД]],2)</f>
        <v>10</v>
      </c>
      <c r="V583" s="10" t="e">
        <f>IF(H583=H590:H593,"…*",Таблица1[[#This Row],[За отчётный месяц]])</f>
        <v>#VALUE!</v>
      </c>
    </row>
    <row r="584" spans="1:22" ht="20.100000000000001" customHeight="1" x14ac:dyDescent="0.25">
      <c r="A584" s="91">
        <v>45108</v>
      </c>
      <c r="B584" s="76" t="s">
        <v>17</v>
      </c>
      <c r="C584" s="76" t="s">
        <v>18</v>
      </c>
      <c r="D584" s="76" t="s">
        <v>19</v>
      </c>
      <c r="E584" s="77" t="s">
        <v>20</v>
      </c>
      <c r="F584" s="78">
        <v>168</v>
      </c>
      <c r="G584" s="76" t="s">
        <v>298</v>
      </c>
      <c r="H584" s="76" t="s">
        <v>158</v>
      </c>
      <c r="I584">
        <v>1</v>
      </c>
      <c r="J584">
        <v>0.24</v>
      </c>
      <c r="K584">
        <v>0.37</v>
      </c>
      <c r="L584">
        <v>0.28000000000000003</v>
      </c>
      <c r="M584">
        <v>2.1</v>
      </c>
      <c r="N584">
        <v>2.5299999999999998</v>
      </c>
      <c r="O584">
        <v>64.86486486486487</v>
      </c>
      <c r="P584">
        <v>85.714285714285708</v>
      </c>
      <c r="Q584">
        <v>83.003952569169954</v>
      </c>
      <c r="R584" s="35" t="str">
        <f>CONCATENATE(Таблица1[[#This Row],[ОКПД]],Таблица1[[#This Row],[Признак периода данных]],Таблица1[[#This Row],[ОКЕИ]])</f>
        <v>10.51.55.110_168</v>
      </c>
      <c r="S584" s="35" t="str">
        <f>VLOOKUP(Таблица1[[#This Row],[ОКПД]],ОКПД!$A$2:$B$11000,2,FALSE)</f>
        <v>Сыворотка молочная</v>
      </c>
      <c r="T584" s="35" t="str">
        <f>VLOOKUP(Таблица1[[#This Row],[ОКЕИ]],'для единиц измирения'!$G$4:$H$1900,2,FALSE)</f>
        <v>тонн</v>
      </c>
      <c r="U584" t="str">
        <f>LEFT(Таблица1[[#This Row],[ОКПД]],2)</f>
        <v>10</v>
      </c>
      <c r="V584" s="10" t="e">
        <f>IF(H584=H591:H594,"…*",Таблица1[[#This Row],[За отчётный месяц]])</f>
        <v>#VALUE!</v>
      </c>
    </row>
    <row r="585" spans="1:22" ht="20.100000000000001" customHeight="1" x14ac:dyDescent="0.25">
      <c r="A585" s="91">
        <v>45108</v>
      </c>
      <c r="B585" s="76" t="s">
        <v>17</v>
      </c>
      <c r="C585" s="76" t="s">
        <v>18</v>
      </c>
      <c r="D585" s="76" t="s">
        <v>19</v>
      </c>
      <c r="E585" s="77" t="s">
        <v>20</v>
      </c>
      <c r="F585" s="78">
        <v>168</v>
      </c>
      <c r="G585" s="76" t="s">
        <v>298</v>
      </c>
      <c r="H585" s="76" t="s">
        <v>332</v>
      </c>
      <c r="I585">
        <v>1</v>
      </c>
      <c r="J585">
        <v>0.43</v>
      </c>
      <c r="K585">
        <v>0.66</v>
      </c>
      <c r="L585">
        <v>0.3</v>
      </c>
      <c r="M585">
        <v>4.13</v>
      </c>
      <c r="N585">
        <v>3.15</v>
      </c>
      <c r="O585">
        <v>65.151515151515156</v>
      </c>
      <c r="P585">
        <v>143.33333333333334</v>
      </c>
      <c r="Q585">
        <v>131.11111111111111</v>
      </c>
      <c r="R585" s="35" t="str">
        <f>CONCATENATE(Таблица1[[#This Row],[ОКПД]],Таблица1[[#This Row],[Признак периода данных]],Таблица1[[#This Row],[ОКЕИ]])</f>
        <v>10.51.55.120_168</v>
      </c>
      <c r="S585" s="35" t="str">
        <f>VLOOKUP(Таблица1[[#This Row],[ОКПД]],ОКПД!$A$2:$B$11000,2,FALSE)</f>
        <v>Продукты из сыворотки</v>
      </c>
      <c r="T585" s="35" t="str">
        <f>VLOOKUP(Таблица1[[#This Row],[ОКЕИ]],'для единиц измирения'!$G$4:$H$1900,2,FALSE)</f>
        <v>тонн</v>
      </c>
      <c r="U585" t="str">
        <f>LEFT(Таблица1[[#This Row],[ОКПД]],2)</f>
        <v>10</v>
      </c>
      <c r="V585" s="10" t="e">
        <f>IF(H585=H592:H595,"…*",Таблица1[[#This Row],[За отчётный месяц]])</f>
        <v>#VALUE!</v>
      </c>
    </row>
    <row r="586" spans="1:22" ht="15" x14ac:dyDescent="0.25">
      <c r="A586" s="91">
        <v>45108</v>
      </c>
      <c r="B586" s="76" t="s">
        <v>17</v>
      </c>
      <c r="C586" s="76" t="s">
        <v>18</v>
      </c>
      <c r="D586" s="76" t="s">
        <v>19</v>
      </c>
      <c r="E586" s="77" t="s">
        <v>20</v>
      </c>
      <c r="F586" s="78">
        <v>168</v>
      </c>
      <c r="G586" s="76" t="s">
        <v>298</v>
      </c>
      <c r="H586" s="76" t="s">
        <v>160</v>
      </c>
      <c r="I586">
        <v>4</v>
      </c>
      <c r="J586">
        <v>9.8699999999999992</v>
      </c>
      <c r="K586">
        <v>11.01</v>
      </c>
      <c r="L586">
        <v>9.5299999999999994</v>
      </c>
      <c r="M586">
        <v>89.54</v>
      </c>
      <c r="N586">
        <v>101.18</v>
      </c>
      <c r="O586">
        <v>89.64577656675749</v>
      </c>
      <c r="P586">
        <v>103.56768100734523</v>
      </c>
      <c r="Q586">
        <v>88.495750148250636</v>
      </c>
      <c r="R586" s="35" t="str">
        <f>CONCATENATE(Таблица1[[#This Row],[ОКПД]],Таблица1[[#This Row],[Признак периода данных]],Таблица1[[#This Row],[ОКЕИ]])</f>
        <v>10.51.56_168</v>
      </c>
      <c r="S586" s="35" t="str">
        <f>VLOOKUP(Таблица1[[#This Row],[ОКПД]],ОКПД!$A$2:$B$11000,2,FALSE)</f>
        <v>Продукция молочная, не включенная в другие группировки</v>
      </c>
      <c r="T586" s="35" t="str">
        <f>VLOOKUP(Таблица1[[#This Row],[ОКЕИ]],'для единиц измирения'!$G$4:$H$1900,2,FALSE)</f>
        <v>тонн</v>
      </c>
      <c r="U586" t="str">
        <f>LEFT(Таблица1[[#This Row],[ОКПД]],2)</f>
        <v>10</v>
      </c>
      <c r="V586" s="10" t="e">
        <f>IF(H586=H593:H596,"…*",Таблица1[[#This Row],[За отчётный месяц]])</f>
        <v>#VALUE!</v>
      </c>
    </row>
    <row r="587" spans="1:22" ht="15" x14ac:dyDescent="0.25">
      <c r="A587" s="91">
        <v>45108</v>
      </c>
      <c r="B587" s="76" t="s">
        <v>17</v>
      </c>
      <c r="C587" s="76" t="s">
        <v>18</v>
      </c>
      <c r="D587" s="76" t="s">
        <v>19</v>
      </c>
      <c r="E587" s="77" t="s">
        <v>20</v>
      </c>
      <c r="F587" s="78">
        <v>168</v>
      </c>
      <c r="G587" s="76" t="s">
        <v>298</v>
      </c>
      <c r="H587" s="76" t="s">
        <v>163</v>
      </c>
      <c r="I587">
        <v>1</v>
      </c>
      <c r="J587">
        <v>2.68</v>
      </c>
      <c r="K587">
        <v>3.59</v>
      </c>
      <c r="L587">
        <v>2.48</v>
      </c>
      <c r="M587">
        <v>30.55</v>
      </c>
      <c r="N587">
        <v>31.21</v>
      </c>
      <c r="O587">
        <v>74.651810584958213</v>
      </c>
      <c r="P587">
        <v>108.06451612903226</v>
      </c>
      <c r="Q587">
        <v>97.885293175264337</v>
      </c>
      <c r="R587" s="35" t="str">
        <f>CONCATENATE(Таблица1[[#This Row],[ОКПД]],Таблица1[[#This Row],[Признак периода данных]],Таблица1[[#This Row],[ОКЕИ]])</f>
        <v>10.51.56.110_168</v>
      </c>
      <c r="S587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587" s="35" t="str">
        <f>VLOOKUP(Таблица1[[#This Row],[ОКЕИ]],'для единиц измирения'!$G$4:$H$1900,2,FALSE)</f>
        <v>тонн</v>
      </c>
      <c r="U587" t="str">
        <f>LEFT(Таблица1[[#This Row],[ОКПД]],2)</f>
        <v>10</v>
      </c>
      <c r="V587" s="10" t="e">
        <f>IF(H587=H594:H597,"…*",Таблица1[[#This Row],[За отчётный месяц]])</f>
        <v>#VALUE!</v>
      </c>
    </row>
    <row r="588" spans="1:22" ht="15" x14ac:dyDescent="0.25">
      <c r="A588" s="91">
        <v>45108</v>
      </c>
      <c r="B588" s="76" t="s">
        <v>17</v>
      </c>
      <c r="C588" s="76" t="s">
        <v>18</v>
      </c>
      <c r="D588" s="76" t="s">
        <v>19</v>
      </c>
      <c r="E588" s="77" t="s">
        <v>20</v>
      </c>
      <c r="F588" s="78">
        <v>168</v>
      </c>
      <c r="G588" s="76" t="s">
        <v>298</v>
      </c>
      <c r="H588" s="76" t="s">
        <v>165</v>
      </c>
      <c r="I588">
        <v>4</v>
      </c>
      <c r="J588">
        <v>6.55</v>
      </c>
      <c r="K588">
        <v>6.51</v>
      </c>
      <c r="L588">
        <v>6.4</v>
      </c>
      <c r="M588">
        <v>52.14</v>
      </c>
      <c r="N588">
        <v>63.49</v>
      </c>
      <c r="O588">
        <v>100.61443932411674</v>
      </c>
      <c r="P588">
        <v>102.34375</v>
      </c>
      <c r="Q588">
        <v>82.123169002992597</v>
      </c>
      <c r="R588" s="35" t="str">
        <f>CONCATENATE(Таблица1[[#This Row],[ОКПД]],Таблица1[[#This Row],[Признак периода данных]],Таблица1[[#This Row],[ОКЕИ]])</f>
        <v>10.51.56.120_168</v>
      </c>
      <c r="S588" s="35" t="str">
        <f>VLOOKUP(Таблица1[[#This Row],[ОКПД]],ОКПД!$A$2:$B$11000,2,FALSE)</f>
        <v>Напитки молочные</v>
      </c>
      <c r="T588" s="35" t="str">
        <f>VLOOKUP(Таблица1[[#This Row],[ОКЕИ]],'для единиц измирения'!$G$4:$H$1900,2,FALSE)</f>
        <v>тонн</v>
      </c>
      <c r="U588" t="str">
        <f>LEFT(Таблица1[[#This Row],[ОКПД]],2)</f>
        <v>10</v>
      </c>
      <c r="V588" s="10" t="e">
        <f>IF(H588=H595:H598,"…*",Таблица1[[#This Row],[За отчётный месяц]])</f>
        <v>#VALUE!</v>
      </c>
    </row>
    <row r="589" spans="1:22" ht="20.100000000000001" customHeight="1" x14ac:dyDescent="0.25">
      <c r="A589" s="91">
        <v>45108</v>
      </c>
      <c r="B589" s="76" t="s">
        <v>17</v>
      </c>
      <c r="C589" s="76" t="s">
        <v>18</v>
      </c>
      <c r="D589" s="76" t="s">
        <v>19</v>
      </c>
      <c r="E589" s="77" t="s">
        <v>20</v>
      </c>
      <c r="F589" s="78">
        <v>168</v>
      </c>
      <c r="G589" s="76" t="s">
        <v>298</v>
      </c>
      <c r="H589" s="76" t="s">
        <v>167</v>
      </c>
      <c r="I589">
        <v>2</v>
      </c>
      <c r="J589">
        <v>0.64</v>
      </c>
      <c r="K589">
        <v>0.91</v>
      </c>
      <c r="L589">
        <v>0.65</v>
      </c>
      <c r="M589">
        <v>6.85</v>
      </c>
      <c r="N589">
        <v>6.48</v>
      </c>
      <c r="O589">
        <v>70.329670329670336</v>
      </c>
      <c r="P589">
        <v>98.461538461538467</v>
      </c>
      <c r="Q589">
        <v>105.70987654320987</v>
      </c>
      <c r="R589" s="35" t="str">
        <f>CONCATENATE(Таблица1[[#This Row],[ОКПД]],Таблица1[[#This Row],[Признак периода данных]],Таблица1[[#This Row],[ОКЕИ]])</f>
        <v>10.51.56.150_168</v>
      </c>
      <c r="S589" s="35" t="str">
        <f>VLOOKUP(Таблица1[[#This Row],[ОКПД]],ОКПД!$A$2:$B$11000,2,FALSE)</f>
        <v>Продукты на основе творога</v>
      </c>
      <c r="T589" s="35" t="str">
        <f>VLOOKUP(Таблица1[[#This Row],[ОКЕИ]],'для единиц измирения'!$G$4:$H$1900,2,FALSE)</f>
        <v>тонн</v>
      </c>
      <c r="U589" t="str">
        <f>LEFT(Таблица1[[#This Row],[ОКПД]],2)</f>
        <v>10</v>
      </c>
      <c r="V589" s="10" t="e">
        <f>IF(H589=H596:H599,"…*",Таблица1[[#This Row],[За отчётный месяц]])</f>
        <v>#VALUE!</v>
      </c>
    </row>
    <row r="590" spans="1:22" ht="20.100000000000001" customHeight="1" x14ac:dyDescent="0.25">
      <c r="A590" s="91">
        <v>45108</v>
      </c>
      <c r="B590" s="76" t="s">
        <v>17</v>
      </c>
      <c r="C590" s="76" t="s">
        <v>18</v>
      </c>
      <c r="D590" s="76" t="s">
        <v>19</v>
      </c>
      <c r="E590" s="77" t="s">
        <v>20</v>
      </c>
      <c r="F590" s="78">
        <v>168</v>
      </c>
      <c r="G590" s="76" t="s">
        <v>298</v>
      </c>
      <c r="H590" s="76" t="s">
        <v>169</v>
      </c>
      <c r="I590">
        <v>13</v>
      </c>
      <c r="J590">
        <v>166.33600000000001</v>
      </c>
      <c r="K590">
        <v>170.66399999999999</v>
      </c>
      <c r="L590">
        <v>178.90199999999999</v>
      </c>
      <c r="M590">
        <v>1206.7639999999999</v>
      </c>
      <c r="N590">
        <v>1256.921</v>
      </c>
      <c r="O590">
        <v>97.464022875357429</v>
      </c>
      <c r="P590">
        <v>92.976042749661829</v>
      </c>
      <c r="Q590">
        <v>96.009534409879379</v>
      </c>
      <c r="R590" s="35" t="str">
        <f>CONCATENATE(Таблица1[[#This Row],[ОКПД]],Таблица1[[#This Row],[Признак периода данных]],Таблица1[[#This Row],[ОКЕИ]])</f>
        <v>10.71.11_168</v>
      </c>
      <c r="S590" s="35" t="str">
        <f>VLOOKUP(Таблица1[[#This Row],[ОКПД]],ОКПД!$A$2:$B$11000,2,FALSE)</f>
        <v>Изделия хлебобулочные недлительного хранения</v>
      </c>
      <c r="T590" s="35" t="str">
        <f>VLOOKUP(Таблица1[[#This Row],[ОКЕИ]],'для единиц измирения'!$G$4:$H$1900,2,FALSE)</f>
        <v>тонн</v>
      </c>
      <c r="U590" t="str">
        <f>LEFT(Таблица1[[#This Row],[ОКПД]],2)</f>
        <v>10</v>
      </c>
      <c r="V590" s="10" t="e">
        <f>IF(H590=H597:H600,"…*",Таблица1[[#This Row],[За отчётный месяц]])</f>
        <v>#VALUE!</v>
      </c>
    </row>
    <row r="591" spans="1:22" ht="20.100000000000001" customHeight="1" x14ac:dyDescent="0.25">
      <c r="A591" s="91">
        <v>45108</v>
      </c>
      <c r="B591" s="76" t="s">
        <v>17</v>
      </c>
      <c r="C591" s="76" t="s">
        <v>18</v>
      </c>
      <c r="D591" s="76" t="s">
        <v>19</v>
      </c>
      <c r="E591" s="77" t="s">
        <v>20</v>
      </c>
      <c r="F591" s="78">
        <v>168</v>
      </c>
      <c r="G591" s="76" t="s">
        <v>298</v>
      </c>
      <c r="H591" s="76" t="s">
        <v>172</v>
      </c>
      <c r="I591">
        <v>13</v>
      </c>
      <c r="J591">
        <v>166.476</v>
      </c>
      <c r="K591">
        <v>170.78399999999999</v>
      </c>
      <c r="L591">
        <v>179.09299999999999</v>
      </c>
      <c r="M591">
        <v>1207.354</v>
      </c>
      <c r="N591">
        <v>1258.3109999999999</v>
      </c>
      <c r="O591">
        <v>97.477515458122539</v>
      </c>
      <c r="P591">
        <v>92.955056869894406</v>
      </c>
      <c r="Q591">
        <v>95.950365211779911</v>
      </c>
      <c r="R591" s="35" t="str">
        <f>CONCATENATE(Таблица1[[#This Row],[ОКПД]],Таблица1[[#This Row],[Признак периода данных]],Таблица1[[#This Row],[ОКЕИ]])</f>
        <v>10.71.11.003.АГ_168</v>
      </c>
      <c r="S591" s="35" t="str">
        <f>VLOOKUP(Таблица1[[#This Row],[ОКПД]],ОКПД!$A$2:$B$11000,2,FALSE)</f>
        <v>Хлеб и хлебобулочные изделия, включая полуфабрикаты</v>
      </c>
      <c r="T591" s="35" t="str">
        <f>VLOOKUP(Таблица1[[#This Row],[ОКЕИ]],'для единиц измирения'!$G$4:$H$1900,2,FALSE)</f>
        <v>тонн</v>
      </c>
      <c r="U591" t="str">
        <f>LEFT(Таблица1[[#This Row],[ОКПД]],2)</f>
        <v>10</v>
      </c>
      <c r="V591" s="10" t="e">
        <f>IF(H591=H598:H601,"…*",Таблица1[[#This Row],[За отчётный месяц]])</f>
        <v>#VALUE!</v>
      </c>
    </row>
    <row r="592" spans="1:22" ht="20.100000000000001" customHeight="1" x14ac:dyDescent="0.25">
      <c r="A592" s="91">
        <v>45108</v>
      </c>
      <c r="B592" s="76" t="s">
        <v>17</v>
      </c>
      <c r="C592" s="76" t="s">
        <v>18</v>
      </c>
      <c r="D592" s="76" t="s">
        <v>19</v>
      </c>
      <c r="E592" s="77" t="s">
        <v>20</v>
      </c>
      <c r="F592" s="78">
        <v>168</v>
      </c>
      <c r="G592" s="76" t="s">
        <v>298</v>
      </c>
      <c r="H592" s="76" t="s">
        <v>175</v>
      </c>
      <c r="I592">
        <v>13</v>
      </c>
      <c r="J592">
        <v>166.11600000000001</v>
      </c>
      <c r="K592">
        <v>170.48400000000001</v>
      </c>
      <c r="L592">
        <v>178.36199999999999</v>
      </c>
      <c r="M592">
        <v>1205.0940000000001</v>
      </c>
      <c r="N592">
        <v>1253.1010000000001</v>
      </c>
      <c r="O592">
        <v>97.437882733863589</v>
      </c>
      <c r="P592">
        <v>93.134187775423015</v>
      </c>
      <c r="Q592">
        <v>96.168944083517616</v>
      </c>
      <c r="R592" s="35" t="str">
        <f>CONCATENATE(Таблица1[[#This Row],[ОКПД]],Таблица1[[#This Row],[Признак периода данных]],Таблица1[[#This Row],[ОКЕИ]])</f>
        <v>10.71.11.100_168</v>
      </c>
      <c r="S592" s="35" t="str">
        <f>VLOOKUP(Таблица1[[#This Row],[ОКПД]],ОКПД!$A$2:$B$11000,2,FALSE)</f>
        <v>Хлеб и хлебобулочные изделия недлительного хранения</v>
      </c>
      <c r="T592" s="35" t="str">
        <f>VLOOKUP(Таблица1[[#This Row],[ОКЕИ]],'для единиц измирения'!$G$4:$H$1900,2,FALSE)</f>
        <v>тонн</v>
      </c>
      <c r="U592" t="str">
        <f>LEFT(Таблица1[[#This Row],[ОКПД]],2)</f>
        <v>10</v>
      </c>
      <c r="V592" s="10" t="e">
        <f>IF(H592=H599:H602,"…*",Таблица1[[#This Row],[За отчётный месяц]])</f>
        <v>#VALUE!</v>
      </c>
    </row>
    <row r="593" spans="1:22" ht="20.100000000000001" customHeight="1" x14ac:dyDescent="0.25">
      <c r="A593" s="91">
        <v>45108</v>
      </c>
      <c r="B593" s="76" t="s">
        <v>17</v>
      </c>
      <c r="C593" s="76" t="s">
        <v>18</v>
      </c>
      <c r="D593" s="76" t="s">
        <v>19</v>
      </c>
      <c r="E593" s="77" t="s">
        <v>20</v>
      </c>
      <c r="F593" s="78">
        <v>168</v>
      </c>
      <c r="G593" s="76" t="s">
        <v>298</v>
      </c>
      <c r="H593" s="76" t="s">
        <v>177</v>
      </c>
      <c r="I593">
        <v>12</v>
      </c>
      <c r="J593">
        <v>146.78899999999999</v>
      </c>
      <c r="K593">
        <v>149.1</v>
      </c>
      <c r="L593">
        <v>151.66</v>
      </c>
      <c r="M593">
        <v>1054.2080000000001</v>
      </c>
      <c r="N593">
        <v>1097.4359999999999</v>
      </c>
      <c r="O593">
        <v>98.45003353454058</v>
      </c>
      <c r="P593">
        <v>96.78821047078992</v>
      </c>
      <c r="Q593">
        <v>96.061000368130806</v>
      </c>
      <c r="R593" s="35" t="str">
        <f>CONCATENATE(Таблица1[[#This Row],[ОКПД]],Таблица1[[#This Row],[Признак периода данных]],Таблица1[[#This Row],[ОКЕИ]])</f>
        <v>10.71.11.110_168</v>
      </c>
      <c r="S593" s="35" t="str">
        <f>VLOOKUP(Таблица1[[#This Row],[ОКПД]],ОКПД!$A$2:$B$11000,2,FALSE)</f>
        <v>Хлеб недлительного хранения</v>
      </c>
      <c r="T593" s="35" t="str">
        <f>VLOOKUP(Таблица1[[#This Row],[ОКЕИ]],'для единиц измирения'!$G$4:$H$1900,2,FALSE)</f>
        <v>тонн</v>
      </c>
      <c r="U593" t="str">
        <f>LEFT(Таблица1[[#This Row],[ОКПД]],2)</f>
        <v>10</v>
      </c>
      <c r="V593" s="10" t="e">
        <f>IF(H593=H600:H603,"…*",Таблица1[[#This Row],[За отчётный месяц]])</f>
        <v>#VALUE!</v>
      </c>
    </row>
    <row r="594" spans="1:22" ht="20.100000000000001" customHeight="1" x14ac:dyDescent="0.25">
      <c r="A594" s="91">
        <v>45108</v>
      </c>
      <c r="B594" s="76" t="s">
        <v>17</v>
      </c>
      <c r="C594" s="76" t="s">
        <v>18</v>
      </c>
      <c r="D594" s="76" t="s">
        <v>19</v>
      </c>
      <c r="E594" s="77" t="s">
        <v>20</v>
      </c>
      <c r="F594" s="78">
        <v>168</v>
      </c>
      <c r="G594" s="76" t="s">
        <v>298</v>
      </c>
      <c r="H594" s="76" t="s">
        <v>179</v>
      </c>
      <c r="I594">
        <v>10</v>
      </c>
      <c r="J594">
        <v>11.803000000000001</v>
      </c>
      <c r="K594">
        <v>11.954000000000001</v>
      </c>
      <c r="L594">
        <v>11.137</v>
      </c>
      <c r="M594">
        <v>82.287999999999997</v>
      </c>
      <c r="N594">
        <v>82.539000000000001</v>
      </c>
      <c r="O594">
        <v>98.736824493893252</v>
      </c>
      <c r="P594">
        <v>105.98006644518273</v>
      </c>
      <c r="Q594">
        <v>99.695901331491783</v>
      </c>
      <c r="R594" s="35" t="str">
        <f>CONCATENATE(Таблица1[[#This Row],[ОКПД]],Таблица1[[#This Row],[Признак периода данных]],Таблица1[[#This Row],[ОКЕИ]])</f>
        <v>10.71.11.120_168</v>
      </c>
      <c r="S594" s="35" t="str">
        <f>VLOOKUP(Таблица1[[#This Row],[ОКПД]],ОКПД!$A$2:$B$11000,2,FALSE)</f>
        <v>Булочные изделия недлительного хранения</v>
      </c>
      <c r="T594" s="35" t="str">
        <f>VLOOKUP(Таблица1[[#This Row],[ОКЕИ]],'для единиц измирения'!$G$4:$H$1900,2,FALSE)</f>
        <v>тонн</v>
      </c>
      <c r="U594" t="str">
        <f>LEFT(Таблица1[[#This Row],[ОКПД]],2)</f>
        <v>10</v>
      </c>
      <c r="V594" s="10" t="e">
        <f>IF(H594=H601:H604,"…*",Таблица1[[#This Row],[За отчётный месяц]])</f>
        <v>#VALUE!</v>
      </c>
    </row>
    <row r="595" spans="1:22" ht="20.100000000000001" customHeight="1" x14ac:dyDescent="0.25">
      <c r="A595" s="91">
        <v>45108</v>
      </c>
      <c r="B595" s="76" t="s">
        <v>17</v>
      </c>
      <c r="C595" s="76" t="s">
        <v>18</v>
      </c>
      <c r="D595" s="76" t="s">
        <v>19</v>
      </c>
      <c r="E595" s="77" t="s">
        <v>20</v>
      </c>
      <c r="F595" s="78">
        <v>168</v>
      </c>
      <c r="G595" s="76" t="s">
        <v>298</v>
      </c>
      <c r="H595" s="76" t="s">
        <v>181</v>
      </c>
      <c r="I595">
        <v>2</v>
      </c>
      <c r="J595">
        <v>1.53</v>
      </c>
      <c r="K595">
        <v>1.79</v>
      </c>
      <c r="L595">
        <v>2.25</v>
      </c>
      <c r="M595">
        <v>15.22</v>
      </c>
      <c r="N595">
        <v>14.43</v>
      </c>
      <c r="O595">
        <v>85.47486033519553</v>
      </c>
      <c r="P595">
        <v>68</v>
      </c>
      <c r="Q595">
        <v>105.47470547470547</v>
      </c>
      <c r="R595" s="35" t="str">
        <f>CONCATENATE(Таблица1[[#This Row],[ОКПД]],Таблица1[[#This Row],[Признак периода данных]],Таблица1[[#This Row],[ОКЕИ]])</f>
        <v>10.71.11.170_168</v>
      </c>
      <c r="S595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595" s="35" t="str">
        <f>VLOOKUP(Таблица1[[#This Row],[ОКЕИ]],'для единиц измирения'!$G$4:$H$1900,2,FALSE)</f>
        <v>тонн</v>
      </c>
      <c r="U595" t="str">
        <f>LEFT(Таблица1[[#This Row],[ОКПД]],2)</f>
        <v>10</v>
      </c>
      <c r="V595" s="10" t="e">
        <f>IF(H595=H602:H605,"…*",Таблица1[[#This Row],[За отчётный месяц]])</f>
        <v>#VALUE!</v>
      </c>
    </row>
    <row r="596" spans="1:22" ht="20.100000000000001" customHeight="1" x14ac:dyDescent="0.25">
      <c r="A596" s="91">
        <v>45108</v>
      </c>
      <c r="B596" s="76" t="s">
        <v>17</v>
      </c>
      <c r="C596" s="76" t="s">
        <v>18</v>
      </c>
      <c r="D596" s="76" t="s">
        <v>19</v>
      </c>
      <c r="E596" s="77" t="s">
        <v>20</v>
      </c>
      <c r="F596" s="78">
        <v>168</v>
      </c>
      <c r="G596" s="76" t="s">
        <v>298</v>
      </c>
      <c r="H596" s="76" t="s">
        <v>183</v>
      </c>
      <c r="I596">
        <v>3</v>
      </c>
      <c r="J596">
        <v>0.22</v>
      </c>
      <c r="K596">
        <v>0.18</v>
      </c>
      <c r="L596">
        <v>0.54</v>
      </c>
      <c r="M596">
        <v>1.67</v>
      </c>
      <c r="N596">
        <v>3.82</v>
      </c>
      <c r="O596">
        <v>122.22222222222223</v>
      </c>
      <c r="P596">
        <v>40.74074074074074</v>
      </c>
      <c r="Q596">
        <v>43.717277486910994</v>
      </c>
      <c r="R596" s="35" t="str">
        <f>CONCATENATE(Таблица1[[#This Row],[ОКПД]],Таблица1[[#This Row],[Признак периода данных]],Таблица1[[#This Row],[ОКЕИ]])</f>
        <v>10.71.11.200_168</v>
      </c>
      <c r="S596" s="35" t="str">
        <f>VLOOKUP(Таблица1[[#This Row],[ОКПД]],ОКПД!$A$2:$B$11000,2,FALSE)</f>
        <v>Полуфабрикаты хлебобулочные охлажденные</v>
      </c>
      <c r="T596" s="35" t="str">
        <f>VLOOKUP(Таблица1[[#This Row],[ОКЕИ]],'для единиц измирения'!$G$4:$H$1900,2,FALSE)</f>
        <v>тонн</v>
      </c>
      <c r="U596" t="str">
        <f>LEFT(Таблица1[[#This Row],[ОКПД]],2)</f>
        <v>10</v>
      </c>
      <c r="V596" s="10" t="e">
        <f>IF(H596=H603:H606,"…*",Таблица1[[#This Row],[За отчётный месяц]])</f>
        <v>#VALUE!</v>
      </c>
    </row>
    <row r="597" spans="1:22" ht="15" x14ac:dyDescent="0.25">
      <c r="A597" s="91">
        <v>45108</v>
      </c>
      <c r="B597" s="76" t="s">
        <v>17</v>
      </c>
      <c r="C597" s="76" t="s">
        <v>18</v>
      </c>
      <c r="D597" s="76" t="s">
        <v>19</v>
      </c>
      <c r="E597" s="77" t="s">
        <v>20</v>
      </c>
      <c r="F597" s="78">
        <v>168</v>
      </c>
      <c r="G597" s="76" t="s">
        <v>298</v>
      </c>
      <c r="H597" s="76" t="s">
        <v>185</v>
      </c>
      <c r="I597">
        <v>6</v>
      </c>
      <c r="J597">
        <v>3.8069999999999999</v>
      </c>
      <c r="K597">
        <v>4.6180000000000003</v>
      </c>
      <c r="L597">
        <v>5.89</v>
      </c>
      <c r="M597">
        <v>37.340000000000003</v>
      </c>
      <c r="N597">
        <v>51.401000000000003</v>
      </c>
      <c r="O597">
        <v>82.438284971849285</v>
      </c>
      <c r="P597">
        <v>64.634974533106956</v>
      </c>
      <c r="Q597">
        <v>72.644501079745524</v>
      </c>
      <c r="R597" s="35" t="str">
        <f>CONCATENATE(Таблица1[[#This Row],[ОКПД]],Таблица1[[#This Row],[Признак периода данных]],Таблица1[[#This Row],[ОКЕИ]])</f>
        <v>10.71.12_168</v>
      </c>
      <c r="S597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597" s="35" t="str">
        <f>VLOOKUP(Таблица1[[#This Row],[ОКЕИ]],'для единиц измирения'!$G$4:$H$1900,2,FALSE)</f>
        <v>тонн</v>
      </c>
      <c r="U597" t="str">
        <f>LEFT(Таблица1[[#This Row],[ОКПД]],2)</f>
        <v>10</v>
      </c>
      <c r="V597" s="10" t="e">
        <f>IF(H597=H604:H607,"…*",Таблица1[[#This Row],[За отчётный месяц]])</f>
        <v>#VALUE!</v>
      </c>
    </row>
    <row r="598" spans="1:22" ht="15" x14ac:dyDescent="0.25">
      <c r="A598" s="91">
        <v>45108</v>
      </c>
      <c r="B598" s="76" t="s">
        <v>17</v>
      </c>
      <c r="C598" s="76" t="s">
        <v>18</v>
      </c>
      <c r="D598" s="76" t="s">
        <v>19</v>
      </c>
      <c r="E598" s="77" t="s">
        <v>20</v>
      </c>
      <c r="F598" s="78">
        <v>168</v>
      </c>
      <c r="G598" s="76" t="s">
        <v>298</v>
      </c>
      <c r="H598" s="76" t="s">
        <v>187</v>
      </c>
      <c r="I598">
        <v>2</v>
      </c>
      <c r="J598">
        <v>1.53</v>
      </c>
      <c r="K598">
        <v>1.79</v>
      </c>
      <c r="L598">
        <v>2.25</v>
      </c>
      <c r="M598">
        <v>15.22</v>
      </c>
      <c r="N598">
        <v>14.43</v>
      </c>
      <c r="O598">
        <v>85.47486033519553</v>
      </c>
      <c r="P598">
        <v>68</v>
      </c>
      <c r="Q598">
        <v>105.47470547470547</v>
      </c>
      <c r="R598" s="35" t="str">
        <f>CONCATENATE(Таблица1[[#This Row],[ОКПД]],Таблица1[[#This Row],[Признак периода данных]],Таблица1[[#This Row],[ОКЕИ]])</f>
        <v>10.71.72.001.АГ_168</v>
      </c>
      <c r="S598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598" s="35" t="str">
        <f>VLOOKUP(Таблица1[[#This Row],[ОКЕИ]],'для единиц измирения'!$G$4:$H$1900,2,FALSE)</f>
        <v>тонн</v>
      </c>
      <c r="U598" t="str">
        <f>LEFT(Таблица1[[#This Row],[ОКПД]],2)</f>
        <v>10</v>
      </c>
      <c r="V598" s="10" t="e">
        <f>IF(H598=H605:H608,"…*",Таблица1[[#This Row],[За отчётный месяц]])</f>
        <v>#VALUE!</v>
      </c>
    </row>
    <row r="599" spans="1:22" ht="20.100000000000001" customHeight="1" x14ac:dyDescent="0.25">
      <c r="A599" s="91">
        <v>45108</v>
      </c>
      <c r="B599" s="76" t="s">
        <v>17</v>
      </c>
      <c r="C599" s="76" t="s">
        <v>18</v>
      </c>
      <c r="D599" s="76" t="s">
        <v>19</v>
      </c>
      <c r="E599" s="77" t="s">
        <v>20</v>
      </c>
      <c r="F599" s="78">
        <v>168</v>
      </c>
      <c r="G599" s="76" t="s">
        <v>298</v>
      </c>
      <c r="H599" s="76" t="s">
        <v>383</v>
      </c>
      <c r="I599">
        <v>1</v>
      </c>
      <c r="J599">
        <v>7.0000000000000007E-2</v>
      </c>
      <c r="K599">
        <v>0.05</v>
      </c>
      <c r="L599">
        <v>9.0999999999999998E-2</v>
      </c>
      <c r="M599">
        <v>0.28000000000000003</v>
      </c>
      <c r="N599">
        <v>0.44</v>
      </c>
      <c r="O599">
        <v>140</v>
      </c>
      <c r="P599">
        <v>76.92307692307692</v>
      </c>
      <c r="Q599">
        <v>63.636363636363633</v>
      </c>
      <c r="R599" s="35" t="str">
        <f>CONCATENATE(Таблица1[[#This Row],[ОКПД]],Таблица1[[#This Row],[Признак периода данных]],Таблица1[[#This Row],[ОКЕИ]])</f>
        <v>10.72.11_168</v>
      </c>
      <c r="S599" s="35" t="str">
        <f>VLOOKUP(Таблица1[[#This Row],[ОКПД]],ОКПД!$A$2:$B$11000,2,FALSE)</f>
        <v>Хлебцы хрустящие, сухари, гренки и аналогичные обжаренные продукты</v>
      </c>
      <c r="T599" s="35" t="str">
        <f>VLOOKUP(Таблица1[[#This Row],[ОКЕИ]],'для единиц измирения'!$G$4:$H$1900,2,FALSE)</f>
        <v>тонн</v>
      </c>
      <c r="U599" t="str">
        <f>LEFT(Таблица1[[#This Row],[ОКПД]],2)</f>
        <v>10</v>
      </c>
      <c r="V599" s="10" t="e">
        <f>IF(H599=H606:H609,"…*",Таблица1[[#This Row],[За отчётный месяц]])</f>
        <v>#VALUE!</v>
      </c>
    </row>
    <row r="600" spans="1:22" ht="15" x14ac:dyDescent="0.25">
      <c r="A600" s="91">
        <v>45108</v>
      </c>
      <c r="B600" s="76" t="s">
        <v>17</v>
      </c>
      <c r="C600" s="76" t="s">
        <v>18</v>
      </c>
      <c r="D600" s="76" t="s">
        <v>19</v>
      </c>
      <c r="E600" s="77" t="s">
        <v>20</v>
      </c>
      <c r="F600" s="78">
        <v>168</v>
      </c>
      <c r="G600" s="76" t="s">
        <v>298</v>
      </c>
      <c r="H600" s="76" t="s">
        <v>189</v>
      </c>
      <c r="I600">
        <v>2</v>
      </c>
      <c r="J600">
        <v>0.14000000000000001</v>
      </c>
      <c r="K600">
        <v>0.12</v>
      </c>
      <c r="L600">
        <v>0.191</v>
      </c>
      <c r="M600">
        <v>0.59</v>
      </c>
      <c r="N600">
        <v>1.39</v>
      </c>
      <c r="O600">
        <v>116.66666666666667</v>
      </c>
      <c r="P600">
        <v>73.298429319371721</v>
      </c>
      <c r="Q600">
        <v>42.446043165467628</v>
      </c>
      <c r="R600" s="35" t="str">
        <f>CONCATENATE(Таблица1[[#This Row],[ОКПД]],Таблица1[[#This Row],[Признак периода данных]],Таблица1[[#This Row],[ОКЕИ]])</f>
        <v>10.72.11.001.АГ_168</v>
      </c>
      <c r="S600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600" s="35" t="str">
        <f>VLOOKUP(Таблица1[[#This Row],[ОКЕИ]],'для единиц измирения'!$G$4:$H$1900,2,FALSE)</f>
        <v>тонн</v>
      </c>
      <c r="U600" t="str">
        <f>LEFT(Таблица1[[#This Row],[ОКПД]],2)</f>
        <v>10</v>
      </c>
      <c r="V600" s="10" t="e">
        <f>IF(H600=H607:H610,"…*",Таблица1[[#This Row],[За отчётный месяц]])</f>
        <v>#VALUE!</v>
      </c>
    </row>
    <row r="601" spans="1:22" ht="20.100000000000001" customHeight="1" x14ac:dyDescent="0.25">
      <c r="A601" s="91">
        <v>45108</v>
      </c>
      <c r="B601" s="76" t="s">
        <v>17</v>
      </c>
      <c r="C601" s="76" t="s">
        <v>18</v>
      </c>
      <c r="D601" s="76" t="s">
        <v>19</v>
      </c>
      <c r="E601" s="77" t="s">
        <v>20</v>
      </c>
      <c r="F601" s="78">
        <v>168</v>
      </c>
      <c r="G601" s="76" t="s">
        <v>298</v>
      </c>
      <c r="H601" s="76" t="s">
        <v>384</v>
      </c>
      <c r="I601">
        <v>1</v>
      </c>
      <c r="J601">
        <v>7.0000000000000007E-2</v>
      </c>
      <c r="K601">
        <v>0.05</v>
      </c>
      <c r="L601">
        <v>9.0999999999999998E-2</v>
      </c>
      <c r="M601">
        <v>0.28000000000000003</v>
      </c>
      <c r="N601">
        <v>0.44</v>
      </c>
      <c r="O601">
        <v>140</v>
      </c>
      <c r="P601">
        <v>76.92307692307692</v>
      </c>
      <c r="Q601">
        <v>63.636363636363633</v>
      </c>
      <c r="R601" s="35" t="str">
        <f>CONCATENATE(Таблица1[[#This Row],[ОКПД]],Таблица1[[#This Row],[Признак периода данных]],Таблица1[[#This Row],[ОКЕИ]])</f>
        <v>10.72.11.100_168</v>
      </c>
      <c r="S601" s="35" t="str">
        <f>VLOOKUP(Таблица1[[#This Row],[ОКПД]],ОКПД!$A$2:$B$11000,2,FALSE)</f>
        <v>Хлебобулочные изделия пониженной влажности</v>
      </c>
      <c r="T601" s="35" t="str">
        <f>VLOOKUP(Таблица1[[#This Row],[ОКЕИ]],'для единиц измирения'!$G$4:$H$1900,2,FALSE)</f>
        <v>тонн</v>
      </c>
      <c r="U601" t="str">
        <f>LEFT(Таблица1[[#This Row],[ОКПД]],2)</f>
        <v>10</v>
      </c>
      <c r="V601" s="10" t="e">
        <f>IF(H601=H608:H611,"…*",Таблица1[[#This Row],[За отчётный месяц]])</f>
        <v>#VALUE!</v>
      </c>
    </row>
    <row r="602" spans="1:22" ht="15" x14ac:dyDescent="0.25">
      <c r="A602" s="91">
        <v>45108</v>
      </c>
      <c r="B602" s="76" t="s">
        <v>17</v>
      </c>
      <c r="C602" s="76" t="s">
        <v>18</v>
      </c>
      <c r="D602" s="76" t="s">
        <v>19</v>
      </c>
      <c r="E602" s="77" t="s">
        <v>20</v>
      </c>
      <c r="F602" s="78">
        <v>168</v>
      </c>
      <c r="G602" s="76" t="s">
        <v>298</v>
      </c>
      <c r="H602" s="76" t="s">
        <v>192</v>
      </c>
      <c r="I602">
        <v>3</v>
      </c>
      <c r="J602" s="1">
        <v>0.57999999999999996</v>
      </c>
      <c r="K602" s="1">
        <v>0.74</v>
      </c>
      <c r="L602" s="1">
        <v>0.35</v>
      </c>
      <c r="M602" s="1">
        <v>7.64</v>
      </c>
      <c r="N602" s="1">
        <v>5.86</v>
      </c>
      <c r="O602">
        <v>78.378378378378372</v>
      </c>
      <c r="P602">
        <v>165.71428571428572</v>
      </c>
      <c r="Q602">
        <v>130.37542662116041</v>
      </c>
      <c r="R602" s="35" t="str">
        <f>CONCATENATE(Таблица1[[#This Row],[ОКПД]],Таблица1[[#This Row],[Признак периода данных]],Таблица1[[#This Row],[ОКЕИ]])</f>
        <v>10.72.12_168</v>
      </c>
      <c r="S602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602" s="35" t="str">
        <f>VLOOKUP(Таблица1[[#This Row],[ОКЕИ]],'для единиц измирения'!$G$4:$H$1900,2,FALSE)</f>
        <v>тонн</v>
      </c>
      <c r="U602" t="str">
        <f>LEFT(Таблица1[[#This Row],[ОКПД]],2)</f>
        <v>10</v>
      </c>
      <c r="V602" s="10" t="e">
        <f>IF(H602=H609:H612,"…*",Таблица1[[#This Row],[За отчётный месяц]])</f>
        <v>#VALUE!</v>
      </c>
    </row>
    <row r="603" spans="1:22" ht="15" x14ac:dyDescent="0.25">
      <c r="A603" s="91">
        <v>45108</v>
      </c>
      <c r="B603" s="76" t="s">
        <v>17</v>
      </c>
      <c r="C603" s="76" t="s">
        <v>18</v>
      </c>
      <c r="D603" s="76" t="s">
        <v>19</v>
      </c>
      <c r="E603" s="77" t="s">
        <v>20</v>
      </c>
      <c r="F603" s="78">
        <v>168</v>
      </c>
      <c r="G603" s="76" t="s">
        <v>298</v>
      </c>
      <c r="H603" s="76" t="s">
        <v>194</v>
      </c>
      <c r="I603">
        <v>1</v>
      </c>
      <c r="J603" s="1">
        <v>0.24</v>
      </c>
      <c r="K603" s="1">
        <v>0.35</v>
      </c>
      <c r="L603" s="1">
        <v>0.09</v>
      </c>
      <c r="M603" s="1">
        <v>2.58</v>
      </c>
      <c r="N603" s="1">
        <v>1.98</v>
      </c>
      <c r="O603">
        <v>68.571428571428569</v>
      </c>
      <c r="P603">
        <v>266.66666666666669</v>
      </c>
      <c r="Q603">
        <v>130.30303030303031</v>
      </c>
      <c r="R603" s="35" t="str">
        <f>CONCATENATE(Таблица1[[#This Row],[ОКПД]],Таблица1[[#This Row],[Признак периода данных]],Таблица1[[#This Row],[ОКЕИ]])</f>
        <v>10.72.12.120_168</v>
      </c>
      <c r="S603" s="35" t="str">
        <f>VLOOKUP(Таблица1[[#This Row],[ОКПД]],ОКПД!$A$2:$B$11000,2,FALSE)</f>
        <v>Печенье сладкое</v>
      </c>
      <c r="T603" s="35" t="str">
        <f>VLOOKUP(Таблица1[[#This Row],[ОКЕИ]],'для единиц измирения'!$G$4:$H$1900,2,FALSE)</f>
        <v>тонн</v>
      </c>
      <c r="U603" t="str">
        <f>LEFT(Таблица1[[#This Row],[ОКПД]],2)</f>
        <v>10</v>
      </c>
      <c r="V603" s="10" t="e">
        <f>IF(H603=H610:H613,"…*",Таблица1[[#This Row],[За отчётный месяц]])</f>
        <v>#VALUE!</v>
      </c>
    </row>
    <row r="604" spans="1:22" ht="20.100000000000001" customHeight="1" x14ac:dyDescent="0.25">
      <c r="A604" s="91">
        <v>45108</v>
      </c>
      <c r="B604" s="76" t="s">
        <v>17</v>
      </c>
      <c r="C604" s="76" t="s">
        <v>18</v>
      </c>
      <c r="D604" s="76" t="s">
        <v>19</v>
      </c>
      <c r="E604" s="77" t="s">
        <v>20</v>
      </c>
      <c r="F604" s="78">
        <v>168</v>
      </c>
      <c r="G604" s="76" t="s">
        <v>298</v>
      </c>
      <c r="H604" s="76" t="s">
        <v>196</v>
      </c>
      <c r="I604">
        <v>1</v>
      </c>
      <c r="J604" s="1">
        <v>7.0000000000000007E-2</v>
      </c>
      <c r="K604" s="1">
        <v>7.0000000000000007E-2</v>
      </c>
      <c r="L604" s="1">
        <v>0.1</v>
      </c>
      <c r="M604" s="1">
        <v>0.31</v>
      </c>
      <c r="N604" s="1">
        <v>0.95</v>
      </c>
      <c r="O604">
        <v>100</v>
      </c>
      <c r="P604">
        <v>70</v>
      </c>
      <c r="Q604">
        <v>32.631578947368418</v>
      </c>
      <c r="R604" s="35" t="str">
        <f>CONCATENATE(Таблица1[[#This Row],[ОКПД]],Таблица1[[#This Row],[Признак периода данных]],Таблица1[[#This Row],[ОКЕИ]])</f>
        <v>10.72.19_168</v>
      </c>
      <c r="S604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604" s="35" t="str">
        <f>VLOOKUP(Таблица1[[#This Row],[ОКЕИ]],'для единиц измирения'!$G$4:$H$1900,2,FALSE)</f>
        <v>тонн</v>
      </c>
      <c r="U604" t="str">
        <f>LEFT(Таблица1[[#This Row],[ОКПД]],2)</f>
        <v>10</v>
      </c>
      <c r="V604" s="10" t="e">
        <f>IF(H604=H611:H614,"…*",Таблица1[[#This Row],[За отчётный месяц]])</f>
        <v>#VALUE!</v>
      </c>
    </row>
    <row r="605" spans="1:22" ht="20.100000000000001" customHeight="1" x14ac:dyDescent="0.25">
      <c r="A605" s="91">
        <v>45108</v>
      </c>
      <c r="B605" s="76" t="s">
        <v>17</v>
      </c>
      <c r="C605" s="76" t="s">
        <v>18</v>
      </c>
      <c r="D605" s="76" t="s">
        <v>19</v>
      </c>
      <c r="E605" s="77" t="s">
        <v>20</v>
      </c>
      <c r="F605" s="78">
        <v>168</v>
      </c>
      <c r="G605" s="76" t="s">
        <v>298</v>
      </c>
      <c r="H605" s="76" t="s">
        <v>198</v>
      </c>
      <c r="I605">
        <v>1</v>
      </c>
      <c r="J605" s="1">
        <v>7.0000000000000007E-2</v>
      </c>
      <c r="K605" s="1">
        <v>7.0000000000000007E-2</v>
      </c>
      <c r="L605" s="1">
        <v>0.05</v>
      </c>
      <c r="M605" s="1">
        <v>0.31</v>
      </c>
      <c r="N605" s="1">
        <v>0.64</v>
      </c>
      <c r="O605">
        <v>100</v>
      </c>
      <c r="P605">
        <v>140</v>
      </c>
      <c r="Q605">
        <v>48.4375</v>
      </c>
      <c r="R605" s="35" t="str">
        <f>CONCATENATE(Таблица1[[#This Row],[ОКПД]],Таблица1[[#This Row],[Признак периода данных]],Таблица1[[#This Row],[ОКЕИ]])</f>
        <v>10.72.19.140_168</v>
      </c>
      <c r="S605" s="35" t="str">
        <f>VLOOKUP(Таблица1[[#This Row],[ОКПД]],ОКПД!$A$2:$B$11000,2,FALSE)</f>
        <v>Полуфабрикаты хлебобулочные замороженные</v>
      </c>
      <c r="T605" s="35" t="str">
        <f>VLOOKUP(Таблица1[[#This Row],[ОКЕИ]],'для единиц измирения'!$G$4:$H$1900,2,FALSE)</f>
        <v>тонн</v>
      </c>
      <c r="U605" t="str">
        <f>LEFT(Таблица1[[#This Row],[ОКПД]],2)</f>
        <v>10</v>
      </c>
      <c r="V605" s="10" t="e">
        <f>IF(H605=H612:H615,"…*",Таблица1[[#This Row],[За отчётный месяц]])</f>
        <v>#VALUE!</v>
      </c>
    </row>
    <row r="606" spans="1:22" ht="15" x14ac:dyDescent="0.25">
      <c r="A606" s="91">
        <v>45108</v>
      </c>
      <c r="B606" s="76" t="s">
        <v>17</v>
      </c>
      <c r="C606" s="76" t="s">
        <v>18</v>
      </c>
      <c r="D606" s="76" t="s">
        <v>19</v>
      </c>
      <c r="E606" s="77" t="s">
        <v>20</v>
      </c>
      <c r="F606" s="78">
        <v>168</v>
      </c>
      <c r="G606" s="76" t="s">
        <v>298</v>
      </c>
      <c r="H606" s="76" t="s">
        <v>200</v>
      </c>
      <c r="I606">
        <v>1</v>
      </c>
      <c r="J606">
        <v>0.03</v>
      </c>
      <c r="K606">
        <v>0.03</v>
      </c>
      <c r="L606" t="s">
        <v>9680</v>
      </c>
      <c r="M606">
        <v>0.22</v>
      </c>
      <c r="N606">
        <v>0</v>
      </c>
      <c r="O606">
        <v>100</v>
      </c>
      <c r="P606" t="s">
        <v>9680</v>
      </c>
      <c r="Q606">
        <v>0</v>
      </c>
      <c r="R606" s="35" t="str">
        <f>CONCATENATE(Таблица1[[#This Row],[ОКПД]],Таблица1[[#This Row],[Признак периода данных]],Таблица1[[#This Row],[ОКЕИ]])</f>
        <v>10.73.1_168</v>
      </c>
      <c r="S606" s="35" t="str">
        <f>VLOOKUP(Таблица1[[#This Row],[ОКПД]],ОКПД!$A$2:$B$11000,2,FALSE)</f>
        <v>Изделия макаронные, кускус и аналогичные мучные изделия</v>
      </c>
      <c r="T606" s="35" t="str">
        <f>VLOOKUP(Таблица1[[#This Row],[ОКЕИ]],'для единиц измирения'!$G$4:$H$1900,2,FALSE)</f>
        <v>тонн</v>
      </c>
      <c r="U606" t="str">
        <f>LEFT(Таблица1[[#This Row],[ОКПД]],2)</f>
        <v>10</v>
      </c>
      <c r="V606" s="10" t="e">
        <f>IF(H606=H613:H616,"…*",Таблица1[[#This Row],[За отчётный месяц]])</f>
        <v>#VALUE!</v>
      </c>
    </row>
    <row r="607" spans="1:22" ht="20.100000000000001" customHeight="1" x14ac:dyDescent="0.25">
      <c r="A607" s="91">
        <v>45108</v>
      </c>
      <c r="B607" s="76" t="s">
        <v>17</v>
      </c>
      <c r="C607" s="76" t="s">
        <v>18</v>
      </c>
      <c r="D607" s="76" t="s">
        <v>19</v>
      </c>
      <c r="E607" s="77" t="s">
        <v>20</v>
      </c>
      <c r="F607" s="78">
        <v>168</v>
      </c>
      <c r="G607" s="76" t="s">
        <v>298</v>
      </c>
      <c r="H607" s="76" t="s">
        <v>202</v>
      </c>
      <c r="I607">
        <v>1</v>
      </c>
      <c r="J607" s="1">
        <v>0.03</v>
      </c>
      <c r="K607" s="1">
        <v>0.03</v>
      </c>
      <c r="L607" s="1" t="s">
        <v>9680</v>
      </c>
      <c r="M607" s="1">
        <v>0.22</v>
      </c>
      <c r="N607" s="1">
        <v>0</v>
      </c>
      <c r="O607">
        <v>100</v>
      </c>
      <c r="P607" t="s">
        <v>9680</v>
      </c>
      <c r="Q607">
        <v>0</v>
      </c>
      <c r="R607" s="35" t="str">
        <f>CONCATENATE(Таблица1[[#This Row],[ОКПД]],Таблица1[[#This Row],[Признак периода данных]],Таблица1[[#This Row],[ОКЕИ]])</f>
        <v>10.73.11_168</v>
      </c>
      <c r="S607" s="35" t="str">
        <f>VLOOKUP(Таблица1[[#This Row],[ОКПД]],ОКПД!$A$2:$B$11000,2,FALSE)</f>
        <v>Изделия макаронные и аналогичные мучные изделия</v>
      </c>
      <c r="T607" s="35" t="str">
        <f>VLOOKUP(Таблица1[[#This Row],[ОКЕИ]],'для единиц измирения'!$G$4:$H$1900,2,FALSE)</f>
        <v>тонн</v>
      </c>
      <c r="U607" t="str">
        <f>LEFT(Таблица1[[#This Row],[ОКПД]],2)</f>
        <v>10</v>
      </c>
      <c r="V607" s="10" t="e">
        <f>IF(H607=H614:H617,"…*",Таблица1[[#This Row],[За отчётный месяц]])</f>
        <v>#VALUE!</v>
      </c>
    </row>
    <row r="608" spans="1:22" ht="20.100000000000001" customHeight="1" x14ac:dyDescent="0.25">
      <c r="A608" s="91">
        <v>45108</v>
      </c>
      <c r="B608" s="76" t="s">
        <v>17</v>
      </c>
      <c r="C608" s="76" t="s">
        <v>18</v>
      </c>
      <c r="D608" s="76" t="s">
        <v>19</v>
      </c>
      <c r="E608" s="77" t="s">
        <v>20</v>
      </c>
      <c r="F608" s="78">
        <v>168</v>
      </c>
      <c r="G608" s="76" t="s">
        <v>298</v>
      </c>
      <c r="H608" s="76" t="s">
        <v>204</v>
      </c>
      <c r="I608">
        <v>9</v>
      </c>
      <c r="J608" s="1">
        <v>4.3869999999999996</v>
      </c>
      <c r="K608" s="1">
        <v>5.3579999999999997</v>
      </c>
      <c r="L608" s="1">
        <v>6.24</v>
      </c>
      <c r="M608" s="1">
        <v>44.98</v>
      </c>
      <c r="N608" s="1">
        <v>57.261000000000003</v>
      </c>
      <c r="O608">
        <v>81.877566256065691</v>
      </c>
      <c r="P608">
        <v>70.304487179487182</v>
      </c>
      <c r="Q608">
        <v>78.552592514975288</v>
      </c>
      <c r="R608" s="35" t="str">
        <f>CONCATENATE(Таблица1[[#This Row],[ОКПД]],Таблица1[[#This Row],[Признак периода данных]],Таблица1[[#This Row],[ОКЕИ]])</f>
        <v>10.82.71.001.АГ_168</v>
      </c>
      <c r="S608" s="35" t="str">
        <f>VLOOKUP(Таблица1[[#This Row],[ОКПД]],ОКПД!$A$2:$B$11000,2,FALSE)</f>
        <v>Кондитерские изделия</v>
      </c>
      <c r="T608" s="35" t="str">
        <f>VLOOKUP(Таблица1[[#This Row],[ОКЕИ]],'для единиц измирения'!$G$4:$H$1900,2,FALSE)</f>
        <v>тонн</v>
      </c>
      <c r="U608" t="str">
        <f>LEFT(Таблица1[[#This Row],[ОКПД]],2)</f>
        <v>10</v>
      </c>
      <c r="V608" s="10" t="e">
        <f>IF(H608=H615:H618,"…*",Таблица1[[#This Row],[За отчётный месяц]])</f>
        <v>#VALUE!</v>
      </c>
    </row>
    <row r="609" spans="1:22" ht="15" x14ac:dyDescent="0.25">
      <c r="A609" s="91">
        <v>45108</v>
      </c>
      <c r="B609" s="76" t="s">
        <v>17</v>
      </c>
      <c r="C609" s="76" t="s">
        <v>18</v>
      </c>
      <c r="D609" s="76" t="s">
        <v>19</v>
      </c>
      <c r="E609" s="77" t="s">
        <v>20</v>
      </c>
      <c r="F609" s="78">
        <v>168</v>
      </c>
      <c r="G609" s="76" t="s">
        <v>298</v>
      </c>
      <c r="H609" s="76" t="s">
        <v>209</v>
      </c>
      <c r="I609">
        <v>2</v>
      </c>
      <c r="J609">
        <v>0.66</v>
      </c>
      <c r="K609">
        <v>0.67</v>
      </c>
      <c r="L609">
        <v>0.64</v>
      </c>
      <c r="M609">
        <v>3.85</v>
      </c>
      <c r="N609">
        <v>4.82</v>
      </c>
      <c r="O609">
        <v>98.507462686567166</v>
      </c>
      <c r="P609">
        <v>103.125</v>
      </c>
      <c r="Q609">
        <v>79.875518672199163</v>
      </c>
      <c r="R609" s="35" t="str">
        <f>CONCATENATE(Таблица1[[#This Row],[ОКПД]],Таблица1[[#This Row],[Признак периода данных]],Таблица1[[#This Row],[ОКЕИ]])</f>
        <v>10.85.1_168</v>
      </c>
      <c r="S609" s="35" t="str">
        <f>VLOOKUP(Таблица1[[#This Row],[ОКПД]],ОКПД!$A$2:$B$11000,2,FALSE)</f>
        <v>Продукты пищевые готовые и блюда</v>
      </c>
      <c r="T609" s="35" t="str">
        <f>VLOOKUP(Таблица1[[#This Row],[ОКЕИ]],'для единиц измирения'!$G$4:$H$1900,2,FALSE)</f>
        <v>тонн</v>
      </c>
      <c r="U609" t="str">
        <f>LEFT(Таблица1[[#This Row],[ОКПД]],2)</f>
        <v>10</v>
      </c>
      <c r="V609" s="10" t="e">
        <f>IF(H609=H616:H619,"…*",Таблица1[[#This Row],[За отчётный месяц]])</f>
        <v>#VALUE!</v>
      </c>
    </row>
    <row r="610" spans="1:22" ht="20.100000000000001" customHeight="1" x14ac:dyDescent="0.25">
      <c r="A610" s="91">
        <v>45108</v>
      </c>
      <c r="B610" s="76" t="s">
        <v>17</v>
      </c>
      <c r="C610" s="76" t="s">
        <v>18</v>
      </c>
      <c r="D610" s="76" t="s">
        <v>19</v>
      </c>
      <c r="E610" s="77" t="s">
        <v>20</v>
      </c>
      <c r="F610" s="78">
        <v>119</v>
      </c>
      <c r="G610" s="76" t="s">
        <v>298</v>
      </c>
      <c r="H610" s="76" t="s">
        <v>211</v>
      </c>
      <c r="I610">
        <v>2</v>
      </c>
      <c r="J610">
        <v>1.036</v>
      </c>
      <c r="K610">
        <v>3.169</v>
      </c>
      <c r="L610">
        <v>1.8460000000000001</v>
      </c>
      <c r="M610">
        <v>14.834</v>
      </c>
      <c r="N610">
        <v>12.834</v>
      </c>
      <c r="O610">
        <v>32.691700852003784</v>
      </c>
      <c r="P610">
        <v>56.12134344528711</v>
      </c>
      <c r="Q610">
        <v>115.58360604643914</v>
      </c>
      <c r="R610" s="35" t="str">
        <f>CONCATENATE(Таблица1[[#This Row],[ОКПД]],Таблица1[[#This Row],[Признак периода данных]],Таблица1[[#This Row],[ОКЕИ]])</f>
        <v>11.05.10_119</v>
      </c>
      <c r="S610" s="35" t="str">
        <f>VLOOKUP(Таблица1[[#This Row],[ОКПД]],ОКПД!$A$2:$B$11000,2,FALSE)</f>
        <v>Пиво, кроме отходов пивоварения</v>
      </c>
      <c r="T610" s="35" t="str">
        <f>VLOOKUP(Таблица1[[#This Row],[ОКЕИ]],'для единиц измирения'!$G$4:$H$1900,2,FALSE)</f>
        <v>тыс. дкл</v>
      </c>
      <c r="U610" t="str">
        <f>LEFT(Таблица1[[#This Row],[ОКПД]],2)</f>
        <v>11</v>
      </c>
      <c r="V610" s="10" t="e">
        <f>IF(H610=H617:H620,"…*",Таблица1[[#This Row],[За отчётный месяц]])</f>
        <v>#VALUE!</v>
      </c>
    </row>
    <row r="611" spans="1:22" ht="20.100000000000001" customHeight="1" x14ac:dyDescent="0.25">
      <c r="A611" s="91">
        <v>45108</v>
      </c>
      <c r="B611" s="76" t="s">
        <v>17</v>
      </c>
      <c r="C611" s="76" t="s">
        <v>18</v>
      </c>
      <c r="D611" s="76" t="s">
        <v>19</v>
      </c>
      <c r="E611" s="77" t="s">
        <v>20</v>
      </c>
      <c r="F611" s="78">
        <v>128</v>
      </c>
      <c r="G611" s="76" t="s">
        <v>298</v>
      </c>
      <c r="H611" s="76" t="s">
        <v>215</v>
      </c>
      <c r="I611">
        <v>4</v>
      </c>
      <c r="J611">
        <v>64.989999999999995</v>
      </c>
      <c r="K611">
        <v>91.23</v>
      </c>
      <c r="L611">
        <v>49.69</v>
      </c>
      <c r="M611">
        <v>468.54</v>
      </c>
      <c r="N611">
        <v>529.63</v>
      </c>
      <c r="O611">
        <v>71.237531513756437</v>
      </c>
      <c r="P611">
        <v>130.79090360233448</v>
      </c>
      <c r="Q611">
        <v>88.465532541585631</v>
      </c>
      <c r="R611" s="35" t="str">
        <f>CONCATENATE(Таблица1[[#This Row],[ОКПД]],Таблица1[[#This Row],[Признак периода данных]],Таблица1[[#This Row],[ОКЕИ]])</f>
        <v>11.07.11_128</v>
      </c>
      <c r="S611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611" s="35" t="str">
        <f>VLOOKUP(Таблица1[[#This Row],[ОКЕИ]],'для единиц измирения'!$G$4:$H$1900,2,FALSE)</f>
        <v>тыс.полу-литров</v>
      </c>
      <c r="U611" t="str">
        <f>LEFT(Таблица1[[#This Row],[ОКПД]],2)</f>
        <v>11</v>
      </c>
      <c r="V611" s="10" t="e">
        <f>IF(H611=H618:H621,"…*",Таблица1[[#This Row],[За отчётный месяц]])</f>
        <v>#VALUE!</v>
      </c>
    </row>
    <row r="612" spans="1:22" ht="20.100000000000001" customHeight="1" x14ac:dyDescent="0.25">
      <c r="A612" s="91">
        <v>45108</v>
      </c>
      <c r="B612" s="76" t="s">
        <v>17</v>
      </c>
      <c r="C612" s="76" t="s">
        <v>18</v>
      </c>
      <c r="D612" s="76" t="s">
        <v>19</v>
      </c>
      <c r="E612" s="77" t="s">
        <v>20</v>
      </c>
      <c r="F612" s="78">
        <v>128</v>
      </c>
      <c r="G612" s="76" t="s">
        <v>298</v>
      </c>
      <c r="H612" s="76" t="s">
        <v>219</v>
      </c>
      <c r="I612">
        <v>3</v>
      </c>
      <c r="J612">
        <v>43.49</v>
      </c>
      <c r="K612">
        <v>42.47</v>
      </c>
      <c r="L612">
        <v>40.49</v>
      </c>
      <c r="M612">
        <v>285.07</v>
      </c>
      <c r="N612">
        <v>290.63</v>
      </c>
      <c r="O612">
        <v>102.40169531433953</v>
      </c>
      <c r="P612">
        <v>107.40923684860459</v>
      </c>
      <c r="Q612">
        <v>98.086914633726735</v>
      </c>
      <c r="R612" s="35" t="str">
        <f>CONCATENATE(Таблица1[[#This Row],[ОКПД]],Таблица1[[#This Row],[Признак периода данных]],Таблица1[[#This Row],[ОКЕИ]])</f>
        <v>11.07.11.120_128</v>
      </c>
      <c r="S612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612" s="35" t="str">
        <f>VLOOKUP(Таблица1[[#This Row],[ОКЕИ]],'для единиц измирения'!$G$4:$H$1900,2,FALSE)</f>
        <v>тыс.полу-литров</v>
      </c>
      <c r="U612" t="str">
        <f>LEFT(Таблица1[[#This Row],[ОКПД]],2)</f>
        <v>11</v>
      </c>
      <c r="V612" s="10" t="e">
        <f>IF(H612=H619:H622,"…*",Таблица1[[#This Row],[За отчётный месяц]])</f>
        <v>#VALUE!</v>
      </c>
    </row>
    <row r="613" spans="1:22" ht="20.100000000000001" customHeight="1" x14ac:dyDescent="0.25">
      <c r="A613" s="91">
        <v>45108</v>
      </c>
      <c r="B613" s="76" t="s">
        <v>17</v>
      </c>
      <c r="C613" s="76" t="s">
        <v>18</v>
      </c>
      <c r="D613" s="76" t="s">
        <v>19</v>
      </c>
      <c r="E613" s="77" t="s">
        <v>20</v>
      </c>
      <c r="F613" s="78">
        <v>128</v>
      </c>
      <c r="G613" s="76" t="s">
        <v>298</v>
      </c>
      <c r="H613" s="76" t="s">
        <v>340</v>
      </c>
      <c r="I613">
        <v>1</v>
      </c>
      <c r="J613">
        <v>2.3199999999999998</v>
      </c>
      <c r="K613">
        <v>1.07</v>
      </c>
      <c r="L613" t="s">
        <v>9680</v>
      </c>
      <c r="M613">
        <v>11.93</v>
      </c>
      <c r="N613">
        <v>0</v>
      </c>
      <c r="O613">
        <v>216.82242990654206</v>
      </c>
      <c r="P613" t="s">
        <v>9680</v>
      </c>
      <c r="Q613">
        <v>0</v>
      </c>
      <c r="R613" s="35" t="str">
        <f>CONCATENATE(Таблица1[[#This Row],[ОКПД]],Таблица1[[#This Row],[Признак периода данных]],Таблица1[[#This Row],[ОКЕИ]])</f>
        <v>11.07.11.140_128</v>
      </c>
      <c r="S613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613" s="35" t="str">
        <f>VLOOKUP(Таблица1[[#This Row],[ОКЕИ]],'для единиц измирения'!$G$4:$H$1900,2,FALSE)</f>
        <v>тыс.полу-литров</v>
      </c>
      <c r="U613" t="str">
        <f>LEFT(Таблица1[[#This Row],[ОКПД]],2)</f>
        <v>11</v>
      </c>
      <c r="V613" s="10" t="e">
        <f>IF(H613=H620:H623,"…*",Таблица1[[#This Row],[За отчётный месяц]])</f>
        <v>#VALUE!</v>
      </c>
    </row>
    <row r="614" spans="1:22" ht="20.100000000000001" customHeight="1" x14ac:dyDescent="0.25">
      <c r="A614" s="91">
        <v>45108</v>
      </c>
      <c r="B614" s="76" t="s">
        <v>17</v>
      </c>
      <c r="C614" s="76" t="s">
        <v>18</v>
      </c>
      <c r="D614" s="76" t="s">
        <v>19</v>
      </c>
      <c r="E614" s="77" t="s">
        <v>20</v>
      </c>
      <c r="F614" s="78">
        <v>128</v>
      </c>
      <c r="G614" s="76" t="s">
        <v>298</v>
      </c>
      <c r="H614" s="76" t="s">
        <v>341</v>
      </c>
      <c r="I614">
        <v>1</v>
      </c>
      <c r="J614">
        <v>19.18</v>
      </c>
      <c r="K614">
        <v>47.69</v>
      </c>
      <c r="L614">
        <v>9.1999999999999993</v>
      </c>
      <c r="M614">
        <v>171.54</v>
      </c>
      <c r="N614">
        <v>239</v>
      </c>
      <c r="O614">
        <v>40.218075068148458</v>
      </c>
      <c r="P614">
        <v>208.47826086956522</v>
      </c>
      <c r="Q614">
        <v>71.774058577405853</v>
      </c>
      <c r="R614" s="35" t="str">
        <f>CONCATENATE(Таблица1[[#This Row],[ОКПД]],Таблица1[[#This Row],[Признак периода данных]],Таблица1[[#This Row],[ОКЕИ]])</f>
        <v>11.07.11.150_128</v>
      </c>
      <c r="S614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614" s="35" t="str">
        <f>VLOOKUP(Таблица1[[#This Row],[ОКЕИ]],'для единиц измирения'!$G$4:$H$1900,2,FALSE)</f>
        <v>тыс.полу-литров</v>
      </c>
      <c r="U614" t="str">
        <f>LEFT(Таблица1[[#This Row],[ОКПД]],2)</f>
        <v>11</v>
      </c>
      <c r="V614" s="10" t="e">
        <f>IF(H614=H621:H624,"…*",Таблица1[[#This Row],[За отчётный месяц]])</f>
        <v>#VALUE!</v>
      </c>
    </row>
    <row r="615" spans="1:22" ht="20.100000000000001" customHeight="1" x14ac:dyDescent="0.25">
      <c r="A615" s="91">
        <v>45108</v>
      </c>
      <c r="B615" s="76" t="s">
        <v>17</v>
      </c>
      <c r="C615" s="76" t="s">
        <v>18</v>
      </c>
      <c r="D615" s="76" t="s">
        <v>19</v>
      </c>
      <c r="E615" s="77" t="s">
        <v>20</v>
      </c>
      <c r="F615" s="78">
        <v>119</v>
      </c>
      <c r="G615" s="76" t="s">
        <v>298</v>
      </c>
      <c r="H615" s="76" t="s">
        <v>221</v>
      </c>
      <c r="I615">
        <v>2</v>
      </c>
      <c r="J615">
        <v>1.41</v>
      </c>
      <c r="K615">
        <v>1.33</v>
      </c>
      <c r="L615">
        <v>1.34</v>
      </c>
      <c r="M615">
        <v>8.58</v>
      </c>
      <c r="N615">
        <v>7.38</v>
      </c>
      <c r="O615">
        <v>106.01503759398496</v>
      </c>
      <c r="P615">
        <v>105.22388059701493</v>
      </c>
      <c r="Q615">
        <v>116.26016260162602</v>
      </c>
      <c r="R615" s="35" t="str">
        <f>CONCATENATE(Таблица1[[#This Row],[ОКПД]],Таблица1[[#This Row],[Признак периода данных]],Таблица1[[#This Row],[ОКЕИ]])</f>
        <v>11.07.19_119</v>
      </c>
      <c r="S615" s="35" t="str">
        <f>VLOOKUP(Таблица1[[#This Row],[ОКПД]],ОКПД!$A$2:$B$11000,2,FALSE)</f>
        <v>Напитки безалкогольные прочие</v>
      </c>
      <c r="T615" s="35" t="str">
        <f>VLOOKUP(Таблица1[[#This Row],[ОКЕИ]],'для единиц измирения'!$G$4:$H$1900,2,FALSE)</f>
        <v>тыс. дкл</v>
      </c>
      <c r="U615" t="str">
        <f>LEFT(Таблица1[[#This Row],[ОКПД]],2)</f>
        <v>11</v>
      </c>
      <c r="V615" s="10" t="e">
        <f>IF(H615=H622:H625,"…*",Таблица1[[#This Row],[За отчётный месяц]])</f>
        <v>#VALUE!</v>
      </c>
    </row>
    <row r="616" spans="1:22" ht="20.100000000000001" customHeight="1" x14ac:dyDescent="0.25">
      <c r="A616" s="91">
        <v>45108</v>
      </c>
      <c r="B616" s="76" t="s">
        <v>17</v>
      </c>
      <c r="C616" s="76" t="s">
        <v>18</v>
      </c>
      <c r="D616" s="76" t="s">
        <v>19</v>
      </c>
      <c r="E616" s="77" t="s">
        <v>20</v>
      </c>
      <c r="F616" s="78">
        <v>119</v>
      </c>
      <c r="G616" s="76" t="s">
        <v>298</v>
      </c>
      <c r="H616" s="76" t="s">
        <v>225</v>
      </c>
      <c r="I616">
        <v>1</v>
      </c>
      <c r="J616">
        <v>0.05</v>
      </c>
      <c r="K616">
        <v>0.18</v>
      </c>
      <c r="L616">
        <v>0.6</v>
      </c>
      <c r="M616">
        <v>1.26</v>
      </c>
      <c r="N616">
        <v>1.48</v>
      </c>
      <c r="O616">
        <v>27.777777777777779</v>
      </c>
      <c r="P616">
        <v>8.3333333333333339</v>
      </c>
      <c r="Q616">
        <v>85.13513513513513</v>
      </c>
      <c r="R616" s="35" t="str">
        <f>CONCATENATE(Таблица1[[#This Row],[ОКПД]],Таблица1[[#This Row],[Признак периода данных]],Таблица1[[#This Row],[ОКЕИ]])</f>
        <v>11.07.19.120_119</v>
      </c>
      <c r="S616" s="35" t="str">
        <f>VLOOKUP(Таблица1[[#This Row],[ОКПД]],ОКПД!$A$2:$B$11000,2,FALSE)</f>
        <v>Напитки брожения</v>
      </c>
      <c r="T616" s="35" t="str">
        <f>VLOOKUP(Таблица1[[#This Row],[ОКЕИ]],'для единиц измирения'!$G$4:$H$1900,2,FALSE)</f>
        <v>тыс. дкл</v>
      </c>
      <c r="U616" t="str">
        <f>LEFT(Таблица1[[#This Row],[ОКПД]],2)</f>
        <v>11</v>
      </c>
      <c r="V616" s="10" t="e">
        <f>IF(H616=H623:H626,"…*",Таблица1[[#This Row],[За отчётный месяц]])</f>
        <v>#VALUE!</v>
      </c>
    </row>
    <row r="617" spans="1:22" ht="20.100000000000001" customHeight="1" x14ac:dyDescent="0.25">
      <c r="A617" s="91">
        <v>45108</v>
      </c>
      <c r="B617" s="76" t="s">
        <v>17</v>
      </c>
      <c r="C617" s="76" t="s">
        <v>18</v>
      </c>
      <c r="D617" s="76" t="s">
        <v>19</v>
      </c>
      <c r="E617" s="77" t="s">
        <v>20</v>
      </c>
      <c r="F617" s="78">
        <v>119</v>
      </c>
      <c r="G617" s="76" t="s">
        <v>298</v>
      </c>
      <c r="H617" s="76" t="s">
        <v>227</v>
      </c>
      <c r="I617">
        <v>1</v>
      </c>
      <c r="J617">
        <v>1.36</v>
      </c>
      <c r="K617">
        <v>1.1499999999999999</v>
      </c>
      <c r="L617">
        <v>0.74</v>
      </c>
      <c r="M617">
        <v>7.32</v>
      </c>
      <c r="N617">
        <v>5.9</v>
      </c>
      <c r="O617">
        <v>118.26086956521739</v>
      </c>
      <c r="P617">
        <v>183.78378378378378</v>
      </c>
      <c r="Q617">
        <v>124.06779661016949</v>
      </c>
      <c r="R617" s="35" t="str">
        <f>CONCATENATE(Таблица1[[#This Row],[ОКПД]],Таблица1[[#This Row],[Признак периода данных]],Таблица1[[#This Row],[ОКЕИ]])</f>
        <v>11.07.19.190_119</v>
      </c>
      <c r="S617" s="35" t="str">
        <f>VLOOKUP(Таблица1[[#This Row],[ОКПД]],ОКПД!$A$2:$B$11000,2,FALSE)</f>
        <v>Напитки безалкогольные прочие, не включенные в другие группировки</v>
      </c>
      <c r="T617" s="35" t="str">
        <f>VLOOKUP(Таблица1[[#This Row],[ОКЕИ]],'для единиц измирения'!$G$4:$H$1900,2,FALSE)</f>
        <v>тыс. дкл</v>
      </c>
      <c r="U617" t="str">
        <f>LEFT(Таблица1[[#This Row],[ОКПД]],2)</f>
        <v>11</v>
      </c>
      <c r="V617" s="10" t="e">
        <f>IF(H617=H624:H627,"…*",Таблица1[[#This Row],[За отчётный месяц]])</f>
        <v>#VALUE!</v>
      </c>
    </row>
    <row r="618" spans="1:22" ht="20.100000000000001" customHeight="1" x14ac:dyDescent="0.25">
      <c r="A618" s="91">
        <v>45108</v>
      </c>
      <c r="B618" s="76" t="s">
        <v>17</v>
      </c>
      <c r="C618" s="76" t="s">
        <v>18</v>
      </c>
      <c r="D618" s="76" t="s">
        <v>19</v>
      </c>
      <c r="E618" s="77" t="s">
        <v>20</v>
      </c>
      <c r="F618" s="78">
        <v>384</v>
      </c>
      <c r="G618" s="76" t="s">
        <v>298</v>
      </c>
      <c r="H618" s="76" t="s">
        <v>355</v>
      </c>
      <c r="I618">
        <v>3</v>
      </c>
      <c r="J618">
        <v>259.89999999999998</v>
      </c>
      <c r="K618">
        <v>209.1</v>
      </c>
      <c r="L618">
        <v>411.3</v>
      </c>
      <c r="M618">
        <v>1188.0999999999999</v>
      </c>
      <c r="N618">
        <v>1775.8</v>
      </c>
      <c r="O618">
        <v>124.29459588713534</v>
      </c>
      <c r="P618">
        <v>63.189885728178943</v>
      </c>
      <c r="Q618">
        <v>66.905056875774292</v>
      </c>
      <c r="R618" s="35" t="str">
        <f>CONCATENATE(Таблица1[[#This Row],[ОКПД]],Таблица1[[#This Row],[Признак периода данных]],Таблица1[[#This Row],[ОКЕИ]])</f>
        <v>17.23.1_384</v>
      </c>
      <c r="S618" s="35" t="str">
        <f>VLOOKUP(Таблица1[[#This Row],[ОКПД]],ОКПД!$A$2:$B$11000,2,FALSE)</f>
        <v>Принадлежности канцелярские бумажные</v>
      </c>
      <c r="T618" s="35" t="str">
        <f>VLOOKUP(Таблица1[[#This Row],[ОКЕИ]],'для единиц измирения'!$G$4:$H$1900,2,FALSE)</f>
        <v>тыс.руб</v>
      </c>
      <c r="U618" t="str">
        <f>LEFT(Таблица1[[#This Row],[ОКПД]],2)</f>
        <v>17</v>
      </c>
      <c r="V618" s="10" t="e">
        <f>IF(H618=H625:H628,"…*",Таблица1[[#This Row],[За отчётный месяц]])</f>
        <v>#VALUE!</v>
      </c>
    </row>
    <row r="619" spans="1:22" ht="20.100000000000001" customHeight="1" x14ac:dyDescent="0.25">
      <c r="A619" s="91">
        <v>45108</v>
      </c>
      <c r="B619" s="76" t="s">
        <v>17</v>
      </c>
      <c r="C619" s="76" t="s">
        <v>18</v>
      </c>
      <c r="D619" s="76" t="s">
        <v>19</v>
      </c>
      <c r="E619" s="77" t="s">
        <v>20</v>
      </c>
      <c r="F619" s="78">
        <v>384</v>
      </c>
      <c r="G619" s="76" t="s">
        <v>298</v>
      </c>
      <c r="H619" s="76" t="s">
        <v>353</v>
      </c>
      <c r="I619">
        <v>3</v>
      </c>
      <c r="J619">
        <v>259.89999999999998</v>
      </c>
      <c r="K619">
        <v>209.1</v>
      </c>
      <c r="L619">
        <v>411.3</v>
      </c>
      <c r="M619">
        <v>1188.0999999999999</v>
      </c>
      <c r="N619">
        <v>1775.8</v>
      </c>
      <c r="O619">
        <v>124.29459588713534</v>
      </c>
      <c r="P619">
        <v>63.189885728178943</v>
      </c>
      <c r="Q619">
        <v>66.905056875774292</v>
      </c>
      <c r="R619" s="35" t="str">
        <f>CONCATENATE(Таблица1[[#This Row],[ОКПД]],Таблица1[[#This Row],[Признак периода данных]],Таблица1[[#This Row],[ОКЕИ]])</f>
        <v>17.23.13_384</v>
      </c>
      <c r="S619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619" s="35" t="str">
        <f>VLOOKUP(Таблица1[[#This Row],[ОКЕИ]],'для единиц измирения'!$G$4:$H$1900,2,FALSE)</f>
        <v>тыс.руб</v>
      </c>
      <c r="U619" t="str">
        <f>LEFT(Таблица1[[#This Row],[ОКПД]],2)</f>
        <v>17</v>
      </c>
      <c r="V619" s="10" t="e">
        <f>IF(H619=H626:H629,"…*",Таблица1[[#This Row],[За отчётный месяц]])</f>
        <v>#VALUE!</v>
      </c>
    </row>
    <row r="620" spans="1:22" ht="20.100000000000001" customHeight="1" x14ac:dyDescent="0.25">
      <c r="A620" s="91">
        <v>45108</v>
      </c>
      <c r="B620" s="76" t="s">
        <v>17</v>
      </c>
      <c r="C620" s="76" t="s">
        <v>18</v>
      </c>
      <c r="D620" s="76" t="s">
        <v>19</v>
      </c>
      <c r="E620" s="77" t="s">
        <v>20</v>
      </c>
      <c r="F620" s="78">
        <v>798</v>
      </c>
      <c r="G620" s="76" t="s">
        <v>298</v>
      </c>
      <c r="H620" s="76" t="s">
        <v>353</v>
      </c>
      <c r="I620">
        <v>3</v>
      </c>
      <c r="J620">
        <v>11.64</v>
      </c>
      <c r="K620">
        <v>3.8029999999999999</v>
      </c>
      <c r="L620">
        <v>0.97199999999999998</v>
      </c>
      <c r="M620">
        <v>24.111999999999998</v>
      </c>
      <c r="N620">
        <v>59.323999999999998</v>
      </c>
      <c r="O620">
        <v>306.0741519852748</v>
      </c>
      <c r="P620">
        <v>1197.5308641975309</v>
      </c>
      <c r="Q620">
        <v>40.64459577911132</v>
      </c>
      <c r="R620" s="35" t="str">
        <f>CONCATENATE(Таблица1[[#This Row],[ОКПД]],Таблица1[[#This Row],[Признак периода данных]],Таблица1[[#This Row],[ОКЕИ]])</f>
        <v>17.23.13_798</v>
      </c>
      <c r="S62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620" s="35" t="str">
        <f>VLOOKUP(Таблица1[[#This Row],[ОКЕИ]],'для единиц измирения'!$G$4:$H$1900,2,FALSE)</f>
        <v>Тысяча штук</v>
      </c>
      <c r="U620" t="str">
        <f>LEFT(Таблица1[[#This Row],[ОКПД]],2)</f>
        <v>17</v>
      </c>
      <c r="V620" s="10" t="e">
        <f>IF(H620=H627:H630,"…*",Таблица1[[#This Row],[За отчётный месяц]])</f>
        <v>#VALUE!</v>
      </c>
    </row>
    <row r="621" spans="1:22" ht="20.100000000000001" customHeight="1" x14ac:dyDescent="0.25">
      <c r="A621" s="91">
        <v>45108</v>
      </c>
      <c r="B621" s="76" t="s">
        <v>17</v>
      </c>
      <c r="C621" s="76" t="s">
        <v>18</v>
      </c>
      <c r="D621" s="76" t="s">
        <v>19</v>
      </c>
      <c r="E621" s="77" t="s">
        <v>20</v>
      </c>
      <c r="F621" s="78">
        <v>798</v>
      </c>
      <c r="G621" s="76" t="s">
        <v>298</v>
      </c>
      <c r="H621" s="76" t="s">
        <v>354</v>
      </c>
      <c r="I621">
        <v>3</v>
      </c>
      <c r="J621">
        <v>11.625999999999999</v>
      </c>
      <c r="K621">
        <v>3.4830000000000001</v>
      </c>
      <c r="L621">
        <v>0.38500000000000001</v>
      </c>
      <c r="M621">
        <v>23.622</v>
      </c>
      <c r="N621">
        <v>58.59</v>
      </c>
      <c r="O621">
        <v>333.79270743611829</v>
      </c>
      <c r="P621">
        <v>3019.7402597402597</v>
      </c>
      <c r="Q621">
        <v>40.317460317460316</v>
      </c>
      <c r="R621" s="35" t="str">
        <f>CONCATENATE(Таблица1[[#This Row],[ОКПД]],Таблица1[[#This Row],[Признак периода данных]],Таблица1[[#This Row],[ОКЕИ]])</f>
        <v>17.23.13.140_798</v>
      </c>
      <c r="S621" s="35" t="str">
        <f>VLOOKUP(Таблица1[[#This Row],[ОКПД]],ОКПД!$A$2:$B$11000,2,FALSE)</f>
        <v>Бланки из бумаги или картона</v>
      </c>
      <c r="T621" s="35" t="str">
        <f>VLOOKUP(Таблица1[[#This Row],[ОКЕИ]],'для единиц измирения'!$G$4:$H$1900,2,FALSE)</f>
        <v>Тысяча штук</v>
      </c>
      <c r="U621" t="str">
        <f>LEFT(Таблица1[[#This Row],[ОКПД]],2)</f>
        <v>17</v>
      </c>
      <c r="V621" s="10" t="e">
        <f>IF(H621=H628:H631,"…*",Таблица1[[#This Row],[За отчётный месяц]])</f>
        <v>#VALUE!</v>
      </c>
    </row>
    <row r="622" spans="1:22" ht="20.100000000000001" customHeight="1" x14ac:dyDescent="0.25">
      <c r="A622" s="91">
        <v>45108</v>
      </c>
      <c r="B622" s="76" t="s">
        <v>17</v>
      </c>
      <c r="C622" s="76" t="s">
        <v>18</v>
      </c>
      <c r="D622" s="76" t="s">
        <v>19</v>
      </c>
      <c r="E622" s="77" t="s">
        <v>20</v>
      </c>
      <c r="F622" s="78">
        <v>384</v>
      </c>
      <c r="G622" s="76" t="s">
        <v>298</v>
      </c>
      <c r="H622" s="76" t="s">
        <v>235</v>
      </c>
      <c r="I622">
        <v>6</v>
      </c>
      <c r="J622">
        <v>135</v>
      </c>
      <c r="K622">
        <v>176.6</v>
      </c>
      <c r="L622">
        <v>161.6</v>
      </c>
      <c r="M622">
        <v>1563.1</v>
      </c>
      <c r="N622">
        <v>1506.3</v>
      </c>
      <c r="O622">
        <v>76.443941109852773</v>
      </c>
      <c r="P622">
        <v>83.539603960396036</v>
      </c>
      <c r="Q622">
        <v>103.77082918409347</v>
      </c>
      <c r="R622" s="35" t="str">
        <f>CONCATENATE(Таблица1[[#This Row],[ОКПД]],Таблица1[[#This Row],[Признак периода данных]],Таблица1[[#This Row],[ОКЕИ]])</f>
        <v>18.1_384</v>
      </c>
      <c r="S622" s="35" t="str">
        <f>VLOOKUP(Таблица1[[#This Row],[ОКПД]],ОКПД!$A$2:$B$11000,2,FALSE)</f>
        <v>Услуги полиграфические и услуги, связанные с печатанием</v>
      </c>
      <c r="T622" s="35" t="str">
        <f>VLOOKUP(Таблица1[[#This Row],[ОКЕИ]],'для единиц измирения'!$G$4:$H$1900,2,FALSE)</f>
        <v>тыс.руб</v>
      </c>
      <c r="U622" t="str">
        <f>LEFT(Таблица1[[#This Row],[ОКПД]],2)</f>
        <v>18</v>
      </c>
      <c r="V622" s="10" t="e">
        <f>IF(H622=H629:H632,"…*",Таблица1[[#This Row],[За отчётный месяц]])</f>
        <v>#VALUE!</v>
      </c>
    </row>
    <row r="623" spans="1:22" ht="20.100000000000001" customHeight="1" x14ac:dyDescent="0.25">
      <c r="A623" s="91">
        <v>45108</v>
      </c>
      <c r="B623" s="76" t="s">
        <v>17</v>
      </c>
      <c r="C623" s="76" t="s">
        <v>18</v>
      </c>
      <c r="D623" s="76" t="s">
        <v>19</v>
      </c>
      <c r="E623" s="77" t="s">
        <v>20</v>
      </c>
      <c r="F623" s="78">
        <v>384</v>
      </c>
      <c r="G623" s="76" t="s">
        <v>298</v>
      </c>
      <c r="H623" s="76" t="s">
        <v>238</v>
      </c>
      <c r="I623">
        <v>6</v>
      </c>
      <c r="J623">
        <v>135</v>
      </c>
      <c r="K623">
        <v>176.6</v>
      </c>
      <c r="L623">
        <v>161.6</v>
      </c>
      <c r="M623">
        <v>1372.9</v>
      </c>
      <c r="N623">
        <v>1506.3</v>
      </c>
      <c r="O623">
        <v>76.443941109852773</v>
      </c>
      <c r="P623">
        <v>83.539603960396036</v>
      </c>
      <c r="Q623">
        <v>91.143862444400185</v>
      </c>
      <c r="R623" s="35" t="str">
        <f>CONCATENATE(Таблица1[[#This Row],[ОКПД]],Таблица1[[#This Row],[Признак периода данных]],Таблица1[[#This Row],[ОКЕИ]])</f>
        <v>18.11.10_384</v>
      </c>
      <c r="S623" s="35" t="str">
        <f>VLOOKUP(Таблица1[[#This Row],[ОКПД]],ОКПД!$A$2:$B$11000,2,FALSE)</f>
        <v>Услуги по печатанию газет</v>
      </c>
      <c r="T623" s="35" t="str">
        <f>VLOOKUP(Таблица1[[#This Row],[ОКЕИ]],'для единиц измирения'!$G$4:$H$1900,2,FALSE)</f>
        <v>тыс.руб</v>
      </c>
      <c r="U623" t="str">
        <f>LEFT(Таблица1[[#This Row],[ОКПД]],2)</f>
        <v>18</v>
      </c>
      <c r="V623" s="10" t="e">
        <f>IF(H623=H630:H633,"…*",Таблица1[[#This Row],[За отчётный месяц]])</f>
        <v>#VALUE!</v>
      </c>
    </row>
    <row r="624" spans="1:22" ht="20.100000000000001" customHeight="1" x14ac:dyDescent="0.25">
      <c r="A624" s="91">
        <v>45108</v>
      </c>
      <c r="B624" s="76" t="s">
        <v>17</v>
      </c>
      <c r="C624" s="76" t="s">
        <v>18</v>
      </c>
      <c r="D624" s="76" t="s">
        <v>19</v>
      </c>
      <c r="E624" s="77" t="s">
        <v>20</v>
      </c>
      <c r="F624" s="78">
        <v>384</v>
      </c>
      <c r="G624" s="76" t="s">
        <v>298</v>
      </c>
      <c r="H624" s="76" t="s">
        <v>240</v>
      </c>
      <c r="L624" t="s">
        <v>9680</v>
      </c>
      <c r="M624">
        <v>190.2</v>
      </c>
      <c r="N624" t="s">
        <v>9680</v>
      </c>
      <c r="P624" t="s">
        <v>9680</v>
      </c>
      <c r="Q624" t="s">
        <v>9680</v>
      </c>
      <c r="R624" s="35" t="str">
        <f>CONCATENATE(Таблица1[[#This Row],[ОКПД]],Таблица1[[#This Row],[Признак периода данных]],Таблица1[[#This Row],[ОКЕИ]])</f>
        <v>18.12.14_384</v>
      </c>
      <c r="S624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24" s="35" t="str">
        <f>VLOOKUP(Таблица1[[#This Row],[ОКЕИ]],'для единиц измирения'!$G$4:$H$1900,2,FALSE)</f>
        <v>тыс.руб</v>
      </c>
      <c r="U624" t="str">
        <f>LEFT(Таблица1[[#This Row],[ОКПД]],2)</f>
        <v>18</v>
      </c>
      <c r="V624" s="10" t="e">
        <f>IF(H624=H631:H634,"…*",Таблица1[[#This Row],[За отчётный месяц]])</f>
        <v>#VALUE!</v>
      </c>
    </row>
    <row r="625" spans="1:22" ht="20.100000000000001" customHeight="1" x14ac:dyDescent="0.25">
      <c r="A625" s="91">
        <v>45108</v>
      </c>
      <c r="B625" s="76" t="s">
        <v>17</v>
      </c>
      <c r="C625" s="76" t="s">
        <v>18</v>
      </c>
      <c r="D625" s="76" t="s">
        <v>19</v>
      </c>
      <c r="E625" s="77" t="s">
        <v>20</v>
      </c>
      <c r="F625" s="78">
        <v>114</v>
      </c>
      <c r="G625" s="76" t="s">
        <v>298</v>
      </c>
      <c r="H625" s="76" t="s">
        <v>405</v>
      </c>
      <c r="L625" t="s">
        <v>9680</v>
      </c>
      <c r="N625" t="s">
        <v>9680</v>
      </c>
      <c r="P625" t="s">
        <v>9680</v>
      </c>
      <c r="Q625" t="s">
        <v>9680</v>
      </c>
      <c r="R625" s="35" t="str">
        <f>CONCATENATE(Таблица1[[#This Row],[ОКПД]],Таблица1[[#This Row],[Признак периода данных]],Таблица1[[#This Row],[ОКЕИ]])</f>
        <v>20.11.11.140_114</v>
      </c>
      <c r="S625" s="35" t="str">
        <f>VLOOKUP(Таблица1[[#This Row],[ОКПД]],ОКПД!$A$2:$B$11000,2,FALSE)</f>
        <v>Азот</v>
      </c>
      <c r="T625" s="35" t="str">
        <f>VLOOKUP(Таблица1[[#This Row],[ОКЕИ]],'для единиц измирения'!$G$4:$H$1900,2,FALSE)</f>
        <v>тыс.м3</v>
      </c>
      <c r="U625" t="str">
        <f>LEFT(Таблица1[[#This Row],[ОКПД]],2)</f>
        <v>20</v>
      </c>
      <c r="V625" s="10" t="e">
        <f>IF(H625=H632:H635,"…*",Таблица1[[#This Row],[За отчётный месяц]])</f>
        <v>#VALUE!</v>
      </c>
    </row>
    <row r="626" spans="1:22" ht="20.100000000000001" customHeight="1" x14ac:dyDescent="0.25">
      <c r="A626" s="91">
        <v>45108</v>
      </c>
      <c r="B626" s="76" t="s">
        <v>17</v>
      </c>
      <c r="C626" s="76" t="s">
        <v>18</v>
      </c>
      <c r="D626" s="76" t="s">
        <v>19</v>
      </c>
      <c r="E626" s="77" t="s">
        <v>20</v>
      </c>
      <c r="F626" s="78">
        <v>114</v>
      </c>
      <c r="G626" s="76" t="s">
        <v>298</v>
      </c>
      <c r="H626" s="76" t="s">
        <v>243</v>
      </c>
      <c r="I626">
        <v>1</v>
      </c>
      <c r="J626">
        <v>0.39600000000000002</v>
      </c>
      <c r="K626">
        <v>2.25</v>
      </c>
      <c r="L626">
        <v>0.65100000000000002</v>
      </c>
      <c r="M626">
        <v>4.6920000000000002</v>
      </c>
      <c r="N626">
        <v>4.5810000000000004</v>
      </c>
      <c r="O626">
        <v>17.600000000000001</v>
      </c>
      <c r="P626">
        <v>60.829493087557601</v>
      </c>
      <c r="Q626">
        <v>102.42305173542894</v>
      </c>
      <c r="R626" s="35" t="str">
        <f>CONCATENATE(Таблица1[[#This Row],[ОКПД]],Таблица1[[#This Row],[Признак периода данных]],Таблица1[[#This Row],[ОКЕИ]])</f>
        <v>20.11.11.150_114</v>
      </c>
      <c r="S626" s="35" t="str">
        <f>VLOOKUP(Таблица1[[#This Row],[ОКПД]],ОКПД!$A$2:$B$11000,2,FALSE)</f>
        <v>Кислород</v>
      </c>
      <c r="T626" s="35" t="str">
        <f>VLOOKUP(Таблица1[[#This Row],[ОКЕИ]],'для единиц измирения'!$G$4:$H$1900,2,FALSE)</f>
        <v>тыс.м3</v>
      </c>
      <c r="U626" t="str">
        <f>LEFT(Таблица1[[#This Row],[ОКПД]],2)</f>
        <v>20</v>
      </c>
      <c r="V626" s="10" t="e">
        <f>IF(H626=H633:H636,"…*",Таблица1[[#This Row],[За отчётный месяц]])</f>
        <v>#VALUE!</v>
      </c>
    </row>
    <row r="627" spans="1:22" ht="20.100000000000001" customHeight="1" x14ac:dyDescent="0.25">
      <c r="A627" s="91">
        <v>45108</v>
      </c>
      <c r="B627" s="76" t="s">
        <v>17</v>
      </c>
      <c r="C627" s="76" t="s">
        <v>18</v>
      </c>
      <c r="D627" s="76" t="s">
        <v>19</v>
      </c>
      <c r="E627" s="77" t="s">
        <v>20</v>
      </c>
      <c r="F627" s="78">
        <v>114</v>
      </c>
      <c r="G627" s="76" t="s">
        <v>298</v>
      </c>
      <c r="H627" s="76" t="s">
        <v>407</v>
      </c>
      <c r="L627">
        <v>1E-3</v>
      </c>
      <c r="N627">
        <v>1E-3</v>
      </c>
      <c r="P627">
        <v>0</v>
      </c>
      <c r="Q627">
        <v>0</v>
      </c>
      <c r="R627" s="35" t="str">
        <f>CONCATENATE(Таблица1[[#This Row],[ОКПД]],Таблица1[[#This Row],[Признак периода данных]],Таблица1[[#This Row],[ОКЕИ]])</f>
        <v>23.61.12_114</v>
      </c>
      <c r="S627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627" s="35" t="str">
        <f>VLOOKUP(Таблица1[[#This Row],[ОКЕИ]],'для единиц измирения'!$G$4:$H$1900,2,FALSE)</f>
        <v>тыс.м3</v>
      </c>
      <c r="U627" t="str">
        <f>LEFT(Таблица1[[#This Row],[ОКПД]],2)</f>
        <v>23</v>
      </c>
      <c r="V627" s="10" t="e">
        <f>IF(H627=H634:H637,"…*",Таблица1[[#This Row],[За отчётный месяц]])</f>
        <v>#VALUE!</v>
      </c>
    </row>
    <row r="628" spans="1:22" ht="20.100000000000001" customHeight="1" x14ac:dyDescent="0.25">
      <c r="A628" s="91">
        <v>45108</v>
      </c>
      <c r="B628" s="76" t="s">
        <v>17</v>
      </c>
      <c r="C628" s="76" t="s">
        <v>18</v>
      </c>
      <c r="D628" s="76" t="s">
        <v>19</v>
      </c>
      <c r="E628" s="77" t="s">
        <v>20</v>
      </c>
      <c r="F628" s="78">
        <v>114</v>
      </c>
      <c r="G628" s="76" t="s">
        <v>298</v>
      </c>
      <c r="H628" s="76" t="s">
        <v>248</v>
      </c>
      <c r="L628">
        <v>0.10299999999999999</v>
      </c>
      <c r="N628">
        <v>0.26200000000000001</v>
      </c>
      <c r="P628">
        <v>0</v>
      </c>
      <c r="Q628">
        <v>0</v>
      </c>
      <c r="R628" s="35" t="str">
        <f>CONCATENATE(Таблица1[[#This Row],[ОКПД]],Таблица1[[#This Row],[Признак периода данных]],Таблица1[[#This Row],[ОКЕИ]])</f>
        <v>23.63.10_114</v>
      </c>
      <c r="S628" s="35" t="str">
        <f>VLOOKUP(Таблица1[[#This Row],[ОКПД]],ОКПД!$A$2:$B$11000,2,FALSE)</f>
        <v>Бетон, готовый для заливки (товарный бетон)</v>
      </c>
      <c r="T628" s="35" t="str">
        <f>VLOOKUP(Таблица1[[#This Row],[ОКЕИ]],'для единиц измирения'!$G$4:$H$1900,2,FALSE)</f>
        <v>тыс.м3</v>
      </c>
      <c r="U628" t="str">
        <f>LEFT(Таблица1[[#This Row],[ОКПД]],2)</f>
        <v>23</v>
      </c>
      <c r="V628" s="10" t="e">
        <f>IF(H628=H635:H638,"…*",Таблица1[[#This Row],[За отчётный месяц]])</f>
        <v>#VALUE!</v>
      </c>
    </row>
    <row r="629" spans="1:22" ht="20.100000000000001" customHeight="1" x14ac:dyDescent="0.25">
      <c r="A629" s="91">
        <v>45108</v>
      </c>
      <c r="B629" s="76" t="s">
        <v>17</v>
      </c>
      <c r="C629" s="76" t="s">
        <v>18</v>
      </c>
      <c r="D629" s="76" t="s">
        <v>19</v>
      </c>
      <c r="E629" s="77" t="s">
        <v>20</v>
      </c>
      <c r="F629" s="78">
        <v>114</v>
      </c>
      <c r="G629" s="76" t="s">
        <v>298</v>
      </c>
      <c r="H629" s="76" t="s">
        <v>250</v>
      </c>
      <c r="L629">
        <v>4.5999999999999999E-2</v>
      </c>
      <c r="N629">
        <v>0.156</v>
      </c>
      <c r="P629">
        <v>0</v>
      </c>
      <c r="Q629">
        <v>0</v>
      </c>
      <c r="R629" s="35" t="str">
        <f>CONCATENATE(Таблица1[[#This Row],[ОКПД]],Таблица1[[#This Row],[Признак периода данных]],Таблица1[[#This Row],[ОКЕИ]])</f>
        <v>23.64.10.120_114</v>
      </c>
      <c r="S629" s="35" t="str">
        <f>VLOOKUP(Таблица1[[#This Row],[ОКПД]],ОКПД!$A$2:$B$11000,2,FALSE)</f>
        <v>Растворы строительные</v>
      </c>
      <c r="T629" s="35" t="str">
        <f>VLOOKUP(Таблица1[[#This Row],[ОКЕИ]],'для единиц измирения'!$G$4:$H$1900,2,FALSE)</f>
        <v>тыс.м3</v>
      </c>
      <c r="U629" t="str">
        <f>LEFT(Таблица1[[#This Row],[ОКПД]],2)</f>
        <v>23</v>
      </c>
      <c r="V629" s="10" t="e">
        <f>IF(H629=H636:H639,"…*",Таблица1[[#This Row],[За отчётный месяц]])</f>
        <v>#VALUE!</v>
      </c>
    </row>
    <row r="630" spans="1:22" ht="20.100000000000001" customHeight="1" x14ac:dyDescent="0.25">
      <c r="A630" s="91">
        <v>45108</v>
      </c>
      <c r="B630" s="76" t="s">
        <v>17</v>
      </c>
      <c r="C630" s="76" t="s">
        <v>18</v>
      </c>
      <c r="D630" s="76" t="s">
        <v>19</v>
      </c>
      <c r="E630" s="77" t="s">
        <v>20</v>
      </c>
      <c r="F630" s="78">
        <v>796</v>
      </c>
      <c r="G630" s="76" t="s">
        <v>298</v>
      </c>
      <c r="H630" s="76" t="s">
        <v>342</v>
      </c>
      <c r="I630">
        <v>1</v>
      </c>
      <c r="J630">
        <v>4</v>
      </c>
      <c r="L630">
        <v>4</v>
      </c>
      <c r="M630">
        <v>4</v>
      </c>
      <c r="N630">
        <v>4</v>
      </c>
      <c r="P630">
        <v>100</v>
      </c>
      <c r="Q630">
        <v>100</v>
      </c>
      <c r="R630" s="35" t="str">
        <f>CONCATENATE(Таблица1[[#This Row],[ОКПД]],Таблица1[[#This Row],[Признак периода данных]],Таблица1[[#This Row],[ОКЕИ]])</f>
        <v>30.12.1_796</v>
      </c>
      <c r="S630" s="35" t="str">
        <f>VLOOKUP(Таблица1[[#This Row],[ОКПД]],ОКПД!$A$2:$B$11000,2,FALSE)</f>
        <v>Суда прогулочные и спортивные</v>
      </c>
      <c r="T630" s="35" t="str">
        <f>VLOOKUP(Таблица1[[#This Row],[ОКЕИ]],'для единиц измирения'!$G$4:$H$1900,2,FALSE)</f>
        <v>штук</v>
      </c>
      <c r="U630" t="str">
        <f>LEFT(Таблица1[[#This Row],[ОКПД]],2)</f>
        <v>30</v>
      </c>
      <c r="V630" s="10" t="e">
        <f>IF(H630=H637:H640,"…*",Таблица1[[#This Row],[За отчётный месяц]])</f>
        <v>#VALUE!</v>
      </c>
    </row>
    <row r="631" spans="1:22" ht="20.100000000000001" customHeight="1" x14ac:dyDescent="0.25">
      <c r="A631" s="91">
        <v>45108</v>
      </c>
      <c r="B631" s="76" t="s">
        <v>17</v>
      </c>
      <c r="C631" s="76" t="s">
        <v>18</v>
      </c>
      <c r="D631" s="76" t="s">
        <v>19</v>
      </c>
      <c r="E631" s="77" t="s">
        <v>20</v>
      </c>
      <c r="F631" s="78">
        <v>384</v>
      </c>
      <c r="G631" s="76" t="s">
        <v>298</v>
      </c>
      <c r="H631" s="76" t="s">
        <v>252</v>
      </c>
      <c r="I631">
        <v>1</v>
      </c>
      <c r="J631">
        <v>7</v>
      </c>
      <c r="K631">
        <v>335</v>
      </c>
      <c r="L631">
        <v>7</v>
      </c>
      <c r="M631">
        <v>1105</v>
      </c>
      <c r="N631">
        <v>1105</v>
      </c>
      <c r="O631">
        <v>2.08955223880597</v>
      </c>
      <c r="P631">
        <v>100</v>
      </c>
      <c r="Q631">
        <v>100</v>
      </c>
      <c r="R631" s="35" t="str">
        <f>CONCATENATE(Таблица1[[#This Row],[ОКПД]],Таблица1[[#This Row],[Признак периода данных]],Таблица1[[#This Row],[ОКЕИ]])</f>
        <v>31.0_384</v>
      </c>
      <c r="S631" s="35" t="str">
        <f>VLOOKUP(Таблица1[[#This Row],[ОКПД]],ОКПД!$A$2:$B$11000,2,FALSE)</f>
        <v>Мебель</v>
      </c>
      <c r="T631" s="35" t="str">
        <f>VLOOKUP(Таблица1[[#This Row],[ОКЕИ]],'для единиц измирения'!$G$4:$H$1900,2,FALSE)</f>
        <v>тыс.руб</v>
      </c>
      <c r="U631" t="str">
        <f>LEFT(Таблица1[[#This Row],[ОКПД]],2)</f>
        <v>31</v>
      </c>
      <c r="V631" s="10" t="e">
        <f>IF(H631=H638:H641,"…*",Таблица1[[#This Row],[За отчётный месяц]])</f>
        <v>#VALUE!</v>
      </c>
    </row>
    <row r="632" spans="1:22" ht="20.100000000000001" customHeight="1" x14ac:dyDescent="0.25">
      <c r="A632" s="91">
        <v>45108</v>
      </c>
      <c r="B632" s="76" t="s">
        <v>17</v>
      </c>
      <c r="C632" s="76" t="s">
        <v>18</v>
      </c>
      <c r="D632" s="76" t="s">
        <v>19</v>
      </c>
      <c r="E632" s="77" t="s">
        <v>20</v>
      </c>
      <c r="F632" s="78">
        <v>384</v>
      </c>
      <c r="G632" s="76" t="s">
        <v>298</v>
      </c>
      <c r="H632" s="76" t="s">
        <v>9074</v>
      </c>
      <c r="I632">
        <v>1</v>
      </c>
      <c r="J632">
        <v>7</v>
      </c>
      <c r="K632">
        <v>15</v>
      </c>
      <c r="L632">
        <v>7</v>
      </c>
      <c r="M632">
        <v>108</v>
      </c>
      <c r="N632">
        <v>108</v>
      </c>
      <c r="O632">
        <v>46.666666666666664</v>
      </c>
      <c r="P632">
        <v>100</v>
      </c>
      <c r="Q632">
        <v>100</v>
      </c>
      <c r="R632" s="35" t="str">
        <f>CONCATENATE(Таблица1[[#This Row],[ОКПД]],Таблица1[[#This Row],[Признак периода данных]],Таблица1[[#This Row],[ОКЕИ]])</f>
        <v>31.01.12_384</v>
      </c>
      <c r="S632" s="35" t="str">
        <f>VLOOKUP(Таблица1[[#This Row],[ОКПД]],ОКПД!$A$2:$B$11000,2,FALSE)</f>
        <v>Мебель деревянная для офисов</v>
      </c>
      <c r="T632" s="35" t="str">
        <f>VLOOKUP(Таблица1[[#This Row],[ОКЕИ]],'для единиц измирения'!$G$4:$H$1900,2,FALSE)</f>
        <v>тыс.руб</v>
      </c>
      <c r="U632" t="str">
        <f>LEFT(Таблица1[[#This Row],[ОКПД]],2)</f>
        <v>31</v>
      </c>
      <c r="V632" s="10" t="e">
        <f>IF(H632=H639:H642,"…*",Таблица1[[#This Row],[За отчётный месяц]])</f>
        <v>#VALUE!</v>
      </c>
    </row>
    <row r="633" spans="1:22" ht="20.100000000000001" customHeight="1" x14ac:dyDescent="0.25">
      <c r="A633" s="91">
        <v>45108</v>
      </c>
      <c r="B633" s="76" t="s">
        <v>17</v>
      </c>
      <c r="C633" s="76" t="s">
        <v>18</v>
      </c>
      <c r="D633" s="76" t="s">
        <v>19</v>
      </c>
      <c r="E633" s="77" t="s">
        <v>20</v>
      </c>
      <c r="F633" s="78">
        <v>796</v>
      </c>
      <c r="G633" s="76" t="s">
        <v>298</v>
      </c>
      <c r="H633" s="76" t="s">
        <v>9076</v>
      </c>
      <c r="K633">
        <v>1</v>
      </c>
      <c r="L633" t="s">
        <v>9680</v>
      </c>
      <c r="M633">
        <v>3</v>
      </c>
      <c r="N633">
        <v>3</v>
      </c>
      <c r="P633" t="s">
        <v>9680</v>
      </c>
      <c r="Q633">
        <v>100</v>
      </c>
      <c r="R633" s="35" t="str">
        <f>CONCATENATE(Таблица1[[#This Row],[ОКПД]],Таблица1[[#This Row],[Признак периода данных]],Таблица1[[#This Row],[ОКЕИ]])</f>
        <v>31.01.12.110_796</v>
      </c>
      <c r="S633" s="35" t="str">
        <f>VLOOKUP(Таблица1[[#This Row],[ОКПД]],ОКПД!$A$2:$B$11000,2,FALSE)</f>
        <v>Столы письменные деревянные для офисов, административных помещений</v>
      </c>
      <c r="T633" s="35" t="str">
        <f>VLOOKUP(Таблица1[[#This Row],[ОКЕИ]],'для единиц измирения'!$G$4:$H$1900,2,FALSE)</f>
        <v>штук</v>
      </c>
      <c r="U633" t="str">
        <f>LEFT(Таблица1[[#This Row],[ОКПД]],2)</f>
        <v>31</v>
      </c>
      <c r="V633" s="10" t="e">
        <f>IF(H633=H640:H643,"…*",Таблица1[[#This Row],[За отчётный месяц]])</f>
        <v>#VALUE!</v>
      </c>
    </row>
    <row r="634" spans="1:22" ht="20.100000000000001" customHeight="1" x14ac:dyDescent="0.25">
      <c r="A634" s="91">
        <v>45108</v>
      </c>
      <c r="B634" s="76" t="s">
        <v>17</v>
      </c>
      <c r="C634" s="76" t="s">
        <v>18</v>
      </c>
      <c r="D634" s="76" t="s">
        <v>19</v>
      </c>
      <c r="E634" s="77" t="s">
        <v>20</v>
      </c>
      <c r="F634" s="78">
        <v>384</v>
      </c>
      <c r="G634" s="76" t="s">
        <v>298</v>
      </c>
      <c r="H634" s="76" t="s">
        <v>343</v>
      </c>
      <c r="L634" t="s">
        <v>9680</v>
      </c>
      <c r="M634">
        <v>262</v>
      </c>
      <c r="N634">
        <v>262</v>
      </c>
      <c r="P634" t="s">
        <v>9680</v>
      </c>
      <c r="Q634">
        <v>100</v>
      </c>
      <c r="R634" s="35" t="str">
        <f>CONCATENATE(Таблица1[[#This Row],[ОКПД]],Таблица1[[#This Row],[Признак периода данных]],Таблица1[[#This Row],[ОКЕИ]])</f>
        <v>31.02.10_384</v>
      </c>
      <c r="S634" s="35" t="str">
        <f>VLOOKUP(Таблица1[[#This Row],[ОКПД]],ОКПД!$A$2:$B$11000,2,FALSE)</f>
        <v>Мебель кухонная</v>
      </c>
      <c r="T634" s="35" t="str">
        <f>VLOOKUP(Таблица1[[#This Row],[ОКЕИ]],'для единиц измирения'!$G$4:$H$1900,2,FALSE)</f>
        <v>тыс.руб</v>
      </c>
      <c r="U634" t="str">
        <f>LEFT(Таблица1[[#This Row],[ОКПД]],2)</f>
        <v>31</v>
      </c>
      <c r="V634" s="10" t="e">
        <f>IF(H634=H641:H644,"…*",Таблица1[[#This Row],[За отчётный месяц]])</f>
        <v>#VALUE!</v>
      </c>
    </row>
    <row r="635" spans="1:22" ht="20.100000000000001" customHeight="1" x14ac:dyDescent="0.25">
      <c r="A635" s="91">
        <v>45108</v>
      </c>
      <c r="B635" s="76" t="s">
        <v>17</v>
      </c>
      <c r="C635" s="76" t="s">
        <v>18</v>
      </c>
      <c r="D635" s="76" t="s">
        <v>19</v>
      </c>
      <c r="E635" s="77" t="s">
        <v>20</v>
      </c>
      <c r="F635" s="78">
        <v>796</v>
      </c>
      <c r="G635" s="76" t="s">
        <v>298</v>
      </c>
      <c r="H635" s="76" t="s">
        <v>255</v>
      </c>
      <c r="K635">
        <v>3</v>
      </c>
      <c r="L635" t="s">
        <v>9680</v>
      </c>
      <c r="M635">
        <v>6</v>
      </c>
      <c r="N635">
        <v>6</v>
      </c>
      <c r="P635" t="s">
        <v>9680</v>
      </c>
      <c r="Q635">
        <v>100</v>
      </c>
      <c r="R635" s="35" t="str">
        <f>CONCATENATE(Таблица1[[#This Row],[ОКПД]],Таблица1[[#This Row],[Признак периода данных]],Таблица1[[#This Row],[ОКЕИ]])</f>
        <v>31.02.10.002.АГ_796</v>
      </c>
      <c r="S635" s="35" t="str">
        <f>VLOOKUP(Таблица1[[#This Row],[ОКПД]],ОКПД!$A$2:$B$11000,2,FALSE)</f>
        <v>Шкафы кухонные, для спальни, столовой и гостиной</v>
      </c>
      <c r="T635" s="35" t="str">
        <f>VLOOKUP(Таблица1[[#This Row],[ОКЕИ]],'для единиц измирения'!$G$4:$H$1900,2,FALSE)</f>
        <v>штук</v>
      </c>
      <c r="U635" t="str">
        <f>LEFT(Таблица1[[#This Row],[ОКПД]],2)</f>
        <v>31</v>
      </c>
      <c r="V635" s="10" t="e">
        <f>IF(H635=H642:H645,"…*",Таблица1[[#This Row],[За отчётный месяц]])</f>
        <v>#VALUE!</v>
      </c>
    </row>
    <row r="636" spans="1:22" ht="20.100000000000001" customHeight="1" x14ac:dyDescent="0.25">
      <c r="A636" s="91">
        <v>45108</v>
      </c>
      <c r="B636" s="76" t="s">
        <v>17</v>
      </c>
      <c r="C636" s="76" t="s">
        <v>18</v>
      </c>
      <c r="D636" s="76" t="s">
        <v>19</v>
      </c>
      <c r="E636" s="77" t="s">
        <v>20</v>
      </c>
      <c r="F636" s="78">
        <v>796</v>
      </c>
      <c r="G636" s="76" t="s">
        <v>298</v>
      </c>
      <c r="H636" s="76" t="s">
        <v>344</v>
      </c>
      <c r="K636">
        <v>2</v>
      </c>
      <c r="L636" t="s">
        <v>9680</v>
      </c>
      <c r="M636">
        <v>4</v>
      </c>
      <c r="N636">
        <v>4</v>
      </c>
      <c r="P636" t="s">
        <v>9680</v>
      </c>
      <c r="Q636">
        <v>100</v>
      </c>
      <c r="R636" s="35" t="str">
        <f>CONCATENATE(Таблица1[[#This Row],[ОКПД]],Таблица1[[#This Row],[Признак периода данных]],Таблица1[[#This Row],[ОКЕИ]])</f>
        <v>31.09.12.001.АГ_796</v>
      </c>
      <c r="S636" s="35" t="str">
        <f>VLOOKUP(Таблица1[[#This Row],[ОКПД]],ОКПД!$A$2:$B$11000,2,FALSE)</f>
        <v>Кровати деревянные</v>
      </c>
      <c r="T636" s="35" t="str">
        <f>VLOOKUP(Таблица1[[#This Row],[ОКЕИ]],'для единиц измирения'!$G$4:$H$1900,2,FALSE)</f>
        <v>штук</v>
      </c>
      <c r="U636" t="str">
        <f>LEFT(Таблица1[[#This Row],[ОКПД]],2)</f>
        <v>31</v>
      </c>
      <c r="V636" s="10" t="e">
        <f>IF(H636=H643:H646,"…*",Таблица1[[#This Row],[За отчётный месяц]])</f>
        <v>#VALUE!</v>
      </c>
    </row>
    <row r="637" spans="1:22" ht="20.100000000000001" customHeight="1" x14ac:dyDescent="0.25">
      <c r="A637" s="91">
        <v>45108</v>
      </c>
      <c r="B637" s="76" t="s">
        <v>17</v>
      </c>
      <c r="C637" s="76" t="s">
        <v>18</v>
      </c>
      <c r="D637" s="76" t="s">
        <v>19</v>
      </c>
      <c r="E637" s="77" t="s">
        <v>20</v>
      </c>
      <c r="F637" s="78">
        <v>796</v>
      </c>
      <c r="G637" s="76" t="s">
        <v>298</v>
      </c>
      <c r="H637" s="76" t="s">
        <v>9136</v>
      </c>
      <c r="K637">
        <v>1</v>
      </c>
      <c r="L637" t="s">
        <v>9680</v>
      </c>
      <c r="M637">
        <v>3</v>
      </c>
      <c r="N637">
        <v>3</v>
      </c>
      <c r="P637" t="s">
        <v>9680</v>
      </c>
      <c r="Q637">
        <v>100</v>
      </c>
      <c r="R637" s="35" t="str">
        <f>CONCATENATE(Таблица1[[#This Row],[ОКПД]],Таблица1[[#This Row],[Признак периода данных]],Таблица1[[#This Row],[ОКЕИ]])</f>
        <v>31.09.12.110_796</v>
      </c>
      <c r="S637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637" s="35" t="str">
        <f>VLOOKUP(Таблица1[[#This Row],[ОКЕИ]],'для единиц измирения'!$G$4:$H$1900,2,FALSE)</f>
        <v>штук</v>
      </c>
      <c r="U637" t="str">
        <f>LEFT(Таблица1[[#This Row],[ОКПД]],2)</f>
        <v>31</v>
      </c>
      <c r="V637" s="10" t="e">
        <f>IF(H637=H644:H647,"…*",Таблица1[[#This Row],[За отчётный месяц]])</f>
        <v>#VALUE!</v>
      </c>
    </row>
    <row r="638" spans="1:22" ht="20.100000000000001" customHeight="1" x14ac:dyDescent="0.25">
      <c r="A638" s="91">
        <v>45108</v>
      </c>
      <c r="B638" s="76" t="s">
        <v>17</v>
      </c>
      <c r="C638" s="76" t="s">
        <v>18</v>
      </c>
      <c r="D638" s="76" t="s">
        <v>19</v>
      </c>
      <c r="E638" s="77" t="s">
        <v>20</v>
      </c>
      <c r="F638" s="78">
        <v>796</v>
      </c>
      <c r="G638" s="76" t="s">
        <v>298</v>
      </c>
      <c r="H638" s="76" t="s">
        <v>9140</v>
      </c>
      <c r="K638">
        <v>1</v>
      </c>
      <c r="L638" t="s">
        <v>9680</v>
      </c>
      <c r="M638">
        <v>3</v>
      </c>
      <c r="N638">
        <v>3</v>
      </c>
      <c r="P638" t="s">
        <v>9680</v>
      </c>
      <c r="Q638">
        <v>100</v>
      </c>
      <c r="R638" s="35" t="str">
        <f>CONCATENATE(Таблица1[[#This Row],[ОКПД]],Таблица1[[#This Row],[Признак периода данных]],Таблица1[[#This Row],[ОКЕИ]])</f>
        <v>31.09.12.119_796</v>
      </c>
      <c r="S638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638" s="35" t="str">
        <f>VLOOKUP(Таблица1[[#This Row],[ОКЕИ]],'для единиц измирения'!$G$4:$H$1900,2,FALSE)</f>
        <v>штук</v>
      </c>
      <c r="U638" t="str">
        <f>LEFT(Таблица1[[#This Row],[ОКПД]],2)</f>
        <v>31</v>
      </c>
      <c r="V638" s="10" t="e">
        <f>IF(H638=H645:H648,"…*",Таблица1[[#This Row],[За отчётный месяц]])</f>
        <v>#VALUE!</v>
      </c>
    </row>
    <row r="639" spans="1:22" ht="20.100000000000001" customHeight="1" x14ac:dyDescent="0.25">
      <c r="A639" s="91">
        <v>45108</v>
      </c>
      <c r="B639" s="76" t="s">
        <v>17</v>
      </c>
      <c r="C639" s="76" t="s">
        <v>18</v>
      </c>
      <c r="D639" s="76" t="s">
        <v>19</v>
      </c>
      <c r="E639" s="77" t="s">
        <v>20</v>
      </c>
      <c r="F639" s="78">
        <v>796</v>
      </c>
      <c r="G639" s="76" t="s">
        <v>298</v>
      </c>
      <c r="H639" s="76" t="s">
        <v>257</v>
      </c>
      <c r="K639">
        <v>8</v>
      </c>
      <c r="L639" t="s">
        <v>9680</v>
      </c>
      <c r="M639">
        <v>16</v>
      </c>
      <c r="N639">
        <v>16</v>
      </c>
      <c r="P639" t="s">
        <v>9680</v>
      </c>
      <c r="Q639">
        <v>100</v>
      </c>
      <c r="R639" s="35" t="str">
        <f>CONCATENATE(Таблица1[[#This Row],[ОКПД]],Таблица1[[#This Row],[Признак периода данных]],Таблица1[[#This Row],[ОКЕИ]])</f>
        <v>31.09.12.120_796</v>
      </c>
      <c r="S639" s="35" t="str">
        <f>VLOOKUP(Таблица1[[#This Row],[ОКПД]],ОКПД!$A$2:$B$11000,2,FALSE)</f>
        <v>Мебель деревянная для спальни</v>
      </c>
      <c r="T639" s="35" t="str">
        <f>VLOOKUP(Таблица1[[#This Row],[ОКЕИ]],'для единиц измирения'!$G$4:$H$1900,2,FALSE)</f>
        <v>штук</v>
      </c>
      <c r="U639" t="str">
        <f>LEFT(Таблица1[[#This Row],[ОКПД]],2)</f>
        <v>31</v>
      </c>
      <c r="V639" s="10" t="e">
        <f>IF(H639=H646:H649,"…*",Таблица1[[#This Row],[За отчётный месяц]])</f>
        <v>#VALUE!</v>
      </c>
    </row>
    <row r="640" spans="1:22" ht="20.100000000000001" customHeight="1" x14ac:dyDescent="0.25">
      <c r="A640" s="91">
        <v>45108</v>
      </c>
      <c r="B640" s="76" t="s">
        <v>17</v>
      </c>
      <c r="C640" s="76" t="s">
        <v>18</v>
      </c>
      <c r="D640" s="76" t="s">
        <v>19</v>
      </c>
      <c r="E640" s="77" t="s">
        <v>20</v>
      </c>
      <c r="F640" s="78">
        <v>796</v>
      </c>
      <c r="G640" s="76" t="s">
        <v>298</v>
      </c>
      <c r="H640" s="76" t="s">
        <v>345</v>
      </c>
      <c r="K640">
        <v>2</v>
      </c>
      <c r="L640" t="s">
        <v>9680</v>
      </c>
      <c r="M640">
        <v>4</v>
      </c>
      <c r="N640">
        <v>4</v>
      </c>
      <c r="P640" t="s">
        <v>9680</v>
      </c>
      <c r="Q640">
        <v>100</v>
      </c>
      <c r="R640" s="35" t="str">
        <f>CONCATENATE(Таблица1[[#This Row],[ОКПД]],Таблица1[[#This Row],[Признак периода данных]],Таблица1[[#This Row],[ОКЕИ]])</f>
        <v>31.09.12.121_796</v>
      </c>
      <c r="S640" s="35" t="str">
        <f>VLOOKUP(Таблица1[[#This Row],[ОКПД]],ОКПД!$A$2:$B$11000,2,FALSE)</f>
        <v>Кровати деревянные для взрослых</v>
      </c>
      <c r="T640" s="35" t="str">
        <f>VLOOKUP(Таблица1[[#This Row],[ОКЕИ]],'для единиц измирения'!$G$4:$H$1900,2,FALSE)</f>
        <v>штук</v>
      </c>
      <c r="U640" t="str">
        <f>LEFT(Таблица1[[#This Row],[ОКПД]],2)</f>
        <v>31</v>
      </c>
      <c r="V640" s="10" t="e">
        <f>IF(H640=H647:H650,"…*",Таблица1[[#This Row],[За отчётный месяц]])</f>
        <v>#VALUE!</v>
      </c>
    </row>
    <row r="641" spans="1:22" ht="20.100000000000001" customHeight="1" x14ac:dyDescent="0.25">
      <c r="A641" s="91">
        <v>45108</v>
      </c>
      <c r="B641" s="76" t="s">
        <v>17</v>
      </c>
      <c r="C641" s="76" t="s">
        <v>18</v>
      </c>
      <c r="D641" s="76" t="s">
        <v>19</v>
      </c>
      <c r="E641" s="77" t="s">
        <v>20</v>
      </c>
      <c r="F641" s="78">
        <v>796</v>
      </c>
      <c r="G641" s="76" t="s">
        <v>298</v>
      </c>
      <c r="H641" s="76" t="s">
        <v>259</v>
      </c>
      <c r="K641">
        <v>3</v>
      </c>
      <c r="L641" t="s">
        <v>9680</v>
      </c>
      <c r="M641">
        <v>6</v>
      </c>
      <c r="N641">
        <v>6</v>
      </c>
      <c r="P641" t="s">
        <v>9680</v>
      </c>
      <c r="Q641">
        <v>100</v>
      </c>
      <c r="R641" s="35" t="str">
        <f>CONCATENATE(Таблица1[[#This Row],[ОКПД]],Таблица1[[#This Row],[Признак периода данных]],Таблица1[[#This Row],[ОКЕИ]])</f>
        <v>31.09.12.123_796</v>
      </c>
      <c r="S641" s="35" t="str">
        <f>VLOOKUP(Таблица1[[#This Row],[ОКПД]],ОКПД!$A$2:$B$11000,2,FALSE)</f>
        <v>Шкафы деревянные для спальни</v>
      </c>
      <c r="T641" s="35" t="str">
        <f>VLOOKUP(Таблица1[[#This Row],[ОКЕИ]],'для единиц измирения'!$G$4:$H$1900,2,FALSE)</f>
        <v>штук</v>
      </c>
      <c r="U641" t="str">
        <f>LEFT(Таблица1[[#This Row],[ОКПД]],2)</f>
        <v>31</v>
      </c>
      <c r="V641" s="10" t="e">
        <f>IF(H641=H648:H651,"…*",Таблица1[[#This Row],[За отчётный месяц]])</f>
        <v>#VALUE!</v>
      </c>
    </row>
    <row r="642" spans="1:22" ht="20.100000000000001" customHeight="1" x14ac:dyDescent="0.25">
      <c r="A642" s="91">
        <v>45108</v>
      </c>
      <c r="B642" s="76" t="s">
        <v>17</v>
      </c>
      <c r="C642" s="76" t="s">
        <v>18</v>
      </c>
      <c r="D642" s="76" t="s">
        <v>19</v>
      </c>
      <c r="E642" s="77" t="s">
        <v>20</v>
      </c>
      <c r="F642" s="78">
        <v>384</v>
      </c>
      <c r="G642" s="76" t="s">
        <v>298</v>
      </c>
      <c r="H642" s="76" t="s">
        <v>364</v>
      </c>
      <c r="L642" t="s">
        <v>9680</v>
      </c>
      <c r="N642" t="s">
        <v>9680</v>
      </c>
      <c r="P642" t="s">
        <v>9680</v>
      </c>
      <c r="Q642" t="s">
        <v>9680</v>
      </c>
      <c r="R642" s="35" t="str">
        <f>CONCATENATE(Таблица1[[#This Row],[ОКПД]],Таблица1[[#This Row],[Признак периода данных]],Таблица1[[#This Row],[ОКЕИ]])</f>
        <v>31.09.12.130_384</v>
      </c>
      <c r="S642" s="35" t="str">
        <f>VLOOKUP(Таблица1[[#This Row],[ОКПД]],ОКПД!$A$2:$B$11000,2,FALSE)</f>
        <v>Мебель деревянная для столовой и гостиной</v>
      </c>
      <c r="T642" s="35" t="str">
        <f>VLOOKUP(Таблица1[[#This Row],[ОКЕИ]],'для единиц измирения'!$G$4:$H$1900,2,FALSE)</f>
        <v>тыс.руб</v>
      </c>
      <c r="U642" t="str">
        <f>LEFT(Таблица1[[#This Row],[ОКПД]],2)</f>
        <v>31</v>
      </c>
      <c r="V642" s="10" t="e">
        <f>IF(H642=H649:H652,"…*",Таблица1[[#This Row],[За отчётный месяц]])</f>
        <v>#VALUE!</v>
      </c>
    </row>
    <row r="643" spans="1:22" ht="20.100000000000001" customHeight="1" x14ac:dyDescent="0.25">
      <c r="A643" s="91">
        <v>45108</v>
      </c>
      <c r="B643" s="76" t="s">
        <v>17</v>
      </c>
      <c r="C643" s="76" t="s">
        <v>18</v>
      </c>
      <c r="D643" s="76" t="s">
        <v>19</v>
      </c>
      <c r="E643" s="77" t="s">
        <v>20</v>
      </c>
      <c r="F643" s="78">
        <v>796</v>
      </c>
      <c r="G643" s="76" t="s">
        <v>298</v>
      </c>
      <c r="H643" s="76" t="s">
        <v>365</v>
      </c>
      <c r="L643" t="s">
        <v>9680</v>
      </c>
      <c r="N643" t="s">
        <v>9680</v>
      </c>
      <c r="P643" t="s">
        <v>9680</v>
      </c>
      <c r="Q643" t="s">
        <v>9680</v>
      </c>
      <c r="R643" s="35" t="str">
        <f>CONCATENATE(Таблица1[[#This Row],[ОКПД]],Таблица1[[#This Row],[Признак периода данных]],Таблица1[[#This Row],[ОКЕИ]])</f>
        <v>31.09.12.133_796</v>
      </c>
      <c r="S643" s="35" t="str">
        <f>VLOOKUP(Таблица1[[#This Row],[ОКПД]],ОКПД!$A$2:$B$11000,2,FALSE)</f>
        <v>Шкафы деревянные для столовой и гостиной</v>
      </c>
      <c r="T643" s="35" t="str">
        <f>VLOOKUP(Таблица1[[#This Row],[ОКЕИ]],'для единиц измирения'!$G$4:$H$1900,2,FALSE)</f>
        <v>штук</v>
      </c>
      <c r="U643" t="str">
        <f>LEFT(Таблица1[[#This Row],[ОКПД]],2)</f>
        <v>31</v>
      </c>
      <c r="V643" s="10" t="e">
        <f>IF(H643=H650:H653,"…*",Таблица1[[#This Row],[За отчётный месяц]])</f>
        <v>#VALUE!</v>
      </c>
    </row>
    <row r="644" spans="1:22" ht="15" x14ac:dyDescent="0.25">
      <c r="A644" s="91">
        <v>45108</v>
      </c>
      <c r="B644" s="76" t="s">
        <v>17</v>
      </c>
      <c r="C644" s="76" t="s">
        <v>18</v>
      </c>
      <c r="D644" s="76" t="s">
        <v>19</v>
      </c>
      <c r="E644" s="77" t="s">
        <v>20</v>
      </c>
      <c r="F644" s="78">
        <v>796</v>
      </c>
      <c r="G644" s="76" t="s">
        <v>298</v>
      </c>
      <c r="H644" s="76" t="s">
        <v>369</v>
      </c>
      <c r="L644" t="s">
        <v>9680</v>
      </c>
      <c r="N644" t="s">
        <v>9680</v>
      </c>
      <c r="P644" t="s">
        <v>9680</v>
      </c>
      <c r="Q644" t="s">
        <v>9680</v>
      </c>
      <c r="R644" s="35" t="str">
        <f>CONCATENATE(Таблица1[[#This Row],[ОКПД]],Таблица1[[#This Row],[Признак периода данных]],Таблица1[[#This Row],[ОКЕИ]])</f>
        <v>31.09.13.190_796</v>
      </c>
      <c r="S644" s="35" t="str">
        <f>VLOOKUP(Таблица1[[#This Row],[ОКПД]],ОКПД!$A$2:$B$11000,2,FALSE)</f>
        <v>Мебель деревянная прочая, не включенная в другие группировки</v>
      </c>
      <c r="T644" s="35" t="str">
        <f>VLOOKUP(Таблица1[[#This Row],[ОКЕИ]],'для единиц измирения'!$G$4:$H$1900,2,FALSE)</f>
        <v>штук</v>
      </c>
      <c r="U644" t="str">
        <f>LEFT(Таблица1[[#This Row],[ОКПД]],2)</f>
        <v>31</v>
      </c>
      <c r="V644" s="10" t="e">
        <f>IF(H644=H651:H654,"…*",Таблица1[[#This Row],[За отчётный месяц]])</f>
        <v>#VALUE!</v>
      </c>
    </row>
    <row r="645" spans="1:22" ht="15" x14ac:dyDescent="0.25">
      <c r="A645" s="91">
        <v>45108</v>
      </c>
      <c r="B645" s="76" t="s">
        <v>17</v>
      </c>
      <c r="C645" s="76" t="s">
        <v>18</v>
      </c>
      <c r="D645" s="76" t="s">
        <v>19</v>
      </c>
      <c r="E645" s="77" t="s">
        <v>20</v>
      </c>
      <c r="F645" s="78">
        <v>384</v>
      </c>
      <c r="G645" s="76" t="s">
        <v>298</v>
      </c>
      <c r="H645" s="76" t="s">
        <v>408</v>
      </c>
      <c r="I645">
        <v>1</v>
      </c>
      <c r="J645">
        <v>20</v>
      </c>
      <c r="K645">
        <v>20</v>
      </c>
      <c r="L645">
        <v>20</v>
      </c>
      <c r="M645">
        <v>100</v>
      </c>
      <c r="N645">
        <v>100</v>
      </c>
      <c r="O645">
        <v>100</v>
      </c>
      <c r="P645">
        <v>100</v>
      </c>
      <c r="Q645">
        <v>100</v>
      </c>
      <c r="R645" s="35" t="str">
        <f>CONCATENATE(Таблица1[[#This Row],[ОКПД]],Таблица1[[#This Row],[Признак периода данных]],Таблица1[[#This Row],[ОКЕИ]])</f>
        <v>32.99.56_384</v>
      </c>
      <c r="S645" s="35" t="str">
        <f>VLOOKUP(Таблица1[[#This Row],[ОКПД]],ОКПД!$A$2:$B$11000,2,FALSE)</f>
        <v>Изделия народных художественных промыслов</v>
      </c>
      <c r="T645" s="35" t="str">
        <f>VLOOKUP(Таблица1[[#This Row],[ОКЕИ]],'для единиц измирения'!$G$4:$H$1900,2,FALSE)</f>
        <v>тыс.руб</v>
      </c>
      <c r="U645" t="str">
        <f>LEFT(Таблица1[[#This Row],[ОКПД]],2)</f>
        <v>32</v>
      </c>
      <c r="V645" s="10" t="e">
        <f>IF(H645=H652:H655,"…*",Таблица1[[#This Row],[За отчётный месяц]])</f>
        <v>#VALUE!</v>
      </c>
    </row>
    <row r="646" spans="1:22" ht="15" x14ac:dyDescent="0.25">
      <c r="A646" s="91">
        <v>45108</v>
      </c>
      <c r="B646" s="76" t="s">
        <v>17</v>
      </c>
      <c r="C646" s="76" t="s">
        <v>18</v>
      </c>
      <c r="D646" s="76" t="s">
        <v>19</v>
      </c>
      <c r="E646" s="77" t="s">
        <v>20</v>
      </c>
      <c r="F646" s="78">
        <v>247</v>
      </c>
      <c r="G646" s="76" t="s">
        <v>298</v>
      </c>
      <c r="H646" s="76" t="s">
        <v>262</v>
      </c>
      <c r="I646">
        <v>23</v>
      </c>
      <c r="J646">
        <v>56.142000000000003</v>
      </c>
      <c r="K646">
        <v>57.369</v>
      </c>
      <c r="L646">
        <v>60.32</v>
      </c>
      <c r="M646">
        <v>532.63900000000001</v>
      </c>
      <c r="N646">
        <v>494.55</v>
      </c>
      <c r="O646">
        <v>97.861214244626893</v>
      </c>
      <c r="P646">
        <v>93.073607427055705</v>
      </c>
      <c r="Q646">
        <v>107.70174906480639</v>
      </c>
      <c r="R646" s="35" t="str">
        <f>CONCATENATE(Таблица1[[#This Row],[ОКПД]],Таблица1[[#This Row],[Признак периода данных]],Таблица1[[#This Row],[ОКЕИ]])</f>
        <v>35.11.10_247</v>
      </c>
      <c r="S646" s="35" t="str">
        <f>VLOOKUP(Таблица1[[#This Row],[ОКПД]],ОКПД!$A$2:$B$11000,2,FALSE)</f>
        <v>Электроэнергия</v>
      </c>
      <c r="T646" s="35" t="str">
        <f>VLOOKUP(Таблица1[[#This Row],[ОКЕИ]],'для единиц измирения'!$G$4:$H$1900,2,FALSE)</f>
        <v>млн. кВт. ч</v>
      </c>
      <c r="U646" t="str">
        <f>LEFT(Таблица1[[#This Row],[ОКПД]],2)</f>
        <v>35</v>
      </c>
      <c r="V646" s="10" t="e">
        <f>IF(H646=H653:H656,"…*",Таблица1[[#This Row],[За отчётный месяц]])</f>
        <v>#VALUE!</v>
      </c>
    </row>
    <row r="647" spans="1:22" ht="15" x14ac:dyDescent="0.25">
      <c r="A647" s="91">
        <v>45108</v>
      </c>
      <c r="B647" s="76" t="s">
        <v>17</v>
      </c>
      <c r="C647" s="76" t="s">
        <v>18</v>
      </c>
      <c r="D647" s="76" t="s">
        <v>19</v>
      </c>
      <c r="E647" s="77" t="s">
        <v>20</v>
      </c>
      <c r="F647" s="78">
        <v>247</v>
      </c>
      <c r="G647" s="76" t="s">
        <v>298</v>
      </c>
      <c r="H647" s="76" t="s">
        <v>266</v>
      </c>
      <c r="I647">
        <v>20</v>
      </c>
      <c r="J647">
        <v>33.436999999999998</v>
      </c>
      <c r="K647">
        <v>35.054000000000002</v>
      </c>
      <c r="L647">
        <v>36.828000000000003</v>
      </c>
      <c r="M647">
        <v>306.63600000000002</v>
      </c>
      <c r="N647">
        <v>316.452</v>
      </c>
      <c r="O647">
        <v>95.387117019455701</v>
      </c>
      <c r="P647">
        <v>90.79233192136418</v>
      </c>
      <c r="Q647">
        <v>96.898107769898758</v>
      </c>
      <c r="R647" s="35" t="str">
        <f>CONCATENATE(Таблица1[[#This Row],[ОКПД]],Таблица1[[#This Row],[Признак периода данных]],Таблица1[[#This Row],[ОКЕИ]])</f>
        <v>35.11.10.001.АГ_247</v>
      </c>
      <c r="S647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647" s="35" t="str">
        <f>VLOOKUP(Таблица1[[#This Row],[ОКЕИ]],'для единиц измирения'!$G$4:$H$1900,2,FALSE)</f>
        <v>млн. кВт. ч</v>
      </c>
      <c r="U647" t="str">
        <f>LEFT(Таблица1[[#This Row],[ОКПД]],2)</f>
        <v>35</v>
      </c>
      <c r="V647" s="10" t="e">
        <f>IF(H647=H654:H657,"…*",Таблица1[[#This Row],[За отчётный месяц]])</f>
        <v>#VALUE!</v>
      </c>
    </row>
    <row r="648" spans="1:22" ht="15" x14ac:dyDescent="0.25">
      <c r="A648" s="91">
        <v>45108</v>
      </c>
      <c r="B648" s="76" t="s">
        <v>17</v>
      </c>
      <c r="C648" s="76" t="s">
        <v>18</v>
      </c>
      <c r="D648" s="76" t="s">
        <v>19</v>
      </c>
      <c r="E648" s="77" t="s">
        <v>20</v>
      </c>
      <c r="F648" s="78">
        <v>247</v>
      </c>
      <c r="G648" s="76" t="s">
        <v>298</v>
      </c>
      <c r="H648" s="76" t="s">
        <v>268</v>
      </c>
      <c r="I648">
        <v>22</v>
      </c>
      <c r="J648">
        <v>55.79</v>
      </c>
      <c r="K648">
        <v>57.204999999999998</v>
      </c>
      <c r="L648">
        <v>59.932000000000002</v>
      </c>
      <c r="M648">
        <v>531.15099999999995</v>
      </c>
      <c r="N648">
        <v>492.72899999999998</v>
      </c>
      <c r="O648">
        <v>97.526439996503797</v>
      </c>
      <c r="P648">
        <v>93.088834011880124</v>
      </c>
      <c r="Q648">
        <v>107.79779554278315</v>
      </c>
      <c r="R648" s="35" t="str">
        <f>CONCATENATE(Таблица1[[#This Row],[ОКПД]],Таблица1[[#This Row],[Признак периода данных]],Таблица1[[#This Row],[ОКЕИ]])</f>
        <v>35.11.10.110_247</v>
      </c>
      <c r="S648" s="35" t="str">
        <f>VLOOKUP(Таблица1[[#This Row],[ОКПД]],ОКПД!$A$2:$B$11000,2,FALSE)</f>
        <v>Электроэнергия, произведенная электростанциями общего назначения</v>
      </c>
      <c r="T648" s="35" t="str">
        <f>VLOOKUP(Таблица1[[#This Row],[ОКЕИ]],'для единиц измирения'!$G$4:$H$1900,2,FALSE)</f>
        <v>млн. кВт. ч</v>
      </c>
      <c r="U648" t="str">
        <f>LEFT(Таблица1[[#This Row],[ОКПД]],2)</f>
        <v>35</v>
      </c>
      <c r="V648" s="10" t="e">
        <f>IF(H648=H655:H658,"…*",Таблица1[[#This Row],[За отчётный месяц]])</f>
        <v>#VALUE!</v>
      </c>
    </row>
    <row r="649" spans="1:22" ht="15" x14ac:dyDescent="0.25">
      <c r="A649" s="91">
        <v>45108</v>
      </c>
      <c r="B649" s="76" t="s">
        <v>17</v>
      </c>
      <c r="C649" s="76" t="s">
        <v>18</v>
      </c>
      <c r="D649" s="76" t="s">
        <v>19</v>
      </c>
      <c r="E649" s="77" t="s">
        <v>20</v>
      </c>
      <c r="F649" s="78">
        <v>247</v>
      </c>
      <c r="G649" s="76" t="s">
        <v>298</v>
      </c>
      <c r="H649" s="76" t="s">
        <v>271</v>
      </c>
      <c r="I649">
        <v>3</v>
      </c>
      <c r="J649">
        <v>15.081</v>
      </c>
      <c r="K649">
        <v>15.846</v>
      </c>
      <c r="L649">
        <v>14.914</v>
      </c>
      <c r="M649">
        <v>153.59899999999999</v>
      </c>
      <c r="N649">
        <v>154.62700000000001</v>
      </c>
      <c r="O649">
        <v>95.172283226050737</v>
      </c>
      <c r="P649">
        <v>101.11975325197801</v>
      </c>
      <c r="Q649">
        <v>99.33517432272501</v>
      </c>
      <c r="R649" s="35" t="str">
        <f>CONCATENATE(Таблица1[[#This Row],[ОКПД]],Таблица1[[#This Row],[Признак периода данных]],Таблица1[[#This Row],[ОКЕИ]])</f>
        <v>35.11.10.112_247</v>
      </c>
      <c r="S649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649" s="35" t="str">
        <f>VLOOKUP(Таблица1[[#This Row],[ОКЕИ]],'для единиц измирения'!$G$4:$H$1900,2,FALSE)</f>
        <v>млн. кВт. ч</v>
      </c>
      <c r="U649" t="str">
        <f>LEFT(Таблица1[[#This Row],[ОКПД]],2)</f>
        <v>35</v>
      </c>
      <c r="V649" s="10" t="e">
        <f>IF(H649=H656:H659,"…*",Таблица1[[#This Row],[За отчётный месяц]])</f>
        <v>#VALUE!</v>
      </c>
    </row>
    <row r="650" spans="1:22" ht="15" x14ac:dyDescent="0.25">
      <c r="A650" s="91">
        <v>45108</v>
      </c>
      <c r="B650" s="76" t="s">
        <v>17</v>
      </c>
      <c r="C650" s="76" t="s">
        <v>18</v>
      </c>
      <c r="D650" s="76" t="s">
        <v>19</v>
      </c>
      <c r="E650" s="77" t="s">
        <v>20</v>
      </c>
      <c r="F650" s="78">
        <v>247</v>
      </c>
      <c r="G650" s="76" t="s">
        <v>298</v>
      </c>
      <c r="H650" s="76" t="s">
        <v>273</v>
      </c>
      <c r="I650">
        <v>17</v>
      </c>
      <c r="J650">
        <v>18.356000000000002</v>
      </c>
      <c r="K650">
        <v>19.207999999999998</v>
      </c>
      <c r="L650">
        <v>21.914000000000001</v>
      </c>
      <c r="M650">
        <v>153.03700000000001</v>
      </c>
      <c r="N650">
        <v>161.82499999999999</v>
      </c>
      <c r="O650">
        <v>95.564348188254897</v>
      </c>
      <c r="P650">
        <v>83.763803960938219</v>
      </c>
      <c r="Q650">
        <v>94.569442298779549</v>
      </c>
      <c r="R650" s="35" t="str">
        <f>CONCATENATE(Таблица1[[#This Row],[ОКПД]],Таблица1[[#This Row],[Признак периода данных]],Таблица1[[#This Row],[ОКЕИ]])</f>
        <v>35.11.10.114_247</v>
      </c>
      <c r="S650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650" s="35" t="str">
        <f>VLOOKUP(Таблица1[[#This Row],[ОКЕИ]],'для единиц измирения'!$G$4:$H$1900,2,FALSE)</f>
        <v>млн. кВт. ч</v>
      </c>
      <c r="U650" t="str">
        <f>LEFT(Таблица1[[#This Row],[ОКПД]],2)</f>
        <v>35</v>
      </c>
      <c r="V650" s="10" t="e">
        <f>IF(H650=H657:H660,"…*",Таблица1[[#This Row],[За отчётный месяц]])</f>
        <v>#VALUE!</v>
      </c>
    </row>
    <row r="651" spans="1:22" ht="20.100000000000001" customHeight="1" x14ac:dyDescent="0.25">
      <c r="A651" s="91">
        <v>45108</v>
      </c>
      <c r="B651" s="76" t="s">
        <v>17</v>
      </c>
      <c r="C651" s="76" t="s">
        <v>18</v>
      </c>
      <c r="D651" s="76" t="s">
        <v>19</v>
      </c>
      <c r="E651" s="77" t="s">
        <v>20</v>
      </c>
      <c r="F651" s="78">
        <v>247</v>
      </c>
      <c r="G651" s="76" t="s">
        <v>298</v>
      </c>
      <c r="H651" s="76" t="s">
        <v>334</v>
      </c>
      <c r="I651">
        <v>2</v>
      </c>
      <c r="J651">
        <v>22.353000000000002</v>
      </c>
      <c r="K651">
        <v>22.151</v>
      </c>
      <c r="L651">
        <v>23.103999999999999</v>
      </c>
      <c r="M651">
        <v>224.51499999999999</v>
      </c>
      <c r="N651">
        <v>176.27699999999999</v>
      </c>
      <c r="O651">
        <v>100.91192271229289</v>
      </c>
      <c r="P651">
        <v>96.749480609418285</v>
      </c>
      <c r="Q651">
        <v>127.36488594655003</v>
      </c>
      <c r="R651" s="35" t="str">
        <f>CONCATENATE(Таблица1[[#This Row],[ОКПД]],Таблица1[[#This Row],[Признак периода данных]],Таблица1[[#This Row],[ОКЕИ]])</f>
        <v>35.11.10.115_247</v>
      </c>
      <c r="S651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651" s="35" t="str">
        <f>VLOOKUP(Таблица1[[#This Row],[ОКЕИ]],'для единиц измирения'!$G$4:$H$1900,2,FALSE)</f>
        <v>млн. кВт. ч</v>
      </c>
      <c r="U651" t="str">
        <f>LEFT(Таблица1[[#This Row],[ОКПД]],2)</f>
        <v>35</v>
      </c>
      <c r="V651" s="10" t="e">
        <f>IF(H651=H658:H661,"…*",Таблица1[[#This Row],[За отчётный месяц]])</f>
        <v>#VALUE!</v>
      </c>
    </row>
    <row r="652" spans="1:22" ht="20.100000000000001" customHeight="1" x14ac:dyDescent="0.25">
      <c r="A652" s="91">
        <v>45108</v>
      </c>
      <c r="B652" s="76" t="s">
        <v>17</v>
      </c>
      <c r="C652" s="76" t="s">
        <v>18</v>
      </c>
      <c r="D652" s="76" t="s">
        <v>19</v>
      </c>
      <c r="E652" s="77" t="s">
        <v>20</v>
      </c>
      <c r="F652" s="78">
        <v>247</v>
      </c>
      <c r="G652" s="76" t="s">
        <v>298</v>
      </c>
      <c r="H652" s="76" t="s">
        <v>275</v>
      </c>
      <c r="I652">
        <v>1</v>
      </c>
      <c r="J652">
        <v>0.35199999999999998</v>
      </c>
      <c r="K652">
        <v>0.16400000000000001</v>
      </c>
      <c r="L652">
        <v>0.38800000000000001</v>
      </c>
      <c r="M652">
        <v>1.488</v>
      </c>
      <c r="N652">
        <v>1.821</v>
      </c>
      <c r="O652">
        <v>214.63414634146341</v>
      </c>
      <c r="P652">
        <v>90.721649484536087</v>
      </c>
      <c r="Q652">
        <v>81.713344316309716</v>
      </c>
      <c r="R652" s="35" t="str">
        <f>CONCATENATE(Таблица1[[#This Row],[ОКПД]],Таблица1[[#This Row],[Признак периода данных]],Таблица1[[#This Row],[ОКЕИ]])</f>
        <v>35.11.10.140_247</v>
      </c>
      <c r="S652" s="35" t="str">
        <f>VLOOKUP(Таблица1[[#This Row],[ОКПД]],ОКПД!$A$2:$B$11000,2,FALSE)</f>
        <v>Электроэнергия от возобновляемых источников энергии</v>
      </c>
      <c r="T652" s="35" t="str">
        <f>VLOOKUP(Таблица1[[#This Row],[ОКЕИ]],'для единиц измирения'!$G$4:$H$1900,2,FALSE)</f>
        <v>млн. кВт. ч</v>
      </c>
      <c r="U652" t="str">
        <f>LEFT(Таблица1[[#This Row],[ОКПД]],2)</f>
        <v>35</v>
      </c>
      <c r="V652" s="10" t="e">
        <f>IF(H652=H659:H662,"…*",Таблица1[[#This Row],[За отчётный месяц]])</f>
        <v>#VALUE!</v>
      </c>
    </row>
    <row r="653" spans="1:22" ht="20.100000000000001" customHeight="1" x14ac:dyDescent="0.25">
      <c r="A653" s="91">
        <v>45108</v>
      </c>
      <c r="B653" s="76" t="s">
        <v>17</v>
      </c>
      <c r="C653" s="76" t="s">
        <v>18</v>
      </c>
      <c r="D653" s="76" t="s">
        <v>19</v>
      </c>
      <c r="E653" s="77" t="s">
        <v>20</v>
      </c>
      <c r="F653" s="78">
        <v>247</v>
      </c>
      <c r="G653" s="76" t="s">
        <v>298</v>
      </c>
      <c r="H653" s="76" t="s">
        <v>277</v>
      </c>
      <c r="L653">
        <v>3.5999999999999997E-2</v>
      </c>
      <c r="N653">
        <v>0.33300000000000002</v>
      </c>
      <c r="P653">
        <v>0</v>
      </c>
      <c r="Q653">
        <v>0</v>
      </c>
      <c r="R653" s="35" t="str">
        <f>CONCATENATE(Таблица1[[#This Row],[ОКПД]],Таблица1[[#This Row],[Признак периода данных]],Таблица1[[#This Row],[ОКЕИ]])</f>
        <v>35.11.10.141_247</v>
      </c>
      <c r="S653" s="35" t="str">
        <f>VLOOKUP(Таблица1[[#This Row],[ОКПД]],ОКПД!$A$2:$B$11000,2,FALSE)</f>
        <v>Электроэнергия, произведенная солнечными электростанциями</v>
      </c>
      <c r="T653" s="35" t="str">
        <f>VLOOKUP(Таблица1[[#This Row],[ОКЕИ]],'для единиц измирения'!$G$4:$H$1900,2,FALSE)</f>
        <v>млн. кВт. ч</v>
      </c>
      <c r="U653" t="str">
        <f>LEFT(Таблица1[[#This Row],[ОКПД]],2)</f>
        <v>35</v>
      </c>
      <c r="V653" s="10" t="e">
        <f>IF(H653=H660:H663,"…*",Таблица1[[#This Row],[За отчётный месяц]])</f>
        <v>#VALUE!</v>
      </c>
    </row>
    <row r="654" spans="1:22" ht="20.100000000000001" customHeight="1" x14ac:dyDescent="0.25">
      <c r="A654" s="91">
        <v>45108</v>
      </c>
      <c r="B654" s="76" t="s">
        <v>17</v>
      </c>
      <c r="C654" s="76" t="s">
        <v>18</v>
      </c>
      <c r="D654" s="76" t="s">
        <v>19</v>
      </c>
      <c r="E654" s="77" t="s">
        <v>20</v>
      </c>
      <c r="F654" s="78">
        <v>247</v>
      </c>
      <c r="G654" s="76" t="s">
        <v>298</v>
      </c>
      <c r="H654" s="76" t="s">
        <v>279</v>
      </c>
      <c r="I654">
        <v>1</v>
      </c>
      <c r="J654">
        <v>0.35199999999999998</v>
      </c>
      <c r="K654">
        <v>0.16400000000000001</v>
      </c>
      <c r="L654">
        <v>0.35199999999999998</v>
      </c>
      <c r="M654">
        <v>1.488</v>
      </c>
      <c r="N654">
        <v>1.488</v>
      </c>
      <c r="O654">
        <v>214.63414634146341</v>
      </c>
      <c r="P654">
        <v>100</v>
      </c>
      <c r="Q654">
        <v>100</v>
      </c>
      <c r="R654" s="35" t="str">
        <f>CONCATENATE(Таблица1[[#This Row],[ОКПД]],Таблица1[[#This Row],[Признак периода данных]],Таблица1[[#This Row],[ОКЕИ]])</f>
        <v>35.11.10.142_247</v>
      </c>
      <c r="S654" s="35" t="str">
        <f>VLOOKUP(Таблица1[[#This Row],[ОКПД]],ОКПД!$A$2:$B$11000,2,FALSE)</f>
        <v>Электроэнергия, произведенная ветровыми электростанциями</v>
      </c>
      <c r="T654" s="35" t="str">
        <f>VLOOKUP(Таблица1[[#This Row],[ОКЕИ]],'для единиц измирения'!$G$4:$H$1900,2,FALSE)</f>
        <v>млн. кВт. ч</v>
      </c>
      <c r="U654" t="str">
        <f>LEFT(Таблица1[[#This Row],[ОКПД]],2)</f>
        <v>35</v>
      </c>
      <c r="V654" s="10" t="e">
        <f>IF(H654=H661:H664,"…*",Таблица1[[#This Row],[За отчётный месяц]])</f>
        <v>#VALUE!</v>
      </c>
    </row>
    <row r="655" spans="1:22" ht="20.100000000000001" customHeight="1" x14ac:dyDescent="0.25">
      <c r="A655" s="91">
        <v>45108</v>
      </c>
      <c r="B655" s="76" t="s">
        <v>17</v>
      </c>
      <c r="C655" s="76" t="s">
        <v>18</v>
      </c>
      <c r="D655" s="76" t="s">
        <v>19</v>
      </c>
      <c r="E655" s="77" t="s">
        <v>20</v>
      </c>
      <c r="F655" s="78">
        <v>234</v>
      </c>
      <c r="G655" s="76" t="s">
        <v>298</v>
      </c>
      <c r="H655" s="76" t="s">
        <v>282</v>
      </c>
      <c r="I655">
        <v>25</v>
      </c>
      <c r="J655">
        <v>24.347000000000001</v>
      </c>
      <c r="K655">
        <v>48.917000000000002</v>
      </c>
      <c r="L655">
        <v>25.085000000000001</v>
      </c>
      <c r="M655">
        <v>664.93499999999995</v>
      </c>
      <c r="N655">
        <v>632.06200000000001</v>
      </c>
      <c r="O655">
        <v>49.772062882024656</v>
      </c>
      <c r="P655">
        <v>97.058002790512262</v>
      </c>
      <c r="Q655">
        <v>105.20091383440231</v>
      </c>
      <c r="R655" s="35" t="str">
        <f>CONCATENATE(Таблица1[[#This Row],[ОКПД]],Таблица1[[#This Row],[Признак периода данных]],Таблица1[[#This Row],[ОКЕИ]])</f>
        <v>35.30.11_234</v>
      </c>
      <c r="S655" s="35" t="str">
        <f>VLOOKUP(Таблица1[[#This Row],[ОКПД]],ОКПД!$A$2:$B$11000,2,FALSE)</f>
        <v>Пар и горячая вода</v>
      </c>
      <c r="T655" s="35" t="str">
        <f>VLOOKUP(Таблица1[[#This Row],[ОКЕИ]],'для единиц измирения'!$G$4:$H$1900,2,FALSE)</f>
        <v>тыс. Гкал</v>
      </c>
      <c r="U655" t="str">
        <f>LEFT(Таблица1[[#This Row],[ОКПД]],2)</f>
        <v>35</v>
      </c>
      <c r="V655" s="10" t="e">
        <f>IF(H655=H662:H665,"…*",Таблица1[[#This Row],[За отчётный месяц]])</f>
        <v>#VALUE!</v>
      </c>
    </row>
    <row r="656" spans="1:22" ht="20.100000000000001" customHeight="1" x14ac:dyDescent="0.25">
      <c r="A656" s="91">
        <v>45108</v>
      </c>
      <c r="B656" s="76" t="s">
        <v>17</v>
      </c>
      <c r="C656" s="76" t="s">
        <v>18</v>
      </c>
      <c r="D656" s="76" t="s">
        <v>19</v>
      </c>
      <c r="E656" s="77" t="s">
        <v>20</v>
      </c>
      <c r="F656" s="78">
        <v>234</v>
      </c>
      <c r="G656" s="76" t="s">
        <v>298</v>
      </c>
      <c r="H656" s="76" t="s">
        <v>286</v>
      </c>
      <c r="I656">
        <v>5</v>
      </c>
      <c r="J656">
        <v>12.093</v>
      </c>
      <c r="K656">
        <v>26.024999999999999</v>
      </c>
      <c r="L656">
        <v>13.95</v>
      </c>
      <c r="M656">
        <v>360.86700000000002</v>
      </c>
      <c r="N656">
        <v>356.15</v>
      </c>
      <c r="O656">
        <v>46.466858789625363</v>
      </c>
      <c r="P656">
        <v>86.688172043010752</v>
      </c>
      <c r="Q656">
        <v>101.32444194861715</v>
      </c>
      <c r="R656" s="35" t="str">
        <f>CONCATENATE(Таблица1[[#This Row],[ОКПД]],Таблица1[[#This Row],[Признак периода данных]],Таблица1[[#This Row],[ОКЕИ]])</f>
        <v>35.30.11.110_234</v>
      </c>
      <c r="S656" s="35" t="str">
        <f>VLOOKUP(Таблица1[[#This Row],[ОКПД]],ОКПД!$A$2:$B$11000,2,FALSE)</f>
        <v>Энергия тепловая, отпущенная электростанциями</v>
      </c>
      <c r="T656" s="35" t="str">
        <f>VLOOKUP(Таблица1[[#This Row],[ОКЕИ]],'для единиц измирения'!$G$4:$H$1900,2,FALSE)</f>
        <v>тыс. Гкал</v>
      </c>
      <c r="U656" t="str">
        <f>LEFT(Таблица1[[#This Row],[ОКПД]],2)</f>
        <v>35</v>
      </c>
      <c r="V656" s="10" t="e">
        <f>IF(H656=H663:H666,"…*",Таблица1[[#This Row],[За отчётный месяц]])</f>
        <v>#VALUE!</v>
      </c>
    </row>
    <row r="657" spans="1:22" ht="20.100000000000001" customHeight="1" x14ac:dyDescent="0.25">
      <c r="A657" s="91">
        <v>45108</v>
      </c>
      <c r="B657" s="76" t="s">
        <v>17</v>
      </c>
      <c r="C657" s="76" t="s">
        <v>18</v>
      </c>
      <c r="D657" s="76" t="s">
        <v>19</v>
      </c>
      <c r="E657" s="77" t="s">
        <v>20</v>
      </c>
      <c r="F657" s="78">
        <v>234</v>
      </c>
      <c r="G657" s="76" t="s">
        <v>298</v>
      </c>
      <c r="H657" s="76" t="s">
        <v>289</v>
      </c>
      <c r="I657">
        <v>3</v>
      </c>
      <c r="J657">
        <v>6.7039999999999997</v>
      </c>
      <c r="K657">
        <v>16.338999999999999</v>
      </c>
      <c r="L657">
        <v>9.1289999999999996</v>
      </c>
      <c r="M657">
        <v>199.846</v>
      </c>
      <c r="N657">
        <v>229.96</v>
      </c>
      <c r="O657">
        <v>41.030662831262624</v>
      </c>
      <c r="P657">
        <v>73.4363018950597</v>
      </c>
      <c r="Q657">
        <v>86.904679074621669</v>
      </c>
      <c r="R657" s="35" t="str">
        <f>CONCATENATE(Таблица1[[#This Row],[ОКПД]],Таблица1[[#This Row],[Признак периода данных]],Таблица1[[#This Row],[ОКЕИ]])</f>
        <v>35.30.11.111_234</v>
      </c>
      <c r="S657" s="35" t="str">
        <f>VLOOKUP(Таблица1[[#This Row],[ОКПД]],ОКПД!$A$2:$B$11000,2,FALSE)</f>
        <v>Энергия тепловая, отпущенная тепловыми электроцентралями (ТЭЦ)</v>
      </c>
      <c r="T657" s="35" t="str">
        <f>VLOOKUP(Таблица1[[#This Row],[ОКЕИ]],'для единиц измирения'!$G$4:$H$1900,2,FALSE)</f>
        <v>тыс. Гкал</v>
      </c>
      <c r="U657" t="str">
        <f>LEFT(Таблица1[[#This Row],[ОКПД]],2)</f>
        <v>35</v>
      </c>
      <c r="V657" s="10" t="e">
        <f>IF(H657=H664:H667,"…*",Таблица1[[#This Row],[За отчётный месяц]])</f>
        <v>#VALUE!</v>
      </c>
    </row>
    <row r="658" spans="1:22" ht="20.100000000000001" customHeight="1" x14ac:dyDescent="0.25">
      <c r="A658" s="91">
        <v>45108</v>
      </c>
      <c r="B658" s="76" t="s">
        <v>17</v>
      </c>
      <c r="C658" s="76" t="s">
        <v>18</v>
      </c>
      <c r="D658" s="76" t="s">
        <v>19</v>
      </c>
      <c r="E658" s="77" t="s">
        <v>20</v>
      </c>
      <c r="F658" s="78">
        <v>234</v>
      </c>
      <c r="G658" s="76" t="s">
        <v>298</v>
      </c>
      <c r="H658" s="76" t="s">
        <v>336</v>
      </c>
      <c r="I658">
        <v>2</v>
      </c>
      <c r="J658">
        <v>5.3890000000000002</v>
      </c>
      <c r="K658">
        <v>9.6859999999999999</v>
      </c>
      <c r="L658">
        <v>4.8209999999999997</v>
      </c>
      <c r="M658">
        <v>161.02099999999999</v>
      </c>
      <c r="N658">
        <v>126.19</v>
      </c>
      <c r="O658">
        <v>55.637001858352264</v>
      </c>
      <c r="P658">
        <v>111.78178801078614</v>
      </c>
      <c r="Q658">
        <v>127.60202868690071</v>
      </c>
      <c r="R658" s="35" t="str">
        <f>CONCATENATE(Таблица1[[#This Row],[ОКПД]],Таблица1[[#This Row],[Признак периода данных]],Таблица1[[#This Row],[ОКЕИ]])</f>
        <v>35.30.11.112_234</v>
      </c>
      <c r="S658" s="35" t="str">
        <f>VLOOKUP(Таблица1[[#This Row],[ОКПД]],ОКПД!$A$2:$B$11000,2,FALSE)</f>
        <v>Энергия тепловая, отпущенная атомными электростанциями (АЭС)</v>
      </c>
      <c r="T658" s="35" t="str">
        <f>VLOOKUP(Таблица1[[#This Row],[ОКЕИ]],'для единиц измирения'!$G$4:$H$1900,2,FALSE)</f>
        <v>тыс. Гкал</v>
      </c>
      <c r="U658" t="str">
        <f>LEFT(Таблица1[[#This Row],[ОКПД]],2)</f>
        <v>35</v>
      </c>
      <c r="V658" s="10" t="e">
        <f>IF(H658=H665:H668,"…*",Таблица1[[#This Row],[За отчётный месяц]])</f>
        <v>#VALUE!</v>
      </c>
    </row>
    <row r="659" spans="1:22" ht="20.100000000000001" customHeight="1" x14ac:dyDescent="0.25">
      <c r="A659" s="91">
        <v>45108</v>
      </c>
      <c r="B659" s="76" t="s">
        <v>17</v>
      </c>
      <c r="C659" s="76" t="s">
        <v>18</v>
      </c>
      <c r="D659" s="76" t="s">
        <v>19</v>
      </c>
      <c r="E659" s="77" t="s">
        <v>20</v>
      </c>
      <c r="F659" s="78">
        <v>234</v>
      </c>
      <c r="G659" s="76" t="s">
        <v>298</v>
      </c>
      <c r="H659" s="76" t="s">
        <v>291</v>
      </c>
      <c r="I659">
        <v>19</v>
      </c>
      <c r="J659">
        <v>12.109</v>
      </c>
      <c r="K659">
        <v>22.727</v>
      </c>
      <c r="L659">
        <v>10.895</v>
      </c>
      <c r="M659">
        <v>300.30500000000001</v>
      </c>
      <c r="N659">
        <v>271.52800000000002</v>
      </c>
      <c r="O659">
        <v>53.280239362872358</v>
      </c>
      <c r="P659">
        <v>111.1427260211106</v>
      </c>
      <c r="Q659">
        <v>110.59817035443858</v>
      </c>
      <c r="R659" s="35" t="str">
        <f>CONCATENATE(Таблица1[[#This Row],[ОКПД]],Таблица1[[#This Row],[Признак периода данных]],Таблица1[[#This Row],[ОКЕИ]])</f>
        <v>35.30.11.120_234</v>
      </c>
      <c r="S659" s="35" t="str">
        <f>VLOOKUP(Таблица1[[#This Row],[ОКПД]],ОКПД!$A$2:$B$11000,2,FALSE)</f>
        <v>Энергия тепловая, отпущенная котельными</v>
      </c>
      <c r="T659" s="35" t="str">
        <f>VLOOKUP(Таблица1[[#This Row],[ОКЕИ]],'для единиц измирения'!$G$4:$H$1900,2,FALSE)</f>
        <v>тыс. Гкал</v>
      </c>
      <c r="U659" t="str">
        <f>LEFT(Таблица1[[#This Row],[ОКПД]],2)</f>
        <v>35</v>
      </c>
      <c r="V659" s="10" t="e">
        <f>IF(H659=H666:H669,"…*",Таблица1[[#This Row],[За отчётный месяц]])</f>
        <v>#VALUE!</v>
      </c>
    </row>
    <row r="660" spans="1:22" ht="20.100000000000001" customHeight="1" x14ac:dyDescent="0.25">
      <c r="A660" s="91">
        <v>45108</v>
      </c>
      <c r="B660" s="76" t="s">
        <v>17</v>
      </c>
      <c r="C660" s="76" t="s">
        <v>18</v>
      </c>
      <c r="D660" s="76" t="s">
        <v>19</v>
      </c>
      <c r="E660" s="77" t="s">
        <v>20</v>
      </c>
      <c r="F660" s="78">
        <v>234</v>
      </c>
      <c r="G660" s="76" t="s">
        <v>298</v>
      </c>
      <c r="H660" s="76" t="s">
        <v>294</v>
      </c>
      <c r="I660">
        <v>1</v>
      </c>
      <c r="J660">
        <v>0.14499999999999999</v>
      </c>
      <c r="K660">
        <v>0.16500000000000001</v>
      </c>
      <c r="L660">
        <v>0.24</v>
      </c>
      <c r="M660">
        <v>3.7629999999999999</v>
      </c>
      <c r="N660">
        <v>4.3840000000000003</v>
      </c>
      <c r="O660">
        <v>87.878787878787875</v>
      </c>
      <c r="P660">
        <v>60.416666666666664</v>
      </c>
      <c r="Q660">
        <v>85.834854014598534</v>
      </c>
      <c r="R660" s="35" t="str">
        <f>CONCATENATE(Таблица1[[#This Row],[ОКПД]],Таблица1[[#This Row],[Признак периода данных]],Таблица1[[#This Row],[ОКЕИ]])</f>
        <v>35.30.11.130_234</v>
      </c>
      <c r="S660" s="35" t="str">
        <f>VLOOKUP(Таблица1[[#This Row],[ОКПД]],ОКПД!$A$2:$B$11000,2,FALSE)</f>
        <v>Энергия тепловая, отпущенная электрокотлами</v>
      </c>
      <c r="T660" s="35" t="str">
        <f>VLOOKUP(Таблица1[[#This Row],[ОКЕИ]],'для единиц измирения'!$G$4:$H$1900,2,FALSE)</f>
        <v>тыс. Гкал</v>
      </c>
      <c r="U660" t="str">
        <f>LEFT(Таблица1[[#This Row],[ОКПД]],2)</f>
        <v>35</v>
      </c>
      <c r="V660" s="10" t="e">
        <f>IF(H660=H667:H670,"…*",Таблица1[[#This Row],[За отчётный месяц]])</f>
        <v>#VALUE!</v>
      </c>
    </row>
    <row r="661" spans="1:22" ht="15" x14ac:dyDescent="0.25">
      <c r="A661" s="91">
        <v>45078</v>
      </c>
      <c r="B661" s="76" t="s">
        <v>17</v>
      </c>
      <c r="C661" s="76" t="s">
        <v>18</v>
      </c>
      <c r="D661" s="76" t="s">
        <v>19</v>
      </c>
      <c r="E661" s="77" t="s">
        <v>20</v>
      </c>
      <c r="F661" s="78">
        <v>882</v>
      </c>
      <c r="G661" s="76" t="s">
        <v>298</v>
      </c>
      <c r="H661" s="76" t="s">
        <v>326</v>
      </c>
      <c r="L661" t="s">
        <v>9680</v>
      </c>
      <c r="M661">
        <v>0.44</v>
      </c>
      <c r="N661" t="s">
        <v>9680</v>
      </c>
      <c r="P661" t="s">
        <v>9680</v>
      </c>
      <c r="Q661" t="s">
        <v>9680</v>
      </c>
      <c r="R661" s="35" t="str">
        <f>CONCATENATE(Таблица1[[#This Row],[ОКПД]],Таблица1[[#This Row],[Признак периода данных]],Таблица1[[#This Row],[ОКЕИ]])</f>
        <v>10.20.25.113_882</v>
      </c>
      <c r="S661" s="35" t="str">
        <f>VLOOKUP(Таблица1[[#This Row],[ОКПД]],ОКПД!$A$2:$B$11000,2,FALSE)</f>
        <v>Консервы рыбные в масле</v>
      </c>
      <c r="T661" s="35" t="str">
        <f>VLOOKUP(Таблица1[[#This Row],[ОКЕИ]],'для единиц измирения'!$G$4:$H$1900,2,FALSE)</f>
        <v>тыс.усл. банок</v>
      </c>
      <c r="U661" t="str">
        <f>LEFT(Таблица1[[#This Row],[ОКПД]],2)</f>
        <v>10</v>
      </c>
      <c r="V661" s="10" t="e">
        <f>IF(H661=H668:H671,"…*",Таблица1[[#This Row],[За отчётный месяц]])</f>
        <v>#VALUE!</v>
      </c>
    </row>
    <row r="662" spans="1:22" ht="15" x14ac:dyDescent="0.25">
      <c r="A662" s="91">
        <v>45078</v>
      </c>
      <c r="B662" s="76" t="s">
        <v>17</v>
      </c>
      <c r="C662" s="76" t="s">
        <v>18</v>
      </c>
      <c r="D662" s="76" t="s">
        <v>19</v>
      </c>
      <c r="E662" s="77" t="s">
        <v>20</v>
      </c>
      <c r="F662" s="78">
        <v>384</v>
      </c>
      <c r="G662" s="76" t="s">
        <v>298</v>
      </c>
      <c r="H662" s="76" t="s">
        <v>240</v>
      </c>
      <c r="L662" t="s">
        <v>9680</v>
      </c>
      <c r="M662">
        <v>190.2</v>
      </c>
      <c r="N662" t="s">
        <v>9680</v>
      </c>
      <c r="P662" t="s">
        <v>9680</v>
      </c>
      <c r="Q662" t="s">
        <v>9680</v>
      </c>
      <c r="R662" s="35" t="str">
        <f>CONCATENATE(Таблица1[[#This Row],[ОКПД]],Таблица1[[#This Row],[Признак периода данных]],Таблица1[[#This Row],[ОКЕИ]])</f>
        <v>18.12.14_384</v>
      </c>
      <c r="S662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62" s="35" t="str">
        <f>VLOOKUP(Таблица1[[#This Row],[ОКЕИ]],'для единиц измирения'!$G$4:$H$1900,2,FALSE)</f>
        <v>тыс.руб</v>
      </c>
      <c r="U662" t="str">
        <f>LEFT(Таблица1[[#This Row],[ОКПД]],2)</f>
        <v>18</v>
      </c>
      <c r="V662" s="10" t="e">
        <f>IF(H662=H669:H672,"…*",Таблица1[[#This Row],[За отчётный месяц]])</f>
        <v>#VALUE!</v>
      </c>
    </row>
    <row r="663" spans="1:22" ht="15" x14ac:dyDescent="0.25">
      <c r="A663" s="91">
        <v>45078</v>
      </c>
      <c r="B663" s="76" t="s">
        <v>17</v>
      </c>
      <c r="C663" s="76" t="s">
        <v>18</v>
      </c>
      <c r="D663" s="76" t="s">
        <v>19</v>
      </c>
      <c r="E663" s="77" t="s">
        <v>20</v>
      </c>
      <c r="F663" s="78">
        <v>882</v>
      </c>
      <c r="G663" s="76" t="s">
        <v>298</v>
      </c>
      <c r="H663" s="76" t="s">
        <v>367</v>
      </c>
      <c r="L663">
        <v>0.216</v>
      </c>
      <c r="N663">
        <v>0.216</v>
      </c>
      <c r="P663">
        <v>0</v>
      </c>
      <c r="Q663">
        <v>0</v>
      </c>
      <c r="R663" s="35" t="str">
        <f>CONCATENATE(Таблица1[[#This Row],[ОКПД]],Таблица1[[#This Row],[Признак периода данных]],Таблица1[[#This Row],[ОКЕИ]])</f>
        <v>10.39.18.110_882</v>
      </c>
      <c r="S663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663" s="35" t="str">
        <f>VLOOKUP(Таблица1[[#This Row],[ОКЕИ]],'для единиц измирения'!$G$4:$H$1900,2,FALSE)</f>
        <v>тыс.усл. банок</v>
      </c>
      <c r="U663" t="str">
        <f>LEFT(Таблица1[[#This Row],[ОКПД]],2)</f>
        <v>10</v>
      </c>
      <c r="V663" s="10" t="e">
        <f>IF(H663=H670:H673,"…*",Таблица1[[#This Row],[За отчётный месяц]])</f>
        <v>#VALUE!</v>
      </c>
    </row>
    <row r="664" spans="1:22" ht="15" x14ac:dyDescent="0.25">
      <c r="A664" s="91">
        <v>45078</v>
      </c>
      <c r="B664" s="76" t="s">
        <v>17</v>
      </c>
      <c r="C664" s="76" t="s">
        <v>18</v>
      </c>
      <c r="D664" s="76" t="s">
        <v>19</v>
      </c>
      <c r="E664" s="77" t="s">
        <v>20</v>
      </c>
      <c r="F664" s="78">
        <v>168</v>
      </c>
      <c r="G664" s="76" t="s">
        <v>298</v>
      </c>
      <c r="H664" s="76" t="s">
        <v>112</v>
      </c>
      <c r="L664">
        <v>0.13800000000000001</v>
      </c>
      <c r="M664">
        <v>9.1999999999999998E-2</v>
      </c>
      <c r="N664">
        <v>0.71599999999999997</v>
      </c>
      <c r="P664">
        <v>0</v>
      </c>
      <c r="Q664">
        <v>12.849162011173185</v>
      </c>
      <c r="R664" s="35" t="str">
        <f>CONCATENATE(Таблица1[[#This Row],[ОКПД]],Таблица1[[#This Row],[Признак периода данных]],Таблица1[[#This Row],[ОКЕИ]])</f>
        <v>10.20.24.123_168</v>
      </c>
      <c r="S664" s="35" t="str">
        <f>VLOOKUP(Таблица1[[#This Row],[ОКПД]],ОКПД!$A$2:$B$11000,2,FALSE)</f>
        <v>Рыба и филе морских рыб горячего копчения (кроме сельди)</v>
      </c>
      <c r="T664" s="35" t="str">
        <f>VLOOKUP(Таблица1[[#This Row],[ОКЕИ]],'для единиц измирения'!$G$4:$H$1900,2,FALSE)</f>
        <v>тонн</v>
      </c>
      <c r="U664" t="str">
        <f>LEFT(Таблица1[[#This Row],[ОКПД]],2)</f>
        <v>10</v>
      </c>
      <c r="V664" s="10" t="e">
        <f>IF(H664=H671:H674,"…*",Таблица1[[#This Row],[За отчётный месяц]])</f>
        <v>#VALUE!</v>
      </c>
    </row>
    <row r="665" spans="1:22" ht="20.100000000000001" customHeight="1" x14ac:dyDescent="0.25">
      <c r="A665" s="91">
        <v>45078</v>
      </c>
      <c r="B665" s="76" t="s">
        <v>17</v>
      </c>
      <c r="C665" s="76" t="s">
        <v>18</v>
      </c>
      <c r="D665" s="76" t="s">
        <v>19</v>
      </c>
      <c r="E665" s="77" t="s">
        <v>20</v>
      </c>
      <c r="F665" s="78">
        <v>882</v>
      </c>
      <c r="G665" s="76" t="s">
        <v>298</v>
      </c>
      <c r="H665" s="76" t="s">
        <v>363</v>
      </c>
      <c r="L665">
        <v>0.216</v>
      </c>
      <c r="N665">
        <v>0.216</v>
      </c>
      <c r="P665">
        <v>0</v>
      </c>
      <c r="Q665">
        <v>0</v>
      </c>
      <c r="R665" s="35" t="str">
        <f>CONCATENATE(Таблица1[[#This Row],[ОКПД]],Таблица1[[#This Row],[Признак периода данных]],Таблица1[[#This Row],[ОКЕИ]])</f>
        <v>10.32.39.001.АГ_882</v>
      </c>
      <c r="S665" s="35" t="str">
        <f>VLOOKUP(Таблица1[[#This Row],[ОКПД]],ОКПД!$A$2:$B$11000,2,FALSE)</f>
        <v>Плодоовощные консервы</v>
      </c>
      <c r="T665" s="35" t="str">
        <f>VLOOKUP(Таблица1[[#This Row],[ОКЕИ]],'для единиц измирения'!$G$4:$H$1900,2,FALSE)</f>
        <v>тыс.усл. банок</v>
      </c>
      <c r="U665" t="str">
        <f>LEFT(Таблица1[[#This Row],[ОКПД]],2)</f>
        <v>10</v>
      </c>
      <c r="V665" s="10" t="e">
        <f>IF(H665=H672:H675,"…*",Таблица1[[#This Row],[За отчётный месяц]])</f>
        <v>#VALUE!</v>
      </c>
    </row>
    <row r="666" spans="1:22" ht="20.100000000000001" customHeight="1" x14ac:dyDescent="0.25">
      <c r="A666" s="91">
        <v>45078</v>
      </c>
      <c r="B666" s="76" t="s">
        <v>17</v>
      </c>
      <c r="C666" s="76" t="s">
        <v>18</v>
      </c>
      <c r="D666" s="76" t="s">
        <v>19</v>
      </c>
      <c r="E666" s="77" t="s">
        <v>20</v>
      </c>
      <c r="F666" s="78">
        <v>168</v>
      </c>
      <c r="G666" s="76" t="s">
        <v>298</v>
      </c>
      <c r="H666" s="76" t="s">
        <v>122</v>
      </c>
      <c r="I666">
        <v>1</v>
      </c>
      <c r="J666">
        <v>5.0000000000000001E-3</v>
      </c>
      <c r="L666">
        <v>2.7E-2</v>
      </c>
      <c r="M666">
        <v>2.7E-2</v>
      </c>
      <c r="N666">
        <v>0.158</v>
      </c>
      <c r="P666">
        <v>18.518518518518519</v>
      </c>
      <c r="Q666">
        <v>17.088607594936708</v>
      </c>
      <c r="R666" s="35" t="str">
        <f>CONCATENATE(Таблица1[[#This Row],[ОКПД]],Таблица1[[#This Row],[Признак периода данных]],Таблица1[[#This Row],[ОКЕИ]])</f>
        <v>10.20.25.190_168</v>
      </c>
      <c r="S666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666" s="35" t="str">
        <f>VLOOKUP(Таблица1[[#This Row],[ОКЕИ]],'для единиц измирения'!$G$4:$H$1900,2,FALSE)</f>
        <v>тонн</v>
      </c>
      <c r="U666" t="str">
        <f>LEFT(Таблица1[[#This Row],[ОКПД]],2)</f>
        <v>10</v>
      </c>
      <c r="V666" s="10" t="e">
        <f>IF(H666=H673:H676,"…*",Таблица1[[#This Row],[За отчётный месяц]])</f>
        <v>#VALUE!</v>
      </c>
    </row>
    <row r="667" spans="1:22" ht="15" x14ac:dyDescent="0.25">
      <c r="A667" s="91">
        <v>45078</v>
      </c>
      <c r="B667" s="76" t="s">
        <v>17</v>
      </c>
      <c r="C667" s="76" t="s">
        <v>18</v>
      </c>
      <c r="D667" s="76" t="s">
        <v>19</v>
      </c>
      <c r="E667" s="77" t="s">
        <v>20</v>
      </c>
      <c r="F667" s="78">
        <v>882</v>
      </c>
      <c r="G667" s="76" t="s">
        <v>298</v>
      </c>
      <c r="H667" s="76" t="s">
        <v>114</v>
      </c>
      <c r="L667" t="s">
        <v>9680</v>
      </c>
      <c r="M667">
        <v>0.93</v>
      </c>
      <c r="N667" t="s">
        <v>9680</v>
      </c>
      <c r="P667" t="s">
        <v>9680</v>
      </c>
      <c r="Q667" t="s">
        <v>9680</v>
      </c>
      <c r="R667" s="35" t="str">
        <f>CONCATENATE(Таблица1[[#This Row],[ОКПД]],Таблица1[[#This Row],[Признак периода данных]],Таблица1[[#This Row],[ОКЕИ]])</f>
        <v>10.20.25.110_882</v>
      </c>
      <c r="S667" s="35" t="str">
        <f>VLOOKUP(Таблица1[[#This Row],[ОКПД]],ОКПД!$A$2:$B$11000,2,FALSE)</f>
        <v>Консервы рыбные</v>
      </c>
      <c r="T667" s="35" t="str">
        <f>VLOOKUP(Таблица1[[#This Row],[ОКЕИ]],'для единиц измирения'!$G$4:$H$1900,2,FALSE)</f>
        <v>тыс.усл. банок</v>
      </c>
      <c r="U667" t="str">
        <f>LEFT(Таблица1[[#This Row],[ОКПД]],2)</f>
        <v>10</v>
      </c>
      <c r="V667" s="10" t="e">
        <f>IF(H667=H674:H677,"…*",Таблица1[[#This Row],[За отчётный месяц]])</f>
        <v>#VALUE!</v>
      </c>
    </row>
    <row r="668" spans="1:22" ht="15" x14ac:dyDescent="0.25">
      <c r="A668" s="91">
        <v>45078</v>
      </c>
      <c r="B668" s="76" t="s">
        <v>17</v>
      </c>
      <c r="C668" s="76" t="s">
        <v>18</v>
      </c>
      <c r="D668" s="76" t="s">
        <v>19</v>
      </c>
      <c r="E668" s="77" t="s">
        <v>20</v>
      </c>
      <c r="F668" s="78">
        <v>168</v>
      </c>
      <c r="G668" s="76" t="s">
        <v>298</v>
      </c>
      <c r="H668" s="76" t="s">
        <v>76</v>
      </c>
      <c r="L668" t="s">
        <v>9680</v>
      </c>
      <c r="N668" t="s">
        <v>9680</v>
      </c>
      <c r="P668" t="s">
        <v>9680</v>
      </c>
      <c r="Q668" t="s">
        <v>9680</v>
      </c>
      <c r="R668" s="35" t="str">
        <f>CONCATENATE(Таблица1[[#This Row],[ОКПД]],Таблица1[[#This Row],[Признак периода данных]],Таблица1[[#This Row],[ОКЕИ]])</f>
        <v>10.20.14.120_168</v>
      </c>
      <c r="S668" s="35" t="str">
        <f>VLOOKUP(Таблица1[[#This Row],[ОКПД]],ОКПД!$A$2:$B$11000,2,FALSE)</f>
        <v>Филе морской рыбы мороженое</v>
      </c>
      <c r="T668" s="35" t="str">
        <f>VLOOKUP(Таблица1[[#This Row],[ОКЕИ]],'для единиц измирения'!$G$4:$H$1900,2,FALSE)</f>
        <v>тонн</v>
      </c>
      <c r="U668" t="str">
        <f>LEFT(Таблица1[[#This Row],[ОКПД]],2)</f>
        <v>10</v>
      </c>
      <c r="V668" s="10" t="e">
        <f>IF(H668=H675:H678,"…*",Таблица1[[#This Row],[За отчётный месяц]])</f>
        <v>#VALUE!</v>
      </c>
    </row>
    <row r="669" spans="1:22" ht="15" x14ac:dyDescent="0.25">
      <c r="A669" s="91">
        <v>45078</v>
      </c>
      <c r="B669" s="76" t="s">
        <v>17</v>
      </c>
      <c r="C669" s="76" t="s">
        <v>18</v>
      </c>
      <c r="D669" s="76" t="s">
        <v>19</v>
      </c>
      <c r="E669" s="77" t="s">
        <v>20</v>
      </c>
      <c r="F669" s="78">
        <v>168</v>
      </c>
      <c r="G669" s="76" t="s">
        <v>298</v>
      </c>
      <c r="H669" s="76" t="s">
        <v>118</v>
      </c>
      <c r="L669" t="s">
        <v>9680</v>
      </c>
      <c r="M669">
        <v>0.17199999999999999</v>
      </c>
      <c r="N669" t="s">
        <v>9680</v>
      </c>
      <c r="P669" t="s">
        <v>9680</v>
      </c>
      <c r="Q669" t="s">
        <v>9680</v>
      </c>
      <c r="R669" s="35" t="str">
        <f>CONCATENATE(Таблица1[[#This Row],[ОКПД]],Таблица1[[#This Row],[Признак периода данных]],Таблица1[[#This Row],[ОКЕИ]])</f>
        <v>10.20.25.111_168</v>
      </c>
      <c r="S669" s="35" t="str">
        <f>VLOOKUP(Таблица1[[#This Row],[ОКПД]],ОКПД!$A$2:$B$11000,2,FALSE)</f>
        <v>Консервы рыбные натуральные</v>
      </c>
      <c r="T669" s="35" t="str">
        <f>VLOOKUP(Таблица1[[#This Row],[ОКЕИ]],'для единиц измирения'!$G$4:$H$1900,2,FALSE)</f>
        <v>тонн</v>
      </c>
      <c r="U669" t="str">
        <f>LEFT(Таблица1[[#This Row],[ОКПД]],2)</f>
        <v>10</v>
      </c>
      <c r="V669" s="10" t="e">
        <f>IF(H669=H676:H679,"…*",Таблица1[[#This Row],[За отчётный месяц]])</f>
        <v>#VALUE!</v>
      </c>
    </row>
    <row r="670" spans="1:22" ht="15" x14ac:dyDescent="0.25">
      <c r="A670" s="91">
        <v>45078</v>
      </c>
      <c r="B670" s="76" t="s">
        <v>17</v>
      </c>
      <c r="C670" s="76" t="s">
        <v>18</v>
      </c>
      <c r="D670" s="76" t="s">
        <v>19</v>
      </c>
      <c r="E670" s="77" t="s">
        <v>20</v>
      </c>
      <c r="F670" s="78">
        <v>168</v>
      </c>
      <c r="G670" s="76" t="s">
        <v>298</v>
      </c>
      <c r="H670" s="76" t="s">
        <v>58</v>
      </c>
      <c r="L670">
        <v>0.35</v>
      </c>
      <c r="N670">
        <v>2.23</v>
      </c>
      <c r="P670">
        <v>0</v>
      </c>
      <c r="Q670">
        <v>0</v>
      </c>
      <c r="R670" s="35" t="str">
        <f>CONCATENATE(Таблица1[[#This Row],[ОКПД]],Таблица1[[#This Row],[Признак периода данных]],Таблица1[[#This Row],[ОКЕИ]])</f>
        <v>10.13.14.800_168</v>
      </c>
      <c r="S670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670" s="35" t="str">
        <f>VLOOKUP(Таблица1[[#This Row],[ОКЕИ]],'для единиц измирения'!$G$4:$H$1900,2,FALSE)</f>
        <v>тонн</v>
      </c>
      <c r="U670" t="str">
        <f>LEFT(Таблица1[[#This Row],[ОКПД]],2)</f>
        <v>10</v>
      </c>
      <c r="V670" s="10" t="e">
        <f>IF(H670=H677:H680,"…*",Таблица1[[#This Row],[За отчётный месяц]])</f>
        <v>#VALUE!</v>
      </c>
    </row>
    <row r="671" spans="1:22" ht="20.100000000000001" customHeight="1" x14ac:dyDescent="0.25">
      <c r="A671" s="91">
        <v>45078</v>
      </c>
      <c r="B671" s="76" t="s">
        <v>17</v>
      </c>
      <c r="C671" s="76" t="s">
        <v>18</v>
      </c>
      <c r="D671" s="76" t="s">
        <v>19</v>
      </c>
      <c r="E671" s="77" t="s">
        <v>20</v>
      </c>
      <c r="F671" s="78">
        <v>796</v>
      </c>
      <c r="G671" s="76" t="s">
        <v>298</v>
      </c>
      <c r="H671" s="76" t="s">
        <v>345</v>
      </c>
      <c r="I671">
        <v>1</v>
      </c>
      <c r="J671">
        <v>2</v>
      </c>
      <c r="L671">
        <v>2</v>
      </c>
      <c r="M671">
        <v>4</v>
      </c>
      <c r="N671">
        <v>4</v>
      </c>
      <c r="P671">
        <v>100</v>
      </c>
      <c r="Q671">
        <v>100</v>
      </c>
      <c r="R671" s="35" t="str">
        <f>CONCATENATE(Таблица1[[#This Row],[ОКПД]],Таблица1[[#This Row],[Признак периода данных]],Таблица1[[#This Row],[ОКЕИ]])</f>
        <v>31.09.12.121_796</v>
      </c>
      <c r="S671" s="35" t="str">
        <f>VLOOKUP(Таблица1[[#This Row],[ОКПД]],ОКПД!$A$2:$B$11000,2,FALSE)</f>
        <v>Кровати деревянные для взрослых</v>
      </c>
      <c r="T671" s="35" t="str">
        <f>VLOOKUP(Таблица1[[#This Row],[ОКЕИ]],'для единиц измирения'!$G$4:$H$1900,2,FALSE)</f>
        <v>штук</v>
      </c>
      <c r="U671" t="str">
        <f>LEFT(Таблица1[[#This Row],[ОКПД]],2)</f>
        <v>31</v>
      </c>
      <c r="V671" s="10" t="e">
        <f>IF(H671=H678:H681,"…*",Таблица1[[#This Row],[За отчётный месяц]])</f>
        <v>#VALUE!</v>
      </c>
    </row>
    <row r="672" spans="1:22" ht="20.100000000000001" customHeight="1" x14ac:dyDescent="0.25">
      <c r="A672" s="91">
        <v>45078</v>
      </c>
      <c r="B672" s="76" t="s">
        <v>17</v>
      </c>
      <c r="C672" s="76" t="s">
        <v>18</v>
      </c>
      <c r="D672" s="76" t="s">
        <v>19</v>
      </c>
      <c r="E672" s="77" t="s">
        <v>20</v>
      </c>
      <c r="F672" s="78">
        <v>247</v>
      </c>
      <c r="G672" s="76" t="s">
        <v>298</v>
      </c>
      <c r="H672" s="76" t="s">
        <v>277</v>
      </c>
      <c r="L672">
        <v>0.29699999999999999</v>
      </c>
      <c r="N672">
        <v>0.29699999999999999</v>
      </c>
      <c r="P672">
        <v>0</v>
      </c>
      <c r="Q672">
        <v>0</v>
      </c>
      <c r="R672" s="35" t="str">
        <f>CONCATENATE(Таблица1[[#This Row],[ОКПД]],Таблица1[[#This Row],[Признак периода данных]],Таблица1[[#This Row],[ОКЕИ]])</f>
        <v>35.11.10.141_247</v>
      </c>
      <c r="S672" s="35" t="str">
        <f>VLOOKUP(Таблица1[[#This Row],[ОКПД]],ОКПД!$A$2:$B$11000,2,FALSE)</f>
        <v>Электроэнергия, произведенная солнечными электростанциями</v>
      </c>
      <c r="T672" s="35" t="str">
        <f>VLOOKUP(Таблица1[[#This Row],[ОКЕИ]],'для единиц измирения'!$G$4:$H$1900,2,FALSE)</f>
        <v>млн. кВт. ч</v>
      </c>
      <c r="U672" t="str">
        <f>LEFT(Таблица1[[#This Row],[ОКПД]],2)</f>
        <v>35</v>
      </c>
      <c r="V672" s="10" t="e">
        <f>IF(H672=H679:H682,"…*",Таблица1[[#This Row],[За отчётный месяц]])</f>
        <v>#VALUE!</v>
      </c>
    </row>
    <row r="673" spans="1:22" ht="15" x14ac:dyDescent="0.25">
      <c r="A673" s="91">
        <v>45078</v>
      </c>
      <c r="B673" s="76" t="s">
        <v>17</v>
      </c>
      <c r="C673" s="76" t="s">
        <v>18</v>
      </c>
      <c r="D673" s="76" t="s">
        <v>19</v>
      </c>
      <c r="E673" s="77" t="s">
        <v>20</v>
      </c>
      <c r="F673" s="78">
        <v>796</v>
      </c>
      <c r="G673" s="76" t="s">
        <v>298</v>
      </c>
      <c r="H673" s="76" t="s">
        <v>342</v>
      </c>
      <c r="L673" t="s">
        <v>9680</v>
      </c>
      <c r="N673" t="s">
        <v>9680</v>
      </c>
      <c r="P673" t="s">
        <v>9680</v>
      </c>
      <c r="Q673" t="s">
        <v>9680</v>
      </c>
      <c r="R673" s="35" t="str">
        <f>CONCATENATE(Таблица1[[#This Row],[ОКПД]],Таблица1[[#This Row],[Признак периода данных]],Таблица1[[#This Row],[ОКЕИ]])</f>
        <v>30.12.1_796</v>
      </c>
      <c r="S673" s="35" t="str">
        <f>VLOOKUP(Таблица1[[#This Row],[ОКПД]],ОКПД!$A$2:$B$11000,2,FALSE)</f>
        <v>Суда прогулочные и спортивные</v>
      </c>
      <c r="T673" s="35" t="str">
        <f>VLOOKUP(Таблица1[[#This Row],[ОКЕИ]],'для единиц измирения'!$G$4:$H$1900,2,FALSE)</f>
        <v>штук</v>
      </c>
      <c r="U673" t="str">
        <f>LEFT(Таблица1[[#This Row],[ОКПД]],2)</f>
        <v>30</v>
      </c>
      <c r="V673" s="10" t="e">
        <f>IF(H673=H680:H683,"…*",Таблица1[[#This Row],[За отчётный месяц]])</f>
        <v>#VALUE!</v>
      </c>
    </row>
    <row r="674" spans="1:22" ht="15" x14ac:dyDescent="0.25">
      <c r="A674" s="91">
        <v>45078</v>
      </c>
      <c r="B674" s="76" t="s">
        <v>17</v>
      </c>
      <c r="C674" s="76" t="s">
        <v>18</v>
      </c>
      <c r="D674" s="76" t="s">
        <v>19</v>
      </c>
      <c r="E674" s="77" t="s">
        <v>20</v>
      </c>
      <c r="F674" s="78">
        <v>114</v>
      </c>
      <c r="G674" s="76" t="s">
        <v>298</v>
      </c>
      <c r="H674" s="76" t="s">
        <v>250</v>
      </c>
      <c r="L674" t="s">
        <v>9680</v>
      </c>
      <c r="N674">
        <v>0.11</v>
      </c>
      <c r="P674" t="s">
        <v>9680</v>
      </c>
      <c r="Q674">
        <v>0</v>
      </c>
      <c r="R674" s="35" t="str">
        <f>CONCATENATE(Таблица1[[#This Row],[ОКПД]],Таблица1[[#This Row],[Признак периода данных]],Таблица1[[#This Row],[ОКЕИ]])</f>
        <v>23.64.10.120_114</v>
      </c>
      <c r="S674" s="35" t="str">
        <f>VLOOKUP(Таблица1[[#This Row],[ОКПД]],ОКПД!$A$2:$B$11000,2,FALSE)</f>
        <v>Растворы строительные</v>
      </c>
      <c r="T674" s="35" t="str">
        <f>VLOOKUP(Таблица1[[#This Row],[ОКЕИ]],'для единиц измирения'!$G$4:$H$1900,2,FALSE)</f>
        <v>тыс.м3</v>
      </c>
      <c r="U674" t="str">
        <f>LEFT(Таблица1[[#This Row],[ОКПД]],2)</f>
        <v>23</v>
      </c>
      <c r="V674" s="10" t="e">
        <f>IF(H674=H681:H684,"…*",Таблица1[[#This Row],[За отчётный месяц]])</f>
        <v>#VALUE!</v>
      </c>
    </row>
    <row r="675" spans="1:22" ht="15" x14ac:dyDescent="0.25">
      <c r="A675" s="91">
        <v>45078</v>
      </c>
      <c r="B675" s="76" t="s">
        <v>17</v>
      </c>
      <c r="C675" s="76" t="s">
        <v>18</v>
      </c>
      <c r="D675" s="76" t="s">
        <v>19</v>
      </c>
      <c r="E675" s="77" t="s">
        <v>20</v>
      </c>
      <c r="F675" s="78">
        <v>168</v>
      </c>
      <c r="G675" s="76" t="s">
        <v>298</v>
      </c>
      <c r="H675" s="76" t="s">
        <v>357</v>
      </c>
      <c r="I675">
        <v>1</v>
      </c>
      <c r="J675">
        <v>0.32</v>
      </c>
      <c r="L675" t="s">
        <v>9680</v>
      </c>
      <c r="M675">
        <v>0.32</v>
      </c>
      <c r="N675">
        <v>0</v>
      </c>
      <c r="P675" t="s">
        <v>9680</v>
      </c>
      <c r="Q675">
        <v>0</v>
      </c>
      <c r="R675" s="35" t="str">
        <f>CONCATENATE(Таблица1[[#This Row],[ОКПД]],Таблица1[[#This Row],[Признак периода данных]],Таблица1[[#This Row],[ОКЕИ]])</f>
        <v>10.20.26.110_168</v>
      </c>
      <c r="S675" s="35" t="str">
        <f>VLOOKUP(Таблица1[[#This Row],[ОКПД]],ОКПД!$A$2:$B$11000,2,FALSE)</f>
        <v>Икра</v>
      </c>
      <c r="T675" s="35" t="str">
        <f>VLOOKUP(Таблица1[[#This Row],[ОКЕИ]],'для единиц измирения'!$G$4:$H$1900,2,FALSE)</f>
        <v>тонн</v>
      </c>
      <c r="U675" t="str">
        <f>LEFT(Таблица1[[#This Row],[ОКПД]],2)</f>
        <v>10</v>
      </c>
      <c r="V675" s="10" t="e">
        <f>IF(H675=H682:H685,"…*",Таблица1[[#This Row],[За отчётный месяц]])</f>
        <v>#VALUE!</v>
      </c>
    </row>
    <row r="676" spans="1:22" ht="15" x14ac:dyDescent="0.25">
      <c r="A676" s="91">
        <v>45078</v>
      </c>
      <c r="B676" s="76" t="s">
        <v>17</v>
      </c>
      <c r="C676" s="76" t="s">
        <v>18</v>
      </c>
      <c r="D676" s="76" t="s">
        <v>19</v>
      </c>
      <c r="E676" s="77" t="s">
        <v>20</v>
      </c>
      <c r="F676" s="78">
        <v>168</v>
      </c>
      <c r="G676" s="76" t="s">
        <v>298</v>
      </c>
      <c r="H676" s="76" t="s">
        <v>371</v>
      </c>
      <c r="I676">
        <v>1</v>
      </c>
      <c r="J676">
        <v>0.32</v>
      </c>
      <c r="L676" t="s">
        <v>9680</v>
      </c>
      <c r="M676">
        <v>0.32</v>
      </c>
      <c r="N676">
        <v>0</v>
      </c>
      <c r="P676" t="s">
        <v>9680</v>
      </c>
      <c r="Q676">
        <v>0</v>
      </c>
      <c r="R676" s="35" t="str">
        <f>CONCATENATE(Таблица1[[#This Row],[ОКПД]],Таблица1[[#This Row],[Признак периода данных]],Таблица1[[#This Row],[ОКЕИ]])</f>
        <v>10.20.26_168</v>
      </c>
      <c r="S676" s="35" t="str">
        <f>VLOOKUP(Таблица1[[#This Row],[ОКПД]],ОКПД!$A$2:$B$11000,2,FALSE)</f>
        <v>Икра и заменители икры</v>
      </c>
      <c r="T676" s="35" t="str">
        <f>VLOOKUP(Таблица1[[#This Row],[ОКЕИ]],'для единиц измирения'!$G$4:$H$1900,2,FALSE)</f>
        <v>тонн</v>
      </c>
      <c r="U676" t="str">
        <f>LEFT(Таблица1[[#This Row],[ОКПД]],2)</f>
        <v>10</v>
      </c>
      <c r="V676" s="10" t="e">
        <f>IF(H676=H683:H686,"…*",Таблица1[[#This Row],[За отчётный месяц]])</f>
        <v>#VALUE!</v>
      </c>
    </row>
    <row r="677" spans="1:22" ht="15" x14ac:dyDescent="0.25">
      <c r="A677" s="91">
        <v>45078</v>
      </c>
      <c r="B677" s="76" t="s">
        <v>17</v>
      </c>
      <c r="C677" s="76" t="s">
        <v>18</v>
      </c>
      <c r="D677" s="76" t="s">
        <v>19</v>
      </c>
      <c r="E677" s="77" t="s">
        <v>20</v>
      </c>
      <c r="F677" s="78">
        <v>114</v>
      </c>
      <c r="G677" s="76" t="s">
        <v>298</v>
      </c>
      <c r="H677" s="76" t="s">
        <v>248</v>
      </c>
      <c r="L677">
        <v>9.9000000000000005E-2</v>
      </c>
      <c r="N677">
        <v>0.159</v>
      </c>
      <c r="P677">
        <v>0</v>
      </c>
      <c r="Q677">
        <v>0</v>
      </c>
      <c r="R677" s="35" t="str">
        <f>CONCATENATE(Таблица1[[#This Row],[ОКПД]],Таблица1[[#This Row],[Признак периода данных]],Таблица1[[#This Row],[ОКЕИ]])</f>
        <v>23.63.10_114</v>
      </c>
      <c r="S677" s="35" t="str">
        <f>VLOOKUP(Таблица1[[#This Row],[ОКПД]],ОКПД!$A$2:$B$11000,2,FALSE)</f>
        <v>Бетон, готовый для заливки (товарный бетон)</v>
      </c>
      <c r="T677" s="35" t="str">
        <f>VLOOKUP(Таблица1[[#This Row],[ОКЕИ]],'для единиц измирения'!$G$4:$H$1900,2,FALSE)</f>
        <v>тыс.м3</v>
      </c>
      <c r="U677" t="str">
        <f>LEFT(Таблица1[[#This Row],[ОКПД]],2)</f>
        <v>23</v>
      </c>
      <c r="V677" s="10" t="e">
        <f>IF(H677=H684:H687,"…*",Таблица1[[#This Row],[За отчётный месяц]])</f>
        <v>#VALUE!</v>
      </c>
    </row>
    <row r="678" spans="1:22" ht="15" x14ac:dyDescent="0.25">
      <c r="A678" s="91">
        <v>45078</v>
      </c>
      <c r="B678" s="76" t="s">
        <v>17</v>
      </c>
      <c r="C678" s="76" t="s">
        <v>18</v>
      </c>
      <c r="D678" s="76" t="s">
        <v>19</v>
      </c>
      <c r="E678" s="77" t="s">
        <v>20</v>
      </c>
      <c r="F678" s="78">
        <v>168</v>
      </c>
      <c r="G678" s="76" t="s">
        <v>298</v>
      </c>
      <c r="H678" s="76" t="s">
        <v>71</v>
      </c>
      <c r="L678">
        <v>0.68</v>
      </c>
      <c r="N678">
        <v>0.68</v>
      </c>
      <c r="P678">
        <v>0</v>
      </c>
      <c r="Q678">
        <v>0</v>
      </c>
      <c r="R678" s="35" t="str">
        <f>CONCATENATE(Таблица1[[#This Row],[ОКПД]],Таблица1[[#This Row],[Признак периода данных]],Таблица1[[#This Row],[ОКЕИ]])</f>
        <v>10.20.13.120_168</v>
      </c>
      <c r="S678" s="35" t="str">
        <f>VLOOKUP(Таблица1[[#This Row],[ОКПД]],ОКПД!$A$2:$B$11000,2,FALSE)</f>
        <v>Рыба морская мороженая</v>
      </c>
      <c r="T678" s="35" t="str">
        <f>VLOOKUP(Таблица1[[#This Row],[ОКЕИ]],'для единиц измирения'!$G$4:$H$1900,2,FALSE)</f>
        <v>тонн</v>
      </c>
      <c r="U678" t="str">
        <f>LEFT(Таблица1[[#This Row],[ОКПД]],2)</f>
        <v>10</v>
      </c>
      <c r="V678" s="10" t="e">
        <f>IF(H678=H685:H688,"…*",Таблица1[[#This Row],[За отчётный месяц]])</f>
        <v>#VALUE!</v>
      </c>
    </row>
    <row r="679" spans="1:22" ht="15" x14ac:dyDescent="0.25">
      <c r="A679" s="91">
        <v>45078</v>
      </c>
      <c r="B679" s="76" t="s">
        <v>17</v>
      </c>
      <c r="C679" s="76" t="s">
        <v>18</v>
      </c>
      <c r="D679" s="76" t="s">
        <v>19</v>
      </c>
      <c r="E679" s="77" t="s">
        <v>20</v>
      </c>
      <c r="F679" s="78">
        <v>882</v>
      </c>
      <c r="G679" s="76" t="s">
        <v>298</v>
      </c>
      <c r="H679" s="76" t="s">
        <v>322</v>
      </c>
      <c r="L679">
        <v>0.14000000000000001</v>
      </c>
      <c r="M679">
        <v>0.53</v>
      </c>
      <c r="N679">
        <v>1.47</v>
      </c>
      <c r="P679">
        <v>0</v>
      </c>
      <c r="Q679">
        <v>36.054421768707485</v>
      </c>
      <c r="R679" s="35" t="str">
        <f>CONCATENATE(Таблица1[[#This Row],[ОКПД]],Таблица1[[#This Row],[Признак периода данных]],Таблица1[[#This Row],[ОКЕИ]])</f>
        <v>10.13.15.130_882</v>
      </c>
      <c r="S679" s="35" t="str">
        <f>VLOOKUP(Таблица1[[#This Row],[ОКПД]],ОКПД!$A$2:$B$11000,2,FALSE)</f>
        <v>Консервы из мяса и субпродуктов птицы</v>
      </c>
      <c r="T679" s="35" t="str">
        <f>VLOOKUP(Таблица1[[#This Row],[ОКЕИ]],'для единиц измирения'!$G$4:$H$1900,2,FALSE)</f>
        <v>тыс.усл. банок</v>
      </c>
      <c r="U679" t="str">
        <f>LEFT(Таблица1[[#This Row],[ОКПД]],2)</f>
        <v>10</v>
      </c>
      <c r="V679" s="10" t="e">
        <f>IF(H679=H686:H689,"…*",Таблица1[[#This Row],[За отчётный месяц]])</f>
        <v>#VALUE!</v>
      </c>
    </row>
    <row r="680" spans="1:22" ht="15" x14ac:dyDescent="0.25">
      <c r="A680" s="91">
        <v>45078</v>
      </c>
      <c r="B680" s="76" t="s">
        <v>17</v>
      </c>
      <c r="C680" s="76" t="s">
        <v>18</v>
      </c>
      <c r="D680" s="76" t="s">
        <v>19</v>
      </c>
      <c r="E680" s="77" t="s">
        <v>20</v>
      </c>
      <c r="F680" s="78">
        <v>114</v>
      </c>
      <c r="G680" s="76" t="s">
        <v>298</v>
      </c>
      <c r="H680" s="76" t="s">
        <v>358</v>
      </c>
      <c r="I680">
        <v>2</v>
      </c>
      <c r="J680">
        <v>2.3149999999999999</v>
      </c>
      <c r="L680">
        <v>17.462</v>
      </c>
      <c r="M680">
        <v>2.4550000000000001</v>
      </c>
      <c r="N680">
        <v>17.462</v>
      </c>
      <c r="P680">
        <v>13.257358836330317</v>
      </c>
      <c r="Q680">
        <v>14.059099759477723</v>
      </c>
      <c r="R680" s="35" t="str">
        <f>CONCATENATE(Таблица1[[#This Row],[ОКПД]],Таблица1[[#This Row],[Признак периода данных]],Таблица1[[#This Row],[ОКЕИ]])</f>
        <v>08.12.12.160_114</v>
      </c>
      <c r="S680" s="35" t="str">
        <f>VLOOKUP(Таблица1[[#This Row],[ОКПД]],ОКПД!$A$2:$B$11000,2,FALSE)</f>
        <v>Смеси песчано-гравийные</v>
      </c>
      <c r="T680" s="35" t="str">
        <f>VLOOKUP(Таблица1[[#This Row],[ОКЕИ]],'для единиц измирения'!$G$4:$H$1900,2,FALSE)</f>
        <v>тыс.м3</v>
      </c>
      <c r="U680" t="str">
        <f>LEFT(Таблица1[[#This Row],[ОКПД]],2)</f>
        <v>08</v>
      </c>
      <c r="V680" s="10" t="e">
        <f>IF(H680=H687:H690,"…*",Таблица1[[#This Row],[За отчётный месяц]])</f>
        <v>#VALUE!</v>
      </c>
    </row>
    <row r="681" spans="1:22" ht="15" x14ac:dyDescent="0.25">
      <c r="A681" s="91">
        <v>45078</v>
      </c>
      <c r="B681" s="76" t="s">
        <v>17</v>
      </c>
      <c r="C681" s="76" t="s">
        <v>18</v>
      </c>
      <c r="D681" s="76" t="s">
        <v>19</v>
      </c>
      <c r="E681" s="77" t="s">
        <v>20</v>
      </c>
      <c r="F681" s="78">
        <v>882</v>
      </c>
      <c r="G681" s="76" t="s">
        <v>298</v>
      </c>
      <c r="H681" s="76" t="s">
        <v>118</v>
      </c>
      <c r="L681" t="s">
        <v>9680</v>
      </c>
      <c r="M681">
        <v>0.49</v>
      </c>
      <c r="N681" t="s">
        <v>9680</v>
      </c>
      <c r="P681" t="s">
        <v>9680</v>
      </c>
      <c r="Q681" t="s">
        <v>9680</v>
      </c>
      <c r="R681" s="35" t="str">
        <f>CONCATENATE(Таблица1[[#This Row],[ОКПД]],Таблица1[[#This Row],[Признак периода данных]],Таблица1[[#This Row],[ОКЕИ]])</f>
        <v>10.20.25.111_882</v>
      </c>
      <c r="S681" s="35" t="str">
        <f>VLOOKUP(Таблица1[[#This Row],[ОКПД]],ОКПД!$A$2:$B$11000,2,FALSE)</f>
        <v>Консервы рыбные натуральные</v>
      </c>
      <c r="T681" s="35" t="str">
        <f>VLOOKUP(Таблица1[[#This Row],[ОКЕИ]],'для единиц измирения'!$G$4:$H$1900,2,FALSE)</f>
        <v>тыс.усл. банок</v>
      </c>
      <c r="U681" t="str">
        <f>LEFT(Таблица1[[#This Row],[ОКПД]],2)</f>
        <v>10</v>
      </c>
      <c r="V681" s="10" t="e">
        <f>IF(H681=H688:H691,"…*",Таблица1[[#This Row],[За отчётный месяц]])</f>
        <v>#VALUE!</v>
      </c>
    </row>
    <row r="682" spans="1:22" ht="15" x14ac:dyDescent="0.25">
      <c r="A682" s="91">
        <v>45078</v>
      </c>
      <c r="B682" s="76" t="s">
        <v>17</v>
      </c>
      <c r="C682" s="76" t="s">
        <v>18</v>
      </c>
      <c r="D682" s="76" t="s">
        <v>19</v>
      </c>
      <c r="E682" s="77" t="s">
        <v>20</v>
      </c>
      <c r="F682" s="78">
        <v>168</v>
      </c>
      <c r="G682" s="76" t="s">
        <v>298</v>
      </c>
      <c r="H682" s="76" t="s">
        <v>324</v>
      </c>
      <c r="I682">
        <v>1</v>
      </c>
      <c r="J682">
        <v>1E-3</v>
      </c>
      <c r="L682">
        <v>1.9E-2</v>
      </c>
      <c r="M682">
        <v>0.14599999999999999</v>
      </c>
      <c r="N682">
        <v>0.17399999999999999</v>
      </c>
      <c r="P682">
        <v>5.2631578947368425</v>
      </c>
      <c r="Q682">
        <v>83.908045977011497</v>
      </c>
      <c r="R682" s="35" t="str">
        <f>CONCATENATE(Таблица1[[#This Row],[ОКПД]],Таблица1[[#This Row],[Признак периода данных]],Таблица1[[#This Row],[ОКЕИ]])</f>
        <v>10.20.22.110_168</v>
      </c>
      <c r="S682" s="35" t="str">
        <f>VLOOKUP(Таблица1[[#This Row],[ОКПД]],ОКПД!$A$2:$B$11000,2,FALSE)</f>
        <v>Печень и молоки рыбы сушеные, копченые, соленые или в рассоле</v>
      </c>
      <c r="T682" s="35" t="str">
        <f>VLOOKUP(Таблица1[[#This Row],[ОКЕИ]],'для единиц измирения'!$G$4:$H$1900,2,FALSE)</f>
        <v>тонн</v>
      </c>
      <c r="U682" t="str">
        <f>LEFT(Таблица1[[#This Row],[ОКПД]],2)</f>
        <v>10</v>
      </c>
      <c r="V682" s="10" t="e">
        <f>IF(H682=H689:H692,"…*",Таблица1[[#This Row],[За отчётный месяц]])</f>
        <v>#VALUE!</v>
      </c>
    </row>
    <row r="683" spans="1:22" ht="20.100000000000001" customHeight="1" x14ac:dyDescent="0.25">
      <c r="A683" s="91">
        <v>45078</v>
      </c>
      <c r="B683" s="76" t="s">
        <v>17</v>
      </c>
      <c r="C683" s="76" t="s">
        <v>18</v>
      </c>
      <c r="D683" s="76" t="s">
        <v>19</v>
      </c>
      <c r="E683" s="77" t="s">
        <v>20</v>
      </c>
      <c r="F683" s="78">
        <v>114</v>
      </c>
      <c r="G683" s="76" t="s">
        <v>298</v>
      </c>
      <c r="H683" s="76" t="s">
        <v>405</v>
      </c>
      <c r="L683" t="s">
        <v>9680</v>
      </c>
      <c r="N683" t="s">
        <v>9680</v>
      </c>
      <c r="P683" t="s">
        <v>9680</v>
      </c>
      <c r="Q683" t="s">
        <v>9680</v>
      </c>
      <c r="R683" s="35" t="str">
        <f>CONCATENATE(Таблица1[[#This Row],[ОКПД]],Таблица1[[#This Row],[Признак периода данных]],Таблица1[[#This Row],[ОКЕИ]])</f>
        <v>20.11.11.140_114</v>
      </c>
      <c r="S683" s="35" t="str">
        <f>VLOOKUP(Таблица1[[#This Row],[ОКПД]],ОКПД!$A$2:$B$11000,2,FALSE)</f>
        <v>Азот</v>
      </c>
      <c r="T683" s="35" t="str">
        <f>VLOOKUP(Таблица1[[#This Row],[ОКЕИ]],'для единиц измирения'!$G$4:$H$1900,2,FALSE)</f>
        <v>тыс.м3</v>
      </c>
      <c r="U683" t="str">
        <f>LEFT(Таблица1[[#This Row],[ОКПД]],2)</f>
        <v>20</v>
      </c>
      <c r="V683" s="10" t="e">
        <f>IF(H683=H690:H693,"…*",Таблица1[[#This Row],[За отчётный месяц]])</f>
        <v>#VALUE!</v>
      </c>
    </row>
    <row r="684" spans="1:22" ht="20.100000000000001" customHeight="1" x14ac:dyDescent="0.25">
      <c r="A684" s="91">
        <v>45078</v>
      </c>
      <c r="B684" s="76" t="s">
        <v>17</v>
      </c>
      <c r="C684" s="76" t="s">
        <v>18</v>
      </c>
      <c r="D684" s="76" t="s">
        <v>19</v>
      </c>
      <c r="E684" s="77" t="s">
        <v>20</v>
      </c>
      <c r="F684" s="78">
        <v>114</v>
      </c>
      <c r="G684" s="76" t="s">
        <v>298</v>
      </c>
      <c r="H684" s="76" t="s">
        <v>9675</v>
      </c>
      <c r="I684">
        <v>1</v>
      </c>
      <c r="J684">
        <v>0.3</v>
      </c>
      <c r="L684" t="s">
        <v>9680</v>
      </c>
      <c r="M684">
        <v>0.3</v>
      </c>
      <c r="N684">
        <v>0</v>
      </c>
      <c r="P684" t="s">
        <v>9680</v>
      </c>
      <c r="Q684">
        <v>0</v>
      </c>
      <c r="R684" s="35" t="str">
        <f>CONCATENATE(Таблица1[[#This Row],[ОКПД]],Таблица1[[#This Row],[Признак периода данных]],Таблица1[[#This Row],[ОКЕИ]])</f>
        <v>08.12.11_114</v>
      </c>
      <c r="S684" s="35" t="str">
        <f>VLOOKUP(Таблица1[[#This Row],[ОКПД]],ОКПД!$A$2:$B$11000,2,FALSE)</f>
        <v>Пески природные</v>
      </c>
      <c r="T684" s="35" t="str">
        <f>VLOOKUP(Таблица1[[#This Row],[ОКЕИ]],'для единиц измирения'!$G$4:$H$1900,2,FALSE)</f>
        <v>тыс.м3</v>
      </c>
      <c r="U684" t="str">
        <f>LEFT(Таблица1[[#This Row],[ОКПД]],2)</f>
        <v>08</v>
      </c>
      <c r="V684" s="10" t="e">
        <f>IF(H684=H691:H694,"…*",Таблица1[[#This Row],[За отчётный месяц]])</f>
        <v>#VALUE!</v>
      </c>
    </row>
    <row r="685" spans="1:22" ht="15" x14ac:dyDescent="0.25">
      <c r="A685" s="91">
        <v>45078</v>
      </c>
      <c r="B685" s="76" t="s">
        <v>17</v>
      </c>
      <c r="C685" s="76" t="s">
        <v>18</v>
      </c>
      <c r="D685" s="76" t="s">
        <v>19</v>
      </c>
      <c r="E685" s="77" t="s">
        <v>20</v>
      </c>
      <c r="F685" s="78">
        <v>168</v>
      </c>
      <c r="G685" s="76" t="s">
        <v>298</v>
      </c>
      <c r="H685" s="76" t="s">
        <v>114</v>
      </c>
      <c r="L685" t="s">
        <v>9680</v>
      </c>
      <c r="M685">
        <v>0.32600000000000001</v>
      </c>
      <c r="N685" t="s">
        <v>9680</v>
      </c>
      <c r="P685" t="s">
        <v>9680</v>
      </c>
      <c r="Q685" t="s">
        <v>9680</v>
      </c>
      <c r="R685" s="35" t="str">
        <f>CONCATENATE(Таблица1[[#This Row],[ОКПД]],Таблица1[[#This Row],[Признак периода данных]],Таблица1[[#This Row],[ОКЕИ]])</f>
        <v>10.20.25.110_168</v>
      </c>
      <c r="S685" s="35" t="str">
        <f>VLOOKUP(Таблица1[[#This Row],[ОКПД]],ОКПД!$A$2:$B$11000,2,FALSE)</f>
        <v>Консервы рыбные</v>
      </c>
      <c r="T685" s="35" t="str">
        <f>VLOOKUP(Таблица1[[#This Row],[ОКЕИ]],'для единиц измирения'!$G$4:$H$1900,2,FALSE)</f>
        <v>тонн</v>
      </c>
      <c r="U685" t="str">
        <f>LEFT(Таблица1[[#This Row],[ОКПД]],2)</f>
        <v>10</v>
      </c>
      <c r="V685" s="10" t="e">
        <f>IF(H685=H692:H695,"…*",Таблица1[[#This Row],[За отчётный месяц]])</f>
        <v>#VALUE!</v>
      </c>
    </row>
    <row r="686" spans="1:22" ht="15" x14ac:dyDescent="0.25">
      <c r="A686" s="91">
        <v>45078</v>
      </c>
      <c r="B686" s="76" t="s">
        <v>17</v>
      </c>
      <c r="C686" s="76" t="s">
        <v>18</v>
      </c>
      <c r="D686" s="76" t="s">
        <v>19</v>
      </c>
      <c r="E686" s="77" t="s">
        <v>20</v>
      </c>
      <c r="F686" s="78">
        <v>796</v>
      </c>
      <c r="G686" s="76" t="s">
        <v>298</v>
      </c>
      <c r="H686" s="76" t="s">
        <v>344</v>
      </c>
      <c r="I686">
        <v>1</v>
      </c>
      <c r="J686">
        <v>2</v>
      </c>
      <c r="L686">
        <v>2</v>
      </c>
      <c r="M686">
        <v>4</v>
      </c>
      <c r="N686">
        <v>4</v>
      </c>
      <c r="P686">
        <v>100</v>
      </c>
      <c r="Q686">
        <v>100</v>
      </c>
      <c r="R686" s="35" t="str">
        <f>CONCATENATE(Таблица1[[#This Row],[ОКПД]],Таблица1[[#This Row],[Признак периода данных]],Таблица1[[#This Row],[ОКЕИ]])</f>
        <v>31.09.12.001.АГ_796</v>
      </c>
      <c r="S686" s="35" t="str">
        <f>VLOOKUP(Таблица1[[#This Row],[ОКПД]],ОКПД!$A$2:$B$11000,2,FALSE)</f>
        <v>Кровати деревянные</v>
      </c>
      <c r="T686" s="35" t="str">
        <f>VLOOKUP(Таблица1[[#This Row],[ОКЕИ]],'для единиц измирения'!$G$4:$H$1900,2,FALSE)</f>
        <v>штук</v>
      </c>
      <c r="U686" t="str">
        <f>LEFT(Таблица1[[#This Row],[ОКПД]],2)</f>
        <v>31</v>
      </c>
      <c r="V686" s="10" t="e">
        <f>IF(H686=H693:H696,"…*",Таблица1[[#This Row],[За отчётный месяц]])</f>
        <v>#VALUE!</v>
      </c>
    </row>
    <row r="687" spans="1:22" ht="20.100000000000001" customHeight="1" x14ac:dyDescent="0.25">
      <c r="A687" s="91">
        <v>45078</v>
      </c>
      <c r="B687" s="76" t="s">
        <v>17</v>
      </c>
      <c r="C687" s="76" t="s">
        <v>18</v>
      </c>
      <c r="D687" s="76" t="s">
        <v>19</v>
      </c>
      <c r="E687" s="77" t="s">
        <v>20</v>
      </c>
      <c r="F687" s="78">
        <v>796</v>
      </c>
      <c r="G687" s="76" t="s">
        <v>298</v>
      </c>
      <c r="H687" s="76" t="s">
        <v>365</v>
      </c>
      <c r="L687" t="s">
        <v>9680</v>
      </c>
      <c r="N687" t="s">
        <v>9680</v>
      </c>
      <c r="P687" t="s">
        <v>9680</v>
      </c>
      <c r="Q687" t="s">
        <v>9680</v>
      </c>
      <c r="R687" s="35" t="str">
        <f>CONCATENATE(Таблица1[[#This Row],[ОКПД]],Таблица1[[#This Row],[Признак периода данных]],Таблица1[[#This Row],[ОКЕИ]])</f>
        <v>31.09.12.133_796</v>
      </c>
      <c r="S687" s="35" t="str">
        <f>VLOOKUP(Таблица1[[#This Row],[ОКПД]],ОКПД!$A$2:$B$11000,2,FALSE)</f>
        <v>Шкафы деревянные для столовой и гостиной</v>
      </c>
      <c r="T687" s="35" t="str">
        <f>VLOOKUP(Таблица1[[#This Row],[ОКЕИ]],'для единиц измирения'!$G$4:$H$1900,2,FALSE)</f>
        <v>штук</v>
      </c>
      <c r="U687" t="str">
        <f>LEFT(Таблица1[[#This Row],[ОКПД]],2)</f>
        <v>31</v>
      </c>
      <c r="V687" s="10" t="e">
        <f>IF(H687=H694:H697,"…*",Таблица1[[#This Row],[За отчётный месяц]])</f>
        <v>#VALUE!</v>
      </c>
    </row>
    <row r="688" spans="1:22" ht="20.100000000000001" customHeight="1" x14ac:dyDescent="0.25">
      <c r="A688" s="91">
        <v>45078</v>
      </c>
      <c r="B688" s="76" t="s">
        <v>17</v>
      </c>
      <c r="C688" s="76" t="s">
        <v>18</v>
      </c>
      <c r="D688" s="76" t="s">
        <v>19</v>
      </c>
      <c r="E688" s="77" t="s">
        <v>20</v>
      </c>
      <c r="F688" s="78">
        <v>384</v>
      </c>
      <c r="G688" s="76" t="s">
        <v>298</v>
      </c>
      <c r="H688" s="76" t="s">
        <v>343</v>
      </c>
      <c r="L688" t="s">
        <v>9680</v>
      </c>
      <c r="M688">
        <v>262</v>
      </c>
      <c r="N688">
        <v>262</v>
      </c>
      <c r="P688" t="s">
        <v>9680</v>
      </c>
      <c r="Q688">
        <v>100</v>
      </c>
      <c r="R688" s="35" t="str">
        <f>CONCATENATE(Таблица1[[#This Row],[ОКПД]],Таблица1[[#This Row],[Признак периода данных]],Таблица1[[#This Row],[ОКЕИ]])</f>
        <v>31.02.10_384</v>
      </c>
      <c r="S688" s="35" t="str">
        <f>VLOOKUP(Таблица1[[#This Row],[ОКПД]],ОКПД!$A$2:$B$11000,2,FALSE)</f>
        <v>Мебель кухонная</v>
      </c>
      <c r="T688" s="35" t="str">
        <f>VLOOKUP(Таблица1[[#This Row],[ОКЕИ]],'для единиц измирения'!$G$4:$H$1900,2,FALSE)</f>
        <v>тыс.руб</v>
      </c>
      <c r="U688" t="str">
        <f>LEFT(Таблица1[[#This Row],[ОКПД]],2)</f>
        <v>31</v>
      </c>
      <c r="V688" s="10" t="e">
        <f>IF(H688=H695:H698,"…*",Таблица1[[#This Row],[За отчётный месяц]])</f>
        <v>#VALUE!</v>
      </c>
    </row>
    <row r="689" spans="1:22" ht="20.100000000000001" customHeight="1" x14ac:dyDescent="0.25">
      <c r="A689" s="91">
        <v>45078</v>
      </c>
      <c r="B689" s="76" t="s">
        <v>17</v>
      </c>
      <c r="C689" s="76" t="s">
        <v>18</v>
      </c>
      <c r="D689" s="76" t="s">
        <v>19</v>
      </c>
      <c r="E689" s="77" t="s">
        <v>20</v>
      </c>
      <c r="F689" s="78">
        <v>168</v>
      </c>
      <c r="G689" s="76" t="s">
        <v>298</v>
      </c>
      <c r="H689" s="76" t="s">
        <v>362</v>
      </c>
      <c r="I689">
        <v>1</v>
      </c>
      <c r="J689">
        <v>0.32</v>
      </c>
      <c r="L689" t="s">
        <v>9680</v>
      </c>
      <c r="M689">
        <v>0.32</v>
      </c>
      <c r="N689">
        <v>0</v>
      </c>
      <c r="P689" t="s">
        <v>9680</v>
      </c>
      <c r="Q689">
        <v>0</v>
      </c>
      <c r="R689" s="35" t="str">
        <f>CONCATENATE(Таблица1[[#This Row],[ОКПД]],Таблица1[[#This Row],[Признак периода данных]],Таблица1[[#This Row],[ОКЕИ]])</f>
        <v>10.20.26.112_168</v>
      </c>
      <c r="S689" s="35" t="str">
        <f>VLOOKUP(Таблица1[[#This Row],[ОКПД]],ОКПД!$A$2:$B$11000,2,FALSE)</f>
        <v>Икра лососевых рыб</v>
      </c>
      <c r="T689" s="35" t="str">
        <f>VLOOKUP(Таблица1[[#This Row],[ОКЕИ]],'для единиц измирения'!$G$4:$H$1900,2,FALSE)</f>
        <v>тонн</v>
      </c>
      <c r="U689" t="str">
        <f>LEFT(Таблица1[[#This Row],[ОКПД]],2)</f>
        <v>10</v>
      </c>
      <c r="V689" s="10" t="e">
        <f>IF(H689=H696:H699,"…*",Таблица1[[#This Row],[За отчётный месяц]])</f>
        <v>#VALUE!</v>
      </c>
    </row>
    <row r="690" spans="1:22" ht="20.100000000000001" customHeight="1" x14ac:dyDescent="0.25">
      <c r="A690" s="91">
        <v>45078</v>
      </c>
      <c r="B690" s="76" t="s">
        <v>17</v>
      </c>
      <c r="C690" s="76" t="s">
        <v>18</v>
      </c>
      <c r="D690" s="76" t="s">
        <v>19</v>
      </c>
      <c r="E690" s="77" t="s">
        <v>20</v>
      </c>
      <c r="F690" s="78">
        <v>796</v>
      </c>
      <c r="G690" s="76" t="s">
        <v>298</v>
      </c>
      <c r="H690" s="76" t="s">
        <v>369</v>
      </c>
      <c r="L690" t="s">
        <v>9680</v>
      </c>
      <c r="N690" t="s">
        <v>9680</v>
      </c>
      <c r="P690" t="s">
        <v>9680</v>
      </c>
      <c r="Q690" t="s">
        <v>9680</v>
      </c>
      <c r="R690" s="35" t="str">
        <f>CONCATENATE(Таблица1[[#This Row],[ОКПД]],Таблица1[[#This Row],[Признак периода данных]],Таблица1[[#This Row],[ОКЕИ]])</f>
        <v>31.09.13.190_796</v>
      </c>
      <c r="S690" s="35" t="str">
        <f>VLOOKUP(Таблица1[[#This Row],[ОКПД]],ОКПД!$A$2:$B$11000,2,FALSE)</f>
        <v>Мебель деревянная прочая, не включенная в другие группировки</v>
      </c>
      <c r="T690" s="35" t="str">
        <f>VLOOKUP(Таблица1[[#This Row],[ОКЕИ]],'для единиц измирения'!$G$4:$H$1900,2,FALSE)</f>
        <v>штук</v>
      </c>
      <c r="U690" t="str">
        <f>LEFT(Таблица1[[#This Row],[ОКПД]],2)</f>
        <v>31</v>
      </c>
      <c r="V690" s="10" t="e">
        <f>IF(H690=H697:H700,"…*",Таблица1[[#This Row],[За отчётный месяц]])</f>
        <v>#VALUE!</v>
      </c>
    </row>
    <row r="691" spans="1:22" ht="20.100000000000001" customHeight="1" x14ac:dyDescent="0.25">
      <c r="A691" s="91">
        <v>45078</v>
      </c>
      <c r="B691" s="76" t="s">
        <v>17</v>
      </c>
      <c r="C691" s="76" t="s">
        <v>18</v>
      </c>
      <c r="D691" s="76" t="s">
        <v>19</v>
      </c>
      <c r="E691" s="77" t="s">
        <v>20</v>
      </c>
      <c r="F691" s="78">
        <v>168</v>
      </c>
      <c r="G691" s="76" t="s">
        <v>298</v>
      </c>
      <c r="H691" s="76" t="s">
        <v>83</v>
      </c>
      <c r="I691">
        <v>1</v>
      </c>
      <c r="J691">
        <v>1E-3</v>
      </c>
      <c r="L691">
        <v>1.9E-2</v>
      </c>
      <c r="M691">
        <v>0.14599999999999999</v>
      </c>
      <c r="N691">
        <v>0.17399999999999999</v>
      </c>
      <c r="P691">
        <v>5.2631578947368425</v>
      </c>
      <c r="Q691">
        <v>83.908045977011497</v>
      </c>
      <c r="R691" s="35" t="str">
        <f>CONCATENATE(Таблица1[[#This Row],[ОКПД]],Таблица1[[#This Row],[Признак периода данных]],Таблица1[[#This Row],[ОКЕИ]])</f>
        <v>10.20.22_168</v>
      </c>
      <c r="S691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691" s="35" t="str">
        <f>VLOOKUP(Таблица1[[#This Row],[ОКЕИ]],'для единиц измирения'!$G$4:$H$1900,2,FALSE)</f>
        <v>тонн</v>
      </c>
      <c r="U691" t="str">
        <f>LEFT(Таблица1[[#This Row],[ОКПД]],2)</f>
        <v>10</v>
      </c>
      <c r="V691" s="10" t="e">
        <f>IF(H691=H698:H701,"…*",Таблица1[[#This Row],[За отчётный месяц]])</f>
        <v>#VALUE!</v>
      </c>
    </row>
    <row r="692" spans="1:22" ht="20.100000000000001" customHeight="1" x14ac:dyDescent="0.25">
      <c r="A692" s="91">
        <v>45078</v>
      </c>
      <c r="B692" s="76" t="s">
        <v>17</v>
      </c>
      <c r="C692" s="76" t="s">
        <v>18</v>
      </c>
      <c r="D692" s="76" t="s">
        <v>19</v>
      </c>
      <c r="E692" s="77" t="s">
        <v>20</v>
      </c>
      <c r="F692" s="78">
        <v>114</v>
      </c>
      <c r="G692" s="76" t="s">
        <v>298</v>
      </c>
      <c r="H692" s="76" t="s">
        <v>361</v>
      </c>
      <c r="I692">
        <v>2</v>
      </c>
      <c r="J692">
        <v>2.3149999999999999</v>
      </c>
      <c r="L692">
        <v>17.462</v>
      </c>
      <c r="M692">
        <v>2.4550000000000001</v>
      </c>
      <c r="N692">
        <v>17.462</v>
      </c>
      <c r="P692">
        <v>13.257358836330317</v>
      </c>
      <c r="Q692">
        <v>14.059099759477723</v>
      </c>
      <c r="R692" s="35" t="str">
        <f>CONCATENATE(Таблица1[[#This Row],[ОКПД]],Таблица1[[#This Row],[Признак периода данных]],Таблица1[[#This Row],[ОКЕИ]])</f>
        <v>08.12.12_114</v>
      </c>
      <c r="S692" s="35" t="str">
        <f>VLOOKUP(Таблица1[[#This Row],[ОКПД]],ОКПД!$A$2:$B$11000,2,FALSE)</f>
        <v>Гранулы, крошка и порошок; галька, гравий</v>
      </c>
      <c r="T692" s="35" t="str">
        <f>VLOOKUP(Таблица1[[#This Row],[ОКЕИ]],'для единиц измирения'!$G$4:$H$1900,2,FALSE)</f>
        <v>тыс.м3</v>
      </c>
      <c r="U692" t="str">
        <f>LEFT(Таблица1[[#This Row],[ОКПД]],2)</f>
        <v>08</v>
      </c>
      <c r="V692" s="10" t="e">
        <f>IF(H692=H699:H702,"…*",Таблица1[[#This Row],[За отчётный месяц]])</f>
        <v>#VALUE!</v>
      </c>
    </row>
    <row r="693" spans="1:22" ht="15" x14ac:dyDescent="0.25">
      <c r="A693" s="91">
        <v>45078</v>
      </c>
      <c r="B693" s="76" t="s">
        <v>17</v>
      </c>
      <c r="C693" s="76" t="s">
        <v>18</v>
      </c>
      <c r="D693" s="76" t="s">
        <v>19</v>
      </c>
      <c r="E693" s="77" t="s">
        <v>20</v>
      </c>
      <c r="F693" s="78">
        <v>384</v>
      </c>
      <c r="G693" s="76" t="s">
        <v>298</v>
      </c>
      <c r="H693" s="76" t="s">
        <v>364</v>
      </c>
      <c r="L693" t="s">
        <v>9680</v>
      </c>
      <c r="N693" t="s">
        <v>9680</v>
      </c>
      <c r="P693" t="s">
        <v>9680</v>
      </c>
      <c r="Q693" t="s">
        <v>9680</v>
      </c>
      <c r="R693" s="35" t="str">
        <f>CONCATENATE(Таблица1[[#This Row],[ОКПД]],Таблица1[[#This Row],[Признак периода данных]],Таблица1[[#This Row],[ОКЕИ]])</f>
        <v>31.09.12.130_384</v>
      </c>
      <c r="S693" s="35" t="str">
        <f>VLOOKUP(Таблица1[[#This Row],[ОКПД]],ОКПД!$A$2:$B$11000,2,FALSE)</f>
        <v>Мебель деревянная для столовой и гостиной</v>
      </c>
      <c r="T693" s="35" t="str">
        <f>VLOOKUP(Таблица1[[#This Row],[ОКЕИ]],'для единиц измирения'!$G$4:$H$1900,2,FALSE)</f>
        <v>тыс.руб</v>
      </c>
      <c r="U693" t="str">
        <f>LEFT(Таблица1[[#This Row],[ОКПД]],2)</f>
        <v>31</v>
      </c>
      <c r="V693" s="10" t="e">
        <f>IF(H693=H700:H703,"…*",Таблица1[[#This Row],[За отчётный месяц]])</f>
        <v>#VALUE!</v>
      </c>
    </row>
    <row r="694" spans="1:22" ht="15" x14ac:dyDescent="0.25">
      <c r="A694" s="91">
        <v>45078</v>
      </c>
      <c r="B694" s="76" t="s">
        <v>17</v>
      </c>
      <c r="C694" s="76" t="s">
        <v>18</v>
      </c>
      <c r="D694" s="76" t="s">
        <v>19</v>
      </c>
      <c r="E694" s="77" t="s">
        <v>20</v>
      </c>
      <c r="F694" s="78">
        <v>882</v>
      </c>
      <c r="G694" s="76" t="s">
        <v>298</v>
      </c>
      <c r="H694" s="76" t="s">
        <v>320</v>
      </c>
      <c r="L694">
        <v>1.48</v>
      </c>
      <c r="M694">
        <v>1.5</v>
      </c>
      <c r="N694">
        <v>6.17</v>
      </c>
      <c r="P694">
        <v>0</v>
      </c>
      <c r="Q694">
        <v>24.311183144246353</v>
      </c>
      <c r="R694" s="35" t="str">
        <f>CONCATENATE(Таблица1[[#This Row],[ОКПД]],Таблица1[[#This Row],[Признак периода данных]],Таблица1[[#This Row],[ОКЕИ]])</f>
        <v>10.13.15.128_882</v>
      </c>
      <c r="S694" s="35" t="str">
        <f>VLOOKUP(Таблица1[[#This Row],[ОКПД]],ОКПД!$A$2:$B$11000,2,FALSE)</f>
        <v>Блюда обеденные вторые мясосодержащие консервированные</v>
      </c>
      <c r="T694" s="35" t="str">
        <f>VLOOKUP(Таблица1[[#This Row],[ОКЕИ]],'для единиц измирения'!$G$4:$H$1900,2,FALSE)</f>
        <v>тыс.усл. банок</v>
      </c>
      <c r="U694" t="str">
        <f>LEFT(Таблица1[[#This Row],[ОКПД]],2)</f>
        <v>10</v>
      </c>
      <c r="V694" s="10" t="e">
        <f>IF(H694=H701:H704,"…*",Таблица1[[#This Row],[За отчётный месяц]])</f>
        <v>#VALUE!</v>
      </c>
    </row>
    <row r="695" spans="1:22" ht="20.100000000000001" customHeight="1" x14ac:dyDescent="0.25">
      <c r="A695" s="91">
        <v>45078</v>
      </c>
      <c r="B695" s="76" t="s">
        <v>17</v>
      </c>
      <c r="C695" s="76" t="s">
        <v>18</v>
      </c>
      <c r="D695" s="76" t="s">
        <v>19</v>
      </c>
      <c r="E695" s="77" t="s">
        <v>20</v>
      </c>
      <c r="F695" s="78">
        <v>882</v>
      </c>
      <c r="G695" s="76" t="s">
        <v>298</v>
      </c>
      <c r="H695" s="76" t="s">
        <v>368</v>
      </c>
      <c r="L695">
        <v>0.216</v>
      </c>
      <c r="N695">
        <v>0.216</v>
      </c>
      <c r="P695">
        <v>0</v>
      </c>
      <c r="Q695">
        <v>0</v>
      </c>
      <c r="R695" s="35" t="str">
        <f>CONCATENATE(Таблица1[[#This Row],[ОКПД]],Таблица1[[#This Row],[Признак периода данных]],Таблица1[[#This Row],[ОКЕИ]])</f>
        <v>10.39.18_882</v>
      </c>
      <c r="S695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695" s="35" t="str">
        <f>VLOOKUP(Таблица1[[#This Row],[ОКЕИ]],'для единиц измирения'!$G$4:$H$1900,2,FALSE)</f>
        <v>тыс.усл. банок</v>
      </c>
      <c r="U695" t="str">
        <f>LEFT(Таблица1[[#This Row],[ОКПД]],2)</f>
        <v>10</v>
      </c>
      <c r="V695" s="10" t="e">
        <f>IF(H695=H702:H705,"…*",Таблица1[[#This Row],[За отчётный месяц]])</f>
        <v>#VALUE!</v>
      </c>
    </row>
    <row r="696" spans="1:22" ht="20.100000000000001" customHeight="1" x14ac:dyDescent="0.25">
      <c r="A696" s="91">
        <v>45078</v>
      </c>
      <c r="B696" s="76" t="s">
        <v>17</v>
      </c>
      <c r="C696" s="76" t="s">
        <v>18</v>
      </c>
      <c r="D696" s="76" t="s">
        <v>19</v>
      </c>
      <c r="E696" s="77" t="s">
        <v>20</v>
      </c>
      <c r="F696" s="78">
        <v>114</v>
      </c>
      <c r="G696" s="76" t="s">
        <v>298</v>
      </c>
      <c r="H696" s="76" t="s">
        <v>9676</v>
      </c>
      <c r="I696">
        <v>1</v>
      </c>
      <c r="J696">
        <v>0.3</v>
      </c>
      <c r="L696" t="s">
        <v>9680</v>
      </c>
      <c r="M696">
        <v>0.3</v>
      </c>
      <c r="N696">
        <v>0</v>
      </c>
      <c r="P696" t="s">
        <v>9680</v>
      </c>
      <c r="Q696">
        <v>0</v>
      </c>
      <c r="R696" s="35" t="str">
        <f>CONCATENATE(Таблица1[[#This Row],[ОКПД]],Таблица1[[#This Row],[Признак периода данных]],Таблица1[[#This Row],[ОКЕИ]])</f>
        <v>08.12.11.130_114</v>
      </c>
      <c r="S696" s="35" t="str">
        <f>VLOOKUP(Таблица1[[#This Row],[ОКПД]],ОКПД!$A$2:$B$11000,2,FALSE)</f>
        <v>Пески строительные</v>
      </c>
      <c r="T696" s="35" t="str">
        <f>VLOOKUP(Таблица1[[#This Row],[ОКЕИ]],'для единиц измирения'!$G$4:$H$1900,2,FALSE)</f>
        <v>тыс.м3</v>
      </c>
      <c r="U696" t="str">
        <f>LEFT(Таблица1[[#This Row],[ОКПД]],2)</f>
        <v>08</v>
      </c>
      <c r="V696" s="10" t="e">
        <f>IF(H696=H703:H706,"…*",Таблица1[[#This Row],[За отчётный месяц]])</f>
        <v>#VALUE!</v>
      </c>
    </row>
    <row r="697" spans="1:22" ht="15" x14ac:dyDescent="0.25">
      <c r="A697" s="91">
        <v>45078</v>
      </c>
      <c r="B697" s="76" t="s">
        <v>17</v>
      </c>
      <c r="C697" s="76" t="s">
        <v>18</v>
      </c>
      <c r="D697" s="76" t="s">
        <v>19</v>
      </c>
      <c r="E697" s="77" t="s">
        <v>20</v>
      </c>
      <c r="F697" s="78">
        <v>168</v>
      </c>
      <c r="G697" s="76" t="s">
        <v>298</v>
      </c>
      <c r="H697" s="76" t="s">
        <v>73</v>
      </c>
      <c r="L697">
        <v>0.29399999999999998</v>
      </c>
      <c r="M697">
        <v>0.96499999999999997</v>
      </c>
      <c r="N697">
        <v>1.2050000000000001</v>
      </c>
      <c r="P697">
        <v>0</v>
      </c>
      <c r="Q697">
        <v>80.08298755186722</v>
      </c>
      <c r="R697" s="35" t="str">
        <f>CONCATENATE(Таблица1[[#This Row],[ОКПД]],Таблица1[[#This Row],[Признак периода данных]],Таблица1[[#This Row],[ОКЕИ]])</f>
        <v>10.20.14_168</v>
      </c>
      <c r="S697" s="35" t="str">
        <f>VLOOKUP(Таблица1[[#This Row],[ОКПД]],ОКПД!$A$2:$B$11000,2,FALSE)</f>
        <v>Филе рыбное мороженое</v>
      </c>
      <c r="T697" s="35" t="str">
        <f>VLOOKUP(Таблица1[[#This Row],[ОКЕИ]],'для единиц измирения'!$G$4:$H$1900,2,FALSE)</f>
        <v>тонн</v>
      </c>
      <c r="U697" t="str">
        <f>LEFT(Таблица1[[#This Row],[ОКПД]],2)</f>
        <v>10</v>
      </c>
      <c r="V697" s="10" t="e">
        <f>IF(H697=H704:H707,"…*",Таблица1[[#This Row],[За отчётный месяц]])</f>
        <v>#VALUE!</v>
      </c>
    </row>
    <row r="698" spans="1:22" ht="15" x14ac:dyDescent="0.25">
      <c r="A698" s="91">
        <v>45078</v>
      </c>
      <c r="B698" s="76" t="s">
        <v>17</v>
      </c>
      <c r="C698" s="76" t="s">
        <v>18</v>
      </c>
      <c r="D698" s="76" t="s">
        <v>19</v>
      </c>
      <c r="E698" s="77" t="s">
        <v>20</v>
      </c>
      <c r="F698" s="78">
        <v>168</v>
      </c>
      <c r="G698" s="76" t="s">
        <v>298</v>
      </c>
      <c r="H698" s="76" t="s">
        <v>106</v>
      </c>
      <c r="K698">
        <v>1.0999999999999999E-2</v>
      </c>
      <c r="L698">
        <v>0</v>
      </c>
      <c r="M698">
        <v>7.8E-2</v>
      </c>
      <c r="N698">
        <v>9.4E-2</v>
      </c>
      <c r="P698">
        <v>0</v>
      </c>
      <c r="Q698">
        <v>82.978723404255319</v>
      </c>
      <c r="R698" s="35" t="str">
        <f>CONCATENATE(Таблица1[[#This Row],[ОКПД]],Таблица1[[#This Row],[Признак периода данных]],Таблица1[[#This Row],[ОКЕИ]])</f>
        <v>10.20.24.112_168</v>
      </c>
      <c r="S698" s="35" t="str">
        <f>VLOOKUP(Таблица1[[#This Row],[ОКПД]],ОКПД!$A$2:$B$11000,2,FALSE)</f>
        <v>Сельдь и филе сельди холодного копчения</v>
      </c>
      <c r="T698" s="35" t="str">
        <f>VLOOKUP(Таблица1[[#This Row],[ОКЕИ]],'для единиц измирения'!$G$4:$H$1900,2,FALSE)</f>
        <v>тонн</v>
      </c>
      <c r="U698" t="str">
        <f>LEFT(Таблица1[[#This Row],[ОКПД]],2)</f>
        <v>10</v>
      </c>
      <c r="V698" s="10" t="e">
        <f>IF(H698=H705:H708,"…*",Таблица1[[#This Row],[За отчётный месяц]])</f>
        <v>#VALUE!</v>
      </c>
    </row>
    <row r="699" spans="1:22" ht="20.100000000000001" customHeight="1" x14ac:dyDescent="0.25">
      <c r="A699" s="91">
        <v>45078</v>
      </c>
      <c r="B699" s="76" t="s">
        <v>17</v>
      </c>
      <c r="C699" s="76" t="s">
        <v>18</v>
      </c>
      <c r="D699" s="76" t="s">
        <v>19</v>
      </c>
      <c r="E699" s="77" t="s">
        <v>20</v>
      </c>
      <c r="F699" s="78">
        <v>168</v>
      </c>
      <c r="G699" s="76" t="s">
        <v>298</v>
      </c>
      <c r="H699" s="76" t="s">
        <v>326</v>
      </c>
      <c r="L699" t="s">
        <v>9680</v>
      </c>
      <c r="M699">
        <v>0.154</v>
      </c>
      <c r="N699" t="s">
        <v>9680</v>
      </c>
      <c r="P699" t="s">
        <v>9680</v>
      </c>
      <c r="Q699" t="s">
        <v>9680</v>
      </c>
      <c r="R699" s="35" t="str">
        <f>CONCATENATE(Таблица1[[#This Row],[ОКПД]],Таблица1[[#This Row],[Признак периода данных]],Таблица1[[#This Row],[ОКЕИ]])</f>
        <v>10.20.25.113_168</v>
      </c>
      <c r="S699" s="35" t="str">
        <f>VLOOKUP(Таблица1[[#This Row],[ОКПД]],ОКПД!$A$2:$B$11000,2,FALSE)</f>
        <v>Консервы рыбные в масле</v>
      </c>
      <c r="T699" s="35" t="str">
        <f>VLOOKUP(Таблица1[[#This Row],[ОКЕИ]],'для единиц измирения'!$G$4:$H$1900,2,FALSE)</f>
        <v>тонн</v>
      </c>
      <c r="U699" t="str">
        <f>LEFT(Таблица1[[#This Row],[ОКПД]],2)</f>
        <v>10</v>
      </c>
      <c r="V699" s="10" t="e">
        <f>IF(H699=H706:H709,"…*",Таблица1[[#This Row],[За отчётный месяц]])</f>
        <v>#VALUE!</v>
      </c>
    </row>
    <row r="700" spans="1:22" ht="20.100000000000001" customHeight="1" x14ac:dyDescent="0.25">
      <c r="A700" s="91">
        <v>45078</v>
      </c>
      <c r="B700" s="76" t="s">
        <v>17</v>
      </c>
      <c r="C700" s="76" t="s">
        <v>18</v>
      </c>
      <c r="D700" s="76" t="s">
        <v>19</v>
      </c>
      <c r="E700" s="77" t="s">
        <v>20</v>
      </c>
      <c r="F700" s="78">
        <v>114</v>
      </c>
      <c r="G700" s="76" t="s">
        <v>298</v>
      </c>
      <c r="H700" s="76" t="s">
        <v>243</v>
      </c>
      <c r="I700">
        <v>2</v>
      </c>
      <c r="J700">
        <v>2.25</v>
      </c>
      <c r="K700">
        <v>0.71399999999999997</v>
      </c>
      <c r="L700">
        <v>0.79800000000000004</v>
      </c>
      <c r="M700">
        <v>4.2960000000000003</v>
      </c>
      <c r="N700">
        <v>3.93</v>
      </c>
      <c r="O700">
        <v>315.12605042016804</v>
      </c>
      <c r="P700">
        <v>281.95488721804509</v>
      </c>
      <c r="Q700">
        <v>109.31297709923665</v>
      </c>
      <c r="R700" s="35" t="str">
        <f>CONCATENATE(Таблица1[[#This Row],[ОКПД]],Таблица1[[#This Row],[Признак периода данных]],Таблица1[[#This Row],[ОКЕИ]])</f>
        <v>20.11.11.150_114</v>
      </c>
      <c r="S700" s="35" t="str">
        <f>VLOOKUP(Таблица1[[#This Row],[ОКПД]],ОКПД!$A$2:$B$11000,2,FALSE)</f>
        <v>Кислород</v>
      </c>
      <c r="T700" s="35" t="str">
        <f>VLOOKUP(Таблица1[[#This Row],[ОКЕИ]],'для единиц измирения'!$G$4:$H$1900,2,FALSE)</f>
        <v>тыс.м3</v>
      </c>
      <c r="U700" t="str">
        <f>LEFT(Таблица1[[#This Row],[ОКПД]],2)</f>
        <v>20</v>
      </c>
      <c r="V700" s="10" t="e">
        <f>IF(H700=H707:H710,"…*",Таблица1[[#This Row],[За отчётный месяц]])</f>
        <v>#VALUE!</v>
      </c>
    </row>
    <row r="701" spans="1:22" ht="15" x14ac:dyDescent="0.25">
      <c r="A701" s="91">
        <v>45078</v>
      </c>
      <c r="B701" s="76" t="s">
        <v>17</v>
      </c>
      <c r="C701" s="76" t="s">
        <v>18</v>
      </c>
      <c r="D701" s="76" t="s">
        <v>19</v>
      </c>
      <c r="E701" s="77" t="s">
        <v>20</v>
      </c>
      <c r="F701" s="78">
        <v>168</v>
      </c>
      <c r="G701" s="76" t="s">
        <v>298</v>
      </c>
      <c r="H701" s="76" t="s">
        <v>198</v>
      </c>
      <c r="I701">
        <v>1</v>
      </c>
      <c r="J701">
        <v>7.0000000000000007E-2</v>
      </c>
      <c r="K701">
        <v>0.03</v>
      </c>
      <c r="L701">
        <v>0.06</v>
      </c>
      <c r="M701">
        <v>0.24</v>
      </c>
      <c r="N701">
        <v>0.59</v>
      </c>
      <c r="O701">
        <v>233.33333333333334</v>
      </c>
      <c r="P701">
        <v>116.66666666666667</v>
      </c>
      <c r="Q701">
        <v>40.677966101694913</v>
      </c>
      <c r="R701" s="35" t="str">
        <f>CONCATENATE(Таблица1[[#This Row],[ОКПД]],Таблица1[[#This Row],[Признак периода данных]],Таблица1[[#This Row],[ОКЕИ]])</f>
        <v>10.72.19.140_168</v>
      </c>
      <c r="S701" s="35" t="str">
        <f>VLOOKUP(Таблица1[[#This Row],[ОКПД]],ОКПД!$A$2:$B$11000,2,FALSE)</f>
        <v>Полуфабрикаты хлебобулочные замороженные</v>
      </c>
      <c r="T701" s="35" t="str">
        <f>VLOOKUP(Таблица1[[#This Row],[ОКЕИ]],'для единиц измирения'!$G$4:$H$1900,2,FALSE)</f>
        <v>тонн</v>
      </c>
      <c r="U701" t="str">
        <f>LEFT(Таблица1[[#This Row],[ОКПД]],2)</f>
        <v>10</v>
      </c>
      <c r="V701" s="10" t="e">
        <f>IF(H701=H708:H711,"…*",Таблица1[[#This Row],[За отчётный месяц]])</f>
        <v>#VALUE!</v>
      </c>
    </row>
    <row r="702" spans="1:22" ht="15" x14ac:dyDescent="0.25">
      <c r="A702" s="91">
        <v>45078</v>
      </c>
      <c r="B702" s="76" t="s">
        <v>17</v>
      </c>
      <c r="C702" s="76" t="s">
        <v>18</v>
      </c>
      <c r="D702" s="76" t="s">
        <v>19</v>
      </c>
      <c r="E702" s="77" t="s">
        <v>20</v>
      </c>
      <c r="F702" s="78">
        <v>168</v>
      </c>
      <c r="G702" s="76" t="s">
        <v>298</v>
      </c>
      <c r="H702" s="76" t="s">
        <v>196</v>
      </c>
      <c r="I702">
        <v>1</v>
      </c>
      <c r="J702">
        <v>7.0000000000000007E-2</v>
      </c>
      <c r="K702">
        <v>0.03</v>
      </c>
      <c r="L702">
        <v>0.1</v>
      </c>
      <c r="M702">
        <v>0.24</v>
      </c>
      <c r="N702">
        <v>0.85</v>
      </c>
      <c r="O702">
        <v>233.33333333333334</v>
      </c>
      <c r="P702">
        <v>70</v>
      </c>
      <c r="Q702">
        <v>28.235294117647058</v>
      </c>
      <c r="R702" s="35" t="str">
        <f>CONCATENATE(Таблица1[[#This Row],[ОКПД]],Таблица1[[#This Row],[Признак периода данных]],Таблица1[[#This Row],[ОКЕИ]])</f>
        <v>10.72.19_168</v>
      </c>
      <c r="S702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702" s="35" t="str">
        <f>VLOOKUP(Таблица1[[#This Row],[ОКЕИ]],'для единиц измирения'!$G$4:$H$1900,2,FALSE)</f>
        <v>тонн</v>
      </c>
      <c r="U702" t="str">
        <f>LEFT(Таблица1[[#This Row],[ОКПД]],2)</f>
        <v>10</v>
      </c>
      <c r="V702" s="10" t="e">
        <f>IF(H702=H709:H712,"…*",Таблица1[[#This Row],[За отчётный месяц]])</f>
        <v>#VALUE!</v>
      </c>
    </row>
    <row r="703" spans="1:22" ht="15" x14ac:dyDescent="0.25">
      <c r="A703" s="91">
        <v>45078</v>
      </c>
      <c r="B703" s="76" t="s">
        <v>17</v>
      </c>
      <c r="C703" s="76" t="s">
        <v>18</v>
      </c>
      <c r="D703" s="76" t="s">
        <v>19</v>
      </c>
      <c r="E703" s="77" t="s">
        <v>20</v>
      </c>
      <c r="F703" s="78">
        <v>796</v>
      </c>
      <c r="G703" s="76" t="s">
        <v>298</v>
      </c>
      <c r="H703" s="76" t="s">
        <v>257</v>
      </c>
      <c r="I703">
        <v>1</v>
      </c>
      <c r="J703">
        <v>8</v>
      </c>
      <c r="K703">
        <v>5</v>
      </c>
      <c r="L703">
        <v>8</v>
      </c>
      <c r="M703">
        <v>16</v>
      </c>
      <c r="N703">
        <v>16</v>
      </c>
      <c r="O703">
        <v>160</v>
      </c>
      <c r="P703">
        <v>100</v>
      </c>
      <c r="Q703">
        <v>100</v>
      </c>
      <c r="R703" s="35" t="str">
        <f>CONCATENATE(Таблица1[[#This Row],[ОКПД]],Таблица1[[#This Row],[Признак периода данных]],Таблица1[[#This Row],[ОКЕИ]])</f>
        <v>31.09.12.120_796</v>
      </c>
      <c r="S703" s="35" t="str">
        <f>VLOOKUP(Таблица1[[#This Row],[ОКПД]],ОКПД!$A$2:$B$11000,2,FALSE)</f>
        <v>Мебель деревянная для спальни</v>
      </c>
      <c r="T703" s="35" t="str">
        <f>VLOOKUP(Таблица1[[#This Row],[ОКЕИ]],'для единиц измирения'!$G$4:$H$1900,2,FALSE)</f>
        <v>штук</v>
      </c>
      <c r="U703" t="str">
        <f>LEFT(Таблица1[[#This Row],[ОКПД]],2)</f>
        <v>31</v>
      </c>
      <c r="V703" s="10" t="e">
        <f>IF(H703=H710:H713,"…*",Таблица1[[#This Row],[За отчётный месяц]])</f>
        <v>#VALUE!</v>
      </c>
    </row>
    <row r="704" spans="1:22" ht="15" x14ac:dyDescent="0.25">
      <c r="A704" s="91">
        <v>45078</v>
      </c>
      <c r="B704" s="76" t="s">
        <v>17</v>
      </c>
      <c r="C704" s="76" t="s">
        <v>18</v>
      </c>
      <c r="D704" s="76" t="s">
        <v>19</v>
      </c>
      <c r="E704" s="77" t="s">
        <v>20</v>
      </c>
      <c r="F704" s="78">
        <v>796</v>
      </c>
      <c r="G704" s="76" t="s">
        <v>298</v>
      </c>
      <c r="H704" s="76" t="s">
        <v>255</v>
      </c>
      <c r="I704">
        <v>1</v>
      </c>
      <c r="J704">
        <v>3</v>
      </c>
      <c r="K704">
        <v>2</v>
      </c>
      <c r="L704">
        <v>3</v>
      </c>
      <c r="M704">
        <v>6</v>
      </c>
      <c r="N704">
        <v>6</v>
      </c>
      <c r="O704">
        <v>150</v>
      </c>
      <c r="P704">
        <v>100</v>
      </c>
      <c r="Q704">
        <v>100</v>
      </c>
      <c r="R704" s="35" t="str">
        <f>CONCATENATE(Таблица1[[#This Row],[ОКПД]],Таблица1[[#This Row],[Признак периода данных]],Таблица1[[#This Row],[ОКЕИ]])</f>
        <v>31.02.10.002.АГ_796</v>
      </c>
      <c r="S704" s="35" t="str">
        <f>VLOOKUP(Таблица1[[#This Row],[ОКПД]],ОКПД!$A$2:$B$11000,2,FALSE)</f>
        <v>Шкафы кухонные, для спальни, столовой и гостиной</v>
      </c>
      <c r="T704" s="35" t="str">
        <f>VLOOKUP(Таблица1[[#This Row],[ОКЕИ]],'для единиц измирения'!$G$4:$H$1900,2,FALSE)</f>
        <v>штук</v>
      </c>
      <c r="U704" t="str">
        <f>LEFT(Таблица1[[#This Row],[ОКПД]],2)</f>
        <v>31</v>
      </c>
      <c r="V704" s="10" t="e">
        <f>IF(H704=H711:H714,"…*",Таблица1[[#This Row],[За отчётный месяц]])</f>
        <v>#VALUE!</v>
      </c>
    </row>
    <row r="705" spans="1:22" ht="15" x14ac:dyDescent="0.25">
      <c r="A705" s="91">
        <v>45078</v>
      </c>
      <c r="B705" s="76" t="s">
        <v>17</v>
      </c>
      <c r="C705" s="76" t="s">
        <v>18</v>
      </c>
      <c r="D705" s="76" t="s">
        <v>19</v>
      </c>
      <c r="E705" s="77" t="s">
        <v>20</v>
      </c>
      <c r="F705" s="78">
        <v>796</v>
      </c>
      <c r="G705" s="76" t="s">
        <v>298</v>
      </c>
      <c r="H705" s="76" t="s">
        <v>259</v>
      </c>
      <c r="I705">
        <v>1</v>
      </c>
      <c r="J705">
        <v>3</v>
      </c>
      <c r="K705">
        <v>2</v>
      </c>
      <c r="L705">
        <v>3</v>
      </c>
      <c r="M705">
        <v>6</v>
      </c>
      <c r="N705">
        <v>6</v>
      </c>
      <c r="O705">
        <v>150</v>
      </c>
      <c r="P705">
        <v>100</v>
      </c>
      <c r="Q705">
        <v>100</v>
      </c>
      <c r="R705" s="35" t="str">
        <f>CONCATENATE(Таблица1[[#This Row],[ОКПД]],Таблица1[[#This Row],[Признак периода данных]],Таблица1[[#This Row],[ОКЕИ]])</f>
        <v>31.09.12.123_796</v>
      </c>
      <c r="S705" s="35" t="str">
        <f>VLOOKUP(Таблица1[[#This Row],[ОКПД]],ОКПД!$A$2:$B$11000,2,FALSE)</f>
        <v>Шкафы деревянные для спальни</v>
      </c>
      <c r="T705" s="35" t="str">
        <f>VLOOKUP(Таблица1[[#This Row],[ОКЕИ]],'для единиц измирения'!$G$4:$H$1900,2,FALSE)</f>
        <v>штук</v>
      </c>
      <c r="U705" t="str">
        <f>LEFT(Таблица1[[#This Row],[ОКПД]],2)</f>
        <v>31</v>
      </c>
      <c r="V705" s="10" t="e">
        <f>IF(H705=H712:H715,"…*",Таблица1[[#This Row],[За отчётный месяц]])</f>
        <v>#VALUE!</v>
      </c>
    </row>
    <row r="706" spans="1:22" ht="15" x14ac:dyDescent="0.25">
      <c r="A706" s="91">
        <v>45078</v>
      </c>
      <c r="B706" s="76" t="s">
        <v>17</v>
      </c>
      <c r="C706" s="76" t="s">
        <v>18</v>
      </c>
      <c r="D706" s="76" t="s">
        <v>19</v>
      </c>
      <c r="E706" s="77" t="s">
        <v>20</v>
      </c>
      <c r="F706" s="78">
        <v>384</v>
      </c>
      <c r="G706" s="76" t="s">
        <v>298</v>
      </c>
      <c r="H706" s="76" t="s">
        <v>252</v>
      </c>
      <c r="I706">
        <v>1</v>
      </c>
      <c r="J706">
        <v>335</v>
      </c>
      <c r="K706">
        <v>235</v>
      </c>
      <c r="L706">
        <v>335</v>
      </c>
      <c r="M706">
        <v>1098</v>
      </c>
      <c r="N706">
        <v>1098</v>
      </c>
      <c r="O706">
        <v>142.55319148936169</v>
      </c>
      <c r="P706">
        <v>100</v>
      </c>
      <c r="Q706">
        <v>100</v>
      </c>
      <c r="R706" s="35" t="str">
        <f>CONCATENATE(Таблица1[[#This Row],[ОКПД]],Таблица1[[#This Row],[Признак периода данных]],Таблица1[[#This Row],[ОКЕИ]])</f>
        <v>31.0_384</v>
      </c>
      <c r="S706" s="35" t="str">
        <f>VLOOKUP(Таблица1[[#This Row],[ОКПД]],ОКПД!$A$2:$B$11000,2,FALSE)</f>
        <v>Мебель</v>
      </c>
      <c r="T706" s="35" t="str">
        <f>VLOOKUP(Таблица1[[#This Row],[ОКЕИ]],'для единиц измирения'!$G$4:$H$1900,2,FALSE)</f>
        <v>тыс.руб</v>
      </c>
      <c r="U706" t="str">
        <f>LEFT(Таблица1[[#This Row],[ОКПД]],2)</f>
        <v>31</v>
      </c>
      <c r="V706" s="10" t="e">
        <f>IF(H706=H713:H716,"…*",Таблица1[[#This Row],[За отчётный месяц]])</f>
        <v>#VALUE!</v>
      </c>
    </row>
    <row r="707" spans="1:22" ht="15" x14ac:dyDescent="0.25">
      <c r="A707" s="91">
        <v>45078</v>
      </c>
      <c r="B707" s="76" t="s">
        <v>17</v>
      </c>
      <c r="C707" s="76" t="s">
        <v>18</v>
      </c>
      <c r="D707" s="76" t="s">
        <v>19</v>
      </c>
      <c r="E707" s="77" t="s">
        <v>20</v>
      </c>
      <c r="F707" s="78">
        <v>168</v>
      </c>
      <c r="G707" s="76" t="s">
        <v>298</v>
      </c>
      <c r="H707" s="76" t="s">
        <v>146</v>
      </c>
      <c r="I707">
        <v>3</v>
      </c>
      <c r="J707">
        <v>2.95</v>
      </c>
      <c r="K707">
        <v>2.2400000000000002</v>
      </c>
      <c r="L707">
        <v>2.0099999999999998</v>
      </c>
      <c r="M707">
        <v>14.61</v>
      </c>
      <c r="N707">
        <v>15.43</v>
      </c>
      <c r="O707">
        <v>131.69642857142858</v>
      </c>
      <c r="P707">
        <v>146.76616915422886</v>
      </c>
      <c r="Q707">
        <v>94.685677252106288</v>
      </c>
      <c r="R707" s="35" t="str">
        <f>CONCATENATE(Таблица1[[#This Row],[ОКПД]],Таблица1[[#This Row],[Признак периода данных]],Таблица1[[#This Row],[ОКЕИ]])</f>
        <v>10.51.52.130_168</v>
      </c>
      <c r="S707" s="35" t="str">
        <f>VLOOKUP(Таблица1[[#This Row],[ОКПД]],ОКПД!$A$2:$B$11000,2,FALSE)</f>
        <v>Ряженка и варенец</v>
      </c>
      <c r="T707" s="35" t="str">
        <f>VLOOKUP(Таблица1[[#This Row],[ОКЕИ]],'для единиц измирения'!$G$4:$H$1900,2,FALSE)</f>
        <v>тонн</v>
      </c>
      <c r="U707" t="str">
        <f>LEFT(Таблица1[[#This Row],[ОКПД]],2)</f>
        <v>10</v>
      </c>
      <c r="V707" s="10" t="e">
        <f>IF(H707=H714:H717,"…*",Таблица1[[#This Row],[За отчётный месяц]])</f>
        <v>#VALUE!</v>
      </c>
    </row>
    <row r="708" spans="1:22" ht="15" x14ac:dyDescent="0.25">
      <c r="A708" s="91">
        <v>45078</v>
      </c>
      <c r="B708" s="76" t="s">
        <v>17</v>
      </c>
      <c r="C708" s="76" t="s">
        <v>18</v>
      </c>
      <c r="D708" s="76" t="s">
        <v>19</v>
      </c>
      <c r="E708" s="77" t="s">
        <v>20</v>
      </c>
      <c r="F708" s="78">
        <v>119</v>
      </c>
      <c r="G708" s="76" t="s">
        <v>298</v>
      </c>
      <c r="H708" s="76" t="s">
        <v>225</v>
      </c>
      <c r="I708">
        <v>1</v>
      </c>
      <c r="J708">
        <v>0.18</v>
      </c>
      <c r="K708">
        <v>0.14000000000000001</v>
      </c>
      <c r="L708">
        <v>0.38</v>
      </c>
      <c r="M708">
        <v>1.21</v>
      </c>
      <c r="N708">
        <v>0.88</v>
      </c>
      <c r="O708">
        <v>128.57142857142858</v>
      </c>
      <c r="P708">
        <v>47.368421052631582</v>
      </c>
      <c r="Q708">
        <v>137.5</v>
      </c>
      <c r="R708" s="35" t="str">
        <f>CONCATENATE(Таблица1[[#This Row],[ОКПД]],Таблица1[[#This Row],[Признак периода данных]],Таблица1[[#This Row],[ОКЕИ]])</f>
        <v>11.07.19.120_119</v>
      </c>
      <c r="S708" s="35" t="str">
        <f>VLOOKUP(Таблица1[[#This Row],[ОКПД]],ОКПД!$A$2:$B$11000,2,FALSE)</f>
        <v>Напитки брожения</v>
      </c>
      <c r="T708" s="35" t="str">
        <f>VLOOKUP(Таблица1[[#This Row],[ОКЕИ]],'для единиц измирения'!$G$4:$H$1900,2,FALSE)</f>
        <v>тыс. дкл</v>
      </c>
      <c r="U708" t="str">
        <f>LEFT(Таблица1[[#This Row],[ОКПД]],2)</f>
        <v>11</v>
      </c>
      <c r="V708" s="10" t="e">
        <f>IF(H708=H715:H718,"…*",Таблица1[[#This Row],[За отчётный месяц]])</f>
        <v>#VALUE!</v>
      </c>
    </row>
    <row r="709" spans="1:22" ht="20.100000000000001" customHeight="1" x14ac:dyDescent="0.25">
      <c r="A709" s="91">
        <v>45078</v>
      </c>
      <c r="B709" s="76" t="s">
        <v>17</v>
      </c>
      <c r="C709" s="76" t="s">
        <v>18</v>
      </c>
      <c r="D709" s="76" t="s">
        <v>19</v>
      </c>
      <c r="E709" s="77" t="s">
        <v>20</v>
      </c>
      <c r="F709" s="78">
        <v>128</v>
      </c>
      <c r="G709" s="76" t="s">
        <v>298</v>
      </c>
      <c r="H709" s="76" t="s">
        <v>341</v>
      </c>
      <c r="I709">
        <v>1</v>
      </c>
      <c r="J709">
        <v>47.69</v>
      </c>
      <c r="K709">
        <v>38.67</v>
      </c>
      <c r="L709">
        <v>96</v>
      </c>
      <c r="M709">
        <v>152.36000000000001</v>
      </c>
      <c r="N709">
        <v>229.8</v>
      </c>
      <c r="O709">
        <v>123.32557538143263</v>
      </c>
      <c r="P709">
        <v>49.677083333333336</v>
      </c>
      <c r="Q709">
        <v>66.301131418624891</v>
      </c>
      <c r="R709" s="35" t="str">
        <f>CONCATENATE(Таблица1[[#This Row],[ОКПД]],Таблица1[[#This Row],[Признак периода данных]],Таблица1[[#This Row],[ОКЕИ]])</f>
        <v>11.07.11.150_128</v>
      </c>
      <c r="S709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709" s="35" t="str">
        <f>VLOOKUP(Таблица1[[#This Row],[ОКЕИ]],'для единиц измирения'!$G$4:$H$1900,2,FALSE)</f>
        <v>тыс.полу-литров</v>
      </c>
      <c r="U709" t="str">
        <f>LEFT(Таблица1[[#This Row],[ОКПД]],2)</f>
        <v>11</v>
      </c>
      <c r="V709" s="10" t="e">
        <f>IF(H709=H716:H719,"…*",Таблица1[[#This Row],[За отчётный месяц]])</f>
        <v>#VALUE!</v>
      </c>
    </row>
    <row r="710" spans="1:22" ht="20.100000000000001" customHeight="1" x14ac:dyDescent="0.25">
      <c r="A710" s="91">
        <v>45078</v>
      </c>
      <c r="B710" s="76" t="s">
        <v>17</v>
      </c>
      <c r="C710" s="76" t="s">
        <v>18</v>
      </c>
      <c r="D710" s="76" t="s">
        <v>19</v>
      </c>
      <c r="E710" s="77" t="s">
        <v>20</v>
      </c>
      <c r="F710" s="78">
        <v>798</v>
      </c>
      <c r="G710" s="76" t="s">
        <v>298</v>
      </c>
      <c r="H710" s="76" t="s">
        <v>353</v>
      </c>
      <c r="I710">
        <v>3</v>
      </c>
      <c r="J710">
        <v>3.8029999999999999</v>
      </c>
      <c r="K710">
        <v>3.218</v>
      </c>
      <c r="L710">
        <v>22.189</v>
      </c>
      <c r="M710">
        <v>12.472</v>
      </c>
      <c r="N710">
        <v>58.351999999999997</v>
      </c>
      <c r="O710">
        <v>118.17899316345556</v>
      </c>
      <c r="P710">
        <v>17.139122988868358</v>
      </c>
      <c r="Q710">
        <v>21.373731834384426</v>
      </c>
      <c r="R710" s="35" t="str">
        <f>CONCATENATE(Таблица1[[#This Row],[ОКПД]],Таблица1[[#This Row],[Признак периода данных]],Таблица1[[#This Row],[ОКЕИ]])</f>
        <v>17.23.13_798</v>
      </c>
      <c r="S71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710" s="35" t="str">
        <f>VLOOKUP(Таблица1[[#This Row],[ОКЕИ]],'для единиц измирения'!$G$4:$H$1900,2,FALSE)</f>
        <v>Тысяча штук</v>
      </c>
      <c r="U710" t="str">
        <f>LEFT(Таблица1[[#This Row],[ОКПД]],2)</f>
        <v>17</v>
      </c>
      <c r="V710" s="10" t="e">
        <f>IF(H710=H717:H720,"…*",Таблица1[[#This Row],[За отчётный месяц]])</f>
        <v>#VALUE!</v>
      </c>
    </row>
    <row r="711" spans="1:22" ht="15" x14ac:dyDescent="0.25">
      <c r="A711" s="91">
        <v>45078</v>
      </c>
      <c r="B711" s="76" t="s">
        <v>17</v>
      </c>
      <c r="C711" s="76" t="s">
        <v>18</v>
      </c>
      <c r="D711" s="76" t="s">
        <v>19</v>
      </c>
      <c r="E711" s="77" t="s">
        <v>20</v>
      </c>
      <c r="F711" s="78">
        <v>128</v>
      </c>
      <c r="G711" s="76" t="s">
        <v>298</v>
      </c>
      <c r="H711" s="76" t="s">
        <v>215</v>
      </c>
      <c r="I711">
        <v>4</v>
      </c>
      <c r="J711">
        <v>91.23</v>
      </c>
      <c r="K711">
        <v>78.45</v>
      </c>
      <c r="L711">
        <v>142.85</v>
      </c>
      <c r="M711">
        <v>403.55</v>
      </c>
      <c r="N711">
        <v>479.94</v>
      </c>
      <c r="O711">
        <v>116.2906309751434</v>
      </c>
      <c r="P711">
        <v>63.864193209660485</v>
      </c>
      <c r="Q711">
        <v>84.083427095053551</v>
      </c>
      <c r="R711" s="35" t="str">
        <f>CONCATENATE(Таблица1[[#This Row],[ОКПД]],Таблица1[[#This Row],[Признак периода данных]],Таблица1[[#This Row],[ОКЕИ]])</f>
        <v>11.07.11_128</v>
      </c>
      <c r="S711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711" s="35" t="str">
        <f>VLOOKUP(Таблица1[[#This Row],[ОКЕИ]],'для единиц измирения'!$G$4:$H$1900,2,FALSE)</f>
        <v>тыс.полу-литров</v>
      </c>
      <c r="U711" t="str">
        <f>LEFT(Таблица1[[#This Row],[ОКПД]],2)</f>
        <v>11</v>
      </c>
      <c r="V711" s="10" t="e">
        <f>IF(H711=H718:H721,"…*",Таблица1[[#This Row],[За отчётный месяц]])</f>
        <v>#VALUE!</v>
      </c>
    </row>
    <row r="712" spans="1:22" ht="15" x14ac:dyDescent="0.25">
      <c r="A712" s="91">
        <v>45078</v>
      </c>
      <c r="B712" s="76" t="s">
        <v>17</v>
      </c>
      <c r="C712" s="76" t="s">
        <v>18</v>
      </c>
      <c r="D712" s="76" t="s">
        <v>19</v>
      </c>
      <c r="E712" s="77" t="s">
        <v>20</v>
      </c>
      <c r="F712" s="78">
        <v>169</v>
      </c>
      <c r="G712" s="76" t="s">
        <v>298</v>
      </c>
      <c r="H712" s="76" t="s">
        <v>30</v>
      </c>
      <c r="I712">
        <v>1</v>
      </c>
      <c r="J712">
        <v>54</v>
      </c>
      <c r="K712">
        <v>48</v>
      </c>
      <c r="L712">
        <v>45.844000000000001</v>
      </c>
      <c r="M712">
        <v>285</v>
      </c>
      <c r="N712">
        <v>103.71899999999999</v>
      </c>
      <c r="O712">
        <v>112.5</v>
      </c>
      <c r="P712">
        <v>117.79076869383125</v>
      </c>
      <c r="Q712">
        <v>274.78089838891623</v>
      </c>
      <c r="R712" s="35" t="str">
        <f>CONCATENATE(Таблица1[[#This Row],[ОКПД]],Таблица1[[#This Row],[Признак периода данных]],Таблица1[[#This Row],[ОКЕИ]])</f>
        <v>05.10.10.140_169</v>
      </c>
      <c r="S712" s="35" t="str">
        <f>VLOOKUP(Таблица1[[#This Row],[ОКПД]],ОКПД!$A$2:$B$11000,2,FALSE)</f>
        <v>Уголь  и антрацит обогащенные</v>
      </c>
      <c r="T712" s="35" t="str">
        <f>VLOOKUP(Таблица1[[#This Row],[ОКЕИ]],'для единиц измирения'!$G$4:$H$1900,2,FALSE)</f>
        <v>тыс. тонн</v>
      </c>
      <c r="U712" t="str">
        <f>LEFT(Таблица1[[#This Row],[ОКПД]],2)</f>
        <v>05</v>
      </c>
      <c r="V712" s="10" t="e">
        <f>IF(H712=H719:H722,"…*",Таблица1[[#This Row],[За отчётный месяц]])</f>
        <v>#VALUE!</v>
      </c>
    </row>
    <row r="713" spans="1:22" ht="15" x14ac:dyDescent="0.25">
      <c r="A713" s="91">
        <v>45078</v>
      </c>
      <c r="B713" s="76" t="s">
        <v>17</v>
      </c>
      <c r="C713" s="76" t="s">
        <v>18</v>
      </c>
      <c r="D713" s="76" t="s">
        <v>19</v>
      </c>
      <c r="E713" s="77" t="s">
        <v>20</v>
      </c>
      <c r="F713" s="78">
        <v>169</v>
      </c>
      <c r="G713" s="76" t="s">
        <v>298</v>
      </c>
      <c r="H713" s="76" t="s">
        <v>35</v>
      </c>
      <c r="I713">
        <v>1</v>
      </c>
      <c r="J713">
        <v>54</v>
      </c>
      <c r="K713">
        <v>48</v>
      </c>
      <c r="L713">
        <v>45.844000000000001</v>
      </c>
      <c r="M713">
        <v>285</v>
      </c>
      <c r="N713">
        <v>103.71899999999999</v>
      </c>
      <c r="O713">
        <v>112.5</v>
      </c>
      <c r="P713">
        <v>117.79076869383125</v>
      </c>
      <c r="Q713">
        <v>274.78089838891623</v>
      </c>
      <c r="R713" s="35" t="str">
        <f>CONCATENATE(Таблица1[[#This Row],[ОКПД]],Таблица1[[#This Row],[Признак периода данных]],Таблица1[[#This Row],[ОКЕИ]])</f>
        <v>05.10.20.002.АГ_169</v>
      </c>
      <c r="S713" s="35" t="str">
        <f>VLOOKUP(Таблица1[[#This Row],[ОКПД]],ОКПД!$A$2:$B$11000,2,FALSE)</f>
        <v xml:space="preserve">Уголь каменный и бурый обогащенный </v>
      </c>
      <c r="T713" s="35" t="str">
        <f>VLOOKUP(Таблица1[[#This Row],[ОКЕИ]],'для единиц измирения'!$G$4:$H$1900,2,FALSE)</f>
        <v>тыс. тонн</v>
      </c>
      <c r="U713" t="str">
        <f>LEFT(Таблица1[[#This Row],[ОКПД]],2)</f>
        <v>05</v>
      </c>
      <c r="V713" s="10" t="e">
        <f>IF(H713=H720:H723,"…*",Таблица1[[#This Row],[За отчётный месяц]])</f>
        <v>#VALUE!</v>
      </c>
    </row>
    <row r="714" spans="1:22" ht="20.100000000000001" customHeight="1" x14ac:dyDescent="0.25">
      <c r="A714" s="91">
        <v>45078</v>
      </c>
      <c r="B714" s="76" t="s">
        <v>17</v>
      </c>
      <c r="C714" s="76" t="s">
        <v>18</v>
      </c>
      <c r="D714" s="76" t="s">
        <v>19</v>
      </c>
      <c r="E714" s="77" t="s">
        <v>20</v>
      </c>
      <c r="F714" s="78">
        <v>169</v>
      </c>
      <c r="G714" s="76" t="s">
        <v>298</v>
      </c>
      <c r="H714" s="76" t="s">
        <v>302</v>
      </c>
      <c r="I714">
        <v>1</v>
      </c>
      <c r="J714">
        <v>54</v>
      </c>
      <c r="K714">
        <v>48</v>
      </c>
      <c r="L714">
        <v>45.844000000000001</v>
      </c>
      <c r="M714">
        <v>285</v>
      </c>
      <c r="N714">
        <v>103.71899999999999</v>
      </c>
      <c r="O714">
        <v>112.5</v>
      </c>
      <c r="P714">
        <v>117.79076869383125</v>
      </c>
      <c r="Q714">
        <v>274.78089838891623</v>
      </c>
      <c r="R714" s="35" t="str">
        <f>CONCATENATE(Таблица1[[#This Row],[ОКПД]],Таблица1[[#This Row],[Признак периода данных]],Таблица1[[#This Row],[ОКЕИ]])</f>
        <v>05.10.10.142_169</v>
      </c>
      <c r="S714" s="35" t="str">
        <f>VLOOKUP(Таблица1[[#This Row],[ОКПД]],ОКПД!$A$2:$B$11000,2,FALSE)</f>
        <v>Уголь коксующийся обогащенный</v>
      </c>
      <c r="T714" s="35" t="str">
        <f>VLOOKUP(Таблица1[[#This Row],[ОКЕИ]],'для единиц измирения'!$G$4:$H$1900,2,FALSE)</f>
        <v>тыс. тонн</v>
      </c>
      <c r="U714" t="str">
        <f>LEFT(Таблица1[[#This Row],[ОКПД]],2)</f>
        <v>05</v>
      </c>
      <c r="V714" s="10" t="e">
        <f>IF(H714=H721:H724,"…*",Таблица1[[#This Row],[За отчётный месяц]])</f>
        <v>#VALUE!</v>
      </c>
    </row>
    <row r="715" spans="1:22" ht="20.100000000000001" customHeight="1" x14ac:dyDescent="0.25">
      <c r="A715" s="91">
        <v>45078</v>
      </c>
      <c r="B715" s="76" t="s">
        <v>17</v>
      </c>
      <c r="C715" s="76" t="s">
        <v>18</v>
      </c>
      <c r="D715" s="76" t="s">
        <v>19</v>
      </c>
      <c r="E715" s="77" t="s">
        <v>20</v>
      </c>
      <c r="F715" s="78">
        <v>798</v>
      </c>
      <c r="G715" s="76" t="s">
        <v>298</v>
      </c>
      <c r="H715" s="76" t="s">
        <v>354</v>
      </c>
      <c r="I715">
        <v>3</v>
      </c>
      <c r="J715">
        <v>3.4830000000000001</v>
      </c>
      <c r="K715">
        <v>3.117</v>
      </c>
      <c r="L715">
        <v>22.169</v>
      </c>
      <c r="M715">
        <v>11.996</v>
      </c>
      <c r="N715">
        <v>58.204999999999998</v>
      </c>
      <c r="O715">
        <v>111.74205967276227</v>
      </c>
      <c r="P715">
        <v>15.711128151923857</v>
      </c>
      <c r="Q715">
        <v>20.609913237694357</v>
      </c>
      <c r="R715" s="35" t="str">
        <f>CONCATENATE(Таблица1[[#This Row],[ОКПД]],Таблица1[[#This Row],[Признак периода данных]],Таблица1[[#This Row],[ОКЕИ]])</f>
        <v>17.23.13.140_798</v>
      </c>
      <c r="S715" s="35" t="str">
        <f>VLOOKUP(Таблица1[[#This Row],[ОКПД]],ОКПД!$A$2:$B$11000,2,FALSE)</f>
        <v>Бланки из бумаги или картона</v>
      </c>
      <c r="T715" s="35" t="str">
        <f>VLOOKUP(Таблица1[[#This Row],[ОКЕИ]],'для единиц измирения'!$G$4:$H$1900,2,FALSE)</f>
        <v>Тысяча штук</v>
      </c>
      <c r="U715" t="str">
        <f>LEFT(Таблица1[[#This Row],[ОКПД]],2)</f>
        <v>17</v>
      </c>
      <c r="V715" s="10" t="e">
        <f>IF(H715=H722:H725,"…*",Таблица1[[#This Row],[За отчётный месяц]])</f>
        <v>#VALUE!</v>
      </c>
    </row>
    <row r="716" spans="1:22" ht="20.100000000000001" customHeight="1" x14ac:dyDescent="0.25">
      <c r="A716" s="91">
        <v>45078</v>
      </c>
      <c r="B716" s="76" t="s">
        <v>17</v>
      </c>
      <c r="C716" s="76" t="s">
        <v>18</v>
      </c>
      <c r="D716" s="76" t="s">
        <v>19</v>
      </c>
      <c r="E716" s="77" t="s">
        <v>20</v>
      </c>
      <c r="F716" s="78">
        <v>128</v>
      </c>
      <c r="G716" s="76" t="s">
        <v>298</v>
      </c>
      <c r="H716" s="76" t="s">
        <v>219</v>
      </c>
      <c r="I716">
        <v>3</v>
      </c>
      <c r="J716">
        <v>42.47</v>
      </c>
      <c r="K716">
        <v>38.11</v>
      </c>
      <c r="L716">
        <v>46.85</v>
      </c>
      <c r="M716">
        <v>241.58</v>
      </c>
      <c r="N716">
        <v>250.14</v>
      </c>
      <c r="O716">
        <v>111.44056678037261</v>
      </c>
      <c r="P716">
        <v>90.651013874066166</v>
      </c>
      <c r="Q716">
        <v>96.577916366834572</v>
      </c>
      <c r="R716" s="35" t="str">
        <f>CONCATENATE(Таблица1[[#This Row],[ОКПД]],Таблица1[[#This Row],[Признак периода данных]],Таблица1[[#This Row],[ОКЕИ]])</f>
        <v>11.07.11.120_128</v>
      </c>
      <c r="S716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716" s="35" t="str">
        <f>VLOOKUP(Таблица1[[#This Row],[ОКЕИ]],'для единиц измирения'!$G$4:$H$1900,2,FALSE)</f>
        <v>тыс.полу-литров</v>
      </c>
      <c r="U716" t="str">
        <f>LEFT(Таблица1[[#This Row],[ОКПД]],2)</f>
        <v>11</v>
      </c>
      <c r="V716" s="10" t="e">
        <f>IF(H716=H723:H726,"…*",Таблица1[[#This Row],[За отчётный месяц]])</f>
        <v>#VALUE!</v>
      </c>
    </row>
    <row r="717" spans="1:22" ht="20.100000000000001" customHeight="1" x14ac:dyDescent="0.25">
      <c r="A717" s="91">
        <v>45078</v>
      </c>
      <c r="B717" s="76" t="s">
        <v>17</v>
      </c>
      <c r="C717" s="76" t="s">
        <v>18</v>
      </c>
      <c r="D717" s="76" t="s">
        <v>19</v>
      </c>
      <c r="E717" s="77" t="s">
        <v>20</v>
      </c>
      <c r="F717" s="78">
        <v>119</v>
      </c>
      <c r="G717" s="76" t="s">
        <v>298</v>
      </c>
      <c r="H717" s="76" t="s">
        <v>211</v>
      </c>
      <c r="I717">
        <v>3</v>
      </c>
      <c r="J717">
        <v>3.169</v>
      </c>
      <c r="K717">
        <v>2.8450000000000002</v>
      </c>
      <c r="L717">
        <v>3.1640000000000001</v>
      </c>
      <c r="M717">
        <v>13.798</v>
      </c>
      <c r="N717">
        <v>10.988</v>
      </c>
      <c r="O717">
        <v>111.3884007029877</v>
      </c>
      <c r="P717">
        <v>100.15802781289507</v>
      </c>
      <c r="Q717">
        <v>125.57335274845286</v>
      </c>
      <c r="R717" s="35" t="str">
        <f>CONCATENATE(Таблица1[[#This Row],[ОКПД]],Таблица1[[#This Row],[Признак периода данных]],Таблица1[[#This Row],[ОКЕИ]])</f>
        <v>11.05.10_119</v>
      </c>
      <c r="S717" s="35" t="str">
        <f>VLOOKUP(Таблица1[[#This Row],[ОКПД]],ОКПД!$A$2:$B$11000,2,FALSE)</f>
        <v>Пиво, кроме отходов пивоварения</v>
      </c>
      <c r="T717" s="35" t="str">
        <f>VLOOKUP(Таблица1[[#This Row],[ОКЕИ]],'для единиц измирения'!$G$4:$H$1900,2,FALSE)</f>
        <v>тыс. дкл</v>
      </c>
      <c r="U717" t="str">
        <f>LEFT(Таблица1[[#This Row],[ОКПД]],2)</f>
        <v>11</v>
      </c>
      <c r="V717" s="10" t="e">
        <f>IF(H717=H724:H727,"…*",Таблица1[[#This Row],[За отчётный месяц]])</f>
        <v>#VALUE!</v>
      </c>
    </row>
    <row r="718" spans="1:22" ht="20.100000000000001" customHeight="1" x14ac:dyDescent="0.25">
      <c r="A718" s="91">
        <v>45078</v>
      </c>
      <c r="B718" s="76" t="s">
        <v>17</v>
      </c>
      <c r="C718" s="76" t="s">
        <v>18</v>
      </c>
      <c r="D718" s="76" t="s">
        <v>19</v>
      </c>
      <c r="E718" s="77" t="s">
        <v>20</v>
      </c>
      <c r="F718" s="78">
        <v>168</v>
      </c>
      <c r="G718" s="76" t="s">
        <v>298</v>
      </c>
      <c r="H718" s="76" t="s">
        <v>311</v>
      </c>
      <c r="I718">
        <v>1</v>
      </c>
      <c r="J718">
        <v>0.12</v>
      </c>
      <c r="K718">
        <v>0.11</v>
      </c>
      <c r="L718">
        <v>7.0000000000000007E-2</v>
      </c>
      <c r="M718">
        <v>0.72</v>
      </c>
      <c r="N718">
        <v>0.28999999999999998</v>
      </c>
      <c r="O718">
        <v>109.09090909090909</v>
      </c>
      <c r="P718">
        <v>171.42857142857142</v>
      </c>
      <c r="Q718">
        <v>248.27586206896552</v>
      </c>
      <c r="R718" s="35" t="str">
        <f>CONCATENATE(Таблица1[[#This Row],[ОКПД]],Таблица1[[#This Row],[Признак периода данных]],Таблица1[[#This Row],[ОКЕИ]])</f>
        <v>10.13.13_168</v>
      </c>
      <c r="S718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718" s="35" t="str">
        <f>VLOOKUP(Таблица1[[#This Row],[ОКЕИ]],'для единиц измирения'!$G$4:$H$1900,2,FALSE)</f>
        <v>тонн</v>
      </c>
      <c r="U718" t="str">
        <f>LEFT(Таблица1[[#This Row],[ОКПД]],2)</f>
        <v>10</v>
      </c>
      <c r="V718" s="10" t="e">
        <f>IF(H718=H725:H728,"…*",Таблица1[[#This Row],[За отчётный месяц]])</f>
        <v>#VALUE!</v>
      </c>
    </row>
    <row r="719" spans="1:22" ht="20.100000000000001" customHeight="1" x14ac:dyDescent="0.25">
      <c r="A719" s="91">
        <v>45078</v>
      </c>
      <c r="B719" s="76" t="s">
        <v>17</v>
      </c>
      <c r="C719" s="76" t="s">
        <v>18</v>
      </c>
      <c r="D719" s="76" t="s">
        <v>19</v>
      </c>
      <c r="E719" s="77" t="s">
        <v>20</v>
      </c>
      <c r="F719" s="78">
        <v>119</v>
      </c>
      <c r="G719" s="76" t="s">
        <v>298</v>
      </c>
      <c r="H719" s="76" t="s">
        <v>221</v>
      </c>
      <c r="I719">
        <v>2</v>
      </c>
      <c r="J719">
        <v>1.33</v>
      </c>
      <c r="K719">
        <v>1.22</v>
      </c>
      <c r="L719">
        <v>1.29</v>
      </c>
      <c r="M719">
        <v>7.17</v>
      </c>
      <c r="N719">
        <v>6.04</v>
      </c>
      <c r="O719">
        <v>109.01639344262296</v>
      </c>
      <c r="P719">
        <v>103.10077519379846</v>
      </c>
      <c r="Q719">
        <v>118.70860927152317</v>
      </c>
      <c r="R719" s="35" t="str">
        <f>CONCATENATE(Таблица1[[#This Row],[ОКПД]],Таблица1[[#This Row],[Признак периода данных]],Таблица1[[#This Row],[ОКЕИ]])</f>
        <v>11.07.19_119</v>
      </c>
      <c r="S719" s="35" t="str">
        <f>VLOOKUP(Таблица1[[#This Row],[ОКПД]],ОКПД!$A$2:$B$11000,2,FALSE)</f>
        <v>Напитки безалкогольные прочие</v>
      </c>
      <c r="T719" s="35" t="str">
        <f>VLOOKUP(Таблица1[[#This Row],[ОКЕИ]],'для единиц измирения'!$G$4:$H$1900,2,FALSE)</f>
        <v>тыс. дкл</v>
      </c>
      <c r="U719" t="str">
        <f>LEFT(Таблица1[[#This Row],[ОКПД]],2)</f>
        <v>11</v>
      </c>
      <c r="V719" s="10" t="e">
        <f>IF(H719=H726:H729,"…*",Таблица1[[#This Row],[За отчётный месяц]])</f>
        <v>#VALUE!</v>
      </c>
    </row>
    <row r="720" spans="1:22" ht="20.100000000000001" customHeight="1" x14ac:dyDescent="0.25">
      <c r="A720" s="91">
        <v>45078</v>
      </c>
      <c r="B720" s="76" t="s">
        <v>17</v>
      </c>
      <c r="C720" s="76" t="s">
        <v>18</v>
      </c>
      <c r="D720" s="76" t="s">
        <v>19</v>
      </c>
      <c r="E720" s="77" t="s">
        <v>20</v>
      </c>
      <c r="F720" s="78">
        <v>119</v>
      </c>
      <c r="G720" s="76" t="s">
        <v>298</v>
      </c>
      <c r="H720" s="76" t="s">
        <v>227</v>
      </c>
      <c r="I720">
        <v>1</v>
      </c>
      <c r="J720">
        <v>1.1499999999999999</v>
      </c>
      <c r="K720">
        <v>1.08</v>
      </c>
      <c r="L720">
        <v>0.91</v>
      </c>
      <c r="M720">
        <v>5.96</v>
      </c>
      <c r="N720">
        <v>5.16</v>
      </c>
      <c r="O720">
        <v>106.48148148148148</v>
      </c>
      <c r="P720">
        <v>126.37362637362638</v>
      </c>
      <c r="Q720">
        <v>115.50387596899225</v>
      </c>
      <c r="R720" s="35" t="str">
        <f>CONCATENATE(Таблица1[[#This Row],[ОКПД]],Таблица1[[#This Row],[Признак периода данных]],Таблица1[[#This Row],[ОКЕИ]])</f>
        <v>11.07.19.190_119</v>
      </c>
      <c r="S720" s="35" t="str">
        <f>VLOOKUP(Таблица1[[#This Row],[ОКПД]],ОКПД!$A$2:$B$11000,2,FALSE)</f>
        <v>Напитки безалкогольные прочие, не включенные в другие группировки</v>
      </c>
      <c r="T720" s="35" t="str">
        <f>VLOOKUP(Таблица1[[#This Row],[ОКЕИ]],'для единиц измирения'!$G$4:$H$1900,2,FALSE)</f>
        <v>тыс. дкл</v>
      </c>
      <c r="U720" t="str">
        <f>LEFT(Таблица1[[#This Row],[ОКПД]],2)</f>
        <v>11</v>
      </c>
      <c r="V720" s="10" t="e">
        <f>IF(H720=H727:H730,"…*",Таблица1[[#This Row],[За отчётный месяц]])</f>
        <v>#VALUE!</v>
      </c>
    </row>
    <row r="721" spans="1:22" ht="20.100000000000001" customHeight="1" x14ac:dyDescent="0.25">
      <c r="A721" s="91">
        <v>45078</v>
      </c>
      <c r="B721" s="76" t="s">
        <v>17</v>
      </c>
      <c r="C721" s="76" t="s">
        <v>18</v>
      </c>
      <c r="D721" s="76" t="s">
        <v>19</v>
      </c>
      <c r="E721" s="77" t="s">
        <v>20</v>
      </c>
      <c r="F721" s="78">
        <v>168</v>
      </c>
      <c r="G721" s="76" t="s">
        <v>298</v>
      </c>
      <c r="H721" s="76" t="s">
        <v>97</v>
      </c>
      <c r="I721">
        <v>1</v>
      </c>
      <c r="J721">
        <v>1.7999999999999999E-2</v>
      </c>
      <c r="K721">
        <v>1.7000000000000001E-2</v>
      </c>
      <c r="L721">
        <v>2.8000000000000001E-2</v>
      </c>
      <c r="M721">
        <v>0.115</v>
      </c>
      <c r="N721">
        <v>0.13700000000000001</v>
      </c>
      <c r="O721">
        <v>105.88235294117646</v>
      </c>
      <c r="P721">
        <v>64.285714285714292</v>
      </c>
      <c r="Q721">
        <v>83.941605839416056</v>
      </c>
      <c r="R721" s="35" t="str">
        <f>CONCATENATE(Таблица1[[#This Row],[ОКПД]],Таблица1[[#This Row],[Признак периода данных]],Таблица1[[#This Row],[ОКЕИ]])</f>
        <v>10.20.23.123_168</v>
      </c>
      <c r="S721" s="35" t="str">
        <f>VLOOKUP(Таблица1[[#This Row],[ОКПД]],ОКПД!$A$2:$B$11000,2,FALSE)</f>
        <v>Рыба морская соленая или в рассоле (кроме сельди)</v>
      </c>
      <c r="T721" s="35" t="str">
        <f>VLOOKUP(Таблица1[[#This Row],[ОКЕИ]],'для единиц измирения'!$G$4:$H$1900,2,FALSE)</f>
        <v>тонн</v>
      </c>
      <c r="U721" t="str">
        <f>LEFT(Таблица1[[#This Row],[ОКПД]],2)</f>
        <v>10</v>
      </c>
      <c r="V721" s="10" t="e">
        <f>IF(H721=H728:H731,"…*",Таблица1[[#This Row],[За отчётный месяц]])</f>
        <v>#VALUE!</v>
      </c>
    </row>
    <row r="722" spans="1:22" ht="15" x14ac:dyDescent="0.25">
      <c r="A722" s="91">
        <v>45078</v>
      </c>
      <c r="B722" s="76" t="s">
        <v>17</v>
      </c>
      <c r="C722" s="76" t="s">
        <v>18</v>
      </c>
      <c r="D722" s="76" t="s">
        <v>19</v>
      </c>
      <c r="E722" s="77" t="s">
        <v>20</v>
      </c>
      <c r="F722" s="78">
        <v>168</v>
      </c>
      <c r="G722" s="76" t="s">
        <v>298</v>
      </c>
      <c r="H722" s="76" t="s">
        <v>209</v>
      </c>
      <c r="I722">
        <v>2</v>
      </c>
      <c r="J722">
        <v>0.67</v>
      </c>
      <c r="K722">
        <v>0.65</v>
      </c>
      <c r="L722">
        <v>1.1000000000000001</v>
      </c>
      <c r="M722">
        <v>3.19</v>
      </c>
      <c r="N722">
        <v>4.18</v>
      </c>
      <c r="O722">
        <v>103.07692307692308</v>
      </c>
      <c r="P722">
        <v>60.909090909090907</v>
      </c>
      <c r="Q722">
        <v>76.315789473684205</v>
      </c>
      <c r="R722" s="35" t="str">
        <f>CONCATENATE(Таблица1[[#This Row],[ОКПД]],Таблица1[[#This Row],[Признак периода данных]],Таблица1[[#This Row],[ОКЕИ]])</f>
        <v>10.85.1_168</v>
      </c>
      <c r="S722" s="35" t="str">
        <f>VLOOKUP(Таблица1[[#This Row],[ОКПД]],ОКПД!$A$2:$B$11000,2,FALSE)</f>
        <v>Продукты пищевые готовые и блюда</v>
      </c>
      <c r="T722" s="35" t="str">
        <f>VLOOKUP(Таблица1[[#This Row],[ОКЕИ]],'для единиц измирения'!$G$4:$H$1900,2,FALSE)</f>
        <v>тонн</v>
      </c>
      <c r="U722" t="str">
        <f>LEFT(Таблица1[[#This Row],[ОКПД]],2)</f>
        <v>10</v>
      </c>
      <c r="V722" s="10" t="e">
        <f>IF(H722=H729:H732,"…*",Таблица1[[#This Row],[За отчётный месяц]])</f>
        <v>#VALUE!</v>
      </c>
    </row>
    <row r="723" spans="1:22" ht="15" x14ac:dyDescent="0.25">
      <c r="A723" s="91">
        <v>45078</v>
      </c>
      <c r="B723" s="76" t="s">
        <v>17</v>
      </c>
      <c r="C723" s="76" t="s">
        <v>18</v>
      </c>
      <c r="D723" s="76" t="s">
        <v>19</v>
      </c>
      <c r="E723" s="77" t="s">
        <v>20</v>
      </c>
      <c r="F723" s="78">
        <v>168</v>
      </c>
      <c r="G723" s="76" t="s">
        <v>298</v>
      </c>
      <c r="H723" s="76" t="s">
        <v>144</v>
      </c>
      <c r="I723">
        <v>3</v>
      </c>
      <c r="J723">
        <v>3.26</v>
      </c>
      <c r="K723">
        <v>3.17</v>
      </c>
      <c r="L723">
        <v>2.96</v>
      </c>
      <c r="M723">
        <v>19.38</v>
      </c>
      <c r="N723">
        <v>17.55</v>
      </c>
      <c r="O723">
        <v>102.8391167192429</v>
      </c>
      <c r="P723">
        <v>110.13513513513513</v>
      </c>
      <c r="Q723">
        <v>110.42735042735043</v>
      </c>
      <c r="R723" s="35" t="str">
        <f>CONCATENATE(Таблица1[[#This Row],[ОКПД]],Таблица1[[#This Row],[Признак периода данных]],Таблица1[[#This Row],[ОКЕИ]])</f>
        <v>10.51.52.110_168</v>
      </c>
      <c r="S723" s="35" t="str">
        <f>VLOOKUP(Таблица1[[#This Row],[ОКПД]],ОКПД!$A$2:$B$11000,2,FALSE)</f>
        <v>Йогурт</v>
      </c>
      <c r="T723" s="35" t="str">
        <f>VLOOKUP(Таблица1[[#This Row],[ОКЕИ]],'для единиц измирения'!$G$4:$H$1900,2,FALSE)</f>
        <v>тонн</v>
      </c>
      <c r="U723" t="str">
        <f>LEFT(Таблица1[[#This Row],[ОКПД]],2)</f>
        <v>10</v>
      </c>
      <c r="V723" s="10" t="e">
        <f>IF(H723=H730:H733,"…*",Таблица1[[#This Row],[За отчётный месяц]])</f>
        <v>#VALUE!</v>
      </c>
    </row>
    <row r="724" spans="1:22" ht="20.100000000000001" customHeight="1" x14ac:dyDescent="0.25">
      <c r="A724" s="91">
        <v>45078</v>
      </c>
      <c r="B724" s="76" t="s">
        <v>17</v>
      </c>
      <c r="C724" s="76" t="s">
        <v>18</v>
      </c>
      <c r="D724" s="76" t="s">
        <v>19</v>
      </c>
      <c r="E724" s="77" t="s">
        <v>20</v>
      </c>
      <c r="F724" s="78">
        <v>168</v>
      </c>
      <c r="G724" s="76" t="s">
        <v>298</v>
      </c>
      <c r="H724" s="76" t="s">
        <v>55</v>
      </c>
      <c r="I724">
        <v>4</v>
      </c>
      <c r="J724">
        <v>10.71</v>
      </c>
      <c r="K724">
        <v>10.47</v>
      </c>
      <c r="L724">
        <v>10.93</v>
      </c>
      <c r="M724">
        <v>58.1</v>
      </c>
      <c r="N724">
        <v>62.59</v>
      </c>
      <c r="O724">
        <v>102.29226361031519</v>
      </c>
      <c r="P724">
        <v>97.987191216834404</v>
      </c>
      <c r="Q724">
        <v>92.826330084678062</v>
      </c>
      <c r="R724" s="35" t="str">
        <f>CONCATENATE(Таблица1[[#This Row],[ОКПД]],Таблица1[[#This Row],[Признак периода данных]],Таблица1[[#This Row],[ОКЕИ]])</f>
        <v>10.13.14.700_168</v>
      </c>
      <c r="S724" s="35" t="str">
        <f>VLOOKUP(Таблица1[[#This Row],[ОКПД]],ОКПД!$A$2:$B$11000,2,FALSE)</f>
        <v>Полуфабрикаты мясные, мясосодержащие, охлажденные, замороженные</v>
      </c>
      <c r="T724" s="35" t="str">
        <f>VLOOKUP(Таблица1[[#This Row],[ОКЕИ]],'для единиц измирения'!$G$4:$H$1900,2,FALSE)</f>
        <v>тонн</v>
      </c>
      <c r="U724" t="str">
        <f>LEFT(Таблица1[[#This Row],[ОКПД]],2)</f>
        <v>10</v>
      </c>
      <c r="V724" s="10" t="e">
        <f>IF(H724=H731:H734,"…*",Таблица1[[#This Row],[За отчётный месяц]])</f>
        <v>#VALUE!</v>
      </c>
    </row>
    <row r="725" spans="1:22" ht="20.100000000000001" customHeight="1" x14ac:dyDescent="0.25">
      <c r="A725" s="91">
        <v>45078</v>
      </c>
      <c r="B725" s="76" t="s">
        <v>17</v>
      </c>
      <c r="C725" s="76" t="s">
        <v>18</v>
      </c>
      <c r="D725" s="76" t="s">
        <v>19</v>
      </c>
      <c r="E725" s="77" t="s">
        <v>20</v>
      </c>
      <c r="F725" s="78">
        <v>796</v>
      </c>
      <c r="G725" s="76" t="s">
        <v>298</v>
      </c>
      <c r="H725" s="76" t="s">
        <v>9140</v>
      </c>
      <c r="I725">
        <v>1</v>
      </c>
      <c r="J725">
        <v>1</v>
      </c>
      <c r="K725">
        <v>1</v>
      </c>
      <c r="L725">
        <v>1</v>
      </c>
      <c r="M725">
        <v>3</v>
      </c>
      <c r="N725">
        <v>3</v>
      </c>
      <c r="O725">
        <v>100</v>
      </c>
      <c r="P725">
        <v>100</v>
      </c>
      <c r="Q725">
        <v>100</v>
      </c>
      <c r="R725" s="35" t="str">
        <f>CONCATENATE(Таблица1[[#This Row],[ОКПД]],Таблица1[[#This Row],[Признак периода данных]],Таблица1[[#This Row],[ОКЕИ]])</f>
        <v>31.09.12.119_796</v>
      </c>
      <c r="S725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725" s="35" t="str">
        <f>VLOOKUP(Таблица1[[#This Row],[ОКЕИ]],'для единиц измирения'!$G$4:$H$1900,2,FALSE)</f>
        <v>штук</v>
      </c>
      <c r="U725" t="str">
        <f>LEFT(Таблица1[[#This Row],[ОКПД]],2)</f>
        <v>31</v>
      </c>
      <c r="V725" s="10" t="e">
        <f>IF(H725=H732:H735,"…*",Таблица1[[#This Row],[За отчётный месяц]])</f>
        <v>#VALUE!</v>
      </c>
    </row>
    <row r="726" spans="1:22" ht="20.100000000000001" customHeight="1" x14ac:dyDescent="0.25">
      <c r="A726" s="91">
        <v>45078</v>
      </c>
      <c r="B726" s="76" t="s">
        <v>17</v>
      </c>
      <c r="C726" s="76" t="s">
        <v>18</v>
      </c>
      <c r="D726" s="76" t="s">
        <v>19</v>
      </c>
      <c r="E726" s="77" t="s">
        <v>20</v>
      </c>
      <c r="F726" s="78">
        <v>168</v>
      </c>
      <c r="G726" s="76" t="s">
        <v>298</v>
      </c>
      <c r="H726" s="76" t="s">
        <v>189</v>
      </c>
      <c r="I726">
        <v>2</v>
      </c>
      <c r="J726">
        <v>0.12</v>
      </c>
      <c r="K726">
        <v>0.12</v>
      </c>
      <c r="L726">
        <v>0.17799999999999999</v>
      </c>
      <c r="M726">
        <v>0.45</v>
      </c>
      <c r="N726">
        <v>1.1990000000000001</v>
      </c>
      <c r="O726">
        <v>100</v>
      </c>
      <c r="P726">
        <v>67.415730337078656</v>
      </c>
      <c r="Q726">
        <v>37.531276063386159</v>
      </c>
      <c r="R726" s="35" t="str">
        <f>CONCATENATE(Таблица1[[#This Row],[ОКПД]],Таблица1[[#This Row],[Признак периода данных]],Таблица1[[#This Row],[ОКЕИ]])</f>
        <v>10.72.11.001.АГ_168</v>
      </c>
      <c r="S726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726" s="35" t="str">
        <f>VLOOKUP(Таблица1[[#This Row],[ОКЕИ]],'для единиц измирения'!$G$4:$H$1900,2,FALSE)</f>
        <v>тонн</v>
      </c>
      <c r="U726" t="str">
        <f>LEFT(Таблица1[[#This Row],[ОКПД]],2)</f>
        <v>10</v>
      </c>
      <c r="V726" s="10" t="e">
        <f>IF(H726=H733:H736,"…*",Таблица1[[#This Row],[За отчётный месяц]])</f>
        <v>#VALUE!</v>
      </c>
    </row>
    <row r="727" spans="1:22" ht="20.100000000000001" customHeight="1" x14ac:dyDescent="0.25">
      <c r="A727" s="91">
        <v>45078</v>
      </c>
      <c r="B727" s="76" t="s">
        <v>17</v>
      </c>
      <c r="C727" s="76" t="s">
        <v>18</v>
      </c>
      <c r="D727" s="76" t="s">
        <v>19</v>
      </c>
      <c r="E727" s="77" t="s">
        <v>20</v>
      </c>
      <c r="F727" s="78">
        <v>168</v>
      </c>
      <c r="G727" s="76" t="s">
        <v>298</v>
      </c>
      <c r="H727" s="76" t="s">
        <v>202</v>
      </c>
      <c r="I727">
        <v>1</v>
      </c>
      <c r="J727">
        <v>0.03</v>
      </c>
      <c r="K727">
        <v>0.03</v>
      </c>
      <c r="L727" t="s">
        <v>9680</v>
      </c>
      <c r="M727">
        <v>0.19</v>
      </c>
      <c r="N727">
        <v>0</v>
      </c>
      <c r="O727">
        <v>100</v>
      </c>
      <c r="P727" t="s">
        <v>9680</v>
      </c>
      <c r="Q727">
        <v>0</v>
      </c>
      <c r="R727" s="35" t="str">
        <f>CONCATENATE(Таблица1[[#This Row],[ОКПД]],Таблица1[[#This Row],[Признак периода данных]],Таблица1[[#This Row],[ОКЕИ]])</f>
        <v>10.73.11_168</v>
      </c>
      <c r="S727" s="35" t="str">
        <f>VLOOKUP(Таблица1[[#This Row],[ОКПД]],ОКПД!$A$2:$B$11000,2,FALSE)</f>
        <v>Изделия макаронные и аналогичные мучные изделия</v>
      </c>
      <c r="T727" s="35" t="str">
        <f>VLOOKUP(Таблица1[[#This Row],[ОКЕИ]],'для единиц измирения'!$G$4:$H$1900,2,FALSE)</f>
        <v>тонн</v>
      </c>
      <c r="U727" t="str">
        <f>LEFT(Таблица1[[#This Row],[ОКПД]],2)</f>
        <v>10</v>
      </c>
      <c r="V727" s="10" t="e">
        <f>IF(H727=H734:H737,"…*",Таблица1[[#This Row],[За отчётный месяц]])</f>
        <v>#VALUE!</v>
      </c>
    </row>
    <row r="728" spans="1:22" ht="20.100000000000001" customHeight="1" x14ac:dyDescent="0.25">
      <c r="A728" s="91">
        <v>45078</v>
      </c>
      <c r="B728" s="76" t="s">
        <v>17</v>
      </c>
      <c r="C728" s="76" t="s">
        <v>18</v>
      </c>
      <c r="D728" s="76" t="s">
        <v>19</v>
      </c>
      <c r="E728" s="77" t="s">
        <v>20</v>
      </c>
      <c r="F728" s="78">
        <v>169</v>
      </c>
      <c r="G728" s="76" t="s">
        <v>298</v>
      </c>
      <c r="H728" s="76" t="s">
        <v>38</v>
      </c>
      <c r="I728">
        <v>1</v>
      </c>
      <c r="J728">
        <v>15</v>
      </c>
      <c r="K728">
        <v>15</v>
      </c>
      <c r="L728">
        <v>3.2</v>
      </c>
      <c r="M728">
        <v>68.900000000000006</v>
      </c>
      <c r="N728">
        <v>14</v>
      </c>
      <c r="O728">
        <v>100</v>
      </c>
      <c r="P728">
        <v>468.75</v>
      </c>
      <c r="Q728">
        <v>492.14285714285717</v>
      </c>
      <c r="R728" s="35" t="str">
        <f>CONCATENATE(Таблица1[[#This Row],[ОКПД]],Таблица1[[#This Row],[Признак периода данных]],Таблица1[[#This Row],[ОКЕИ]])</f>
        <v>05.20.10.110_169</v>
      </c>
      <c r="S728" s="35" t="str">
        <f>VLOOKUP(Таблица1[[#This Row],[ОКПД]],ОКПД!$A$2:$B$11000,2,FALSE)</f>
        <v>Уголь бурый рядовой (лигнит)</v>
      </c>
      <c r="T728" s="35" t="str">
        <f>VLOOKUP(Таблица1[[#This Row],[ОКЕИ]],'для единиц измирения'!$G$4:$H$1900,2,FALSE)</f>
        <v>тыс. тонн</v>
      </c>
      <c r="U728" t="str">
        <f>LEFT(Таблица1[[#This Row],[ОКПД]],2)</f>
        <v>05</v>
      </c>
      <c r="V728" s="10" t="e">
        <f>IF(H728=H735:H738,"…*",Таблица1[[#This Row],[За отчётный месяц]])</f>
        <v>#VALUE!</v>
      </c>
    </row>
    <row r="729" spans="1:22" ht="20.100000000000001" customHeight="1" x14ac:dyDescent="0.25">
      <c r="A729" s="91">
        <v>45078</v>
      </c>
      <c r="B729" s="76" t="s">
        <v>17</v>
      </c>
      <c r="C729" s="76" t="s">
        <v>18</v>
      </c>
      <c r="D729" s="76" t="s">
        <v>19</v>
      </c>
      <c r="E729" s="77" t="s">
        <v>20</v>
      </c>
      <c r="F729" s="78">
        <v>796</v>
      </c>
      <c r="G729" s="76" t="s">
        <v>298</v>
      </c>
      <c r="H729" s="76" t="s">
        <v>9136</v>
      </c>
      <c r="I729">
        <v>1</v>
      </c>
      <c r="J729">
        <v>1</v>
      </c>
      <c r="K729">
        <v>1</v>
      </c>
      <c r="L729">
        <v>1</v>
      </c>
      <c r="M729">
        <v>3</v>
      </c>
      <c r="N729">
        <v>3</v>
      </c>
      <c r="O729">
        <v>100</v>
      </c>
      <c r="P729">
        <v>100</v>
      </c>
      <c r="Q729">
        <v>100</v>
      </c>
      <c r="R729" s="35" t="str">
        <f>CONCATENATE(Таблица1[[#This Row],[ОКПД]],Таблица1[[#This Row],[Признак периода данных]],Таблица1[[#This Row],[ОКЕИ]])</f>
        <v>31.09.12.110_796</v>
      </c>
      <c r="S729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729" s="35" t="str">
        <f>VLOOKUP(Таблица1[[#This Row],[ОКЕИ]],'для единиц измирения'!$G$4:$H$1900,2,FALSE)</f>
        <v>штук</v>
      </c>
      <c r="U729" t="str">
        <f>LEFT(Таблица1[[#This Row],[ОКПД]],2)</f>
        <v>31</v>
      </c>
      <c r="V729" s="10" t="e">
        <f>IF(H729=H736:H739,"…*",Таблица1[[#This Row],[За отчётный месяц]])</f>
        <v>#VALUE!</v>
      </c>
    </row>
    <row r="730" spans="1:22" ht="20.100000000000001" customHeight="1" x14ac:dyDescent="0.25">
      <c r="A730" s="91">
        <v>45078</v>
      </c>
      <c r="B730" s="76" t="s">
        <v>17</v>
      </c>
      <c r="C730" s="76" t="s">
        <v>18</v>
      </c>
      <c r="D730" s="76" t="s">
        <v>19</v>
      </c>
      <c r="E730" s="77" t="s">
        <v>20</v>
      </c>
      <c r="F730" s="78">
        <v>384</v>
      </c>
      <c r="G730" s="76" t="s">
        <v>298</v>
      </c>
      <c r="H730" s="76" t="s">
        <v>408</v>
      </c>
      <c r="I730">
        <v>1</v>
      </c>
      <c r="J730">
        <v>20</v>
      </c>
      <c r="K730">
        <v>20</v>
      </c>
      <c r="L730">
        <v>20</v>
      </c>
      <c r="M730">
        <v>80</v>
      </c>
      <c r="N730">
        <v>80</v>
      </c>
      <c r="O730">
        <v>100</v>
      </c>
      <c r="P730">
        <v>100</v>
      </c>
      <c r="Q730">
        <v>100</v>
      </c>
      <c r="R730" s="35" t="str">
        <f>CONCATENATE(Таблица1[[#This Row],[ОКПД]],Таблица1[[#This Row],[Признак периода данных]],Таблица1[[#This Row],[ОКЕИ]])</f>
        <v>32.99.56_384</v>
      </c>
      <c r="S730" s="35" t="str">
        <f>VLOOKUP(Таблица1[[#This Row],[ОКПД]],ОКПД!$A$2:$B$11000,2,FALSE)</f>
        <v>Изделия народных художественных промыслов</v>
      </c>
      <c r="T730" s="35" t="str">
        <f>VLOOKUP(Таблица1[[#This Row],[ОКЕИ]],'для единиц измирения'!$G$4:$H$1900,2,FALSE)</f>
        <v>тыс.руб</v>
      </c>
      <c r="U730" t="str">
        <f>LEFT(Таблица1[[#This Row],[ОКПД]],2)</f>
        <v>32</v>
      </c>
      <c r="V730" s="10" t="e">
        <f>IF(H730=H737:H740,"…*",Таблица1[[#This Row],[За отчётный месяц]])</f>
        <v>#VALUE!</v>
      </c>
    </row>
    <row r="731" spans="1:22" ht="20.100000000000001" customHeight="1" x14ac:dyDescent="0.25">
      <c r="A731" s="91">
        <v>45078</v>
      </c>
      <c r="B731" s="76" t="s">
        <v>17</v>
      </c>
      <c r="C731" s="76" t="s">
        <v>18</v>
      </c>
      <c r="D731" s="76" t="s">
        <v>19</v>
      </c>
      <c r="E731" s="77" t="s">
        <v>20</v>
      </c>
      <c r="F731" s="78">
        <v>168</v>
      </c>
      <c r="G731" s="76" t="s">
        <v>298</v>
      </c>
      <c r="H731" s="76" t="s">
        <v>158</v>
      </c>
      <c r="I731">
        <v>1</v>
      </c>
      <c r="J731">
        <v>0.37</v>
      </c>
      <c r="K731">
        <v>0.37</v>
      </c>
      <c r="L731">
        <v>0.46</v>
      </c>
      <c r="M731">
        <v>1.86</v>
      </c>
      <c r="N731">
        <v>2.25</v>
      </c>
      <c r="O731">
        <v>100</v>
      </c>
      <c r="P731">
        <v>80.434782608695656</v>
      </c>
      <c r="Q731">
        <v>82.666666666666671</v>
      </c>
      <c r="R731" s="35" t="str">
        <f>CONCATENATE(Таблица1[[#This Row],[ОКПД]],Таблица1[[#This Row],[Признак периода данных]],Таблица1[[#This Row],[ОКЕИ]])</f>
        <v>10.51.55.110_168</v>
      </c>
      <c r="S731" s="35" t="str">
        <f>VLOOKUP(Таблица1[[#This Row],[ОКПД]],ОКПД!$A$2:$B$11000,2,FALSE)</f>
        <v>Сыворотка молочная</v>
      </c>
      <c r="T731" s="35" t="str">
        <f>VLOOKUP(Таблица1[[#This Row],[ОКЕИ]],'для единиц измирения'!$G$4:$H$1900,2,FALSE)</f>
        <v>тонн</v>
      </c>
      <c r="U731" t="str">
        <f>LEFT(Таблица1[[#This Row],[ОКПД]],2)</f>
        <v>10</v>
      </c>
      <c r="V731" s="10" t="e">
        <f>IF(H731=H738:H741,"…*",Таблица1[[#This Row],[За отчётный месяц]])</f>
        <v>#VALUE!</v>
      </c>
    </row>
    <row r="732" spans="1:22" ht="20.100000000000001" customHeight="1" x14ac:dyDescent="0.25">
      <c r="A732" s="91">
        <v>45078</v>
      </c>
      <c r="B732" s="76" t="s">
        <v>17</v>
      </c>
      <c r="C732" s="76" t="s">
        <v>18</v>
      </c>
      <c r="D732" s="76" t="s">
        <v>19</v>
      </c>
      <c r="E732" s="77" t="s">
        <v>20</v>
      </c>
      <c r="F732" s="78">
        <v>168</v>
      </c>
      <c r="G732" s="76" t="s">
        <v>298</v>
      </c>
      <c r="H732" s="76" t="s">
        <v>200</v>
      </c>
      <c r="I732">
        <v>1</v>
      </c>
      <c r="J732">
        <v>0.03</v>
      </c>
      <c r="K732">
        <v>0.03</v>
      </c>
      <c r="L732" t="s">
        <v>9680</v>
      </c>
      <c r="M732">
        <v>0.19</v>
      </c>
      <c r="N732">
        <v>0</v>
      </c>
      <c r="O732">
        <v>100</v>
      </c>
      <c r="P732" t="s">
        <v>9680</v>
      </c>
      <c r="Q732">
        <v>0</v>
      </c>
      <c r="R732" s="35" t="str">
        <f>CONCATENATE(Таблица1[[#This Row],[ОКПД]],Таблица1[[#This Row],[Признак периода данных]],Таблица1[[#This Row],[ОКЕИ]])</f>
        <v>10.73.1_168</v>
      </c>
      <c r="S732" s="35" t="str">
        <f>VLOOKUP(Таблица1[[#This Row],[ОКПД]],ОКПД!$A$2:$B$11000,2,FALSE)</f>
        <v>Изделия макаронные, кускус и аналогичные мучные изделия</v>
      </c>
      <c r="T732" s="35" t="str">
        <f>VLOOKUP(Таблица1[[#This Row],[ОКЕИ]],'для единиц измирения'!$G$4:$H$1900,2,FALSE)</f>
        <v>тонн</v>
      </c>
      <c r="U732" t="str">
        <f>LEFT(Таблица1[[#This Row],[ОКПД]],2)</f>
        <v>10</v>
      </c>
      <c r="V732" s="10" t="e">
        <f>IF(H732=H739:H742,"…*",Таблица1[[#This Row],[За отчётный месяц]])</f>
        <v>#VALUE!</v>
      </c>
    </row>
    <row r="733" spans="1:22" ht="20.100000000000001" customHeight="1" x14ac:dyDescent="0.25">
      <c r="A733" s="91">
        <v>45078</v>
      </c>
      <c r="B733" s="76" t="s">
        <v>17</v>
      </c>
      <c r="C733" s="76" t="s">
        <v>18</v>
      </c>
      <c r="D733" s="76" t="s">
        <v>19</v>
      </c>
      <c r="E733" s="77" t="s">
        <v>20</v>
      </c>
      <c r="F733" s="78">
        <v>168</v>
      </c>
      <c r="G733" s="76" t="s">
        <v>298</v>
      </c>
      <c r="H733" s="76" t="s">
        <v>179</v>
      </c>
      <c r="I733">
        <v>10</v>
      </c>
      <c r="J733">
        <v>11.954000000000001</v>
      </c>
      <c r="K733">
        <v>11.959</v>
      </c>
      <c r="L733">
        <v>11.005000000000001</v>
      </c>
      <c r="M733">
        <v>70.484999999999999</v>
      </c>
      <c r="N733">
        <v>71.402000000000001</v>
      </c>
      <c r="O733">
        <v>99.958190484154187</v>
      </c>
      <c r="P733">
        <v>108.62335302135394</v>
      </c>
      <c r="Q733">
        <v>98.715722248676514</v>
      </c>
      <c r="R733" s="35" t="str">
        <f>CONCATENATE(Таблица1[[#This Row],[ОКПД]],Таблица1[[#This Row],[Признак периода данных]],Таблица1[[#This Row],[ОКЕИ]])</f>
        <v>10.71.11.120_168</v>
      </c>
      <c r="S733" s="35" t="str">
        <f>VLOOKUP(Таблица1[[#This Row],[ОКПД]],ОКПД!$A$2:$B$11000,2,FALSE)</f>
        <v>Булочные изделия недлительного хранения</v>
      </c>
      <c r="T733" s="35" t="str">
        <f>VLOOKUP(Таблица1[[#This Row],[ОКЕИ]],'для единиц измирения'!$G$4:$H$1900,2,FALSE)</f>
        <v>тонн</v>
      </c>
      <c r="U733" t="str">
        <f>LEFT(Таблица1[[#This Row],[ОКПД]],2)</f>
        <v>10</v>
      </c>
      <c r="V733" s="10" t="e">
        <f>IF(H733=H740:H743,"…*",Таблица1[[#This Row],[За отчётный месяц]])</f>
        <v>#VALUE!</v>
      </c>
    </row>
    <row r="734" spans="1:22" ht="15" x14ac:dyDescent="0.25">
      <c r="A734" s="91">
        <v>45078</v>
      </c>
      <c r="B734" s="76" t="s">
        <v>17</v>
      </c>
      <c r="C734" s="76" t="s">
        <v>18</v>
      </c>
      <c r="D734" s="76" t="s">
        <v>19</v>
      </c>
      <c r="E734" s="77" t="s">
        <v>20</v>
      </c>
      <c r="F734" s="78">
        <v>168</v>
      </c>
      <c r="G734" s="76" t="s">
        <v>298</v>
      </c>
      <c r="H734" s="76" t="s">
        <v>142</v>
      </c>
      <c r="I734">
        <v>4</v>
      </c>
      <c r="J734">
        <v>20.55</v>
      </c>
      <c r="K734">
        <v>20.65</v>
      </c>
      <c r="L734">
        <v>19.84</v>
      </c>
      <c r="M734">
        <v>119.61</v>
      </c>
      <c r="N734">
        <v>122.89</v>
      </c>
      <c r="O734">
        <v>99.515738498789347</v>
      </c>
      <c r="P734">
        <v>103.57862903225806</v>
      </c>
      <c r="Q734">
        <v>97.330946374806743</v>
      </c>
      <c r="R734" s="35" t="str">
        <f>CONCATENATE(Таблица1[[#This Row],[ОКПД]],Таблица1[[#This Row],[Признак периода данных]],Таблица1[[#This Row],[ОКЕИ]])</f>
        <v>10.51.52.100_168</v>
      </c>
      <c r="S734" s="35" t="str">
        <f>VLOOKUP(Таблица1[[#This Row],[ОКПД]],ОКПД!$A$2:$B$11000,2,FALSE)</f>
        <v>Продукты кисломолочные (кроме сметаны)</v>
      </c>
      <c r="T734" s="35" t="str">
        <f>VLOOKUP(Таблица1[[#This Row],[ОКЕИ]],'для единиц измирения'!$G$4:$H$1900,2,FALSE)</f>
        <v>тонн</v>
      </c>
      <c r="U734" t="str">
        <f>LEFT(Таблица1[[#This Row],[ОКПД]],2)</f>
        <v>10</v>
      </c>
      <c r="V734" s="10" t="e">
        <f>IF(H734=H741:H744,"…*",Таблица1[[#This Row],[За отчётный месяц]])</f>
        <v>#VALUE!</v>
      </c>
    </row>
    <row r="735" spans="1:22" ht="15" x14ac:dyDescent="0.25">
      <c r="A735" s="91">
        <v>45078</v>
      </c>
      <c r="B735" s="76" t="s">
        <v>17</v>
      </c>
      <c r="C735" s="76" t="s">
        <v>18</v>
      </c>
      <c r="D735" s="76" t="s">
        <v>19</v>
      </c>
      <c r="E735" s="77" t="s">
        <v>20</v>
      </c>
      <c r="F735" s="78">
        <v>168</v>
      </c>
      <c r="G735" s="76" t="s">
        <v>298</v>
      </c>
      <c r="H735" s="76" t="s">
        <v>155</v>
      </c>
      <c r="I735">
        <v>1</v>
      </c>
      <c r="J735">
        <v>1.03</v>
      </c>
      <c r="K735">
        <v>1.04</v>
      </c>
      <c r="L735">
        <v>1.1000000000000001</v>
      </c>
      <c r="M735">
        <v>5.56</v>
      </c>
      <c r="N735">
        <v>5.0999999999999996</v>
      </c>
      <c r="O735">
        <v>99.038461538461533</v>
      </c>
      <c r="P735">
        <v>93.63636363636364</v>
      </c>
      <c r="Q735">
        <v>109.01960784313725</v>
      </c>
      <c r="R735" s="35" t="str">
        <f>CONCATENATE(Таблица1[[#This Row],[ОКПД]],Таблица1[[#This Row],[Признак периода данных]],Таблица1[[#This Row],[ОКЕИ]])</f>
        <v>10.51.55_168</v>
      </c>
      <c r="S735" s="35" t="str">
        <f>VLOOKUP(Таблица1[[#This Row],[ОКПД]],ОКПД!$A$2:$B$11000,2,FALSE)</f>
        <v>Сыворотка</v>
      </c>
      <c r="T735" s="35" t="str">
        <f>VLOOKUP(Таблица1[[#This Row],[ОКЕИ]],'для единиц измирения'!$G$4:$H$1900,2,FALSE)</f>
        <v>тонн</v>
      </c>
      <c r="U735" t="str">
        <f>LEFT(Таблица1[[#This Row],[ОКПД]],2)</f>
        <v>10</v>
      </c>
      <c r="V735" s="10" t="e">
        <f>IF(H735=H742:H745,"…*",Таблица1[[#This Row],[За отчётный месяц]])</f>
        <v>#VALUE!</v>
      </c>
    </row>
    <row r="736" spans="1:22" ht="20.100000000000001" customHeight="1" x14ac:dyDescent="0.25">
      <c r="A736" s="91">
        <v>45078</v>
      </c>
      <c r="B736" s="76" t="s">
        <v>17</v>
      </c>
      <c r="C736" s="76" t="s">
        <v>18</v>
      </c>
      <c r="D736" s="76" t="s">
        <v>19</v>
      </c>
      <c r="E736" s="77" t="s">
        <v>20</v>
      </c>
      <c r="F736" s="78">
        <v>168</v>
      </c>
      <c r="G736" s="76" t="s">
        <v>298</v>
      </c>
      <c r="H736" s="76" t="s">
        <v>332</v>
      </c>
      <c r="I736">
        <v>1</v>
      </c>
      <c r="J736">
        <v>0.66</v>
      </c>
      <c r="K736">
        <v>0.67</v>
      </c>
      <c r="L736">
        <v>0.64</v>
      </c>
      <c r="M736">
        <v>3.7</v>
      </c>
      <c r="N736">
        <v>2.85</v>
      </c>
      <c r="O736">
        <v>98.507462686567166</v>
      </c>
      <c r="P736">
        <v>103.125</v>
      </c>
      <c r="Q736">
        <v>129.82456140350877</v>
      </c>
      <c r="R736" s="35" t="str">
        <f>CONCATENATE(Таблица1[[#This Row],[ОКПД]],Таблица1[[#This Row],[Признак периода данных]],Таблица1[[#This Row],[ОКЕИ]])</f>
        <v>10.51.55.120_168</v>
      </c>
      <c r="S736" s="35" t="str">
        <f>VLOOKUP(Таблица1[[#This Row],[ОКПД]],ОКПД!$A$2:$B$11000,2,FALSE)</f>
        <v>Продукты из сыворотки</v>
      </c>
      <c r="T736" s="35" t="str">
        <f>VLOOKUP(Таблица1[[#This Row],[ОКЕИ]],'для единиц измирения'!$G$4:$H$1900,2,FALSE)</f>
        <v>тонн</v>
      </c>
      <c r="U736" t="str">
        <f>LEFT(Таблица1[[#This Row],[ОКПД]],2)</f>
        <v>10</v>
      </c>
      <c r="V736" s="10" t="e">
        <f>IF(H736=H743:H746,"…*",Таблица1[[#This Row],[За отчётный месяц]])</f>
        <v>#VALUE!</v>
      </c>
    </row>
    <row r="737" spans="1:22" ht="20.100000000000001" customHeight="1" x14ac:dyDescent="0.25">
      <c r="A737" s="91">
        <v>45078</v>
      </c>
      <c r="B737" s="76" t="s">
        <v>17</v>
      </c>
      <c r="C737" s="76" t="s">
        <v>18</v>
      </c>
      <c r="D737" s="76" t="s">
        <v>19</v>
      </c>
      <c r="E737" s="77" t="s">
        <v>20</v>
      </c>
      <c r="F737" s="78">
        <v>168</v>
      </c>
      <c r="G737" s="76" t="s">
        <v>298</v>
      </c>
      <c r="H737" s="76" t="s">
        <v>139</v>
      </c>
      <c r="I737">
        <v>4</v>
      </c>
      <c r="J737">
        <v>26.19</v>
      </c>
      <c r="K737">
        <v>26.63</v>
      </c>
      <c r="L737">
        <v>25.77</v>
      </c>
      <c r="M737">
        <v>156.59</v>
      </c>
      <c r="N737">
        <v>161.5</v>
      </c>
      <c r="O737">
        <v>98.347728126173493</v>
      </c>
      <c r="P737">
        <v>101.62980209545984</v>
      </c>
      <c r="Q737">
        <v>96.959752321981426</v>
      </c>
      <c r="R737" s="35" t="str">
        <f>CONCATENATE(Таблица1[[#This Row],[ОКПД]],Таблица1[[#This Row],[Признак периода данных]],Таблица1[[#This Row],[ОКЕИ]])</f>
        <v>10.51.52_168</v>
      </c>
      <c r="S737" s="35" t="str">
        <f>VLOOKUP(Таблица1[[#This Row],[ОКПД]],ОКПД!$A$2:$B$11000,2,FALSE)</f>
        <v>Продукты кисломолочные (кроме творога и продуктов из творога)</v>
      </c>
      <c r="T737" s="35" t="str">
        <f>VLOOKUP(Таблица1[[#This Row],[ОКЕИ]],'для единиц измирения'!$G$4:$H$1900,2,FALSE)</f>
        <v>тонн</v>
      </c>
      <c r="U737" t="str">
        <f>LEFT(Таблица1[[#This Row],[ОКПД]],2)</f>
        <v>10</v>
      </c>
      <c r="V737" s="10" t="e">
        <f>IF(H737=H744:H747,"…*",Таблица1[[#This Row],[За отчётный месяц]])</f>
        <v>#VALUE!</v>
      </c>
    </row>
    <row r="738" spans="1:22" ht="15" x14ac:dyDescent="0.25">
      <c r="A738" s="91">
        <v>45078</v>
      </c>
      <c r="B738" s="76" t="s">
        <v>17</v>
      </c>
      <c r="C738" s="76" t="s">
        <v>18</v>
      </c>
      <c r="D738" s="76" t="s">
        <v>19</v>
      </c>
      <c r="E738" s="77" t="s">
        <v>20</v>
      </c>
      <c r="F738" s="78">
        <v>169</v>
      </c>
      <c r="G738" s="76" t="s">
        <v>298</v>
      </c>
      <c r="H738" s="76" t="s">
        <v>32</v>
      </c>
      <c r="I738">
        <v>2</v>
      </c>
      <c r="J738">
        <v>155</v>
      </c>
      <c r="K738">
        <v>158</v>
      </c>
      <c r="L738">
        <v>139.179</v>
      </c>
      <c r="M738">
        <v>803.9</v>
      </c>
      <c r="N738">
        <v>639.86800000000005</v>
      </c>
      <c r="O738">
        <v>98.101265822784811</v>
      </c>
      <c r="P738">
        <v>111.36737582537596</v>
      </c>
      <c r="Q738">
        <v>125.63528727800109</v>
      </c>
      <c r="R738" s="35" t="str">
        <f>CONCATENATE(Таблица1[[#This Row],[ОКПД]],Таблица1[[#This Row],[Признак периода данных]],Таблица1[[#This Row],[ОКЕИ]])</f>
        <v>05.10.20.001.АГ_169</v>
      </c>
      <c r="S738" s="35" t="str">
        <f>VLOOKUP(Таблица1[[#This Row],[ОКПД]],ОКПД!$A$2:$B$11000,2,FALSE)</f>
        <v>Уголь каменный и бурый</v>
      </c>
      <c r="T738" s="35" t="str">
        <f>VLOOKUP(Таблица1[[#This Row],[ОКЕИ]],'для единиц измирения'!$G$4:$H$1900,2,FALSE)</f>
        <v>тыс. тонн</v>
      </c>
      <c r="U738" t="str">
        <f>LEFT(Таблица1[[#This Row],[ОКПД]],2)</f>
        <v>05</v>
      </c>
      <c r="V738" s="10" t="e">
        <f>IF(H738=H745:H748,"…*",Таблица1[[#This Row],[За отчётный месяц]])</f>
        <v>#VALUE!</v>
      </c>
    </row>
    <row r="739" spans="1:22" ht="15" x14ac:dyDescent="0.25">
      <c r="A739" s="91">
        <v>45078</v>
      </c>
      <c r="B739" s="76" t="s">
        <v>17</v>
      </c>
      <c r="C739" s="76" t="s">
        <v>18</v>
      </c>
      <c r="D739" s="76" t="s">
        <v>19</v>
      </c>
      <c r="E739" s="77" t="s">
        <v>20</v>
      </c>
      <c r="F739" s="78">
        <v>169</v>
      </c>
      <c r="G739" s="76" t="s">
        <v>298</v>
      </c>
      <c r="H739" s="76" t="s">
        <v>26</v>
      </c>
      <c r="I739">
        <v>1</v>
      </c>
      <c r="J739">
        <v>140</v>
      </c>
      <c r="K739">
        <v>143</v>
      </c>
      <c r="L739">
        <v>135.97900000000001</v>
      </c>
      <c r="M739">
        <v>735</v>
      </c>
      <c r="N739">
        <v>625.86800000000005</v>
      </c>
      <c r="O739">
        <v>97.902097902097907</v>
      </c>
      <c r="P739">
        <v>102.95707425411277</v>
      </c>
      <c r="Q739">
        <v>117.4369036282411</v>
      </c>
      <c r="R739" s="35" t="str">
        <f>CONCATENATE(Таблица1[[#This Row],[ОКПД]],Таблица1[[#This Row],[Признак периода данных]],Таблица1[[#This Row],[ОКЕИ]])</f>
        <v>05.10.10.101.АГ_169</v>
      </c>
      <c r="S739" s="35" t="str">
        <f>VLOOKUP(Таблица1[[#This Row],[ОКПД]],ОКПД!$A$2:$B$11000,2,FALSE)</f>
        <v>Уголь каменный</v>
      </c>
      <c r="T739" s="35" t="str">
        <f>VLOOKUP(Таблица1[[#This Row],[ОКЕИ]],'для единиц измирения'!$G$4:$H$1900,2,FALSE)</f>
        <v>тыс. тонн</v>
      </c>
      <c r="U739" t="str">
        <f>LEFT(Таблица1[[#This Row],[ОКПД]],2)</f>
        <v>05</v>
      </c>
      <c r="V739" s="10" t="e">
        <f>IF(H739=H746:H749,"…*",Таблица1[[#This Row],[За отчётный месяц]])</f>
        <v>#VALUE!</v>
      </c>
    </row>
    <row r="740" spans="1:22" ht="15" x14ac:dyDescent="0.25">
      <c r="A740" s="91">
        <v>45078</v>
      </c>
      <c r="B740" s="76" t="s">
        <v>17</v>
      </c>
      <c r="C740" s="76" t="s">
        <v>18</v>
      </c>
      <c r="D740" s="76" t="s">
        <v>19</v>
      </c>
      <c r="E740" s="77" t="s">
        <v>20</v>
      </c>
      <c r="F740" s="78">
        <v>169</v>
      </c>
      <c r="G740" s="76" t="s">
        <v>298</v>
      </c>
      <c r="H740" s="76" t="s">
        <v>299</v>
      </c>
      <c r="I740">
        <v>1</v>
      </c>
      <c r="J740">
        <v>140</v>
      </c>
      <c r="K740">
        <v>143</v>
      </c>
      <c r="L740">
        <v>135.97900000000001</v>
      </c>
      <c r="M740">
        <v>735</v>
      </c>
      <c r="N740">
        <v>625.86800000000005</v>
      </c>
      <c r="O740">
        <v>97.902097902097907</v>
      </c>
      <c r="P740">
        <v>102.95707425411277</v>
      </c>
      <c r="Q740">
        <v>117.4369036282411</v>
      </c>
      <c r="R740" s="35" t="str">
        <f>CONCATENATE(Таблица1[[#This Row],[ОКПД]],Таблица1[[#This Row],[Признак периода данных]],Таблица1[[#This Row],[ОКЕИ]])</f>
        <v>05.10.10.120_169</v>
      </c>
      <c r="S740" s="35" t="str">
        <f>VLOOKUP(Таблица1[[#This Row],[ОКПД]],ОКПД!$A$2:$B$11000,2,FALSE)</f>
        <v xml:space="preserve">Уголь коксующийся </v>
      </c>
      <c r="T740" s="35" t="str">
        <f>VLOOKUP(Таблица1[[#This Row],[ОКЕИ]],'для единиц измирения'!$G$4:$H$1900,2,FALSE)</f>
        <v>тыс. тонн</v>
      </c>
      <c r="U740" t="str">
        <f>LEFT(Таблица1[[#This Row],[ОКПД]],2)</f>
        <v>05</v>
      </c>
      <c r="V740" s="10" t="e">
        <f>IF(H740=H747:H750,"…*",Таблица1[[#This Row],[За отчётный месяц]])</f>
        <v>#VALUE!</v>
      </c>
    </row>
    <row r="741" spans="1:22" ht="15" x14ac:dyDescent="0.25">
      <c r="A741" s="91">
        <v>45078</v>
      </c>
      <c r="B741" s="76" t="s">
        <v>17</v>
      </c>
      <c r="C741" s="76" t="s">
        <v>18</v>
      </c>
      <c r="D741" s="76" t="s">
        <v>19</v>
      </c>
      <c r="E741" s="77" t="s">
        <v>20</v>
      </c>
      <c r="F741" s="78">
        <v>247</v>
      </c>
      <c r="G741" s="76" t="s">
        <v>298</v>
      </c>
      <c r="H741" s="76" t="s">
        <v>279</v>
      </c>
      <c r="I741">
        <v>1</v>
      </c>
      <c r="J741">
        <v>0.16400000000000001</v>
      </c>
      <c r="K741">
        <v>0.16900000000000001</v>
      </c>
      <c r="L741">
        <v>0.16400000000000001</v>
      </c>
      <c r="M741">
        <v>1.1359999999999999</v>
      </c>
      <c r="N741">
        <v>1.1359999999999999</v>
      </c>
      <c r="O741">
        <v>97.041420118343197</v>
      </c>
      <c r="P741">
        <v>100</v>
      </c>
      <c r="Q741">
        <v>100</v>
      </c>
      <c r="R741" s="35" t="str">
        <f>CONCATENATE(Таблица1[[#This Row],[ОКПД]],Таблица1[[#This Row],[Признак периода данных]],Таблица1[[#This Row],[ОКЕИ]])</f>
        <v>35.11.10.142_247</v>
      </c>
      <c r="S741" s="35" t="str">
        <f>VLOOKUP(Таблица1[[#This Row],[ОКПД]],ОКПД!$A$2:$B$11000,2,FALSE)</f>
        <v>Электроэнергия, произведенная ветровыми электростанциями</v>
      </c>
      <c r="T741" s="35" t="str">
        <f>VLOOKUP(Таблица1[[#This Row],[ОКЕИ]],'для единиц измирения'!$G$4:$H$1900,2,FALSE)</f>
        <v>млн. кВт. ч</v>
      </c>
      <c r="U741" t="str">
        <f>LEFT(Таблица1[[#This Row],[ОКПД]],2)</f>
        <v>35</v>
      </c>
      <c r="V741" s="10" t="e">
        <f>IF(H741=H748:H751,"…*",Таблица1[[#This Row],[За отчётный месяц]])</f>
        <v>#VALUE!</v>
      </c>
    </row>
    <row r="742" spans="1:22" ht="15" x14ac:dyDescent="0.25">
      <c r="A742" s="91">
        <v>45078</v>
      </c>
      <c r="B742" s="76" t="s">
        <v>17</v>
      </c>
      <c r="C742" s="76" t="s">
        <v>18</v>
      </c>
      <c r="D742" s="76" t="s">
        <v>19</v>
      </c>
      <c r="E742" s="77" t="s">
        <v>20</v>
      </c>
      <c r="F742" s="78">
        <v>247</v>
      </c>
      <c r="G742" s="76" t="s">
        <v>298</v>
      </c>
      <c r="H742" s="76" t="s">
        <v>275</v>
      </c>
      <c r="I742">
        <v>1</v>
      </c>
      <c r="J742">
        <v>0.16400000000000001</v>
      </c>
      <c r="K742">
        <v>0.16900000000000001</v>
      </c>
      <c r="L742">
        <v>0.46100000000000002</v>
      </c>
      <c r="M742">
        <v>1.1359999999999999</v>
      </c>
      <c r="N742">
        <v>1.4330000000000001</v>
      </c>
      <c r="O742">
        <v>97.041420118343197</v>
      </c>
      <c r="P742">
        <v>35.574837310195228</v>
      </c>
      <c r="Q742">
        <v>79.274249825540821</v>
      </c>
      <c r="R742" s="35" t="str">
        <f>CONCATENATE(Таблица1[[#This Row],[ОКПД]],Таблица1[[#This Row],[Признак периода данных]],Таблица1[[#This Row],[ОКЕИ]])</f>
        <v>35.11.10.140_247</v>
      </c>
      <c r="S742" s="35" t="str">
        <f>VLOOKUP(Таблица1[[#This Row],[ОКПД]],ОКПД!$A$2:$B$11000,2,FALSE)</f>
        <v>Электроэнергия от возобновляемых источников энергии</v>
      </c>
      <c r="T742" s="35" t="str">
        <f>VLOOKUP(Таблица1[[#This Row],[ОКЕИ]],'для единиц измирения'!$G$4:$H$1900,2,FALSE)</f>
        <v>млн. кВт. ч</v>
      </c>
      <c r="U742" t="str">
        <f>LEFT(Таблица1[[#This Row],[ОКПД]],2)</f>
        <v>35</v>
      </c>
      <c r="V742" s="10" t="e">
        <f>IF(H742=H749:H752,"…*",Таблица1[[#This Row],[За отчётный месяц]])</f>
        <v>#VALUE!</v>
      </c>
    </row>
    <row r="743" spans="1:22" ht="15" x14ac:dyDescent="0.25">
      <c r="A743" s="91">
        <v>45078</v>
      </c>
      <c r="B743" s="76" t="s">
        <v>17</v>
      </c>
      <c r="C743" s="76" t="s">
        <v>18</v>
      </c>
      <c r="D743" s="76" t="s">
        <v>19</v>
      </c>
      <c r="E743" s="77" t="s">
        <v>20</v>
      </c>
      <c r="F743" s="78">
        <v>168</v>
      </c>
      <c r="G743" s="76" t="s">
        <v>298</v>
      </c>
      <c r="H743" s="76" t="s">
        <v>51</v>
      </c>
      <c r="I743">
        <v>1</v>
      </c>
      <c r="J743">
        <v>0.98</v>
      </c>
      <c r="K743">
        <v>1.01</v>
      </c>
      <c r="L743">
        <v>1.026</v>
      </c>
      <c r="M743">
        <v>5.24</v>
      </c>
      <c r="N743">
        <v>6.5259999999999998</v>
      </c>
      <c r="O743">
        <v>97.029702970297024</v>
      </c>
      <c r="P743">
        <v>95.516569200779728</v>
      </c>
      <c r="Q743">
        <v>80.294207784247618</v>
      </c>
      <c r="R743" s="35" t="str">
        <f>CONCATENATE(Таблица1[[#This Row],[ОКПД]],Таблица1[[#This Row],[Признак периода данных]],Таблица1[[#This Row],[ОКЕИ]])</f>
        <v>10.13.14.610_168</v>
      </c>
      <c r="S743" s="35" t="str">
        <f>VLOOKUP(Таблица1[[#This Row],[ОКПД]],ОКПД!$A$2:$B$11000,2,FALSE)</f>
        <v>Продукты из мяса</v>
      </c>
      <c r="T743" s="35" t="str">
        <f>VLOOKUP(Таблица1[[#This Row],[ОКЕИ]],'для единиц измирения'!$G$4:$H$1900,2,FALSE)</f>
        <v>тонн</v>
      </c>
      <c r="U743" t="str">
        <f>LEFT(Таблица1[[#This Row],[ОКПД]],2)</f>
        <v>10</v>
      </c>
      <c r="V743" s="10" t="e">
        <f>IF(H743=H750:H753,"…*",Таблица1[[#This Row],[За отчётный месяц]])</f>
        <v>#VALUE!</v>
      </c>
    </row>
    <row r="744" spans="1:22" ht="20.100000000000001" customHeight="1" x14ac:dyDescent="0.25">
      <c r="A744" s="91">
        <v>45078</v>
      </c>
      <c r="B744" s="76" t="s">
        <v>17</v>
      </c>
      <c r="C744" s="76" t="s">
        <v>18</v>
      </c>
      <c r="D744" s="76" t="s">
        <v>19</v>
      </c>
      <c r="E744" s="77" t="s">
        <v>20</v>
      </c>
      <c r="F744" s="78">
        <v>168</v>
      </c>
      <c r="G744" s="76" t="s">
        <v>298</v>
      </c>
      <c r="H744" s="76" t="s">
        <v>137</v>
      </c>
      <c r="I744">
        <v>3</v>
      </c>
      <c r="J744">
        <v>3.6</v>
      </c>
      <c r="K744">
        <v>3.74</v>
      </c>
      <c r="L744">
        <v>3.4</v>
      </c>
      <c r="M744">
        <v>23.26</v>
      </c>
      <c r="N744">
        <v>22.58</v>
      </c>
      <c r="O744">
        <v>96.256684491978604</v>
      </c>
      <c r="P744">
        <v>105.88235294117646</v>
      </c>
      <c r="Q744">
        <v>103.01151461470327</v>
      </c>
      <c r="R744" s="35" t="str">
        <f>CONCATENATE(Таблица1[[#This Row],[ОКПД]],Таблица1[[#This Row],[Признак периода данных]],Таблица1[[#This Row],[ОКЕИ]])</f>
        <v>10.51.40.310_168</v>
      </c>
      <c r="S744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744" s="35" t="str">
        <f>VLOOKUP(Таблица1[[#This Row],[ОКЕИ]],'для единиц измирения'!$G$4:$H$1900,2,FALSE)</f>
        <v>тонн</v>
      </c>
      <c r="U744" t="str">
        <f>LEFT(Таблица1[[#This Row],[ОКПД]],2)</f>
        <v>10</v>
      </c>
      <c r="V744" s="10" t="e">
        <f>IF(H744=H751:H754,"…*",Таблица1[[#This Row],[За отчётный месяц]])</f>
        <v>#VALUE!</v>
      </c>
    </row>
    <row r="745" spans="1:22" ht="20.100000000000001" customHeight="1" x14ac:dyDescent="0.25">
      <c r="A745" s="91">
        <v>45078</v>
      </c>
      <c r="B745" s="76" t="s">
        <v>17</v>
      </c>
      <c r="C745" s="76" t="s">
        <v>18</v>
      </c>
      <c r="D745" s="76" t="s">
        <v>19</v>
      </c>
      <c r="E745" s="77" t="s">
        <v>20</v>
      </c>
      <c r="F745" s="78">
        <v>168</v>
      </c>
      <c r="G745" s="76" t="s">
        <v>298</v>
      </c>
      <c r="H745" s="76" t="s">
        <v>175</v>
      </c>
      <c r="I745">
        <v>13</v>
      </c>
      <c r="J745">
        <v>170.48400000000001</v>
      </c>
      <c r="K745">
        <v>177.352</v>
      </c>
      <c r="L745">
        <v>170.56</v>
      </c>
      <c r="M745">
        <v>1038.9780000000001</v>
      </c>
      <c r="N745">
        <v>1074.739</v>
      </c>
      <c r="O745">
        <v>96.127475303351531</v>
      </c>
      <c r="P745">
        <v>99.955440900562849</v>
      </c>
      <c r="Q745">
        <v>96.672587484031013</v>
      </c>
      <c r="R745" s="35" t="str">
        <f>CONCATENATE(Таблица1[[#This Row],[ОКПД]],Таблица1[[#This Row],[Признак периода данных]],Таблица1[[#This Row],[ОКЕИ]])</f>
        <v>10.71.11.100_168</v>
      </c>
      <c r="S745" s="35" t="str">
        <f>VLOOKUP(Таблица1[[#This Row],[ОКПД]],ОКПД!$A$2:$B$11000,2,FALSE)</f>
        <v>Хлеб и хлебобулочные изделия недлительного хранения</v>
      </c>
      <c r="T745" s="35" t="str">
        <f>VLOOKUP(Таблица1[[#This Row],[ОКЕИ]],'для единиц измирения'!$G$4:$H$1900,2,FALSE)</f>
        <v>тонн</v>
      </c>
      <c r="U745" t="str">
        <f>LEFT(Таблица1[[#This Row],[ОКПД]],2)</f>
        <v>10</v>
      </c>
      <c r="V745" s="10" t="e">
        <f>IF(H745=H752:H755,"…*",Таблица1[[#This Row],[За отчётный месяц]])</f>
        <v>#VALUE!</v>
      </c>
    </row>
    <row r="746" spans="1:22" ht="20.100000000000001" customHeight="1" x14ac:dyDescent="0.25">
      <c r="A746" s="91">
        <v>45078</v>
      </c>
      <c r="B746" s="76" t="s">
        <v>17</v>
      </c>
      <c r="C746" s="76" t="s">
        <v>18</v>
      </c>
      <c r="D746" s="76" t="s">
        <v>19</v>
      </c>
      <c r="E746" s="77" t="s">
        <v>20</v>
      </c>
      <c r="F746" s="78">
        <v>168</v>
      </c>
      <c r="G746" s="76" t="s">
        <v>298</v>
      </c>
      <c r="H746" s="76" t="s">
        <v>172</v>
      </c>
      <c r="I746">
        <v>13</v>
      </c>
      <c r="J746">
        <v>170.78399999999999</v>
      </c>
      <c r="K746">
        <v>177.72200000000001</v>
      </c>
      <c r="L746">
        <v>171.22800000000001</v>
      </c>
      <c r="M746">
        <v>1040.8779999999999</v>
      </c>
      <c r="N746">
        <v>1079.2180000000001</v>
      </c>
      <c r="O746">
        <v>96.096150167114928</v>
      </c>
      <c r="P746">
        <v>99.740696615039596</v>
      </c>
      <c r="Q746">
        <v>96.447427674482825</v>
      </c>
      <c r="R746" s="35" t="str">
        <f>CONCATENATE(Таблица1[[#This Row],[ОКПД]],Таблица1[[#This Row],[Признак периода данных]],Таблица1[[#This Row],[ОКЕИ]])</f>
        <v>10.71.11.003.АГ_168</v>
      </c>
      <c r="S746" s="35" t="str">
        <f>VLOOKUP(Таблица1[[#This Row],[ОКПД]],ОКПД!$A$2:$B$11000,2,FALSE)</f>
        <v>Хлеб и хлебобулочные изделия, включая полуфабрикаты</v>
      </c>
      <c r="T746" s="35" t="str">
        <f>VLOOKUP(Таблица1[[#This Row],[ОКЕИ]],'для единиц измирения'!$G$4:$H$1900,2,FALSE)</f>
        <v>тонн</v>
      </c>
      <c r="U746" t="str">
        <f>LEFT(Таблица1[[#This Row],[ОКПД]],2)</f>
        <v>10</v>
      </c>
      <c r="V746" s="10" t="e">
        <f>IF(H746=H753:H756,"…*",Таблица1[[#This Row],[За отчётный месяц]])</f>
        <v>#VALUE!</v>
      </c>
    </row>
    <row r="747" spans="1:22" ht="20.100000000000001" customHeight="1" x14ac:dyDescent="0.25">
      <c r="A747" s="91">
        <v>45078</v>
      </c>
      <c r="B747" s="76" t="s">
        <v>17</v>
      </c>
      <c r="C747" s="76" t="s">
        <v>18</v>
      </c>
      <c r="D747" s="76" t="s">
        <v>19</v>
      </c>
      <c r="E747" s="77" t="s">
        <v>20</v>
      </c>
      <c r="F747" s="78">
        <v>168</v>
      </c>
      <c r="G747" s="76" t="s">
        <v>298</v>
      </c>
      <c r="H747" s="76" t="s">
        <v>169</v>
      </c>
      <c r="I747">
        <v>13</v>
      </c>
      <c r="J747">
        <v>170.66399999999999</v>
      </c>
      <c r="K747">
        <v>177.602</v>
      </c>
      <c r="L747">
        <v>171.05</v>
      </c>
      <c r="M747">
        <v>1040.4280000000001</v>
      </c>
      <c r="N747">
        <v>1078.019</v>
      </c>
      <c r="O747">
        <v>96.093512460445268</v>
      </c>
      <c r="P747">
        <v>99.774334989769073</v>
      </c>
      <c r="Q747">
        <v>96.512955708572861</v>
      </c>
      <c r="R747" s="35" t="str">
        <f>CONCATENATE(Таблица1[[#This Row],[ОКПД]],Таблица1[[#This Row],[Признак периода данных]],Таблица1[[#This Row],[ОКЕИ]])</f>
        <v>10.71.11_168</v>
      </c>
      <c r="S747" s="35" t="str">
        <f>VLOOKUP(Таблица1[[#This Row],[ОКПД]],ОКПД!$A$2:$B$11000,2,FALSE)</f>
        <v>Изделия хлебобулочные недлительного хранения</v>
      </c>
      <c r="T747" s="35" t="str">
        <f>VLOOKUP(Таблица1[[#This Row],[ОКЕИ]],'для единиц измирения'!$G$4:$H$1900,2,FALSE)</f>
        <v>тонн</v>
      </c>
      <c r="U747" t="str">
        <f>LEFT(Таблица1[[#This Row],[ОКПД]],2)</f>
        <v>10</v>
      </c>
      <c r="V747" s="10" t="e">
        <f>IF(H747=H754:H757,"…*",Таблица1[[#This Row],[За отчётный месяц]])</f>
        <v>#VALUE!</v>
      </c>
    </row>
    <row r="748" spans="1:22" ht="20.100000000000001" customHeight="1" x14ac:dyDescent="0.25">
      <c r="A748" s="91">
        <v>45078</v>
      </c>
      <c r="B748" s="76" t="s">
        <v>17</v>
      </c>
      <c r="C748" s="76" t="s">
        <v>18</v>
      </c>
      <c r="D748" s="76" t="s">
        <v>19</v>
      </c>
      <c r="E748" s="77" t="s">
        <v>20</v>
      </c>
      <c r="F748" s="78">
        <v>168</v>
      </c>
      <c r="G748" s="76" t="s">
        <v>298</v>
      </c>
      <c r="H748" s="76" t="s">
        <v>177</v>
      </c>
      <c r="I748">
        <v>12</v>
      </c>
      <c r="J748">
        <v>149.1</v>
      </c>
      <c r="K748">
        <v>156.131</v>
      </c>
      <c r="L748">
        <v>148.173</v>
      </c>
      <c r="M748">
        <v>907.41899999999998</v>
      </c>
      <c r="N748">
        <v>945.77599999999995</v>
      </c>
      <c r="O748">
        <v>95.496730309803951</v>
      </c>
      <c r="P748">
        <v>100.62562005223624</v>
      </c>
      <c r="Q748">
        <v>95.944388523286705</v>
      </c>
      <c r="R748" s="35" t="str">
        <f>CONCATENATE(Таблица1[[#This Row],[ОКПД]],Таблица1[[#This Row],[Признак периода данных]],Таблица1[[#This Row],[ОКЕИ]])</f>
        <v>10.71.11.110_168</v>
      </c>
      <c r="S748" s="35" t="str">
        <f>VLOOKUP(Таблица1[[#This Row],[ОКПД]],ОКПД!$A$2:$B$11000,2,FALSE)</f>
        <v>Хлеб недлительного хранения</v>
      </c>
      <c r="T748" s="35" t="str">
        <f>VLOOKUP(Таблица1[[#This Row],[ОКЕИ]],'для единиц измирения'!$G$4:$H$1900,2,FALSE)</f>
        <v>тонн</v>
      </c>
      <c r="U748" t="str">
        <f>LEFT(Таблица1[[#This Row],[ОКПД]],2)</f>
        <v>10</v>
      </c>
      <c r="V748" s="10" t="e">
        <f>IF(H748=H755:H758,"…*",Таблица1[[#This Row],[За отчётный месяц]])</f>
        <v>#VALUE!</v>
      </c>
    </row>
    <row r="749" spans="1:22" ht="20.100000000000001" customHeight="1" x14ac:dyDescent="0.25">
      <c r="A749" s="91">
        <v>45078</v>
      </c>
      <c r="B749" s="76" t="s">
        <v>17</v>
      </c>
      <c r="C749" s="76" t="s">
        <v>18</v>
      </c>
      <c r="D749" s="76" t="s">
        <v>19</v>
      </c>
      <c r="E749" s="77" t="s">
        <v>20</v>
      </c>
      <c r="F749" s="78">
        <v>168</v>
      </c>
      <c r="G749" s="76" t="s">
        <v>298</v>
      </c>
      <c r="H749" s="76" t="s">
        <v>148</v>
      </c>
      <c r="I749">
        <v>4</v>
      </c>
      <c r="J749">
        <v>14.01</v>
      </c>
      <c r="K749">
        <v>14.85</v>
      </c>
      <c r="L749">
        <v>14.48</v>
      </c>
      <c r="M749">
        <v>83.29</v>
      </c>
      <c r="N749">
        <v>87</v>
      </c>
      <c r="O749">
        <v>94.343434343434339</v>
      </c>
      <c r="P749">
        <v>96.754143646408835</v>
      </c>
      <c r="Q749">
        <v>95.735632183908052</v>
      </c>
      <c r="R749" s="35" t="str">
        <f>CONCATENATE(Таблица1[[#This Row],[ОКПД]],Таблица1[[#This Row],[Признак периода данных]],Таблица1[[#This Row],[ОКЕИ]])</f>
        <v>10.51.52.140_168</v>
      </c>
      <c r="S749" s="35" t="str">
        <f>VLOOKUP(Таблица1[[#This Row],[ОКПД]],ОКПД!$A$2:$B$11000,2,FALSE)</f>
        <v>Кефир</v>
      </c>
      <c r="T749" s="35" t="str">
        <f>VLOOKUP(Таблица1[[#This Row],[ОКЕИ]],'для единиц измирения'!$G$4:$H$1900,2,FALSE)</f>
        <v>тонн</v>
      </c>
      <c r="U749" t="str">
        <f>LEFT(Таблица1[[#This Row],[ОКПД]],2)</f>
        <v>10</v>
      </c>
      <c r="V749" s="10" t="e">
        <f>IF(H749=H756:H759,"…*",Таблица1[[#This Row],[За отчётный месяц]])</f>
        <v>#VALUE!</v>
      </c>
    </row>
    <row r="750" spans="1:22" ht="20.100000000000001" customHeight="1" x14ac:dyDescent="0.25">
      <c r="A750" s="91">
        <v>45078</v>
      </c>
      <c r="B750" s="76" t="s">
        <v>17</v>
      </c>
      <c r="C750" s="76" t="s">
        <v>18</v>
      </c>
      <c r="D750" s="76" t="s">
        <v>19</v>
      </c>
      <c r="E750" s="77" t="s">
        <v>20</v>
      </c>
      <c r="F750" s="78">
        <v>168</v>
      </c>
      <c r="G750" s="76" t="s">
        <v>298</v>
      </c>
      <c r="H750" s="76" t="s">
        <v>153</v>
      </c>
      <c r="I750">
        <v>4</v>
      </c>
      <c r="J750">
        <v>5.63</v>
      </c>
      <c r="K750">
        <v>5.98</v>
      </c>
      <c r="L750">
        <v>5.93</v>
      </c>
      <c r="M750">
        <v>36.97</v>
      </c>
      <c r="N750">
        <v>38.61</v>
      </c>
      <c r="O750">
        <v>94.147157190635454</v>
      </c>
      <c r="P750">
        <v>94.940978077571671</v>
      </c>
      <c r="Q750">
        <v>95.752395752395756</v>
      </c>
      <c r="R750" s="35" t="str">
        <f>CONCATENATE(Таблица1[[#This Row],[ОКПД]],Таблица1[[#This Row],[Признак периода данных]],Таблица1[[#This Row],[ОКЕИ]])</f>
        <v>10.51.52.200_168</v>
      </c>
      <c r="S750" s="35" t="str">
        <f>VLOOKUP(Таблица1[[#This Row],[ОКПД]],ОКПД!$A$2:$B$11000,2,FALSE)</f>
        <v>Сметана</v>
      </c>
      <c r="T750" s="35" t="str">
        <f>VLOOKUP(Таблица1[[#This Row],[ОКЕИ]],'для единиц измирения'!$G$4:$H$1900,2,FALSE)</f>
        <v>тонн</v>
      </c>
      <c r="U750" t="str">
        <f>LEFT(Таблица1[[#This Row],[ОКПД]],2)</f>
        <v>10</v>
      </c>
      <c r="V750" s="10" t="e">
        <f>IF(H750=H757:H760,"…*",Таблица1[[#This Row],[За отчётный месяц]])</f>
        <v>#VALUE!</v>
      </c>
    </row>
    <row r="751" spans="1:22" ht="20.100000000000001" customHeight="1" x14ac:dyDescent="0.25">
      <c r="A751" s="91">
        <v>45078</v>
      </c>
      <c r="B751" s="76" t="s">
        <v>17</v>
      </c>
      <c r="C751" s="76" t="s">
        <v>18</v>
      </c>
      <c r="D751" s="76" t="s">
        <v>19</v>
      </c>
      <c r="E751" s="77" t="s">
        <v>20</v>
      </c>
      <c r="F751" s="78">
        <v>168</v>
      </c>
      <c r="G751" s="76" t="s">
        <v>298</v>
      </c>
      <c r="H751" s="76" t="s">
        <v>110</v>
      </c>
      <c r="I751">
        <v>2</v>
      </c>
      <c r="J751">
        <v>1.3819999999999999</v>
      </c>
      <c r="K751">
        <v>1.476</v>
      </c>
      <c r="L751">
        <v>0.44600000000000001</v>
      </c>
      <c r="M751">
        <v>8.6910000000000007</v>
      </c>
      <c r="N751">
        <v>4.5570000000000004</v>
      </c>
      <c r="O751">
        <v>93.631436314363143</v>
      </c>
      <c r="P751">
        <v>309.86547085201795</v>
      </c>
      <c r="Q751">
        <v>190.71757735352205</v>
      </c>
      <c r="R751" s="35" t="str">
        <f>CONCATENATE(Таблица1[[#This Row],[ОКПД]],Таблица1[[#This Row],[Признак периода данных]],Таблица1[[#This Row],[ОКЕИ]])</f>
        <v>10.20.24.120_168</v>
      </c>
      <c r="S751" s="35" t="str">
        <f>VLOOKUP(Таблица1[[#This Row],[ОКПД]],ОКПД!$A$2:$B$11000,2,FALSE)</f>
        <v>Рыба и филе рыбное горячего копчения</v>
      </c>
      <c r="T751" s="35" t="str">
        <f>VLOOKUP(Таблица1[[#This Row],[ОКЕИ]],'для единиц измирения'!$G$4:$H$1900,2,FALSE)</f>
        <v>тонн</v>
      </c>
      <c r="U751" t="str">
        <f>LEFT(Таблица1[[#This Row],[ОКПД]],2)</f>
        <v>10</v>
      </c>
      <c r="V751" s="10" t="e">
        <f>IF(H751=H758:H761,"…*",Таблица1[[#This Row],[За отчётный месяц]])</f>
        <v>#VALUE!</v>
      </c>
    </row>
    <row r="752" spans="1:22" ht="20.100000000000001" customHeight="1" x14ac:dyDescent="0.25">
      <c r="A752" s="91">
        <v>45078</v>
      </c>
      <c r="B752" s="76" t="s">
        <v>17</v>
      </c>
      <c r="C752" s="76" t="s">
        <v>18</v>
      </c>
      <c r="D752" s="76" t="s">
        <v>19</v>
      </c>
      <c r="E752" s="77" t="s">
        <v>20</v>
      </c>
      <c r="F752" s="78">
        <v>168</v>
      </c>
      <c r="G752" s="76" t="s">
        <v>298</v>
      </c>
      <c r="H752" s="76" t="s">
        <v>49</v>
      </c>
      <c r="I752">
        <v>2</v>
      </c>
      <c r="J752">
        <v>1.03</v>
      </c>
      <c r="K752">
        <v>1.1100000000000001</v>
      </c>
      <c r="L752">
        <v>1.0900000000000001</v>
      </c>
      <c r="M752">
        <v>6.6</v>
      </c>
      <c r="N752">
        <v>7.44</v>
      </c>
      <c r="O752">
        <v>92.792792792792795</v>
      </c>
      <c r="P752">
        <v>94.495412844036693</v>
      </c>
      <c r="Q752">
        <v>88.709677419354833</v>
      </c>
      <c r="R752" s="35" t="str">
        <f>CONCATENATE(Таблица1[[#This Row],[ОКПД]],Таблица1[[#This Row],[Признак периода данных]],Таблица1[[#This Row],[ОКЕИ]])</f>
        <v>10.13.14.600_168</v>
      </c>
      <c r="S752" s="35" t="str">
        <f>VLOOKUP(Таблица1[[#This Row],[ОКПД]],ОКПД!$A$2:$B$11000,2,FALSE)</f>
        <v>Продукты из мяса и мяса птицы</v>
      </c>
      <c r="T752" s="35" t="str">
        <f>VLOOKUP(Таблица1[[#This Row],[ОКЕИ]],'для единиц измирения'!$G$4:$H$1900,2,FALSE)</f>
        <v>тонн</v>
      </c>
      <c r="U752" t="str">
        <f>LEFT(Таблица1[[#This Row],[ОКПД]],2)</f>
        <v>10</v>
      </c>
      <c r="V752" s="10" t="e">
        <f>IF(H752=H759:H762,"…*",Таблица1[[#This Row],[За отчётный месяц]])</f>
        <v>#VALUE!</v>
      </c>
    </row>
    <row r="753" spans="1:22" ht="20.100000000000001" customHeight="1" x14ac:dyDescent="0.25">
      <c r="A753" s="91">
        <v>45078</v>
      </c>
      <c r="B753" s="76" t="s">
        <v>17</v>
      </c>
      <c r="C753" s="76" t="s">
        <v>18</v>
      </c>
      <c r="D753" s="76" t="s">
        <v>19</v>
      </c>
      <c r="E753" s="77" t="s">
        <v>20</v>
      </c>
      <c r="F753" s="78">
        <v>168</v>
      </c>
      <c r="G753" s="76" t="s">
        <v>298</v>
      </c>
      <c r="H753" s="76" t="s">
        <v>108</v>
      </c>
      <c r="I753">
        <v>2</v>
      </c>
      <c r="J753">
        <v>0.14799999999999999</v>
      </c>
      <c r="K753">
        <v>0.161</v>
      </c>
      <c r="L753">
        <v>0.21199999999999999</v>
      </c>
      <c r="M753">
        <v>0.95299999999999996</v>
      </c>
      <c r="N753">
        <v>1.7969999999999999</v>
      </c>
      <c r="O753">
        <v>91.925465838509311</v>
      </c>
      <c r="P753">
        <v>69.811320754716988</v>
      </c>
      <c r="Q753">
        <v>53.032832498608791</v>
      </c>
      <c r="R753" s="35" t="str">
        <f>CONCATENATE(Таблица1[[#This Row],[ОКПД]],Таблица1[[#This Row],[Признак периода данных]],Таблица1[[#This Row],[ОКЕИ]])</f>
        <v>10.20.24.113_168</v>
      </c>
      <c r="S753" s="35" t="str">
        <f>VLOOKUP(Таблица1[[#This Row],[ОКПД]],ОКПД!$A$2:$B$11000,2,FALSE)</f>
        <v>Рыба и филе морских рыб холодного копчения (кроме сельди)</v>
      </c>
      <c r="T753" s="35" t="str">
        <f>VLOOKUP(Таблица1[[#This Row],[ОКЕИ]],'для единиц измирения'!$G$4:$H$1900,2,FALSE)</f>
        <v>тонн</v>
      </c>
      <c r="U753" t="str">
        <f>LEFT(Таблица1[[#This Row],[ОКПД]],2)</f>
        <v>10</v>
      </c>
      <c r="V753" s="10" t="e">
        <f>IF(H753=H760:H763,"…*",Таблица1[[#This Row],[За отчётный месяц]])</f>
        <v>#VALUE!</v>
      </c>
    </row>
    <row r="754" spans="1:22" ht="20.100000000000001" customHeight="1" x14ac:dyDescent="0.25">
      <c r="A754" s="91">
        <v>45078</v>
      </c>
      <c r="B754" s="76" t="s">
        <v>17</v>
      </c>
      <c r="C754" s="76" t="s">
        <v>18</v>
      </c>
      <c r="D754" s="76" t="s">
        <v>19</v>
      </c>
      <c r="E754" s="77" t="s">
        <v>20</v>
      </c>
      <c r="F754" s="78">
        <v>882</v>
      </c>
      <c r="G754" s="76" t="s">
        <v>298</v>
      </c>
      <c r="H754" s="76" t="s">
        <v>316</v>
      </c>
      <c r="I754">
        <v>2</v>
      </c>
      <c r="J754">
        <v>10.99</v>
      </c>
      <c r="K754">
        <v>12.11</v>
      </c>
      <c r="L754">
        <v>19.899999999999999</v>
      </c>
      <c r="M754">
        <v>81.02</v>
      </c>
      <c r="N754">
        <v>80.12</v>
      </c>
      <c r="O754">
        <v>90.751445086705203</v>
      </c>
      <c r="P754">
        <v>55.226130653266331</v>
      </c>
      <c r="Q754">
        <v>101.12331502745882</v>
      </c>
      <c r="R754" s="35" t="str">
        <f>CONCATENATE(Таблица1[[#This Row],[ОКПД]],Таблица1[[#This Row],[Признак периода данных]],Таблица1[[#This Row],[ОКЕИ]])</f>
        <v>10.13.15.110_882</v>
      </c>
      <c r="S754" s="35" t="str">
        <f>VLOOKUP(Таблица1[[#This Row],[ОКПД]],ОКПД!$A$2:$B$11000,2,FALSE)</f>
        <v>Консервы мясные</v>
      </c>
      <c r="T754" s="35" t="str">
        <f>VLOOKUP(Таблица1[[#This Row],[ОКЕИ]],'для единиц измирения'!$G$4:$H$1900,2,FALSE)</f>
        <v>тыс.усл. банок</v>
      </c>
      <c r="U754" t="str">
        <f>LEFT(Таблица1[[#This Row],[ОКПД]],2)</f>
        <v>10</v>
      </c>
      <c r="V754" s="10" t="e">
        <f>IF(H754=H761:H764,"…*",Таблица1[[#This Row],[За отчётный месяц]])</f>
        <v>#VALUE!</v>
      </c>
    </row>
    <row r="755" spans="1:22" ht="20.100000000000001" customHeight="1" x14ac:dyDescent="0.25">
      <c r="A755" s="91">
        <v>45078</v>
      </c>
      <c r="B755" s="76" t="s">
        <v>17</v>
      </c>
      <c r="C755" s="76" t="s">
        <v>18</v>
      </c>
      <c r="D755" s="76" t="s">
        <v>19</v>
      </c>
      <c r="E755" s="77" t="s">
        <v>20</v>
      </c>
      <c r="F755" s="78">
        <v>882</v>
      </c>
      <c r="G755" s="76" t="s">
        <v>298</v>
      </c>
      <c r="H755" s="76" t="s">
        <v>313</v>
      </c>
      <c r="I755">
        <v>2</v>
      </c>
      <c r="J755">
        <v>11.64</v>
      </c>
      <c r="K755">
        <v>12.98</v>
      </c>
      <c r="L755">
        <v>21.52</v>
      </c>
      <c r="M755">
        <v>84.57</v>
      </c>
      <c r="N755">
        <v>87.76</v>
      </c>
      <c r="O755">
        <v>89.676425269645605</v>
      </c>
      <c r="P755">
        <v>54.089219330855016</v>
      </c>
      <c r="Q755">
        <v>96.365086599817687</v>
      </c>
      <c r="R755" s="35" t="str">
        <f>CONCATENATE(Таблица1[[#This Row],[ОКПД]],Таблица1[[#This Row],[Признак периода данных]],Таблица1[[#This Row],[ОКЕИ]])</f>
        <v>10.13.15.002.АГ_882</v>
      </c>
      <c r="S755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755" s="35" t="str">
        <f>VLOOKUP(Таблица1[[#This Row],[ОКЕИ]],'для единиц измирения'!$G$4:$H$1900,2,FALSE)</f>
        <v>тыс.усл. банок</v>
      </c>
      <c r="U755" t="str">
        <f>LEFT(Таблица1[[#This Row],[ОКПД]],2)</f>
        <v>10</v>
      </c>
      <c r="V755" s="10" t="e">
        <f>IF(H755=H762:H765,"…*",Таблица1[[#This Row],[За отчётный месяц]])</f>
        <v>#VALUE!</v>
      </c>
    </row>
    <row r="756" spans="1:22" ht="20.100000000000001" customHeight="1" x14ac:dyDescent="0.25">
      <c r="A756" s="91">
        <v>45078</v>
      </c>
      <c r="B756" s="76" t="s">
        <v>17</v>
      </c>
      <c r="C756" s="76" t="s">
        <v>18</v>
      </c>
      <c r="D756" s="76" t="s">
        <v>19</v>
      </c>
      <c r="E756" s="77" t="s">
        <v>20</v>
      </c>
      <c r="F756" s="78">
        <v>168</v>
      </c>
      <c r="G756" s="76" t="s">
        <v>298</v>
      </c>
      <c r="H756" s="76" t="s">
        <v>101</v>
      </c>
      <c r="I756">
        <v>2</v>
      </c>
      <c r="J756">
        <v>6.66</v>
      </c>
      <c r="K756">
        <v>7.4370000000000003</v>
      </c>
      <c r="L756">
        <v>5.3049999999999997</v>
      </c>
      <c r="M756">
        <v>38.292000000000002</v>
      </c>
      <c r="N756">
        <v>34.61</v>
      </c>
      <c r="O756">
        <v>89.552238805970148</v>
      </c>
      <c r="P756">
        <v>125.54194156456174</v>
      </c>
      <c r="Q756">
        <v>110.63854377347587</v>
      </c>
      <c r="R756" s="35" t="str">
        <f>CONCATENATE(Таблица1[[#This Row],[ОКПД]],Таблица1[[#This Row],[Признак периода данных]],Таблица1[[#This Row],[ОКЕИ]])</f>
        <v>10.20.24_168</v>
      </c>
      <c r="S756" s="35" t="str">
        <f>VLOOKUP(Таблица1[[#This Row],[ОКПД]],ОКПД!$A$2:$B$11000,2,FALSE)</f>
        <v>Рыба, включая филе, копченая</v>
      </c>
      <c r="T756" s="35" t="str">
        <f>VLOOKUP(Таблица1[[#This Row],[ОКЕИ]],'для единиц измирения'!$G$4:$H$1900,2,FALSE)</f>
        <v>тонн</v>
      </c>
      <c r="U756" t="str">
        <f>LEFT(Таблица1[[#This Row],[ОКПД]],2)</f>
        <v>10</v>
      </c>
      <c r="V756" s="10" t="e">
        <f>IF(H756=H763:H766,"…*",Таблица1[[#This Row],[За отчётный месяц]])</f>
        <v>#VALUE!</v>
      </c>
    </row>
    <row r="757" spans="1:22" ht="20.100000000000001" customHeight="1" x14ac:dyDescent="0.25">
      <c r="A757" s="91">
        <v>45078</v>
      </c>
      <c r="B757" s="76" t="s">
        <v>17</v>
      </c>
      <c r="C757" s="76" t="s">
        <v>18</v>
      </c>
      <c r="D757" s="76" t="s">
        <v>19</v>
      </c>
      <c r="E757" s="77" t="s">
        <v>20</v>
      </c>
      <c r="F757" s="78">
        <v>247</v>
      </c>
      <c r="G757" s="76" t="s">
        <v>298</v>
      </c>
      <c r="H757" s="76" t="s">
        <v>273</v>
      </c>
      <c r="I757">
        <v>16</v>
      </c>
      <c r="J757">
        <v>19.207999999999998</v>
      </c>
      <c r="K757">
        <v>21.628</v>
      </c>
      <c r="L757">
        <v>20.574000000000002</v>
      </c>
      <c r="M757">
        <v>134.68100000000001</v>
      </c>
      <c r="N757">
        <v>139.911</v>
      </c>
      <c r="O757">
        <v>88.81080081375994</v>
      </c>
      <c r="P757">
        <v>93.360552153203074</v>
      </c>
      <c r="Q757">
        <v>96.261909356662443</v>
      </c>
      <c r="R757" s="35" t="str">
        <f>CONCATENATE(Таблица1[[#This Row],[ОКПД]],Таблица1[[#This Row],[Признак периода данных]],Таблица1[[#This Row],[ОКЕИ]])</f>
        <v>35.11.10.114_247</v>
      </c>
      <c r="S757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757" s="35" t="str">
        <f>VLOOKUP(Таблица1[[#This Row],[ОКЕИ]],'для единиц измирения'!$G$4:$H$1900,2,FALSE)</f>
        <v>млн. кВт. ч</v>
      </c>
      <c r="U757" t="str">
        <f>LEFT(Таблица1[[#This Row],[ОКПД]],2)</f>
        <v>35</v>
      </c>
      <c r="V757" s="10" t="e">
        <f>IF(H757=H764:H767,"…*",Таблица1[[#This Row],[За отчётный месяц]])</f>
        <v>#VALUE!</v>
      </c>
    </row>
    <row r="758" spans="1:22" ht="20.100000000000001" customHeight="1" x14ac:dyDescent="0.25">
      <c r="A758" s="91">
        <v>45078</v>
      </c>
      <c r="B758" s="76" t="s">
        <v>17</v>
      </c>
      <c r="C758" s="76" t="s">
        <v>18</v>
      </c>
      <c r="D758" s="76" t="s">
        <v>19</v>
      </c>
      <c r="E758" s="77" t="s">
        <v>20</v>
      </c>
      <c r="F758" s="78">
        <v>168</v>
      </c>
      <c r="G758" s="76" t="s">
        <v>298</v>
      </c>
      <c r="H758" s="76" t="s">
        <v>104</v>
      </c>
      <c r="I758">
        <v>2</v>
      </c>
      <c r="J758">
        <v>5.2779999999999996</v>
      </c>
      <c r="K758">
        <v>5.9610000000000003</v>
      </c>
      <c r="L758">
        <v>4.859</v>
      </c>
      <c r="M758">
        <v>29.600999999999999</v>
      </c>
      <c r="N758">
        <v>30.053000000000001</v>
      </c>
      <c r="O758">
        <v>88.542190907565839</v>
      </c>
      <c r="P758">
        <v>108.62317349248816</v>
      </c>
      <c r="Q758">
        <v>98.495990416930084</v>
      </c>
      <c r="R758" s="35" t="str">
        <f>CONCATENATE(Таблица1[[#This Row],[ОКПД]],Таблица1[[#This Row],[Признак периода данных]],Таблица1[[#This Row],[ОКЕИ]])</f>
        <v>10.20.24.110_168</v>
      </c>
      <c r="S758" s="35" t="str">
        <f>VLOOKUP(Таблица1[[#This Row],[ОКПД]],ОКПД!$A$2:$B$11000,2,FALSE)</f>
        <v>Рыба и филе рыбное холодного копчения</v>
      </c>
      <c r="T758" s="35" t="str">
        <f>VLOOKUP(Таблица1[[#This Row],[ОКЕИ]],'для единиц измирения'!$G$4:$H$1900,2,FALSE)</f>
        <v>тонн</v>
      </c>
      <c r="U758" t="str">
        <f>LEFT(Таблица1[[#This Row],[ОКПД]],2)</f>
        <v>10</v>
      </c>
      <c r="V758" s="10" t="e">
        <f>IF(H758=H765:H768,"…*",Таблица1[[#This Row],[За отчётный месяц]])</f>
        <v>#VALUE!</v>
      </c>
    </row>
    <row r="759" spans="1:22" ht="20.100000000000001" customHeight="1" x14ac:dyDescent="0.25">
      <c r="A759" s="91">
        <v>45078</v>
      </c>
      <c r="B759" s="76" t="s">
        <v>17</v>
      </c>
      <c r="C759" s="76" t="s">
        <v>18</v>
      </c>
      <c r="D759" s="76" t="s">
        <v>19</v>
      </c>
      <c r="E759" s="77" t="s">
        <v>20</v>
      </c>
      <c r="F759" s="78">
        <v>168</v>
      </c>
      <c r="G759" s="76" t="s">
        <v>298</v>
      </c>
      <c r="H759" s="76" t="s">
        <v>167</v>
      </c>
      <c r="I759">
        <v>2</v>
      </c>
      <c r="J759">
        <v>0.91</v>
      </c>
      <c r="K759">
        <v>1.03</v>
      </c>
      <c r="L759">
        <v>0.9</v>
      </c>
      <c r="M759">
        <v>6.21</v>
      </c>
      <c r="N759">
        <v>5.83</v>
      </c>
      <c r="O759">
        <v>88.349514563106794</v>
      </c>
      <c r="P759">
        <v>101.11111111111111</v>
      </c>
      <c r="Q759">
        <v>106.5180102915952</v>
      </c>
      <c r="R759" s="35" t="str">
        <f>CONCATENATE(Таблица1[[#This Row],[ОКПД]],Таблица1[[#This Row],[Признак периода данных]],Таблица1[[#This Row],[ОКЕИ]])</f>
        <v>10.51.56.150_168</v>
      </c>
      <c r="S759" s="35" t="str">
        <f>VLOOKUP(Таблица1[[#This Row],[ОКПД]],ОКПД!$A$2:$B$11000,2,FALSE)</f>
        <v>Продукты на основе творога</v>
      </c>
      <c r="T759" s="35" t="str">
        <f>VLOOKUP(Таблица1[[#This Row],[ОКЕИ]],'для единиц измирения'!$G$4:$H$1900,2,FALSE)</f>
        <v>тонн</v>
      </c>
      <c r="U759" t="str">
        <f>LEFT(Таблица1[[#This Row],[ОКПД]],2)</f>
        <v>10</v>
      </c>
      <c r="V759" s="10" t="e">
        <f>IF(H759=H766:H769,"…*",Таблица1[[#This Row],[За отчётный месяц]])</f>
        <v>#VALUE!</v>
      </c>
    </row>
    <row r="760" spans="1:22" ht="20.100000000000001" customHeight="1" x14ac:dyDescent="0.25">
      <c r="A760" s="91">
        <v>45078</v>
      </c>
      <c r="B760" s="76" t="s">
        <v>17</v>
      </c>
      <c r="C760" s="76" t="s">
        <v>18</v>
      </c>
      <c r="D760" s="76" t="s">
        <v>19</v>
      </c>
      <c r="E760" s="77" t="s">
        <v>20</v>
      </c>
      <c r="F760" s="78">
        <v>168</v>
      </c>
      <c r="G760" s="76" t="s">
        <v>298</v>
      </c>
      <c r="H760" s="76" t="s">
        <v>120</v>
      </c>
      <c r="I760">
        <v>2</v>
      </c>
      <c r="J760">
        <v>0.17199999999999999</v>
      </c>
      <c r="K760">
        <v>0.19500000000000001</v>
      </c>
      <c r="L760">
        <v>0.11799999999999999</v>
      </c>
      <c r="M760">
        <v>1.1830000000000001</v>
      </c>
      <c r="N760">
        <v>1.198</v>
      </c>
      <c r="O760">
        <v>88.205128205128204</v>
      </c>
      <c r="P760">
        <v>145.76271186440678</v>
      </c>
      <c r="Q760">
        <v>98.747913188647743</v>
      </c>
      <c r="R760" s="35" t="str">
        <f>CONCATENATE(Таблица1[[#This Row],[ОКПД]],Таблица1[[#This Row],[Признак периода данных]],Таблица1[[#This Row],[ОКЕИ]])</f>
        <v>10.20.25.120_168</v>
      </c>
      <c r="S760" s="35" t="str">
        <f>VLOOKUP(Таблица1[[#This Row],[ОКПД]],ОКПД!$A$2:$B$11000,2,FALSE)</f>
        <v>Пресервы рыбные</v>
      </c>
      <c r="T760" s="35" t="str">
        <f>VLOOKUP(Таблица1[[#This Row],[ОКЕИ]],'для единиц измирения'!$G$4:$H$1900,2,FALSE)</f>
        <v>тонн</v>
      </c>
      <c r="U760" t="str">
        <f>LEFT(Таблица1[[#This Row],[ОКПД]],2)</f>
        <v>10</v>
      </c>
      <c r="V760" s="10" t="e">
        <f>IF(H760=H767:H770,"…*",Таблица1[[#This Row],[За отчётный месяц]])</f>
        <v>#VALUE!</v>
      </c>
    </row>
    <row r="761" spans="1:22" ht="20.100000000000001" customHeight="1" x14ac:dyDescent="0.25">
      <c r="A761" s="91">
        <v>45078</v>
      </c>
      <c r="B761" s="76" t="s">
        <v>17</v>
      </c>
      <c r="C761" s="76" t="s">
        <v>18</v>
      </c>
      <c r="D761" s="76" t="s">
        <v>19</v>
      </c>
      <c r="E761" s="77" t="s">
        <v>20</v>
      </c>
      <c r="F761" s="78">
        <v>168</v>
      </c>
      <c r="G761" s="76" t="s">
        <v>298</v>
      </c>
      <c r="H761" s="76" t="s">
        <v>181</v>
      </c>
      <c r="I761">
        <v>2</v>
      </c>
      <c r="J761">
        <v>1.79</v>
      </c>
      <c r="K761">
        <v>2.0299999999999998</v>
      </c>
      <c r="L761">
        <v>2.06</v>
      </c>
      <c r="M761">
        <v>13.69</v>
      </c>
      <c r="N761">
        <v>12.18</v>
      </c>
      <c r="O761">
        <v>88.177339901477836</v>
      </c>
      <c r="P761">
        <v>86.893203883495147</v>
      </c>
      <c r="Q761">
        <v>112.39737274220033</v>
      </c>
      <c r="R761" s="35" t="str">
        <f>CONCATENATE(Таблица1[[#This Row],[ОКПД]],Таблица1[[#This Row],[Признак периода данных]],Таблица1[[#This Row],[ОКЕИ]])</f>
        <v>10.71.11.170_168</v>
      </c>
      <c r="S761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761" s="35" t="str">
        <f>VLOOKUP(Таблица1[[#This Row],[ОКЕИ]],'для единиц измирения'!$G$4:$H$1900,2,FALSE)</f>
        <v>тонн</v>
      </c>
      <c r="U761" t="str">
        <f>LEFT(Таблица1[[#This Row],[ОКПД]],2)</f>
        <v>10</v>
      </c>
      <c r="V761" s="10" t="e">
        <f>IF(H761=H768:H771,"…*",Таблица1[[#This Row],[За отчётный месяц]])</f>
        <v>#VALUE!</v>
      </c>
    </row>
    <row r="762" spans="1:22" ht="15" x14ac:dyDescent="0.25">
      <c r="A762" s="91">
        <v>45078</v>
      </c>
      <c r="B762" s="76" t="s">
        <v>17</v>
      </c>
      <c r="C762" s="76" t="s">
        <v>18</v>
      </c>
      <c r="D762" s="76" t="s">
        <v>19</v>
      </c>
      <c r="E762" s="77" t="s">
        <v>20</v>
      </c>
      <c r="F762" s="78">
        <v>168</v>
      </c>
      <c r="G762" s="76" t="s">
        <v>298</v>
      </c>
      <c r="H762" s="76" t="s">
        <v>187</v>
      </c>
      <c r="I762">
        <v>2</v>
      </c>
      <c r="J762">
        <v>1.79</v>
      </c>
      <c r="K762">
        <v>2.0299999999999998</v>
      </c>
      <c r="L762">
        <v>2.06</v>
      </c>
      <c r="M762">
        <v>13.69</v>
      </c>
      <c r="N762">
        <v>12.18</v>
      </c>
      <c r="O762">
        <v>88.177339901477836</v>
      </c>
      <c r="P762">
        <v>86.893203883495147</v>
      </c>
      <c r="Q762">
        <v>112.39737274220033</v>
      </c>
      <c r="R762" s="35" t="str">
        <f>CONCATENATE(Таблица1[[#This Row],[ОКПД]],Таблица1[[#This Row],[Признак периода данных]],Таблица1[[#This Row],[ОКЕИ]])</f>
        <v>10.71.72.001.АГ_168</v>
      </c>
      <c r="S762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762" s="35" t="str">
        <f>VLOOKUP(Таблица1[[#This Row],[ОКЕИ]],'для единиц измирения'!$G$4:$H$1900,2,FALSE)</f>
        <v>тонн</v>
      </c>
      <c r="U762" t="str">
        <f>LEFT(Таблица1[[#This Row],[ОКПД]],2)</f>
        <v>10</v>
      </c>
      <c r="V762" s="10" t="e">
        <f>IF(H762=H769:H772,"…*",Таблица1[[#This Row],[За отчётный месяц]])</f>
        <v>#VALUE!</v>
      </c>
    </row>
    <row r="763" spans="1:22" ht="15" x14ac:dyDescent="0.25">
      <c r="A763" s="91">
        <v>45078</v>
      </c>
      <c r="B763" s="76" t="s">
        <v>17</v>
      </c>
      <c r="C763" s="76" t="s">
        <v>18</v>
      </c>
      <c r="D763" s="76" t="s">
        <v>19</v>
      </c>
      <c r="E763" s="77" t="s">
        <v>20</v>
      </c>
      <c r="F763" s="78">
        <v>882</v>
      </c>
      <c r="G763" s="76" t="s">
        <v>298</v>
      </c>
      <c r="H763" s="76" t="s">
        <v>61</v>
      </c>
      <c r="I763">
        <v>2</v>
      </c>
      <c r="J763">
        <v>0.49099999999999999</v>
      </c>
      <c r="K763">
        <v>0.55700000000000005</v>
      </c>
      <c r="L763" t="s">
        <v>9680</v>
      </c>
      <c r="M763">
        <v>4.3150000000000004</v>
      </c>
      <c r="N763">
        <v>0</v>
      </c>
      <c r="O763">
        <v>88.150807899461398</v>
      </c>
      <c r="P763" t="s">
        <v>9680</v>
      </c>
      <c r="Q763">
        <v>0</v>
      </c>
      <c r="R763" s="35" t="str">
        <f>CONCATENATE(Таблица1[[#This Row],[ОКПД]],Таблица1[[#This Row],[Признак периода данных]],Таблица1[[#This Row],[ОКЕИ]])</f>
        <v>10.20_882</v>
      </c>
      <c r="S763" s="35" t="str">
        <f>VLOOKUP(Таблица1[[#This Row],[ОКПД]],ОКПД!$A$2:$B$11000,2,FALSE)</f>
        <v>Рыба переработанная и консервированная, ракообразные и моллюски</v>
      </c>
      <c r="T763" s="35" t="str">
        <f>VLOOKUP(Таблица1[[#This Row],[ОКЕИ]],'для единиц измирения'!$G$4:$H$1900,2,FALSE)</f>
        <v>тыс.усл. банок</v>
      </c>
      <c r="U763" t="str">
        <f>LEFT(Таблица1[[#This Row],[ОКПД]],2)</f>
        <v>10</v>
      </c>
      <c r="V763" s="10" t="e">
        <f>IF(H763=H770:H773,"…*",Таблица1[[#This Row],[За отчётный месяц]])</f>
        <v>#VALUE!</v>
      </c>
    </row>
    <row r="764" spans="1:22" ht="15" x14ac:dyDescent="0.25">
      <c r="A764" s="91">
        <v>45078</v>
      </c>
      <c r="B764" s="76" t="s">
        <v>17</v>
      </c>
      <c r="C764" s="76" t="s">
        <v>18</v>
      </c>
      <c r="D764" s="76" t="s">
        <v>19</v>
      </c>
      <c r="E764" s="77" t="s">
        <v>20</v>
      </c>
      <c r="F764" s="78">
        <v>882</v>
      </c>
      <c r="G764" s="76" t="s">
        <v>298</v>
      </c>
      <c r="H764" s="76" t="s">
        <v>120</v>
      </c>
      <c r="I764">
        <v>2</v>
      </c>
      <c r="J764">
        <v>0.49099999999999999</v>
      </c>
      <c r="K764">
        <v>0.55700000000000005</v>
      </c>
      <c r="L764">
        <v>0.33700000000000002</v>
      </c>
      <c r="M764">
        <v>3.3849999999999998</v>
      </c>
      <c r="N764">
        <v>3.4220000000000002</v>
      </c>
      <c r="O764">
        <v>88.150807899461398</v>
      </c>
      <c r="P764">
        <v>145.69732937685461</v>
      </c>
      <c r="Q764">
        <v>98.918760958503796</v>
      </c>
      <c r="R764" s="35" t="str">
        <f>CONCATENATE(Таблица1[[#This Row],[ОКПД]],Таблица1[[#This Row],[Признак периода данных]],Таблица1[[#This Row],[ОКЕИ]])</f>
        <v>10.20.25.120_882</v>
      </c>
      <c r="S764" s="35" t="str">
        <f>VLOOKUP(Таблица1[[#This Row],[ОКПД]],ОКПД!$A$2:$B$11000,2,FALSE)</f>
        <v>Пресервы рыбные</v>
      </c>
      <c r="T764" s="35" t="str">
        <f>VLOOKUP(Таблица1[[#This Row],[ОКЕИ]],'для единиц измирения'!$G$4:$H$1900,2,FALSE)</f>
        <v>тыс.усл. банок</v>
      </c>
      <c r="U764" t="str">
        <f>LEFT(Таблица1[[#This Row],[ОКПД]],2)</f>
        <v>10</v>
      </c>
      <c r="V764" s="10" t="e">
        <f>IF(H764=H771:H774,"…*",Таблица1[[#This Row],[За отчётный месяц]])</f>
        <v>#VALUE!</v>
      </c>
    </row>
    <row r="765" spans="1:22" ht="15" x14ac:dyDescent="0.25">
      <c r="A765" s="91">
        <v>45078</v>
      </c>
      <c r="B765" s="76" t="s">
        <v>17</v>
      </c>
      <c r="C765" s="76" t="s">
        <v>18</v>
      </c>
      <c r="D765" s="76" t="s">
        <v>19</v>
      </c>
      <c r="E765" s="77" t="s">
        <v>20</v>
      </c>
      <c r="F765" s="78">
        <v>882</v>
      </c>
      <c r="G765" s="76" t="s">
        <v>298</v>
      </c>
      <c r="H765" s="76" t="s">
        <v>81</v>
      </c>
      <c r="I765">
        <v>2</v>
      </c>
      <c r="J765">
        <v>0.49099999999999999</v>
      </c>
      <c r="K765">
        <v>0.55700000000000005</v>
      </c>
      <c r="L765" t="s">
        <v>9680</v>
      </c>
      <c r="M765">
        <v>4.3150000000000004</v>
      </c>
      <c r="N765">
        <v>0</v>
      </c>
      <c r="O765">
        <v>88.150807899461398</v>
      </c>
      <c r="P765" t="s">
        <v>9680</v>
      </c>
      <c r="Q765">
        <v>0</v>
      </c>
      <c r="R765" s="35" t="str">
        <f>CONCATENATE(Таблица1[[#This Row],[ОКПД]],Таблица1[[#This Row],[Признак периода данных]],Таблица1[[#This Row],[ОКЕИ]])</f>
        <v>10.20.2_882</v>
      </c>
      <c r="S76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765" s="35" t="str">
        <f>VLOOKUP(Таблица1[[#This Row],[ОКЕИ]],'для единиц измирения'!$G$4:$H$1900,2,FALSE)</f>
        <v>тыс.усл. банок</v>
      </c>
      <c r="U765" t="str">
        <f>LEFT(Таблица1[[#This Row],[ОКПД]],2)</f>
        <v>10</v>
      </c>
      <c r="V765" s="10" t="e">
        <f>IF(H765=H772:H775,"…*",Таблица1[[#This Row],[За отчётный месяц]])</f>
        <v>#VALUE!</v>
      </c>
    </row>
    <row r="766" spans="1:22" ht="15" x14ac:dyDescent="0.25">
      <c r="A766" s="91">
        <v>45078</v>
      </c>
      <c r="B766" s="76" t="s">
        <v>17</v>
      </c>
      <c r="C766" s="76" t="s">
        <v>18</v>
      </c>
      <c r="D766" s="76" t="s">
        <v>19</v>
      </c>
      <c r="E766" s="77" t="s">
        <v>20</v>
      </c>
      <c r="F766" s="78">
        <v>168</v>
      </c>
      <c r="G766" s="76" t="s">
        <v>298</v>
      </c>
      <c r="H766" s="76" t="s">
        <v>81</v>
      </c>
      <c r="I766">
        <v>3</v>
      </c>
      <c r="J766">
        <v>8.5609999999999999</v>
      </c>
      <c r="K766">
        <v>9.7240000000000002</v>
      </c>
      <c r="L766">
        <v>7.3380000000000001</v>
      </c>
      <c r="M766">
        <v>50.764000000000003</v>
      </c>
      <c r="N766">
        <v>52.77</v>
      </c>
      <c r="O766">
        <v>88.03990127519539</v>
      </c>
      <c r="P766">
        <v>116.66666666666667</v>
      </c>
      <c r="Q766">
        <v>96.198597688080355</v>
      </c>
      <c r="R766" s="35" t="str">
        <f>CONCATENATE(Таблица1[[#This Row],[ОКПД]],Таблица1[[#This Row],[Признак периода данных]],Таблица1[[#This Row],[ОКЕИ]])</f>
        <v>10.20.2_168</v>
      </c>
      <c r="S76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766" s="35" t="str">
        <f>VLOOKUP(Таблица1[[#This Row],[ОКЕИ]],'для единиц измирения'!$G$4:$H$1900,2,FALSE)</f>
        <v>тонн</v>
      </c>
      <c r="U766" t="str">
        <f>LEFT(Таблица1[[#This Row],[ОКПД]],2)</f>
        <v>10</v>
      </c>
      <c r="V766" s="10" t="e">
        <f>IF(H766=H773:H776,"…*",Таблица1[[#This Row],[За отчётный месяц]])</f>
        <v>#VALUE!</v>
      </c>
    </row>
    <row r="767" spans="1:22" ht="20.100000000000001" customHeight="1" x14ac:dyDescent="0.25">
      <c r="A767" s="91">
        <v>45078</v>
      </c>
      <c r="B767" s="76" t="s">
        <v>17</v>
      </c>
      <c r="C767" s="76" t="s">
        <v>18</v>
      </c>
      <c r="D767" s="76" t="s">
        <v>19</v>
      </c>
      <c r="E767" s="77" t="s">
        <v>20</v>
      </c>
      <c r="F767" s="78">
        <v>168</v>
      </c>
      <c r="G767" s="76" t="s">
        <v>298</v>
      </c>
      <c r="H767" s="76" t="s">
        <v>43</v>
      </c>
      <c r="I767">
        <v>2</v>
      </c>
      <c r="J767">
        <v>2.99</v>
      </c>
      <c r="K767">
        <v>3.42</v>
      </c>
      <c r="L767">
        <v>3.22</v>
      </c>
      <c r="M767">
        <v>19.55</v>
      </c>
      <c r="N767">
        <v>19.63</v>
      </c>
      <c r="O767">
        <v>87.42690058479532</v>
      </c>
      <c r="P767">
        <v>92.857142857142861</v>
      </c>
      <c r="Q767">
        <v>99.592460519612843</v>
      </c>
      <c r="R767" s="35" t="str">
        <f>CONCATENATE(Таблица1[[#This Row],[ОКПД]],Таблица1[[#This Row],[Признак периода данных]],Таблица1[[#This Row],[ОКЕИ]])</f>
        <v>10.13.14.100_168</v>
      </c>
      <c r="S767" s="35" t="str">
        <f>VLOOKUP(Таблица1[[#This Row],[ОКПД]],ОКПД!$A$2:$B$11000,2,FALSE)</f>
        <v>Изделия колбасные вареные, в том числе фаршированные</v>
      </c>
      <c r="T767" s="35" t="str">
        <f>VLOOKUP(Таблица1[[#This Row],[ОКЕИ]],'для единиц измирения'!$G$4:$H$1900,2,FALSE)</f>
        <v>тонн</v>
      </c>
      <c r="U767" t="str">
        <f>LEFT(Таблица1[[#This Row],[ОКПД]],2)</f>
        <v>10</v>
      </c>
      <c r="V767" s="10" t="e">
        <f>IF(H767=H774:H777,"…*",Таблица1[[#This Row],[За отчётный месяц]])</f>
        <v>#VALUE!</v>
      </c>
    </row>
    <row r="768" spans="1:22" ht="20.100000000000001" customHeight="1" x14ac:dyDescent="0.25">
      <c r="A768" s="91">
        <v>45078</v>
      </c>
      <c r="B768" s="76" t="s">
        <v>17</v>
      </c>
      <c r="C768" s="76" t="s">
        <v>18</v>
      </c>
      <c r="D768" s="76" t="s">
        <v>19</v>
      </c>
      <c r="E768" s="77" t="s">
        <v>20</v>
      </c>
      <c r="F768" s="78">
        <v>384</v>
      </c>
      <c r="G768" s="76" t="s">
        <v>298</v>
      </c>
      <c r="H768" s="76" t="s">
        <v>355</v>
      </c>
      <c r="I768">
        <v>3</v>
      </c>
      <c r="J768">
        <v>209.1</v>
      </c>
      <c r="K768">
        <v>243.2</v>
      </c>
      <c r="L768">
        <v>324.89999999999998</v>
      </c>
      <c r="M768">
        <v>928.2</v>
      </c>
      <c r="N768">
        <v>1364.5</v>
      </c>
      <c r="O768">
        <v>85.97861842105263</v>
      </c>
      <c r="P768">
        <v>64.358264081255768</v>
      </c>
      <c r="Q768">
        <v>68.024917552216934</v>
      </c>
      <c r="R768" s="35" t="str">
        <f>CONCATENATE(Таблица1[[#This Row],[ОКПД]],Таблица1[[#This Row],[Признак периода данных]],Таблица1[[#This Row],[ОКЕИ]])</f>
        <v>17.23.1_384</v>
      </c>
      <c r="S768" s="35" t="str">
        <f>VLOOKUP(Таблица1[[#This Row],[ОКПД]],ОКПД!$A$2:$B$11000,2,FALSE)</f>
        <v>Принадлежности канцелярские бумажные</v>
      </c>
      <c r="T768" s="35" t="str">
        <f>VLOOKUP(Таблица1[[#This Row],[ОКЕИ]],'для единиц измирения'!$G$4:$H$1900,2,FALSE)</f>
        <v>тыс.руб</v>
      </c>
      <c r="U768" t="str">
        <f>LEFT(Таблица1[[#This Row],[ОКПД]],2)</f>
        <v>17</v>
      </c>
      <c r="V768" s="10" t="e">
        <f>IF(H768=H775:H778,"…*",Таблица1[[#This Row],[За отчётный месяц]])</f>
        <v>#VALUE!</v>
      </c>
    </row>
    <row r="769" spans="1:22" ht="20.100000000000001" customHeight="1" x14ac:dyDescent="0.25">
      <c r="A769" s="91">
        <v>45078</v>
      </c>
      <c r="B769" s="76" t="s">
        <v>17</v>
      </c>
      <c r="C769" s="76" t="s">
        <v>18</v>
      </c>
      <c r="D769" s="76" t="s">
        <v>19</v>
      </c>
      <c r="E769" s="77" t="s">
        <v>20</v>
      </c>
      <c r="F769" s="78">
        <v>384</v>
      </c>
      <c r="G769" s="76" t="s">
        <v>298</v>
      </c>
      <c r="H769" s="76" t="s">
        <v>353</v>
      </c>
      <c r="I769">
        <v>3</v>
      </c>
      <c r="J769">
        <v>209.1</v>
      </c>
      <c r="K769">
        <v>243.2</v>
      </c>
      <c r="L769">
        <v>324.89999999999998</v>
      </c>
      <c r="M769">
        <v>928.2</v>
      </c>
      <c r="N769">
        <v>1364.5</v>
      </c>
      <c r="O769">
        <v>85.97861842105263</v>
      </c>
      <c r="P769">
        <v>64.358264081255768</v>
      </c>
      <c r="Q769">
        <v>68.024917552216934</v>
      </c>
      <c r="R769" s="35" t="str">
        <f>CONCATENATE(Таблица1[[#This Row],[ОКПД]],Таблица1[[#This Row],[Признак периода данных]],Таблица1[[#This Row],[ОКЕИ]])</f>
        <v>17.23.13_384</v>
      </c>
      <c r="S769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769" s="35" t="str">
        <f>VLOOKUP(Таблица1[[#This Row],[ОКЕИ]],'для единиц измирения'!$G$4:$H$1900,2,FALSE)</f>
        <v>тыс.руб</v>
      </c>
      <c r="U769" t="str">
        <f>LEFT(Таблица1[[#This Row],[ОКПД]],2)</f>
        <v>17</v>
      </c>
      <c r="V769" s="10" t="e">
        <f>IF(H769=H776:H779,"…*",Таблица1[[#This Row],[За отчётный месяц]])</f>
        <v>#VALUE!</v>
      </c>
    </row>
    <row r="770" spans="1:22" ht="20.100000000000001" customHeight="1" x14ac:dyDescent="0.25">
      <c r="A770" s="91">
        <v>45078</v>
      </c>
      <c r="B770" s="76" t="s">
        <v>17</v>
      </c>
      <c r="C770" s="76" t="s">
        <v>18</v>
      </c>
      <c r="D770" s="76" t="s">
        <v>19</v>
      </c>
      <c r="E770" s="77" t="s">
        <v>20</v>
      </c>
      <c r="F770" s="78">
        <v>168</v>
      </c>
      <c r="G770" s="76" t="s">
        <v>298</v>
      </c>
      <c r="H770" s="76" t="s">
        <v>185</v>
      </c>
      <c r="I770">
        <v>6</v>
      </c>
      <c r="J770">
        <v>4.6180000000000003</v>
      </c>
      <c r="K770">
        <v>5.4</v>
      </c>
      <c r="L770">
        <v>7.59</v>
      </c>
      <c r="M770">
        <v>33.533000000000001</v>
      </c>
      <c r="N770">
        <v>45.511000000000003</v>
      </c>
      <c r="O770">
        <v>85.518518518518519</v>
      </c>
      <c r="P770">
        <v>60.843214756258234</v>
      </c>
      <c r="Q770">
        <v>73.681088088593967</v>
      </c>
      <c r="R770" s="35" t="str">
        <f>CONCATENATE(Таблица1[[#This Row],[ОКПД]],Таблица1[[#This Row],[Признак периода данных]],Таблица1[[#This Row],[ОКЕИ]])</f>
        <v>10.71.12_168</v>
      </c>
      <c r="S770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770" s="35" t="str">
        <f>VLOOKUP(Таблица1[[#This Row],[ОКЕИ]],'для единиц измирения'!$G$4:$H$1900,2,FALSE)</f>
        <v>тонн</v>
      </c>
      <c r="U770" t="str">
        <f>LEFT(Таблица1[[#This Row],[ОКПД]],2)</f>
        <v>10</v>
      </c>
      <c r="V770" s="10" t="e">
        <f>IF(H770=H777:H780,"…*",Таблица1[[#This Row],[За отчётный месяц]])</f>
        <v>#VALUE!</v>
      </c>
    </row>
    <row r="771" spans="1:22" ht="15" x14ac:dyDescent="0.25">
      <c r="A771" s="91">
        <v>45078</v>
      </c>
      <c r="B771" s="76" t="s">
        <v>17</v>
      </c>
      <c r="C771" s="76" t="s">
        <v>18</v>
      </c>
      <c r="D771" s="76" t="s">
        <v>19</v>
      </c>
      <c r="E771" s="77" t="s">
        <v>20</v>
      </c>
      <c r="F771" s="78">
        <v>168</v>
      </c>
      <c r="G771" s="76" t="s">
        <v>298</v>
      </c>
      <c r="H771" s="76" t="s">
        <v>134</v>
      </c>
      <c r="I771">
        <v>4</v>
      </c>
      <c r="J771">
        <v>5.39</v>
      </c>
      <c r="K771">
        <v>6.32</v>
      </c>
      <c r="L771">
        <v>5.35</v>
      </c>
      <c r="M771">
        <v>38.11</v>
      </c>
      <c r="N771">
        <v>38.25</v>
      </c>
      <c r="O771">
        <v>85.284810126582272</v>
      </c>
      <c r="P771">
        <v>100.74766355140187</v>
      </c>
      <c r="Q771">
        <v>99.633986928104576</v>
      </c>
      <c r="R771" s="35" t="str">
        <f>CONCATENATE(Таблица1[[#This Row],[ОКПД]],Таблица1[[#This Row],[Признак периода данных]],Таблица1[[#This Row],[ОКЕИ]])</f>
        <v>10.51.40.300_168</v>
      </c>
      <c r="S771" s="35" t="str">
        <f>VLOOKUP(Таблица1[[#This Row],[ОКПД]],ОКПД!$A$2:$B$11000,2,FALSE)</f>
        <v>Творог</v>
      </c>
      <c r="T771" s="35" t="str">
        <f>VLOOKUP(Таблица1[[#This Row],[ОКЕИ]],'для единиц измирения'!$G$4:$H$1900,2,FALSE)</f>
        <v>тонн</v>
      </c>
      <c r="U771" t="str">
        <f>LEFT(Таблица1[[#This Row],[ОКПД]],2)</f>
        <v>10</v>
      </c>
      <c r="V771" s="10" t="e">
        <f>IF(H771=H778:H781,"…*",Таблица1[[#This Row],[За отчётный месяц]])</f>
        <v>#VALUE!</v>
      </c>
    </row>
    <row r="772" spans="1:22" ht="15" x14ac:dyDescent="0.25">
      <c r="A772" s="91">
        <v>45078</v>
      </c>
      <c r="B772" s="76" t="s">
        <v>17</v>
      </c>
      <c r="C772" s="76" t="s">
        <v>18</v>
      </c>
      <c r="D772" s="76" t="s">
        <v>19</v>
      </c>
      <c r="E772" s="77" t="s">
        <v>20</v>
      </c>
      <c r="F772" s="78">
        <v>168</v>
      </c>
      <c r="G772" s="76" t="s">
        <v>298</v>
      </c>
      <c r="H772" s="76" t="s">
        <v>129</v>
      </c>
      <c r="I772">
        <v>4</v>
      </c>
      <c r="J772">
        <v>5.47</v>
      </c>
      <c r="K772">
        <v>6.42</v>
      </c>
      <c r="L772">
        <v>5.47</v>
      </c>
      <c r="M772">
        <v>38.67</v>
      </c>
      <c r="N772">
        <v>38.93</v>
      </c>
      <c r="O772">
        <v>85.202492211838006</v>
      </c>
      <c r="P772">
        <v>100</v>
      </c>
      <c r="Q772">
        <v>99.332134600565112</v>
      </c>
      <c r="R772" s="35" t="str">
        <f>CONCATENATE(Таблица1[[#This Row],[ОКПД]],Таблица1[[#This Row],[Признак периода данных]],Таблица1[[#This Row],[ОКЕИ]])</f>
        <v>10.51.40.003.АГ_168</v>
      </c>
      <c r="S772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772" s="35" t="str">
        <f>VLOOKUP(Таблица1[[#This Row],[ОКЕИ]],'для единиц измирения'!$G$4:$H$1900,2,FALSE)</f>
        <v>тонн</v>
      </c>
      <c r="U772" t="str">
        <f>LEFT(Таблица1[[#This Row],[ОКПД]],2)</f>
        <v>10</v>
      </c>
      <c r="V772" s="10" t="e">
        <f>IF(H772=H779:H782,"…*",Таблица1[[#This Row],[За отчётный месяц]])</f>
        <v>#VALUE!</v>
      </c>
    </row>
    <row r="773" spans="1:22" ht="20.100000000000001" customHeight="1" x14ac:dyDescent="0.25">
      <c r="A773" s="91">
        <v>45078</v>
      </c>
      <c r="B773" s="76" t="s">
        <v>17</v>
      </c>
      <c r="C773" s="76" t="s">
        <v>18</v>
      </c>
      <c r="D773" s="76" t="s">
        <v>19</v>
      </c>
      <c r="E773" s="77" t="s">
        <v>20</v>
      </c>
      <c r="F773" s="78">
        <v>168</v>
      </c>
      <c r="G773" s="76" t="s">
        <v>298</v>
      </c>
      <c r="H773" s="76" t="s">
        <v>127</v>
      </c>
      <c r="I773">
        <v>4</v>
      </c>
      <c r="J773">
        <v>5.47</v>
      </c>
      <c r="K773">
        <v>6.42</v>
      </c>
      <c r="L773">
        <v>5.47</v>
      </c>
      <c r="M773">
        <v>38.67</v>
      </c>
      <c r="N773">
        <v>38.93</v>
      </c>
      <c r="O773">
        <v>85.202492211838006</v>
      </c>
      <c r="P773">
        <v>100</v>
      </c>
      <c r="Q773">
        <v>99.332134600565112</v>
      </c>
      <c r="R773" s="35" t="str">
        <f>CONCATENATE(Таблица1[[#This Row],[ОКПД]],Таблица1[[#This Row],[Признак периода данных]],Таблица1[[#This Row],[ОКЕИ]])</f>
        <v>10.51.40_168</v>
      </c>
      <c r="S773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773" s="35" t="str">
        <f>VLOOKUP(Таблица1[[#This Row],[ОКЕИ]],'для единиц измирения'!$G$4:$H$1900,2,FALSE)</f>
        <v>тонн</v>
      </c>
      <c r="U773" t="str">
        <f>LEFT(Таблица1[[#This Row],[ОКПД]],2)</f>
        <v>10</v>
      </c>
      <c r="V773" s="10" t="e">
        <f>IF(H773=H780:H783,"…*",Таблица1[[#This Row],[За отчётный месяц]])</f>
        <v>#VALUE!</v>
      </c>
    </row>
    <row r="774" spans="1:22" ht="20.100000000000001" customHeight="1" x14ac:dyDescent="0.25">
      <c r="A774" s="91">
        <v>45078</v>
      </c>
      <c r="B774" s="76" t="s">
        <v>17</v>
      </c>
      <c r="C774" s="76" t="s">
        <v>18</v>
      </c>
      <c r="D774" s="76" t="s">
        <v>19</v>
      </c>
      <c r="E774" s="77" t="s">
        <v>20</v>
      </c>
      <c r="F774" s="78">
        <v>168</v>
      </c>
      <c r="G774" s="76" t="s">
        <v>298</v>
      </c>
      <c r="H774" s="76" t="s">
        <v>165</v>
      </c>
      <c r="I774">
        <v>3</v>
      </c>
      <c r="J774">
        <v>6.51</v>
      </c>
      <c r="K774">
        <v>7.66</v>
      </c>
      <c r="L774">
        <v>12.07</v>
      </c>
      <c r="M774">
        <v>45.59</v>
      </c>
      <c r="N774">
        <v>57.09</v>
      </c>
      <c r="O774">
        <v>84.986945169712797</v>
      </c>
      <c r="P774">
        <v>53.935376967688484</v>
      </c>
      <c r="Q774">
        <v>79.856367139604131</v>
      </c>
      <c r="R774" s="35" t="str">
        <f>CONCATENATE(Таблица1[[#This Row],[ОКПД]],Таблица1[[#This Row],[Признак периода данных]],Таблица1[[#This Row],[ОКЕИ]])</f>
        <v>10.51.56.120_168</v>
      </c>
      <c r="S774" s="35" t="str">
        <f>VLOOKUP(Таблица1[[#This Row],[ОКПД]],ОКПД!$A$2:$B$11000,2,FALSE)</f>
        <v>Напитки молочные</v>
      </c>
      <c r="T774" s="35" t="str">
        <f>VLOOKUP(Таблица1[[#This Row],[ОКЕИ]],'для единиц измирения'!$G$4:$H$1900,2,FALSE)</f>
        <v>тонн</v>
      </c>
      <c r="U774" t="str">
        <f>LEFT(Таблица1[[#This Row],[ОКПД]],2)</f>
        <v>10</v>
      </c>
      <c r="V774" s="10" t="e">
        <f>IF(H774=H781:H784,"…*",Таблица1[[#This Row],[За отчётный месяц]])</f>
        <v>#VALUE!</v>
      </c>
    </row>
    <row r="775" spans="1:22" ht="20.100000000000001" customHeight="1" x14ac:dyDescent="0.25">
      <c r="A775" s="91">
        <v>45078</v>
      </c>
      <c r="B775" s="76" t="s">
        <v>17</v>
      </c>
      <c r="C775" s="76" t="s">
        <v>18</v>
      </c>
      <c r="D775" s="76" t="s">
        <v>19</v>
      </c>
      <c r="E775" s="77" t="s">
        <v>20</v>
      </c>
      <c r="F775" s="78">
        <v>168</v>
      </c>
      <c r="G775" s="76" t="s">
        <v>298</v>
      </c>
      <c r="H775" s="76" t="s">
        <v>151</v>
      </c>
      <c r="I775">
        <v>2</v>
      </c>
      <c r="J775">
        <v>0.33</v>
      </c>
      <c r="K775">
        <v>0.39</v>
      </c>
      <c r="L775">
        <v>0.39</v>
      </c>
      <c r="M775">
        <v>2.3199999999999998</v>
      </c>
      <c r="N775">
        <v>2.91</v>
      </c>
      <c r="O775">
        <v>84.615384615384613</v>
      </c>
      <c r="P775">
        <v>84.615384615384613</v>
      </c>
      <c r="Q775">
        <v>79.725085910652922</v>
      </c>
      <c r="R775" s="35" t="str">
        <f>CONCATENATE(Таблица1[[#This Row],[ОКПД]],Таблица1[[#This Row],[Признак периода данных]],Таблица1[[#This Row],[ОКЕИ]])</f>
        <v>10.51.52.150_168</v>
      </c>
      <c r="S775" s="35" t="str">
        <f>VLOOKUP(Таблица1[[#This Row],[ОКПД]],ОКПД!$A$2:$B$11000,2,FALSE)</f>
        <v>Простокваша, в том числе мечниковская</v>
      </c>
      <c r="T775" s="35" t="str">
        <f>VLOOKUP(Таблица1[[#This Row],[ОКЕИ]],'для единиц измирения'!$G$4:$H$1900,2,FALSE)</f>
        <v>тонн</v>
      </c>
      <c r="U775" t="str">
        <f>LEFT(Таблица1[[#This Row],[ОКПД]],2)</f>
        <v>10</v>
      </c>
      <c r="V775" s="10" t="e">
        <f>IF(H775=H782:H785,"…*",Таблица1[[#This Row],[За отчётный месяц]])</f>
        <v>#VALUE!</v>
      </c>
    </row>
    <row r="776" spans="1:22" ht="20.100000000000001" customHeight="1" x14ac:dyDescent="0.25">
      <c r="A776" s="91">
        <v>45078</v>
      </c>
      <c r="B776" s="76" t="s">
        <v>17</v>
      </c>
      <c r="C776" s="76" t="s">
        <v>18</v>
      </c>
      <c r="D776" s="76" t="s">
        <v>19</v>
      </c>
      <c r="E776" s="77" t="s">
        <v>20</v>
      </c>
      <c r="F776" s="78">
        <v>247</v>
      </c>
      <c r="G776" s="76" t="s">
        <v>298</v>
      </c>
      <c r="H776" s="76" t="s">
        <v>266</v>
      </c>
      <c r="I776">
        <v>19</v>
      </c>
      <c r="J776">
        <v>35.054000000000002</v>
      </c>
      <c r="K776">
        <v>41.902000000000001</v>
      </c>
      <c r="L776">
        <v>35.85</v>
      </c>
      <c r="M776">
        <v>273.19900000000001</v>
      </c>
      <c r="N776">
        <v>279.62400000000002</v>
      </c>
      <c r="O776">
        <v>83.657104672807975</v>
      </c>
      <c r="P776">
        <v>97.779637377963738</v>
      </c>
      <c r="Q776">
        <v>97.702271621892251</v>
      </c>
      <c r="R776" s="35" t="str">
        <f>CONCATENATE(Таблица1[[#This Row],[ОКПД]],Таблица1[[#This Row],[Признак периода данных]],Таблица1[[#This Row],[ОКЕИ]])</f>
        <v>35.11.10.001.АГ_247</v>
      </c>
      <c r="S776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776" s="35" t="str">
        <f>VLOOKUP(Таблица1[[#This Row],[ОКЕИ]],'для единиц измирения'!$G$4:$H$1900,2,FALSE)</f>
        <v>млн. кВт. ч</v>
      </c>
      <c r="U776" t="str">
        <f>LEFT(Таблица1[[#This Row],[ОКПД]],2)</f>
        <v>35</v>
      </c>
      <c r="V776" s="10" t="e">
        <f>IF(H776=H783:H786,"…*",Таблица1[[#This Row],[За отчётный месяц]])</f>
        <v>#VALUE!</v>
      </c>
    </row>
    <row r="777" spans="1:22" ht="15" x14ac:dyDescent="0.25">
      <c r="A777" s="91">
        <v>45078</v>
      </c>
      <c r="B777" s="76" t="s">
        <v>17</v>
      </c>
      <c r="C777" s="76" t="s">
        <v>18</v>
      </c>
      <c r="D777" s="76" t="s">
        <v>19</v>
      </c>
      <c r="E777" s="77" t="s">
        <v>20</v>
      </c>
      <c r="F777" s="78">
        <v>168</v>
      </c>
      <c r="G777" s="76" t="s">
        <v>298</v>
      </c>
      <c r="H777" s="76" t="s">
        <v>124</v>
      </c>
      <c r="I777">
        <v>2</v>
      </c>
      <c r="J777">
        <v>0.1</v>
      </c>
      <c r="K777">
        <v>0.12</v>
      </c>
      <c r="L777">
        <v>0.13</v>
      </c>
      <c r="M777">
        <v>0.69</v>
      </c>
      <c r="N777">
        <v>0.62</v>
      </c>
      <c r="O777">
        <v>83.333333333333329</v>
      </c>
      <c r="P777">
        <v>76.92307692307692</v>
      </c>
      <c r="Q777">
        <v>111.29032258064517</v>
      </c>
      <c r="R777" s="35" t="str">
        <f>CONCATENATE(Таблица1[[#This Row],[ОКПД]],Таблица1[[#This Row],[Признак периода данных]],Таблица1[[#This Row],[ОКЕИ]])</f>
        <v>10.51.12_168</v>
      </c>
      <c r="S777" s="35" t="str">
        <f>VLOOKUP(Таблица1[[#This Row],[ОКПД]],ОКПД!$A$2:$B$11000,2,FALSE)</f>
        <v>Сливки</v>
      </c>
      <c r="T777" s="35" t="str">
        <f>VLOOKUP(Таблица1[[#This Row],[ОКЕИ]],'для единиц измирения'!$G$4:$H$1900,2,FALSE)</f>
        <v>тонн</v>
      </c>
      <c r="U777" t="str">
        <f>LEFT(Таблица1[[#This Row],[ОКПД]],2)</f>
        <v>10</v>
      </c>
      <c r="V777" s="10" t="e">
        <f>IF(H777=H784:H787,"…*",Таблица1[[#This Row],[За отчётный месяц]])</f>
        <v>#VALUE!</v>
      </c>
    </row>
    <row r="778" spans="1:22" ht="20.100000000000001" customHeight="1" x14ac:dyDescent="0.25">
      <c r="A778" s="91">
        <v>45078</v>
      </c>
      <c r="B778" s="76" t="s">
        <v>17</v>
      </c>
      <c r="C778" s="76" t="s">
        <v>18</v>
      </c>
      <c r="D778" s="76" t="s">
        <v>19</v>
      </c>
      <c r="E778" s="77" t="s">
        <v>20</v>
      </c>
      <c r="F778" s="78">
        <v>168</v>
      </c>
      <c r="G778" s="76" t="s">
        <v>298</v>
      </c>
      <c r="H778" s="76" t="s">
        <v>160</v>
      </c>
      <c r="I778">
        <v>3</v>
      </c>
      <c r="J778">
        <v>11.01</v>
      </c>
      <c r="K778">
        <v>13.39</v>
      </c>
      <c r="L778">
        <v>17.649999999999999</v>
      </c>
      <c r="M778">
        <v>79.67</v>
      </c>
      <c r="N778">
        <v>91.65</v>
      </c>
      <c r="O778">
        <v>82.225541448842421</v>
      </c>
      <c r="P778">
        <v>62.379603399433428</v>
      </c>
      <c r="Q778">
        <v>86.928532460447357</v>
      </c>
      <c r="R778" s="35" t="str">
        <f>CONCATENATE(Таблица1[[#This Row],[ОКПД]],Таблица1[[#This Row],[Признак периода данных]],Таблица1[[#This Row],[ОКЕИ]])</f>
        <v>10.51.56_168</v>
      </c>
      <c r="S778" s="35" t="str">
        <f>VLOOKUP(Таблица1[[#This Row],[ОКПД]],ОКПД!$A$2:$B$11000,2,FALSE)</f>
        <v>Продукция молочная, не включенная в другие группировки</v>
      </c>
      <c r="T778" s="35" t="str">
        <f>VLOOKUP(Таблица1[[#This Row],[ОКЕИ]],'для единиц измирения'!$G$4:$H$1900,2,FALSE)</f>
        <v>тонн</v>
      </c>
      <c r="U778" t="str">
        <f>LEFT(Таблица1[[#This Row],[ОКПД]],2)</f>
        <v>10</v>
      </c>
      <c r="V778" s="10" t="e">
        <f>IF(H778=H785:H788,"…*",Таблица1[[#This Row],[За отчётный месяц]])</f>
        <v>#VALUE!</v>
      </c>
    </row>
    <row r="779" spans="1:22" ht="20.100000000000001" customHeight="1" x14ac:dyDescent="0.25">
      <c r="A779" s="91">
        <v>45078</v>
      </c>
      <c r="B779" s="76" t="s">
        <v>17</v>
      </c>
      <c r="C779" s="76" t="s">
        <v>18</v>
      </c>
      <c r="D779" s="76" t="s">
        <v>19</v>
      </c>
      <c r="E779" s="77" t="s">
        <v>20</v>
      </c>
      <c r="F779" s="78">
        <v>168</v>
      </c>
      <c r="G779" s="76" t="s">
        <v>298</v>
      </c>
      <c r="H779" s="76" t="s">
        <v>132</v>
      </c>
      <c r="I779">
        <v>1</v>
      </c>
      <c r="J779">
        <v>0.08</v>
      </c>
      <c r="K779">
        <v>0.1</v>
      </c>
      <c r="L779">
        <v>0.12</v>
      </c>
      <c r="M779">
        <v>0.56000000000000005</v>
      </c>
      <c r="N779">
        <v>0.68</v>
      </c>
      <c r="O779">
        <v>80</v>
      </c>
      <c r="P779">
        <v>66.666666666666671</v>
      </c>
      <c r="Q779">
        <v>82.352941176470594</v>
      </c>
      <c r="R779" s="35" t="str">
        <f>CONCATENATE(Таблица1[[#This Row],[ОКПД]],Таблица1[[#This Row],[Признак периода данных]],Таблица1[[#This Row],[ОКЕИ]])</f>
        <v>10.51.40.100_168</v>
      </c>
      <c r="S779" s="35" t="str">
        <f>VLOOKUP(Таблица1[[#This Row],[ОКПД]],ОКПД!$A$2:$B$11000,2,FALSE)</f>
        <v>Сыры</v>
      </c>
      <c r="T779" s="35" t="str">
        <f>VLOOKUP(Таблица1[[#This Row],[ОКЕИ]],'для единиц измирения'!$G$4:$H$1900,2,FALSE)</f>
        <v>тонн</v>
      </c>
      <c r="U779" t="str">
        <f>LEFT(Таблица1[[#This Row],[ОКПД]],2)</f>
        <v>10</v>
      </c>
      <c r="V779" s="10" t="e">
        <f>IF(H779=H786:H789,"…*",Таблица1[[#This Row],[За отчётный месяц]])</f>
        <v>#VALUE!</v>
      </c>
    </row>
    <row r="780" spans="1:22" ht="15" x14ac:dyDescent="0.25">
      <c r="A780" s="91">
        <v>45078</v>
      </c>
      <c r="B780" s="76" t="s">
        <v>17</v>
      </c>
      <c r="C780" s="76" t="s">
        <v>18</v>
      </c>
      <c r="D780" s="76" t="s">
        <v>19</v>
      </c>
      <c r="E780" s="77" t="s">
        <v>20</v>
      </c>
      <c r="F780" s="78">
        <v>168</v>
      </c>
      <c r="G780" s="76" t="s">
        <v>298</v>
      </c>
      <c r="H780" s="76" t="s">
        <v>40</v>
      </c>
      <c r="I780">
        <v>2</v>
      </c>
      <c r="J780">
        <v>4.1100000000000003</v>
      </c>
      <c r="K780">
        <v>5.22</v>
      </c>
      <c r="L780">
        <v>4.7300000000000004</v>
      </c>
      <c r="M780">
        <v>28.85</v>
      </c>
      <c r="N780">
        <v>29.44</v>
      </c>
      <c r="O780">
        <v>78.735632183908052</v>
      </c>
      <c r="P780">
        <v>86.892177589852011</v>
      </c>
      <c r="Q780">
        <v>97.995923913043484</v>
      </c>
      <c r="R780" s="35" t="str">
        <f>CONCATENATE(Таблица1[[#This Row],[ОКПД]],Таблица1[[#This Row],[Признак периода данных]],Таблица1[[#This Row],[ОКЕИ]])</f>
        <v>10.13.14.002.АГ_168</v>
      </c>
      <c r="S780" s="35" t="str">
        <f>VLOOKUP(Таблица1[[#This Row],[ОКПД]],ОКПД!$A$2:$B$11000,2,FALSE)</f>
        <v>Изделия колбасные, включая  изделия колбасные для детского питания</v>
      </c>
      <c r="T780" s="35" t="str">
        <f>VLOOKUP(Таблица1[[#This Row],[ОКЕИ]],'для единиц измирения'!$G$4:$H$1900,2,FALSE)</f>
        <v>тонн</v>
      </c>
      <c r="U780" t="str">
        <f>LEFT(Таблица1[[#This Row],[ОКПД]],2)</f>
        <v>10</v>
      </c>
      <c r="V780" s="10" t="e">
        <f>IF(H780=H787:H790,"…*",Таблица1[[#This Row],[За отчётный месяц]])</f>
        <v>#VALUE!</v>
      </c>
    </row>
    <row r="781" spans="1:22" ht="15" x14ac:dyDescent="0.25">
      <c r="A781" s="91">
        <v>45078</v>
      </c>
      <c r="B781" s="76" t="s">
        <v>17</v>
      </c>
      <c r="C781" s="76" t="s">
        <v>18</v>
      </c>
      <c r="D781" s="76" t="s">
        <v>19</v>
      </c>
      <c r="E781" s="77" t="s">
        <v>20</v>
      </c>
      <c r="F781" s="78">
        <v>247</v>
      </c>
      <c r="G781" s="76" t="s">
        <v>298</v>
      </c>
      <c r="H781" s="76" t="s">
        <v>271</v>
      </c>
      <c r="I781">
        <v>3</v>
      </c>
      <c r="J781">
        <v>15.846</v>
      </c>
      <c r="K781">
        <v>20.274000000000001</v>
      </c>
      <c r="L781">
        <v>15.276</v>
      </c>
      <c r="M781">
        <v>138.518</v>
      </c>
      <c r="N781">
        <v>139.71299999999999</v>
      </c>
      <c r="O781">
        <v>78.159218703758512</v>
      </c>
      <c r="P781">
        <v>103.73134328358209</v>
      </c>
      <c r="Q781">
        <v>99.144675155497339</v>
      </c>
      <c r="R781" s="35" t="str">
        <f>CONCATENATE(Таблица1[[#This Row],[ОКПД]],Таблица1[[#This Row],[Признак периода данных]],Таблица1[[#This Row],[ОКЕИ]])</f>
        <v>35.11.10.112_247</v>
      </c>
      <c r="S781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781" s="35" t="str">
        <f>VLOOKUP(Таблица1[[#This Row],[ОКЕИ]],'для единиц измирения'!$G$4:$H$1900,2,FALSE)</f>
        <v>млн. кВт. ч</v>
      </c>
      <c r="U781" t="str">
        <f>LEFT(Таблица1[[#This Row],[ОКПД]],2)</f>
        <v>35</v>
      </c>
      <c r="V781" s="10" t="e">
        <f>IF(H781=H788:H791,"…*",Таблица1[[#This Row],[За отчётный месяц]])</f>
        <v>#VALUE!</v>
      </c>
    </row>
    <row r="782" spans="1:22" ht="15" x14ac:dyDescent="0.25">
      <c r="A782" s="91">
        <v>45078</v>
      </c>
      <c r="B782" s="76" t="s">
        <v>17</v>
      </c>
      <c r="C782" s="76" t="s">
        <v>18</v>
      </c>
      <c r="D782" s="76" t="s">
        <v>19</v>
      </c>
      <c r="E782" s="77" t="s">
        <v>20</v>
      </c>
      <c r="F782" s="78">
        <v>247</v>
      </c>
      <c r="G782" s="76" t="s">
        <v>298</v>
      </c>
      <c r="H782" s="76" t="s">
        <v>262</v>
      </c>
      <c r="I782">
        <v>22</v>
      </c>
      <c r="J782">
        <v>57.369</v>
      </c>
      <c r="K782">
        <v>74.78</v>
      </c>
      <c r="L782">
        <v>57.332999999999998</v>
      </c>
      <c r="M782">
        <v>476.49700000000001</v>
      </c>
      <c r="N782">
        <v>434.23</v>
      </c>
      <c r="O782">
        <v>76.717036640813049</v>
      </c>
      <c r="P782">
        <v>100.06279106273874</v>
      </c>
      <c r="Q782">
        <v>109.73378163645994</v>
      </c>
      <c r="R782" s="35" t="str">
        <f>CONCATENATE(Таблица1[[#This Row],[ОКПД]],Таблица1[[#This Row],[Признак периода данных]],Таблица1[[#This Row],[ОКЕИ]])</f>
        <v>35.11.10_247</v>
      </c>
      <c r="S782" s="35" t="str">
        <f>VLOOKUP(Таблица1[[#This Row],[ОКПД]],ОКПД!$A$2:$B$11000,2,FALSE)</f>
        <v>Электроэнергия</v>
      </c>
      <c r="T782" s="35" t="str">
        <f>VLOOKUP(Таблица1[[#This Row],[ОКЕИ]],'для единиц измирения'!$G$4:$H$1900,2,FALSE)</f>
        <v>млн. кВт. ч</v>
      </c>
      <c r="U782" t="str">
        <f>LEFT(Таблица1[[#This Row],[ОКПД]],2)</f>
        <v>35</v>
      </c>
      <c r="V782" s="10" t="e">
        <f>IF(H782=H789:H792,"…*",Таблица1[[#This Row],[За отчётный месяц]])</f>
        <v>#VALUE!</v>
      </c>
    </row>
    <row r="783" spans="1:22" ht="15" x14ac:dyDescent="0.25">
      <c r="A783" s="91">
        <v>45078</v>
      </c>
      <c r="B783" s="76" t="s">
        <v>17</v>
      </c>
      <c r="C783" s="76" t="s">
        <v>18</v>
      </c>
      <c r="D783" s="76" t="s">
        <v>19</v>
      </c>
      <c r="E783" s="77" t="s">
        <v>20</v>
      </c>
      <c r="F783" s="78">
        <v>247</v>
      </c>
      <c r="G783" s="76" t="s">
        <v>298</v>
      </c>
      <c r="H783" s="76" t="s">
        <v>268</v>
      </c>
      <c r="I783">
        <v>21</v>
      </c>
      <c r="J783">
        <v>57.204999999999998</v>
      </c>
      <c r="K783">
        <v>74.611000000000004</v>
      </c>
      <c r="L783">
        <v>56.872</v>
      </c>
      <c r="M783">
        <v>475.36099999999999</v>
      </c>
      <c r="N783">
        <v>432.79700000000003</v>
      </c>
      <c r="O783">
        <v>76.671000254654146</v>
      </c>
      <c r="P783">
        <v>100.58552539035026</v>
      </c>
      <c r="Q783">
        <v>109.83463378905122</v>
      </c>
      <c r="R783" s="35" t="str">
        <f>CONCATENATE(Таблица1[[#This Row],[ОКПД]],Таблица1[[#This Row],[Признак периода данных]],Таблица1[[#This Row],[ОКЕИ]])</f>
        <v>35.11.10.110_247</v>
      </c>
      <c r="S783" s="35" t="str">
        <f>VLOOKUP(Таблица1[[#This Row],[ОКПД]],ОКПД!$A$2:$B$11000,2,FALSE)</f>
        <v>Электроэнергия, произведенная электростанциями общего назначения</v>
      </c>
      <c r="T783" s="35" t="str">
        <f>VLOOKUP(Таблица1[[#This Row],[ОКЕИ]],'для единиц измирения'!$G$4:$H$1900,2,FALSE)</f>
        <v>млн. кВт. ч</v>
      </c>
      <c r="U783" t="str">
        <f>LEFT(Таблица1[[#This Row],[ОКПД]],2)</f>
        <v>35</v>
      </c>
      <c r="V783" s="10" t="e">
        <f>IF(H783=H790:H793,"…*",Таблица1[[#This Row],[За отчётный месяц]])</f>
        <v>#VALUE!</v>
      </c>
    </row>
    <row r="784" spans="1:22" ht="20.100000000000001" customHeight="1" x14ac:dyDescent="0.25">
      <c r="A784" s="91">
        <v>45078</v>
      </c>
      <c r="B784" s="76" t="s">
        <v>17</v>
      </c>
      <c r="C784" s="76" t="s">
        <v>18</v>
      </c>
      <c r="D784" s="76" t="s">
        <v>19</v>
      </c>
      <c r="E784" s="77" t="s">
        <v>20</v>
      </c>
      <c r="F784" s="78">
        <v>168</v>
      </c>
      <c r="G784" s="76" t="s">
        <v>298</v>
      </c>
      <c r="H784" s="76" t="s">
        <v>163</v>
      </c>
      <c r="I784">
        <v>1</v>
      </c>
      <c r="J784">
        <v>3.59</v>
      </c>
      <c r="K784">
        <v>4.7</v>
      </c>
      <c r="L784">
        <v>4.68</v>
      </c>
      <c r="M784">
        <v>27.87</v>
      </c>
      <c r="N784">
        <v>28.73</v>
      </c>
      <c r="O784">
        <v>76.38297872340425</v>
      </c>
      <c r="P784">
        <v>76.709401709401703</v>
      </c>
      <c r="Q784">
        <v>97.006613296206055</v>
      </c>
      <c r="R784" s="35" t="str">
        <f>CONCATENATE(Таблица1[[#This Row],[ОКПД]],Таблица1[[#This Row],[Признак периода данных]],Таблица1[[#This Row],[ОКЕИ]])</f>
        <v>10.51.56.110_168</v>
      </c>
      <c r="S784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784" s="35" t="str">
        <f>VLOOKUP(Таблица1[[#This Row],[ОКЕИ]],'для единиц измирения'!$G$4:$H$1900,2,FALSE)</f>
        <v>тонн</v>
      </c>
      <c r="U784" t="str">
        <f>LEFT(Таблица1[[#This Row],[ОКПД]],2)</f>
        <v>10</v>
      </c>
      <c r="V784" s="10" t="e">
        <f>IF(H784=H791:H794,"…*",Таблица1[[#This Row],[За отчётный месяц]])</f>
        <v>#VALUE!</v>
      </c>
    </row>
    <row r="785" spans="1:22" ht="20.100000000000001" customHeight="1" x14ac:dyDescent="0.25">
      <c r="A785" s="91">
        <v>45078</v>
      </c>
      <c r="B785" s="76" t="s">
        <v>17</v>
      </c>
      <c r="C785" s="76" t="s">
        <v>18</v>
      </c>
      <c r="D785" s="76" t="s">
        <v>19</v>
      </c>
      <c r="E785" s="77" t="s">
        <v>20</v>
      </c>
      <c r="F785" s="78">
        <v>168</v>
      </c>
      <c r="G785" s="76" t="s">
        <v>298</v>
      </c>
      <c r="H785" s="76" t="s">
        <v>194</v>
      </c>
      <c r="I785">
        <v>1</v>
      </c>
      <c r="J785">
        <v>0.35</v>
      </c>
      <c r="K785">
        <v>0.46</v>
      </c>
      <c r="L785">
        <v>0.14000000000000001</v>
      </c>
      <c r="M785">
        <v>2.34</v>
      </c>
      <c r="N785">
        <v>1.89</v>
      </c>
      <c r="O785">
        <v>76.086956521739125</v>
      </c>
      <c r="P785">
        <v>250</v>
      </c>
      <c r="Q785">
        <v>123.80952380952381</v>
      </c>
      <c r="R785" s="35" t="str">
        <f>CONCATENATE(Таблица1[[#This Row],[ОКПД]],Таблица1[[#This Row],[Признак периода данных]],Таблица1[[#This Row],[ОКЕИ]])</f>
        <v>10.72.12.120_168</v>
      </c>
      <c r="S785" s="35" t="str">
        <f>VLOOKUP(Таблица1[[#This Row],[ОКПД]],ОКПД!$A$2:$B$11000,2,FALSE)</f>
        <v>Печенье сладкое</v>
      </c>
      <c r="T785" s="35" t="str">
        <f>VLOOKUP(Таблица1[[#This Row],[ОКЕИ]],'для единиц измирения'!$G$4:$H$1900,2,FALSE)</f>
        <v>тонн</v>
      </c>
      <c r="U785" t="str">
        <f>LEFT(Таблица1[[#This Row],[ОКПД]],2)</f>
        <v>10</v>
      </c>
      <c r="V785" s="10" t="e">
        <f>IF(H785=H792:H795,"…*",Таблица1[[#This Row],[За отчётный месяц]])</f>
        <v>#VALUE!</v>
      </c>
    </row>
    <row r="786" spans="1:22" ht="20.100000000000001" customHeight="1" x14ac:dyDescent="0.25">
      <c r="A786" s="91">
        <v>45078</v>
      </c>
      <c r="B786" s="76" t="s">
        <v>17</v>
      </c>
      <c r="C786" s="76" t="s">
        <v>18</v>
      </c>
      <c r="D786" s="76" t="s">
        <v>19</v>
      </c>
      <c r="E786" s="77" t="s">
        <v>20</v>
      </c>
      <c r="F786" s="78">
        <v>168</v>
      </c>
      <c r="G786" s="76" t="s">
        <v>298</v>
      </c>
      <c r="H786" s="76" t="s">
        <v>95</v>
      </c>
      <c r="I786">
        <v>2</v>
      </c>
      <c r="J786">
        <v>0.113</v>
      </c>
      <c r="K786">
        <v>0.14899999999999999</v>
      </c>
      <c r="L786">
        <v>5.3999999999999999E-2</v>
      </c>
      <c r="M786">
        <v>0.80600000000000005</v>
      </c>
      <c r="N786">
        <v>1.1930000000000001</v>
      </c>
      <c r="O786">
        <v>75.838926174496649</v>
      </c>
      <c r="P786">
        <v>209.25925925925927</v>
      </c>
      <c r="Q786">
        <v>67.560771165129921</v>
      </c>
      <c r="R786" s="35" t="str">
        <f>CONCATENATE(Таблица1[[#This Row],[ОКПД]],Таблица1[[#This Row],[Признак периода данных]],Таблица1[[#This Row],[ОКЕИ]])</f>
        <v>10.20.23.122_168</v>
      </c>
      <c r="S786" s="35" t="str">
        <f>VLOOKUP(Таблица1[[#This Row],[ОКПД]],ОКПД!$A$2:$B$11000,2,FALSE)</f>
        <v>Сельдь соленая или в рассоле</v>
      </c>
      <c r="T786" s="35" t="str">
        <f>VLOOKUP(Таблица1[[#This Row],[ОКЕИ]],'для единиц измирения'!$G$4:$H$1900,2,FALSE)</f>
        <v>тонн</v>
      </c>
      <c r="U786" t="str">
        <f>LEFT(Таблица1[[#This Row],[ОКПД]],2)</f>
        <v>10</v>
      </c>
      <c r="V786" s="10" t="e">
        <f>IF(H786=H793:H796,"…*",Таблица1[[#This Row],[За отчётный месяц]])</f>
        <v>#VALUE!</v>
      </c>
    </row>
    <row r="787" spans="1:22" ht="20.100000000000001" customHeight="1" x14ac:dyDescent="0.25">
      <c r="A787" s="91">
        <v>45078</v>
      </c>
      <c r="B787" s="76" t="s">
        <v>17</v>
      </c>
      <c r="C787" s="76" t="s">
        <v>18</v>
      </c>
      <c r="D787" s="76" t="s">
        <v>19</v>
      </c>
      <c r="E787" s="77" t="s">
        <v>20</v>
      </c>
      <c r="F787" s="78">
        <v>882</v>
      </c>
      <c r="G787" s="76" t="s">
        <v>298</v>
      </c>
      <c r="H787" s="76" t="s">
        <v>318</v>
      </c>
      <c r="I787">
        <v>1</v>
      </c>
      <c r="J787">
        <v>0.65</v>
      </c>
      <c r="K787">
        <v>0.87</v>
      </c>
      <c r="L787">
        <v>1.48</v>
      </c>
      <c r="M787">
        <v>3.02</v>
      </c>
      <c r="N787">
        <v>6.17</v>
      </c>
      <c r="O787">
        <v>74.712643678160916</v>
      </c>
      <c r="P787">
        <v>43.918918918918919</v>
      </c>
      <c r="Q787">
        <v>48.946515397082656</v>
      </c>
      <c r="R787" s="35" t="str">
        <f>CONCATENATE(Таблица1[[#This Row],[ОКПД]],Таблица1[[#This Row],[Признак периода данных]],Таблица1[[#This Row],[ОКЕИ]])</f>
        <v>10.13.15.120_882</v>
      </c>
      <c r="S787" s="35" t="str">
        <f>VLOOKUP(Таблица1[[#This Row],[ОКПД]],ОКПД!$A$2:$B$11000,2,FALSE)</f>
        <v>Консервы мясосодержащие</v>
      </c>
      <c r="T787" s="35" t="str">
        <f>VLOOKUP(Таблица1[[#This Row],[ОКЕИ]],'для единиц измирения'!$G$4:$H$1900,2,FALSE)</f>
        <v>тыс.усл. банок</v>
      </c>
      <c r="U787" t="str">
        <f>LEFT(Таблица1[[#This Row],[ОКПД]],2)</f>
        <v>10</v>
      </c>
      <c r="V787" s="10" t="e">
        <f>IF(H787=H794:H797,"…*",Таблица1[[#This Row],[За отчётный месяц]])</f>
        <v>#VALUE!</v>
      </c>
    </row>
    <row r="788" spans="1:22" ht="20.100000000000001" customHeight="1" x14ac:dyDescent="0.25">
      <c r="A788" s="91">
        <v>45078</v>
      </c>
      <c r="B788" s="76" t="s">
        <v>17</v>
      </c>
      <c r="C788" s="76" t="s">
        <v>18</v>
      </c>
      <c r="D788" s="76" t="s">
        <v>19</v>
      </c>
      <c r="E788" s="77" t="s">
        <v>20</v>
      </c>
      <c r="F788" s="78">
        <v>168</v>
      </c>
      <c r="G788" s="76" t="s">
        <v>298</v>
      </c>
      <c r="H788" s="76" t="s">
        <v>204</v>
      </c>
      <c r="I788">
        <v>9</v>
      </c>
      <c r="J788">
        <v>5.3579999999999997</v>
      </c>
      <c r="K788">
        <v>7.39</v>
      </c>
      <c r="L788">
        <v>8.0399999999999991</v>
      </c>
      <c r="M788">
        <v>40.593000000000004</v>
      </c>
      <c r="N788">
        <v>51.021000000000001</v>
      </c>
      <c r="O788">
        <v>72.503382949932345</v>
      </c>
      <c r="P788">
        <v>66.641791044776113</v>
      </c>
      <c r="Q788">
        <v>79.561357088257779</v>
      </c>
      <c r="R788" s="35" t="str">
        <f>CONCATENATE(Таблица1[[#This Row],[ОКПД]],Таблица1[[#This Row],[Признак периода данных]],Таблица1[[#This Row],[ОКЕИ]])</f>
        <v>10.82.71.001.АГ_168</v>
      </c>
      <c r="S788" s="35" t="str">
        <f>VLOOKUP(Таблица1[[#This Row],[ОКПД]],ОКПД!$A$2:$B$11000,2,FALSE)</f>
        <v>Кондитерские изделия</v>
      </c>
      <c r="T788" s="35" t="str">
        <f>VLOOKUP(Таблица1[[#This Row],[ОКЕИ]],'для единиц измирения'!$G$4:$H$1900,2,FALSE)</f>
        <v>тонн</v>
      </c>
      <c r="U788" t="str">
        <f>LEFT(Таблица1[[#This Row],[ОКПД]],2)</f>
        <v>10</v>
      </c>
      <c r="V788" s="10" t="e">
        <f>IF(H788=H795:H798,"…*",Таблица1[[#This Row],[За отчётный месяц]])</f>
        <v>#VALUE!</v>
      </c>
    </row>
    <row r="789" spans="1:22" ht="20.100000000000001" customHeight="1" x14ac:dyDescent="0.25">
      <c r="A789" s="91">
        <v>45078</v>
      </c>
      <c r="B789" s="76" t="s">
        <v>17</v>
      </c>
      <c r="C789" s="76" t="s">
        <v>18</v>
      </c>
      <c r="D789" s="76" t="s">
        <v>19</v>
      </c>
      <c r="E789" s="77" t="s">
        <v>20</v>
      </c>
      <c r="F789" s="78">
        <v>168</v>
      </c>
      <c r="G789" s="76" t="s">
        <v>298</v>
      </c>
      <c r="H789" s="76" t="s">
        <v>93</v>
      </c>
      <c r="I789">
        <v>2</v>
      </c>
      <c r="J789">
        <v>0.83</v>
      </c>
      <c r="K789">
        <v>1.1479999999999999</v>
      </c>
      <c r="L789">
        <v>0.98799999999999999</v>
      </c>
      <c r="M789">
        <v>5.6550000000000002</v>
      </c>
      <c r="N789">
        <v>5.9640000000000004</v>
      </c>
      <c r="O789">
        <v>72.299651567944252</v>
      </c>
      <c r="P789">
        <v>84.008097165991899</v>
      </c>
      <c r="Q789">
        <v>94.818913480885314</v>
      </c>
      <c r="R789" s="35" t="str">
        <f>CONCATENATE(Таблица1[[#This Row],[ОКПД]],Таблица1[[#This Row],[Признак периода данных]],Таблица1[[#This Row],[ОКЕИ]])</f>
        <v>10.20.23.120_168</v>
      </c>
      <c r="S789" s="35" t="str">
        <f>VLOOKUP(Таблица1[[#This Row],[ОКПД]],ОКПД!$A$2:$B$11000,2,FALSE)</f>
        <v>Рыба соленая или в рассоле</v>
      </c>
      <c r="T789" s="35" t="str">
        <f>VLOOKUP(Таблица1[[#This Row],[ОКЕИ]],'для единиц измирения'!$G$4:$H$1900,2,FALSE)</f>
        <v>тонн</v>
      </c>
      <c r="U789" t="str">
        <f>LEFT(Таблица1[[#This Row],[ОКПД]],2)</f>
        <v>10</v>
      </c>
      <c r="V789" s="10" t="e">
        <f>IF(H789=H796:H799,"…*",Таблица1[[#This Row],[За отчётный месяц]])</f>
        <v>#VALUE!</v>
      </c>
    </row>
    <row r="790" spans="1:22" ht="15" x14ac:dyDescent="0.25">
      <c r="A790" s="91">
        <v>45078</v>
      </c>
      <c r="B790" s="76" t="s">
        <v>17</v>
      </c>
      <c r="C790" s="76" t="s">
        <v>18</v>
      </c>
      <c r="D790" s="76" t="s">
        <v>19</v>
      </c>
      <c r="E790" s="77" t="s">
        <v>20</v>
      </c>
      <c r="F790" s="78">
        <v>168</v>
      </c>
      <c r="G790" s="76" t="s">
        <v>298</v>
      </c>
      <c r="H790" s="76" t="s">
        <v>183</v>
      </c>
      <c r="I790">
        <v>3</v>
      </c>
      <c r="J790">
        <v>0.18</v>
      </c>
      <c r="K790">
        <v>0.25</v>
      </c>
      <c r="L790">
        <v>0.49</v>
      </c>
      <c r="M790">
        <v>1.45</v>
      </c>
      <c r="N790">
        <v>3.28</v>
      </c>
      <c r="O790">
        <v>72</v>
      </c>
      <c r="P790">
        <v>36.734693877551024</v>
      </c>
      <c r="Q790">
        <v>44.207317073170735</v>
      </c>
      <c r="R790" s="35" t="str">
        <f>CONCATENATE(Таблица1[[#This Row],[ОКПД]],Таблица1[[#This Row],[Признак периода данных]],Таблица1[[#This Row],[ОКЕИ]])</f>
        <v>10.71.11.200_168</v>
      </c>
      <c r="S790" s="35" t="str">
        <f>VLOOKUP(Таблица1[[#This Row],[ОКПД]],ОКПД!$A$2:$B$11000,2,FALSE)</f>
        <v>Полуфабрикаты хлебобулочные охлажденные</v>
      </c>
      <c r="T790" s="35" t="str">
        <f>VLOOKUP(Таблица1[[#This Row],[ОКЕИ]],'для единиц измирения'!$G$4:$H$1900,2,FALSE)</f>
        <v>тонн</v>
      </c>
      <c r="U790" t="str">
        <f>LEFT(Таблица1[[#This Row],[ОКПД]],2)</f>
        <v>10</v>
      </c>
      <c r="V790" s="10" t="e">
        <f>IF(H790=H797:H800,"…*",Таблица1[[#This Row],[За отчётный месяц]])</f>
        <v>#VALUE!</v>
      </c>
    </row>
    <row r="791" spans="1:22" ht="15" x14ac:dyDescent="0.25">
      <c r="A791" s="91">
        <v>45078</v>
      </c>
      <c r="B791" s="76" t="s">
        <v>17</v>
      </c>
      <c r="C791" s="76" t="s">
        <v>18</v>
      </c>
      <c r="D791" s="76" t="s">
        <v>19</v>
      </c>
      <c r="E791" s="77" t="s">
        <v>20</v>
      </c>
      <c r="F791" s="78">
        <v>168</v>
      </c>
      <c r="G791" s="76" t="s">
        <v>298</v>
      </c>
      <c r="H791" s="76" t="s">
        <v>61</v>
      </c>
      <c r="I791">
        <v>3</v>
      </c>
      <c r="J791">
        <v>8.702</v>
      </c>
      <c r="K791">
        <v>12.112</v>
      </c>
      <c r="L791">
        <v>383.46699999999998</v>
      </c>
      <c r="M791">
        <v>63.072000000000003</v>
      </c>
      <c r="N791">
        <v>446.48</v>
      </c>
      <c r="O791">
        <v>71.84610303830911</v>
      </c>
      <c r="P791">
        <v>2.2692956629905572</v>
      </c>
      <c r="Q791">
        <v>14.126500627127754</v>
      </c>
      <c r="R791" s="35" t="str">
        <f>CONCATENATE(Таблица1[[#This Row],[ОКПД]],Таблица1[[#This Row],[Признак периода данных]],Таблица1[[#This Row],[ОКЕИ]])</f>
        <v>10.20_168</v>
      </c>
      <c r="S791" s="35" t="str">
        <f>VLOOKUP(Таблица1[[#This Row],[ОКПД]],ОКПД!$A$2:$B$11000,2,FALSE)</f>
        <v>Рыба переработанная и консервированная, ракообразные и моллюски</v>
      </c>
      <c r="T791" s="35" t="str">
        <f>VLOOKUP(Таблица1[[#This Row],[ОКЕИ]],'для единиц измирения'!$G$4:$H$1900,2,FALSE)</f>
        <v>тонн</v>
      </c>
      <c r="U791" t="str">
        <f>LEFT(Таблица1[[#This Row],[ОКПД]],2)</f>
        <v>10</v>
      </c>
      <c r="V791" s="10" t="e">
        <f>IF(H791=H798:H801,"…*",Таблица1[[#This Row],[За отчётный месяц]])</f>
        <v>#VALUE!</v>
      </c>
    </row>
    <row r="792" spans="1:22" ht="15" x14ac:dyDescent="0.25">
      <c r="A792" s="91">
        <v>45078</v>
      </c>
      <c r="B792" s="76" t="s">
        <v>17</v>
      </c>
      <c r="C792" s="76" t="s">
        <v>18</v>
      </c>
      <c r="D792" s="76" t="s">
        <v>19</v>
      </c>
      <c r="E792" s="77" t="s">
        <v>20</v>
      </c>
      <c r="F792" s="78">
        <v>384</v>
      </c>
      <c r="G792" s="76" t="s">
        <v>298</v>
      </c>
      <c r="H792" s="76" t="s">
        <v>235</v>
      </c>
      <c r="I792">
        <v>6</v>
      </c>
      <c r="J792">
        <v>176.6</v>
      </c>
      <c r="K792">
        <v>249.1</v>
      </c>
      <c r="L792">
        <v>202.5</v>
      </c>
      <c r="M792">
        <v>1428.1</v>
      </c>
      <c r="N792">
        <v>1344.7</v>
      </c>
      <c r="O792">
        <v>70.895222802087517</v>
      </c>
      <c r="P792">
        <v>87.209876543209873</v>
      </c>
      <c r="Q792">
        <v>106.2021268684465</v>
      </c>
      <c r="R792" s="35" t="str">
        <f>CONCATENATE(Таблица1[[#This Row],[ОКПД]],Таблица1[[#This Row],[Признак периода данных]],Таблица1[[#This Row],[ОКЕИ]])</f>
        <v>18.1_384</v>
      </c>
      <c r="S792" s="35" t="str">
        <f>VLOOKUP(Таблица1[[#This Row],[ОКПД]],ОКПД!$A$2:$B$11000,2,FALSE)</f>
        <v>Услуги полиграфические и услуги, связанные с печатанием</v>
      </c>
      <c r="T792" s="35" t="str">
        <f>VLOOKUP(Таблица1[[#This Row],[ОКЕИ]],'для единиц измирения'!$G$4:$H$1900,2,FALSE)</f>
        <v>тыс.руб</v>
      </c>
      <c r="U792" t="str">
        <f>LEFT(Таблица1[[#This Row],[ОКПД]],2)</f>
        <v>18</v>
      </c>
      <c r="V792" s="10" t="e">
        <f>IF(H792=H799:H802,"…*",Таблица1[[#This Row],[За отчётный месяц]])</f>
        <v>#VALUE!</v>
      </c>
    </row>
    <row r="793" spans="1:22" ht="15" x14ac:dyDescent="0.25">
      <c r="A793" s="91">
        <v>45078</v>
      </c>
      <c r="B793" s="76" t="s">
        <v>17</v>
      </c>
      <c r="C793" s="76" t="s">
        <v>18</v>
      </c>
      <c r="D793" s="76" t="s">
        <v>19</v>
      </c>
      <c r="E793" s="77" t="s">
        <v>20</v>
      </c>
      <c r="F793" s="78">
        <v>384</v>
      </c>
      <c r="G793" s="76" t="s">
        <v>298</v>
      </c>
      <c r="H793" s="76" t="s">
        <v>238</v>
      </c>
      <c r="I793">
        <v>6</v>
      </c>
      <c r="J793">
        <v>176.6</v>
      </c>
      <c r="K793">
        <v>249.1</v>
      </c>
      <c r="L793">
        <v>202.5</v>
      </c>
      <c r="M793">
        <v>1237.9000000000001</v>
      </c>
      <c r="N793">
        <v>1344.7</v>
      </c>
      <c r="O793">
        <v>70.895222802087517</v>
      </c>
      <c r="P793">
        <v>87.209876543209873</v>
      </c>
      <c r="Q793">
        <v>92.057708038967803</v>
      </c>
      <c r="R793" s="35" t="str">
        <f>CONCATENATE(Таблица1[[#This Row],[ОКПД]],Таблица1[[#This Row],[Признак периода данных]],Таблица1[[#This Row],[ОКЕИ]])</f>
        <v>18.11.10_384</v>
      </c>
      <c r="S793" s="35" t="str">
        <f>VLOOKUP(Таблица1[[#This Row],[ОКПД]],ОКПД!$A$2:$B$11000,2,FALSE)</f>
        <v>Услуги по печатанию газет</v>
      </c>
      <c r="T793" s="35" t="str">
        <f>VLOOKUP(Таблица1[[#This Row],[ОКЕИ]],'для единиц измирения'!$G$4:$H$1900,2,FALSE)</f>
        <v>тыс.руб</v>
      </c>
      <c r="U793" t="str">
        <f>LEFT(Таблица1[[#This Row],[ОКПД]],2)</f>
        <v>18</v>
      </c>
      <c r="V793" s="10" t="e">
        <f>IF(H793=H800:H803,"…*",Таблица1[[#This Row],[За отчётный месяц]])</f>
        <v>#VALUE!</v>
      </c>
    </row>
    <row r="794" spans="1:22" ht="15" x14ac:dyDescent="0.25">
      <c r="A794" s="91">
        <v>45078</v>
      </c>
      <c r="B794" s="76" t="s">
        <v>17</v>
      </c>
      <c r="C794" s="76" t="s">
        <v>18</v>
      </c>
      <c r="D794" s="76" t="s">
        <v>19</v>
      </c>
      <c r="E794" s="77" t="s">
        <v>20</v>
      </c>
      <c r="F794" s="78">
        <v>168</v>
      </c>
      <c r="G794" s="76" t="s">
        <v>298</v>
      </c>
      <c r="H794" s="76" t="s">
        <v>330</v>
      </c>
      <c r="I794">
        <v>1</v>
      </c>
      <c r="J794">
        <v>1.79</v>
      </c>
      <c r="K794">
        <v>2.58</v>
      </c>
      <c r="L794">
        <v>1.95</v>
      </c>
      <c r="M794">
        <v>14.85</v>
      </c>
      <c r="N794">
        <v>15.67</v>
      </c>
      <c r="O794">
        <v>69.379844961240309</v>
      </c>
      <c r="P794">
        <v>91.794871794871796</v>
      </c>
      <c r="Q794">
        <v>94.767070835992342</v>
      </c>
      <c r="R794" s="35" t="str">
        <f>CONCATENATE(Таблица1[[#This Row],[ОКПД]],Таблица1[[#This Row],[Признак периода данных]],Таблица1[[#This Row],[ОКЕИ]])</f>
        <v>10.51.40.330_168</v>
      </c>
      <c r="S794" s="35" t="str">
        <f>VLOOKUP(Таблица1[[#This Row],[ОКПД]],ОКПД!$A$2:$B$11000,2,FALSE)</f>
        <v>Творог зерненый без вкусовых компонентов</v>
      </c>
      <c r="T794" s="35" t="str">
        <f>VLOOKUP(Таблица1[[#This Row],[ОКЕИ]],'для единиц измирения'!$G$4:$H$1900,2,FALSE)</f>
        <v>тонн</v>
      </c>
      <c r="U794" t="str">
        <f>LEFT(Таблица1[[#This Row],[ОКПД]],2)</f>
        <v>10</v>
      </c>
      <c r="V794" s="10" t="e">
        <f>IF(H794=H801:H804,"…*",Таблица1[[#This Row],[За отчётный месяц]])</f>
        <v>#VALUE!</v>
      </c>
    </row>
    <row r="795" spans="1:22" ht="15" x14ac:dyDescent="0.25">
      <c r="A795" s="91">
        <v>45078</v>
      </c>
      <c r="B795" s="76" t="s">
        <v>17</v>
      </c>
      <c r="C795" s="76" t="s">
        <v>18</v>
      </c>
      <c r="D795" s="76" t="s">
        <v>19</v>
      </c>
      <c r="E795" s="77" t="s">
        <v>20</v>
      </c>
      <c r="F795" s="78">
        <v>247</v>
      </c>
      <c r="G795" s="76" t="s">
        <v>298</v>
      </c>
      <c r="H795" s="76" t="s">
        <v>334</v>
      </c>
      <c r="I795">
        <v>2</v>
      </c>
      <c r="J795">
        <v>22.151</v>
      </c>
      <c r="K795">
        <v>32.709000000000003</v>
      </c>
      <c r="L795">
        <v>21.021999999999998</v>
      </c>
      <c r="M795">
        <v>202.16200000000001</v>
      </c>
      <c r="N795">
        <v>153.173</v>
      </c>
      <c r="O795">
        <v>67.721422238527623</v>
      </c>
      <c r="P795">
        <v>105.37056417086862</v>
      </c>
      <c r="Q795">
        <v>131.98279070071095</v>
      </c>
      <c r="R795" s="35" t="str">
        <f>CONCATENATE(Таблица1[[#This Row],[ОКПД]],Таблица1[[#This Row],[Признак периода данных]],Таблица1[[#This Row],[ОКЕИ]])</f>
        <v>35.11.10.115_247</v>
      </c>
      <c r="S795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795" s="35" t="str">
        <f>VLOOKUP(Таблица1[[#This Row],[ОКЕИ]],'для единиц измирения'!$G$4:$H$1900,2,FALSE)</f>
        <v>млн. кВт. ч</v>
      </c>
      <c r="U795" t="str">
        <f>LEFT(Таблица1[[#This Row],[ОКПД]],2)</f>
        <v>35</v>
      </c>
      <c r="V795" s="10" t="e">
        <f>IF(H795=H802:H805,"…*",Таблица1[[#This Row],[За отчётный месяц]])</f>
        <v>#VALUE!</v>
      </c>
    </row>
    <row r="796" spans="1:22" ht="15" x14ac:dyDescent="0.25">
      <c r="A796" s="91">
        <v>45078</v>
      </c>
      <c r="B796" s="76" t="s">
        <v>17</v>
      </c>
      <c r="C796" s="76" t="s">
        <v>18</v>
      </c>
      <c r="D796" s="76" t="s">
        <v>19</v>
      </c>
      <c r="E796" s="77" t="s">
        <v>20</v>
      </c>
      <c r="F796" s="78">
        <v>168</v>
      </c>
      <c r="G796" s="76" t="s">
        <v>298</v>
      </c>
      <c r="H796" s="76" t="s">
        <v>86</v>
      </c>
      <c r="I796">
        <v>2</v>
      </c>
      <c r="J796">
        <v>1.403</v>
      </c>
      <c r="K796">
        <v>2.0920000000000001</v>
      </c>
      <c r="L796">
        <v>1.869</v>
      </c>
      <c r="M796">
        <v>10.47</v>
      </c>
      <c r="N796">
        <v>16.63</v>
      </c>
      <c r="O796">
        <v>67.065009560229441</v>
      </c>
      <c r="P796">
        <v>75.066880684858219</v>
      </c>
      <c r="Q796">
        <v>62.958508719182198</v>
      </c>
      <c r="R796" s="35" t="str">
        <f>CONCATENATE(Таблица1[[#This Row],[ОКПД]],Таблица1[[#This Row],[Признак периода данных]],Таблица1[[#This Row],[ОКЕИ]])</f>
        <v>10.20.23_168</v>
      </c>
      <c r="S796" s="35" t="str">
        <f>VLOOKUP(Таблица1[[#This Row],[ОКПД]],ОКПД!$A$2:$B$11000,2,FALSE)</f>
        <v>Рыба вяленая, соленая и несоленая или в рассоле</v>
      </c>
      <c r="T796" s="35" t="str">
        <f>VLOOKUP(Таблица1[[#This Row],[ОКЕИ]],'для единиц измирения'!$G$4:$H$1900,2,FALSE)</f>
        <v>тонн</v>
      </c>
      <c r="U796" t="str">
        <f>LEFT(Таблица1[[#This Row],[ОКПД]],2)</f>
        <v>10</v>
      </c>
      <c r="V796" s="10" t="e">
        <f>IF(H796=H803:H806,"…*",Таблица1[[#This Row],[За отчётный месяц]])</f>
        <v>#VALUE!</v>
      </c>
    </row>
    <row r="797" spans="1:22" ht="15" x14ac:dyDescent="0.25">
      <c r="A797" s="91">
        <v>45078</v>
      </c>
      <c r="B797" s="76" t="s">
        <v>17</v>
      </c>
      <c r="C797" s="76" t="s">
        <v>18</v>
      </c>
      <c r="D797" s="76" t="s">
        <v>19</v>
      </c>
      <c r="E797" s="77" t="s">
        <v>20</v>
      </c>
      <c r="F797" s="78">
        <v>234</v>
      </c>
      <c r="G797" s="76" t="s">
        <v>298</v>
      </c>
      <c r="H797" s="76" t="s">
        <v>289</v>
      </c>
      <c r="I797">
        <v>3</v>
      </c>
      <c r="J797">
        <v>16.338999999999999</v>
      </c>
      <c r="K797">
        <v>24.835000000000001</v>
      </c>
      <c r="L797">
        <v>18.797000000000001</v>
      </c>
      <c r="M797">
        <v>193.142</v>
      </c>
      <c r="N797">
        <v>220.83099999999999</v>
      </c>
      <c r="O797">
        <v>65.79021542178377</v>
      </c>
      <c r="P797">
        <v>86.923445230621908</v>
      </c>
      <c r="Q797">
        <v>87.46145242289353</v>
      </c>
      <c r="R797" s="35" t="str">
        <f>CONCATENATE(Таблица1[[#This Row],[ОКПД]],Таблица1[[#This Row],[Признак периода данных]],Таблица1[[#This Row],[ОКЕИ]])</f>
        <v>35.30.11.111_234</v>
      </c>
      <c r="S797" s="35" t="str">
        <f>VLOOKUP(Таблица1[[#This Row],[ОКПД]],ОКПД!$A$2:$B$11000,2,FALSE)</f>
        <v>Энергия тепловая, отпущенная тепловыми электроцентралями (ТЭЦ)</v>
      </c>
      <c r="T797" s="35" t="str">
        <f>VLOOKUP(Таблица1[[#This Row],[ОКЕИ]],'для единиц измирения'!$G$4:$H$1900,2,FALSE)</f>
        <v>тыс. Гкал</v>
      </c>
      <c r="U797" t="str">
        <f>LEFT(Таблица1[[#This Row],[ОКПД]],2)</f>
        <v>35</v>
      </c>
      <c r="V797" s="10" t="e">
        <f>IF(H797=H804:H807,"…*",Таблица1[[#This Row],[За отчётный месяц]])</f>
        <v>#VALUE!</v>
      </c>
    </row>
    <row r="798" spans="1:22" ht="15" x14ac:dyDescent="0.25">
      <c r="A798" s="91">
        <v>45078</v>
      </c>
      <c r="B798" s="76" t="s">
        <v>17</v>
      </c>
      <c r="C798" s="76" t="s">
        <v>18</v>
      </c>
      <c r="D798" s="76" t="s">
        <v>19</v>
      </c>
      <c r="E798" s="77" t="s">
        <v>20</v>
      </c>
      <c r="F798" s="78">
        <v>128</v>
      </c>
      <c r="G798" s="76" t="s">
        <v>298</v>
      </c>
      <c r="H798" s="76" t="s">
        <v>340</v>
      </c>
      <c r="I798">
        <v>1</v>
      </c>
      <c r="J798">
        <v>1.07</v>
      </c>
      <c r="K798">
        <v>1.67</v>
      </c>
      <c r="L798" t="s">
        <v>9680</v>
      </c>
      <c r="M798">
        <v>9.61</v>
      </c>
      <c r="N798">
        <v>0</v>
      </c>
      <c r="O798">
        <v>64.071856287425149</v>
      </c>
      <c r="P798" t="s">
        <v>9680</v>
      </c>
      <c r="Q798">
        <v>0</v>
      </c>
      <c r="R798" s="35" t="str">
        <f>CONCATENATE(Таблица1[[#This Row],[ОКПД]],Таблица1[[#This Row],[Признак периода данных]],Таблица1[[#This Row],[ОКЕИ]])</f>
        <v>11.07.11.140_128</v>
      </c>
      <c r="S798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798" s="35" t="str">
        <f>VLOOKUP(Таблица1[[#This Row],[ОКЕИ]],'для единиц измирения'!$G$4:$H$1900,2,FALSE)</f>
        <v>тыс.полу-литров</v>
      </c>
      <c r="U798" t="str">
        <f>LEFT(Таблица1[[#This Row],[ОКПД]],2)</f>
        <v>11</v>
      </c>
      <c r="V798" s="10" t="e">
        <f>IF(H798=H805:H808,"…*",Таблица1[[#This Row],[За отчётный месяц]])</f>
        <v>#VALUE!</v>
      </c>
    </row>
    <row r="799" spans="1:22" ht="15" x14ac:dyDescent="0.25">
      <c r="A799" s="91">
        <v>45078</v>
      </c>
      <c r="B799" s="76" t="s">
        <v>17</v>
      </c>
      <c r="C799" s="76" t="s">
        <v>18</v>
      </c>
      <c r="D799" s="76" t="s">
        <v>19</v>
      </c>
      <c r="E799" s="77" t="s">
        <v>20</v>
      </c>
      <c r="F799" s="78">
        <v>168</v>
      </c>
      <c r="G799" s="76" t="s">
        <v>298</v>
      </c>
      <c r="H799" s="76" t="s">
        <v>89</v>
      </c>
      <c r="I799">
        <v>2</v>
      </c>
      <c r="J799">
        <v>0.503</v>
      </c>
      <c r="K799">
        <v>0.80400000000000005</v>
      </c>
      <c r="L799">
        <v>0.76100000000000001</v>
      </c>
      <c r="M799">
        <v>4.1449999999999996</v>
      </c>
      <c r="N799">
        <v>10.036</v>
      </c>
      <c r="O799">
        <v>62.562189054726367</v>
      </c>
      <c r="P799">
        <v>66.09724047306176</v>
      </c>
      <c r="Q799">
        <v>41.301315265045837</v>
      </c>
      <c r="R799" s="35" t="str">
        <f>CONCATENATE(Таблица1[[#This Row],[ОКПД]],Таблица1[[#This Row],[Признак периода данных]],Таблица1[[#This Row],[ОКЕИ]])</f>
        <v>10.20.23.110_168</v>
      </c>
      <c r="S799" s="35" t="str">
        <f>VLOOKUP(Таблица1[[#This Row],[ОКПД]],ОКПД!$A$2:$B$11000,2,FALSE)</f>
        <v>Рыба вяленая</v>
      </c>
      <c r="T799" s="35" t="str">
        <f>VLOOKUP(Таблица1[[#This Row],[ОКЕИ]],'для единиц измирения'!$G$4:$H$1900,2,FALSE)</f>
        <v>тонн</v>
      </c>
      <c r="U799" t="str">
        <f>LEFT(Таблица1[[#This Row],[ОКПД]],2)</f>
        <v>10</v>
      </c>
      <c r="V799" s="10" t="e">
        <f>IF(H799=H806:H809,"…*",Таблица1[[#This Row],[За отчётный месяц]])</f>
        <v>#VALUE!</v>
      </c>
    </row>
    <row r="800" spans="1:22" ht="15" x14ac:dyDescent="0.25">
      <c r="A800" s="91">
        <v>45078</v>
      </c>
      <c r="B800" s="76" t="s">
        <v>17</v>
      </c>
      <c r="C800" s="76" t="s">
        <v>18</v>
      </c>
      <c r="D800" s="76" t="s">
        <v>19</v>
      </c>
      <c r="E800" s="77" t="s">
        <v>20</v>
      </c>
      <c r="F800" s="78">
        <v>168</v>
      </c>
      <c r="G800" s="76" t="s">
        <v>298</v>
      </c>
      <c r="H800" s="76" t="s">
        <v>47</v>
      </c>
      <c r="I800">
        <v>1</v>
      </c>
      <c r="J800">
        <v>0.1</v>
      </c>
      <c r="K800">
        <v>0.16</v>
      </c>
      <c r="L800">
        <v>0.17</v>
      </c>
      <c r="M800">
        <v>0.83</v>
      </c>
      <c r="N800">
        <v>1.18</v>
      </c>
      <c r="O800">
        <v>62.5</v>
      </c>
      <c r="P800">
        <v>58.823529411764703</v>
      </c>
      <c r="Q800">
        <v>70.33898305084746</v>
      </c>
      <c r="R800" s="35" t="str">
        <f>CONCATENATE(Таблица1[[#This Row],[ОКПД]],Таблица1[[#This Row],[Признак периода данных]],Таблица1[[#This Row],[ОКЕИ]])</f>
        <v>10.13.14.500_168</v>
      </c>
      <c r="S800" s="35" t="str">
        <f>VLOOKUP(Таблица1[[#This Row],[ОКПД]],ОКПД!$A$2:$B$11000,2,FALSE)</f>
        <v>Изделия колбасные из термически обработанных ингредиентов</v>
      </c>
      <c r="T800" s="35" t="str">
        <f>VLOOKUP(Таблица1[[#This Row],[ОКЕИ]],'для единиц измирения'!$G$4:$H$1900,2,FALSE)</f>
        <v>тонн</v>
      </c>
      <c r="U800" t="str">
        <f>LEFT(Таблица1[[#This Row],[ОКПД]],2)</f>
        <v>10</v>
      </c>
      <c r="V800" s="10" t="e">
        <f>IF(H800=H807:H810,"…*",Таблица1[[#This Row],[За отчётный месяц]])</f>
        <v>#VALUE!</v>
      </c>
    </row>
    <row r="801" spans="1:22" ht="20.100000000000001" customHeight="1" x14ac:dyDescent="0.25">
      <c r="A801" s="91">
        <v>45078</v>
      </c>
      <c r="B801" s="76" t="s">
        <v>17</v>
      </c>
      <c r="C801" s="76" t="s">
        <v>18</v>
      </c>
      <c r="D801" s="76" t="s">
        <v>19</v>
      </c>
      <c r="E801" s="77" t="s">
        <v>20</v>
      </c>
      <c r="F801" s="78">
        <v>168</v>
      </c>
      <c r="G801" s="76" t="s">
        <v>298</v>
      </c>
      <c r="H801" s="76" t="s">
        <v>45</v>
      </c>
      <c r="I801">
        <v>2</v>
      </c>
      <c r="J801">
        <v>1.02</v>
      </c>
      <c r="K801">
        <v>1.64</v>
      </c>
      <c r="L801">
        <v>1.34</v>
      </c>
      <c r="M801">
        <v>8.4700000000000006</v>
      </c>
      <c r="N801">
        <v>8.6300000000000008</v>
      </c>
      <c r="O801">
        <v>62.195121951219512</v>
      </c>
      <c r="P801">
        <v>76.119402985074629</v>
      </c>
      <c r="Q801">
        <v>98.146002317497107</v>
      </c>
      <c r="R801" s="35" t="str">
        <f>CONCATENATE(Таблица1[[#This Row],[ОКПД]],Таблица1[[#This Row],[Признак периода данных]],Таблица1[[#This Row],[ОКЕИ]])</f>
        <v>10.13.14.400_168</v>
      </c>
      <c r="S801" s="35" t="str">
        <f>VLOOKUP(Таблица1[[#This Row],[ОКПД]],ОКПД!$A$2:$B$11000,2,FALSE)</f>
        <v>Изделия колбасные копченые</v>
      </c>
      <c r="T801" s="35" t="str">
        <f>VLOOKUP(Таблица1[[#This Row],[ОКЕИ]],'для единиц измирения'!$G$4:$H$1900,2,FALSE)</f>
        <v>тонн</v>
      </c>
      <c r="U801" t="str">
        <f>LEFT(Таблица1[[#This Row],[ОКПД]],2)</f>
        <v>10</v>
      </c>
      <c r="V801" s="10" t="e">
        <f>IF(H801=H808:H811,"…*",Таблица1[[#This Row],[За отчётный месяц]])</f>
        <v>#VALUE!</v>
      </c>
    </row>
    <row r="802" spans="1:22" ht="20.100000000000001" customHeight="1" x14ac:dyDescent="0.25">
      <c r="A802" s="91">
        <v>45078</v>
      </c>
      <c r="B802" s="76" t="s">
        <v>17</v>
      </c>
      <c r="C802" s="76" t="s">
        <v>18</v>
      </c>
      <c r="D802" s="76" t="s">
        <v>19</v>
      </c>
      <c r="E802" s="77" t="s">
        <v>20</v>
      </c>
      <c r="F802" s="78">
        <v>168</v>
      </c>
      <c r="G802" s="76" t="s">
        <v>298</v>
      </c>
      <c r="H802" s="76" t="s">
        <v>91</v>
      </c>
      <c r="I802">
        <v>2</v>
      </c>
      <c r="J802">
        <v>9.2999999999999999E-2</v>
      </c>
      <c r="K802">
        <v>0.152</v>
      </c>
      <c r="L802">
        <v>1.9E-2</v>
      </c>
      <c r="M802">
        <v>1.099</v>
      </c>
      <c r="N802">
        <v>0.23699999999999999</v>
      </c>
      <c r="O802">
        <v>61.184210526315788</v>
      </c>
      <c r="P802">
        <v>489.4736842105263</v>
      </c>
      <c r="Q802">
        <v>463.71308016877634</v>
      </c>
      <c r="R802" s="35" t="str">
        <f>CONCATENATE(Таблица1[[#This Row],[ОКПД]],Таблица1[[#This Row],[Признак периода данных]],Таблица1[[#This Row],[ОКЕИ]])</f>
        <v>10.20.23.112_168</v>
      </c>
      <c r="S802" s="35" t="str">
        <f>VLOOKUP(Таблица1[[#This Row],[ОКПД]],ОКПД!$A$2:$B$11000,2,FALSE)</f>
        <v>Рыба вяленая морская</v>
      </c>
      <c r="T802" s="35" t="str">
        <f>VLOOKUP(Таблица1[[#This Row],[ОКЕИ]],'для единиц измирения'!$G$4:$H$1900,2,FALSE)</f>
        <v>тонн</v>
      </c>
      <c r="U802" t="str">
        <f>LEFT(Таблица1[[#This Row],[ОКПД]],2)</f>
        <v>10</v>
      </c>
      <c r="V802" s="10" t="e">
        <f>IF(H802=H809:H812,"…*",Таблица1[[#This Row],[За отчётный месяц]])</f>
        <v>#VALUE!</v>
      </c>
    </row>
    <row r="803" spans="1:22" ht="15" x14ac:dyDescent="0.25">
      <c r="A803" s="91">
        <v>45078</v>
      </c>
      <c r="B803" s="76" t="s">
        <v>17</v>
      </c>
      <c r="C803" s="76" t="s">
        <v>18</v>
      </c>
      <c r="D803" s="76" t="s">
        <v>19</v>
      </c>
      <c r="E803" s="77" t="s">
        <v>20</v>
      </c>
      <c r="F803" s="78">
        <v>234</v>
      </c>
      <c r="G803" s="76" t="s">
        <v>298</v>
      </c>
      <c r="H803" s="76" t="s">
        <v>291</v>
      </c>
      <c r="I803">
        <v>21</v>
      </c>
      <c r="J803">
        <v>22.727</v>
      </c>
      <c r="K803">
        <v>37.308999999999997</v>
      </c>
      <c r="L803">
        <v>19.058</v>
      </c>
      <c r="M803">
        <v>288.19600000000003</v>
      </c>
      <c r="N803">
        <v>260.63299999999998</v>
      </c>
      <c r="O803">
        <v>60.91559677289662</v>
      </c>
      <c r="P803">
        <v>119.25175779200336</v>
      </c>
      <c r="Q803">
        <v>110.57540679806471</v>
      </c>
      <c r="R803" s="35" t="str">
        <f>CONCATENATE(Таблица1[[#This Row],[ОКПД]],Таблица1[[#This Row],[Признак периода данных]],Таблица1[[#This Row],[ОКЕИ]])</f>
        <v>35.30.11.120_234</v>
      </c>
      <c r="S803" s="35" t="str">
        <f>VLOOKUP(Таблица1[[#This Row],[ОКПД]],ОКПД!$A$2:$B$11000,2,FALSE)</f>
        <v>Энергия тепловая, отпущенная котельными</v>
      </c>
      <c r="T803" s="35" t="str">
        <f>VLOOKUP(Таблица1[[#This Row],[ОКЕИ]],'для единиц измирения'!$G$4:$H$1900,2,FALSE)</f>
        <v>тыс. Гкал</v>
      </c>
      <c r="U803" t="str">
        <f>LEFT(Таблица1[[#This Row],[ОКПД]],2)</f>
        <v>35</v>
      </c>
      <c r="V803" s="10" t="e">
        <f>IF(H803=H810:H813,"…*",Таблица1[[#This Row],[За отчётный месяц]])</f>
        <v>#VALUE!</v>
      </c>
    </row>
    <row r="804" spans="1:22" ht="20.100000000000001" customHeight="1" x14ac:dyDescent="0.25">
      <c r="A804" s="91">
        <v>45078</v>
      </c>
      <c r="B804" s="76" t="s">
        <v>17</v>
      </c>
      <c r="C804" s="76" t="s">
        <v>18</v>
      </c>
      <c r="D804" s="76" t="s">
        <v>19</v>
      </c>
      <c r="E804" s="77" t="s">
        <v>20</v>
      </c>
      <c r="F804" s="78">
        <v>234</v>
      </c>
      <c r="G804" s="76" t="s">
        <v>298</v>
      </c>
      <c r="H804" s="76" t="s">
        <v>282</v>
      </c>
      <c r="I804">
        <v>27</v>
      </c>
      <c r="J804">
        <v>48.917000000000002</v>
      </c>
      <c r="K804">
        <v>80.736999999999995</v>
      </c>
      <c r="L804">
        <v>42.347000000000001</v>
      </c>
      <c r="M804">
        <v>640.58799999999997</v>
      </c>
      <c r="N804">
        <v>606.97699999999998</v>
      </c>
      <c r="O804">
        <v>60.588082291886003</v>
      </c>
      <c r="P804">
        <v>115.51467636432334</v>
      </c>
      <c r="Q804">
        <v>105.53744211065658</v>
      </c>
      <c r="R804" s="35" t="str">
        <f>CONCATENATE(Таблица1[[#This Row],[ОКПД]],Таблица1[[#This Row],[Признак периода данных]],Таблица1[[#This Row],[ОКЕИ]])</f>
        <v>35.30.11_234</v>
      </c>
      <c r="S804" s="35" t="str">
        <f>VLOOKUP(Таблица1[[#This Row],[ОКПД]],ОКПД!$A$2:$B$11000,2,FALSE)</f>
        <v>Пар и горячая вода</v>
      </c>
      <c r="T804" s="35" t="str">
        <f>VLOOKUP(Таблица1[[#This Row],[ОКЕИ]],'для единиц измирения'!$G$4:$H$1900,2,FALSE)</f>
        <v>тыс. Гкал</v>
      </c>
      <c r="U804" t="str">
        <f>LEFT(Таблица1[[#This Row],[ОКПД]],2)</f>
        <v>35</v>
      </c>
      <c r="V804" s="10" t="e">
        <f>IF(H804=H811:H814,"…*",Таблица1[[#This Row],[За отчётный месяц]])</f>
        <v>#VALUE!</v>
      </c>
    </row>
    <row r="805" spans="1:22" ht="20.100000000000001" customHeight="1" x14ac:dyDescent="0.25">
      <c r="A805" s="91">
        <v>45078</v>
      </c>
      <c r="B805" s="76" t="s">
        <v>17</v>
      </c>
      <c r="C805" s="76" t="s">
        <v>18</v>
      </c>
      <c r="D805" s="76" t="s">
        <v>19</v>
      </c>
      <c r="E805" s="77" t="s">
        <v>20</v>
      </c>
      <c r="F805" s="78">
        <v>234</v>
      </c>
      <c r="G805" s="76" t="s">
        <v>298</v>
      </c>
      <c r="H805" s="76" t="s">
        <v>286</v>
      </c>
      <c r="I805">
        <v>5</v>
      </c>
      <c r="J805">
        <v>26.024999999999999</v>
      </c>
      <c r="K805">
        <v>43.055999999999997</v>
      </c>
      <c r="L805">
        <v>23.068999999999999</v>
      </c>
      <c r="M805">
        <v>348.774</v>
      </c>
      <c r="N805">
        <v>342.2</v>
      </c>
      <c r="O805">
        <v>60.444537346711257</v>
      </c>
      <c r="P805">
        <v>112.81373271489878</v>
      </c>
      <c r="Q805">
        <v>101.92109877264757</v>
      </c>
      <c r="R805" s="35" t="str">
        <f>CONCATENATE(Таблица1[[#This Row],[ОКПД]],Таблица1[[#This Row],[Признак периода данных]],Таблица1[[#This Row],[ОКЕИ]])</f>
        <v>35.30.11.110_234</v>
      </c>
      <c r="S805" s="35" t="str">
        <f>VLOOKUP(Таблица1[[#This Row],[ОКПД]],ОКПД!$A$2:$B$11000,2,FALSE)</f>
        <v>Энергия тепловая, отпущенная электростанциями</v>
      </c>
      <c r="T805" s="35" t="str">
        <f>VLOOKUP(Таблица1[[#This Row],[ОКЕИ]],'для единиц измирения'!$G$4:$H$1900,2,FALSE)</f>
        <v>тыс. Гкал</v>
      </c>
      <c r="U805" t="str">
        <f>LEFT(Таблица1[[#This Row],[ОКПД]],2)</f>
        <v>35</v>
      </c>
      <c r="V805" s="10" t="e">
        <f>IF(H805=H812:H815,"…*",Таблица1[[#This Row],[За отчётный месяц]])</f>
        <v>#VALUE!</v>
      </c>
    </row>
    <row r="806" spans="1:22" ht="15" x14ac:dyDescent="0.25">
      <c r="A806" s="91">
        <v>45078</v>
      </c>
      <c r="B806" s="76" t="s">
        <v>17</v>
      </c>
      <c r="C806" s="76" t="s">
        <v>18</v>
      </c>
      <c r="D806" s="76" t="s">
        <v>19</v>
      </c>
      <c r="E806" s="77" t="s">
        <v>20</v>
      </c>
      <c r="F806" s="78">
        <v>168</v>
      </c>
      <c r="G806" s="76" t="s">
        <v>298</v>
      </c>
      <c r="H806" s="76" t="s">
        <v>383</v>
      </c>
      <c r="I806">
        <v>1</v>
      </c>
      <c r="J806">
        <v>0.05</v>
      </c>
      <c r="K806">
        <v>0.09</v>
      </c>
      <c r="L806">
        <v>7.8E-2</v>
      </c>
      <c r="M806">
        <v>0.21</v>
      </c>
      <c r="N806">
        <v>0.34899999999999998</v>
      </c>
      <c r="O806">
        <v>55.555555555555557</v>
      </c>
      <c r="P806">
        <v>64.102564102564102</v>
      </c>
      <c r="Q806">
        <v>60.171919770773641</v>
      </c>
      <c r="R806" s="35" t="str">
        <f>CONCATENATE(Таблица1[[#This Row],[ОКПД]],Таблица1[[#This Row],[Признак периода данных]],Таблица1[[#This Row],[ОКЕИ]])</f>
        <v>10.72.11_168</v>
      </c>
      <c r="S806" s="35" t="str">
        <f>VLOOKUP(Таблица1[[#This Row],[ОКПД]],ОКПД!$A$2:$B$11000,2,FALSE)</f>
        <v>Хлебцы хрустящие, сухари, гренки и аналогичные обжаренные продукты</v>
      </c>
      <c r="T806" s="35" t="str">
        <f>VLOOKUP(Таблица1[[#This Row],[ОКЕИ]],'для единиц измирения'!$G$4:$H$1900,2,FALSE)</f>
        <v>тонн</v>
      </c>
      <c r="U806" t="str">
        <f>LEFT(Таблица1[[#This Row],[ОКПД]],2)</f>
        <v>10</v>
      </c>
      <c r="V806" s="10" t="e">
        <f>IF(H806=H813:H816,"…*",Таблица1[[#This Row],[За отчётный месяц]])</f>
        <v>#VALUE!</v>
      </c>
    </row>
    <row r="807" spans="1:22" ht="20.100000000000001" customHeight="1" x14ac:dyDescent="0.25">
      <c r="A807" s="91">
        <v>45078</v>
      </c>
      <c r="B807" s="76" t="s">
        <v>17</v>
      </c>
      <c r="C807" s="76" t="s">
        <v>18</v>
      </c>
      <c r="D807" s="76" t="s">
        <v>19</v>
      </c>
      <c r="E807" s="77" t="s">
        <v>20</v>
      </c>
      <c r="F807" s="78">
        <v>168</v>
      </c>
      <c r="G807" s="76" t="s">
        <v>298</v>
      </c>
      <c r="H807" s="76" t="s">
        <v>384</v>
      </c>
      <c r="I807">
        <v>1</v>
      </c>
      <c r="J807">
        <v>0.05</v>
      </c>
      <c r="K807">
        <v>0.09</v>
      </c>
      <c r="L807">
        <v>7.8E-2</v>
      </c>
      <c r="M807">
        <v>0.21</v>
      </c>
      <c r="N807">
        <v>0.34899999999999998</v>
      </c>
      <c r="O807">
        <v>55.555555555555557</v>
      </c>
      <c r="P807">
        <v>64.102564102564102</v>
      </c>
      <c r="Q807">
        <v>60.171919770773641</v>
      </c>
      <c r="R807" s="35" t="str">
        <f>CONCATENATE(Таблица1[[#This Row],[ОКПД]],Таблица1[[#This Row],[Признак периода данных]],Таблица1[[#This Row],[ОКЕИ]])</f>
        <v>10.72.11.100_168</v>
      </c>
      <c r="S807" s="35" t="str">
        <f>VLOOKUP(Таблица1[[#This Row],[ОКПД]],ОКПД!$A$2:$B$11000,2,FALSE)</f>
        <v>Хлебобулочные изделия пониженной влажности</v>
      </c>
      <c r="T807" s="35" t="str">
        <f>VLOOKUP(Таблица1[[#This Row],[ОКЕИ]],'для единиц измирения'!$G$4:$H$1900,2,FALSE)</f>
        <v>тонн</v>
      </c>
      <c r="U807" t="str">
        <f>LEFT(Таблица1[[#This Row],[ОКПД]],2)</f>
        <v>10</v>
      </c>
      <c r="V807" s="10" t="e">
        <f>IF(H807=H814:H817,"…*",Таблица1[[#This Row],[За отчётный месяц]])</f>
        <v>#VALUE!</v>
      </c>
    </row>
    <row r="808" spans="1:22" ht="20.100000000000001" customHeight="1" x14ac:dyDescent="0.25">
      <c r="A808" s="91">
        <v>45078</v>
      </c>
      <c r="B808" s="76" t="s">
        <v>17</v>
      </c>
      <c r="C808" s="76" t="s">
        <v>18</v>
      </c>
      <c r="D808" s="76" t="s">
        <v>19</v>
      </c>
      <c r="E808" s="77" t="s">
        <v>20</v>
      </c>
      <c r="F808" s="78">
        <v>234</v>
      </c>
      <c r="G808" s="76" t="s">
        <v>298</v>
      </c>
      <c r="H808" s="76" t="s">
        <v>336</v>
      </c>
      <c r="I808">
        <v>2</v>
      </c>
      <c r="J808">
        <v>9.6859999999999999</v>
      </c>
      <c r="K808">
        <v>18.221</v>
      </c>
      <c r="L808">
        <v>4.2720000000000002</v>
      </c>
      <c r="M808">
        <v>155.63200000000001</v>
      </c>
      <c r="N808">
        <v>121.369</v>
      </c>
      <c r="O808">
        <v>53.158443554140824</v>
      </c>
      <c r="P808">
        <v>226.7322097378277</v>
      </c>
      <c r="Q808">
        <v>128.23043775593439</v>
      </c>
      <c r="R808" s="35" t="str">
        <f>CONCATENATE(Таблица1[[#This Row],[ОКПД]],Таблица1[[#This Row],[Признак периода данных]],Таблица1[[#This Row],[ОКЕИ]])</f>
        <v>35.30.11.112_234</v>
      </c>
      <c r="S808" s="35" t="str">
        <f>VLOOKUP(Таблица1[[#This Row],[ОКПД]],ОКПД!$A$2:$B$11000,2,FALSE)</f>
        <v>Энергия тепловая, отпущенная атомными электростанциями (АЭС)</v>
      </c>
      <c r="T808" s="35" t="str">
        <f>VLOOKUP(Таблица1[[#This Row],[ОКЕИ]],'для единиц измирения'!$G$4:$H$1900,2,FALSE)</f>
        <v>тыс. Гкал</v>
      </c>
      <c r="U808" t="str">
        <f>LEFT(Таблица1[[#This Row],[ОКПД]],2)</f>
        <v>35</v>
      </c>
      <c r="V808" s="10" t="e">
        <f>IF(H808=H815:H818,"…*",Таблица1[[#This Row],[За отчётный месяц]])</f>
        <v>#VALUE!</v>
      </c>
    </row>
    <row r="809" spans="1:22" ht="15" x14ac:dyDescent="0.25">
      <c r="A809" s="91">
        <v>45078</v>
      </c>
      <c r="B809" s="76" t="s">
        <v>17</v>
      </c>
      <c r="C809" s="76" t="s">
        <v>18</v>
      </c>
      <c r="D809" s="76" t="s">
        <v>19</v>
      </c>
      <c r="E809" s="77" t="s">
        <v>20</v>
      </c>
      <c r="F809" s="78">
        <v>168</v>
      </c>
      <c r="G809" s="76" t="s">
        <v>298</v>
      </c>
      <c r="H809" s="76" t="s">
        <v>99</v>
      </c>
      <c r="I809">
        <v>1</v>
      </c>
      <c r="J809">
        <v>7.0000000000000007E-2</v>
      </c>
      <c r="K809">
        <v>0.14000000000000001</v>
      </c>
      <c r="L809">
        <v>0.12</v>
      </c>
      <c r="M809">
        <v>0.67</v>
      </c>
      <c r="N809">
        <v>0.63</v>
      </c>
      <c r="O809">
        <v>50</v>
      </c>
      <c r="P809">
        <v>58.333333333333336</v>
      </c>
      <c r="Q809">
        <v>106.34920634920636</v>
      </c>
      <c r="R809" s="35" t="str">
        <f>CONCATENATE(Таблица1[[#This Row],[ОКПД]],Таблица1[[#This Row],[Признак периода данных]],Таблица1[[#This Row],[ОКЕИ]])</f>
        <v>10.20.23.130_168</v>
      </c>
      <c r="S809" s="35" t="str">
        <f>VLOOKUP(Таблица1[[#This Row],[ОКПД]],ОКПД!$A$2:$B$11000,2,FALSE)</f>
        <v>Рыба сушеная</v>
      </c>
      <c r="T809" s="35" t="str">
        <f>VLOOKUP(Таблица1[[#This Row],[ОКЕИ]],'для единиц измирения'!$G$4:$H$1900,2,FALSE)</f>
        <v>тонн</v>
      </c>
      <c r="U809" t="str">
        <f>LEFT(Таблица1[[#This Row],[ОКПД]],2)</f>
        <v>10</v>
      </c>
      <c r="V809" s="10" t="e">
        <f>IF(H809=H816:H819,"…*",Таблица1[[#This Row],[За отчётный месяц]])</f>
        <v>#VALUE!</v>
      </c>
    </row>
    <row r="810" spans="1:22" ht="15" x14ac:dyDescent="0.25">
      <c r="A810" s="91">
        <v>45078</v>
      </c>
      <c r="B810" s="76" t="s">
        <v>17</v>
      </c>
      <c r="C810" s="76" t="s">
        <v>18</v>
      </c>
      <c r="D810" s="76" t="s">
        <v>19</v>
      </c>
      <c r="E810" s="77" t="s">
        <v>20</v>
      </c>
      <c r="F810" s="78">
        <v>168</v>
      </c>
      <c r="G810" s="76" t="s">
        <v>298</v>
      </c>
      <c r="H810" s="76" t="s">
        <v>53</v>
      </c>
      <c r="I810">
        <v>2</v>
      </c>
      <c r="J810">
        <v>0.05</v>
      </c>
      <c r="K810">
        <v>0.1</v>
      </c>
      <c r="L810">
        <v>6.4000000000000001E-2</v>
      </c>
      <c r="M810">
        <v>1.36</v>
      </c>
      <c r="N810">
        <v>0.91400000000000003</v>
      </c>
      <c r="O810">
        <v>50</v>
      </c>
      <c r="P810">
        <v>78.125</v>
      </c>
      <c r="Q810">
        <v>148.79649890590809</v>
      </c>
      <c r="R810" s="35" t="str">
        <f>CONCATENATE(Таблица1[[#This Row],[ОКПД]],Таблица1[[#This Row],[Признак периода данных]],Таблица1[[#This Row],[ОКЕИ]])</f>
        <v>10.13.14.620_168</v>
      </c>
      <c r="S810" s="35" t="str">
        <f>VLOOKUP(Таблица1[[#This Row],[ОКПД]],ОКПД!$A$2:$B$11000,2,FALSE)</f>
        <v>Продукты из мяса птицы</v>
      </c>
      <c r="T810" s="35" t="str">
        <f>VLOOKUP(Таблица1[[#This Row],[ОКЕИ]],'для единиц измирения'!$G$4:$H$1900,2,FALSE)</f>
        <v>тонн</v>
      </c>
      <c r="U810" t="str">
        <f>LEFT(Таблица1[[#This Row],[ОКПД]],2)</f>
        <v>10</v>
      </c>
      <c r="V810" s="10" t="e">
        <f>IF(H810=H817:H820,"…*",Таблица1[[#This Row],[За отчётный месяц]])</f>
        <v>#VALUE!</v>
      </c>
    </row>
    <row r="811" spans="1:22" ht="15" x14ac:dyDescent="0.25">
      <c r="A811" s="91">
        <v>45078</v>
      </c>
      <c r="B811" s="76" t="s">
        <v>17</v>
      </c>
      <c r="C811" s="76" t="s">
        <v>18</v>
      </c>
      <c r="D811" s="76" t="s">
        <v>19</v>
      </c>
      <c r="E811" s="77" t="s">
        <v>20</v>
      </c>
      <c r="F811" s="78">
        <v>796</v>
      </c>
      <c r="G811" s="76" t="s">
        <v>298</v>
      </c>
      <c r="H811" s="76" t="s">
        <v>9076</v>
      </c>
      <c r="I811">
        <v>1</v>
      </c>
      <c r="J811">
        <v>1</v>
      </c>
      <c r="K811">
        <v>2</v>
      </c>
      <c r="L811">
        <v>1</v>
      </c>
      <c r="M811">
        <v>3</v>
      </c>
      <c r="N811">
        <v>3</v>
      </c>
      <c r="O811">
        <v>50</v>
      </c>
      <c r="P811">
        <v>100</v>
      </c>
      <c r="Q811">
        <v>100</v>
      </c>
      <c r="R811" s="35" t="str">
        <f>CONCATENATE(Таблица1[[#This Row],[ОКПД]],Таблица1[[#This Row],[Признак периода данных]],Таблица1[[#This Row],[ОКЕИ]])</f>
        <v>31.01.12.110_796</v>
      </c>
      <c r="S811" s="35" t="str">
        <f>VLOOKUP(Таблица1[[#This Row],[ОКПД]],ОКПД!$A$2:$B$11000,2,FALSE)</f>
        <v>Столы письменные деревянные для офисов, административных помещений</v>
      </c>
      <c r="T811" s="35" t="str">
        <f>VLOOKUP(Таблица1[[#This Row],[ОКЕИ]],'для единиц измирения'!$G$4:$H$1900,2,FALSE)</f>
        <v>штук</v>
      </c>
      <c r="U811" t="str">
        <f>LEFT(Таблица1[[#This Row],[ОКПД]],2)</f>
        <v>31</v>
      </c>
      <c r="V811" s="10" t="e">
        <f>IF(H811=H818:H821,"…*",Таблица1[[#This Row],[За отчётный месяц]])</f>
        <v>#VALUE!</v>
      </c>
    </row>
    <row r="812" spans="1:22" ht="15" x14ac:dyDescent="0.25">
      <c r="A812" s="91">
        <v>45078</v>
      </c>
      <c r="B812" s="76" t="s">
        <v>17</v>
      </c>
      <c r="C812" s="76" t="s">
        <v>18</v>
      </c>
      <c r="D812" s="76" t="s">
        <v>19</v>
      </c>
      <c r="E812" s="77" t="s">
        <v>20</v>
      </c>
      <c r="F812" s="78">
        <v>384</v>
      </c>
      <c r="G812" s="76" t="s">
        <v>298</v>
      </c>
      <c r="H812" s="76" t="s">
        <v>9074</v>
      </c>
      <c r="I812">
        <v>1</v>
      </c>
      <c r="J812">
        <v>15</v>
      </c>
      <c r="K812">
        <v>30</v>
      </c>
      <c r="L812">
        <v>15</v>
      </c>
      <c r="M812">
        <v>101</v>
      </c>
      <c r="N812">
        <v>101</v>
      </c>
      <c r="O812">
        <v>50</v>
      </c>
      <c r="P812">
        <v>100</v>
      </c>
      <c r="Q812">
        <v>100</v>
      </c>
      <c r="R812" s="35" t="str">
        <f>CONCATENATE(Таблица1[[#This Row],[ОКПД]],Таблица1[[#This Row],[Признак периода данных]],Таблица1[[#This Row],[ОКЕИ]])</f>
        <v>31.01.12_384</v>
      </c>
      <c r="S812" s="35" t="str">
        <f>VLOOKUP(Таблица1[[#This Row],[ОКПД]],ОКПД!$A$2:$B$11000,2,FALSE)</f>
        <v>Мебель деревянная для офисов</v>
      </c>
      <c r="T812" s="35" t="str">
        <f>VLOOKUP(Таблица1[[#This Row],[ОКЕИ]],'для единиц измирения'!$G$4:$H$1900,2,FALSE)</f>
        <v>тыс.руб</v>
      </c>
      <c r="U812" t="str">
        <f>LEFT(Таблица1[[#This Row],[ОКПД]],2)</f>
        <v>31</v>
      </c>
      <c r="V812" s="10" t="e">
        <f>IF(H812=H819:H822,"…*",Таблица1[[#This Row],[За отчётный месяц]])</f>
        <v>#VALUE!</v>
      </c>
    </row>
    <row r="813" spans="1:22" ht="15" x14ac:dyDescent="0.25">
      <c r="A813" s="91">
        <v>45078</v>
      </c>
      <c r="B813" s="76" t="s">
        <v>17</v>
      </c>
      <c r="C813" s="76" t="s">
        <v>18</v>
      </c>
      <c r="D813" s="76" t="s">
        <v>19</v>
      </c>
      <c r="E813" s="77" t="s">
        <v>20</v>
      </c>
      <c r="F813" s="78">
        <v>159</v>
      </c>
      <c r="G813" s="76" t="s">
        <v>298</v>
      </c>
      <c r="H813" s="76" t="s">
        <v>309</v>
      </c>
      <c r="I813">
        <v>1</v>
      </c>
      <c r="J813">
        <v>2.7</v>
      </c>
      <c r="K813">
        <v>5.8</v>
      </c>
      <c r="L813">
        <v>2.5790000000000002</v>
      </c>
      <c r="M813">
        <v>39.299999999999997</v>
      </c>
      <c r="N813">
        <v>37.723999999999997</v>
      </c>
      <c r="O813">
        <v>46.551724137931032</v>
      </c>
      <c r="P813">
        <v>104.69174098487785</v>
      </c>
      <c r="Q813">
        <v>104.17771180150567</v>
      </c>
      <c r="R813" s="35" t="str">
        <f>CONCATENATE(Таблица1[[#This Row],[ОКПД]],Таблица1[[#This Row],[Признак периода данных]],Таблица1[[#This Row],[ОКЕИ]])</f>
        <v>06.20.10.110_159</v>
      </c>
      <c r="S813" s="35" t="str">
        <f>VLOOKUP(Таблица1[[#This Row],[ОКПД]],ОКПД!$A$2:$B$11000,2,FALSE)</f>
        <v xml:space="preserve">Газ горючий природный (газ естественный) </v>
      </c>
      <c r="T813" s="35" t="str">
        <f>VLOOKUP(Таблица1[[#This Row],[ОКЕИ]],'для единиц измирения'!$G$4:$H$1900,2,FALSE)</f>
        <v>млн.м3</v>
      </c>
      <c r="U813" t="str">
        <f>LEFT(Таблица1[[#This Row],[ОКПД]],2)</f>
        <v>06</v>
      </c>
      <c r="V813" s="10" t="e">
        <f>IF(H813=H820:H823,"…*",Таблица1[[#This Row],[За отчётный месяц]])</f>
        <v>#VALUE!</v>
      </c>
    </row>
    <row r="814" spans="1:22" ht="15" x14ac:dyDescent="0.25">
      <c r="A814" s="91">
        <v>45078</v>
      </c>
      <c r="B814" s="76" t="s">
        <v>17</v>
      </c>
      <c r="C814" s="76" t="s">
        <v>18</v>
      </c>
      <c r="D814" s="76" t="s">
        <v>19</v>
      </c>
      <c r="E814" s="77" t="s">
        <v>20</v>
      </c>
      <c r="F814" s="78">
        <v>159</v>
      </c>
      <c r="G814" s="76" t="s">
        <v>298</v>
      </c>
      <c r="H814" s="76" t="s">
        <v>305</v>
      </c>
      <c r="I814">
        <v>1</v>
      </c>
      <c r="J814">
        <v>2.7</v>
      </c>
      <c r="K814">
        <v>5.8</v>
      </c>
      <c r="L814">
        <v>2.5790000000000002</v>
      </c>
      <c r="M814">
        <v>39.299999999999997</v>
      </c>
      <c r="N814">
        <v>37.723999999999997</v>
      </c>
      <c r="O814">
        <v>46.551724137931032</v>
      </c>
      <c r="P814">
        <v>104.69174098487785</v>
      </c>
      <c r="Q814">
        <v>104.17771180150567</v>
      </c>
      <c r="R814" s="35" t="str">
        <f>CONCATENATE(Таблица1[[#This Row],[ОКПД]],Таблица1[[#This Row],[Признак периода данных]],Таблица1[[#This Row],[ОКЕИ]])</f>
        <v>06.20.10.001.АГ_159</v>
      </c>
      <c r="S814" s="35" t="str">
        <f>VLOOKUP(Таблица1[[#This Row],[ОКПД]],ОКПД!$A$2:$B$11000,2,FALSE)</f>
        <v>Газ природный и попутный</v>
      </c>
      <c r="T814" s="35" t="str">
        <f>VLOOKUP(Таблица1[[#This Row],[ОКЕИ]],'для единиц измирения'!$G$4:$H$1900,2,FALSE)</f>
        <v>млн.м3</v>
      </c>
      <c r="U814" t="str">
        <f>LEFT(Таблица1[[#This Row],[ОКПД]],2)</f>
        <v>06</v>
      </c>
      <c r="V814" s="10" t="e">
        <f>IF(H814=H821:H824,"…*",Таблица1[[#This Row],[За отчётный месяц]])</f>
        <v>#VALUE!</v>
      </c>
    </row>
    <row r="815" spans="1:22" ht="20.100000000000001" customHeight="1" x14ac:dyDescent="0.25">
      <c r="A815" s="91">
        <v>45078</v>
      </c>
      <c r="B815" s="76" t="s">
        <v>17</v>
      </c>
      <c r="C815" s="76" t="s">
        <v>18</v>
      </c>
      <c r="D815" s="76" t="s">
        <v>19</v>
      </c>
      <c r="E815" s="77" t="s">
        <v>20</v>
      </c>
      <c r="F815" s="78">
        <v>168</v>
      </c>
      <c r="G815" s="76" t="s">
        <v>298</v>
      </c>
      <c r="H815" s="76" t="s">
        <v>328</v>
      </c>
      <c r="I815">
        <v>1</v>
      </c>
      <c r="J815">
        <v>6.0000000000000001E-3</v>
      </c>
      <c r="K815">
        <v>1.2999999999999999E-2</v>
      </c>
      <c r="L815">
        <v>0</v>
      </c>
      <c r="M815">
        <v>4.3999999999999997E-2</v>
      </c>
      <c r="N815">
        <v>9.0999999999999998E-2</v>
      </c>
      <c r="O815">
        <v>46.153846153846153</v>
      </c>
      <c r="P815">
        <v>0</v>
      </c>
      <c r="Q815">
        <v>48.35164835164835</v>
      </c>
      <c r="R815" s="35" t="str">
        <f>CONCATENATE(Таблица1[[#This Row],[ОКПД]],Таблица1[[#This Row],[Признак периода данных]],Таблица1[[#This Row],[ОКЕИ]])</f>
        <v>10.20.33_168</v>
      </c>
      <c r="S815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815" s="35" t="str">
        <f>VLOOKUP(Таблица1[[#This Row],[ОКЕИ]],'для единиц измирения'!$G$4:$H$1900,2,FALSE)</f>
        <v>тонн</v>
      </c>
      <c r="U815" t="str">
        <f>LEFT(Таблица1[[#This Row],[ОКПД]],2)</f>
        <v>10</v>
      </c>
      <c r="V815" s="10" t="e">
        <f>IF(H815=H822:H825,"…*",Таблица1[[#This Row],[За отчётный месяц]])</f>
        <v>#VALUE!</v>
      </c>
    </row>
    <row r="816" spans="1:22" ht="20.100000000000001" customHeight="1" x14ac:dyDescent="0.25">
      <c r="A816" s="91">
        <v>45078</v>
      </c>
      <c r="B816" s="76" t="s">
        <v>17</v>
      </c>
      <c r="C816" s="76" t="s">
        <v>18</v>
      </c>
      <c r="D816" s="76" t="s">
        <v>19</v>
      </c>
      <c r="E816" s="77" t="s">
        <v>20</v>
      </c>
      <c r="F816" s="78">
        <v>234</v>
      </c>
      <c r="G816" s="76" t="s">
        <v>298</v>
      </c>
      <c r="H816" s="76" t="s">
        <v>294</v>
      </c>
      <c r="I816">
        <v>1</v>
      </c>
      <c r="J816">
        <v>0.16500000000000001</v>
      </c>
      <c r="K816">
        <v>0.372</v>
      </c>
      <c r="L816">
        <v>0.22</v>
      </c>
      <c r="M816">
        <v>3.6179999999999999</v>
      </c>
      <c r="N816">
        <v>4.1440000000000001</v>
      </c>
      <c r="O816">
        <v>44.354838709677416</v>
      </c>
      <c r="P816">
        <v>75</v>
      </c>
      <c r="Q816">
        <v>87.306949806949802</v>
      </c>
      <c r="R816" s="35" t="str">
        <f>CONCATENATE(Таблица1[[#This Row],[ОКПД]],Таблица1[[#This Row],[Признак периода данных]],Таблица1[[#This Row],[ОКЕИ]])</f>
        <v>35.30.11.130_234</v>
      </c>
      <c r="S816" s="35" t="str">
        <f>VLOOKUP(Таблица1[[#This Row],[ОКПД]],ОКПД!$A$2:$B$11000,2,FALSE)</f>
        <v>Энергия тепловая, отпущенная электрокотлами</v>
      </c>
      <c r="T816" s="35" t="str">
        <f>VLOOKUP(Таблица1[[#This Row],[ОКЕИ]],'для единиц измирения'!$G$4:$H$1900,2,FALSE)</f>
        <v>тыс. Гкал</v>
      </c>
      <c r="U816" t="str">
        <f>LEFT(Таблица1[[#This Row],[ОКПД]],2)</f>
        <v>35</v>
      </c>
      <c r="V816" s="10" t="e">
        <f>IF(H816=H823:H826,"…*",Таблица1[[#This Row],[За отчётный месяц]])</f>
        <v>#VALUE!</v>
      </c>
    </row>
    <row r="817" spans="1:26" ht="15" x14ac:dyDescent="0.25">
      <c r="A817" s="91">
        <v>45078</v>
      </c>
      <c r="B817" s="76" t="s">
        <v>17</v>
      </c>
      <c r="C817" s="76" t="s">
        <v>18</v>
      </c>
      <c r="D817" s="76" t="s">
        <v>19</v>
      </c>
      <c r="E817" s="77" t="s">
        <v>20</v>
      </c>
      <c r="F817" s="78">
        <v>168</v>
      </c>
      <c r="G817" s="76" t="s">
        <v>298</v>
      </c>
      <c r="H817" s="76" t="s">
        <v>192</v>
      </c>
      <c r="I817">
        <v>3</v>
      </c>
      <c r="J817">
        <v>0.74</v>
      </c>
      <c r="K817">
        <v>1.99</v>
      </c>
      <c r="L817">
        <v>0.45</v>
      </c>
      <c r="M817">
        <v>7.06</v>
      </c>
      <c r="N817">
        <v>5.51</v>
      </c>
      <c r="O817">
        <v>37.185929648241206</v>
      </c>
      <c r="P817">
        <v>164.44444444444446</v>
      </c>
      <c r="Q817">
        <v>128.13067150635209</v>
      </c>
      <c r="R817" s="35" t="str">
        <f>CONCATENATE(Таблица1[[#This Row],[ОКПД]],Таблица1[[#This Row],[Признак периода данных]],Таблица1[[#This Row],[ОКЕИ]])</f>
        <v>10.72.12_168</v>
      </c>
      <c r="S817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817" s="35" t="str">
        <f>VLOOKUP(Таблица1[[#This Row],[ОКЕИ]],'для единиц измирения'!$G$4:$H$1900,2,FALSE)</f>
        <v>тонн</v>
      </c>
      <c r="U817" t="str">
        <f>LEFT(Таблица1[[#This Row],[ОКПД]],2)</f>
        <v>10</v>
      </c>
      <c r="V817" s="10" t="e">
        <f>IF(H817=H824:H827,"…*",Таблица1[[#This Row],[За отчётный месяц]])</f>
        <v>#VALUE!</v>
      </c>
    </row>
    <row r="818" spans="1:26" ht="15" x14ac:dyDescent="0.25">
      <c r="A818" s="91">
        <v>45078</v>
      </c>
      <c r="B818" s="76" t="s">
        <v>17</v>
      </c>
      <c r="C818" s="76" t="s">
        <v>18</v>
      </c>
      <c r="D818" s="76" t="s">
        <v>19</v>
      </c>
      <c r="E818" s="77" t="s">
        <v>20</v>
      </c>
      <c r="F818" s="78">
        <v>168</v>
      </c>
      <c r="G818" s="76" t="s">
        <v>298</v>
      </c>
      <c r="H818" s="76" t="s">
        <v>78</v>
      </c>
      <c r="I818">
        <v>1</v>
      </c>
      <c r="J818">
        <v>4.4999999999999998E-2</v>
      </c>
      <c r="K818">
        <v>0.375</v>
      </c>
      <c r="L818">
        <v>1.4999999999999999E-2</v>
      </c>
      <c r="M818">
        <v>1.9890000000000001</v>
      </c>
      <c r="N818">
        <v>0.13400000000000001</v>
      </c>
      <c r="O818">
        <v>12</v>
      </c>
      <c r="P818">
        <v>300</v>
      </c>
      <c r="Q818">
        <v>1484.3283582089553</v>
      </c>
      <c r="R818" s="35" t="str">
        <f>CONCATENATE(Таблица1[[#This Row],[ОКПД]],Таблица1[[#This Row],[Признак периода данных]],Таблица1[[#This Row],[ОКЕИ]])</f>
        <v>10.20.15_168</v>
      </c>
      <c r="S818" s="35" t="str">
        <f>VLOOKUP(Таблица1[[#This Row],[ОКПД]],ОКПД!$A$2:$B$11000,2,FALSE)</f>
        <v>Мясо рыбы (включая фарш) мороженое</v>
      </c>
      <c r="T818" s="35" t="str">
        <f>VLOOKUP(Таблица1[[#This Row],[ОКЕИ]],'для единиц измирения'!$G$4:$H$1900,2,FALSE)</f>
        <v>тонн</v>
      </c>
      <c r="U818" t="str">
        <f>LEFT(Таблица1[[#This Row],[ОКПД]],2)</f>
        <v>10</v>
      </c>
      <c r="V818" s="10" t="e">
        <f>IF(H818=H825:H828,"…*",Таблица1[[#This Row],[За отчётный месяц]])</f>
        <v>#VALUE!</v>
      </c>
    </row>
    <row r="819" spans="1:26" ht="15" x14ac:dyDescent="0.25">
      <c r="A819" s="91">
        <v>45078</v>
      </c>
      <c r="B819" s="76" t="s">
        <v>17</v>
      </c>
      <c r="C819" s="76" t="s">
        <v>18</v>
      </c>
      <c r="D819" s="76" t="s">
        <v>19</v>
      </c>
      <c r="E819" s="77" t="s">
        <v>20</v>
      </c>
      <c r="F819" s="78">
        <v>168</v>
      </c>
      <c r="G819" s="76" t="s">
        <v>298</v>
      </c>
      <c r="H819" s="76" t="s">
        <v>65</v>
      </c>
      <c r="I819">
        <v>2</v>
      </c>
      <c r="J819">
        <v>0.13500000000000001</v>
      </c>
      <c r="K819">
        <v>2.375</v>
      </c>
      <c r="L819">
        <v>376.12900000000002</v>
      </c>
      <c r="M819">
        <v>12.263999999999999</v>
      </c>
      <c r="N819">
        <v>393.61900000000003</v>
      </c>
      <c r="O819">
        <v>5.6842105263157894</v>
      </c>
      <c r="P819">
        <v>3.5891941328639911E-2</v>
      </c>
      <c r="Q819">
        <v>3.115703256194442</v>
      </c>
      <c r="R819" s="35" t="str">
        <f>CONCATENATE(Таблица1[[#This Row],[ОКПД]],Таблица1[[#This Row],[Признак периода данных]],Таблица1[[#This Row],[ОКЕИ]])</f>
        <v>10.20.1_168</v>
      </c>
      <c r="S819" s="35" t="str">
        <f>VLOOKUP(Таблица1[[#This Row],[ОКПД]],ОКПД!$A$2:$B$11000,2,FALSE)</f>
        <v>Продукция из рыбы свежая, охлажденная или мороженая</v>
      </c>
      <c r="T819" s="35" t="str">
        <f>VLOOKUP(Таблица1[[#This Row],[ОКЕИ]],'для единиц измирения'!$G$4:$H$1900,2,FALSE)</f>
        <v>тонн</v>
      </c>
      <c r="U819" t="str">
        <f>LEFT(Таблица1[[#This Row],[ОКПД]],2)</f>
        <v>10</v>
      </c>
      <c r="V819" s="10" t="e">
        <f>IF(H819=H826:H829,"…*",Таблица1[[#This Row],[За отчётный месяц]])</f>
        <v>#VALUE!</v>
      </c>
    </row>
    <row r="820" spans="1:26" ht="20.100000000000001" customHeight="1" x14ac:dyDescent="0.25">
      <c r="A820" s="91">
        <v>45078</v>
      </c>
      <c r="B820" s="76" t="s">
        <v>17</v>
      </c>
      <c r="C820" s="76" t="s">
        <v>18</v>
      </c>
      <c r="D820" s="76" t="s">
        <v>19</v>
      </c>
      <c r="E820" s="77" t="s">
        <v>20</v>
      </c>
      <c r="F820" s="78">
        <v>168</v>
      </c>
      <c r="G820" s="76" t="s">
        <v>298</v>
      </c>
      <c r="H820" s="76" t="s">
        <v>68</v>
      </c>
      <c r="I820">
        <v>1</v>
      </c>
      <c r="J820">
        <v>0.09</v>
      </c>
      <c r="K820">
        <v>2</v>
      </c>
      <c r="L820">
        <v>375.63</v>
      </c>
      <c r="M820">
        <v>9.31</v>
      </c>
      <c r="N820">
        <v>392.09</v>
      </c>
      <c r="O820">
        <v>4.5</v>
      </c>
      <c r="P820">
        <v>2.3959747623991695E-2</v>
      </c>
      <c r="Q820">
        <v>2.3744548445509959</v>
      </c>
      <c r="R820" s="35" t="str">
        <f>CONCATENATE(Таблица1[[#This Row],[ОКПД]],Таблица1[[#This Row],[Признак периода данных]],Таблица1[[#This Row],[ОКЕИ]])</f>
        <v>10.20.13_168</v>
      </c>
      <c r="S820" s="35" t="str">
        <f>VLOOKUP(Таблица1[[#This Row],[ОКПД]],ОКПД!$A$2:$B$11000,2,FALSE)</f>
        <v>Рыба мороженая</v>
      </c>
      <c r="T820" s="35" t="str">
        <f>VLOOKUP(Таблица1[[#This Row],[ОКЕИ]],'для единиц измирения'!$G$4:$H$1900,2,FALSE)</f>
        <v>тонн</v>
      </c>
      <c r="U820" t="str">
        <f>LEFT(Таблица1[[#This Row],[ОКПД]],2)</f>
        <v>10</v>
      </c>
      <c r="V820" s="10" t="e">
        <f>IF(H820=H827:H830,"…*",Таблица1[[#This Row],[За отчётный месяц]])</f>
        <v>#VALUE!</v>
      </c>
    </row>
    <row r="821" spans="1:26" ht="20.100000000000001" customHeight="1" x14ac:dyDescent="0.25">
      <c r="A821" s="91">
        <v>45047</v>
      </c>
      <c r="B821" s="76" t="s">
        <v>17</v>
      </c>
      <c r="C821" s="76" t="s">
        <v>18</v>
      </c>
      <c r="D821" s="76" t="s">
        <v>19</v>
      </c>
      <c r="E821" s="77" t="s">
        <v>20</v>
      </c>
      <c r="F821" s="78">
        <v>169</v>
      </c>
      <c r="G821" s="76" t="s">
        <v>298</v>
      </c>
      <c r="H821" s="76" t="s">
        <v>26</v>
      </c>
      <c r="I821">
        <v>1</v>
      </c>
      <c r="J821">
        <v>143</v>
      </c>
      <c r="K821">
        <v>126</v>
      </c>
      <c r="L821" t="s">
        <v>9680</v>
      </c>
      <c r="M821">
        <v>595</v>
      </c>
      <c r="N821" t="s">
        <v>9680</v>
      </c>
      <c r="O821">
        <v>113.49206349206349</v>
      </c>
      <c r="P821" t="s">
        <v>9680</v>
      </c>
      <c r="Q821" t="s">
        <v>9680</v>
      </c>
      <c r="R821" s="35" t="str">
        <f>CONCATENATE(Таблица1[[#This Row],[ОКПД]],Таблица1[[#This Row],[Признак периода данных]],Таблица1[[#This Row],[ОКЕИ]])</f>
        <v>05.10.10.101.АГ_169</v>
      </c>
      <c r="S821" s="35" t="str">
        <f>VLOOKUP(Таблица1[[#This Row],[ОКПД]],ОКПД!$A$2:$B$11000,2,FALSE)</f>
        <v>Уголь каменный</v>
      </c>
      <c r="T821" s="35" t="str">
        <f>VLOOKUP(Таблица1[[#This Row],[ОКЕИ]],'для единиц измирения'!$G$4:$H$1900,2,FALSE)</f>
        <v>тыс. тонн</v>
      </c>
      <c r="U821" t="str">
        <f>LEFT(Таблица1[[#This Row],[ОКПД]],2)</f>
        <v>05</v>
      </c>
      <c r="V821" s="10" t="e">
        <f>IF(H821=H828:H831,"…*",Таблица1[[#This Row],[За отчётный месяц]])</f>
        <v>#VALUE!</v>
      </c>
      <c r="Y821" s="106" t="s">
        <v>9672</v>
      </c>
      <c r="Z821" s="106"/>
    </row>
    <row r="822" spans="1:26" ht="20.100000000000001" customHeight="1" x14ac:dyDescent="0.25">
      <c r="A822" s="91">
        <v>45047</v>
      </c>
      <c r="B822" s="76" t="s">
        <v>17</v>
      </c>
      <c r="C822" s="76" t="s">
        <v>18</v>
      </c>
      <c r="D822" s="76" t="s">
        <v>19</v>
      </c>
      <c r="E822" s="77" t="s">
        <v>20</v>
      </c>
      <c r="F822" s="78">
        <v>169</v>
      </c>
      <c r="G822" s="76" t="s">
        <v>298</v>
      </c>
      <c r="H822" s="76" t="s">
        <v>299</v>
      </c>
      <c r="I822">
        <v>1</v>
      </c>
      <c r="J822">
        <v>143</v>
      </c>
      <c r="K822">
        <v>126</v>
      </c>
      <c r="L822" t="s">
        <v>9680</v>
      </c>
      <c r="M822">
        <v>595</v>
      </c>
      <c r="N822" t="s">
        <v>9680</v>
      </c>
      <c r="O822">
        <v>113.49206349206349</v>
      </c>
      <c r="P822" t="s">
        <v>9680</v>
      </c>
      <c r="Q822" t="s">
        <v>9680</v>
      </c>
      <c r="R822" s="35" t="str">
        <f>CONCATENATE(Таблица1[[#This Row],[ОКПД]],Таблица1[[#This Row],[Признак периода данных]],Таблица1[[#This Row],[ОКЕИ]])</f>
        <v>05.10.10.120_169</v>
      </c>
      <c r="S822" s="35" t="str">
        <f>VLOOKUP(Таблица1[[#This Row],[ОКПД]],ОКПД!$A$2:$B$11000,2,FALSE)</f>
        <v xml:space="preserve">Уголь коксующийся </v>
      </c>
      <c r="T822" s="35" t="str">
        <f>VLOOKUP(Таблица1[[#This Row],[ОКЕИ]],'для единиц измирения'!$G$4:$H$1900,2,FALSE)</f>
        <v>тыс. тонн</v>
      </c>
      <c r="U822" t="str">
        <f>LEFT(Таблица1[[#This Row],[ОКПД]],2)</f>
        <v>05</v>
      </c>
      <c r="V822" s="10" t="e">
        <f>IF(H822=H829:H832,"…*",Таблица1[[#This Row],[За отчётный месяц]])</f>
        <v>#VALUE!</v>
      </c>
      <c r="Y822">
        <f>M822</f>
        <v>595</v>
      </c>
      <c r="Z822" t="str">
        <f>Q822</f>
        <v xml:space="preserve"> </v>
      </c>
    </row>
    <row r="823" spans="1:26" ht="20.100000000000001" customHeight="1" x14ac:dyDescent="0.25">
      <c r="A823" s="91">
        <v>45047</v>
      </c>
      <c r="B823" s="76" t="s">
        <v>17</v>
      </c>
      <c r="C823" s="76" t="s">
        <v>18</v>
      </c>
      <c r="D823" s="76" t="s">
        <v>19</v>
      </c>
      <c r="E823" s="77" t="s">
        <v>20</v>
      </c>
      <c r="F823" s="78">
        <v>169</v>
      </c>
      <c r="G823" s="76" t="s">
        <v>298</v>
      </c>
      <c r="H823" s="76" t="s">
        <v>30</v>
      </c>
      <c r="I823">
        <v>1</v>
      </c>
      <c r="J823">
        <v>48</v>
      </c>
      <c r="K823">
        <v>53</v>
      </c>
      <c r="L823" t="s">
        <v>9680</v>
      </c>
      <c r="M823">
        <v>231</v>
      </c>
      <c r="N823" t="s">
        <v>9680</v>
      </c>
      <c r="O823">
        <v>90.566037735849051</v>
      </c>
      <c r="P823" t="s">
        <v>9680</v>
      </c>
      <c r="Q823" t="s">
        <v>9680</v>
      </c>
      <c r="R823" s="35" t="str">
        <f>CONCATENATE(Таблица1[[#This Row],[ОКПД]],Таблица1[[#This Row],[Признак периода данных]],Таблица1[[#This Row],[ОКЕИ]])</f>
        <v>05.10.10.140_169</v>
      </c>
      <c r="S823" s="35" t="str">
        <f>VLOOKUP(Таблица1[[#This Row],[ОКПД]],ОКПД!$A$2:$B$11000,2,FALSE)</f>
        <v>Уголь  и антрацит обогащенные</v>
      </c>
      <c r="T823" s="35" t="str">
        <f>VLOOKUP(Таблица1[[#This Row],[ОКЕИ]],'для единиц измирения'!$G$4:$H$1900,2,FALSE)</f>
        <v>тыс. тонн</v>
      </c>
      <c r="U823" t="str">
        <f>LEFT(Таблица1[[#This Row],[ОКПД]],2)</f>
        <v>05</v>
      </c>
      <c r="V823" s="10" t="e">
        <f>IF(H823=H830:H833,"…*",Таблица1[[#This Row],[За отчётный месяц]])</f>
        <v>#VALUE!</v>
      </c>
      <c r="Y823">
        <f t="shared" ref="Y823:Y840" si="0">M823</f>
        <v>231</v>
      </c>
      <c r="Z823" t="str">
        <f t="shared" ref="Z823:Z841" si="1">Q823</f>
        <v xml:space="preserve"> </v>
      </c>
    </row>
    <row r="824" spans="1:26" ht="20.100000000000001" customHeight="1" x14ac:dyDescent="0.25">
      <c r="A824" s="91">
        <v>45047</v>
      </c>
      <c r="B824" s="76" t="s">
        <v>17</v>
      </c>
      <c r="C824" s="76" t="s">
        <v>18</v>
      </c>
      <c r="D824" s="76" t="s">
        <v>19</v>
      </c>
      <c r="E824" s="77" t="s">
        <v>20</v>
      </c>
      <c r="F824" s="78">
        <v>169</v>
      </c>
      <c r="G824" s="76" t="s">
        <v>298</v>
      </c>
      <c r="H824" s="76" t="s">
        <v>302</v>
      </c>
      <c r="I824">
        <v>1</v>
      </c>
      <c r="J824">
        <v>48</v>
      </c>
      <c r="K824">
        <v>53</v>
      </c>
      <c r="L824" t="s">
        <v>9680</v>
      </c>
      <c r="M824">
        <v>231</v>
      </c>
      <c r="N824" t="s">
        <v>9680</v>
      </c>
      <c r="O824">
        <v>90.566037735849051</v>
      </c>
      <c r="P824" t="s">
        <v>9680</v>
      </c>
      <c r="Q824" t="s">
        <v>9680</v>
      </c>
      <c r="R824" s="35" t="str">
        <f>CONCATENATE(Таблица1[[#This Row],[ОКПД]],Таблица1[[#This Row],[Признак периода данных]],Таблица1[[#This Row],[ОКЕИ]])</f>
        <v>05.10.10.142_169</v>
      </c>
      <c r="S824" s="35" t="str">
        <f>VLOOKUP(Таблица1[[#This Row],[ОКПД]],ОКПД!$A$2:$B$11000,2,FALSE)</f>
        <v>Уголь коксующийся обогащенный</v>
      </c>
      <c r="T824" s="35" t="str">
        <f>VLOOKUP(Таблица1[[#This Row],[ОКЕИ]],'для единиц измирения'!$G$4:$H$1900,2,FALSE)</f>
        <v>тыс. тонн</v>
      </c>
      <c r="U824" t="str">
        <f>LEFT(Таблица1[[#This Row],[ОКПД]],2)</f>
        <v>05</v>
      </c>
      <c r="V824" s="10" t="e">
        <f>IF(H824=H831:H834,"…*",Таблица1[[#This Row],[За отчётный месяц]])</f>
        <v>#VALUE!</v>
      </c>
      <c r="Y824">
        <f t="shared" si="0"/>
        <v>231</v>
      </c>
      <c r="Z824" t="str">
        <f t="shared" si="1"/>
        <v xml:space="preserve"> </v>
      </c>
    </row>
    <row r="825" spans="1:26" ht="20.100000000000001" customHeight="1" x14ac:dyDescent="0.25">
      <c r="A825" s="91">
        <v>45047</v>
      </c>
      <c r="B825" s="76" t="s">
        <v>17</v>
      </c>
      <c r="C825" s="76" t="s">
        <v>18</v>
      </c>
      <c r="D825" s="76" t="s">
        <v>19</v>
      </c>
      <c r="E825" s="77" t="s">
        <v>20</v>
      </c>
      <c r="F825" s="78">
        <v>169</v>
      </c>
      <c r="G825" s="76" t="s">
        <v>298</v>
      </c>
      <c r="H825" s="76" t="s">
        <v>32</v>
      </c>
      <c r="I825">
        <v>2</v>
      </c>
      <c r="J825">
        <v>158</v>
      </c>
      <c r="K825">
        <v>143.9</v>
      </c>
      <c r="L825" t="s">
        <v>9680</v>
      </c>
      <c r="M825">
        <v>648.9</v>
      </c>
      <c r="N825" t="s">
        <v>9680</v>
      </c>
      <c r="O825">
        <v>109.79847116052814</v>
      </c>
      <c r="P825" t="s">
        <v>9680</v>
      </c>
      <c r="Q825" t="s">
        <v>9680</v>
      </c>
      <c r="R825" s="35" t="str">
        <f>CONCATENATE(Таблица1[[#This Row],[ОКПД]],Таблица1[[#This Row],[Признак периода данных]],Таблица1[[#This Row],[ОКЕИ]])</f>
        <v>05.10.20.001.АГ_169</v>
      </c>
      <c r="S825" s="35" t="str">
        <f>VLOOKUP(Таблица1[[#This Row],[ОКПД]],ОКПД!$A$2:$B$11000,2,FALSE)</f>
        <v>Уголь каменный и бурый</v>
      </c>
      <c r="T825" s="35" t="str">
        <f>VLOOKUP(Таблица1[[#This Row],[ОКЕИ]],'для единиц измирения'!$G$4:$H$1900,2,FALSE)</f>
        <v>тыс. тонн</v>
      </c>
      <c r="U825" t="str">
        <f>LEFT(Таблица1[[#This Row],[ОКПД]],2)</f>
        <v>05</v>
      </c>
      <c r="V825" s="10" t="e">
        <f>IF(H825=H832:H835,"…*",Таблица1[[#This Row],[За отчётный месяц]])</f>
        <v>#VALUE!</v>
      </c>
      <c r="Y825">
        <f t="shared" si="0"/>
        <v>648.9</v>
      </c>
      <c r="Z825" t="str">
        <f t="shared" si="1"/>
        <v xml:space="preserve"> </v>
      </c>
    </row>
    <row r="826" spans="1:26" ht="20.100000000000001" customHeight="1" x14ac:dyDescent="0.25">
      <c r="A826" s="91">
        <v>45047</v>
      </c>
      <c r="B826" s="76" t="s">
        <v>17</v>
      </c>
      <c r="C826" s="76" t="s">
        <v>18</v>
      </c>
      <c r="D826" s="76" t="s">
        <v>19</v>
      </c>
      <c r="E826" s="77" t="s">
        <v>20</v>
      </c>
      <c r="F826" s="78">
        <v>169</v>
      </c>
      <c r="G826" s="76" t="s">
        <v>298</v>
      </c>
      <c r="H826" s="76" t="s">
        <v>35</v>
      </c>
      <c r="I826">
        <v>1</v>
      </c>
      <c r="J826">
        <v>48</v>
      </c>
      <c r="K826">
        <v>53</v>
      </c>
      <c r="L826" t="s">
        <v>9680</v>
      </c>
      <c r="M826">
        <v>231</v>
      </c>
      <c r="N826" t="s">
        <v>9680</v>
      </c>
      <c r="O826">
        <v>90.566037735849051</v>
      </c>
      <c r="P826" t="s">
        <v>9680</v>
      </c>
      <c r="Q826" t="s">
        <v>9680</v>
      </c>
      <c r="R826" s="35" t="str">
        <f>CONCATENATE(Таблица1[[#This Row],[ОКПД]],Таблица1[[#This Row],[Признак периода данных]],Таблица1[[#This Row],[ОКЕИ]])</f>
        <v>05.10.20.002.АГ_169</v>
      </c>
      <c r="S826" s="35" t="str">
        <f>VLOOKUP(Таблица1[[#This Row],[ОКПД]],ОКПД!$A$2:$B$11000,2,FALSE)</f>
        <v xml:space="preserve">Уголь каменный и бурый обогащенный </v>
      </c>
      <c r="T826" s="35" t="str">
        <f>VLOOKUP(Таблица1[[#This Row],[ОКЕИ]],'для единиц измирения'!$G$4:$H$1900,2,FALSE)</f>
        <v>тыс. тонн</v>
      </c>
      <c r="U826" t="str">
        <f>LEFT(Таблица1[[#This Row],[ОКПД]],2)</f>
        <v>05</v>
      </c>
      <c r="V826" s="10" t="e">
        <f>IF(H826=H833:H836,"…*",Таблица1[[#This Row],[За отчётный месяц]])</f>
        <v>#VALUE!</v>
      </c>
      <c r="Y826">
        <f t="shared" si="0"/>
        <v>231</v>
      </c>
      <c r="Z826" t="str">
        <f t="shared" si="1"/>
        <v xml:space="preserve"> </v>
      </c>
    </row>
    <row r="827" spans="1:26" ht="20.100000000000001" customHeight="1" x14ac:dyDescent="0.25">
      <c r="A827" s="91">
        <v>45047</v>
      </c>
      <c r="B827" s="76" t="s">
        <v>17</v>
      </c>
      <c r="C827" s="76" t="s">
        <v>18</v>
      </c>
      <c r="D827" s="76" t="s">
        <v>19</v>
      </c>
      <c r="E827" s="77" t="s">
        <v>20</v>
      </c>
      <c r="F827" s="78">
        <v>169</v>
      </c>
      <c r="G827" s="76" t="s">
        <v>298</v>
      </c>
      <c r="H827" s="76" t="s">
        <v>38</v>
      </c>
      <c r="I827">
        <v>1</v>
      </c>
      <c r="J827">
        <v>15</v>
      </c>
      <c r="K827">
        <v>17.899999999999999</v>
      </c>
      <c r="L827" t="s">
        <v>9680</v>
      </c>
      <c r="M827">
        <v>53.9</v>
      </c>
      <c r="N827" t="s">
        <v>9680</v>
      </c>
      <c r="O827">
        <v>83.798882681564251</v>
      </c>
      <c r="P827" t="s">
        <v>9680</v>
      </c>
      <c r="Q827" t="s">
        <v>9680</v>
      </c>
      <c r="R827" s="35" t="str">
        <f>CONCATENATE(Таблица1[[#This Row],[ОКПД]],Таблица1[[#This Row],[Признак периода данных]],Таблица1[[#This Row],[ОКЕИ]])</f>
        <v>05.20.10.110_169</v>
      </c>
      <c r="S827" s="35" t="str">
        <f>VLOOKUP(Таблица1[[#This Row],[ОКПД]],ОКПД!$A$2:$B$11000,2,FALSE)</f>
        <v>Уголь бурый рядовой (лигнит)</v>
      </c>
      <c r="T827" s="35" t="str">
        <f>VLOOKUP(Таблица1[[#This Row],[ОКЕИ]],'для единиц измирения'!$G$4:$H$1900,2,FALSE)</f>
        <v>тыс. тонн</v>
      </c>
      <c r="U827" t="str">
        <f>LEFT(Таблица1[[#This Row],[ОКПД]],2)</f>
        <v>05</v>
      </c>
      <c r="V827" s="10" t="e">
        <f>IF(H827=H834:H837,"…*",Таблица1[[#This Row],[За отчётный месяц]])</f>
        <v>#VALUE!</v>
      </c>
      <c r="Y827">
        <f t="shared" si="0"/>
        <v>53.9</v>
      </c>
      <c r="Z827" t="str">
        <f t="shared" si="1"/>
        <v xml:space="preserve"> </v>
      </c>
    </row>
    <row r="828" spans="1:26" ht="20.100000000000001" customHeight="1" x14ac:dyDescent="0.25">
      <c r="A828" s="91">
        <v>45047</v>
      </c>
      <c r="B828" s="76" t="s">
        <v>17</v>
      </c>
      <c r="C828" s="76" t="s">
        <v>18</v>
      </c>
      <c r="D828" s="76" t="s">
        <v>19</v>
      </c>
      <c r="E828" s="77" t="s">
        <v>20</v>
      </c>
      <c r="F828" s="78">
        <v>159</v>
      </c>
      <c r="G828" s="76" t="s">
        <v>298</v>
      </c>
      <c r="H828" s="76" t="s">
        <v>305</v>
      </c>
      <c r="I828">
        <v>1</v>
      </c>
      <c r="J828">
        <v>5.8</v>
      </c>
      <c r="K828">
        <v>7.2</v>
      </c>
      <c r="L828" t="s">
        <v>9680</v>
      </c>
      <c r="M828">
        <v>36.6</v>
      </c>
      <c r="N828" t="s">
        <v>9680</v>
      </c>
      <c r="O828">
        <v>80.555555555555557</v>
      </c>
      <c r="P828" t="s">
        <v>9680</v>
      </c>
      <c r="Q828" t="s">
        <v>9680</v>
      </c>
      <c r="R828" s="35" t="str">
        <f>CONCATENATE(Таблица1[[#This Row],[ОКПД]],Таблица1[[#This Row],[Признак периода данных]],Таблица1[[#This Row],[ОКЕИ]])</f>
        <v>06.20.10.001.АГ_159</v>
      </c>
      <c r="S828" s="35" t="str">
        <f>VLOOKUP(Таблица1[[#This Row],[ОКПД]],ОКПД!$A$2:$B$11000,2,FALSE)</f>
        <v>Газ природный и попутный</v>
      </c>
      <c r="T828" s="35" t="str">
        <f>VLOOKUP(Таблица1[[#This Row],[ОКЕИ]],'для единиц измирения'!$G$4:$H$1900,2,FALSE)</f>
        <v>млн.м3</v>
      </c>
      <c r="U828" t="str">
        <f>LEFT(Таблица1[[#This Row],[ОКПД]],2)</f>
        <v>06</v>
      </c>
      <c r="V828" s="10" t="e">
        <f>IF(H828=H835:H838,"…*",Таблица1[[#This Row],[За отчётный месяц]])</f>
        <v>#VALUE!</v>
      </c>
      <c r="Y828">
        <f t="shared" si="0"/>
        <v>36.6</v>
      </c>
      <c r="Z828" t="str">
        <f t="shared" si="1"/>
        <v xml:space="preserve"> </v>
      </c>
    </row>
    <row r="829" spans="1:26" ht="41.25" customHeight="1" x14ac:dyDescent="0.25">
      <c r="A829" s="91">
        <v>45047</v>
      </c>
      <c r="B829" s="76" t="s">
        <v>17</v>
      </c>
      <c r="C829" s="76" t="s">
        <v>18</v>
      </c>
      <c r="D829" s="76" t="s">
        <v>19</v>
      </c>
      <c r="E829" s="77" t="s">
        <v>20</v>
      </c>
      <c r="F829" s="78">
        <v>159</v>
      </c>
      <c r="G829" s="76" t="s">
        <v>298</v>
      </c>
      <c r="H829" s="76" t="s">
        <v>309</v>
      </c>
      <c r="I829">
        <v>1</v>
      </c>
      <c r="J829">
        <v>5.8</v>
      </c>
      <c r="K829">
        <v>7.2</v>
      </c>
      <c r="L829" t="s">
        <v>9680</v>
      </c>
      <c r="M829">
        <v>36.6</v>
      </c>
      <c r="N829" t="s">
        <v>9680</v>
      </c>
      <c r="O829">
        <v>80.555555555555557</v>
      </c>
      <c r="P829" t="s">
        <v>9680</v>
      </c>
      <c r="Q829" t="s">
        <v>9680</v>
      </c>
      <c r="R829" s="35" t="str">
        <f>CONCATENATE(Таблица1[[#This Row],[ОКПД]],Таблица1[[#This Row],[Признак периода данных]],Таблица1[[#This Row],[ОКЕИ]])</f>
        <v>06.20.10.110_159</v>
      </c>
      <c r="S829" s="35" t="str">
        <f>VLOOKUP(Таблица1[[#This Row],[ОКПД]],ОКПД!$A$2:$B$11000,2,FALSE)</f>
        <v xml:space="preserve">Газ горючий природный (газ естественный) </v>
      </c>
      <c r="T829" s="35" t="str">
        <f>VLOOKUP(Таблица1[[#This Row],[ОКЕИ]],'для единиц измирения'!$G$4:$H$1900,2,FALSE)</f>
        <v>млн.м3</v>
      </c>
      <c r="U829" t="str">
        <f>LEFT(Таблица1[[#This Row],[ОКПД]],2)</f>
        <v>06</v>
      </c>
      <c r="V829" s="10" t="e">
        <f>IF(H829=H836:H839,"…*",Таблица1[[#This Row],[За отчётный месяц]])</f>
        <v>#VALUE!</v>
      </c>
      <c r="Y829">
        <f t="shared" si="0"/>
        <v>36.6</v>
      </c>
      <c r="Z829" t="str">
        <f t="shared" si="1"/>
        <v xml:space="preserve"> </v>
      </c>
    </row>
    <row r="830" spans="1:26" ht="20.100000000000001" customHeight="1" x14ac:dyDescent="0.25">
      <c r="A830" s="91">
        <v>45047</v>
      </c>
      <c r="B830" s="76" t="s">
        <v>17</v>
      </c>
      <c r="C830" s="76" t="s">
        <v>18</v>
      </c>
      <c r="D830" s="76" t="s">
        <v>19</v>
      </c>
      <c r="E830" s="77" t="s">
        <v>20</v>
      </c>
      <c r="F830" s="78">
        <v>114</v>
      </c>
      <c r="G830" s="76" t="s">
        <v>298</v>
      </c>
      <c r="H830" s="76" t="s">
        <v>361</v>
      </c>
      <c r="K830">
        <v>0.14000000000000001</v>
      </c>
      <c r="L830" t="s">
        <v>9680</v>
      </c>
      <c r="M830">
        <v>0.14000000000000001</v>
      </c>
      <c r="N830" t="s">
        <v>9680</v>
      </c>
      <c r="P830" t="s">
        <v>9680</v>
      </c>
      <c r="Q830" t="s">
        <v>9680</v>
      </c>
      <c r="R830" s="35" t="str">
        <f>CONCATENATE(Таблица1[[#This Row],[ОКПД]],Таблица1[[#This Row],[Признак периода данных]],Таблица1[[#This Row],[ОКЕИ]])</f>
        <v>08.12.12_114</v>
      </c>
      <c r="S830" s="35" t="str">
        <f>VLOOKUP(Таблица1[[#This Row],[ОКПД]],ОКПД!$A$2:$B$11000,2,FALSE)</f>
        <v>Гранулы, крошка и порошок; галька, гравий</v>
      </c>
      <c r="T830" s="35" t="str">
        <f>VLOOKUP(Таблица1[[#This Row],[ОКЕИ]],'для единиц измирения'!$G$4:$H$1900,2,FALSE)</f>
        <v>тыс.м3</v>
      </c>
      <c r="U830" t="str">
        <f>LEFT(Таблица1[[#This Row],[ОКПД]],2)</f>
        <v>08</v>
      </c>
      <c r="V830" s="10" t="e">
        <f>IF(H830=H837:H840,"…*",Таблица1[[#This Row],[За отчётный месяц]])</f>
        <v>#VALUE!</v>
      </c>
      <c r="Y830">
        <f t="shared" si="0"/>
        <v>0.14000000000000001</v>
      </c>
      <c r="Z830" t="str">
        <f t="shared" si="1"/>
        <v xml:space="preserve"> </v>
      </c>
    </row>
    <row r="831" spans="1:26" ht="15" x14ac:dyDescent="0.25">
      <c r="A831" s="91">
        <v>45047</v>
      </c>
      <c r="B831" s="76" t="s">
        <v>17</v>
      </c>
      <c r="C831" s="76" t="s">
        <v>18</v>
      </c>
      <c r="D831" s="76" t="s">
        <v>19</v>
      </c>
      <c r="E831" s="77" t="s">
        <v>20</v>
      </c>
      <c r="F831" s="78">
        <v>114</v>
      </c>
      <c r="G831" s="76" t="s">
        <v>298</v>
      </c>
      <c r="H831" s="76" t="s">
        <v>358</v>
      </c>
      <c r="K831">
        <v>0.14000000000000001</v>
      </c>
      <c r="L831" t="s">
        <v>9680</v>
      </c>
      <c r="M831">
        <v>0.14000000000000001</v>
      </c>
      <c r="N831" t="s">
        <v>9680</v>
      </c>
      <c r="P831" t="s">
        <v>9680</v>
      </c>
      <c r="Q831" t="s">
        <v>9680</v>
      </c>
      <c r="R831" s="35" t="str">
        <f>CONCATENATE(Таблица1[[#This Row],[ОКПД]],Таблица1[[#This Row],[Признак периода данных]],Таблица1[[#This Row],[ОКЕИ]])</f>
        <v>08.12.12.160_114</v>
      </c>
      <c r="S831" s="35" t="str">
        <f>VLOOKUP(Таблица1[[#This Row],[ОКПД]],ОКПД!$A$2:$B$11000,2,FALSE)</f>
        <v>Смеси песчано-гравийные</v>
      </c>
      <c r="T831" s="35" t="str">
        <f>VLOOKUP(Таблица1[[#This Row],[ОКЕИ]],'для единиц измирения'!$G$4:$H$1900,2,FALSE)</f>
        <v>тыс.м3</v>
      </c>
      <c r="U831" t="str">
        <f>LEFT(Таблица1[[#This Row],[ОКПД]],2)</f>
        <v>08</v>
      </c>
      <c r="V831" s="10" t="e">
        <f>IF(H831=H838:H841,"…*",Таблица1[[#This Row],[За отчётный месяц]])</f>
        <v>#VALUE!</v>
      </c>
      <c r="Y831">
        <f t="shared" si="0"/>
        <v>0.14000000000000001</v>
      </c>
      <c r="Z831" t="str">
        <f t="shared" si="1"/>
        <v xml:space="preserve"> </v>
      </c>
    </row>
    <row r="832" spans="1:26" ht="15" x14ac:dyDescent="0.25">
      <c r="A832" s="91">
        <v>45047</v>
      </c>
      <c r="B832" s="76" t="s">
        <v>17</v>
      </c>
      <c r="C832" s="76" t="s">
        <v>18</v>
      </c>
      <c r="D832" s="76" t="s">
        <v>19</v>
      </c>
      <c r="E832" s="77" t="s">
        <v>20</v>
      </c>
      <c r="F832" s="78">
        <v>168</v>
      </c>
      <c r="G832" s="76" t="s">
        <v>298</v>
      </c>
      <c r="H832" s="76" t="s">
        <v>311</v>
      </c>
      <c r="I832">
        <v>1</v>
      </c>
      <c r="J832">
        <v>0.11</v>
      </c>
      <c r="K832">
        <v>0.12</v>
      </c>
      <c r="L832" t="s">
        <v>9680</v>
      </c>
      <c r="M832">
        <v>0.6</v>
      </c>
      <c r="N832" t="s">
        <v>9680</v>
      </c>
      <c r="O832">
        <v>91.666666666666671</v>
      </c>
      <c r="P832" t="s">
        <v>9680</v>
      </c>
      <c r="Q832" t="s">
        <v>9680</v>
      </c>
      <c r="R832" s="35" t="str">
        <f>CONCATENATE(Таблица1[[#This Row],[ОКПД]],Таблица1[[#This Row],[Признак периода данных]],Таблица1[[#This Row],[ОКЕИ]])</f>
        <v>10.13.13_168</v>
      </c>
      <c r="S832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832" s="35" t="str">
        <f>VLOOKUP(Таблица1[[#This Row],[ОКЕИ]],'для единиц измирения'!$G$4:$H$1900,2,FALSE)</f>
        <v>тонн</v>
      </c>
      <c r="U832" t="str">
        <f>LEFT(Таблица1[[#This Row],[ОКПД]],2)</f>
        <v>10</v>
      </c>
      <c r="V832" s="10" t="e">
        <f>IF(H832=H839:H842,"…*",Таблица1[[#This Row],[За отчётный месяц]])</f>
        <v>#VALUE!</v>
      </c>
      <c r="Y832">
        <f t="shared" si="0"/>
        <v>0.6</v>
      </c>
      <c r="Z832" t="str">
        <f t="shared" si="1"/>
        <v xml:space="preserve"> </v>
      </c>
    </row>
    <row r="833" spans="1:26" ht="20.100000000000001" customHeight="1" x14ac:dyDescent="0.25">
      <c r="A833" s="91">
        <v>45047</v>
      </c>
      <c r="B833" s="76" t="s">
        <v>17</v>
      </c>
      <c r="C833" s="76" t="s">
        <v>18</v>
      </c>
      <c r="D833" s="76" t="s">
        <v>19</v>
      </c>
      <c r="E833" s="77" t="s">
        <v>20</v>
      </c>
      <c r="F833" s="78">
        <v>168</v>
      </c>
      <c r="G833" s="76" t="s">
        <v>298</v>
      </c>
      <c r="H833" s="76" t="s">
        <v>40</v>
      </c>
      <c r="I833">
        <v>2</v>
      </c>
      <c r="J833">
        <v>5.22</v>
      </c>
      <c r="K833">
        <v>5.13</v>
      </c>
      <c r="L833" t="s">
        <v>9680</v>
      </c>
      <c r="M833">
        <v>24.74</v>
      </c>
      <c r="N833" t="s">
        <v>9680</v>
      </c>
      <c r="O833">
        <v>101.75438596491227</v>
      </c>
      <c r="P833" t="s">
        <v>9680</v>
      </c>
      <c r="Q833" t="s">
        <v>9680</v>
      </c>
      <c r="R833" s="35" t="str">
        <f>CONCATENATE(Таблица1[[#This Row],[ОКПД]],Таблица1[[#This Row],[Признак периода данных]],Таблица1[[#This Row],[ОКЕИ]])</f>
        <v>10.13.14.002.АГ_168</v>
      </c>
      <c r="S833" s="35" t="str">
        <f>VLOOKUP(Таблица1[[#This Row],[ОКПД]],ОКПД!$A$2:$B$11000,2,FALSE)</f>
        <v>Изделия колбасные, включая  изделия колбасные для детского питания</v>
      </c>
      <c r="T833" s="35" t="str">
        <f>VLOOKUP(Таблица1[[#This Row],[ОКЕИ]],'для единиц измирения'!$G$4:$H$1900,2,FALSE)</f>
        <v>тонн</v>
      </c>
      <c r="U833" t="str">
        <f>LEFT(Таблица1[[#This Row],[ОКПД]],2)</f>
        <v>10</v>
      </c>
      <c r="V833" s="10" t="e">
        <f>IF(H833=H840:H843,"…*",Таблица1[[#This Row],[За отчётный месяц]])</f>
        <v>#VALUE!</v>
      </c>
      <c r="Y833">
        <f t="shared" si="0"/>
        <v>24.74</v>
      </c>
      <c r="Z833" t="str">
        <f t="shared" si="1"/>
        <v xml:space="preserve"> </v>
      </c>
    </row>
    <row r="834" spans="1:26" ht="20.100000000000001" customHeight="1" x14ac:dyDescent="0.25">
      <c r="A834" s="91">
        <v>45047</v>
      </c>
      <c r="B834" s="76" t="s">
        <v>17</v>
      </c>
      <c r="C834" s="76" t="s">
        <v>18</v>
      </c>
      <c r="D834" s="76" t="s">
        <v>19</v>
      </c>
      <c r="E834" s="77" t="s">
        <v>20</v>
      </c>
      <c r="F834" s="78">
        <v>168</v>
      </c>
      <c r="G834" s="76" t="s">
        <v>298</v>
      </c>
      <c r="H834" s="76" t="s">
        <v>43</v>
      </c>
      <c r="I834">
        <v>2</v>
      </c>
      <c r="J834">
        <v>3.42</v>
      </c>
      <c r="K834">
        <v>3.73</v>
      </c>
      <c r="L834" t="s">
        <v>9680</v>
      </c>
      <c r="M834">
        <v>16.559999999999999</v>
      </c>
      <c r="N834" t="s">
        <v>9680</v>
      </c>
      <c r="O834">
        <v>91.689008042895438</v>
      </c>
      <c r="P834" t="s">
        <v>9680</v>
      </c>
      <c r="Q834" t="s">
        <v>9680</v>
      </c>
      <c r="R834" s="35" t="str">
        <f>CONCATENATE(Таблица1[[#This Row],[ОКПД]],Таблица1[[#This Row],[Признак периода данных]],Таблица1[[#This Row],[ОКЕИ]])</f>
        <v>10.13.14.100_168</v>
      </c>
      <c r="S834" s="35" t="str">
        <f>VLOOKUP(Таблица1[[#This Row],[ОКПД]],ОКПД!$A$2:$B$11000,2,FALSE)</f>
        <v>Изделия колбасные вареные, в том числе фаршированные</v>
      </c>
      <c r="T834" s="35" t="str">
        <f>VLOOKUP(Таблица1[[#This Row],[ОКЕИ]],'для единиц измирения'!$G$4:$H$1900,2,FALSE)</f>
        <v>тонн</v>
      </c>
      <c r="U834" t="str">
        <f>LEFT(Таблица1[[#This Row],[ОКПД]],2)</f>
        <v>10</v>
      </c>
      <c r="V834" s="10" t="e">
        <f>IF(H834=H841:H844,"…*",Таблица1[[#This Row],[За отчётный месяц]])</f>
        <v>#VALUE!</v>
      </c>
      <c r="Y834">
        <f t="shared" si="0"/>
        <v>16.559999999999999</v>
      </c>
      <c r="Z834" t="str">
        <f t="shared" si="1"/>
        <v xml:space="preserve"> </v>
      </c>
    </row>
    <row r="835" spans="1:26" ht="20.100000000000001" customHeight="1" x14ac:dyDescent="0.25">
      <c r="A835" s="91">
        <v>45047</v>
      </c>
      <c r="B835" s="76" t="s">
        <v>17</v>
      </c>
      <c r="C835" s="76" t="s">
        <v>18</v>
      </c>
      <c r="D835" s="76" t="s">
        <v>19</v>
      </c>
      <c r="E835" s="77" t="s">
        <v>20</v>
      </c>
      <c r="F835" s="78">
        <v>168</v>
      </c>
      <c r="G835" s="76" t="s">
        <v>298</v>
      </c>
      <c r="H835" s="76" t="s">
        <v>45</v>
      </c>
      <c r="I835">
        <v>2</v>
      </c>
      <c r="J835">
        <v>1.64</v>
      </c>
      <c r="K835">
        <v>1.24</v>
      </c>
      <c r="L835" t="s">
        <v>9680</v>
      </c>
      <c r="M835">
        <v>7.45</v>
      </c>
      <c r="N835" t="s">
        <v>9680</v>
      </c>
      <c r="O835">
        <v>132.25806451612902</v>
      </c>
      <c r="P835" t="s">
        <v>9680</v>
      </c>
      <c r="Q835" t="s">
        <v>9680</v>
      </c>
      <c r="R835" s="35" t="str">
        <f>CONCATENATE(Таблица1[[#This Row],[ОКПД]],Таблица1[[#This Row],[Признак периода данных]],Таблица1[[#This Row],[ОКЕИ]])</f>
        <v>10.13.14.400_168</v>
      </c>
      <c r="S835" s="35" t="str">
        <f>VLOOKUP(Таблица1[[#This Row],[ОКПД]],ОКПД!$A$2:$B$11000,2,FALSE)</f>
        <v>Изделия колбасные копченые</v>
      </c>
      <c r="T835" s="35" t="str">
        <f>VLOOKUP(Таблица1[[#This Row],[ОКЕИ]],'для единиц измирения'!$G$4:$H$1900,2,FALSE)</f>
        <v>тонн</v>
      </c>
      <c r="U835" t="str">
        <f>LEFT(Таблица1[[#This Row],[ОКПД]],2)</f>
        <v>10</v>
      </c>
      <c r="V835" s="10" t="e">
        <f>IF(H835=H842:H845,"…*",Таблица1[[#This Row],[За отчётный месяц]])</f>
        <v>#VALUE!</v>
      </c>
      <c r="Y835">
        <f t="shared" si="0"/>
        <v>7.45</v>
      </c>
      <c r="Z835" t="str">
        <f t="shared" si="1"/>
        <v xml:space="preserve"> </v>
      </c>
    </row>
    <row r="836" spans="1:26" ht="20.100000000000001" customHeight="1" x14ac:dyDescent="0.25">
      <c r="A836" s="91">
        <v>45047</v>
      </c>
      <c r="B836" s="76" t="s">
        <v>17</v>
      </c>
      <c r="C836" s="76" t="s">
        <v>18</v>
      </c>
      <c r="D836" s="76" t="s">
        <v>19</v>
      </c>
      <c r="E836" s="77" t="s">
        <v>20</v>
      </c>
      <c r="F836" s="78">
        <v>168</v>
      </c>
      <c r="G836" s="76" t="s">
        <v>298</v>
      </c>
      <c r="H836" s="76" t="s">
        <v>47</v>
      </c>
      <c r="I836">
        <v>1</v>
      </c>
      <c r="J836">
        <v>0.16</v>
      </c>
      <c r="K836">
        <v>0.16</v>
      </c>
      <c r="L836" t="s">
        <v>9680</v>
      </c>
      <c r="M836">
        <v>0.73</v>
      </c>
      <c r="N836" t="s">
        <v>9680</v>
      </c>
      <c r="O836">
        <v>100</v>
      </c>
      <c r="P836" t="s">
        <v>9680</v>
      </c>
      <c r="Q836" t="s">
        <v>9680</v>
      </c>
      <c r="R836" s="35" t="str">
        <f>CONCATENATE(Таблица1[[#This Row],[ОКПД]],Таблица1[[#This Row],[Признак периода данных]],Таблица1[[#This Row],[ОКЕИ]])</f>
        <v>10.13.14.500_168</v>
      </c>
      <c r="S836" s="35" t="str">
        <f>VLOOKUP(Таблица1[[#This Row],[ОКПД]],ОКПД!$A$2:$B$11000,2,FALSE)</f>
        <v>Изделия колбасные из термически обработанных ингредиентов</v>
      </c>
      <c r="T836" s="35" t="str">
        <f>VLOOKUP(Таблица1[[#This Row],[ОКЕИ]],'для единиц измирения'!$G$4:$H$1900,2,FALSE)</f>
        <v>тонн</v>
      </c>
      <c r="U836" t="str">
        <f>LEFT(Таблица1[[#This Row],[ОКПД]],2)</f>
        <v>10</v>
      </c>
      <c r="V836" s="10" t="e">
        <f>IF(H836=H843:H846,"…*",Таблица1[[#This Row],[За отчётный месяц]])</f>
        <v>#VALUE!</v>
      </c>
      <c r="Y836">
        <f t="shared" si="0"/>
        <v>0.73</v>
      </c>
      <c r="Z836" t="str">
        <f t="shared" si="1"/>
        <v xml:space="preserve"> </v>
      </c>
    </row>
    <row r="837" spans="1:26" ht="20.100000000000001" customHeight="1" x14ac:dyDescent="0.25">
      <c r="A837" s="91">
        <v>45047</v>
      </c>
      <c r="B837" s="76" t="s">
        <v>17</v>
      </c>
      <c r="C837" s="76" t="s">
        <v>18</v>
      </c>
      <c r="D837" s="76" t="s">
        <v>19</v>
      </c>
      <c r="E837" s="77" t="s">
        <v>20</v>
      </c>
      <c r="F837" s="78">
        <v>168</v>
      </c>
      <c r="G837" s="76" t="s">
        <v>298</v>
      </c>
      <c r="H837" s="76" t="s">
        <v>49</v>
      </c>
      <c r="I837">
        <v>2</v>
      </c>
      <c r="J837">
        <v>1.1100000000000001</v>
      </c>
      <c r="K837">
        <v>0.98</v>
      </c>
      <c r="L837" t="s">
        <v>9680</v>
      </c>
      <c r="M837">
        <v>5.57</v>
      </c>
      <c r="N837" t="s">
        <v>9680</v>
      </c>
      <c r="O837">
        <v>113.26530612244898</v>
      </c>
      <c r="P837" t="s">
        <v>9680</v>
      </c>
      <c r="Q837" t="s">
        <v>9680</v>
      </c>
      <c r="R837" s="35" t="str">
        <f>CONCATENATE(Таблица1[[#This Row],[ОКПД]],Таблица1[[#This Row],[Признак периода данных]],Таблица1[[#This Row],[ОКЕИ]])</f>
        <v>10.13.14.600_168</v>
      </c>
      <c r="S837" s="35" t="str">
        <f>VLOOKUP(Таблица1[[#This Row],[ОКПД]],ОКПД!$A$2:$B$11000,2,FALSE)</f>
        <v>Продукты из мяса и мяса птицы</v>
      </c>
      <c r="T837" s="35" t="str">
        <f>VLOOKUP(Таблица1[[#This Row],[ОКЕИ]],'для единиц измирения'!$G$4:$H$1900,2,FALSE)</f>
        <v>тонн</v>
      </c>
      <c r="U837" t="str">
        <f>LEFT(Таблица1[[#This Row],[ОКПД]],2)</f>
        <v>10</v>
      </c>
      <c r="V837" s="10" t="e">
        <f>IF(H837=H844:H847,"…*",Таблица1[[#This Row],[За отчётный месяц]])</f>
        <v>#VALUE!</v>
      </c>
      <c r="Y837">
        <f t="shared" si="0"/>
        <v>5.57</v>
      </c>
      <c r="Z837" t="str">
        <f t="shared" si="1"/>
        <v xml:space="preserve"> </v>
      </c>
    </row>
    <row r="838" spans="1:26" ht="20.100000000000001" customHeight="1" x14ac:dyDescent="0.25">
      <c r="A838" s="91">
        <v>45047</v>
      </c>
      <c r="B838" s="76" t="s">
        <v>17</v>
      </c>
      <c r="C838" s="76" t="s">
        <v>18</v>
      </c>
      <c r="D838" s="76" t="s">
        <v>19</v>
      </c>
      <c r="E838" s="77" t="s">
        <v>20</v>
      </c>
      <c r="F838" s="78">
        <v>168</v>
      </c>
      <c r="G838" s="76" t="s">
        <v>298</v>
      </c>
      <c r="H838" s="76" t="s">
        <v>51</v>
      </c>
      <c r="I838">
        <v>1</v>
      </c>
      <c r="J838">
        <v>1.01</v>
      </c>
      <c r="K838">
        <v>0.81</v>
      </c>
      <c r="L838" t="s">
        <v>9680</v>
      </c>
      <c r="M838">
        <v>4.26</v>
      </c>
      <c r="N838" t="s">
        <v>9680</v>
      </c>
      <c r="O838">
        <v>124.69135802469135</v>
      </c>
      <c r="P838" t="s">
        <v>9680</v>
      </c>
      <c r="Q838" t="s">
        <v>9680</v>
      </c>
      <c r="R838" s="35" t="str">
        <f>CONCATENATE(Таблица1[[#This Row],[ОКПД]],Таблица1[[#This Row],[Признак периода данных]],Таблица1[[#This Row],[ОКЕИ]])</f>
        <v>10.13.14.610_168</v>
      </c>
      <c r="S838" s="35" t="str">
        <f>VLOOKUP(Таблица1[[#This Row],[ОКПД]],ОКПД!$A$2:$B$11000,2,FALSE)</f>
        <v>Продукты из мяса</v>
      </c>
      <c r="T838" s="35" t="str">
        <f>VLOOKUP(Таблица1[[#This Row],[ОКЕИ]],'для единиц измирения'!$G$4:$H$1900,2,FALSE)</f>
        <v>тонн</v>
      </c>
      <c r="U838" t="str">
        <f>LEFT(Таблица1[[#This Row],[ОКПД]],2)</f>
        <v>10</v>
      </c>
      <c r="V838" s="10" t="e">
        <f>IF(H838=H845:H848,"…*",Таблица1[[#This Row],[За отчётный месяц]])</f>
        <v>#VALUE!</v>
      </c>
      <c r="Y838">
        <f t="shared" si="0"/>
        <v>4.26</v>
      </c>
      <c r="Z838" t="str">
        <f t="shared" si="1"/>
        <v xml:space="preserve"> </v>
      </c>
    </row>
    <row r="839" spans="1:26" ht="20.100000000000001" customHeight="1" x14ac:dyDescent="0.25">
      <c r="A839" s="91">
        <v>45047</v>
      </c>
      <c r="B839" s="76" t="s">
        <v>17</v>
      </c>
      <c r="C839" s="76" t="s">
        <v>18</v>
      </c>
      <c r="D839" s="76" t="s">
        <v>19</v>
      </c>
      <c r="E839" s="77" t="s">
        <v>20</v>
      </c>
      <c r="F839" s="78">
        <v>168</v>
      </c>
      <c r="G839" s="76" t="s">
        <v>298</v>
      </c>
      <c r="H839" s="76" t="s">
        <v>53</v>
      </c>
      <c r="I839">
        <v>2</v>
      </c>
      <c r="J839">
        <v>0.1</v>
      </c>
      <c r="K839">
        <v>0.17</v>
      </c>
      <c r="L839" t="s">
        <v>9680</v>
      </c>
      <c r="M839">
        <v>1.31</v>
      </c>
      <c r="N839" t="s">
        <v>9680</v>
      </c>
      <c r="O839">
        <v>58.823529411764703</v>
      </c>
      <c r="P839" t="s">
        <v>9680</v>
      </c>
      <c r="Q839" t="s">
        <v>9680</v>
      </c>
      <c r="R839" s="35" t="str">
        <f>CONCATENATE(Таблица1[[#This Row],[ОКПД]],Таблица1[[#This Row],[Признак периода данных]],Таблица1[[#This Row],[ОКЕИ]])</f>
        <v>10.13.14.620_168</v>
      </c>
      <c r="S839" s="35" t="str">
        <f>VLOOKUP(Таблица1[[#This Row],[ОКПД]],ОКПД!$A$2:$B$11000,2,FALSE)</f>
        <v>Продукты из мяса птицы</v>
      </c>
      <c r="T839" s="35" t="str">
        <f>VLOOKUP(Таблица1[[#This Row],[ОКЕИ]],'для единиц измирения'!$G$4:$H$1900,2,FALSE)</f>
        <v>тонн</v>
      </c>
      <c r="U839" t="str">
        <f>LEFT(Таблица1[[#This Row],[ОКПД]],2)</f>
        <v>10</v>
      </c>
      <c r="V839" s="10" t="e">
        <f>IF(H839=H846:H849,"…*",Таблица1[[#This Row],[За отчётный месяц]])</f>
        <v>#VALUE!</v>
      </c>
      <c r="Y839">
        <f t="shared" si="0"/>
        <v>1.31</v>
      </c>
      <c r="Z839" t="str">
        <f t="shared" si="1"/>
        <v xml:space="preserve"> </v>
      </c>
    </row>
    <row r="840" spans="1:26" ht="20.100000000000001" customHeight="1" x14ac:dyDescent="0.25">
      <c r="A840" s="91">
        <v>45047</v>
      </c>
      <c r="B840" s="76" t="s">
        <v>17</v>
      </c>
      <c r="C840" s="76" t="s">
        <v>18</v>
      </c>
      <c r="D840" s="76" t="s">
        <v>19</v>
      </c>
      <c r="E840" s="77" t="s">
        <v>20</v>
      </c>
      <c r="F840" s="78">
        <v>168</v>
      </c>
      <c r="G840" s="76" t="s">
        <v>298</v>
      </c>
      <c r="H840" s="76" t="s">
        <v>55</v>
      </c>
      <c r="I840">
        <v>4</v>
      </c>
      <c r="J840">
        <v>10.47</v>
      </c>
      <c r="K840">
        <v>9.67</v>
      </c>
      <c r="L840" t="s">
        <v>9680</v>
      </c>
      <c r="M840">
        <v>47.39</v>
      </c>
      <c r="N840" t="s">
        <v>9680</v>
      </c>
      <c r="O840">
        <v>108.27300930713547</v>
      </c>
      <c r="P840" t="s">
        <v>9680</v>
      </c>
      <c r="Q840" t="s">
        <v>9680</v>
      </c>
      <c r="R840" s="35" t="str">
        <f>CONCATENATE(Таблица1[[#This Row],[ОКПД]],Таблица1[[#This Row],[Признак периода данных]],Таблица1[[#This Row],[ОКЕИ]])</f>
        <v>10.13.14.700_168</v>
      </c>
      <c r="S840" s="35" t="str">
        <f>VLOOKUP(Таблица1[[#This Row],[ОКПД]],ОКПД!$A$2:$B$11000,2,FALSE)</f>
        <v>Полуфабрикаты мясные, мясосодержащие, охлажденные, замороженные</v>
      </c>
      <c r="T840" s="35" t="str">
        <f>VLOOKUP(Таблица1[[#This Row],[ОКЕИ]],'для единиц измирения'!$G$4:$H$1900,2,FALSE)</f>
        <v>тонн</v>
      </c>
      <c r="U840" t="str">
        <f>LEFT(Таблица1[[#This Row],[ОКПД]],2)</f>
        <v>10</v>
      </c>
      <c r="V840" s="10" t="e">
        <f>IF(H840=H847:H850,"…*",Таблица1[[#This Row],[За отчётный месяц]])</f>
        <v>#VALUE!</v>
      </c>
      <c r="Y840">
        <f t="shared" si="0"/>
        <v>47.39</v>
      </c>
      <c r="Z840" t="str">
        <f t="shared" si="1"/>
        <v xml:space="preserve"> </v>
      </c>
    </row>
    <row r="841" spans="1:26" ht="15" x14ac:dyDescent="0.25">
      <c r="A841" s="91">
        <v>45047</v>
      </c>
      <c r="B841" s="76" t="s">
        <v>17</v>
      </c>
      <c r="C841" s="76" t="s">
        <v>18</v>
      </c>
      <c r="D841" s="76" t="s">
        <v>19</v>
      </c>
      <c r="E841" s="77" t="s">
        <v>20</v>
      </c>
      <c r="F841" s="78">
        <v>168</v>
      </c>
      <c r="G841" s="76" t="s">
        <v>298</v>
      </c>
      <c r="H841" s="76" t="s">
        <v>58</v>
      </c>
      <c r="L841" t="s">
        <v>9680</v>
      </c>
      <c r="N841" t="s">
        <v>9680</v>
      </c>
      <c r="P841" t="s">
        <v>9680</v>
      </c>
      <c r="Q841" t="s">
        <v>9680</v>
      </c>
      <c r="R841" s="35" t="str">
        <f>CONCATENATE(Таблица1[[#This Row],[ОКПД]],Таблица1[[#This Row],[Признак периода данных]],Таблица1[[#This Row],[ОКЕИ]])</f>
        <v>10.13.14.800_168</v>
      </c>
      <c r="S841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841" s="35" t="str">
        <f>VLOOKUP(Таблица1[[#This Row],[ОКЕИ]],'для единиц измирения'!$G$4:$H$1900,2,FALSE)</f>
        <v>тонн</v>
      </c>
      <c r="U841" t="str">
        <f>LEFT(Таблица1[[#This Row],[ОКПД]],2)</f>
        <v>10</v>
      </c>
      <c r="V841" s="10" t="e">
        <f>IF(H841=H848:H851,"…*",Таблица1[[#This Row],[За отчётный месяц]])</f>
        <v>#VALUE!</v>
      </c>
      <c r="Y841">
        <f>M841</f>
        <v>0</v>
      </c>
      <c r="Z841" t="str">
        <f t="shared" si="1"/>
        <v xml:space="preserve"> </v>
      </c>
    </row>
    <row r="842" spans="1:26" ht="15" x14ac:dyDescent="0.25">
      <c r="A842" s="91">
        <v>45047</v>
      </c>
      <c r="B842" s="76" t="s">
        <v>17</v>
      </c>
      <c r="C842" s="76" t="s">
        <v>18</v>
      </c>
      <c r="D842" s="76" t="s">
        <v>19</v>
      </c>
      <c r="E842" s="77" t="s">
        <v>20</v>
      </c>
      <c r="F842" s="78">
        <v>882</v>
      </c>
      <c r="G842" s="76" t="s">
        <v>298</v>
      </c>
      <c r="H842" s="76" t="s">
        <v>313</v>
      </c>
      <c r="I842">
        <v>2</v>
      </c>
      <c r="J842">
        <v>12.98</v>
      </c>
      <c r="K842">
        <v>11.26</v>
      </c>
      <c r="L842" t="s">
        <v>9680</v>
      </c>
      <c r="M842">
        <v>72.930000000000007</v>
      </c>
      <c r="N842" t="s">
        <v>9680</v>
      </c>
      <c r="O842">
        <v>115.2753108348135</v>
      </c>
      <c r="P842" t="s">
        <v>9680</v>
      </c>
      <c r="Q842" t="s">
        <v>9680</v>
      </c>
      <c r="R842" s="35" t="str">
        <f>CONCATENATE(Таблица1[[#This Row],[ОКПД]],Таблица1[[#This Row],[Признак периода данных]],Таблица1[[#This Row],[ОКЕИ]])</f>
        <v>10.13.15.002.АГ_882</v>
      </c>
      <c r="S842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842" s="35" t="str">
        <f>VLOOKUP(Таблица1[[#This Row],[ОКЕИ]],'для единиц измирения'!$G$4:$H$1900,2,FALSE)</f>
        <v>тыс.усл. банок</v>
      </c>
      <c r="U842" t="str">
        <f>LEFT(Таблица1[[#This Row],[ОКПД]],2)</f>
        <v>10</v>
      </c>
      <c r="V842" s="10" t="e">
        <f>IF(H842=H849:H852,"…*",Таблица1[[#This Row],[За отчётный месяц]])</f>
        <v>#VALUE!</v>
      </c>
      <c r="Y842">
        <f t="shared" ref="Y842:Y905" si="2">M842</f>
        <v>72.930000000000007</v>
      </c>
      <c r="Z842" t="str">
        <f t="shared" ref="Z842:Z905" si="3">Q842</f>
        <v xml:space="preserve"> </v>
      </c>
    </row>
    <row r="843" spans="1:26" ht="20.100000000000001" customHeight="1" x14ac:dyDescent="0.25">
      <c r="A843" s="91">
        <v>45047</v>
      </c>
      <c r="B843" s="76" t="s">
        <v>17</v>
      </c>
      <c r="C843" s="76" t="s">
        <v>18</v>
      </c>
      <c r="D843" s="76" t="s">
        <v>19</v>
      </c>
      <c r="E843" s="77" t="s">
        <v>20</v>
      </c>
      <c r="F843" s="78">
        <v>882</v>
      </c>
      <c r="G843" s="76" t="s">
        <v>298</v>
      </c>
      <c r="H843" s="76" t="s">
        <v>316</v>
      </c>
      <c r="I843">
        <v>2</v>
      </c>
      <c r="J843">
        <v>12.11</v>
      </c>
      <c r="K843">
        <v>11.12</v>
      </c>
      <c r="L843" t="s">
        <v>9680</v>
      </c>
      <c r="M843">
        <v>70.03</v>
      </c>
      <c r="N843" t="s">
        <v>9680</v>
      </c>
      <c r="O843">
        <v>108.90287769784173</v>
      </c>
      <c r="P843" t="s">
        <v>9680</v>
      </c>
      <c r="Q843" t="s">
        <v>9680</v>
      </c>
      <c r="R843" s="35" t="str">
        <f>CONCATENATE(Таблица1[[#This Row],[ОКПД]],Таблица1[[#This Row],[Признак периода данных]],Таблица1[[#This Row],[ОКЕИ]])</f>
        <v>10.13.15.110_882</v>
      </c>
      <c r="S843" s="35" t="str">
        <f>VLOOKUP(Таблица1[[#This Row],[ОКПД]],ОКПД!$A$2:$B$11000,2,FALSE)</f>
        <v>Консервы мясные</v>
      </c>
      <c r="T843" s="35" t="str">
        <f>VLOOKUP(Таблица1[[#This Row],[ОКЕИ]],'для единиц измирения'!$G$4:$H$1900,2,FALSE)</f>
        <v>тыс.усл. банок</v>
      </c>
      <c r="U843" t="str">
        <f>LEFT(Таблица1[[#This Row],[ОКПД]],2)</f>
        <v>10</v>
      </c>
      <c r="V843" s="10" t="e">
        <f>IF(H843=H850:H853,"…*",Таблица1[[#This Row],[За отчётный месяц]])</f>
        <v>#VALUE!</v>
      </c>
      <c r="Y843">
        <f t="shared" si="2"/>
        <v>70.03</v>
      </c>
      <c r="Z843" t="str">
        <f t="shared" si="3"/>
        <v xml:space="preserve"> </v>
      </c>
    </row>
    <row r="844" spans="1:26" ht="20.100000000000001" customHeight="1" x14ac:dyDescent="0.25">
      <c r="A844" s="91">
        <v>45047</v>
      </c>
      <c r="B844" s="76" t="s">
        <v>17</v>
      </c>
      <c r="C844" s="76" t="s">
        <v>18</v>
      </c>
      <c r="D844" s="76" t="s">
        <v>19</v>
      </c>
      <c r="E844" s="77" t="s">
        <v>20</v>
      </c>
      <c r="F844" s="78">
        <v>882</v>
      </c>
      <c r="G844" s="76" t="s">
        <v>298</v>
      </c>
      <c r="H844" s="76" t="s">
        <v>318</v>
      </c>
      <c r="I844">
        <v>1</v>
      </c>
      <c r="J844">
        <v>0.87</v>
      </c>
      <c r="K844">
        <v>0.14000000000000001</v>
      </c>
      <c r="L844" t="s">
        <v>9680</v>
      </c>
      <c r="M844">
        <v>2.37</v>
      </c>
      <c r="N844" t="s">
        <v>9680</v>
      </c>
      <c r="O844">
        <v>621.42857142857144</v>
      </c>
      <c r="P844" t="s">
        <v>9680</v>
      </c>
      <c r="Q844" t="s">
        <v>9680</v>
      </c>
      <c r="R844" s="35" t="str">
        <f>CONCATENATE(Таблица1[[#This Row],[ОКПД]],Таблица1[[#This Row],[Признак периода данных]],Таблица1[[#This Row],[ОКЕИ]])</f>
        <v>10.13.15.120_882</v>
      </c>
      <c r="S844" s="35" t="str">
        <f>VLOOKUP(Таблица1[[#This Row],[ОКПД]],ОКПД!$A$2:$B$11000,2,FALSE)</f>
        <v>Консервы мясосодержащие</v>
      </c>
      <c r="T844" s="35" t="str">
        <f>VLOOKUP(Таблица1[[#This Row],[ОКЕИ]],'для единиц измирения'!$G$4:$H$1900,2,FALSE)</f>
        <v>тыс.усл. банок</v>
      </c>
      <c r="U844" t="str">
        <f>LEFT(Таблица1[[#This Row],[ОКПД]],2)</f>
        <v>10</v>
      </c>
      <c r="V844" s="10" t="e">
        <f>IF(H844=H851:H854,"…*",Таблица1[[#This Row],[За отчётный месяц]])</f>
        <v>#VALUE!</v>
      </c>
      <c r="Y844">
        <f t="shared" si="2"/>
        <v>2.37</v>
      </c>
      <c r="Z844" t="str">
        <f t="shared" si="3"/>
        <v xml:space="preserve"> </v>
      </c>
    </row>
    <row r="845" spans="1:26" ht="20.100000000000001" customHeight="1" x14ac:dyDescent="0.25">
      <c r="A845" s="91">
        <v>45047</v>
      </c>
      <c r="B845" s="76" t="s">
        <v>17</v>
      </c>
      <c r="C845" s="76" t="s">
        <v>18</v>
      </c>
      <c r="D845" s="76" t="s">
        <v>19</v>
      </c>
      <c r="E845" s="77" t="s">
        <v>20</v>
      </c>
      <c r="F845" s="78">
        <v>882</v>
      </c>
      <c r="G845" s="76" t="s">
        <v>298</v>
      </c>
      <c r="H845" s="76" t="s">
        <v>320</v>
      </c>
      <c r="K845">
        <v>0.14000000000000001</v>
      </c>
      <c r="L845" t="s">
        <v>9680</v>
      </c>
      <c r="M845">
        <v>1.5</v>
      </c>
      <c r="N845" t="s">
        <v>9680</v>
      </c>
      <c r="P845" t="s">
        <v>9680</v>
      </c>
      <c r="Q845" t="s">
        <v>9680</v>
      </c>
      <c r="R845" s="35" t="str">
        <f>CONCATENATE(Таблица1[[#This Row],[ОКПД]],Таблица1[[#This Row],[Признак периода данных]],Таблица1[[#This Row],[ОКЕИ]])</f>
        <v>10.13.15.128_882</v>
      </c>
      <c r="S845" s="35" t="str">
        <f>VLOOKUP(Таблица1[[#This Row],[ОКПД]],ОКПД!$A$2:$B$11000,2,FALSE)</f>
        <v>Блюда обеденные вторые мясосодержащие консервированные</v>
      </c>
      <c r="T845" s="35" t="str">
        <f>VLOOKUP(Таблица1[[#This Row],[ОКЕИ]],'для единиц измирения'!$G$4:$H$1900,2,FALSE)</f>
        <v>тыс.усл. банок</v>
      </c>
      <c r="U845" t="str">
        <f>LEFT(Таблица1[[#This Row],[ОКПД]],2)</f>
        <v>10</v>
      </c>
      <c r="V845" s="10" t="e">
        <f>IF(H845=H852:H855,"…*",Таблица1[[#This Row],[За отчётный месяц]])</f>
        <v>#VALUE!</v>
      </c>
      <c r="Y845">
        <f t="shared" si="2"/>
        <v>1.5</v>
      </c>
      <c r="Z845" t="str">
        <f t="shared" si="3"/>
        <v xml:space="preserve"> </v>
      </c>
    </row>
    <row r="846" spans="1:26" ht="15" x14ac:dyDescent="0.25">
      <c r="A846" s="91">
        <v>45047</v>
      </c>
      <c r="B846" s="76" t="s">
        <v>17</v>
      </c>
      <c r="C846" s="76" t="s">
        <v>18</v>
      </c>
      <c r="D846" s="76" t="s">
        <v>19</v>
      </c>
      <c r="E846" s="77" t="s">
        <v>20</v>
      </c>
      <c r="F846" s="78">
        <v>882</v>
      </c>
      <c r="G846" s="76" t="s">
        <v>298</v>
      </c>
      <c r="H846" s="76" t="s">
        <v>322</v>
      </c>
      <c r="L846" t="s">
        <v>9680</v>
      </c>
      <c r="M846">
        <v>0.53</v>
      </c>
      <c r="N846" t="s">
        <v>9680</v>
      </c>
      <c r="P846" t="s">
        <v>9680</v>
      </c>
      <c r="Q846" t="s">
        <v>9680</v>
      </c>
      <c r="R846" s="35" t="str">
        <f>CONCATENATE(Таблица1[[#This Row],[ОКПД]],Таблица1[[#This Row],[Признак периода данных]],Таблица1[[#This Row],[ОКЕИ]])</f>
        <v>10.13.15.130_882</v>
      </c>
      <c r="S846" s="35" t="str">
        <f>VLOOKUP(Таблица1[[#This Row],[ОКПД]],ОКПД!$A$2:$B$11000,2,FALSE)</f>
        <v>Консервы из мяса и субпродуктов птицы</v>
      </c>
      <c r="T846" s="35" t="str">
        <f>VLOOKUP(Таблица1[[#This Row],[ОКЕИ]],'для единиц измирения'!$G$4:$H$1900,2,FALSE)</f>
        <v>тыс.усл. банок</v>
      </c>
      <c r="U846" t="str">
        <f>LEFT(Таблица1[[#This Row],[ОКПД]],2)</f>
        <v>10</v>
      </c>
      <c r="V846" s="10" t="e">
        <f>IF(H846=H853:H856,"…*",Таблица1[[#This Row],[За отчётный месяц]])</f>
        <v>#VALUE!</v>
      </c>
      <c r="Y846">
        <f t="shared" si="2"/>
        <v>0.53</v>
      </c>
      <c r="Z846" t="str">
        <f t="shared" si="3"/>
        <v xml:space="preserve"> </v>
      </c>
    </row>
    <row r="847" spans="1:26" ht="15" x14ac:dyDescent="0.25">
      <c r="A847" s="91">
        <v>45047</v>
      </c>
      <c r="B847" s="76" t="s">
        <v>17</v>
      </c>
      <c r="C847" s="76" t="s">
        <v>18</v>
      </c>
      <c r="D847" s="76" t="s">
        <v>19</v>
      </c>
      <c r="E847" s="77" t="s">
        <v>20</v>
      </c>
      <c r="F847" s="78">
        <v>882</v>
      </c>
      <c r="G847" s="76" t="s">
        <v>298</v>
      </c>
      <c r="H847" s="76" t="s">
        <v>61</v>
      </c>
      <c r="I847">
        <v>2</v>
      </c>
      <c r="J847">
        <v>0.55700000000000005</v>
      </c>
      <c r="K847">
        <v>0.61</v>
      </c>
      <c r="L847" t="s">
        <v>9680</v>
      </c>
      <c r="M847">
        <v>3.8239999999999998</v>
      </c>
      <c r="N847" t="s">
        <v>9680</v>
      </c>
      <c r="O847">
        <v>91.311475409836063</v>
      </c>
      <c r="P847" t="s">
        <v>9680</v>
      </c>
      <c r="Q847" t="s">
        <v>9680</v>
      </c>
      <c r="R847" s="35" t="str">
        <f>CONCATENATE(Таблица1[[#This Row],[ОКПД]],Таблица1[[#This Row],[Признак периода данных]],Таблица1[[#This Row],[ОКЕИ]])</f>
        <v>10.20_882</v>
      </c>
      <c r="S847" s="35" t="str">
        <f>VLOOKUP(Таблица1[[#This Row],[ОКПД]],ОКПД!$A$2:$B$11000,2,FALSE)</f>
        <v>Рыба переработанная и консервированная, ракообразные и моллюски</v>
      </c>
      <c r="T847" s="35" t="str">
        <f>VLOOKUP(Таблица1[[#This Row],[ОКЕИ]],'для единиц измирения'!$G$4:$H$1900,2,FALSE)</f>
        <v>тыс.усл. банок</v>
      </c>
      <c r="U847" t="str">
        <f>LEFT(Таблица1[[#This Row],[ОКПД]],2)</f>
        <v>10</v>
      </c>
      <c r="V847" s="10" t="e">
        <f>IF(H847=H854:H857,"…*",Таблица1[[#This Row],[За отчётный месяц]])</f>
        <v>#VALUE!</v>
      </c>
      <c r="Y847">
        <f t="shared" si="2"/>
        <v>3.8239999999999998</v>
      </c>
      <c r="Z847" t="str">
        <f t="shared" si="3"/>
        <v xml:space="preserve"> </v>
      </c>
    </row>
    <row r="848" spans="1:26" ht="15" x14ac:dyDescent="0.25">
      <c r="A848" s="91">
        <v>45047</v>
      </c>
      <c r="B848" s="76" t="s">
        <v>17</v>
      </c>
      <c r="C848" s="76" t="s">
        <v>18</v>
      </c>
      <c r="D848" s="76" t="s">
        <v>19</v>
      </c>
      <c r="E848" s="77" t="s">
        <v>20</v>
      </c>
      <c r="F848" s="78">
        <v>168</v>
      </c>
      <c r="G848" s="76" t="s">
        <v>298</v>
      </c>
      <c r="H848" s="76" t="s">
        <v>61</v>
      </c>
      <c r="I848">
        <v>3</v>
      </c>
      <c r="J848">
        <v>12.112</v>
      </c>
      <c r="K848">
        <v>17.331</v>
      </c>
      <c r="L848" t="s">
        <v>9680</v>
      </c>
      <c r="M848">
        <v>54.37</v>
      </c>
      <c r="N848" t="s">
        <v>9680</v>
      </c>
      <c r="O848">
        <v>69.886330852230103</v>
      </c>
      <c r="P848" t="s">
        <v>9680</v>
      </c>
      <c r="Q848" t="s">
        <v>9680</v>
      </c>
      <c r="R848" s="35" t="str">
        <f>CONCATENATE(Таблица1[[#This Row],[ОКПД]],Таблица1[[#This Row],[Признак периода данных]],Таблица1[[#This Row],[ОКЕИ]])</f>
        <v>10.20_168</v>
      </c>
      <c r="S848" s="35" t="str">
        <f>VLOOKUP(Таблица1[[#This Row],[ОКПД]],ОКПД!$A$2:$B$11000,2,FALSE)</f>
        <v>Рыба переработанная и консервированная, ракообразные и моллюски</v>
      </c>
      <c r="T848" s="35" t="str">
        <f>VLOOKUP(Таблица1[[#This Row],[ОКЕИ]],'для единиц измирения'!$G$4:$H$1900,2,FALSE)</f>
        <v>тонн</v>
      </c>
      <c r="U848" t="str">
        <f>LEFT(Таблица1[[#This Row],[ОКПД]],2)</f>
        <v>10</v>
      </c>
      <c r="V848" s="10" t="e">
        <f>IF(H848=H855:H858,"…*",Таблица1[[#This Row],[За отчётный месяц]])</f>
        <v>#VALUE!</v>
      </c>
      <c r="Y848">
        <f t="shared" si="2"/>
        <v>54.37</v>
      </c>
      <c r="Z848" t="str">
        <f t="shared" si="3"/>
        <v xml:space="preserve"> </v>
      </c>
    </row>
    <row r="849" spans="1:26" ht="20.100000000000001" customHeight="1" x14ac:dyDescent="0.25">
      <c r="A849" s="91">
        <v>45047</v>
      </c>
      <c r="B849" s="76" t="s">
        <v>17</v>
      </c>
      <c r="C849" s="76" t="s">
        <v>18</v>
      </c>
      <c r="D849" s="76" t="s">
        <v>19</v>
      </c>
      <c r="E849" s="77" t="s">
        <v>20</v>
      </c>
      <c r="F849" s="78">
        <v>168</v>
      </c>
      <c r="G849" s="76" t="s">
        <v>298</v>
      </c>
      <c r="H849" s="76" t="s">
        <v>65</v>
      </c>
      <c r="I849">
        <v>2</v>
      </c>
      <c r="J849">
        <v>2.375</v>
      </c>
      <c r="K849">
        <v>7.21</v>
      </c>
      <c r="L849" t="s">
        <v>9680</v>
      </c>
      <c r="M849">
        <v>12.129</v>
      </c>
      <c r="N849" t="s">
        <v>9680</v>
      </c>
      <c r="O849">
        <v>32.940360610263525</v>
      </c>
      <c r="P849" t="s">
        <v>9680</v>
      </c>
      <c r="Q849" t="s">
        <v>9680</v>
      </c>
      <c r="R849" s="35" t="str">
        <f>CONCATENATE(Таблица1[[#This Row],[ОКПД]],Таблица1[[#This Row],[Признак периода данных]],Таблица1[[#This Row],[ОКЕИ]])</f>
        <v>10.20.1_168</v>
      </c>
      <c r="S849" s="35" t="str">
        <f>VLOOKUP(Таблица1[[#This Row],[ОКПД]],ОКПД!$A$2:$B$11000,2,FALSE)</f>
        <v>Продукция из рыбы свежая, охлажденная или мороженая</v>
      </c>
      <c r="T849" s="35" t="str">
        <f>VLOOKUP(Таблица1[[#This Row],[ОКЕИ]],'для единиц измирения'!$G$4:$H$1900,2,FALSE)</f>
        <v>тонн</v>
      </c>
      <c r="U849" t="str">
        <f>LEFT(Таблица1[[#This Row],[ОКПД]],2)</f>
        <v>10</v>
      </c>
      <c r="V849" s="10" t="e">
        <f>IF(H849=H856:H859,"…*",Таблица1[[#This Row],[За отчётный месяц]])</f>
        <v>#VALUE!</v>
      </c>
      <c r="Y849">
        <f t="shared" si="2"/>
        <v>12.129</v>
      </c>
      <c r="Z849" t="str">
        <f t="shared" si="3"/>
        <v xml:space="preserve"> </v>
      </c>
    </row>
    <row r="850" spans="1:26" ht="20.100000000000001" customHeight="1" x14ac:dyDescent="0.25">
      <c r="A850" s="91">
        <v>45047</v>
      </c>
      <c r="B850" s="76" t="s">
        <v>17</v>
      </c>
      <c r="C850" s="76" t="s">
        <v>18</v>
      </c>
      <c r="D850" s="76" t="s">
        <v>19</v>
      </c>
      <c r="E850" s="77" t="s">
        <v>20</v>
      </c>
      <c r="F850" s="78">
        <v>168</v>
      </c>
      <c r="G850" s="76" t="s">
        <v>298</v>
      </c>
      <c r="H850" s="76" t="s">
        <v>68</v>
      </c>
      <c r="I850">
        <v>1</v>
      </c>
      <c r="J850" s="1">
        <v>2</v>
      </c>
      <c r="K850" s="1">
        <v>6.72</v>
      </c>
      <c r="L850" s="1" t="s">
        <v>9680</v>
      </c>
      <c r="M850" s="1">
        <v>9.2200000000000006</v>
      </c>
      <c r="N850" s="1" t="s">
        <v>9680</v>
      </c>
      <c r="O850">
        <v>29.761904761904763</v>
      </c>
      <c r="P850" t="s">
        <v>9680</v>
      </c>
      <c r="Q850" t="s">
        <v>9680</v>
      </c>
      <c r="R850" s="35" t="str">
        <f>CONCATENATE(Таблица1[[#This Row],[ОКПД]],Таблица1[[#This Row],[Признак периода данных]],Таблица1[[#This Row],[ОКЕИ]])</f>
        <v>10.20.13_168</v>
      </c>
      <c r="S850" s="35" t="str">
        <f>VLOOKUP(Таблица1[[#This Row],[ОКПД]],ОКПД!$A$2:$B$11000,2,FALSE)</f>
        <v>Рыба мороженая</v>
      </c>
      <c r="T850" s="35" t="str">
        <f>VLOOKUP(Таблица1[[#This Row],[ОКЕИ]],'для единиц измирения'!$G$4:$H$1900,2,FALSE)</f>
        <v>тонн</v>
      </c>
      <c r="U850" t="str">
        <f>LEFT(Таблица1[[#This Row],[ОКПД]],2)</f>
        <v>10</v>
      </c>
      <c r="V850" s="10" t="e">
        <f>IF(H850=H857:H860,"…*",Таблица1[[#This Row],[За отчётный месяц]])</f>
        <v>#VALUE!</v>
      </c>
      <c r="Y850">
        <f t="shared" si="2"/>
        <v>9.2200000000000006</v>
      </c>
      <c r="Z850" t="str">
        <f t="shared" si="3"/>
        <v xml:space="preserve"> </v>
      </c>
    </row>
    <row r="851" spans="1:26" ht="20.100000000000001" customHeight="1" x14ac:dyDescent="0.25">
      <c r="A851" s="91">
        <v>45047</v>
      </c>
      <c r="B851" s="76" t="s">
        <v>17</v>
      </c>
      <c r="C851" s="76" t="s">
        <v>18</v>
      </c>
      <c r="D851" s="76" t="s">
        <v>19</v>
      </c>
      <c r="E851" s="77" t="s">
        <v>20</v>
      </c>
      <c r="F851" s="78">
        <v>168</v>
      </c>
      <c r="G851" s="76" t="s">
        <v>298</v>
      </c>
      <c r="H851" s="76" t="s">
        <v>71</v>
      </c>
      <c r="J851" s="1"/>
      <c r="K851" s="1"/>
      <c r="L851" s="1" t="s">
        <v>9680</v>
      </c>
      <c r="M851" s="1"/>
      <c r="N851" s="1" t="s">
        <v>9680</v>
      </c>
      <c r="P851" t="s">
        <v>9680</v>
      </c>
      <c r="Q851" t="s">
        <v>9680</v>
      </c>
      <c r="R851" s="35" t="str">
        <f>CONCATENATE(Таблица1[[#This Row],[ОКПД]],Таблица1[[#This Row],[Признак периода данных]],Таблица1[[#This Row],[ОКЕИ]])</f>
        <v>10.20.13.120_168</v>
      </c>
      <c r="S851" s="35" t="str">
        <f>VLOOKUP(Таблица1[[#This Row],[ОКПД]],ОКПД!$A$2:$B$11000,2,FALSE)</f>
        <v>Рыба морская мороженая</v>
      </c>
      <c r="T851" s="35" t="str">
        <f>VLOOKUP(Таблица1[[#This Row],[ОКЕИ]],'для единиц измирения'!$G$4:$H$1900,2,FALSE)</f>
        <v>тонн</v>
      </c>
      <c r="U851" t="str">
        <f>LEFT(Таблица1[[#This Row],[ОКПД]],2)</f>
        <v>10</v>
      </c>
      <c r="V851" s="10" t="e">
        <f>IF(H851=H858:H861,"…*",Таблица1[[#This Row],[За отчётный месяц]])</f>
        <v>#VALUE!</v>
      </c>
      <c r="Y851">
        <f t="shared" si="2"/>
        <v>0</v>
      </c>
      <c r="Z851" t="str">
        <f t="shared" si="3"/>
        <v xml:space="preserve"> </v>
      </c>
    </row>
    <row r="852" spans="1:26" ht="15" x14ac:dyDescent="0.25">
      <c r="A852" s="91">
        <v>45047</v>
      </c>
      <c r="B852" s="76" t="s">
        <v>17</v>
      </c>
      <c r="C852" s="76" t="s">
        <v>18</v>
      </c>
      <c r="D852" s="76" t="s">
        <v>19</v>
      </c>
      <c r="E852" s="77" t="s">
        <v>20</v>
      </c>
      <c r="F852" s="78">
        <v>168</v>
      </c>
      <c r="G852" s="76" t="s">
        <v>298</v>
      </c>
      <c r="H852" s="76" t="s">
        <v>73</v>
      </c>
      <c r="K852">
        <v>0.104</v>
      </c>
      <c r="L852" t="s">
        <v>9680</v>
      </c>
      <c r="M852">
        <v>0.96499999999999997</v>
      </c>
      <c r="N852" t="s">
        <v>9680</v>
      </c>
      <c r="P852" t="s">
        <v>9680</v>
      </c>
      <c r="Q852" t="s">
        <v>9680</v>
      </c>
      <c r="R852" s="35" t="str">
        <f>CONCATENATE(Таблица1[[#This Row],[ОКПД]],Таблица1[[#This Row],[Признак периода данных]],Таблица1[[#This Row],[ОКЕИ]])</f>
        <v>10.20.14_168</v>
      </c>
      <c r="S852" s="35" t="str">
        <f>VLOOKUP(Таблица1[[#This Row],[ОКПД]],ОКПД!$A$2:$B$11000,2,FALSE)</f>
        <v>Филе рыбное мороженое</v>
      </c>
      <c r="T852" s="35" t="str">
        <f>VLOOKUP(Таблица1[[#This Row],[ОКЕИ]],'для единиц измирения'!$G$4:$H$1900,2,FALSE)</f>
        <v>тонн</v>
      </c>
      <c r="U852" t="str">
        <f>LEFT(Таблица1[[#This Row],[ОКПД]],2)</f>
        <v>10</v>
      </c>
      <c r="V852" s="10" t="e">
        <f>IF(H852=H859:H862,"…*",Таблица1[[#This Row],[За отчётный месяц]])</f>
        <v>#VALUE!</v>
      </c>
      <c r="Y852">
        <f t="shared" si="2"/>
        <v>0.96499999999999997</v>
      </c>
      <c r="Z852" t="str">
        <f t="shared" si="3"/>
        <v xml:space="preserve"> </v>
      </c>
    </row>
    <row r="853" spans="1:26" ht="15" x14ac:dyDescent="0.25">
      <c r="A853" s="91">
        <v>45047</v>
      </c>
      <c r="B853" s="76" t="s">
        <v>17</v>
      </c>
      <c r="C853" s="76" t="s">
        <v>18</v>
      </c>
      <c r="D853" s="76" t="s">
        <v>19</v>
      </c>
      <c r="E853" s="77" t="s">
        <v>20</v>
      </c>
      <c r="F853" s="78">
        <v>168</v>
      </c>
      <c r="G853" s="76" t="s">
        <v>298</v>
      </c>
      <c r="H853" s="76" t="s">
        <v>76</v>
      </c>
      <c r="J853" s="1"/>
      <c r="K853" s="1"/>
      <c r="L853" s="1" t="s">
        <v>9680</v>
      </c>
      <c r="M853" s="1"/>
      <c r="N853" s="1" t="s">
        <v>9680</v>
      </c>
      <c r="P853" t="s">
        <v>9680</v>
      </c>
      <c r="Q853" t="s">
        <v>9680</v>
      </c>
      <c r="R853" s="35" t="str">
        <f>CONCATENATE(Таблица1[[#This Row],[ОКПД]],Таблица1[[#This Row],[Признак периода данных]],Таблица1[[#This Row],[ОКЕИ]])</f>
        <v>10.20.14.120_168</v>
      </c>
      <c r="S853" s="35" t="str">
        <f>VLOOKUP(Таблица1[[#This Row],[ОКПД]],ОКПД!$A$2:$B$11000,2,FALSE)</f>
        <v>Филе морской рыбы мороженое</v>
      </c>
      <c r="T853" s="35" t="str">
        <f>VLOOKUP(Таблица1[[#This Row],[ОКЕИ]],'для единиц измирения'!$G$4:$H$1900,2,FALSE)</f>
        <v>тонн</v>
      </c>
      <c r="U853" t="str">
        <f>LEFT(Таблица1[[#This Row],[ОКПД]],2)</f>
        <v>10</v>
      </c>
      <c r="V853" s="10" t="e">
        <f>IF(H853=H860:H863,"…*",Таблица1[[#This Row],[За отчётный месяц]])</f>
        <v>#VALUE!</v>
      </c>
      <c r="Y853">
        <f t="shared" si="2"/>
        <v>0</v>
      </c>
      <c r="Z853" t="str">
        <f t="shared" si="3"/>
        <v xml:space="preserve"> </v>
      </c>
    </row>
    <row r="854" spans="1:26" ht="15" x14ac:dyDescent="0.25">
      <c r="A854" s="91">
        <v>45047</v>
      </c>
      <c r="B854" s="76" t="s">
        <v>17</v>
      </c>
      <c r="C854" s="76" t="s">
        <v>18</v>
      </c>
      <c r="D854" s="76" t="s">
        <v>19</v>
      </c>
      <c r="E854" s="77" t="s">
        <v>20</v>
      </c>
      <c r="F854" s="78">
        <v>168</v>
      </c>
      <c r="G854" s="76" t="s">
        <v>298</v>
      </c>
      <c r="H854" s="76" t="s">
        <v>78</v>
      </c>
      <c r="I854">
        <v>1</v>
      </c>
      <c r="J854">
        <v>0.375</v>
      </c>
      <c r="K854">
        <v>0.38600000000000001</v>
      </c>
      <c r="L854" t="s">
        <v>9680</v>
      </c>
      <c r="M854">
        <v>1.944</v>
      </c>
      <c r="N854" t="s">
        <v>9680</v>
      </c>
      <c r="O854">
        <v>97.15025906735751</v>
      </c>
      <c r="P854" t="s">
        <v>9680</v>
      </c>
      <c r="Q854" t="s">
        <v>9680</v>
      </c>
      <c r="R854" s="35" t="str">
        <f>CONCATENATE(Таблица1[[#This Row],[ОКПД]],Таблица1[[#This Row],[Признак периода данных]],Таблица1[[#This Row],[ОКЕИ]])</f>
        <v>10.20.15_168</v>
      </c>
      <c r="S854" s="35" t="str">
        <f>VLOOKUP(Таблица1[[#This Row],[ОКПД]],ОКПД!$A$2:$B$11000,2,FALSE)</f>
        <v>Мясо рыбы (включая фарш) мороженое</v>
      </c>
      <c r="T854" s="35" t="str">
        <f>VLOOKUP(Таблица1[[#This Row],[ОКЕИ]],'для единиц измирения'!$G$4:$H$1900,2,FALSE)</f>
        <v>тонн</v>
      </c>
      <c r="U854" t="str">
        <f>LEFT(Таблица1[[#This Row],[ОКПД]],2)</f>
        <v>10</v>
      </c>
      <c r="V854" s="10" t="e">
        <f>IF(H854=H861:H864,"…*",Таблица1[[#This Row],[За отчётный месяц]])</f>
        <v>#VALUE!</v>
      </c>
      <c r="Y854">
        <f t="shared" si="2"/>
        <v>1.944</v>
      </c>
      <c r="Z854" t="str">
        <f t="shared" si="3"/>
        <v xml:space="preserve"> </v>
      </c>
    </row>
    <row r="855" spans="1:26" ht="20.100000000000001" customHeight="1" x14ac:dyDescent="0.25">
      <c r="A855" s="91">
        <v>45047</v>
      </c>
      <c r="B855" s="76" t="s">
        <v>17</v>
      </c>
      <c r="C855" s="76" t="s">
        <v>18</v>
      </c>
      <c r="D855" s="76" t="s">
        <v>19</v>
      </c>
      <c r="E855" s="77" t="s">
        <v>20</v>
      </c>
      <c r="F855" s="78">
        <v>882</v>
      </c>
      <c r="G855" s="76" t="s">
        <v>298</v>
      </c>
      <c r="H855" s="76" t="s">
        <v>81</v>
      </c>
      <c r="I855">
        <v>2</v>
      </c>
      <c r="J855">
        <v>0.55700000000000005</v>
      </c>
      <c r="K855">
        <v>0.61</v>
      </c>
      <c r="L855" t="s">
        <v>9680</v>
      </c>
      <c r="M855">
        <v>3.8239999999999998</v>
      </c>
      <c r="N855" t="s">
        <v>9680</v>
      </c>
      <c r="O855">
        <v>91.311475409836063</v>
      </c>
      <c r="P855" t="s">
        <v>9680</v>
      </c>
      <c r="Q855" t="s">
        <v>9680</v>
      </c>
      <c r="R855" s="35" t="str">
        <f>CONCATENATE(Таблица1[[#This Row],[ОКПД]],Таблица1[[#This Row],[Признак периода данных]],Таблица1[[#This Row],[ОКЕИ]])</f>
        <v>10.20.2_882</v>
      </c>
      <c r="S85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855" s="35" t="str">
        <f>VLOOKUP(Таблица1[[#This Row],[ОКЕИ]],'для единиц измирения'!$G$4:$H$1900,2,FALSE)</f>
        <v>тыс.усл. банок</v>
      </c>
      <c r="U855" t="str">
        <f>LEFT(Таблица1[[#This Row],[ОКПД]],2)</f>
        <v>10</v>
      </c>
      <c r="V855" s="10" t="e">
        <f>IF(H855=H862:H865,"…*",Таблица1[[#This Row],[За отчётный месяц]])</f>
        <v>#VALUE!</v>
      </c>
      <c r="Y855">
        <f t="shared" si="2"/>
        <v>3.8239999999999998</v>
      </c>
      <c r="Z855" t="str">
        <f t="shared" si="3"/>
        <v xml:space="preserve"> </v>
      </c>
    </row>
    <row r="856" spans="1:26" ht="20.100000000000001" customHeight="1" x14ac:dyDescent="0.25">
      <c r="A856" s="91">
        <v>45047</v>
      </c>
      <c r="B856" s="76" t="s">
        <v>17</v>
      </c>
      <c r="C856" s="76" t="s">
        <v>18</v>
      </c>
      <c r="D856" s="76" t="s">
        <v>19</v>
      </c>
      <c r="E856" s="77" t="s">
        <v>20</v>
      </c>
      <c r="F856" s="78">
        <v>168</v>
      </c>
      <c r="G856" s="76" t="s">
        <v>298</v>
      </c>
      <c r="H856" s="76" t="s">
        <v>81</v>
      </c>
      <c r="I856">
        <v>2</v>
      </c>
      <c r="J856">
        <v>9.7240000000000002</v>
      </c>
      <c r="K856">
        <v>10.116</v>
      </c>
      <c r="L856" t="s">
        <v>9680</v>
      </c>
      <c r="M856">
        <v>42.203000000000003</v>
      </c>
      <c r="N856" t="s">
        <v>9680</v>
      </c>
      <c r="O856">
        <v>96.124950573349153</v>
      </c>
      <c r="P856" t="s">
        <v>9680</v>
      </c>
      <c r="Q856" t="s">
        <v>9680</v>
      </c>
      <c r="R856" s="35" t="str">
        <f>CONCATENATE(Таблица1[[#This Row],[ОКПД]],Таблица1[[#This Row],[Признак периода данных]],Таблица1[[#This Row],[ОКЕИ]])</f>
        <v>10.20.2_168</v>
      </c>
      <c r="S85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856" s="35" t="str">
        <f>VLOOKUP(Таблица1[[#This Row],[ОКЕИ]],'для единиц измирения'!$G$4:$H$1900,2,FALSE)</f>
        <v>тонн</v>
      </c>
      <c r="U856" t="str">
        <f>LEFT(Таблица1[[#This Row],[ОКПД]],2)</f>
        <v>10</v>
      </c>
      <c r="V856" s="10" t="e">
        <f>IF(H856=H863:H866,"…*",Таблица1[[#This Row],[За отчётный месяц]])</f>
        <v>#VALUE!</v>
      </c>
      <c r="Y856">
        <f t="shared" si="2"/>
        <v>42.203000000000003</v>
      </c>
      <c r="Z856" t="str">
        <f t="shared" si="3"/>
        <v xml:space="preserve"> </v>
      </c>
    </row>
    <row r="857" spans="1:26" ht="20.100000000000001" customHeight="1" x14ac:dyDescent="0.25">
      <c r="A857" s="91">
        <v>45047</v>
      </c>
      <c r="B857" s="76" t="s">
        <v>17</v>
      </c>
      <c r="C857" s="76" t="s">
        <v>18</v>
      </c>
      <c r="D857" s="76" t="s">
        <v>19</v>
      </c>
      <c r="E857" s="77" t="s">
        <v>20</v>
      </c>
      <c r="F857" s="78">
        <v>168</v>
      </c>
      <c r="G857" s="76" t="s">
        <v>298</v>
      </c>
      <c r="H857" s="76" t="s">
        <v>83</v>
      </c>
      <c r="K857">
        <v>2.7E-2</v>
      </c>
      <c r="L857" t="s">
        <v>9680</v>
      </c>
      <c r="M857">
        <v>0.14499999999999999</v>
      </c>
      <c r="N857" t="s">
        <v>9680</v>
      </c>
      <c r="P857" t="s">
        <v>9680</v>
      </c>
      <c r="Q857" t="s">
        <v>9680</v>
      </c>
      <c r="R857" s="35" t="str">
        <f>CONCATENATE(Таблица1[[#This Row],[ОКПД]],Таблица1[[#This Row],[Признак периода данных]],Таблица1[[#This Row],[ОКЕИ]])</f>
        <v>10.20.22_168</v>
      </c>
      <c r="S857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857" s="35" t="str">
        <f>VLOOKUP(Таблица1[[#This Row],[ОКЕИ]],'для единиц измирения'!$G$4:$H$1900,2,FALSE)</f>
        <v>тонн</v>
      </c>
      <c r="U857" t="str">
        <f>LEFT(Таблица1[[#This Row],[ОКПД]],2)</f>
        <v>10</v>
      </c>
      <c r="V857" s="10" t="e">
        <f>IF(H857=H864:H867,"…*",Таблица1[[#This Row],[За отчётный месяц]])</f>
        <v>#VALUE!</v>
      </c>
      <c r="Y857">
        <f t="shared" si="2"/>
        <v>0.14499999999999999</v>
      </c>
      <c r="Z857" t="str">
        <f t="shared" si="3"/>
        <v xml:space="preserve"> </v>
      </c>
    </row>
    <row r="858" spans="1:26" ht="15" x14ac:dyDescent="0.25">
      <c r="A858" s="91">
        <v>45047</v>
      </c>
      <c r="B858" s="76" t="s">
        <v>17</v>
      </c>
      <c r="C858" s="76" t="s">
        <v>18</v>
      </c>
      <c r="D858" s="76" t="s">
        <v>19</v>
      </c>
      <c r="E858" s="77" t="s">
        <v>20</v>
      </c>
      <c r="F858" s="78">
        <v>168</v>
      </c>
      <c r="G858" s="76" t="s">
        <v>298</v>
      </c>
      <c r="H858" s="76" t="s">
        <v>324</v>
      </c>
      <c r="K858">
        <v>2.7E-2</v>
      </c>
      <c r="L858" t="s">
        <v>9680</v>
      </c>
      <c r="M858">
        <v>0.14499999999999999</v>
      </c>
      <c r="N858" t="s">
        <v>9680</v>
      </c>
      <c r="P858" t="s">
        <v>9680</v>
      </c>
      <c r="Q858" t="s">
        <v>9680</v>
      </c>
      <c r="R858" s="35" t="str">
        <f>CONCATENATE(Таблица1[[#This Row],[ОКПД]],Таблица1[[#This Row],[Признак периода данных]],Таблица1[[#This Row],[ОКЕИ]])</f>
        <v>10.20.22.110_168</v>
      </c>
      <c r="S858" s="35" t="str">
        <f>VLOOKUP(Таблица1[[#This Row],[ОКПД]],ОКПД!$A$2:$B$11000,2,FALSE)</f>
        <v>Печень и молоки рыбы сушеные, копченые, соленые или в рассоле</v>
      </c>
      <c r="T858" s="35" t="str">
        <f>VLOOKUP(Таблица1[[#This Row],[ОКЕИ]],'для единиц измирения'!$G$4:$H$1900,2,FALSE)</f>
        <v>тонн</v>
      </c>
      <c r="U858" t="str">
        <f>LEFT(Таблица1[[#This Row],[ОКПД]],2)</f>
        <v>10</v>
      </c>
      <c r="V858" s="10" t="e">
        <f>IF(H858=H865:H868,"…*",Таблица1[[#This Row],[За отчётный месяц]])</f>
        <v>#VALUE!</v>
      </c>
      <c r="Y858">
        <f t="shared" si="2"/>
        <v>0.14499999999999999</v>
      </c>
      <c r="Z858" t="str">
        <f t="shared" si="3"/>
        <v xml:space="preserve"> </v>
      </c>
    </row>
    <row r="859" spans="1:26" ht="15" x14ac:dyDescent="0.25">
      <c r="A859" s="91">
        <v>45047</v>
      </c>
      <c r="B859" s="76" t="s">
        <v>17</v>
      </c>
      <c r="C859" s="76" t="s">
        <v>18</v>
      </c>
      <c r="D859" s="76" t="s">
        <v>19</v>
      </c>
      <c r="E859" s="77" t="s">
        <v>20</v>
      </c>
      <c r="F859" s="78">
        <v>168</v>
      </c>
      <c r="G859" s="76" t="s">
        <v>298</v>
      </c>
      <c r="H859" s="76" t="s">
        <v>86</v>
      </c>
      <c r="I859">
        <v>2</v>
      </c>
      <c r="J859">
        <v>2.0920000000000001</v>
      </c>
      <c r="K859">
        <v>2.1110000000000002</v>
      </c>
      <c r="L859" t="s">
        <v>9680</v>
      </c>
      <c r="M859">
        <v>9.0670000000000002</v>
      </c>
      <c r="N859" t="s">
        <v>9680</v>
      </c>
      <c r="O859">
        <v>99.099952629085735</v>
      </c>
      <c r="P859" t="s">
        <v>9680</v>
      </c>
      <c r="Q859" t="s">
        <v>9680</v>
      </c>
      <c r="R859" s="35" t="str">
        <f>CONCATENATE(Таблица1[[#This Row],[ОКПД]],Таблица1[[#This Row],[Признак периода данных]],Таблица1[[#This Row],[ОКЕИ]])</f>
        <v>10.20.23_168</v>
      </c>
      <c r="S859" s="35" t="str">
        <f>VLOOKUP(Таблица1[[#This Row],[ОКПД]],ОКПД!$A$2:$B$11000,2,FALSE)</f>
        <v>Рыба вяленая, соленая и несоленая или в рассоле</v>
      </c>
      <c r="T859" s="35" t="str">
        <f>VLOOKUP(Таблица1[[#This Row],[ОКЕИ]],'для единиц измирения'!$G$4:$H$1900,2,FALSE)</f>
        <v>тонн</v>
      </c>
      <c r="U859" t="str">
        <f>LEFT(Таблица1[[#This Row],[ОКПД]],2)</f>
        <v>10</v>
      </c>
      <c r="V859" s="10" t="e">
        <f>IF(H859=H866:H869,"…*",Таблица1[[#This Row],[За отчётный месяц]])</f>
        <v>#VALUE!</v>
      </c>
      <c r="Y859">
        <f t="shared" si="2"/>
        <v>9.0670000000000002</v>
      </c>
      <c r="Z859" t="str">
        <f t="shared" si="3"/>
        <v xml:space="preserve"> </v>
      </c>
    </row>
    <row r="860" spans="1:26" ht="20.100000000000001" customHeight="1" x14ac:dyDescent="0.25">
      <c r="A860" s="91">
        <v>45047</v>
      </c>
      <c r="B860" s="76" t="s">
        <v>17</v>
      </c>
      <c r="C860" s="76" t="s">
        <v>18</v>
      </c>
      <c r="D860" s="76" t="s">
        <v>19</v>
      </c>
      <c r="E860" s="77" t="s">
        <v>20</v>
      </c>
      <c r="F860" s="78">
        <v>168</v>
      </c>
      <c r="G860" s="76" t="s">
        <v>298</v>
      </c>
      <c r="H860" s="76" t="s">
        <v>89</v>
      </c>
      <c r="I860">
        <v>2</v>
      </c>
      <c r="J860">
        <v>0.80400000000000005</v>
      </c>
      <c r="K860">
        <v>0.90700000000000003</v>
      </c>
      <c r="L860" t="s">
        <v>9680</v>
      </c>
      <c r="M860">
        <v>3.6419999999999999</v>
      </c>
      <c r="N860" t="s">
        <v>9680</v>
      </c>
      <c r="O860">
        <v>88.643880926130095</v>
      </c>
      <c r="P860" t="s">
        <v>9680</v>
      </c>
      <c r="Q860" t="s">
        <v>9680</v>
      </c>
      <c r="R860" s="35" t="str">
        <f>CONCATENATE(Таблица1[[#This Row],[ОКПД]],Таблица1[[#This Row],[Признак периода данных]],Таблица1[[#This Row],[ОКЕИ]])</f>
        <v>10.20.23.110_168</v>
      </c>
      <c r="S860" s="35" t="str">
        <f>VLOOKUP(Таблица1[[#This Row],[ОКПД]],ОКПД!$A$2:$B$11000,2,FALSE)</f>
        <v>Рыба вяленая</v>
      </c>
      <c r="T860" s="35" t="str">
        <f>VLOOKUP(Таблица1[[#This Row],[ОКЕИ]],'для единиц измирения'!$G$4:$H$1900,2,FALSE)</f>
        <v>тонн</v>
      </c>
      <c r="U860" t="str">
        <f>LEFT(Таблица1[[#This Row],[ОКПД]],2)</f>
        <v>10</v>
      </c>
      <c r="V860" s="10" t="e">
        <f>IF(H860=H867:H870,"…*",Таблица1[[#This Row],[За отчётный месяц]])</f>
        <v>#VALUE!</v>
      </c>
      <c r="Y860">
        <f t="shared" si="2"/>
        <v>3.6419999999999999</v>
      </c>
      <c r="Z860" t="str">
        <f t="shared" si="3"/>
        <v xml:space="preserve"> </v>
      </c>
    </row>
    <row r="861" spans="1:26" ht="20.100000000000001" customHeight="1" x14ac:dyDescent="0.25">
      <c r="A861" s="91">
        <v>45047</v>
      </c>
      <c r="B861" s="76" t="s">
        <v>17</v>
      </c>
      <c r="C861" s="76" t="s">
        <v>18</v>
      </c>
      <c r="D861" s="76" t="s">
        <v>19</v>
      </c>
      <c r="E861" s="77" t="s">
        <v>20</v>
      </c>
      <c r="F861" s="78">
        <v>168</v>
      </c>
      <c r="G861" s="76" t="s">
        <v>298</v>
      </c>
      <c r="H861" s="76" t="s">
        <v>91</v>
      </c>
      <c r="I861">
        <v>2</v>
      </c>
      <c r="J861">
        <v>0.152</v>
      </c>
      <c r="K861">
        <v>0.24399999999999999</v>
      </c>
      <c r="L861" t="s">
        <v>9680</v>
      </c>
      <c r="M861">
        <v>1.006</v>
      </c>
      <c r="N861" t="s">
        <v>9680</v>
      </c>
      <c r="O861">
        <v>62.295081967213115</v>
      </c>
      <c r="P861" t="s">
        <v>9680</v>
      </c>
      <c r="Q861" t="s">
        <v>9680</v>
      </c>
      <c r="R861" s="35" t="str">
        <f>CONCATENATE(Таблица1[[#This Row],[ОКПД]],Таблица1[[#This Row],[Признак периода данных]],Таблица1[[#This Row],[ОКЕИ]])</f>
        <v>10.20.23.112_168</v>
      </c>
      <c r="S861" s="35" t="str">
        <f>VLOOKUP(Таблица1[[#This Row],[ОКПД]],ОКПД!$A$2:$B$11000,2,FALSE)</f>
        <v>Рыба вяленая морская</v>
      </c>
      <c r="T861" s="35" t="str">
        <f>VLOOKUP(Таблица1[[#This Row],[ОКЕИ]],'для единиц измирения'!$G$4:$H$1900,2,FALSE)</f>
        <v>тонн</v>
      </c>
      <c r="U861" t="str">
        <f>LEFT(Таблица1[[#This Row],[ОКПД]],2)</f>
        <v>10</v>
      </c>
      <c r="V861" s="10" t="e">
        <f>IF(H861=H868:H871,"…*",Таблица1[[#This Row],[За отчётный месяц]])</f>
        <v>#VALUE!</v>
      </c>
      <c r="Y861">
        <f t="shared" si="2"/>
        <v>1.006</v>
      </c>
      <c r="Z861" t="str">
        <f t="shared" si="3"/>
        <v xml:space="preserve"> </v>
      </c>
    </row>
    <row r="862" spans="1:26" ht="20.100000000000001" customHeight="1" x14ac:dyDescent="0.25">
      <c r="A862" s="91">
        <v>45047</v>
      </c>
      <c r="B862" s="76" t="s">
        <v>17</v>
      </c>
      <c r="C862" s="76" t="s">
        <v>18</v>
      </c>
      <c r="D862" s="76" t="s">
        <v>19</v>
      </c>
      <c r="E862" s="77" t="s">
        <v>20</v>
      </c>
      <c r="F862" s="78">
        <v>168</v>
      </c>
      <c r="G862" s="76" t="s">
        <v>298</v>
      </c>
      <c r="H862" s="76" t="s">
        <v>93</v>
      </c>
      <c r="I862">
        <v>2</v>
      </c>
      <c r="J862">
        <v>1.1479999999999999</v>
      </c>
      <c r="K862">
        <v>1.1339999999999999</v>
      </c>
      <c r="L862" t="s">
        <v>9680</v>
      </c>
      <c r="M862">
        <v>4.8250000000000002</v>
      </c>
      <c r="N862" t="s">
        <v>9680</v>
      </c>
      <c r="O862">
        <v>101.23456790123457</v>
      </c>
      <c r="P862" t="s">
        <v>9680</v>
      </c>
      <c r="Q862" t="s">
        <v>9680</v>
      </c>
      <c r="R862" s="35" t="str">
        <f>CONCATENATE(Таблица1[[#This Row],[ОКПД]],Таблица1[[#This Row],[Признак периода данных]],Таблица1[[#This Row],[ОКЕИ]])</f>
        <v>10.20.23.120_168</v>
      </c>
      <c r="S862" s="35" t="str">
        <f>VLOOKUP(Таблица1[[#This Row],[ОКПД]],ОКПД!$A$2:$B$11000,2,FALSE)</f>
        <v>Рыба соленая или в рассоле</v>
      </c>
      <c r="T862" s="35" t="str">
        <f>VLOOKUP(Таблица1[[#This Row],[ОКЕИ]],'для единиц измирения'!$G$4:$H$1900,2,FALSE)</f>
        <v>тонн</v>
      </c>
      <c r="U862" t="str">
        <f>LEFT(Таблица1[[#This Row],[ОКПД]],2)</f>
        <v>10</v>
      </c>
      <c r="V862" s="10" t="e">
        <f>IF(H862=H869:H872,"…*",Таблица1[[#This Row],[За отчётный месяц]])</f>
        <v>#VALUE!</v>
      </c>
      <c r="Y862">
        <f t="shared" si="2"/>
        <v>4.8250000000000002</v>
      </c>
      <c r="Z862" t="str">
        <f t="shared" si="3"/>
        <v xml:space="preserve"> </v>
      </c>
    </row>
    <row r="863" spans="1:26" ht="20.100000000000001" customHeight="1" x14ac:dyDescent="0.25">
      <c r="A863" s="91">
        <v>45047</v>
      </c>
      <c r="B863" s="76" t="s">
        <v>17</v>
      </c>
      <c r="C863" s="76" t="s">
        <v>18</v>
      </c>
      <c r="D863" s="76" t="s">
        <v>19</v>
      </c>
      <c r="E863" s="77" t="s">
        <v>20</v>
      </c>
      <c r="F863" s="78">
        <v>168</v>
      </c>
      <c r="G863" s="76" t="s">
        <v>298</v>
      </c>
      <c r="H863" s="76" t="s">
        <v>95</v>
      </c>
      <c r="I863">
        <v>2</v>
      </c>
      <c r="J863">
        <v>0.14899999999999999</v>
      </c>
      <c r="K863">
        <v>0.13600000000000001</v>
      </c>
      <c r="L863" t="s">
        <v>9680</v>
      </c>
      <c r="M863">
        <v>0.69299999999999995</v>
      </c>
      <c r="N863" t="s">
        <v>9680</v>
      </c>
      <c r="O863">
        <v>109.55882352941177</v>
      </c>
      <c r="P863" t="s">
        <v>9680</v>
      </c>
      <c r="Q863" t="s">
        <v>9680</v>
      </c>
      <c r="R863" s="35" t="str">
        <f>CONCATENATE(Таблица1[[#This Row],[ОКПД]],Таблица1[[#This Row],[Признак периода данных]],Таблица1[[#This Row],[ОКЕИ]])</f>
        <v>10.20.23.122_168</v>
      </c>
      <c r="S863" s="35" t="str">
        <f>VLOOKUP(Таблица1[[#This Row],[ОКПД]],ОКПД!$A$2:$B$11000,2,FALSE)</f>
        <v>Сельдь соленая или в рассоле</v>
      </c>
      <c r="T863" s="35" t="str">
        <f>VLOOKUP(Таблица1[[#This Row],[ОКЕИ]],'для единиц измирения'!$G$4:$H$1900,2,FALSE)</f>
        <v>тонн</v>
      </c>
      <c r="U863" t="str">
        <f>LEFT(Таблица1[[#This Row],[ОКПД]],2)</f>
        <v>10</v>
      </c>
      <c r="V863" s="10" t="e">
        <f>IF(H863=H870:H873,"…*",Таблица1[[#This Row],[За отчётный месяц]])</f>
        <v>#VALUE!</v>
      </c>
      <c r="Y863">
        <f t="shared" si="2"/>
        <v>0.69299999999999995</v>
      </c>
      <c r="Z863" t="str">
        <f t="shared" si="3"/>
        <v xml:space="preserve"> </v>
      </c>
    </row>
    <row r="864" spans="1:26" ht="20.100000000000001" customHeight="1" x14ac:dyDescent="0.25">
      <c r="A864" s="91">
        <v>45047</v>
      </c>
      <c r="B864" s="76" t="s">
        <v>17</v>
      </c>
      <c r="C864" s="76" t="s">
        <v>18</v>
      </c>
      <c r="D864" s="76" t="s">
        <v>19</v>
      </c>
      <c r="E864" s="77" t="s">
        <v>20</v>
      </c>
      <c r="F864" s="78">
        <v>168</v>
      </c>
      <c r="G864" s="76" t="s">
        <v>298</v>
      </c>
      <c r="H864" s="76" t="s">
        <v>97</v>
      </c>
      <c r="I864">
        <v>1</v>
      </c>
      <c r="J864">
        <v>1.7000000000000001E-2</v>
      </c>
      <c r="K864">
        <v>2.1999999999999999E-2</v>
      </c>
      <c r="L864" t="s">
        <v>9680</v>
      </c>
      <c r="M864">
        <v>9.7000000000000003E-2</v>
      </c>
      <c r="N864" t="s">
        <v>9680</v>
      </c>
      <c r="O864">
        <v>77.272727272727266</v>
      </c>
      <c r="P864" t="s">
        <v>9680</v>
      </c>
      <c r="Q864" t="s">
        <v>9680</v>
      </c>
      <c r="R864" s="35" t="str">
        <f>CONCATENATE(Таблица1[[#This Row],[ОКПД]],Таблица1[[#This Row],[Признак периода данных]],Таблица1[[#This Row],[ОКЕИ]])</f>
        <v>10.20.23.123_168</v>
      </c>
      <c r="S864" s="35" t="str">
        <f>VLOOKUP(Таблица1[[#This Row],[ОКПД]],ОКПД!$A$2:$B$11000,2,FALSE)</f>
        <v>Рыба морская соленая или в рассоле (кроме сельди)</v>
      </c>
      <c r="T864" s="35" t="str">
        <f>VLOOKUP(Таблица1[[#This Row],[ОКЕИ]],'для единиц измирения'!$G$4:$H$1900,2,FALSE)</f>
        <v>тонн</v>
      </c>
      <c r="U864" t="str">
        <f>LEFT(Таблица1[[#This Row],[ОКПД]],2)</f>
        <v>10</v>
      </c>
      <c r="V864" s="10" t="e">
        <f>IF(H864=H871:H874,"…*",Таблица1[[#This Row],[За отчётный месяц]])</f>
        <v>#VALUE!</v>
      </c>
      <c r="Y864">
        <f t="shared" si="2"/>
        <v>9.7000000000000003E-2</v>
      </c>
      <c r="Z864" t="str">
        <f t="shared" si="3"/>
        <v xml:space="preserve"> </v>
      </c>
    </row>
    <row r="865" spans="1:26" ht="20.100000000000001" customHeight="1" x14ac:dyDescent="0.25">
      <c r="A865" s="91">
        <v>45047</v>
      </c>
      <c r="B865" s="76" t="s">
        <v>17</v>
      </c>
      <c r="C865" s="76" t="s">
        <v>18</v>
      </c>
      <c r="D865" s="76" t="s">
        <v>19</v>
      </c>
      <c r="E865" s="77" t="s">
        <v>20</v>
      </c>
      <c r="F865" s="78">
        <v>168</v>
      </c>
      <c r="G865" s="76" t="s">
        <v>298</v>
      </c>
      <c r="H865" s="76" t="s">
        <v>99</v>
      </c>
      <c r="I865">
        <v>1</v>
      </c>
      <c r="J865">
        <v>0.14000000000000001</v>
      </c>
      <c r="K865">
        <v>7.0000000000000007E-2</v>
      </c>
      <c r="L865" t="s">
        <v>9680</v>
      </c>
      <c r="M865">
        <v>0.6</v>
      </c>
      <c r="N865" t="s">
        <v>9680</v>
      </c>
      <c r="O865">
        <v>200</v>
      </c>
      <c r="P865" t="s">
        <v>9680</v>
      </c>
      <c r="Q865" t="s">
        <v>9680</v>
      </c>
      <c r="R865" s="35" t="str">
        <f>CONCATENATE(Таблица1[[#This Row],[ОКПД]],Таблица1[[#This Row],[Признак периода данных]],Таблица1[[#This Row],[ОКЕИ]])</f>
        <v>10.20.23.130_168</v>
      </c>
      <c r="S865" s="35" t="str">
        <f>VLOOKUP(Таблица1[[#This Row],[ОКПД]],ОКПД!$A$2:$B$11000,2,FALSE)</f>
        <v>Рыба сушеная</v>
      </c>
      <c r="T865" s="35" t="str">
        <f>VLOOKUP(Таблица1[[#This Row],[ОКЕИ]],'для единиц измирения'!$G$4:$H$1900,2,FALSE)</f>
        <v>тонн</v>
      </c>
      <c r="U865" t="str">
        <f>LEFT(Таблица1[[#This Row],[ОКПД]],2)</f>
        <v>10</v>
      </c>
      <c r="V865" s="10" t="e">
        <f>IF(H865=H872:H875,"…*",Таблица1[[#This Row],[За отчётный месяц]])</f>
        <v>#VALUE!</v>
      </c>
      <c r="Y865">
        <f t="shared" si="2"/>
        <v>0.6</v>
      </c>
      <c r="Z865" t="str">
        <f t="shared" si="3"/>
        <v xml:space="preserve"> </v>
      </c>
    </row>
    <row r="866" spans="1:26" ht="20.100000000000001" customHeight="1" x14ac:dyDescent="0.25">
      <c r="A866" s="91">
        <v>45047</v>
      </c>
      <c r="B866" s="76" t="s">
        <v>17</v>
      </c>
      <c r="C866" s="76" t="s">
        <v>18</v>
      </c>
      <c r="D866" s="76" t="s">
        <v>19</v>
      </c>
      <c r="E866" s="77" t="s">
        <v>20</v>
      </c>
      <c r="F866" s="78">
        <v>168</v>
      </c>
      <c r="G866" s="76" t="s">
        <v>298</v>
      </c>
      <c r="H866" s="76" t="s">
        <v>101</v>
      </c>
      <c r="I866">
        <v>2</v>
      </c>
      <c r="J866">
        <v>7.4370000000000003</v>
      </c>
      <c r="K866">
        <v>7.7519999999999998</v>
      </c>
      <c r="L866" t="s">
        <v>9680</v>
      </c>
      <c r="M866">
        <v>31.632000000000001</v>
      </c>
      <c r="N866" t="s">
        <v>9680</v>
      </c>
      <c r="O866">
        <v>95.93653250773994</v>
      </c>
      <c r="P866" t="s">
        <v>9680</v>
      </c>
      <c r="Q866" t="s">
        <v>9680</v>
      </c>
      <c r="R866" s="35" t="str">
        <f>CONCATENATE(Таблица1[[#This Row],[ОКПД]],Таблица1[[#This Row],[Признак периода данных]],Таблица1[[#This Row],[ОКЕИ]])</f>
        <v>10.20.24_168</v>
      </c>
      <c r="S866" s="35" t="str">
        <f>VLOOKUP(Таблица1[[#This Row],[ОКПД]],ОКПД!$A$2:$B$11000,2,FALSE)</f>
        <v>Рыба, включая филе, копченая</v>
      </c>
      <c r="T866" s="35" t="str">
        <f>VLOOKUP(Таблица1[[#This Row],[ОКЕИ]],'для единиц измирения'!$G$4:$H$1900,2,FALSE)</f>
        <v>тонн</v>
      </c>
      <c r="U866" t="str">
        <f>LEFT(Таблица1[[#This Row],[ОКПД]],2)</f>
        <v>10</v>
      </c>
      <c r="V866" s="10" t="e">
        <f>IF(H866=H873:H876,"…*",Таблица1[[#This Row],[За отчётный месяц]])</f>
        <v>#VALUE!</v>
      </c>
      <c r="Y866">
        <f t="shared" si="2"/>
        <v>31.632000000000001</v>
      </c>
      <c r="Z866" t="str">
        <f t="shared" si="3"/>
        <v xml:space="preserve"> </v>
      </c>
    </row>
    <row r="867" spans="1:26" ht="20.100000000000001" customHeight="1" x14ac:dyDescent="0.25">
      <c r="A867" s="91">
        <v>45047</v>
      </c>
      <c r="B867" s="76" t="s">
        <v>17</v>
      </c>
      <c r="C867" s="76" t="s">
        <v>18</v>
      </c>
      <c r="D867" s="76" t="s">
        <v>19</v>
      </c>
      <c r="E867" s="77" t="s">
        <v>20</v>
      </c>
      <c r="F867" s="78">
        <v>168</v>
      </c>
      <c r="G867" s="76" t="s">
        <v>298</v>
      </c>
      <c r="H867" s="76" t="s">
        <v>104</v>
      </c>
      <c r="I867">
        <v>2</v>
      </c>
      <c r="J867">
        <v>5.9610000000000003</v>
      </c>
      <c r="K867">
        <v>6.0750000000000002</v>
      </c>
      <c r="L867" t="s">
        <v>9680</v>
      </c>
      <c r="M867">
        <v>24.323</v>
      </c>
      <c r="N867" t="s">
        <v>9680</v>
      </c>
      <c r="O867">
        <v>98.123456790123456</v>
      </c>
      <c r="P867" t="s">
        <v>9680</v>
      </c>
      <c r="Q867" t="s">
        <v>9680</v>
      </c>
      <c r="R867" s="35" t="str">
        <f>CONCATENATE(Таблица1[[#This Row],[ОКПД]],Таблица1[[#This Row],[Признак периода данных]],Таблица1[[#This Row],[ОКЕИ]])</f>
        <v>10.20.24.110_168</v>
      </c>
      <c r="S867" s="35" t="str">
        <f>VLOOKUP(Таблица1[[#This Row],[ОКПД]],ОКПД!$A$2:$B$11000,2,FALSE)</f>
        <v>Рыба и филе рыбное холодного копчения</v>
      </c>
      <c r="T867" s="35" t="str">
        <f>VLOOKUP(Таблица1[[#This Row],[ОКЕИ]],'для единиц измирения'!$G$4:$H$1900,2,FALSE)</f>
        <v>тонн</v>
      </c>
      <c r="U867" t="str">
        <f>LEFT(Таблица1[[#This Row],[ОКПД]],2)</f>
        <v>10</v>
      </c>
      <c r="V867" s="10" t="e">
        <f>IF(H867=H874:H877,"…*",Таблица1[[#This Row],[За отчётный месяц]])</f>
        <v>#VALUE!</v>
      </c>
      <c r="Y867">
        <f t="shared" si="2"/>
        <v>24.323</v>
      </c>
      <c r="Z867" t="str">
        <f t="shared" si="3"/>
        <v xml:space="preserve"> </v>
      </c>
    </row>
    <row r="868" spans="1:26" ht="20.100000000000001" customHeight="1" x14ac:dyDescent="0.25">
      <c r="A868" s="91">
        <v>45047</v>
      </c>
      <c r="B868" s="76" t="s">
        <v>17</v>
      </c>
      <c r="C868" s="76" t="s">
        <v>18</v>
      </c>
      <c r="D868" s="76" t="s">
        <v>19</v>
      </c>
      <c r="E868" s="77" t="s">
        <v>20</v>
      </c>
      <c r="F868" s="78">
        <v>168</v>
      </c>
      <c r="G868" s="76" t="s">
        <v>298</v>
      </c>
      <c r="H868" s="76" t="s">
        <v>106</v>
      </c>
      <c r="I868">
        <v>1</v>
      </c>
      <c r="J868">
        <v>1.0999999999999999E-2</v>
      </c>
      <c r="K868">
        <v>1.7999999999999999E-2</v>
      </c>
      <c r="L868" t="s">
        <v>9680</v>
      </c>
      <c r="M868">
        <v>7.8E-2</v>
      </c>
      <c r="N868" t="s">
        <v>9680</v>
      </c>
      <c r="O868">
        <v>61.111111111111114</v>
      </c>
      <c r="P868" t="s">
        <v>9680</v>
      </c>
      <c r="Q868" t="s">
        <v>9680</v>
      </c>
      <c r="R868" s="35" t="str">
        <f>CONCATENATE(Таблица1[[#This Row],[ОКПД]],Таблица1[[#This Row],[Признак периода данных]],Таблица1[[#This Row],[ОКЕИ]])</f>
        <v>10.20.24.112_168</v>
      </c>
      <c r="S868" s="35" t="str">
        <f>VLOOKUP(Таблица1[[#This Row],[ОКПД]],ОКПД!$A$2:$B$11000,2,FALSE)</f>
        <v>Сельдь и филе сельди холодного копчения</v>
      </c>
      <c r="T868" s="35" t="str">
        <f>VLOOKUP(Таблица1[[#This Row],[ОКЕИ]],'для единиц измирения'!$G$4:$H$1900,2,FALSE)</f>
        <v>тонн</v>
      </c>
      <c r="U868" t="str">
        <f>LEFT(Таблица1[[#This Row],[ОКПД]],2)</f>
        <v>10</v>
      </c>
      <c r="V868" s="10" t="e">
        <f>IF(H868=H875:H878,"…*",Таблица1[[#This Row],[За отчётный месяц]])</f>
        <v>#VALUE!</v>
      </c>
      <c r="Y868">
        <f t="shared" si="2"/>
        <v>7.8E-2</v>
      </c>
      <c r="Z868" t="str">
        <f t="shared" si="3"/>
        <v xml:space="preserve"> </v>
      </c>
    </row>
    <row r="869" spans="1:26" ht="20.100000000000001" customHeight="1" x14ac:dyDescent="0.25">
      <c r="A869" s="91">
        <v>45047</v>
      </c>
      <c r="B869" s="76" t="s">
        <v>17</v>
      </c>
      <c r="C869" s="76" t="s">
        <v>18</v>
      </c>
      <c r="D869" s="76" t="s">
        <v>19</v>
      </c>
      <c r="E869" s="77" t="s">
        <v>20</v>
      </c>
      <c r="F869" s="78">
        <v>168</v>
      </c>
      <c r="G869" s="76" t="s">
        <v>298</v>
      </c>
      <c r="H869" s="76" t="s">
        <v>108</v>
      </c>
      <c r="I869">
        <v>2</v>
      </c>
      <c r="J869">
        <v>0.161</v>
      </c>
      <c r="K869">
        <v>0.19900000000000001</v>
      </c>
      <c r="L869" t="s">
        <v>9680</v>
      </c>
      <c r="M869">
        <v>0.80500000000000005</v>
      </c>
      <c r="N869" t="s">
        <v>9680</v>
      </c>
      <c r="O869">
        <v>80.904522613065325</v>
      </c>
      <c r="P869" t="s">
        <v>9680</v>
      </c>
      <c r="Q869" t="s">
        <v>9680</v>
      </c>
      <c r="R869" s="35" t="str">
        <f>CONCATENATE(Таблица1[[#This Row],[ОКПД]],Таблица1[[#This Row],[Признак периода данных]],Таблица1[[#This Row],[ОКЕИ]])</f>
        <v>10.20.24.113_168</v>
      </c>
      <c r="S869" s="35" t="str">
        <f>VLOOKUP(Таблица1[[#This Row],[ОКПД]],ОКПД!$A$2:$B$11000,2,FALSE)</f>
        <v>Рыба и филе морских рыб холодного копчения (кроме сельди)</v>
      </c>
      <c r="T869" s="35" t="str">
        <f>VLOOKUP(Таблица1[[#This Row],[ОКЕИ]],'для единиц измирения'!$G$4:$H$1900,2,FALSE)</f>
        <v>тонн</v>
      </c>
      <c r="U869" t="str">
        <f>LEFT(Таблица1[[#This Row],[ОКПД]],2)</f>
        <v>10</v>
      </c>
      <c r="V869" s="10" t="e">
        <f>IF(H869=H876:H879,"…*",Таблица1[[#This Row],[За отчётный месяц]])</f>
        <v>#VALUE!</v>
      </c>
      <c r="Y869">
        <f t="shared" si="2"/>
        <v>0.80500000000000005</v>
      </c>
      <c r="Z869" t="str">
        <f t="shared" si="3"/>
        <v xml:space="preserve"> </v>
      </c>
    </row>
    <row r="870" spans="1:26" ht="20.100000000000001" customHeight="1" x14ac:dyDescent="0.25">
      <c r="A870" s="91">
        <v>45047</v>
      </c>
      <c r="B870" s="76" t="s">
        <v>17</v>
      </c>
      <c r="C870" s="76" t="s">
        <v>18</v>
      </c>
      <c r="D870" s="76" t="s">
        <v>19</v>
      </c>
      <c r="E870" s="77" t="s">
        <v>20</v>
      </c>
      <c r="F870" s="78">
        <v>168</v>
      </c>
      <c r="G870" s="76" t="s">
        <v>298</v>
      </c>
      <c r="H870" s="76" t="s">
        <v>110</v>
      </c>
      <c r="I870">
        <v>2</v>
      </c>
      <c r="J870">
        <v>1.476</v>
      </c>
      <c r="K870">
        <v>1.677</v>
      </c>
      <c r="L870" t="s">
        <v>9680</v>
      </c>
      <c r="M870">
        <v>7.3090000000000002</v>
      </c>
      <c r="N870" t="s">
        <v>9680</v>
      </c>
      <c r="O870">
        <v>88.014311270125219</v>
      </c>
      <c r="P870" t="s">
        <v>9680</v>
      </c>
      <c r="Q870" t="s">
        <v>9680</v>
      </c>
      <c r="R870" s="35" t="str">
        <f>CONCATENATE(Таблица1[[#This Row],[ОКПД]],Таблица1[[#This Row],[Признак периода данных]],Таблица1[[#This Row],[ОКЕИ]])</f>
        <v>10.20.24.120_168</v>
      </c>
      <c r="S870" s="35" t="str">
        <f>VLOOKUP(Таблица1[[#This Row],[ОКПД]],ОКПД!$A$2:$B$11000,2,FALSE)</f>
        <v>Рыба и филе рыбное горячего копчения</v>
      </c>
      <c r="T870" s="35" t="str">
        <f>VLOOKUP(Таблица1[[#This Row],[ОКЕИ]],'для единиц измирения'!$G$4:$H$1900,2,FALSE)</f>
        <v>тонн</v>
      </c>
      <c r="U870" t="str">
        <f>LEFT(Таблица1[[#This Row],[ОКПД]],2)</f>
        <v>10</v>
      </c>
      <c r="V870" s="10" t="e">
        <f>IF(H870=H877:H880,"…*",Таблица1[[#This Row],[За отчётный месяц]])</f>
        <v>#VALUE!</v>
      </c>
      <c r="Y870">
        <f t="shared" si="2"/>
        <v>7.3090000000000002</v>
      </c>
      <c r="Z870" t="str">
        <f t="shared" si="3"/>
        <v xml:space="preserve"> </v>
      </c>
    </row>
    <row r="871" spans="1:26" ht="20.100000000000001" customHeight="1" x14ac:dyDescent="0.25">
      <c r="A871" s="91">
        <v>45047</v>
      </c>
      <c r="B871" s="76" t="s">
        <v>17</v>
      </c>
      <c r="C871" s="76" t="s">
        <v>18</v>
      </c>
      <c r="D871" s="76" t="s">
        <v>19</v>
      </c>
      <c r="E871" s="77" t="s">
        <v>20</v>
      </c>
      <c r="F871" s="78">
        <v>168</v>
      </c>
      <c r="G871" s="76" t="s">
        <v>298</v>
      </c>
      <c r="H871" s="76" t="s">
        <v>112</v>
      </c>
      <c r="L871" t="s">
        <v>9680</v>
      </c>
      <c r="M871">
        <v>9.1999999999999998E-2</v>
      </c>
      <c r="N871" t="s">
        <v>9680</v>
      </c>
      <c r="P871" t="s">
        <v>9680</v>
      </c>
      <c r="Q871" t="s">
        <v>9680</v>
      </c>
      <c r="R871" s="35" t="str">
        <f>CONCATENATE(Таблица1[[#This Row],[ОКПД]],Таблица1[[#This Row],[Признак периода данных]],Таблица1[[#This Row],[ОКЕИ]])</f>
        <v>10.20.24.123_168</v>
      </c>
      <c r="S871" s="35" t="str">
        <f>VLOOKUP(Таблица1[[#This Row],[ОКПД]],ОКПД!$A$2:$B$11000,2,FALSE)</f>
        <v>Рыба и филе морских рыб горячего копчения (кроме сельди)</v>
      </c>
      <c r="T871" s="35" t="str">
        <f>VLOOKUP(Таблица1[[#This Row],[ОКЕИ]],'для единиц измирения'!$G$4:$H$1900,2,FALSE)</f>
        <v>тонн</v>
      </c>
      <c r="U871" t="str">
        <f>LEFT(Таблица1[[#This Row],[ОКПД]],2)</f>
        <v>10</v>
      </c>
      <c r="V871" s="10" t="e">
        <f>IF(H871=H878:H881,"…*",Таблица1[[#This Row],[За отчётный месяц]])</f>
        <v>#VALUE!</v>
      </c>
      <c r="Y871">
        <f t="shared" si="2"/>
        <v>9.1999999999999998E-2</v>
      </c>
      <c r="Z871" t="str">
        <f t="shared" si="3"/>
        <v xml:space="preserve"> </v>
      </c>
    </row>
    <row r="872" spans="1:26" ht="15" x14ac:dyDescent="0.25">
      <c r="A872" s="91">
        <v>45047</v>
      </c>
      <c r="B872" s="76" t="s">
        <v>17</v>
      </c>
      <c r="C872" s="76" t="s">
        <v>18</v>
      </c>
      <c r="D872" s="76" t="s">
        <v>19</v>
      </c>
      <c r="E872" s="77" t="s">
        <v>20</v>
      </c>
      <c r="F872" s="78">
        <v>882</v>
      </c>
      <c r="G872" s="76" t="s">
        <v>298</v>
      </c>
      <c r="H872" s="76" t="s">
        <v>114</v>
      </c>
      <c r="L872" t="s">
        <v>9680</v>
      </c>
      <c r="M872">
        <v>0.93</v>
      </c>
      <c r="N872" t="s">
        <v>9680</v>
      </c>
      <c r="P872" t="s">
        <v>9680</v>
      </c>
      <c r="Q872" t="s">
        <v>9680</v>
      </c>
      <c r="R872" s="35" t="str">
        <f>CONCATENATE(Таблица1[[#This Row],[ОКПД]],Таблица1[[#This Row],[Признак периода данных]],Таблица1[[#This Row],[ОКЕИ]])</f>
        <v>10.20.25.110_882</v>
      </c>
      <c r="S872" s="35" t="str">
        <f>VLOOKUP(Таблица1[[#This Row],[ОКПД]],ОКПД!$A$2:$B$11000,2,FALSE)</f>
        <v>Консервы рыбные</v>
      </c>
      <c r="T872" s="35" t="str">
        <f>VLOOKUP(Таблица1[[#This Row],[ОКЕИ]],'для единиц измирения'!$G$4:$H$1900,2,FALSE)</f>
        <v>тыс.усл. банок</v>
      </c>
      <c r="U872" t="str">
        <f>LEFT(Таблица1[[#This Row],[ОКПД]],2)</f>
        <v>10</v>
      </c>
      <c r="V872" s="10" t="e">
        <f>IF(H872=H879:H882,"…*",Таблица1[[#This Row],[За отчётный месяц]])</f>
        <v>#VALUE!</v>
      </c>
      <c r="Y872">
        <f t="shared" si="2"/>
        <v>0.93</v>
      </c>
      <c r="Z872" t="str">
        <f t="shared" si="3"/>
        <v xml:space="preserve"> </v>
      </c>
    </row>
    <row r="873" spans="1:26" ht="15" x14ac:dyDescent="0.25">
      <c r="A873" s="91">
        <v>45047</v>
      </c>
      <c r="B873" s="76" t="s">
        <v>17</v>
      </c>
      <c r="C873" s="76" t="s">
        <v>18</v>
      </c>
      <c r="D873" s="76" t="s">
        <v>19</v>
      </c>
      <c r="E873" s="77" t="s">
        <v>20</v>
      </c>
      <c r="F873" s="78">
        <v>168</v>
      </c>
      <c r="G873" s="76" t="s">
        <v>298</v>
      </c>
      <c r="H873" s="76" t="s">
        <v>114</v>
      </c>
      <c r="L873" t="s">
        <v>9680</v>
      </c>
      <c r="M873">
        <v>0.32600000000000001</v>
      </c>
      <c r="N873" t="s">
        <v>9680</v>
      </c>
      <c r="P873" t="s">
        <v>9680</v>
      </c>
      <c r="Q873" t="s">
        <v>9680</v>
      </c>
      <c r="R873" s="35" t="str">
        <f>CONCATENATE(Таблица1[[#This Row],[ОКПД]],Таблица1[[#This Row],[Признак периода данных]],Таблица1[[#This Row],[ОКЕИ]])</f>
        <v>10.20.25.110_168</v>
      </c>
      <c r="S873" s="35" t="str">
        <f>VLOOKUP(Таблица1[[#This Row],[ОКПД]],ОКПД!$A$2:$B$11000,2,FALSE)</f>
        <v>Консервы рыбные</v>
      </c>
      <c r="T873" s="35" t="str">
        <f>VLOOKUP(Таблица1[[#This Row],[ОКЕИ]],'для единиц измирения'!$G$4:$H$1900,2,FALSE)</f>
        <v>тонн</v>
      </c>
      <c r="U873" t="str">
        <f>LEFT(Таблица1[[#This Row],[ОКПД]],2)</f>
        <v>10</v>
      </c>
      <c r="V873" s="10" t="e">
        <f>IF(H873=H880:H883,"…*",Таблица1[[#This Row],[За отчётный месяц]])</f>
        <v>#VALUE!</v>
      </c>
      <c r="Y873">
        <f t="shared" si="2"/>
        <v>0.32600000000000001</v>
      </c>
      <c r="Z873" t="str">
        <f t="shared" si="3"/>
        <v xml:space="preserve"> </v>
      </c>
    </row>
    <row r="874" spans="1:26" ht="15" x14ac:dyDescent="0.25">
      <c r="A874" s="91">
        <v>45047</v>
      </c>
      <c r="B874" s="76" t="s">
        <v>17</v>
      </c>
      <c r="C874" s="76" t="s">
        <v>18</v>
      </c>
      <c r="D874" s="76" t="s">
        <v>19</v>
      </c>
      <c r="E874" s="77" t="s">
        <v>20</v>
      </c>
      <c r="F874" s="78">
        <v>882</v>
      </c>
      <c r="G874" s="76" t="s">
        <v>298</v>
      </c>
      <c r="H874" s="76" t="s">
        <v>118</v>
      </c>
      <c r="L874" t="s">
        <v>9680</v>
      </c>
      <c r="M874">
        <v>0.49</v>
      </c>
      <c r="N874" t="s">
        <v>9680</v>
      </c>
      <c r="P874" t="s">
        <v>9680</v>
      </c>
      <c r="Q874" t="s">
        <v>9680</v>
      </c>
      <c r="R874" s="35" t="str">
        <f>CONCATENATE(Таблица1[[#This Row],[ОКПД]],Таблица1[[#This Row],[Признак периода данных]],Таблица1[[#This Row],[ОКЕИ]])</f>
        <v>10.20.25.111_882</v>
      </c>
      <c r="S874" s="35" t="str">
        <f>VLOOKUP(Таблица1[[#This Row],[ОКПД]],ОКПД!$A$2:$B$11000,2,FALSE)</f>
        <v>Консервы рыбные натуральные</v>
      </c>
      <c r="T874" s="35" t="str">
        <f>VLOOKUP(Таблица1[[#This Row],[ОКЕИ]],'для единиц измирения'!$G$4:$H$1900,2,FALSE)</f>
        <v>тыс.усл. банок</v>
      </c>
      <c r="U874" t="str">
        <f>LEFT(Таблица1[[#This Row],[ОКПД]],2)</f>
        <v>10</v>
      </c>
      <c r="V874" s="10" t="e">
        <f>IF(H874=H881:H884,"…*",Таблица1[[#This Row],[За отчётный месяц]])</f>
        <v>#VALUE!</v>
      </c>
      <c r="Y874">
        <f t="shared" si="2"/>
        <v>0.49</v>
      </c>
      <c r="Z874" t="str">
        <f t="shared" si="3"/>
        <v xml:space="preserve"> </v>
      </c>
    </row>
    <row r="875" spans="1:26" ht="15" x14ac:dyDescent="0.25">
      <c r="A875" s="91">
        <v>45047</v>
      </c>
      <c r="B875" s="76" t="s">
        <v>17</v>
      </c>
      <c r="C875" s="76" t="s">
        <v>18</v>
      </c>
      <c r="D875" s="76" t="s">
        <v>19</v>
      </c>
      <c r="E875" s="77" t="s">
        <v>20</v>
      </c>
      <c r="F875" s="78">
        <v>168</v>
      </c>
      <c r="G875" s="76" t="s">
        <v>298</v>
      </c>
      <c r="H875" s="76" t="s">
        <v>118</v>
      </c>
      <c r="L875" t="s">
        <v>9680</v>
      </c>
      <c r="M875">
        <v>0.17199999999999999</v>
      </c>
      <c r="N875" t="s">
        <v>9680</v>
      </c>
      <c r="P875" t="s">
        <v>9680</v>
      </c>
      <c r="Q875" t="s">
        <v>9680</v>
      </c>
      <c r="R875" s="35" t="str">
        <f>CONCATENATE(Таблица1[[#This Row],[ОКПД]],Таблица1[[#This Row],[Признак периода данных]],Таблица1[[#This Row],[ОКЕИ]])</f>
        <v>10.20.25.111_168</v>
      </c>
      <c r="S875" s="35" t="str">
        <f>VLOOKUP(Таблица1[[#This Row],[ОКПД]],ОКПД!$A$2:$B$11000,2,FALSE)</f>
        <v>Консервы рыбные натуральные</v>
      </c>
      <c r="T875" s="35" t="str">
        <f>VLOOKUP(Таблица1[[#This Row],[ОКЕИ]],'для единиц измирения'!$G$4:$H$1900,2,FALSE)</f>
        <v>тонн</v>
      </c>
      <c r="U875" t="str">
        <f>LEFT(Таблица1[[#This Row],[ОКПД]],2)</f>
        <v>10</v>
      </c>
      <c r="V875" s="10" t="e">
        <f>IF(H875=H882:H885,"…*",Таблица1[[#This Row],[За отчётный месяц]])</f>
        <v>#VALUE!</v>
      </c>
      <c r="Y875">
        <f t="shared" si="2"/>
        <v>0.17199999999999999</v>
      </c>
      <c r="Z875" t="str">
        <f t="shared" si="3"/>
        <v xml:space="preserve"> </v>
      </c>
    </row>
    <row r="876" spans="1:26" ht="15" x14ac:dyDescent="0.25">
      <c r="A876" s="91">
        <v>45047</v>
      </c>
      <c r="B876" s="76" t="s">
        <v>17</v>
      </c>
      <c r="C876" s="76" t="s">
        <v>18</v>
      </c>
      <c r="D876" s="76" t="s">
        <v>19</v>
      </c>
      <c r="E876" s="77" t="s">
        <v>20</v>
      </c>
      <c r="F876" s="78">
        <v>168</v>
      </c>
      <c r="G876" s="76" t="s">
        <v>298</v>
      </c>
      <c r="H876" s="76" t="s">
        <v>326</v>
      </c>
      <c r="L876" t="s">
        <v>9680</v>
      </c>
      <c r="M876">
        <v>0.154</v>
      </c>
      <c r="N876" t="s">
        <v>9680</v>
      </c>
      <c r="P876" t="s">
        <v>9680</v>
      </c>
      <c r="Q876" t="s">
        <v>9680</v>
      </c>
      <c r="R876" s="35" t="str">
        <f>CONCATENATE(Таблица1[[#This Row],[ОКПД]],Таблица1[[#This Row],[Признак периода данных]],Таблица1[[#This Row],[ОКЕИ]])</f>
        <v>10.20.25.113_168</v>
      </c>
      <c r="S876" s="35" t="str">
        <f>VLOOKUP(Таблица1[[#This Row],[ОКПД]],ОКПД!$A$2:$B$11000,2,FALSE)</f>
        <v>Консервы рыбные в масле</v>
      </c>
      <c r="T876" s="35" t="str">
        <f>VLOOKUP(Таблица1[[#This Row],[ОКЕИ]],'для единиц измирения'!$G$4:$H$1900,2,FALSE)</f>
        <v>тонн</v>
      </c>
      <c r="U876" t="str">
        <f>LEFT(Таблица1[[#This Row],[ОКПД]],2)</f>
        <v>10</v>
      </c>
      <c r="V876" s="10" t="e">
        <f>IF(H876=H883:H886,"…*",Таблица1[[#This Row],[За отчётный месяц]])</f>
        <v>#VALUE!</v>
      </c>
      <c r="Y876">
        <f t="shared" si="2"/>
        <v>0.154</v>
      </c>
      <c r="Z876" t="str">
        <f t="shared" si="3"/>
        <v xml:space="preserve"> </v>
      </c>
    </row>
    <row r="877" spans="1:26" ht="15" x14ac:dyDescent="0.25">
      <c r="A877" s="91">
        <v>45047</v>
      </c>
      <c r="B877" s="76" t="s">
        <v>17</v>
      </c>
      <c r="C877" s="76" t="s">
        <v>18</v>
      </c>
      <c r="D877" s="76" t="s">
        <v>19</v>
      </c>
      <c r="E877" s="77" t="s">
        <v>20</v>
      </c>
      <c r="F877" s="78">
        <v>882</v>
      </c>
      <c r="G877" s="76" t="s">
        <v>298</v>
      </c>
      <c r="H877" s="76" t="s">
        <v>326</v>
      </c>
      <c r="L877" t="s">
        <v>9680</v>
      </c>
      <c r="M877">
        <v>0.44</v>
      </c>
      <c r="N877" t="s">
        <v>9680</v>
      </c>
      <c r="P877" t="s">
        <v>9680</v>
      </c>
      <c r="Q877" t="s">
        <v>9680</v>
      </c>
      <c r="R877" s="35" t="str">
        <f>CONCATENATE(Таблица1[[#This Row],[ОКПД]],Таблица1[[#This Row],[Признак периода данных]],Таблица1[[#This Row],[ОКЕИ]])</f>
        <v>10.20.25.113_882</v>
      </c>
      <c r="S877" s="35" t="str">
        <f>VLOOKUP(Таблица1[[#This Row],[ОКПД]],ОКПД!$A$2:$B$11000,2,FALSE)</f>
        <v>Консервы рыбные в масле</v>
      </c>
      <c r="T877" s="35" t="str">
        <f>VLOOKUP(Таблица1[[#This Row],[ОКЕИ]],'для единиц измирения'!$G$4:$H$1900,2,FALSE)</f>
        <v>тыс.усл. банок</v>
      </c>
      <c r="U877" t="str">
        <f>LEFT(Таблица1[[#This Row],[ОКПД]],2)</f>
        <v>10</v>
      </c>
      <c r="V877" s="10" t="e">
        <f>IF(H877=H884:H887,"…*",Таблица1[[#This Row],[За отчётный месяц]])</f>
        <v>#VALUE!</v>
      </c>
      <c r="Y877">
        <f t="shared" si="2"/>
        <v>0.44</v>
      </c>
      <c r="Z877" t="str">
        <f t="shared" si="3"/>
        <v xml:space="preserve"> </v>
      </c>
    </row>
    <row r="878" spans="1:26" ht="15" x14ac:dyDescent="0.25">
      <c r="A878" s="91">
        <v>45047</v>
      </c>
      <c r="B878" s="76" t="s">
        <v>17</v>
      </c>
      <c r="C878" s="76" t="s">
        <v>18</v>
      </c>
      <c r="D878" s="76" t="s">
        <v>19</v>
      </c>
      <c r="E878" s="77" t="s">
        <v>20</v>
      </c>
      <c r="F878" s="78">
        <v>882</v>
      </c>
      <c r="G878" s="76" t="s">
        <v>298</v>
      </c>
      <c r="H878" s="76" t="s">
        <v>120</v>
      </c>
      <c r="I878">
        <v>2</v>
      </c>
      <c r="J878">
        <v>0.55700000000000005</v>
      </c>
      <c r="K878">
        <v>0.61</v>
      </c>
      <c r="L878" t="s">
        <v>9680</v>
      </c>
      <c r="M878">
        <v>2.8940000000000001</v>
      </c>
      <c r="N878" t="s">
        <v>9680</v>
      </c>
      <c r="O878">
        <v>91.311475409836063</v>
      </c>
      <c r="P878" t="s">
        <v>9680</v>
      </c>
      <c r="Q878" t="s">
        <v>9680</v>
      </c>
      <c r="R878" s="35" t="str">
        <f>CONCATENATE(Таблица1[[#This Row],[ОКПД]],Таблица1[[#This Row],[Признак периода данных]],Таблица1[[#This Row],[ОКЕИ]])</f>
        <v>10.20.25.120_882</v>
      </c>
      <c r="S878" s="35" t="str">
        <f>VLOOKUP(Таблица1[[#This Row],[ОКПД]],ОКПД!$A$2:$B$11000,2,FALSE)</f>
        <v>Пресервы рыбные</v>
      </c>
      <c r="T878" s="35" t="str">
        <f>VLOOKUP(Таблица1[[#This Row],[ОКЕИ]],'для единиц измирения'!$G$4:$H$1900,2,FALSE)</f>
        <v>тыс.усл. банок</v>
      </c>
      <c r="U878" t="str">
        <f>LEFT(Таблица1[[#This Row],[ОКПД]],2)</f>
        <v>10</v>
      </c>
      <c r="V878" s="10" t="e">
        <f>IF(H878=H885:H888,"…*",Таблица1[[#This Row],[За отчётный месяц]])</f>
        <v>#VALUE!</v>
      </c>
      <c r="Y878">
        <f t="shared" si="2"/>
        <v>2.8940000000000001</v>
      </c>
      <c r="Z878" t="str">
        <f t="shared" si="3"/>
        <v xml:space="preserve"> </v>
      </c>
    </row>
    <row r="879" spans="1:26" ht="20.100000000000001" customHeight="1" x14ac:dyDescent="0.25">
      <c r="A879" s="91">
        <v>45047</v>
      </c>
      <c r="B879" s="76" t="s">
        <v>17</v>
      </c>
      <c r="C879" s="76" t="s">
        <v>18</v>
      </c>
      <c r="D879" s="76" t="s">
        <v>19</v>
      </c>
      <c r="E879" s="77" t="s">
        <v>20</v>
      </c>
      <c r="F879" s="78">
        <v>168</v>
      </c>
      <c r="G879" s="76" t="s">
        <v>298</v>
      </c>
      <c r="H879" s="76" t="s">
        <v>120</v>
      </c>
      <c r="I879">
        <v>2</v>
      </c>
      <c r="J879">
        <v>0.19500000000000001</v>
      </c>
      <c r="K879">
        <v>0.214</v>
      </c>
      <c r="L879" t="s">
        <v>9680</v>
      </c>
      <c r="M879">
        <v>1.0109999999999999</v>
      </c>
      <c r="N879" t="s">
        <v>9680</v>
      </c>
      <c r="O879">
        <v>91.121495327102807</v>
      </c>
      <c r="P879" t="s">
        <v>9680</v>
      </c>
      <c r="Q879" t="s">
        <v>9680</v>
      </c>
      <c r="R879" s="35" t="str">
        <f>CONCATENATE(Таблица1[[#This Row],[ОКПД]],Таблица1[[#This Row],[Признак периода данных]],Таблица1[[#This Row],[ОКЕИ]])</f>
        <v>10.20.25.120_168</v>
      </c>
      <c r="S879" s="35" t="str">
        <f>VLOOKUP(Таблица1[[#This Row],[ОКПД]],ОКПД!$A$2:$B$11000,2,FALSE)</f>
        <v>Пресервы рыбные</v>
      </c>
      <c r="T879" s="35" t="str">
        <f>VLOOKUP(Таблица1[[#This Row],[ОКЕИ]],'для единиц измирения'!$G$4:$H$1900,2,FALSE)</f>
        <v>тонн</v>
      </c>
      <c r="U879" t="str">
        <f>LEFT(Таблица1[[#This Row],[ОКПД]],2)</f>
        <v>10</v>
      </c>
      <c r="V879" s="10" t="e">
        <f>IF(H879=H886:H889,"…*",Таблица1[[#This Row],[За отчётный месяц]])</f>
        <v>#VALUE!</v>
      </c>
      <c r="Y879">
        <f t="shared" si="2"/>
        <v>1.0109999999999999</v>
      </c>
      <c r="Z879" t="str">
        <f t="shared" si="3"/>
        <v xml:space="preserve"> </v>
      </c>
    </row>
    <row r="880" spans="1:26" ht="20.100000000000001" customHeight="1" x14ac:dyDescent="0.25">
      <c r="A880" s="91">
        <v>45047</v>
      </c>
      <c r="B880" s="76" t="s">
        <v>17</v>
      </c>
      <c r="C880" s="76" t="s">
        <v>18</v>
      </c>
      <c r="D880" s="76" t="s">
        <v>19</v>
      </c>
      <c r="E880" s="77" t="s">
        <v>20</v>
      </c>
      <c r="F880" s="78">
        <v>168</v>
      </c>
      <c r="G880" s="76" t="s">
        <v>298</v>
      </c>
      <c r="H880" s="76" t="s">
        <v>122</v>
      </c>
      <c r="K880">
        <v>1.2E-2</v>
      </c>
      <c r="L880" t="s">
        <v>9680</v>
      </c>
      <c r="M880">
        <v>2.1999999999999999E-2</v>
      </c>
      <c r="N880" t="s">
        <v>9680</v>
      </c>
      <c r="P880" t="s">
        <v>9680</v>
      </c>
      <c r="Q880" t="s">
        <v>9680</v>
      </c>
      <c r="R880" s="35" t="str">
        <f>CONCATENATE(Таблица1[[#This Row],[ОКПД]],Таблица1[[#This Row],[Признак периода данных]],Таблица1[[#This Row],[ОКЕИ]])</f>
        <v>10.20.25.190_168</v>
      </c>
      <c r="S880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880" s="35" t="str">
        <f>VLOOKUP(Таблица1[[#This Row],[ОКЕИ]],'для единиц измирения'!$G$4:$H$1900,2,FALSE)</f>
        <v>тонн</v>
      </c>
      <c r="U880" t="str">
        <f>LEFT(Таблица1[[#This Row],[ОКПД]],2)</f>
        <v>10</v>
      </c>
      <c r="V880" s="10" t="e">
        <f>IF(H880=H887:H890,"…*",Таблица1[[#This Row],[За отчётный месяц]])</f>
        <v>#VALUE!</v>
      </c>
      <c r="Y880">
        <f t="shared" si="2"/>
        <v>2.1999999999999999E-2</v>
      </c>
      <c r="Z880" t="str">
        <f t="shared" si="3"/>
        <v xml:space="preserve"> </v>
      </c>
    </row>
    <row r="881" spans="1:26" ht="15" x14ac:dyDescent="0.25">
      <c r="A881" s="91">
        <v>45047</v>
      </c>
      <c r="B881" s="76" t="s">
        <v>17</v>
      </c>
      <c r="C881" s="76" t="s">
        <v>18</v>
      </c>
      <c r="D881" s="76" t="s">
        <v>19</v>
      </c>
      <c r="E881" s="77" t="s">
        <v>20</v>
      </c>
      <c r="F881" s="78">
        <v>168</v>
      </c>
      <c r="G881" s="76" t="s">
        <v>298</v>
      </c>
      <c r="H881" s="76" t="s">
        <v>328</v>
      </c>
      <c r="I881">
        <v>1</v>
      </c>
      <c r="J881">
        <v>1.2999999999999999E-2</v>
      </c>
      <c r="K881">
        <v>5.0000000000000001E-3</v>
      </c>
      <c r="L881" t="s">
        <v>9680</v>
      </c>
      <c r="M881">
        <v>3.7999999999999999E-2</v>
      </c>
      <c r="N881" t="s">
        <v>9680</v>
      </c>
      <c r="O881">
        <v>260</v>
      </c>
      <c r="P881" t="s">
        <v>9680</v>
      </c>
      <c r="Q881" t="s">
        <v>9680</v>
      </c>
      <c r="R881" s="35" t="str">
        <f>CONCATENATE(Таблица1[[#This Row],[ОКПД]],Таблица1[[#This Row],[Признак периода данных]],Таблица1[[#This Row],[ОКЕИ]])</f>
        <v>10.20.33_168</v>
      </c>
      <c r="S881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881" s="35" t="str">
        <f>VLOOKUP(Таблица1[[#This Row],[ОКЕИ]],'для единиц измирения'!$G$4:$H$1900,2,FALSE)</f>
        <v>тонн</v>
      </c>
      <c r="U881" t="str">
        <f>LEFT(Таблица1[[#This Row],[ОКПД]],2)</f>
        <v>10</v>
      </c>
      <c r="V881" s="10" t="e">
        <f>IF(H881=H888:H891,"…*",Таблица1[[#This Row],[За отчётный месяц]])</f>
        <v>#VALUE!</v>
      </c>
      <c r="Y881">
        <f t="shared" si="2"/>
        <v>3.7999999999999999E-2</v>
      </c>
      <c r="Z881" t="str">
        <f t="shared" si="3"/>
        <v xml:space="preserve"> </v>
      </c>
    </row>
    <row r="882" spans="1:26" ht="20.100000000000001" customHeight="1" x14ac:dyDescent="0.25">
      <c r="A882" s="91">
        <v>45047</v>
      </c>
      <c r="B882" s="76" t="s">
        <v>17</v>
      </c>
      <c r="C882" s="76" t="s">
        <v>18</v>
      </c>
      <c r="D882" s="76" t="s">
        <v>19</v>
      </c>
      <c r="E882" s="77" t="s">
        <v>20</v>
      </c>
      <c r="F882" s="78">
        <v>168</v>
      </c>
      <c r="G882" s="76" t="s">
        <v>298</v>
      </c>
      <c r="H882" s="76" t="s">
        <v>124</v>
      </c>
      <c r="I882">
        <v>2</v>
      </c>
      <c r="J882">
        <v>0.12</v>
      </c>
      <c r="K882">
        <v>0.14000000000000001</v>
      </c>
      <c r="L882" t="s">
        <v>9680</v>
      </c>
      <c r="M882">
        <v>0.59</v>
      </c>
      <c r="N882" t="s">
        <v>9680</v>
      </c>
      <c r="O882">
        <v>85.714285714285708</v>
      </c>
      <c r="P882" t="s">
        <v>9680</v>
      </c>
      <c r="Q882" t="s">
        <v>9680</v>
      </c>
      <c r="R882" s="35" t="str">
        <f>CONCATENATE(Таблица1[[#This Row],[ОКПД]],Таблица1[[#This Row],[Признак периода данных]],Таблица1[[#This Row],[ОКЕИ]])</f>
        <v>10.51.12_168</v>
      </c>
      <c r="S882" s="35" t="str">
        <f>VLOOKUP(Таблица1[[#This Row],[ОКПД]],ОКПД!$A$2:$B$11000,2,FALSE)</f>
        <v>Сливки</v>
      </c>
      <c r="T882" s="35" t="str">
        <f>VLOOKUP(Таблица1[[#This Row],[ОКЕИ]],'для единиц измирения'!$G$4:$H$1900,2,FALSE)</f>
        <v>тонн</v>
      </c>
      <c r="U882" t="str">
        <f>LEFT(Таблица1[[#This Row],[ОКПД]],2)</f>
        <v>10</v>
      </c>
      <c r="V882" s="10" t="e">
        <f>IF(H882=H889:H892,"…*",Таблица1[[#This Row],[За отчётный месяц]])</f>
        <v>#VALUE!</v>
      </c>
      <c r="Y882">
        <f t="shared" si="2"/>
        <v>0.59</v>
      </c>
      <c r="Z882" t="str">
        <f t="shared" si="3"/>
        <v xml:space="preserve"> </v>
      </c>
    </row>
    <row r="883" spans="1:26" ht="20.100000000000001" customHeight="1" x14ac:dyDescent="0.25">
      <c r="A883" s="91">
        <v>45047</v>
      </c>
      <c r="B883" s="76" t="s">
        <v>17</v>
      </c>
      <c r="C883" s="76" t="s">
        <v>18</v>
      </c>
      <c r="D883" s="76" t="s">
        <v>19</v>
      </c>
      <c r="E883" s="77" t="s">
        <v>20</v>
      </c>
      <c r="F883" s="78">
        <v>168</v>
      </c>
      <c r="G883" s="76" t="s">
        <v>298</v>
      </c>
      <c r="H883" s="76" t="s">
        <v>127</v>
      </c>
      <c r="I883">
        <v>4</v>
      </c>
      <c r="J883">
        <v>6.42</v>
      </c>
      <c r="K883">
        <v>7.46</v>
      </c>
      <c r="L883" t="s">
        <v>9680</v>
      </c>
      <c r="M883">
        <v>33.200000000000003</v>
      </c>
      <c r="N883" t="s">
        <v>9680</v>
      </c>
      <c r="O883">
        <v>86.058981233243969</v>
      </c>
      <c r="P883" t="s">
        <v>9680</v>
      </c>
      <c r="Q883" t="s">
        <v>9680</v>
      </c>
      <c r="R883" s="35" t="str">
        <f>CONCATENATE(Таблица1[[#This Row],[ОКПД]],Таблица1[[#This Row],[Признак периода данных]],Таблица1[[#This Row],[ОКЕИ]])</f>
        <v>10.51.40_168</v>
      </c>
      <c r="S883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883" s="35" t="str">
        <f>VLOOKUP(Таблица1[[#This Row],[ОКЕИ]],'для единиц измирения'!$G$4:$H$1900,2,FALSE)</f>
        <v>тонн</v>
      </c>
      <c r="U883" t="str">
        <f>LEFT(Таблица1[[#This Row],[ОКПД]],2)</f>
        <v>10</v>
      </c>
      <c r="V883" s="10" t="e">
        <f>IF(H883=H890:H893,"…*",Таблица1[[#This Row],[За отчётный месяц]])</f>
        <v>#VALUE!</v>
      </c>
      <c r="Y883">
        <f t="shared" si="2"/>
        <v>33.200000000000003</v>
      </c>
      <c r="Z883" t="str">
        <f t="shared" si="3"/>
        <v xml:space="preserve"> </v>
      </c>
    </row>
    <row r="884" spans="1:26" ht="15" x14ac:dyDescent="0.25">
      <c r="A884" s="91">
        <v>45047</v>
      </c>
      <c r="B884" s="76" t="s">
        <v>17</v>
      </c>
      <c r="C884" s="76" t="s">
        <v>18</v>
      </c>
      <c r="D884" s="76" t="s">
        <v>19</v>
      </c>
      <c r="E884" s="77" t="s">
        <v>20</v>
      </c>
      <c r="F884" s="78">
        <v>168</v>
      </c>
      <c r="G884" s="76" t="s">
        <v>298</v>
      </c>
      <c r="H884" s="76" t="s">
        <v>129</v>
      </c>
      <c r="I884">
        <v>4</v>
      </c>
      <c r="J884">
        <v>6.42</v>
      </c>
      <c r="K884">
        <v>7.46</v>
      </c>
      <c r="L884" t="s">
        <v>9680</v>
      </c>
      <c r="M884">
        <v>33.200000000000003</v>
      </c>
      <c r="N884" t="s">
        <v>9680</v>
      </c>
      <c r="O884">
        <v>86.058981233243969</v>
      </c>
      <c r="P884" t="s">
        <v>9680</v>
      </c>
      <c r="Q884" t="s">
        <v>9680</v>
      </c>
      <c r="R884" s="35" t="str">
        <f>CONCATENATE(Таблица1[[#This Row],[ОКПД]],Таблица1[[#This Row],[Признак периода данных]],Таблица1[[#This Row],[ОКЕИ]])</f>
        <v>10.51.40.003.АГ_168</v>
      </c>
      <c r="S884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884" s="35" t="str">
        <f>VLOOKUP(Таблица1[[#This Row],[ОКЕИ]],'для единиц измирения'!$G$4:$H$1900,2,FALSE)</f>
        <v>тонн</v>
      </c>
      <c r="U884" t="str">
        <f>LEFT(Таблица1[[#This Row],[ОКПД]],2)</f>
        <v>10</v>
      </c>
      <c r="V884" s="10" t="e">
        <f>IF(H884=H891:H894,"…*",Таблица1[[#This Row],[За отчётный месяц]])</f>
        <v>#VALUE!</v>
      </c>
      <c r="Y884">
        <f t="shared" si="2"/>
        <v>33.200000000000003</v>
      </c>
      <c r="Z884" t="str">
        <f t="shared" si="3"/>
        <v xml:space="preserve"> </v>
      </c>
    </row>
    <row r="885" spans="1:26" ht="15" x14ac:dyDescent="0.25">
      <c r="A885" s="91">
        <v>45047</v>
      </c>
      <c r="B885" s="76" t="s">
        <v>17</v>
      </c>
      <c r="C885" s="76" t="s">
        <v>18</v>
      </c>
      <c r="D885" s="76" t="s">
        <v>19</v>
      </c>
      <c r="E885" s="77" t="s">
        <v>20</v>
      </c>
      <c r="F885" s="78">
        <v>168</v>
      </c>
      <c r="G885" s="76" t="s">
        <v>298</v>
      </c>
      <c r="H885" s="76" t="s">
        <v>132</v>
      </c>
      <c r="I885">
        <v>1</v>
      </c>
      <c r="J885">
        <v>0.1</v>
      </c>
      <c r="K885">
        <v>0.1</v>
      </c>
      <c r="L885" t="s">
        <v>9680</v>
      </c>
      <c r="M885">
        <v>0.48</v>
      </c>
      <c r="N885" t="s">
        <v>9680</v>
      </c>
      <c r="O885">
        <v>100</v>
      </c>
      <c r="P885" t="s">
        <v>9680</v>
      </c>
      <c r="Q885" t="s">
        <v>9680</v>
      </c>
      <c r="R885" s="35" t="str">
        <f>CONCATENATE(Таблица1[[#This Row],[ОКПД]],Таблица1[[#This Row],[Признак периода данных]],Таблица1[[#This Row],[ОКЕИ]])</f>
        <v>10.51.40.100_168</v>
      </c>
      <c r="S885" s="35" t="str">
        <f>VLOOKUP(Таблица1[[#This Row],[ОКПД]],ОКПД!$A$2:$B$11000,2,FALSE)</f>
        <v>Сыры</v>
      </c>
      <c r="T885" s="35" t="str">
        <f>VLOOKUP(Таблица1[[#This Row],[ОКЕИ]],'для единиц измирения'!$G$4:$H$1900,2,FALSE)</f>
        <v>тонн</v>
      </c>
      <c r="U885" t="str">
        <f>LEFT(Таблица1[[#This Row],[ОКПД]],2)</f>
        <v>10</v>
      </c>
      <c r="V885" s="10" t="e">
        <f>IF(H885=H892:H895,"…*",Таблица1[[#This Row],[За отчётный месяц]])</f>
        <v>#VALUE!</v>
      </c>
      <c r="Y885">
        <f t="shared" si="2"/>
        <v>0.48</v>
      </c>
      <c r="Z885" t="str">
        <f t="shared" si="3"/>
        <v xml:space="preserve"> </v>
      </c>
    </row>
    <row r="886" spans="1:26" ht="20.100000000000001" customHeight="1" x14ac:dyDescent="0.25">
      <c r="A886" s="91">
        <v>45047</v>
      </c>
      <c r="B886" s="76" t="s">
        <v>17</v>
      </c>
      <c r="C886" s="76" t="s">
        <v>18</v>
      </c>
      <c r="D886" s="76" t="s">
        <v>19</v>
      </c>
      <c r="E886" s="77" t="s">
        <v>20</v>
      </c>
      <c r="F886" s="78">
        <v>168</v>
      </c>
      <c r="G886" s="76" t="s">
        <v>298</v>
      </c>
      <c r="H886" s="76" t="s">
        <v>134</v>
      </c>
      <c r="I886">
        <v>4</v>
      </c>
      <c r="J886">
        <v>6.32</v>
      </c>
      <c r="K886">
        <v>7.36</v>
      </c>
      <c r="L886" t="s">
        <v>9680</v>
      </c>
      <c r="M886">
        <v>32.72</v>
      </c>
      <c r="N886" t="s">
        <v>9680</v>
      </c>
      <c r="O886">
        <v>85.869565217391298</v>
      </c>
      <c r="P886" t="s">
        <v>9680</v>
      </c>
      <c r="Q886" t="s">
        <v>9680</v>
      </c>
      <c r="R886" s="35" t="str">
        <f>CONCATENATE(Таблица1[[#This Row],[ОКПД]],Таблица1[[#This Row],[Признак периода данных]],Таблица1[[#This Row],[ОКЕИ]])</f>
        <v>10.51.40.300_168</v>
      </c>
      <c r="S886" s="35" t="str">
        <f>VLOOKUP(Таблица1[[#This Row],[ОКПД]],ОКПД!$A$2:$B$11000,2,FALSE)</f>
        <v>Творог</v>
      </c>
      <c r="T886" s="35" t="str">
        <f>VLOOKUP(Таблица1[[#This Row],[ОКЕИ]],'для единиц измирения'!$G$4:$H$1900,2,FALSE)</f>
        <v>тонн</v>
      </c>
      <c r="U886" t="str">
        <f>LEFT(Таблица1[[#This Row],[ОКПД]],2)</f>
        <v>10</v>
      </c>
      <c r="V886" s="10" t="e">
        <f>IF(H886=H893:H896,"…*",Таблица1[[#This Row],[За отчётный месяц]])</f>
        <v>#VALUE!</v>
      </c>
      <c r="Y886">
        <f t="shared" si="2"/>
        <v>32.72</v>
      </c>
      <c r="Z886" t="str">
        <f t="shared" si="3"/>
        <v xml:space="preserve"> </v>
      </c>
    </row>
    <row r="887" spans="1:26" ht="15" x14ac:dyDescent="0.25">
      <c r="A887" s="91">
        <v>45047</v>
      </c>
      <c r="B887" s="76" t="s">
        <v>17</v>
      </c>
      <c r="C887" s="76" t="s">
        <v>18</v>
      </c>
      <c r="D887" s="76" t="s">
        <v>19</v>
      </c>
      <c r="E887" s="77" t="s">
        <v>20</v>
      </c>
      <c r="F887" s="78">
        <v>168</v>
      </c>
      <c r="G887" s="76" t="s">
        <v>298</v>
      </c>
      <c r="H887" s="76" t="s">
        <v>137</v>
      </c>
      <c r="I887">
        <v>3</v>
      </c>
      <c r="J887">
        <v>3.74</v>
      </c>
      <c r="K887">
        <v>4.21</v>
      </c>
      <c r="L887" t="s">
        <v>9680</v>
      </c>
      <c r="M887">
        <v>19.66</v>
      </c>
      <c r="N887" t="s">
        <v>9680</v>
      </c>
      <c r="O887">
        <v>88.836104513064129</v>
      </c>
      <c r="P887" t="s">
        <v>9680</v>
      </c>
      <c r="Q887" t="s">
        <v>9680</v>
      </c>
      <c r="R887" s="35" t="str">
        <f>CONCATENATE(Таблица1[[#This Row],[ОКПД]],Таблица1[[#This Row],[Признак периода данных]],Таблица1[[#This Row],[ОКЕИ]])</f>
        <v>10.51.40.310_168</v>
      </c>
      <c r="S887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887" s="35" t="str">
        <f>VLOOKUP(Таблица1[[#This Row],[ОКЕИ]],'для единиц измирения'!$G$4:$H$1900,2,FALSE)</f>
        <v>тонн</v>
      </c>
      <c r="U887" t="str">
        <f>LEFT(Таблица1[[#This Row],[ОКПД]],2)</f>
        <v>10</v>
      </c>
      <c r="V887" s="10" t="e">
        <f>IF(H887=H894:H897,"…*",Таблица1[[#This Row],[За отчётный месяц]])</f>
        <v>#VALUE!</v>
      </c>
      <c r="Y887">
        <f t="shared" si="2"/>
        <v>19.66</v>
      </c>
      <c r="Z887" t="str">
        <f t="shared" si="3"/>
        <v xml:space="preserve"> </v>
      </c>
    </row>
    <row r="888" spans="1:26" ht="15" x14ac:dyDescent="0.25">
      <c r="A888" s="91">
        <v>45047</v>
      </c>
      <c r="B888" s="76" t="s">
        <v>17</v>
      </c>
      <c r="C888" s="76" t="s">
        <v>18</v>
      </c>
      <c r="D888" s="76" t="s">
        <v>19</v>
      </c>
      <c r="E888" s="77" t="s">
        <v>20</v>
      </c>
      <c r="F888" s="78">
        <v>168</v>
      </c>
      <c r="G888" s="76" t="s">
        <v>298</v>
      </c>
      <c r="H888" s="76" t="s">
        <v>330</v>
      </c>
      <c r="I888">
        <v>1</v>
      </c>
      <c r="J888">
        <v>2.58</v>
      </c>
      <c r="K888">
        <v>3.15</v>
      </c>
      <c r="L888" t="s">
        <v>9680</v>
      </c>
      <c r="M888">
        <v>13.06</v>
      </c>
      <c r="N888" t="s">
        <v>9680</v>
      </c>
      <c r="O888">
        <v>81.904761904761898</v>
      </c>
      <c r="P888" t="s">
        <v>9680</v>
      </c>
      <c r="Q888" t="s">
        <v>9680</v>
      </c>
      <c r="R888" s="35" t="str">
        <f>CONCATENATE(Таблица1[[#This Row],[ОКПД]],Таблица1[[#This Row],[Признак периода данных]],Таблица1[[#This Row],[ОКЕИ]])</f>
        <v>10.51.40.330_168</v>
      </c>
      <c r="S888" s="35" t="str">
        <f>VLOOKUP(Таблица1[[#This Row],[ОКПД]],ОКПД!$A$2:$B$11000,2,FALSE)</f>
        <v>Творог зерненый без вкусовых компонентов</v>
      </c>
      <c r="T888" s="35" t="str">
        <f>VLOOKUP(Таблица1[[#This Row],[ОКЕИ]],'для единиц измирения'!$G$4:$H$1900,2,FALSE)</f>
        <v>тонн</v>
      </c>
      <c r="U888" t="str">
        <f>LEFT(Таблица1[[#This Row],[ОКПД]],2)</f>
        <v>10</v>
      </c>
      <c r="V888" s="10" t="e">
        <f>IF(H888=H895:H898,"…*",Таблица1[[#This Row],[За отчётный месяц]])</f>
        <v>#VALUE!</v>
      </c>
      <c r="Y888">
        <f t="shared" si="2"/>
        <v>13.06</v>
      </c>
      <c r="Z888" t="str">
        <f t="shared" si="3"/>
        <v xml:space="preserve"> </v>
      </c>
    </row>
    <row r="889" spans="1:26" ht="20.100000000000001" customHeight="1" x14ac:dyDescent="0.25">
      <c r="A889" s="91">
        <v>45047</v>
      </c>
      <c r="B889" s="76" t="s">
        <v>17</v>
      </c>
      <c r="C889" s="76" t="s">
        <v>18</v>
      </c>
      <c r="D889" s="76" t="s">
        <v>19</v>
      </c>
      <c r="E889" s="77" t="s">
        <v>20</v>
      </c>
      <c r="F889" s="78">
        <v>168</v>
      </c>
      <c r="G889" s="76" t="s">
        <v>298</v>
      </c>
      <c r="H889" s="76" t="s">
        <v>139</v>
      </c>
      <c r="I889">
        <v>4</v>
      </c>
      <c r="J889">
        <v>26.63</v>
      </c>
      <c r="K889">
        <v>28.4</v>
      </c>
      <c r="L889" t="s">
        <v>9680</v>
      </c>
      <c r="M889">
        <v>130.4</v>
      </c>
      <c r="N889" t="s">
        <v>9680</v>
      </c>
      <c r="O889">
        <v>93.767605633802816</v>
      </c>
      <c r="P889" t="s">
        <v>9680</v>
      </c>
      <c r="Q889" t="s">
        <v>9680</v>
      </c>
      <c r="R889" s="35" t="str">
        <f>CONCATENATE(Таблица1[[#This Row],[ОКПД]],Таблица1[[#This Row],[Признак периода данных]],Таблица1[[#This Row],[ОКЕИ]])</f>
        <v>10.51.52_168</v>
      </c>
      <c r="S889" s="35" t="str">
        <f>VLOOKUP(Таблица1[[#This Row],[ОКПД]],ОКПД!$A$2:$B$11000,2,FALSE)</f>
        <v>Продукты кисломолочные (кроме творога и продуктов из творога)</v>
      </c>
      <c r="T889" s="35" t="str">
        <f>VLOOKUP(Таблица1[[#This Row],[ОКЕИ]],'для единиц измирения'!$G$4:$H$1900,2,FALSE)</f>
        <v>тонн</v>
      </c>
      <c r="U889" t="str">
        <f>LEFT(Таблица1[[#This Row],[ОКПД]],2)</f>
        <v>10</v>
      </c>
      <c r="V889" s="10" t="e">
        <f>IF(H889=H896:H899,"…*",Таблица1[[#This Row],[За отчётный месяц]])</f>
        <v>#VALUE!</v>
      </c>
      <c r="Y889">
        <f t="shared" si="2"/>
        <v>130.4</v>
      </c>
      <c r="Z889" t="str">
        <f t="shared" si="3"/>
        <v xml:space="preserve"> </v>
      </c>
    </row>
    <row r="890" spans="1:26" ht="15" x14ac:dyDescent="0.25">
      <c r="A890" s="91">
        <v>45047</v>
      </c>
      <c r="B890" s="76" t="s">
        <v>17</v>
      </c>
      <c r="C890" s="76" t="s">
        <v>18</v>
      </c>
      <c r="D890" s="76" t="s">
        <v>19</v>
      </c>
      <c r="E890" s="77" t="s">
        <v>20</v>
      </c>
      <c r="F890" s="78">
        <v>168</v>
      </c>
      <c r="G890" s="76" t="s">
        <v>298</v>
      </c>
      <c r="H890" s="76" t="s">
        <v>142</v>
      </c>
      <c r="I890">
        <v>4</v>
      </c>
      <c r="J890">
        <v>20.65</v>
      </c>
      <c r="K890">
        <v>22.11</v>
      </c>
      <c r="L890" t="s">
        <v>9680</v>
      </c>
      <c r="M890">
        <v>99.06</v>
      </c>
      <c r="N890" t="s">
        <v>9680</v>
      </c>
      <c r="O890">
        <v>93.396653098145634</v>
      </c>
      <c r="P890" t="s">
        <v>9680</v>
      </c>
      <c r="Q890" t="s">
        <v>9680</v>
      </c>
      <c r="R890" s="35" t="str">
        <f>CONCATENATE(Таблица1[[#This Row],[ОКПД]],Таблица1[[#This Row],[Признак периода данных]],Таблица1[[#This Row],[ОКЕИ]])</f>
        <v>10.51.52.100_168</v>
      </c>
      <c r="S890" s="35" t="str">
        <f>VLOOKUP(Таблица1[[#This Row],[ОКПД]],ОКПД!$A$2:$B$11000,2,FALSE)</f>
        <v>Продукты кисломолочные (кроме сметаны)</v>
      </c>
      <c r="T890" s="35" t="str">
        <f>VLOOKUP(Таблица1[[#This Row],[ОКЕИ]],'для единиц измирения'!$G$4:$H$1900,2,FALSE)</f>
        <v>тонн</v>
      </c>
      <c r="U890" t="str">
        <f>LEFT(Таблица1[[#This Row],[ОКПД]],2)</f>
        <v>10</v>
      </c>
      <c r="V890" s="10" t="e">
        <f>IF(H890=H897:H900,"…*",Таблица1[[#This Row],[За отчётный месяц]])</f>
        <v>#VALUE!</v>
      </c>
      <c r="Y890">
        <f t="shared" si="2"/>
        <v>99.06</v>
      </c>
      <c r="Z890" t="str">
        <f t="shared" si="3"/>
        <v xml:space="preserve"> </v>
      </c>
    </row>
    <row r="891" spans="1:26" ht="15" x14ac:dyDescent="0.25">
      <c r="A891" s="91">
        <v>45047</v>
      </c>
      <c r="B891" s="76" t="s">
        <v>17</v>
      </c>
      <c r="C891" s="76" t="s">
        <v>18</v>
      </c>
      <c r="D891" s="76" t="s">
        <v>19</v>
      </c>
      <c r="E891" s="77" t="s">
        <v>20</v>
      </c>
      <c r="F891" s="78">
        <v>168</v>
      </c>
      <c r="G891" s="76" t="s">
        <v>298</v>
      </c>
      <c r="H891" s="76" t="s">
        <v>144</v>
      </c>
      <c r="I891">
        <v>3</v>
      </c>
      <c r="J891">
        <v>3.17</v>
      </c>
      <c r="K891">
        <v>3.74</v>
      </c>
      <c r="L891" t="s">
        <v>9680</v>
      </c>
      <c r="M891">
        <v>16.12</v>
      </c>
      <c r="N891" t="s">
        <v>9680</v>
      </c>
      <c r="O891">
        <v>84.759358288770059</v>
      </c>
      <c r="P891" t="s">
        <v>9680</v>
      </c>
      <c r="Q891" t="s">
        <v>9680</v>
      </c>
      <c r="R891" s="35" t="str">
        <f>CONCATENATE(Таблица1[[#This Row],[ОКПД]],Таблица1[[#This Row],[Признак периода данных]],Таблица1[[#This Row],[ОКЕИ]])</f>
        <v>10.51.52.110_168</v>
      </c>
      <c r="S891" s="35" t="str">
        <f>VLOOKUP(Таблица1[[#This Row],[ОКПД]],ОКПД!$A$2:$B$11000,2,FALSE)</f>
        <v>Йогурт</v>
      </c>
      <c r="T891" s="35" t="str">
        <f>VLOOKUP(Таблица1[[#This Row],[ОКЕИ]],'для единиц измирения'!$G$4:$H$1900,2,FALSE)</f>
        <v>тонн</v>
      </c>
      <c r="U891" t="str">
        <f>LEFT(Таблица1[[#This Row],[ОКПД]],2)</f>
        <v>10</v>
      </c>
      <c r="V891" s="10" t="e">
        <f>IF(H891=H898:H901,"…*",Таблица1[[#This Row],[За отчётный месяц]])</f>
        <v>#VALUE!</v>
      </c>
      <c r="Y891">
        <f t="shared" si="2"/>
        <v>16.12</v>
      </c>
      <c r="Z891" t="str">
        <f t="shared" si="3"/>
        <v xml:space="preserve"> </v>
      </c>
    </row>
    <row r="892" spans="1:26" ht="15" x14ac:dyDescent="0.25">
      <c r="A892" s="91">
        <v>45047</v>
      </c>
      <c r="B892" s="76" t="s">
        <v>17</v>
      </c>
      <c r="C892" s="76" t="s">
        <v>18</v>
      </c>
      <c r="D892" s="76" t="s">
        <v>19</v>
      </c>
      <c r="E892" s="77" t="s">
        <v>20</v>
      </c>
      <c r="F892" s="78">
        <v>168</v>
      </c>
      <c r="G892" s="76" t="s">
        <v>298</v>
      </c>
      <c r="H892" s="76" t="s">
        <v>146</v>
      </c>
      <c r="I892">
        <v>3</v>
      </c>
      <c r="J892">
        <v>2.2400000000000002</v>
      </c>
      <c r="K892">
        <v>2.2999999999999998</v>
      </c>
      <c r="L892" t="s">
        <v>9680</v>
      </c>
      <c r="M892">
        <v>11.66</v>
      </c>
      <c r="N892" t="s">
        <v>9680</v>
      </c>
      <c r="O892">
        <v>97.391304347826093</v>
      </c>
      <c r="P892" t="s">
        <v>9680</v>
      </c>
      <c r="Q892" t="s">
        <v>9680</v>
      </c>
      <c r="R892" s="35" t="str">
        <f>CONCATENATE(Таблица1[[#This Row],[ОКПД]],Таблица1[[#This Row],[Признак периода данных]],Таблица1[[#This Row],[ОКЕИ]])</f>
        <v>10.51.52.130_168</v>
      </c>
      <c r="S892" s="35" t="str">
        <f>VLOOKUP(Таблица1[[#This Row],[ОКПД]],ОКПД!$A$2:$B$11000,2,FALSE)</f>
        <v>Ряженка и варенец</v>
      </c>
      <c r="T892" s="35" t="str">
        <f>VLOOKUP(Таблица1[[#This Row],[ОКЕИ]],'для единиц измирения'!$G$4:$H$1900,2,FALSE)</f>
        <v>тонн</v>
      </c>
      <c r="U892" t="str">
        <f>LEFT(Таблица1[[#This Row],[ОКПД]],2)</f>
        <v>10</v>
      </c>
      <c r="V892" s="10" t="e">
        <f>IF(H892=H899:H902,"…*",Таблица1[[#This Row],[За отчётный месяц]])</f>
        <v>#VALUE!</v>
      </c>
      <c r="Y892">
        <f t="shared" si="2"/>
        <v>11.66</v>
      </c>
      <c r="Z892" t="str">
        <f t="shared" si="3"/>
        <v xml:space="preserve"> </v>
      </c>
    </row>
    <row r="893" spans="1:26" ht="15" x14ac:dyDescent="0.25">
      <c r="A893" s="91">
        <v>45047</v>
      </c>
      <c r="B893" s="76" t="s">
        <v>17</v>
      </c>
      <c r="C893" s="76" t="s">
        <v>18</v>
      </c>
      <c r="D893" s="76" t="s">
        <v>19</v>
      </c>
      <c r="E893" s="77" t="s">
        <v>20</v>
      </c>
      <c r="F893" s="78">
        <v>168</v>
      </c>
      <c r="G893" s="76" t="s">
        <v>298</v>
      </c>
      <c r="H893" s="76" t="s">
        <v>148</v>
      </c>
      <c r="I893">
        <v>4</v>
      </c>
      <c r="J893">
        <v>14.85</v>
      </c>
      <c r="K893">
        <v>15.7</v>
      </c>
      <c r="L893" t="s">
        <v>9680</v>
      </c>
      <c r="M893">
        <v>69.28</v>
      </c>
      <c r="N893" t="s">
        <v>9680</v>
      </c>
      <c r="O893">
        <v>94.585987261146499</v>
      </c>
      <c r="P893" t="s">
        <v>9680</v>
      </c>
      <c r="Q893" t="s">
        <v>9680</v>
      </c>
      <c r="R893" s="35" t="str">
        <f>CONCATENATE(Таблица1[[#This Row],[ОКПД]],Таблица1[[#This Row],[Признак периода данных]],Таблица1[[#This Row],[ОКЕИ]])</f>
        <v>10.51.52.140_168</v>
      </c>
      <c r="S893" s="35" t="str">
        <f>VLOOKUP(Таблица1[[#This Row],[ОКПД]],ОКПД!$A$2:$B$11000,2,FALSE)</f>
        <v>Кефир</v>
      </c>
      <c r="T893" s="35" t="str">
        <f>VLOOKUP(Таблица1[[#This Row],[ОКЕИ]],'для единиц измирения'!$G$4:$H$1900,2,FALSE)</f>
        <v>тонн</v>
      </c>
      <c r="U893" t="str">
        <f>LEFT(Таблица1[[#This Row],[ОКПД]],2)</f>
        <v>10</v>
      </c>
      <c r="V893" s="10" t="e">
        <f>IF(H893=H900:H903,"…*",Таблица1[[#This Row],[За отчётный месяц]])</f>
        <v>#VALUE!</v>
      </c>
      <c r="Y893">
        <f t="shared" si="2"/>
        <v>69.28</v>
      </c>
      <c r="Z893" t="str">
        <f t="shared" si="3"/>
        <v xml:space="preserve"> </v>
      </c>
    </row>
    <row r="894" spans="1:26" ht="15" x14ac:dyDescent="0.25">
      <c r="A894" s="91">
        <v>45047</v>
      </c>
      <c r="B894" s="76" t="s">
        <v>17</v>
      </c>
      <c r="C894" s="76" t="s">
        <v>18</v>
      </c>
      <c r="D894" s="76" t="s">
        <v>19</v>
      </c>
      <c r="E894" s="77" t="s">
        <v>20</v>
      </c>
      <c r="F894" s="78">
        <v>168</v>
      </c>
      <c r="G894" s="76" t="s">
        <v>298</v>
      </c>
      <c r="H894" s="76" t="s">
        <v>151</v>
      </c>
      <c r="I894">
        <v>2</v>
      </c>
      <c r="J894">
        <v>0.39</v>
      </c>
      <c r="K894">
        <v>0.37</v>
      </c>
      <c r="L894" t="s">
        <v>9680</v>
      </c>
      <c r="M894">
        <v>1.99</v>
      </c>
      <c r="N894" t="s">
        <v>9680</v>
      </c>
      <c r="O894">
        <v>105.4054054054054</v>
      </c>
      <c r="P894" t="s">
        <v>9680</v>
      </c>
      <c r="Q894" t="s">
        <v>9680</v>
      </c>
      <c r="R894" s="35" t="str">
        <f>CONCATENATE(Таблица1[[#This Row],[ОКПД]],Таблица1[[#This Row],[Признак периода данных]],Таблица1[[#This Row],[ОКЕИ]])</f>
        <v>10.51.52.150_168</v>
      </c>
      <c r="S894" s="35" t="str">
        <f>VLOOKUP(Таблица1[[#This Row],[ОКПД]],ОКПД!$A$2:$B$11000,2,FALSE)</f>
        <v>Простокваша, в том числе мечниковская</v>
      </c>
      <c r="T894" s="35" t="str">
        <f>VLOOKUP(Таблица1[[#This Row],[ОКЕИ]],'для единиц измирения'!$G$4:$H$1900,2,FALSE)</f>
        <v>тонн</v>
      </c>
      <c r="U894" t="str">
        <f>LEFT(Таблица1[[#This Row],[ОКПД]],2)</f>
        <v>10</v>
      </c>
      <c r="V894" s="10" t="e">
        <f>IF(H894=H901:H904,"…*",Таблица1[[#This Row],[За отчётный месяц]])</f>
        <v>#VALUE!</v>
      </c>
      <c r="Y894">
        <f t="shared" si="2"/>
        <v>1.99</v>
      </c>
      <c r="Z894" t="str">
        <f t="shared" si="3"/>
        <v xml:space="preserve"> </v>
      </c>
    </row>
    <row r="895" spans="1:26" ht="20.100000000000001" customHeight="1" x14ac:dyDescent="0.25">
      <c r="A895" s="91">
        <v>45047</v>
      </c>
      <c r="B895" s="76" t="s">
        <v>17</v>
      </c>
      <c r="C895" s="76" t="s">
        <v>18</v>
      </c>
      <c r="D895" s="76" t="s">
        <v>19</v>
      </c>
      <c r="E895" s="77" t="s">
        <v>20</v>
      </c>
      <c r="F895" s="78">
        <v>168</v>
      </c>
      <c r="G895" s="76" t="s">
        <v>298</v>
      </c>
      <c r="H895" s="76" t="s">
        <v>153</v>
      </c>
      <c r="I895">
        <v>4</v>
      </c>
      <c r="J895">
        <v>5.98</v>
      </c>
      <c r="K895">
        <v>6.29</v>
      </c>
      <c r="L895" t="s">
        <v>9680</v>
      </c>
      <c r="M895">
        <v>31.34</v>
      </c>
      <c r="N895" t="s">
        <v>9680</v>
      </c>
      <c r="O895">
        <v>95.071542130365657</v>
      </c>
      <c r="P895" t="s">
        <v>9680</v>
      </c>
      <c r="Q895" t="s">
        <v>9680</v>
      </c>
      <c r="R895" s="35" t="str">
        <f>CONCATENATE(Таблица1[[#This Row],[ОКПД]],Таблица1[[#This Row],[Признак периода данных]],Таблица1[[#This Row],[ОКЕИ]])</f>
        <v>10.51.52.200_168</v>
      </c>
      <c r="S895" s="35" t="str">
        <f>VLOOKUP(Таблица1[[#This Row],[ОКПД]],ОКПД!$A$2:$B$11000,2,FALSE)</f>
        <v>Сметана</v>
      </c>
      <c r="T895" s="35" t="str">
        <f>VLOOKUP(Таблица1[[#This Row],[ОКЕИ]],'для единиц измирения'!$G$4:$H$1900,2,FALSE)</f>
        <v>тонн</v>
      </c>
      <c r="U895" t="str">
        <f>LEFT(Таблица1[[#This Row],[ОКПД]],2)</f>
        <v>10</v>
      </c>
      <c r="V895" s="10" t="e">
        <f>IF(H895=H902:H905,"…*",Таблица1[[#This Row],[За отчётный месяц]])</f>
        <v>#VALUE!</v>
      </c>
      <c r="Y895">
        <f t="shared" si="2"/>
        <v>31.34</v>
      </c>
      <c r="Z895" t="str">
        <f t="shared" si="3"/>
        <v xml:space="preserve"> </v>
      </c>
    </row>
    <row r="896" spans="1:26" ht="15" x14ac:dyDescent="0.25">
      <c r="A896" s="91">
        <v>45047</v>
      </c>
      <c r="B896" s="76" t="s">
        <v>17</v>
      </c>
      <c r="C896" s="76" t="s">
        <v>18</v>
      </c>
      <c r="D896" s="76" t="s">
        <v>19</v>
      </c>
      <c r="E896" s="77" t="s">
        <v>20</v>
      </c>
      <c r="F896" s="78">
        <v>168</v>
      </c>
      <c r="G896" s="76" t="s">
        <v>298</v>
      </c>
      <c r="H896" s="76" t="s">
        <v>155</v>
      </c>
      <c r="I896">
        <v>1</v>
      </c>
      <c r="J896">
        <v>1.04</v>
      </c>
      <c r="K896">
        <v>1.26</v>
      </c>
      <c r="L896" t="s">
        <v>9680</v>
      </c>
      <c r="M896">
        <v>4.53</v>
      </c>
      <c r="N896" t="s">
        <v>9680</v>
      </c>
      <c r="O896">
        <v>82.539682539682545</v>
      </c>
      <c r="P896" t="s">
        <v>9680</v>
      </c>
      <c r="Q896" t="s">
        <v>9680</v>
      </c>
      <c r="R896" s="35" t="str">
        <f>CONCATENATE(Таблица1[[#This Row],[ОКПД]],Таблица1[[#This Row],[Признак периода данных]],Таблица1[[#This Row],[ОКЕИ]])</f>
        <v>10.51.55_168</v>
      </c>
      <c r="S896" s="35" t="str">
        <f>VLOOKUP(Таблица1[[#This Row],[ОКПД]],ОКПД!$A$2:$B$11000,2,FALSE)</f>
        <v>Сыворотка</v>
      </c>
      <c r="T896" s="35" t="str">
        <f>VLOOKUP(Таблица1[[#This Row],[ОКЕИ]],'для единиц измирения'!$G$4:$H$1900,2,FALSE)</f>
        <v>тонн</v>
      </c>
      <c r="U896" t="str">
        <f>LEFT(Таблица1[[#This Row],[ОКПД]],2)</f>
        <v>10</v>
      </c>
      <c r="V896" s="10" t="e">
        <f>IF(H896=H903:H906,"…*",Таблица1[[#This Row],[За отчётный месяц]])</f>
        <v>#VALUE!</v>
      </c>
      <c r="Y896">
        <f t="shared" si="2"/>
        <v>4.53</v>
      </c>
      <c r="Z896" t="str">
        <f t="shared" si="3"/>
        <v xml:space="preserve"> </v>
      </c>
    </row>
    <row r="897" spans="1:26" ht="20.100000000000001" customHeight="1" x14ac:dyDescent="0.25">
      <c r="A897" s="91">
        <v>45047</v>
      </c>
      <c r="B897" s="76" t="s">
        <v>17</v>
      </c>
      <c r="C897" s="76" t="s">
        <v>18</v>
      </c>
      <c r="D897" s="76" t="s">
        <v>19</v>
      </c>
      <c r="E897" s="77" t="s">
        <v>20</v>
      </c>
      <c r="F897" s="78">
        <v>168</v>
      </c>
      <c r="G897" s="76" t="s">
        <v>298</v>
      </c>
      <c r="H897" s="76" t="s">
        <v>158</v>
      </c>
      <c r="I897">
        <v>1</v>
      </c>
      <c r="J897">
        <v>0.37</v>
      </c>
      <c r="K897">
        <v>0.56999999999999995</v>
      </c>
      <c r="L897" t="s">
        <v>9680</v>
      </c>
      <c r="M897">
        <v>1.49</v>
      </c>
      <c r="N897" t="s">
        <v>9680</v>
      </c>
      <c r="O897">
        <v>64.912280701754383</v>
      </c>
      <c r="P897" t="s">
        <v>9680</v>
      </c>
      <c r="Q897" t="s">
        <v>9680</v>
      </c>
      <c r="R897" s="35" t="str">
        <f>CONCATENATE(Таблица1[[#This Row],[ОКПД]],Таблица1[[#This Row],[Признак периода данных]],Таблица1[[#This Row],[ОКЕИ]])</f>
        <v>10.51.55.110_168</v>
      </c>
      <c r="S897" s="35" t="str">
        <f>VLOOKUP(Таблица1[[#This Row],[ОКПД]],ОКПД!$A$2:$B$11000,2,FALSE)</f>
        <v>Сыворотка молочная</v>
      </c>
      <c r="T897" s="35" t="str">
        <f>VLOOKUP(Таблица1[[#This Row],[ОКЕИ]],'для единиц измирения'!$G$4:$H$1900,2,FALSE)</f>
        <v>тонн</v>
      </c>
      <c r="U897" t="str">
        <f>LEFT(Таблица1[[#This Row],[ОКПД]],2)</f>
        <v>10</v>
      </c>
      <c r="V897" s="10" t="e">
        <f>IF(H897=H904:H907,"…*",Таблица1[[#This Row],[За отчётный месяц]])</f>
        <v>#VALUE!</v>
      </c>
      <c r="Y897">
        <f t="shared" si="2"/>
        <v>1.49</v>
      </c>
      <c r="Z897" t="str">
        <f t="shared" si="3"/>
        <v xml:space="preserve"> </v>
      </c>
    </row>
    <row r="898" spans="1:26" ht="20.100000000000001" customHeight="1" x14ac:dyDescent="0.25">
      <c r="A898" s="91">
        <v>45047</v>
      </c>
      <c r="B898" s="76" t="s">
        <v>17</v>
      </c>
      <c r="C898" s="76" t="s">
        <v>18</v>
      </c>
      <c r="D898" s="76" t="s">
        <v>19</v>
      </c>
      <c r="E898" s="77" t="s">
        <v>20</v>
      </c>
      <c r="F898" s="78">
        <v>168</v>
      </c>
      <c r="G898" s="76" t="s">
        <v>298</v>
      </c>
      <c r="H898" s="76" t="s">
        <v>332</v>
      </c>
      <c r="I898">
        <v>1</v>
      </c>
      <c r="J898">
        <v>0.67</v>
      </c>
      <c r="K898">
        <v>0.69</v>
      </c>
      <c r="L898" t="s">
        <v>9680</v>
      </c>
      <c r="M898">
        <v>3.04</v>
      </c>
      <c r="N898" t="s">
        <v>9680</v>
      </c>
      <c r="O898">
        <v>97.101449275362313</v>
      </c>
      <c r="P898" t="s">
        <v>9680</v>
      </c>
      <c r="Q898" t="s">
        <v>9680</v>
      </c>
      <c r="R898" s="35" t="str">
        <f>CONCATENATE(Таблица1[[#This Row],[ОКПД]],Таблица1[[#This Row],[Признак периода данных]],Таблица1[[#This Row],[ОКЕИ]])</f>
        <v>10.51.55.120_168</v>
      </c>
      <c r="S898" s="35" t="str">
        <f>VLOOKUP(Таблица1[[#This Row],[ОКПД]],ОКПД!$A$2:$B$11000,2,FALSE)</f>
        <v>Продукты из сыворотки</v>
      </c>
      <c r="T898" s="35" t="str">
        <f>VLOOKUP(Таблица1[[#This Row],[ОКЕИ]],'для единиц измирения'!$G$4:$H$1900,2,FALSE)</f>
        <v>тонн</v>
      </c>
      <c r="U898" t="str">
        <f>LEFT(Таблица1[[#This Row],[ОКПД]],2)</f>
        <v>10</v>
      </c>
      <c r="V898" s="10" t="e">
        <f>IF(H898=H905:H908,"…*",Таблица1[[#This Row],[За отчётный месяц]])</f>
        <v>#VALUE!</v>
      </c>
      <c r="Y898">
        <f t="shared" si="2"/>
        <v>3.04</v>
      </c>
      <c r="Z898" t="str">
        <f t="shared" si="3"/>
        <v xml:space="preserve"> </v>
      </c>
    </row>
    <row r="899" spans="1:26" ht="20.100000000000001" customHeight="1" x14ac:dyDescent="0.25">
      <c r="A899" s="91">
        <v>45047</v>
      </c>
      <c r="B899" s="76" t="s">
        <v>17</v>
      </c>
      <c r="C899" s="76" t="s">
        <v>18</v>
      </c>
      <c r="D899" s="76" t="s">
        <v>19</v>
      </c>
      <c r="E899" s="77" t="s">
        <v>20</v>
      </c>
      <c r="F899" s="78">
        <v>168</v>
      </c>
      <c r="G899" s="76" t="s">
        <v>298</v>
      </c>
      <c r="H899" s="76" t="s">
        <v>160</v>
      </c>
      <c r="I899">
        <v>3</v>
      </c>
      <c r="J899">
        <v>13.39</v>
      </c>
      <c r="K899">
        <v>13.54</v>
      </c>
      <c r="L899" t="s">
        <v>9680</v>
      </c>
      <c r="M899">
        <v>68.66</v>
      </c>
      <c r="N899" t="s">
        <v>9680</v>
      </c>
      <c r="O899">
        <v>98.892171344165433</v>
      </c>
      <c r="P899" t="s">
        <v>9680</v>
      </c>
      <c r="Q899" t="s">
        <v>9680</v>
      </c>
      <c r="R899" s="35" t="str">
        <f>CONCATENATE(Таблица1[[#This Row],[ОКПД]],Таблица1[[#This Row],[Признак периода данных]],Таблица1[[#This Row],[ОКЕИ]])</f>
        <v>10.51.56_168</v>
      </c>
      <c r="S899" s="35" t="str">
        <f>VLOOKUP(Таблица1[[#This Row],[ОКПД]],ОКПД!$A$2:$B$11000,2,FALSE)</f>
        <v>Продукция молочная, не включенная в другие группировки</v>
      </c>
      <c r="T899" s="35" t="str">
        <f>VLOOKUP(Таблица1[[#This Row],[ОКЕИ]],'для единиц измирения'!$G$4:$H$1900,2,FALSE)</f>
        <v>тонн</v>
      </c>
      <c r="U899" t="str">
        <f>LEFT(Таблица1[[#This Row],[ОКПД]],2)</f>
        <v>10</v>
      </c>
      <c r="V899" s="10" t="e">
        <f>IF(H899=H906:H909,"…*",Таблица1[[#This Row],[За отчётный месяц]])</f>
        <v>#VALUE!</v>
      </c>
      <c r="Y899">
        <f t="shared" si="2"/>
        <v>68.66</v>
      </c>
      <c r="Z899" t="str">
        <f t="shared" si="3"/>
        <v xml:space="preserve"> </v>
      </c>
    </row>
    <row r="900" spans="1:26" ht="15" x14ac:dyDescent="0.25">
      <c r="A900" s="91">
        <v>45047</v>
      </c>
      <c r="B900" s="76" t="s">
        <v>17</v>
      </c>
      <c r="C900" s="76" t="s">
        <v>18</v>
      </c>
      <c r="D900" s="76" t="s">
        <v>19</v>
      </c>
      <c r="E900" s="77" t="s">
        <v>20</v>
      </c>
      <c r="F900" s="78">
        <v>168</v>
      </c>
      <c r="G900" s="76" t="s">
        <v>298</v>
      </c>
      <c r="H900" s="76" t="s">
        <v>163</v>
      </c>
      <c r="I900">
        <v>1</v>
      </c>
      <c r="J900">
        <v>4.7</v>
      </c>
      <c r="K900">
        <v>5.08</v>
      </c>
      <c r="L900" t="s">
        <v>9680</v>
      </c>
      <c r="M900">
        <v>24.28</v>
      </c>
      <c r="N900" t="s">
        <v>9680</v>
      </c>
      <c r="O900">
        <v>92.519685039370074</v>
      </c>
      <c r="P900" t="s">
        <v>9680</v>
      </c>
      <c r="Q900" t="s">
        <v>9680</v>
      </c>
      <c r="R900" s="35" t="str">
        <f>CONCATENATE(Таблица1[[#This Row],[ОКПД]],Таблица1[[#This Row],[Признак периода данных]],Таблица1[[#This Row],[ОКЕИ]])</f>
        <v>10.51.56.110_168</v>
      </c>
      <c r="S900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900" s="35" t="str">
        <f>VLOOKUP(Таблица1[[#This Row],[ОКЕИ]],'для единиц измирения'!$G$4:$H$1900,2,FALSE)</f>
        <v>тонн</v>
      </c>
      <c r="U900" t="str">
        <f>LEFT(Таблица1[[#This Row],[ОКПД]],2)</f>
        <v>10</v>
      </c>
      <c r="V900" s="10" t="e">
        <f>IF(H900=H907:H910,"…*",Таблица1[[#This Row],[За отчётный месяц]])</f>
        <v>#VALUE!</v>
      </c>
      <c r="Y900">
        <f t="shared" si="2"/>
        <v>24.28</v>
      </c>
      <c r="Z900" t="str">
        <f t="shared" si="3"/>
        <v xml:space="preserve"> </v>
      </c>
    </row>
    <row r="901" spans="1:26" ht="20.100000000000001" customHeight="1" x14ac:dyDescent="0.25">
      <c r="A901" s="91">
        <v>45047</v>
      </c>
      <c r="B901" s="76" t="s">
        <v>17</v>
      </c>
      <c r="C901" s="76" t="s">
        <v>18</v>
      </c>
      <c r="D901" s="76" t="s">
        <v>19</v>
      </c>
      <c r="E901" s="77" t="s">
        <v>20</v>
      </c>
      <c r="F901" s="78">
        <v>168</v>
      </c>
      <c r="G901" s="76" t="s">
        <v>298</v>
      </c>
      <c r="H901" s="76" t="s">
        <v>165</v>
      </c>
      <c r="I901">
        <v>3</v>
      </c>
      <c r="J901">
        <v>7.66</v>
      </c>
      <c r="K901">
        <v>7.23</v>
      </c>
      <c r="L901" t="s">
        <v>9680</v>
      </c>
      <c r="M901">
        <v>39.08</v>
      </c>
      <c r="N901" t="s">
        <v>9680</v>
      </c>
      <c r="O901">
        <v>105.94744121715075</v>
      </c>
      <c r="P901" t="s">
        <v>9680</v>
      </c>
      <c r="Q901" t="s">
        <v>9680</v>
      </c>
      <c r="R901" s="35" t="str">
        <f>CONCATENATE(Таблица1[[#This Row],[ОКПД]],Таблица1[[#This Row],[Признак периода данных]],Таблица1[[#This Row],[ОКЕИ]])</f>
        <v>10.51.56.120_168</v>
      </c>
      <c r="S901" s="35" t="str">
        <f>VLOOKUP(Таблица1[[#This Row],[ОКПД]],ОКПД!$A$2:$B$11000,2,FALSE)</f>
        <v>Напитки молочные</v>
      </c>
      <c r="T901" s="35" t="str">
        <f>VLOOKUP(Таблица1[[#This Row],[ОКЕИ]],'для единиц измирения'!$G$4:$H$1900,2,FALSE)</f>
        <v>тонн</v>
      </c>
      <c r="U901" t="str">
        <f>LEFT(Таблица1[[#This Row],[ОКПД]],2)</f>
        <v>10</v>
      </c>
      <c r="V901" s="10" t="e">
        <f>IF(H901=H908:H911,"…*",Таблица1[[#This Row],[За отчётный месяц]])</f>
        <v>#VALUE!</v>
      </c>
      <c r="Y901">
        <f t="shared" si="2"/>
        <v>39.08</v>
      </c>
      <c r="Z901" t="str">
        <f t="shared" si="3"/>
        <v xml:space="preserve"> </v>
      </c>
    </row>
    <row r="902" spans="1:26" ht="15" x14ac:dyDescent="0.25">
      <c r="A902" s="91">
        <v>45047</v>
      </c>
      <c r="B902" s="76" t="s">
        <v>17</v>
      </c>
      <c r="C902" s="76" t="s">
        <v>18</v>
      </c>
      <c r="D902" s="76" t="s">
        <v>19</v>
      </c>
      <c r="E902" s="77" t="s">
        <v>20</v>
      </c>
      <c r="F902" s="78">
        <v>168</v>
      </c>
      <c r="G902" s="76" t="s">
        <v>298</v>
      </c>
      <c r="H902" s="76" t="s">
        <v>167</v>
      </c>
      <c r="I902">
        <v>2</v>
      </c>
      <c r="J902">
        <v>1.03</v>
      </c>
      <c r="K902">
        <v>1.23</v>
      </c>
      <c r="L902" t="s">
        <v>9680</v>
      </c>
      <c r="M902">
        <v>5.3</v>
      </c>
      <c r="N902" t="s">
        <v>9680</v>
      </c>
      <c r="O902">
        <v>83.739837398373979</v>
      </c>
      <c r="P902" t="s">
        <v>9680</v>
      </c>
      <c r="Q902" t="s">
        <v>9680</v>
      </c>
      <c r="R902" s="35" t="str">
        <f>CONCATENATE(Таблица1[[#This Row],[ОКПД]],Таблица1[[#This Row],[Признак периода данных]],Таблица1[[#This Row],[ОКЕИ]])</f>
        <v>10.51.56.150_168</v>
      </c>
      <c r="S902" s="35" t="str">
        <f>VLOOKUP(Таблица1[[#This Row],[ОКПД]],ОКПД!$A$2:$B$11000,2,FALSE)</f>
        <v>Продукты на основе творога</v>
      </c>
      <c r="T902" s="35" t="str">
        <f>VLOOKUP(Таблица1[[#This Row],[ОКЕИ]],'для единиц измирения'!$G$4:$H$1900,2,FALSE)</f>
        <v>тонн</v>
      </c>
      <c r="U902" t="str">
        <f>LEFT(Таблица1[[#This Row],[ОКПД]],2)</f>
        <v>10</v>
      </c>
      <c r="V902" s="10" t="e">
        <f>IF(H902=H909:H912,"…*",Таблица1[[#This Row],[За отчётный месяц]])</f>
        <v>#VALUE!</v>
      </c>
      <c r="Y902">
        <f t="shared" si="2"/>
        <v>5.3</v>
      </c>
      <c r="Z902" t="str">
        <f t="shared" si="3"/>
        <v xml:space="preserve"> </v>
      </c>
    </row>
    <row r="903" spans="1:26" ht="20.100000000000001" customHeight="1" x14ac:dyDescent="0.25">
      <c r="A903" s="91">
        <v>45047</v>
      </c>
      <c r="B903" s="76" t="s">
        <v>17</v>
      </c>
      <c r="C903" s="76" t="s">
        <v>18</v>
      </c>
      <c r="D903" s="76" t="s">
        <v>19</v>
      </c>
      <c r="E903" s="77" t="s">
        <v>20</v>
      </c>
      <c r="F903" s="78">
        <v>168</v>
      </c>
      <c r="G903" s="76" t="s">
        <v>298</v>
      </c>
      <c r="H903" s="76" t="s">
        <v>169</v>
      </c>
      <c r="I903">
        <v>13</v>
      </c>
      <c r="J903">
        <v>177.602</v>
      </c>
      <c r="K903">
        <v>180.48599999999999</v>
      </c>
      <c r="L903" t="s">
        <v>9680</v>
      </c>
      <c r="M903">
        <v>869.76400000000001</v>
      </c>
      <c r="N903" t="s">
        <v>9680</v>
      </c>
      <c r="O903">
        <v>98.402092129029398</v>
      </c>
      <c r="P903" t="s">
        <v>9680</v>
      </c>
      <c r="Q903" t="s">
        <v>9680</v>
      </c>
      <c r="R903" s="35" t="str">
        <f>CONCATENATE(Таблица1[[#This Row],[ОКПД]],Таблица1[[#This Row],[Признак периода данных]],Таблица1[[#This Row],[ОКЕИ]])</f>
        <v>10.71.11_168</v>
      </c>
      <c r="S903" s="35" t="str">
        <f>VLOOKUP(Таблица1[[#This Row],[ОКПД]],ОКПД!$A$2:$B$11000,2,FALSE)</f>
        <v>Изделия хлебобулочные недлительного хранения</v>
      </c>
      <c r="T903" s="35" t="str">
        <f>VLOOKUP(Таблица1[[#This Row],[ОКЕИ]],'для единиц измирения'!$G$4:$H$1900,2,FALSE)</f>
        <v>тонн</v>
      </c>
      <c r="U903" t="str">
        <f>LEFT(Таблица1[[#This Row],[ОКПД]],2)</f>
        <v>10</v>
      </c>
      <c r="V903" s="10" t="e">
        <f>IF(H903=H910:H913,"…*",Таблица1[[#This Row],[За отчётный месяц]])</f>
        <v>#VALUE!</v>
      </c>
      <c r="Y903">
        <f t="shared" si="2"/>
        <v>869.76400000000001</v>
      </c>
      <c r="Z903" t="str">
        <f t="shared" si="3"/>
        <v xml:space="preserve"> </v>
      </c>
    </row>
    <row r="904" spans="1:26" ht="15" x14ac:dyDescent="0.25">
      <c r="A904" s="91">
        <v>45047</v>
      </c>
      <c r="B904" s="76" t="s">
        <v>17</v>
      </c>
      <c r="C904" s="76" t="s">
        <v>18</v>
      </c>
      <c r="D904" s="76" t="s">
        <v>19</v>
      </c>
      <c r="E904" s="77" t="s">
        <v>20</v>
      </c>
      <c r="F904" s="78">
        <v>168</v>
      </c>
      <c r="G904" s="76" t="s">
        <v>298</v>
      </c>
      <c r="H904" s="76" t="s">
        <v>172</v>
      </c>
      <c r="I904">
        <v>13</v>
      </c>
      <c r="J904">
        <v>177.72200000000001</v>
      </c>
      <c r="K904">
        <v>180.596</v>
      </c>
      <c r="L904" t="s">
        <v>9680</v>
      </c>
      <c r="M904">
        <v>870.09400000000005</v>
      </c>
      <c r="N904" t="s">
        <v>9680</v>
      </c>
      <c r="O904">
        <v>98.408602626857743</v>
      </c>
      <c r="P904" t="s">
        <v>9680</v>
      </c>
      <c r="Q904" t="s">
        <v>9680</v>
      </c>
      <c r="R904" s="35" t="str">
        <f>CONCATENATE(Таблица1[[#This Row],[ОКПД]],Таблица1[[#This Row],[Признак периода данных]],Таблица1[[#This Row],[ОКЕИ]])</f>
        <v>10.71.11.003.АГ_168</v>
      </c>
      <c r="S904" s="35" t="str">
        <f>VLOOKUP(Таблица1[[#This Row],[ОКПД]],ОКПД!$A$2:$B$11000,2,FALSE)</f>
        <v>Хлеб и хлебобулочные изделия, включая полуфабрикаты</v>
      </c>
      <c r="T904" s="35" t="str">
        <f>VLOOKUP(Таблица1[[#This Row],[ОКЕИ]],'для единиц измирения'!$G$4:$H$1900,2,FALSE)</f>
        <v>тонн</v>
      </c>
      <c r="U904" t="str">
        <f>LEFT(Таблица1[[#This Row],[ОКПД]],2)</f>
        <v>10</v>
      </c>
      <c r="V904" s="10" t="e">
        <f>IF(H904=H911:H914,"…*",Таблица1[[#This Row],[За отчётный месяц]])</f>
        <v>#VALUE!</v>
      </c>
      <c r="Y904">
        <f t="shared" si="2"/>
        <v>870.09400000000005</v>
      </c>
      <c r="Z904" t="str">
        <f t="shared" si="3"/>
        <v xml:space="preserve"> </v>
      </c>
    </row>
    <row r="905" spans="1:26" ht="15" x14ac:dyDescent="0.25">
      <c r="A905" s="91">
        <v>45047</v>
      </c>
      <c r="B905" s="76" t="s">
        <v>17</v>
      </c>
      <c r="C905" s="76" t="s">
        <v>18</v>
      </c>
      <c r="D905" s="76" t="s">
        <v>19</v>
      </c>
      <c r="E905" s="77" t="s">
        <v>20</v>
      </c>
      <c r="F905" s="78">
        <v>168</v>
      </c>
      <c r="G905" s="76" t="s">
        <v>298</v>
      </c>
      <c r="H905" s="76" t="s">
        <v>175</v>
      </c>
      <c r="I905">
        <v>13</v>
      </c>
      <c r="J905">
        <v>177.352</v>
      </c>
      <c r="K905">
        <v>180.26599999999999</v>
      </c>
      <c r="L905" t="s">
        <v>9680</v>
      </c>
      <c r="M905">
        <v>868.49400000000003</v>
      </c>
      <c r="N905" t="s">
        <v>9680</v>
      </c>
      <c r="O905">
        <v>98.383499938979071</v>
      </c>
      <c r="P905" t="s">
        <v>9680</v>
      </c>
      <c r="Q905" t="s">
        <v>9680</v>
      </c>
      <c r="R905" s="35" t="str">
        <f>CONCATENATE(Таблица1[[#This Row],[ОКПД]],Таблица1[[#This Row],[Признак периода данных]],Таблица1[[#This Row],[ОКЕИ]])</f>
        <v>10.71.11.100_168</v>
      </c>
      <c r="S905" s="35" t="str">
        <f>VLOOKUP(Таблица1[[#This Row],[ОКПД]],ОКПД!$A$2:$B$11000,2,FALSE)</f>
        <v>Хлеб и хлебобулочные изделия недлительного хранения</v>
      </c>
      <c r="T905" s="35" t="str">
        <f>VLOOKUP(Таблица1[[#This Row],[ОКЕИ]],'для единиц измирения'!$G$4:$H$1900,2,FALSE)</f>
        <v>тонн</v>
      </c>
      <c r="U905" t="str">
        <f>LEFT(Таблица1[[#This Row],[ОКПД]],2)</f>
        <v>10</v>
      </c>
      <c r="V905" s="10" t="e">
        <f>IF(H905=H912:H915,"…*",Таблица1[[#This Row],[За отчётный месяц]])</f>
        <v>#VALUE!</v>
      </c>
      <c r="Y905">
        <f t="shared" si="2"/>
        <v>868.49400000000003</v>
      </c>
      <c r="Z905" t="str">
        <f t="shared" si="3"/>
        <v xml:space="preserve"> </v>
      </c>
    </row>
    <row r="906" spans="1:26" ht="15" x14ac:dyDescent="0.25">
      <c r="A906" s="91">
        <v>45047</v>
      </c>
      <c r="B906" s="76" t="s">
        <v>17</v>
      </c>
      <c r="C906" s="76" t="s">
        <v>18</v>
      </c>
      <c r="D906" s="76" t="s">
        <v>19</v>
      </c>
      <c r="E906" s="77" t="s">
        <v>20</v>
      </c>
      <c r="F906" s="78">
        <v>168</v>
      </c>
      <c r="G906" s="76" t="s">
        <v>298</v>
      </c>
      <c r="H906" s="76" t="s">
        <v>177</v>
      </c>
      <c r="I906">
        <v>12</v>
      </c>
      <c r="J906">
        <v>156.131</v>
      </c>
      <c r="K906">
        <v>156.05199999999999</v>
      </c>
      <c r="L906" t="s">
        <v>9680</v>
      </c>
      <c r="M906">
        <v>758.31899999999996</v>
      </c>
      <c r="N906" t="s">
        <v>9680</v>
      </c>
      <c r="O906">
        <v>100.05062415092405</v>
      </c>
      <c r="P906" t="s">
        <v>9680</v>
      </c>
      <c r="Q906" t="s">
        <v>9680</v>
      </c>
      <c r="R906" s="35" t="str">
        <f>CONCATENATE(Таблица1[[#This Row],[ОКПД]],Таблица1[[#This Row],[Признак периода данных]],Таблица1[[#This Row],[ОКЕИ]])</f>
        <v>10.71.11.110_168</v>
      </c>
      <c r="S906" s="35" t="str">
        <f>VLOOKUP(Таблица1[[#This Row],[ОКПД]],ОКПД!$A$2:$B$11000,2,FALSE)</f>
        <v>Хлеб недлительного хранения</v>
      </c>
      <c r="T906" s="35" t="str">
        <f>VLOOKUP(Таблица1[[#This Row],[ОКЕИ]],'для единиц измирения'!$G$4:$H$1900,2,FALSE)</f>
        <v>тонн</v>
      </c>
      <c r="U906" t="str">
        <f>LEFT(Таблица1[[#This Row],[ОКПД]],2)</f>
        <v>10</v>
      </c>
      <c r="V906" s="10" t="e">
        <f>IF(H906=H913:H916,"…*",Таблица1[[#This Row],[За отчётный месяц]])</f>
        <v>#VALUE!</v>
      </c>
      <c r="Y906">
        <f t="shared" ref="Y906:Y969" si="4">M906</f>
        <v>758.31899999999996</v>
      </c>
      <c r="Z906" t="str">
        <f t="shared" ref="Z906:Z969" si="5">Q906</f>
        <v xml:space="preserve"> </v>
      </c>
    </row>
    <row r="907" spans="1:26" ht="15" x14ac:dyDescent="0.25">
      <c r="A907" s="91">
        <v>45047</v>
      </c>
      <c r="B907" s="76" t="s">
        <v>17</v>
      </c>
      <c r="C907" s="76" t="s">
        <v>18</v>
      </c>
      <c r="D907" s="76" t="s">
        <v>19</v>
      </c>
      <c r="E907" s="77" t="s">
        <v>20</v>
      </c>
      <c r="F907" s="78">
        <v>168</v>
      </c>
      <c r="G907" s="76" t="s">
        <v>298</v>
      </c>
      <c r="H907" s="76" t="s">
        <v>179</v>
      </c>
      <c r="I907">
        <v>10</v>
      </c>
      <c r="J907">
        <v>11.959</v>
      </c>
      <c r="K907">
        <v>12.943</v>
      </c>
      <c r="L907" t="s">
        <v>9680</v>
      </c>
      <c r="M907">
        <v>58.530999999999999</v>
      </c>
      <c r="N907" t="s">
        <v>9680</v>
      </c>
      <c r="O907">
        <v>92.397434906899477</v>
      </c>
      <c r="P907" t="s">
        <v>9680</v>
      </c>
      <c r="Q907" t="s">
        <v>9680</v>
      </c>
      <c r="R907" s="35" t="str">
        <f>CONCATENATE(Таблица1[[#This Row],[ОКПД]],Таблица1[[#This Row],[Признак периода данных]],Таблица1[[#This Row],[ОКЕИ]])</f>
        <v>10.71.11.120_168</v>
      </c>
      <c r="S907" s="35" t="str">
        <f>VLOOKUP(Таблица1[[#This Row],[ОКПД]],ОКПД!$A$2:$B$11000,2,FALSE)</f>
        <v>Булочные изделия недлительного хранения</v>
      </c>
      <c r="T907" s="35" t="str">
        <f>VLOOKUP(Таблица1[[#This Row],[ОКЕИ]],'для единиц измирения'!$G$4:$H$1900,2,FALSE)</f>
        <v>тонн</v>
      </c>
      <c r="U907" t="str">
        <f>LEFT(Таблица1[[#This Row],[ОКПД]],2)</f>
        <v>10</v>
      </c>
      <c r="V907" s="10" t="e">
        <f>IF(H907=H914:H917,"…*",Таблица1[[#This Row],[За отчётный месяц]])</f>
        <v>#VALUE!</v>
      </c>
      <c r="Y907">
        <f t="shared" si="4"/>
        <v>58.530999999999999</v>
      </c>
      <c r="Z907" t="str">
        <f t="shared" si="5"/>
        <v xml:space="preserve"> </v>
      </c>
    </row>
    <row r="908" spans="1:26" ht="15" x14ac:dyDescent="0.25">
      <c r="A908" s="91">
        <v>45047</v>
      </c>
      <c r="B908" s="76" t="s">
        <v>17</v>
      </c>
      <c r="C908" s="76" t="s">
        <v>18</v>
      </c>
      <c r="D908" s="76" t="s">
        <v>19</v>
      </c>
      <c r="E908" s="77" t="s">
        <v>20</v>
      </c>
      <c r="F908" s="78">
        <v>168</v>
      </c>
      <c r="G908" s="76" t="s">
        <v>298</v>
      </c>
      <c r="H908" s="76" t="s">
        <v>181</v>
      </c>
      <c r="I908">
        <v>2</v>
      </c>
      <c r="J908">
        <v>2.0299999999999998</v>
      </c>
      <c r="K908">
        <v>2.12</v>
      </c>
      <c r="L908" t="s">
        <v>9680</v>
      </c>
      <c r="M908">
        <v>11.9</v>
      </c>
      <c r="N908" t="s">
        <v>9680</v>
      </c>
      <c r="O908">
        <v>95.754716981132077</v>
      </c>
      <c r="P908" t="s">
        <v>9680</v>
      </c>
      <c r="Q908" t="s">
        <v>9680</v>
      </c>
      <c r="R908" s="35" t="str">
        <f>CONCATENATE(Таблица1[[#This Row],[ОКПД]],Таблица1[[#This Row],[Признак периода данных]],Таблица1[[#This Row],[ОКЕИ]])</f>
        <v>10.71.11.170_168</v>
      </c>
      <c r="S908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908" s="35" t="str">
        <f>VLOOKUP(Таблица1[[#This Row],[ОКЕИ]],'для единиц измирения'!$G$4:$H$1900,2,FALSE)</f>
        <v>тонн</v>
      </c>
      <c r="U908" t="str">
        <f>LEFT(Таблица1[[#This Row],[ОКПД]],2)</f>
        <v>10</v>
      </c>
      <c r="V908" s="10" t="e">
        <f>IF(H908=H915:H918,"…*",Таблица1[[#This Row],[За отчётный месяц]])</f>
        <v>#VALUE!</v>
      </c>
      <c r="Y908">
        <f t="shared" si="4"/>
        <v>11.9</v>
      </c>
      <c r="Z908" t="str">
        <f t="shared" si="5"/>
        <v xml:space="preserve"> </v>
      </c>
    </row>
    <row r="909" spans="1:26" ht="20.100000000000001" customHeight="1" x14ac:dyDescent="0.25">
      <c r="A909" s="91">
        <v>45047</v>
      </c>
      <c r="B909" s="76" t="s">
        <v>17</v>
      </c>
      <c r="C909" s="76" t="s">
        <v>18</v>
      </c>
      <c r="D909" s="76" t="s">
        <v>19</v>
      </c>
      <c r="E909" s="77" t="s">
        <v>20</v>
      </c>
      <c r="F909" s="78">
        <v>168</v>
      </c>
      <c r="G909" s="76" t="s">
        <v>298</v>
      </c>
      <c r="H909" s="76" t="s">
        <v>183</v>
      </c>
      <c r="I909">
        <v>3</v>
      </c>
      <c r="J909">
        <v>0.25</v>
      </c>
      <c r="K909">
        <v>0.22</v>
      </c>
      <c r="L909" t="s">
        <v>9680</v>
      </c>
      <c r="M909">
        <v>1.27</v>
      </c>
      <c r="N909" t="s">
        <v>9680</v>
      </c>
      <c r="O909">
        <v>113.63636363636364</v>
      </c>
      <c r="P909" t="s">
        <v>9680</v>
      </c>
      <c r="Q909" t="s">
        <v>9680</v>
      </c>
      <c r="R909" s="35" t="str">
        <f>CONCATENATE(Таблица1[[#This Row],[ОКПД]],Таблица1[[#This Row],[Признак периода данных]],Таблица1[[#This Row],[ОКЕИ]])</f>
        <v>10.71.11.200_168</v>
      </c>
      <c r="S909" s="35" t="str">
        <f>VLOOKUP(Таблица1[[#This Row],[ОКПД]],ОКПД!$A$2:$B$11000,2,FALSE)</f>
        <v>Полуфабрикаты хлебобулочные охлажденные</v>
      </c>
      <c r="T909" s="35" t="str">
        <f>VLOOKUP(Таблица1[[#This Row],[ОКЕИ]],'для единиц измирения'!$G$4:$H$1900,2,FALSE)</f>
        <v>тонн</v>
      </c>
      <c r="U909" t="str">
        <f>LEFT(Таблица1[[#This Row],[ОКПД]],2)</f>
        <v>10</v>
      </c>
      <c r="V909" s="10" t="e">
        <f>IF(H909=H916:H919,"…*",Таблица1[[#This Row],[За отчётный месяц]])</f>
        <v>#VALUE!</v>
      </c>
      <c r="Y909">
        <f t="shared" si="4"/>
        <v>1.27</v>
      </c>
      <c r="Z909" t="str">
        <f t="shared" si="5"/>
        <v xml:space="preserve"> </v>
      </c>
    </row>
    <row r="910" spans="1:26" ht="15" x14ac:dyDescent="0.25">
      <c r="A910" s="91">
        <v>45047</v>
      </c>
      <c r="B910" s="76" t="s">
        <v>17</v>
      </c>
      <c r="C910" s="76" t="s">
        <v>18</v>
      </c>
      <c r="D910" s="76" t="s">
        <v>19</v>
      </c>
      <c r="E910" s="77" t="s">
        <v>20</v>
      </c>
      <c r="F910" s="78">
        <v>168</v>
      </c>
      <c r="G910" s="76" t="s">
        <v>298</v>
      </c>
      <c r="H910" s="76" t="s">
        <v>185</v>
      </c>
      <c r="I910">
        <v>6</v>
      </c>
      <c r="J910">
        <v>5.4</v>
      </c>
      <c r="K910">
        <v>7.1130000000000004</v>
      </c>
      <c r="L910" t="s">
        <v>9680</v>
      </c>
      <c r="M910">
        <v>28.914999999999999</v>
      </c>
      <c r="N910" t="s">
        <v>9680</v>
      </c>
      <c r="O910">
        <v>75.917334458034588</v>
      </c>
      <c r="P910" t="s">
        <v>9680</v>
      </c>
      <c r="Q910" t="s">
        <v>9680</v>
      </c>
      <c r="R910" s="35" t="str">
        <f>CONCATENATE(Таблица1[[#This Row],[ОКПД]],Таблица1[[#This Row],[Признак периода данных]],Таблица1[[#This Row],[ОКЕИ]])</f>
        <v>10.71.12_168</v>
      </c>
      <c r="S910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910" s="35" t="str">
        <f>VLOOKUP(Таблица1[[#This Row],[ОКЕИ]],'для единиц измирения'!$G$4:$H$1900,2,FALSE)</f>
        <v>тонн</v>
      </c>
      <c r="U910" t="str">
        <f>LEFT(Таблица1[[#This Row],[ОКПД]],2)</f>
        <v>10</v>
      </c>
      <c r="V910" s="10" t="e">
        <f>IF(H910=H917:H920,"…*",Таблица1[[#This Row],[За отчётный месяц]])</f>
        <v>#VALUE!</v>
      </c>
      <c r="Y910">
        <f t="shared" si="4"/>
        <v>28.914999999999999</v>
      </c>
      <c r="Z910" t="str">
        <f t="shared" si="5"/>
        <v xml:space="preserve"> </v>
      </c>
    </row>
    <row r="911" spans="1:26" ht="15" x14ac:dyDescent="0.25">
      <c r="A911" s="91">
        <v>45047</v>
      </c>
      <c r="B911" s="76" t="s">
        <v>17</v>
      </c>
      <c r="C911" s="76" t="s">
        <v>18</v>
      </c>
      <c r="D911" s="76" t="s">
        <v>19</v>
      </c>
      <c r="E911" s="77" t="s">
        <v>20</v>
      </c>
      <c r="F911" s="78">
        <v>168</v>
      </c>
      <c r="G911" s="76" t="s">
        <v>298</v>
      </c>
      <c r="H911" s="76" t="s">
        <v>187</v>
      </c>
      <c r="I911">
        <v>2</v>
      </c>
      <c r="J911">
        <v>2.0299999999999998</v>
      </c>
      <c r="K911">
        <v>2.12</v>
      </c>
      <c r="L911" t="s">
        <v>9680</v>
      </c>
      <c r="M911">
        <v>11.9</v>
      </c>
      <c r="N911" t="s">
        <v>9680</v>
      </c>
      <c r="O911">
        <v>95.754716981132077</v>
      </c>
      <c r="P911" t="s">
        <v>9680</v>
      </c>
      <c r="Q911" t="s">
        <v>9680</v>
      </c>
      <c r="R911" s="35" t="str">
        <f>CONCATENATE(Таблица1[[#This Row],[ОКПД]],Таблица1[[#This Row],[Признак периода данных]],Таблица1[[#This Row],[ОКЕИ]])</f>
        <v>10.71.72.001.АГ_168</v>
      </c>
      <c r="S911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911" s="35" t="str">
        <f>VLOOKUP(Таблица1[[#This Row],[ОКЕИ]],'для единиц измирения'!$G$4:$H$1900,2,FALSE)</f>
        <v>тонн</v>
      </c>
      <c r="U911" t="str">
        <f>LEFT(Таблица1[[#This Row],[ОКПД]],2)</f>
        <v>10</v>
      </c>
      <c r="V911" s="10" t="e">
        <f>IF(H911=H918:H921,"…*",Таблица1[[#This Row],[За отчётный месяц]])</f>
        <v>#VALUE!</v>
      </c>
      <c r="Y911">
        <f t="shared" si="4"/>
        <v>11.9</v>
      </c>
      <c r="Z911" t="str">
        <f t="shared" si="5"/>
        <v xml:space="preserve"> </v>
      </c>
    </row>
    <row r="912" spans="1:26" ht="20.100000000000001" customHeight="1" x14ac:dyDescent="0.25">
      <c r="A912" s="91">
        <v>45047</v>
      </c>
      <c r="B912" s="76" t="s">
        <v>17</v>
      </c>
      <c r="C912" s="76" t="s">
        <v>18</v>
      </c>
      <c r="D912" s="76" t="s">
        <v>19</v>
      </c>
      <c r="E912" s="77" t="s">
        <v>20</v>
      </c>
      <c r="F912" s="78">
        <v>168</v>
      </c>
      <c r="G912" s="76" t="s">
        <v>298</v>
      </c>
      <c r="H912" s="76" t="s">
        <v>383</v>
      </c>
      <c r="I912">
        <v>1</v>
      </c>
      <c r="J912">
        <v>0.09</v>
      </c>
      <c r="K912">
        <v>7.0000000000000007E-2</v>
      </c>
      <c r="L912" t="s">
        <v>9680</v>
      </c>
      <c r="M912">
        <v>0.16</v>
      </c>
      <c r="N912" t="s">
        <v>9680</v>
      </c>
      <c r="O912">
        <v>128.57142857142858</v>
      </c>
      <c r="P912" t="s">
        <v>9680</v>
      </c>
      <c r="Q912" t="s">
        <v>9680</v>
      </c>
      <c r="R912" s="35" t="str">
        <f>CONCATENATE(Таблица1[[#This Row],[ОКПД]],Таблица1[[#This Row],[Признак периода данных]],Таблица1[[#This Row],[ОКЕИ]])</f>
        <v>10.72.11_168</v>
      </c>
      <c r="S912" s="35" t="str">
        <f>VLOOKUP(Таблица1[[#This Row],[ОКПД]],ОКПД!$A$2:$B$11000,2,FALSE)</f>
        <v>Хлебцы хрустящие, сухари, гренки и аналогичные обжаренные продукты</v>
      </c>
      <c r="T912" s="35" t="str">
        <f>VLOOKUP(Таблица1[[#This Row],[ОКЕИ]],'для единиц измирения'!$G$4:$H$1900,2,FALSE)</f>
        <v>тонн</v>
      </c>
      <c r="U912" t="str">
        <f>LEFT(Таблица1[[#This Row],[ОКПД]],2)</f>
        <v>10</v>
      </c>
      <c r="V912" s="10" t="e">
        <f>IF(H912=H919:H922,"…*",Таблица1[[#This Row],[За отчётный месяц]])</f>
        <v>#VALUE!</v>
      </c>
      <c r="Y912">
        <f t="shared" si="4"/>
        <v>0.16</v>
      </c>
      <c r="Z912" t="str">
        <f t="shared" si="5"/>
        <v xml:space="preserve"> </v>
      </c>
    </row>
    <row r="913" spans="1:26" ht="20.100000000000001" customHeight="1" x14ac:dyDescent="0.25">
      <c r="A913" s="91">
        <v>45047</v>
      </c>
      <c r="B913" s="76" t="s">
        <v>17</v>
      </c>
      <c r="C913" s="76" t="s">
        <v>18</v>
      </c>
      <c r="D913" s="76" t="s">
        <v>19</v>
      </c>
      <c r="E913" s="77" t="s">
        <v>20</v>
      </c>
      <c r="F913" s="78">
        <v>168</v>
      </c>
      <c r="G913" s="76" t="s">
        <v>298</v>
      </c>
      <c r="H913" s="76" t="s">
        <v>189</v>
      </c>
      <c r="I913">
        <v>2</v>
      </c>
      <c r="J913">
        <v>0.12</v>
      </c>
      <c r="K913">
        <v>0.11</v>
      </c>
      <c r="L913" t="s">
        <v>9680</v>
      </c>
      <c r="M913">
        <v>0.33</v>
      </c>
      <c r="N913" t="s">
        <v>9680</v>
      </c>
      <c r="O913">
        <v>109.09090909090909</v>
      </c>
      <c r="P913" t="s">
        <v>9680</v>
      </c>
      <c r="Q913" t="s">
        <v>9680</v>
      </c>
      <c r="R913" s="35" t="str">
        <f>CONCATENATE(Таблица1[[#This Row],[ОКПД]],Таблица1[[#This Row],[Признак периода данных]],Таблица1[[#This Row],[ОКЕИ]])</f>
        <v>10.72.11.001.АГ_168</v>
      </c>
      <c r="S913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913" s="35" t="str">
        <f>VLOOKUP(Таблица1[[#This Row],[ОКЕИ]],'для единиц измирения'!$G$4:$H$1900,2,FALSE)</f>
        <v>тонн</v>
      </c>
      <c r="U913" t="str">
        <f>LEFT(Таблица1[[#This Row],[ОКПД]],2)</f>
        <v>10</v>
      </c>
      <c r="V913" s="10" t="e">
        <f>IF(H913=H920:H923,"…*",Таблица1[[#This Row],[За отчётный месяц]])</f>
        <v>#VALUE!</v>
      </c>
      <c r="Y913">
        <f t="shared" si="4"/>
        <v>0.33</v>
      </c>
      <c r="Z913" t="str">
        <f t="shared" si="5"/>
        <v xml:space="preserve"> </v>
      </c>
    </row>
    <row r="914" spans="1:26" ht="20.100000000000001" customHeight="1" x14ac:dyDescent="0.25">
      <c r="A914" s="91">
        <v>45047</v>
      </c>
      <c r="B914" s="76" t="s">
        <v>17</v>
      </c>
      <c r="C914" s="76" t="s">
        <v>18</v>
      </c>
      <c r="D914" s="76" t="s">
        <v>19</v>
      </c>
      <c r="E914" s="77" t="s">
        <v>20</v>
      </c>
      <c r="F914" s="78">
        <v>168</v>
      </c>
      <c r="G914" s="76" t="s">
        <v>298</v>
      </c>
      <c r="H914" s="76" t="s">
        <v>384</v>
      </c>
      <c r="I914">
        <v>1</v>
      </c>
      <c r="J914">
        <v>0.09</v>
      </c>
      <c r="K914">
        <v>7.0000000000000007E-2</v>
      </c>
      <c r="L914" t="s">
        <v>9680</v>
      </c>
      <c r="M914">
        <v>0.16</v>
      </c>
      <c r="N914" t="s">
        <v>9680</v>
      </c>
      <c r="O914">
        <v>128.57142857142858</v>
      </c>
      <c r="P914" t="s">
        <v>9680</v>
      </c>
      <c r="Q914" t="s">
        <v>9680</v>
      </c>
      <c r="R914" s="35" t="str">
        <f>CONCATENATE(Таблица1[[#This Row],[ОКПД]],Таблица1[[#This Row],[Признак периода данных]],Таблица1[[#This Row],[ОКЕИ]])</f>
        <v>10.72.11.100_168</v>
      </c>
      <c r="S914" s="35" t="str">
        <f>VLOOKUP(Таблица1[[#This Row],[ОКПД]],ОКПД!$A$2:$B$11000,2,FALSE)</f>
        <v>Хлебобулочные изделия пониженной влажности</v>
      </c>
      <c r="T914" s="35" t="str">
        <f>VLOOKUP(Таблица1[[#This Row],[ОКЕИ]],'для единиц измирения'!$G$4:$H$1900,2,FALSE)</f>
        <v>тонн</v>
      </c>
      <c r="U914" t="str">
        <f>LEFT(Таблица1[[#This Row],[ОКПД]],2)</f>
        <v>10</v>
      </c>
      <c r="V914" s="10" t="e">
        <f>IF(H914=H921:H924,"…*",Таблица1[[#This Row],[За отчётный месяц]])</f>
        <v>#VALUE!</v>
      </c>
      <c r="Y914">
        <f t="shared" si="4"/>
        <v>0.16</v>
      </c>
      <c r="Z914" t="str">
        <f t="shared" si="5"/>
        <v xml:space="preserve"> </v>
      </c>
    </row>
    <row r="915" spans="1:26" ht="20.100000000000001" customHeight="1" x14ac:dyDescent="0.25">
      <c r="A915" s="91">
        <v>45047</v>
      </c>
      <c r="B915" s="76" t="s">
        <v>17</v>
      </c>
      <c r="C915" s="76" t="s">
        <v>18</v>
      </c>
      <c r="D915" s="76" t="s">
        <v>19</v>
      </c>
      <c r="E915" s="77" t="s">
        <v>20</v>
      </c>
      <c r="F915" s="78">
        <v>168</v>
      </c>
      <c r="G915" s="76" t="s">
        <v>298</v>
      </c>
      <c r="H915" s="76" t="s">
        <v>192</v>
      </c>
      <c r="I915">
        <v>3</v>
      </c>
      <c r="J915">
        <v>1.99</v>
      </c>
      <c r="K915">
        <v>1.72</v>
      </c>
      <c r="L915" t="s">
        <v>9680</v>
      </c>
      <c r="M915">
        <v>6.32</v>
      </c>
      <c r="N915" t="s">
        <v>9680</v>
      </c>
      <c r="O915">
        <v>115.69767441860465</v>
      </c>
      <c r="P915" t="s">
        <v>9680</v>
      </c>
      <c r="Q915" t="s">
        <v>9680</v>
      </c>
      <c r="R915" s="35" t="str">
        <f>CONCATENATE(Таблица1[[#This Row],[ОКПД]],Таблица1[[#This Row],[Признак периода данных]],Таблица1[[#This Row],[ОКЕИ]])</f>
        <v>10.72.12_168</v>
      </c>
      <c r="S915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915" s="35" t="str">
        <f>VLOOKUP(Таблица1[[#This Row],[ОКЕИ]],'для единиц измирения'!$G$4:$H$1900,2,FALSE)</f>
        <v>тонн</v>
      </c>
      <c r="U915" t="str">
        <f>LEFT(Таблица1[[#This Row],[ОКПД]],2)</f>
        <v>10</v>
      </c>
      <c r="V915" s="10" t="e">
        <f>IF(H915=H922:H925,"…*",Таблица1[[#This Row],[За отчётный месяц]])</f>
        <v>#VALUE!</v>
      </c>
      <c r="Y915">
        <f t="shared" si="4"/>
        <v>6.32</v>
      </c>
      <c r="Z915" t="str">
        <f t="shared" si="5"/>
        <v xml:space="preserve"> </v>
      </c>
    </row>
    <row r="916" spans="1:26" ht="15" x14ac:dyDescent="0.25">
      <c r="A916" s="91">
        <v>45047</v>
      </c>
      <c r="B916" s="76" t="s">
        <v>17</v>
      </c>
      <c r="C916" s="76" t="s">
        <v>18</v>
      </c>
      <c r="D916" s="76" t="s">
        <v>19</v>
      </c>
      <c r="E916" s="77" t="s">
        <v>20</v>
      </c>
      <c r="F916" s="78">
        <v>168</v>
      </c>
      <c r="G916" s="76" t="s">
        <v>298</v>
      </c>
      <c r="H916" s="76" t="s">
        <v>194</v>
      </c>
      <c r="I916">
        <v>1</v>
      </c>
      <c r="J916">
        <v>0.46</v>
      </c>
      <c r="K916">
        <v>0.45</v>
      </c>
      <c r="L916" t="s">
        <v>9680</v>
      </c>
      <c r="M916">
        <v>1.99</v>
      </c>
      <c r="N916" t="s">
        <v>9680</v>
      </c>
      <c r="O916">
        <v>102.22222222222223</v>
      </c>
      <c r="P916" t="s">
        <v>9680</v>
      </c>
      <c r="Q916" t="s">
        <v>9680</v>
      </c>
      <c r="R916" s="35" t="str">
        <f>CONCATENATE(Таблица1[[#This Row],[ОКПД]],Таблица1[[#This Row],[Признак периода данных]],Таблица1[[#This Row],[ОКЕИ]])</f>
        <v>10.72.12.120_168</v>
      </c>
      <c r="S916" s="35" t="str">
        <f>VLOOKUP(Таблица1[[#This Row],[ОКПД]],ОКПД!$A$2:$B$11000,2,FALSE)</f>
        <v>Печенье сладкое</v>
      </c>
      <c r="T916" s="35" t="str">
        <f>VLOOKUP(Таблица1[[#This Row],[ОКЕИ]],'для единиц измирения'!$G$4:$H$1900,2,FALSE)</f>
        <v>тонн</v>
      </c>
      <c r="U916" t="str">
        <f>LEFT(Таблица1[[#This Row],[ОКПД]],2)</f>
        <v>10</v>
      </c>
      <c r="V916" s="10" t="e">
        <f>IF(H916=H923:H926,"…*",Таблица1[[#This Row],[За отчётный месяц]])</f>
        <v>#VALUE!</v>
      </c>
      <c r="Y916">
        <f t="shared" si="4"/>
        <v>1.99</v>
      </c>
      <c r="Z916" t="str">
        <f t="shared" si="5"/>
        <v xml:space="preserve"> </v>
      </c>
    </row>
    <row r="917" spans="1:26" ht="20.100000000000001" customHeight="1" x14ac:dyDescent="0.25">
      <c r="A917" s="91">
        <v>45047</v>
      </c>
      <c r="B917" s="76" t="s">
        <v>17</v>
      </c>
      <c r="C917" s="76" t="s">
        <v>18</v>
      </c>
      <c r="D917" s="76" t="s">
        <v>19</v>
      </c>
      <c r="E917" s="77" t="s">
        <v>20</v>
      </c>
      <c r="F917" s="78">
        <v>168</v>
      </c>
      <c r="G917" s="76" t="s">
        <v>298</v>
      </c>
      <c r="H917" s="76" t="s">
        <v>196</v>
      </c>
      <c r="I917">
        <v>1</v>
      </c>
      <c r="J917">
        <v>0.03</v>
      </c>
      <c r="K917">
        <v>0.04</v>
      </c>
      <c r="L917" t="s">
        <v>9680</v>
      </c>
      <c r="M917">
        <v>0.17</v>
      </c>
      <c r="N917" t="s">
        <v>9680</v>
      </c>
      <c r="O917">
        <v>75</v>
      </c>
      <c r="P917" t="s">
        <v>9680</v>
      </c>
      <c r="Q917" t="s">
        <v>9680</v>
      </c>
      <c r="R917" s="35" t="str">
        <f>CONCATENATE(Таблица1[[#This Row],[ОКПД]],Таблица1[[#This Row],[Признак периода данных]],Таблица1[[#This Row],[ОКЕИ]])</f>
        <v>10.72.19_168</v>
      </c>
      <c r="S917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917" s="35" t="str">
        <f>VLOOKUP(Таблица1[[#This Row],[ОКЕИ]],'для единиц измирения'!$G$4:$H$1900,2,FALSE)</f>
        <v>тонн</v>
      </c>
      <c r="U917" t="str">
        <f>LEFT(Таблица1[[#This Row],[ОКПД]],2)</f>
        <v>10</v>
      </c>
      <c r="V917" s="10" t="e">
        <f>IF(H917=H924:H927,"…*",Таблица1[[#This Row],[За отчётный месяц]])</f>
        <v>#VALUE!</v>
      </c>
      <c r="Y917">
        <f t="shared" si="4"/>
        <v>0.17</v>
      </c>
      <c r="Z917" t="str">
        <f t="shared" si="5"/>
        <v xml:space="preserve"> </v>
      </c>
    </row>
    <row r="918" spans="1:26" ht="20.100000000000001" customHeight="1" x14ac:dyDescent="0.25">
      <c r="A918" s="91">
        <v>45047</v>
      </c>
      <c r="B918" s="76" t="s">
        <v>17</v>
      </c>
      <c r="C918" s="76" t="s">
        <v>18</v>
      </c>
      <c r="D918" s="76" t="s">
        <v>19</v>
      </c>
      <c r="E918" s="77" t="s">
        <v>20</v>
      </c>
      <c r="F918" s="78">
        <v>168</v>
      </c>
      <c r="G918" s="76" t="s">
        <v>298</v>
      </c>
      <c r="H918" s="76" t="s">
        <v>198</v>
      </c>
      <c r="I918">
        <v>1</v>
      </c>
      <c r="J918">
        <v>0.03</v>
      </c>
      <c r="K918">
        <v>0.04</v>
      </c>
      <c r="L918" t="s">
        <v>9680</v>
      </c>
      <c r="M918">
        <v>0.17</v>
      </c>
      <c r="N918" t="s">
        <v>9680</v>
      </c>
      <c r="O918">
        <v>75</v>
      </c>
      <c r="P918" t="s">
        <v>9680</v>
      </c>
      <c r="Q918" t="s">
        <v>9680</v>
      </c>
      <c r="R918" s="35" t="str">
        <f>CONCATENATE(Таблица1[[#This Row],[ОКПД]],Таблица1[[#This Row],[Признак периода данных]],Таблица1[[#This Row],[ОКЕИ]])</f>
        <v>10.72.19.140_168</v>
      </c>
      <c r="S918" s="35" t="str">
        <f>VLOOKUP(Таблица1[[#This Row],[ОКПД]],ОКПД!$A$2:$B$11000,2,FALSE)</f>
        <v>Полуфабрикаты хлебобулочные замороженные</v>
      </c>
      <c r="T918" s="35" t="str">
        <f>VLOOKUP(Таблица1[[#This Row],[ОКЕИ]],'для единиц измирения'!$G$4:$H$1900,2,FALSE)</f>
        <v>тонн</v>
      </c>
      <c r="U918" t="str">
        <f>LEFT(Таблица1[[#This Row],[ОКПД]],2)</f>
        <v>10</v>
      </c>
      <c r="V918" s="10" t="e">
        <f>IF(H918=H925:H928,"…*",Таблица1[[#This Row],[За отчётный месяц]])</f>
        <v>#VALUE!</v>
      </c>
      <c r="Y918">
        <f t="shared" si="4"/>
        <v>0.17</v>
      </c>
      <c r="Z918" t="str">
        <f t="shared" si="5"/>
        <v xml:space="preserve"> </v>
      </c>
    </row>
    <row r="919" spans="1:26" ht="20.100000000000001" customHeight="1" x14ac:dyDescent="0.25">
      <c r="A919" s="91">
        <v>45047</v>
      </c>
      <c r="B919" s="76" t="s">
        <v>17</v>
      </c>
      <c r="C919" s="76" t="s">
        <v>18</v>
      </c>
      <c r="D919" s="76" t="s">
        <v>19</v>
      </c>
      <c r="E919" s="77" t="s">
        <v>20</v>
      </c>
      <c r="F919" s="78">
        <v>168</v>
      </c>
      <c r="G919" s="76" t="s">
        <v>298</v>
      </c>
      <c r="H919" s="76" t="s">
        <v>200</v>
      </c>
      <c r="I919">
        <v>1</v>
      </c>
      <c r="J919">
        <v>0.03</v>
      </c>
      <c r="K919">
        <v>0.03</v>
      </c>
      <c r="L919" t="s">
        <v>9680</v>
      </c>
      <c r="M919">
        <v>0.16</v>
      </c>
      <c r="N919" t="s">
        <v>9680</v>
      </c>
      <c r="O919">
        <v>100</v>
      </c>
      <c r="P919" t="s">
        <v>9680</v>
      </c>
      <c r="Q919" t="s">
        <v>9680</v>
      </c>
      <c r="R919" s="35" t="str">
        <f>CONCATENATE(Таблица1[[#This Row],[ОКПД]],Таблица1[[#This Row],[Признак периода данных]],Таблица1[[#This Row],[ОКЕИ]])</f>
        <v>10.73.1_168</v>
      </c>
      <c r="S919" s="35" t="str">
        <f>VLOOKUP(Таблица1[[#This Row],[ОКПД]],ОКПД!$A$2:$B$11000,2,FALSE)</f>
        <v>Изделия макаронные, кускус и аналогичные мучные изделия</v>
      </c>
      <c r="T919" s="35" t="str">
        <f>VLOOKUP(Таблица1[[#This Row],[ОКЕИ]],'для единиц измирения'!$G$4:$H$1900,2,FALSE)</f>
        <v>тонн</v>
      </c>
      <c r="U919" t="str">
        <f>LEFT(Таблица1[[#This Row],[ОКПД]],2)</f>
        <v>10</v>
      </c>
      <c r="V919" s="10" t="e">
        <f>IF(H919=H926:H929,"…*",Таблица1[[#This Row],[За отчётный месяц]])</f>
        <v>#VALUE!</v>
      </c>
      <c r="Y919">
        <f t="shared" si="4"/>
        <v>0.16</v>
      </c>
      <c r="Z919" t="str">
        <f t="shared" si="5"/>
        <v xml:space="preserve"> </v>
      </c>
    </row>
    <row r="920" spans="1:26" ht="20.100000000000001" customHeight="1" x14ac:dyDescent="0.25">
      <c r="A920" s="91">
        <v>45047</v>
      </c>
      <c r="B920" s="76" t="s">
        <v>17</v>
      </c>
      <c r="C920" s="76" t="s">
        <v>18</v>
      </c>
      <c r="D920" s="76" t="s">
        <v>19</v>
      </c>
      <c r="E920" s="77" t="s">
        <v>20</v>
      </c>
      <c r="F920" s="78">
        <v>168</v>
      </c>
      <c r="G920" s="76" t="s">
        <v>298</v>
      </c>
      <c r="H920" s="76" t="s">
        <v>202</v>
      </c>
      <c r="I920">
        <v>1</v>
      </c>
      <c r="J920">
        <v>0.03</v>
      </c>
      <c r="K920">
        <v>0.03</v>
      </c>
      <c r="L920" t="s">
        <v>9680</v>
      </c>
      <c r="M920">
        <v>0.16</v>
      </c>
      <c r="N920" t="s">
        <v>9680</v>
      </c>
      <c r="O920">
        <v>100</v>
      </c>
      <c r="P920" t="s">
        <v>9680</v>
      </c>
      <c r="Q920" t="s">
        <v>9680</v>
      </c>
      <c r="R920" s="35" t="str">
        <f>CONCATENATE(Таблица1[[#This Row],[ОКПД]],Таблица1[[#This Row],[Признак периода данных]],Таблица1[[#This Row],[ОКЕИ]])</f>
        <v>10.73.11_168</v>
      </c>
      <c r="S920" s="35" t="str">
        <f>VLOOKUP(Таблица1[[#This Row],[ОКПД]],ОКПД!$A$2:$B$11000,2,FALSE)</f>
        <v>Изделия макаронные и аналогичные мучные изделия</v>
      </c>
      <c r="T920" s="35" t="str">
        <f>VLOOKUP(Таблица1[[#This Row],[ОКЕИ]],'для единиц измирения'!$G$4:$H$1900,2,FALSE)</f>
        <v>тонн</v>
      </c>
      <c r="U920" t="str">
        <f>LEFT(Таблица1[[#This Row],[ОКПД]],2)</f>
        <v>10</v>
      </c>
      <c r="V920" s="10" t="e">
        <f>IF(H920=H927:H930,"…*",Таблица1[[#This Row],[За отчётный месяц]])</f>
        <v>#VALUE!</v>
      </c>
      <c r="Y920">
        <f t="shared" si="4"/>
        <v>0.16</v>
      </c>
      <c r="Z920" t="str">
        <f t="shared" si="5"/>
        <v xml:space="preserve"> </v>
      </c>
    </row>
    <row r="921" spans="1:26" ht="20.100000000000001" customHeight="1" x14ac:dyDescent="0.25">
      <c r="A921" s="91">
        <v>45047</v>
      </c>
      <c r="B921" s="76" t="s">
        <v>17</v>
      </c>
      <c r="C921" s="76" t="s">
        <v>18</v>
      </c>
      <c r="D921" s="76" t="s">
        <v>19</v>
      </c>
      <c r="E921" s="77" t="s">
        <v>20</v>
      </c>
      <c r="F921" s="78">
        <v>168</v>
      </c>
      <c r="G921" s="76" t="s">
        <v>298</v>
      </c>
      <c r="H921" s="76" t="s">
        <v>204</v>
      </c>
      <c r="I921">
        <v>8</v>
      </c>
      <c r="J921">
        <v>7.39</v>
      </c>
      <c r="K921">
        <v>8.8330000000000002</v>
      </c>
      <c r="L921" t="s">
        <v>9680</v>
      </c>
      <c r="M921">
        <v>35.234999999999999</v>
      </c>
      <c r="N921" t="s">
        <v>9680</v>
      </c>
      <c r="O921">
        <v>83.663534472998975</v>
      </c>
      <c r="P921" t="s">
        <v>9680</v>
      </c>
      <c r="Q921" t="s">
        <v>9680</v>
      </c>
      <c r="R921" s="35" t="str">
        <f>CONCATENATE(Таблица1[[#This Row],[ОКПД]],Таблица1[[#This Row],[Признак периода данных]],Таблица1[[#This Row],[ОКЕИ]])</f>
        <v>10.82.71.001.АГ_168</v>
      </c>
      <c r="S921" s="35" t="str">
        <f>VLOOKUP(Таблица1[[#This Row],[ОКПД]],ОКПД!$A$2:$B$11000,2,FALSE)</f>
        <v>Кондитерские изделия</v>
      </c>
      <c r="T921" s="35" t="str">
        <f>VLOOKUP(Таблица1[[#This Row],[ОКЕИ]],'для единиц измирения'!$G$4:$H$1900,2,FALSE)</f>
        <v>тонн</v>
      </c>
      <c r="U921" t="str">
        <f>LEFT(Таблица1[[#This Row],[ОКПД]],2)</f>
        <v>10</v>
      </c>
      <c r="V921" s="10" t="e">
        <f>IF(H921=H928:H931,"…*",Таблица1[[#This Row],[За отчётный месяц]])</f>
        <v>#VALUE!</v>
      </c>
      <c r="Y921">
        <f t="shared" si="4"/>
        <v>35.234999999999999</v>
      </c>
      <c r="Z921" t="str">
        <f t="shared" si="5"/>
        <v xml:space="preserve"> </v>
      </c>
    </row>
    <row r="922" spans="1:26" ht="15" x14ac:dyDescent="0.25">
      <c r="A922" s="91">
        <v>45047</v>
      </c>
      <c r="B922" s="76" t="s">
        <v>17</v>
      </c>
      <c r="C922" s="76" t="s">
        <v>18</v>
      </c>
      <c r="D922" s="76" t="s">
        <v>19</v>
      </c>
      <c r="E922" s="77" t="s">
        <v>20</v>
      </c>
      <c r="F922" s="78">
        <v>168</v>
      </c>
      <c r="G922" s="76" t="s">
        <v>298</v>
      </c>
      <c r="H922" s="76" t="s">
        <v>209</v>
      </c>
      <c r="I922">
        <v>2</v>
      </c>
      <c r="J922">
        <v>0.65</v>
      </c>
      <c r="K922">
        <v>0.54</v>
      </c>
      <c r="L922" t="s">
        <v>9680</v>
      </c>
      <c r="M922">
        <v>2.52</v>
      </c>
      <c r="N922" t="s">
        <v>9680</v>
      </c>
      <c r="O922">
        <v>120.37037037037037</v>
      </c>
      <c r="P922" t="s">
        <v>9680</v>
      </c>
      <c r="Q922" t="s">
        <v>9680</v>
      </c>
      <c r="R922" s="35" t="str">
        <f>CONCATENATE(Таблица1[[#This Row],[ОКПД]],Таблица1[[#This Row],[Признак периода данных]],Таблица1[[#This Row],[ОКЕИ]])</f>
        <v>10.85.1_168</v>
      </c>
      <c r="S922" s="35" t="str">
        <f>VLOOKUP(Таблица1[[#This Row],[ОКПД]],ОКПД!$A$2:$B$11000,2,FALSE)</f>
        <v>Продукты пищевые готовые и блюда</v>
      </c>
      <c r="T922" s="35" t="str">
        <f>VLOOKUP(Таблица1[[#This Row],[ОКЕИ]],'для единиц измирения'!$G$4:$H$1900,2,FALSE)</f>
        <v>тонн</v>
      </c>
      <c r="U922" t="str">
        <f>LEFT(Таблица1[[#This Row],[ОКПД]],2)</f>
        <v>10</v>
      </c>
      <c r="V922" s="10" t="e">
        <f>IF(H922=H929:H932,"…*",Таблица1[[#This Row],[За отчётный месяц]])</f>
        <v>#VALUE!</v>
      </c>
      <c r="Y922">
        <f t="shared" si="4"/>
        <v>2.52</v>
      </c>
      <c r="Z922" t="str">
        <f t="shared" si="5"/>
        <v xml:space="preserve"> </v>
      </c>
    </row>
    <row r="923" spans="1:26" ht="20.100000000000001" customHeight="1" x14ac:dyDescent="0.25">
      <c r="A923" s="91">
        <v>45047</v>
      </c>
      <c r="B923" s="76" t="s">
        <v>17</v>
      </c>
      <c r="C923" s="76" t="s">
        <v>18</v>
      </c>
      <c r="D923" s="76" t="s">
        <v>19</v>
      </c>
      <c r="E923" s="77" t="s">
        <v>20</v>
      </c>
      <c r="F923" s="78">
        <v>119</v>
      </c>
      <c r="G923" s="76" t="s">
        <v>298</v>
      </c>
      <c r="H923" s="76" t="s">
        <v>211</v>
      </c>
      <c r="I923">
        <v>3</v>
      </c>
      <c r="J923">
        <v>2.8450000000000002</v>
      </c>
      <c r="K923">
        <v>2.2010000000000001</v>
      </c>
      <c r="L923" t="s">
        <v>9680</v>
      </c>
      <c r="M923">
        <v>10.629</v>
      </c>
      <c r="N923" t="s">
        <v>9680</v>
      </c>
      <c r="O923">
        <v>129.25942753293958</v>
      </c>
      <c r="P923" t="s">
        <v>9680</v>
      </c>
      <c r="Q923" t="s">
        <v>9680</v>
      </c>
      <c r="R923" s="35" t="str">
        <f>CONCATENATE(Таблица1[[#This Row],[ОКПД]],Таблица1[[#This Row],[Признак периода данных]],Таблица1[[#This Row],[ОКЕИ]])</f>
        <v>11.05.10_119</v>
      </c>
      <c r="S923" s="35" t="str">
        <f>VLOOKUP(Таблица1[[#This Row],[ОКПД]],ОКПД!$A$2:$B$11000,2,FALSE)</f>
        <v>Пиво, кроме отходов пивоварения</v>
      </c>
      <c r="T923" s="35" t="str">
        <f>VLOOKUP(Таблица1[[#This Row],[ОКЕИ]],'для единиц измирения'!$G$4:$H$1900,2,FALSE)</f>
        <v>тыс. дкл</v>
      </c>
      <c r="U923" t="str">
        <f>LEFT(Таблица1[[#This Row],[ОКПД]],2)</f>
        <v>11</v>
      </c>
      <c r="V923" s="10" t="e">
        <f>IF(H923=H930:H933,"…*",Таблица1[[#This Row],[За отчётный месяц]])</f>
        <v>#VALUE!</v>
      </c>
      <c r="Y923">
        <f t="shared" si="4"/>
        <v>10.629</v>
      </c>
      <c r="Z923" t="str">
        <f t="shared" si="5"/>
        <v xml:space="preserve"> </v>
      </c>
    </row>
    <row r="924" spans="1:26" ht="15" x14ac:dyDescent="0.25">
      <c r="A924" s="91">
        <v>45047</v>
      </c>
      <c r="B924" s="76" t="s">
        <v>17</v>
      </c>
      <c r="C924" s="76" t="s">
        <v>18</v>
      </c>
      <c r="D924" s="76" t="s">
        <v>19</v>
      </c>
      <c r="E924" s="77" t="s">
        <v>20</v>
      </c>
      <c r="F924" s="78">
        <v>128</v>
      </c>
      <c r="G924" s="76" t="s">
        <v>298</v>
      </c>
      <c r="H924" s="76" t="s">
        <v>215</v>
      </c>
      <c r="I924">
        <v>4</v>
      </c>
      <c r="J924">
        <v>78.45</v>
      </c>
      <c r="K924">
        <v>47.95</v>
      </c>
      <c r="L924" t="s">
        <v>9680</v>
      </c>
      <c r="M924">
        <v>312.32</v>
      </c>
      <c r="N924" t="s">
        <v>9680</v>
      </c>
      <c r="O924">
        <v>163.60792492179354</v>
      </c>
      <c r="P924" t="s">
        <v>9680</v>
      </c>
      <c r="Q924" t="s">
        <v>9680</v>
      </c>
      <c r="R924" s="35" t="str">
        <f>CONCATENATE(Таблица1[[#This Row],[ОКПД]],Таблица1[[#This Row],[Признак периода данных]],Таблица1[[#This Row],[ОКЕИ]])</f>
        <v>11.07.11_128</v>
      </c>
      <c r="S924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924" s="35" t="str">
        <f>VLOOKUP(Таблица1[[#This Row],[ОКЕИ]],'для единиц измирения'!$G$4:$H$1900,2,FALSE)</f>
        <v>тыс.полу-литров</v>
      </c>
      <c r="U924" t="str">
        <f>LEFT(Таблица1[[#This Row],[ОКПД]],2)</f>
        <v>11</v>
      </c>
      <c r="V924" s="10" t="e">
        <f>IF(H924=H931:H934,"…*",Таблица1[[#This Row],[За отчётный месяц]])</f>
        <v>#VALUE!</v>
      </c>
      <c r="Y924">
        <f t="shared" si="4"/>
        <v>312.32</v>
      </c>
      <c r="Z924" t="str">
        <f t="shared" si="5"/>
        <v xml:space="preserve"> </v>
      </c>
    </row>
    <row r="925" spans="1:26" ht="15" x14ac:dyDescent="0.25">
      <c r="A925" s="91">
        <v>45047</v>
      </c>
      <c r="B925" s="76" t="s">
        <v>17</v>
      </c>
      <c r="C925" s="76" t="s">
        <v>18</v>
      </c>
      <c r="D925" s="76" t="s">
        <v>19</v>
      </c>
      <c r="E925" s="77" t="s">
        <v>20</v>
      </c>
      <c r="F925" s="78">
        <v>128</v>
      </c>
      <c r="G925" s="76" t="s">
        <v>298</v>
      </c>
      <c r="H925" s="76" t="s">
        <v>219</v>
      </c>
      <c r="I925">
        <v>3</v>
      </c>
      <c r="J925">
        <v>38.11</v>
      </c>
      <c r="K925">
        <v>43.11</v>
      </c>
      <c r="L925" t="s">
        <v>9680</v>
      </c>
      <c r="M925">
        <v>199.11</v>
      </c>
      <c r="N925" t="s">
        <v>9680</v>
      </c>
      <c r="O925">
        <v>88.40176293203433</v>
      </c>
      <c r="P925" t="s">
        <v>9680</v>
      </c>
      <c r="Q925" t="s">
        <v>9680</v>
      </c>
      <c r="R925" s="35" t="str">
        <f>CONCATENATE(Таблица1[[#This Row],[ОКПД]],Таблица1[[#This Row],[Признак периода данных]],Таблица1[[#This Row],[ОКЕИ]])</f>
        <v>11.07.11.120_128</v>
      </c>
      <c r="S925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925" s="35" t="str">
        <f>VLOOKUP(Таблица1[[#This Row],[ОКЕИ]],'для единиц измирения'!$G$4:$H$1900,2,FALSE)</f>
        <v>тыс.полу-литров</v>
      </c>
      <c r="U925" t="str">
        <f>LEFT(Таблица1[[#This Row],[ОКПД]],2)</f>
        <v>11</v>
      </c>
      <c r="V925" s="10" t="e">
        <f>IF(H925=H932:H935,"…*",Таблица1[[#This Row],[За отчётный месяц]])</f>
        <v>#VALUE!</v>
      </c>
      <c r="Y925">
        <f t="shared" si="4"/>
        <v>199.11</v>
      </c>
      <c r="Z925" t="str">
        <f t="shared" si="5"/>
        <v xml:space="preserve"> </v>
      </c>
    </row>
    <row r="926" spans="1:26" ht="15" x14ac:dyDescent="0.25">
      <c r="A926" s="91">
        <v>45047</v>
      </c>
      <c r="B926" s="76" t="s">
        <v>17</v>
      </c>
      <c r="C926" s="76" t="s">
        <v>18</v>
      </c>
      <c r="D926" s="76" t="s">
        <v>19</v>
      </c>
      <c r="E926" s="77" t="s">
        <v>20</v>
      </c>
      <c r="F926" s="78">
        <v>128</v>
      </c>
      <c r="G926" s="76" t="s">
        <v>298</v>
      </c>
      <c r="H926" s="76" t="s">
        <v>340</v>
      </c>
      <c r="I926">
        <v>1</v>
      </c>
      <c r="J926">
        <v>1.67</v>
      </c>
      <c r="K926">
        <v>1.84</v>
      </c>
      <c r="L926" t="s">
        <v>9680</v>
      </c>
      <c r="M926">
        <v>8.5399999999999991</v>
      </c>
      <c r="N926" t="s">
        <v>9680</v>
      </c>
      <c r="O926">
        <v>90.760869565217391</v>
      </c>
      <c r="P926" t="s">
        <v>9680</v>
      </c>
      <c r="Q926" t="s">
        <v>9680</v>
      </c>
      <c r="R926" s="35" t="str">
        <f>CONCATENATE(Таблица1[[#This Row],[ОКПД]],Таблица1[[#This Row],[Признак периода данных]],Таблица1[[#This Row],[ОКЕИ]])</f>
        <v>11.07.11.140_128</v>
      </c>
      <c r="S926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926" s="35" t="str">
        <f>VLOOKUP(Таблица1[[#This Row],[ОКЕИ]],'для единиц измирения'!$G$4:$H$1900,2,FALSE)</f>
        <v>тыс.полу-литров</v>
      </c>
      <c r="U926" t="str">
        <f>LEFT(Таблица1[[#This Row],[ОКПД]],2)</f>
        <v>11</v>
      </c>
      <c r="V926" s="10" t="e">
        <f>IF(H926=H933:H936,"…*",Таблица1[[#This Row],[За отчётный месяц]])</f>
        <v>#VALUE!</v>
      </c>
      <c r="Y926">
        <f t="shared" si="4"/>
        <v>8.5399999999999991</v>
      </c>
      <c r="Z926" t="str">
        <f t="shared" si="5"/>
        <v xml:space="preserve"> </v>
      </c>
    </row>
    <row r="927" spans="1:26" ht="20.100000000000001" customHeight="1" x14ac:dyDescent="0.25">
      <c r="A927" s="91">
        <v>45047</v>
      </c>
      <c r="B927" s="76" t="s">
        <v>17</v>
      </c>
      <c r="C927" s="76" t="s">
        <v>18</v>
      </c>
      <c r="D927" s="76" t="s">
        <v>19</v>
      </c>
      <c r="E927" s="77" t="s">
        <v>20</v>
      </c>
      <c r="F927" s="78">
        <v>128</v>
      </c>
      <c r="G927" s="76" t="s">
        <v>298</v>
      </c>
      <c r="H927" s="76" t="s">
        <v>341</v>
      </c>
      <c r="I927">
        <v>1</v>
      </c>
      <c r="J927">
        <v>38.67</v>
      </c>
      <c r="K927">
        <v>3</v>
      </c>
      <c r="L927" t="s">
        <v>9680</v>
      </c>
      <c r="M927">
        <v>104.67</v>
      </c>
      <c r="N927" t="s">
        <v>9680</v>
      </c>
      <c r="O927">
        <v>1289</v>
      </c>
      <c r="P927" t="s">
        <v>9680</v>
      </c>
      <c r="Q927" t="s">
        <v>9680</v>
      </c>
      <c r="R927" s="35" t="str">
        <f>CONCATENATE(Таблица1[[#This Row],[ОКПД]],Таблица1[[#This Row],[Признак периода данных]],Таблица1[[#This Row],[ОКЕИ]])</f>
        <v>11.07.11.150_128</v>
      </c>
      <c r="S927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927" s="35" t="str">
        <f>VLOOKUP(Таблица1[[#This Row],[ОКЕИ]],'для единиц измирения'!$G$4:$H$1900,2,FALSE)</f>
        <v>тыс.полу-литров</v>
      </c>
      <c r="U927" t="str">
        <f>LEFT(Таблица1[[#This Row],[ОКПД]],2)</f>
        <v>11</v>
      </c>
      <c r="V927" s="10" t="e">
        <f>IF(H927=H934:H937,"…*",Таблица1[[#This Row],[За отчётный месяц]])</f>
        <v>#VALUE!</v>
      </c>
      <c r="Y927">
        <f t="shared" si="4"/>
        <v>104.67</v>
      </c>
      <c r="Z927" t="str">
        <f t="shared" si="5"/>
        <v xml:space="preserve"> </v>
      </c>
    </row>
    <row r="928" spans="1:26" ht="20.100000000000001" customHeight="1" x14ac:dyDescent="0.25">
      <c r="A928" s="91">
        <v>45047</v>
      </c>
      <c r="B928" s="76" t="s">
        <v>17</v>
      </c>
      <c r="C928" s="76" t="s">
        <v>18</v>
      </c>
      <c r="D928" s="76" t="s">
        <v>19</v>
      </c>
      <c r="E928" s="77" t="s">
        <v>20</v>
      </c>
      <c r="F928" s="78">
        <v>119</v>
      </c>
      <c r="G928" s="76" t="s">
        <v>298</v>
      </c>
      <c r="H928" s="76" t="s">
        <v>221</v>
      </c>
      <c r="I928">
        <v>2</v>
      </c>
      <c r="J928">
        <v>1.22</v>
      </c>
      <c r="K928">
        <v>1.04</v>
      </c>
      <c r="L928" t="s">
        <v>9680</v>
      </c>
      <c r="M928">
        <v>5.84</v>
      </c>
      <c r="N928" t="s">
        <v>9680</v>
      </c>
      <c r="O928">
        <v>117.30769230769231</v>
      </c>
      <c r="P928" t="s">
        <v>9680</v>
      </c>
      <c r="Q928" t="s">
        <v>9680</v>
      </c>
      <c r="R928" s="35" t="str">
        <f>CONCATENATE(Таблица1[[#This Row],[ОКПД]],Таблица1[[#This Row],[Признак периода данных]],Таблица1[[#This Row],[ОКЕИ]])</f>
        <v>11.07.19_119</v>
      </c>
      <c r="S928" s="35" t="str">
        <f>VLOOKUP(Таблица1[[#This Row],[ОКПД]],ОКПД!$A$2:$B$11000,2,FALSE)</f>
        <v>Напитки безалкогольные прочие</v>
      </c>
      <c r="T928" s="35" t="str">
        <f>VLOOKUP(Таблица1[[#This Row],[ОКЕИ]],'для единиц измирения'!$G$4:$H$1900,2,FALSE)</f>
        <v>тыс. дкл</v>
      </c>
      <c r="U928" t="str">
        <f>LEFT(Таблица1[[#This Row],[ОКПД]],2)</f>
        <v>11</v>
      </c>
      <c r="V928" s="10" t="e">
        <f>IF(H928=H935:H938,"…*",Таблица1[[#This Row],[За отчётный месяц]])</f>
        <v>#VALUE!</v>
      </c>
      <c r="Y928">
        <f t="shared" si="4"/>
        <v>5.84</v>
      </c>
      <c r="Z928" t="str">
        <f t="shared" si="5"/>
        <v xml:space="preserve"> </v>
      </c>
    </row>
    <row r="929" spans="1:26" ht="20.100000000000001" customHeight="1" x14ac:dyDescent="0.25">
      <c r="A929" s="91">
        <v>45047</v>
      </c>
      <c r="B929" s="76" t="s">
        <v>17</v>
      </c>
      <c r="C929" s="76" t="s">
        <v>18</v>
      </c>
      <c r="D929" s="76" t="s">
        <v>19</v>
      </c>
      <c r="E929" s="77" t="s">
        <v>20</v>
      </c>
      <c r="F929" s="78">
        <v>119</v>
      </c>
      <c r="G929" s="76" t="s">
        <v>298</v>
      </c>
      <c r="H929" s="76" t="s">
        <v>225</v>
      </c>
      <c r="I929">
        <v>1</v>
      </c>
      <c r="J929">
        <v>0.14000000000000001</v>
      </c>
      <c r="K929">
        <v>0.14000000000000001</v>
      </c>
      <c r="L929" t="s">
        <v>9680</v>
      </c>
      <c r="M929">
        <v>1.03</v>
      </c>
      <c r="N929" t="s">
        <v>9680</v>
      </c>
      <c r="O929">
        <v>100</v>
      </c>
      <c r="P929" t="s">
        <v>9680</v>
      </c>
      <c r="Q929" t="s">
        <v>9680</v>
      </c>
      <c r="R929" s="35" t="str">
        <f>CONCATENATE(Таблица1[[#This Row],[ОКПД]],Таблица1[[#This Row],[Признак периода данных]],Таблица1[[#This Row],[ОКЕИ]])</f>
        <v>11.07.19.120_119</v>
      </c>
      <c r="S929" s="35" t="str">
        <f>VLOOKUP(Таблица1[[#This Row],[ОКПД]],ОКПД!$A$2:$B$11000,2,FALSE)</f>
        <v>Напитки брожения</v>
      </c>
      <c r="T929" s="35" t="str">
        <f>VLOOKUP(Таблица1[[#This Row],[ОКЕИ]],'для единиц измирения'!$G$4:$H$1900,2,FALSE)</f>
        <v>тыс. дкл</v>
      </c>
      <c r="U929" t="str">
        <f>LEFT(Таблица1[[#This Row],[ОКПД]],2)</f>
        <v>11</v>
      </c>
      <c r="V929" s="10" t="e">
        <f>IF(H929=H936:H939,"…*",Таблица1[[#This Row],[За отчётный месяц]])</f>
        <v>#VALUE!</v>
      </c>
      <c r="Y929">
        <f t="shared" si="4"/>
        <v>1.03</v>
      </c>
      <c r="Z929" t="str">
        <f t="shared" si="5"/>
        <v xml:space="preserve"> </v>
      </c>
    </row>
    <row r="930" spans="1:26" ht="20.100000000000001" customHeight="1" x14ac:dyDescent="0.25">
      <c r="A930" s="91">
        <v>45047</v>
      </c>
      <c r="B930" s="76" t="s">
        <v>17</v>
      </c>
      <c r="C930" s="76" t="s">
        <v>18</v>
      </c>
      <c r="D930" s="76" t="s">
        <v>19</v>
      </c>
      <c r="E930" s="77" t="s">
        <v>20</v>
      </c>
      <c r="F930" s="78">
        <v>119</v>
      </c>
      <c r="G930" s="76" t="s">
        <v>298</v>
      </c>
      <c r="H930" s="76" t="s">
        <v>227</v>
      </c>
      <c r="I930">
        <v>1</v>
      </c>
      <c r="J930">
        <v>1.08</v>
      </c>
      <c r="K930">
        <v>0.9</v>
      </c>
      <c r="L930" t="s">
        <v>9680</v>
      </c>
      <c r="M930">
        <v>4.8099999999999996</v>
      </c>
      <c r="N930" t="s">
        <v>9680</v>
      </c>
      <c r="O930">
        <v>120</v>
      </c>
      <c r="P930" t="s">
        <v>9680</v>
      </c>
      <c r="Q930" t="s">
        <v>9680</v>
      </c>
      <c r="R930" s="35" t="str">
        <f>CONCATENATE(Таблица1[[#This Row],[ОКПД]],Таблица1[[#This Row],[Признак периода данных]],Таблица1[[#This Row],[ОКЕИ]])</f>
        <v>11.07.19.190_119</v>
      </c>
      <c r="S930" s="35" t="str">
        <f>VLOOKUP(Таблица1[[#This Row],[ОКПД]],ОКПД!$A$2:$B$11000,2,FALSE)</f>
        <v>Напитки безалкогольные прочие, не включенные в другие группировки</v>
      </c>
      <c r="T930" s="35" t="str">
        <f>VLOOKUP(Таблица1[[#This Row],[ОКЕИ]],'для единиц измирения'!$G$4:$H$1900,2,FALSE)</f>
        <v>тыс. дкл</v>
      </c>
      <c r="U930" t="str">
        <f>LEFT(Таблица1[[#This Row],[ОКПД]],2)</f>
        <v>11</v>
      </c>
      <c r="V930" s="10" t="e">
        <f>IF(H930=H937:H940,"…*",Таблица1[[#This Row],[За отчётный месяц]])</f>
        <v>#VALUE!</v>
      </c>
      <c r="Y930">
        <f t="shared" si="4"/>
        <v>4.8099999999999996</v>
      </c>
      <c r="Z930" t="str">
        <f t="shared" si="5"/>
        <v xml:space="preserve"> </v>
      </c>
    </row>
    <row r="931" spans="1:26" ht="20.100000000000001" customHeight="1" x14ac:dyDescent="0.25">
      <c r="A931" s="91">
        <v>45047</v>
      </c>
      <c r="B931" s="76" t="s">
        <v>17</v>
      </c>
      <c r="C931" s="76" t="s">
        <v>18</v>
      </c>
      <c r="D931" s="76" t="s">
        <v>19</v>
      </c>
      <c r="E931" s="77" t="s">
        <v>20</v>
      </c>
      <c r="F931" s="78">
        <v>384</v>
      </c>
      <c r="G931" s="76" t="s">
        <v>298</v>
      </c>
      <c r="H931" s="76" t="s">
        <v>355</v>
      </c>
      <c r="I931">
        <v>2</v>
      </c>
      <c r="J931">
        <v>243.2</v>
      </c>
      <c r="K931">
        <v>202.9</v>
      </c>
      <c r="L931" t="s">
        <v>9680</v>
      </c>
      <c r="M931">
        <v>719.1</v>
      </c>
      <c r="N931" t="s">
        <v>9680</v>
      </c>
      <c r="O931">
        <v>119.86200098570724</v>
      </c>
      <c r="P931" t="s">
        <v>9680</v>
      </c>
      <c r="Q931" t="s">
        <v>9680</v>
      </c>
      <c r="R931" s="35" t="str">
        <f>CONCATENATE(Таблица1[[#This Row],[ОКПД]],Таблица1[[#This Row],[Признак периода данных]],Таблица1[[#This Row],[ОКЕИ]])</f>
        <v>17.23.1_384</v>
      </c>
      <c r="S931" s="35" t="str">
        <f>VLOOKUP(Таблица1[[#This Row],[ОКПД]],ОКПД!$A$2:$B$11000,2,FALSE)</f>
        <v>Принадлежности канцелярские бумажные</v>
      </c>
      <c r="T931" s="35" t="str">
        <f>VLOOKUP(Таблица1[[#This Row],[ОКЕИ]],'для единиц измирения'!$G$4:$H$1900,2,FALSE)</f>
        <v>тыс.руб</v>
      </c>
      <c r="U931" t="str">
        <f>LEFT(Таблица1[[#This Row],[ОКПД]],2)</f>
        <v>17</v>
      </c>
      <c r="V931" s="10" t="e">
        <f>IF(H931=H938:H941,"…*",Таблица1[[#This Row],[За отчётный месяц]])</f>
        <v>#VALUE!</v>
      </c>
      <c r="Y931">
        <f t="shared" si="4"/>
        <v>719.1</v>
      </c>
      <c r="Z931" t="str">
        <f t="shared" si="5"/>
        <v xml:space="preserve"> </v>
      </c>
    </row>
    <row r="932" spans="1:26" ht="20.100000000000001" customHeight="1" x14ac:dyDescent="0.25">
      <c r="A932" s="91">
        <v>45047</v>
      </c>
      <c r="B932" s="76" t="s">
        <v>17</v>
      </c>
      <c r="C932" s="76" t="s">
        <v>18</v>
      </c>
      <c r="D932" s="76" t="s">
        <v>19</v>
      </c>
      <c r="E932" s="77" t="s">
        <v>20</v>
      </c>
      <c r="F932" s="78">
        <v>798</v>
      </c>
      <c r="G932" s="76" t="s">
        <v>298</v>
      </c>
      <c r="H932" s="76" t="s">
        <v>353</v>
      </c>
      <c r="I932">
        <v>2</v>
      </c>
      <c r="J932">
        <v>3.218</v>
      </c>
      <c r="K932">
        <v>1.1000000000000001</v>
      </c>
      <c r="L932" t="s">
        <v>9680</v>
      </c>
      <c r="M932">
        <v>8.6690000000000005</v>
      </c>
      <c r="N932" t="s">
        <v>9680</v>
      </c>
      <c r="O932">
        <v>292.54545454545456</v>
      </c>
      <c r="P932" t="s">
        <v>9680</v>
      </c>
      <c r="Q932" t="s">
        <v>9680</v>
      </c>
      <c r="R932" s="35" t="str">
        <f>CONCATENATE(Таблица1[[#This Row],[ОКПД]],Таблица1[[#This Row],[Признак периода данных]],Таблица1[[#This Row],[ОКЕИ]])</f>
        <v>17.23.13_798</v>
      </c>
      <c r="S932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932" s="35" t="str">
        <f>VLOOKUP(Таблица1[[#This Row],[ОКЕИ]],'для единиц измирения'!$G$4:$H$1900,2,FALSE)</f>
        <v>Тысяча штук</v>
      </c>
      <c r="U932" t="str">
        <f>LEFT(Таблица1[[#This Row],[ОКПД]],2)</f>
        <v>17</v>
      </c>
      <c r="V932" s="10" t="e">
        <f>IF(H932=H939:H942,"…*",Таблица1[[#This Row],[За отчётный месяц]])</f>
        <v>#VALUE!</v>
      </c>
      <c r="Y932">
        <f t="shared" si="4"/>
        <v>8.6690000000000005</v>
      </c>
      <c r="Z932" t="str">
        <f t="shared" si="5"/>
        <v xml:space="preserve"> </v>
      </c>
    </row>
    <row r="933" spans="1:26" ht="20.100000000000001" customHeight="1" x14ac:dyDescent="0.25">
      <c r="A933" s="91">
        <v>45047</v>
      </c>
      <c r="B933" s="76" t="s">
        <v>17</v>
      </c>
      <c r="C933" s="76" t="s">
        <v>18</v>
      </c>
      <c r="D933" s="76" t="s">
        <v>19</v>
      </c>
      <c r="E933" s="77" t="s">
        <v>20</v>
      </c>
      <c r="F933" s="78">
        <v>384</v>
      </c>
      <c r="G933" s="76" t="s">
        <v>298</v>
      </c>
      <c r="H933" s="76" t="s">
        <v>353</v>
      </c>
      <c r="I933">
        <v>2</v>
      </c>
      <c r="J933">
        <v>243.2</v>
      </c>
      <c r="K933">
        <v>202.9</v>
      </c>
      <c r="L933" t="s">
        <v>9680</v>
      </c>
      <c r="M933">
        <v>719.1</v>
      </c>
      <c r="N933" t="s">
        <v>9680</v>
      </c>
      <c r="O933">
        <v>119.86200098570724</v>
      </c>
      <c r="P933" t="s">
        <v>9680</v>
      </c>
      <c r="Q933" t="s">
        <v>9680</v>
      </c>
      <c r="R933" s="35" t="str">
        <f>CONCATENATE(Таблица1[[#This Row],[ОКПД]],Таблица1[[#This Row],[Признак периода данных]],Таблица1[[#This Row],[ОКЕИ]])</f>
        <v>17.23.13_384</v>
      </c>
      <c r="S933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933" s="35" t="str">
        <f>VLOOKUP(Таблица1[[#This Row],[ОКЕИ]],'для единиц измирения'!$G$4:$H$1900,2,FALSE)</f>
        <v>тыс.руб</v>
      </c>
      <c r="U933" t="str">
        <f>LEFT(Таблица1[[#This Row],[ОКПД]],2)</f>
        <v>17</v>
      </c>
      <c r="V933" s="10" t="e">
        <f>IF(H933=H940:H943,"…*",Таблица1[[#This Row],[За отчётный месяц]])</f>
        <v>#VALUE!</v>
      </c>
      <c r="Y933">
        <f t="shared" si="4"/>
        <v>719.1</v>
      </c>
      <c r="Z933" t="str">
        <f t="shared" si="5"/>
        <v xml:space="preserve"> </v>
      </c>
    </row>
    <row r="934" spans="1:26" ht="20.100000000000001" customHeight="1" x14ac:dyDescent="0.25">
      <c r="A934" s="91">
        <v>45047</v>
      </c>
      <c r="B934" s="76" t="s">
        <v>17</v>
      </c>
      <c r="C934" s="76" t="s">
        <v>18</v>
      </c>
      <c r="D934" s="76" t="s">
        <v>19</v>
      </c>
      <c r="E934" s="77" t="s">
        <v>20</v>
      </c>
      <c r="F934" s="78">
        <v>798</v>
      </c>
      <c r="G934" s="76" t="s">
        <v>298</v>
      </c>
      <c r="H934" s="76" t="s">
        <v>354</v>
      </c>
      <c r="I934">
        <v>2</v>
      </c>
      <c r="J934">
        <v>3.117</v>
      </c>
      <c r="K934">
        <v>1.07</v>
      </c>
      <c r="L934" t="s">
        <v>9680</v>
      </c>
      <c r="M934">
        <v>8.5129999999999999</v>
      </c>
      <c r="N934" t="s">
        <v>9680</v>
      </c>
      <c r="O934">
        <v>291.30841121495325</v>
      </c>
      <c r="P934" t="s">
        <v>9680</v>
      </c>
      <c r="Q934" t="s">
        <v>9680</v>
      </c>
      <c r="R934" s="35" t="str">
        <f>CONCATENATE(Таблица1[[#This Row],[ОКПД]],Таблица1[[#This Row],[Признак периода данных]],Таблица1[[#This Row],[ОКЕИ]])</f>
        <v>17.23.13.140_798</v>
      </c>
      <c r="S934" s="35" t="str">
        <f>VLOOKUP(Таблица1[[#This Row],[ОКПД]],ОКПД!$A$2:$B$11000,2,FALSE)</f>
        <v>Бланки из бумаги или картона</v>
      </c>
      <c r="T934" s="35" t="str">
        <f>VLOOKUP(Таблица1[[#This Row],[ОКЕИ]],'для единиц измирения'!$G$4:$H$1900,2,FALSE)</f>
        <v>Тысяча штук</v>
      </c>
      <c r="U934" t="str">
        <f>LEFT(Таблица1[[#This Row],[ОКПД]],2)</f>
        <v>17</v>
      </c>
      <c r="V934" s="10" t="e">
        <f>IF(H934=H941:H944,"…*",Таблица1[[#This Row],[За отчётный месяц]])</f>
        <v>#VALUE!</v>
      </c>
      <c r="Y934">
        <f t="shared" si="4"/>
        <v>8.5129999999999999</v>
      </c>
      <c r="Z934" t="str">
        <f t="shared" si="5"/>
        <v xml:space="preserve"> </v>
      </c>
    </row>
    <row r="935" spans="1:26" ht="20.100000000000001" customHeight="1" x14ac:dyDescent="0.25">
      <c r="A935" s="91">
        <v>45047</v>
      </c>
      <c r="B935" s="76" t="s">
        <v>17</v>
      </c>
      <c r="C935" s="76" t="s">
        <v>18</v>
      </c>
      <c r="D935" s="76" t="s">
        <v>19</v>
      </c>
      <c r="E935" s="77" t="s">
        <v>20</v>
      </c>
      <c r="F935" s="78">
        <v>384</v>
      </c>
      <c r="G935" s="76" t="s">
        <v>298</v>
      </c>
      <c r="H935" s="76" t="s">
        <v>235</v>
      </c>
      <c r="I935">
        <v>6</v>
      </c>
      <c r="J935">
        <v>249.1</v>
      </c>
      <c r="K935">
        <v>175.3</v>
      </c>
      <c r="L935" t="s">
        <v>9680</v>
      </c>
      <c r="M935">
        <v>1251.5</v>
      </c>
      <c r="N935" t="s">
        <v>9680</v>
      </c>
      <c r="O935">
        <v>142.09925841414719</v>
      </c>
      <c r="P935" t="s">
        <v>9680</v>
      </c>
      <c r="Q935" t="s">
        <v>9680</v>
      </c>
      <c r="R935" s="35" t="str">
        <f>CONCATENATE(Таблица1[[#This Row],[ОКПД]],Таблица1[[#This Row],[Признак периода данных]],Таблица1[[#This Row],[ОКЕИ]])</f>
        <v>18.1_384</v>
      </c>
      <c r="S935" s="35" t="str">
        <f>VLOOKUP(Таблица1[[#This Row],[ОКПД]],ОКПД!$A$2:$B$11000,2,FALSE)</f>
        <v>Услуги полиграфические и услуги, связанные с печатанием</v>
      </c>
      <c r="T935" s="35" t="str">
        <f>VLOOKUP(Таблица1[[#This Row],[ОКЕИ]],'для единиц измирения'!$G$4:$H$1900,2,FALSE)</f>
        <v>тыс.руб</v>
      </c>
      <c r="U935" t="str">
        <f>LEFT(Таблица1[[#This Row],[ОКПД]],2)</f>
        <v>18</v>
      </c>
      <c r="V935" s="10" t="e">
        <f>IF(H935=H942:H945,"…*",Таблица1[[#This Row],[За отчётный месяц]])</f>
        <v>#VALUE!</v>
      </c>
      <c r="Y935">
        <f t="shared" si="4"/>
        <v>1251.5</v>
      </c>
      <c r="Z935" t="str">
        <f t="shared" si="5"/>
        <v xml:space="preserve"> </v>
      </c>
    </row>
    <row r="936" spans="1:26" ht="15" x14ac:dyDescent="0.25">
      <c r="A936" s="91">
        <v>45047</v>
      </c>
      <c r="B936" s="76" t="s">
        <v>17</v>
      </c>
      <c r="C936" s="76" t="s">
        <v>18</v>
      </c>
      <c r="D936" s="76" t="s">
        <v>19</v>
      </c>
      <c r="E936" s="77" t="s">
        <v>20</v>
      </c>
      <c r="F936" s="78">
        <v>384</v>
      </c>
      <c r="G936" s="76" t="s">
        <v>298</v>
      </c>
      <c r="H936" s="76" t="s">
        <v>238</v>
      </c>
      <c r="I936">
        <v>6</v>
      </c>
      <c r="J936">
        <v>249.1</v>
      </c>
      <c r="K936">
        <v>175.3</v>
      </c>
      <c r="L936" t="s">
        <v>9680</v>
      </c>
      <c r="M936">
        <v>1061.3</v>
      </c>
      <c r="N936" t="s">
        <v>9680</v>
      </c>
      <c r="O936">
        <v>142.09925841414719</v>
      </c>
      <c r="P936" t="s">
        <v>9680</v>
      </c>
      <c r="Q936" t="s">
        <v>9680</v>
      </c>
      <c r="R936" s="35" t="str">
        <f>CONCATENATE(Таблица1[[#This Row],[ОКПД]],Таблица1[[#This Row],[Признак периода данных]],Таблица1[[#This Row],[ОКЕИ]])</f>
        <v>18.11.10_384</v>
      </c>
      <c r="S936" s="35" t="str">
        <f>VLOOKUP(Таблица1[[#This Row],[ОКПД]],ОКПД!$A$2:$B$11000,2,FALSE)</f>
        <v>Услуги по печатанию газет</v>
      </c>
      <c r="T936" s="35" t="str">
        <f>VLOOKUP(Таблица1[[#This Row],[ОКЕИ]],'для единиц измирения'!$G$4:$H$1900,2,FALSE)</f>
        <v>тыс.руб</v>
      </c>
      <c r="U936" t="str">
        <f>LEFT(Таблица1[[#This Row],[ОКПД]],2)</f>
        <v>18</v>
      </c>
      <c r="V936" s="10" t="e">
        <f>IF(H936=H943:H946,"…*",Таблица1[[#This Row],[За отчётный месяц]])</f>
        <v>#VALUE!</v>
      </c>
      <c r="Y936">
        <f t="shared" si="4"/>
        <v>1061.3</v>
      </c>
      <c r="Z936" t="str">
        <f t="shared" si="5"/>
        <v xml:space="preserve"> </v>
      </c>
    </row>
    <row r="937" spans="1:26" ht="15" x14ac:dyDescent="0.25">
      <c r="A937" s="91">
        <v>45047</v>
      </c>
      <c r="B937" s="76" t="s">
        <v>17</v>
      </c>
      <c r="C937" s="76" t="s">
        <v>18</v>
      </c>
      <c r="D937" s="76" t="s">
        <v>19</v>
      </c>
      <c r="E937" s="77" t="s">
        <v>20</v>
      </c>
      <c r="F937" s="78">
        <v>384</v>
      </c>
      <c r="G937" s="76" t="s">
        <v>298</v>
      </c>
      <c r="H937" s="76" t="s">
        <v>240</v>
      </c>
      <c r="L937" t="s">
        <v>9680</v>
      </c>
      <c r="M937">
        <v>190.2</v>
      </c>
      <c r="N937" t="s">
        <v>9680</v>
      </c>
      <c r="P937" t="s">
        <v>9680</v>
      </c>
      <c r="Q937" t="s">
        <v>9680</v>
      </c>
      <c r="R937" s="35" t="str">
        <f>CONCATENATE(Таблица1[[#This Row],[ОКПД]],Таблица1[[#This Row],[Признак периода данных]],Таблица1[[#This Row],[ОКЕИ]])</f>
        <v>18.12.14_384</v>
      </c>
      <c r="S937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937" s="35" t="str">
        <f>VLOOKUP(Таблица1[[#This Row],[ОКЕИ]],'для единиц измирения'!$G$4:$H$1900,2,FALSE)</f>
        <v>тыс.руб</v>
      </c>
      <c r="U937" t="str">
        <f>LEFT(Таблица1[[#This Row],[ОКПД]],2)</f>
        <v>18</v>
      </c>
      <c r="V937" s="10" t="e">
        <f>IF(H937=H944:H947,"…*",Таблица1[[#This Row],[За отчётный месяц]])</f>
        <v>#VALUE!</v>
      </c>
      <c r="Y937">
        <f t="shared" si="4"/>
        <v>190.2</v>
      </c>
      <c r="Z937" t="str">
        <f t="shared" si="5"/>
        <v xml:space="preserve"> </v>
      </c>
    </row>
    <row r="938" spans="1:26" ht="15" x14ac:dyDescent="0.25">
      <c r="A938" s="91">
        <v>45047</v>
      </c>
      <c r="B938" s="76" t="s">
        <v>17</v>
      </c>
      <c r="C938" s="76" t="s">
        <v>18</v>
      </c>
      <c r="D938" s="76" t="s">
        <v>19</v>
      </c>
      <c r="E938" s="77" t="s">
        <v>20</v>
      </c>
      <c r="F938" s="78">
        <v>114</v>
      </c>
      <c r="G938" s="76" t="s">
        <v>298</v>
      </c>
      <c r="H938" s="76" t="s">
        <v>405</v>
      </c>
      <c r="L938" t="s">
        <v>9680</v>
      </c>
      <c r="N938" t="s">
        <v>9680</v>
      </c>
      <c r="P938" t="s">
        <v>9680</v>
      </c>
      <c r="Q938" t="s">
        <v>9680</v>
      </c>
      <c r="R938" s="35" t="str">
        <f>CONCATENATE(Таблица1[[#This Row],[ОКПД]],Таблица1[[#This Row],[Признак периода данных]],Таблица1[[#This Row],[ОКЕИ]])</f>
        <v>20.11.11.140_114</v>
      </c>
      <c r="S938" s="35" t="str">
        <f>VLOOKUP(Таблица1[[#This Row],[ОКПД]],ОКПД!$A$2:$B$11000,2,FALSE)</f>
        <v>Азот</v>
      </c>
      <c r="T938" s="35" t="str">
        <f>VLOOKUP(Таблица1[[#This Row],[ОКЕИ]],'для единиц измирения'!$G$4:$H$1900,2,FALSE)</f>
        <v>тыс.м3</v>
      </c>
      <c r="U938" t="str">
        <f>LEFT(Таблица1[[#This Row],[ОКПД]],2)</f>
        <v>20</v>
      </c>
      <c r="V938" s="10" t="e">
        <f>IF(H938=H945:H948,"…*",Таблица1[[#This Row],[За отчётный месяц]])</f>
        <v>#VALUE!</v>
      </c>
      <c r="Y938">
        <f t="shared" si="4"/>
        <v>0</v>
      </c>
      <c r="Z938" t="str">
        <f t="shared" si="5"/>
        <v xml:space="preserve"> </v>
      </c>
    </row>
    <row r="939" spans="1:26" ht="15" x14ac:dyDescent="0.25">
      <c r="A939" s="91">
        <v>45047</v>
      </c>
      <c r="B939" s="76" t="s">
        <v>17</v>
      </c>
      <c r="C939" s="76" t="s">
        <v>18</v>
      </c>
      <c r="D939" s="76" t="s">
        <v>19</v>
      </c>
      <c r="E939" s="77" t="s">
        <v>20</v>
      </c>
      <c r="F939" s="78">
        <v>114</v>
      </c>
      <c r="G939" s="76" t="s">
        <v>298</v>
      </c>
      <c r="H939" s="76" t="s">
        <v>243</v>
      </c>
      <c r="I939">
        <v>1</v>
      </c>
      <c r="J939">
        <v>0.71399999999999997</v>
      </c>
      <c r="K939">
        <v>0.55200000000000005</v>
      </c>
      <c r="L939" t="s">
        <v>9680</v>
      </c>
      <c r="M939">
        <v>2.0459999999999998</v>
      </c>
      <c r="N939" t="s">
        <v>9680</v>
      </c>
      <c r="O939">
        <v>129.34782608695653</v>
      </c>
      <c r="P939" t="s">
        <v>9680</v>
      </c>
      <c r="Q939" t="s">
        <v>9680</v>
      </c>
      <c r="R939" s="35" t="str">
        <f>CONCATENATE(Таблица1[[#This Row],[ОКПД]],Таблица1[[#This Row],[Признак периода данных]],Таблица1[[#This Row],[ОКЕИ]])</f>
        <v>20.11.11.150_114</v>
      </c>
      <c r="S939" s="35" t="str">
        <f>VLOOKUP(Таблица1[[#This Row],[ОКПД]],ОКПД!$A$2:$B$11000,2,FALSE)</f>
        <v>Кислород</v>
      </c>
      <c r="T939" s="35" t="str">
        <f>VLOOKUP(Таблица1[[#This Row],[ОКЕИ]],'для единиц измирения'!$G$4:$H$1900,2,FALSE)</f>
        <v>тыс.м3</v>
      </c>
      <c r="U939" t="str">
        <f>LEFT(Таблица1[[#This Row],[ОКПД]],2)</f>
        <v>20</v>
      </c>
      <c r="V939" s="10" t="e">
        <f>IF(H939=H946:H949,"…*",Таблица1[[#This Row],[За отчётный месяц]])</f>
        <v>#VALUE!</v>
      </c>
      <c r="Y939">
        <f t="shared" si="4"/>
        <v>2.0459999999999998</v>
      </c>
      <c r="Z939" t="str">
        <f t="shared" si="5"/>
        <v xml:space="preserve"> </v>
      </c>
    </row>
    <row r="940" spans="1:26" ht="20.100000000000001" customHeight="1" x14ac:dyDescent="0.25">
      <c r="A940" s="91">
        <v>45047</v>
      </c>
      <c r="B940" s="76" t="s">
        <v>17</v>
      </c>
      <c r="C940" s="76" t="s">
        <v>18</v>
      </c>
      <c r="D940" s="76" t="s">
        <v>19</v>
      </c>
      <c r="E940" s="77" t="s">
        <v>20</v>
      </c>
      <c r="F940" s="78">
        <v>114</v>
      </c>
      <c r="G940" s="76" t="s">
        <v>298</v>
      </c>
      <c r="H940" s="76" t="s">
        <v>248</v>
      </c>
      <c r="L940" t="s">
        <v>9680</v>
      </c>
      <c r="N940" t="s">
        <v>9680</v>
      </c>
      <c r="P940" t="s">
        <v>9680</v>
      </c>
      <c r="Q940" t="s">
        <v>9680</v>
      </c>
      <c r="R940" s="35" t="str">
        <f>CONCATENATE(Таблица1[[#This Row],[ОКПД]],Таблица1[[#This Row],[Признак периода данных]],Таблица1[[#This Row],[ОКЕИ]])</f>
        <v>23.63.10_114</v>
      </c>
      <c r="S940" s="35" t="str">
        <f>VLOOKUP(Таблица1[[#This Row],[ОКПД]],ОКПД!$A$2:$B$11000,2,FALSE)</f>
        <v>Бетон, готовый для заливки (товарный бетон)</v>
      </c>
      <c r="T940" s="35" t="str">
        <f>VLOOKUP(Таблица1[[#This Row],[ОКЕИ]],'для единиц измирения'!$G$4:$H$1900,2,FALSE)</f>
        <v>тыс.м3</v>
      </c>
      <c r="U940" t="str">
        <f>LEFT(Таблица1[[#This Row],[ОКПД]],2)</f>
        <v>23</v>
      </c>
      <c r="V940" s="10" t="e">
        <f>IF(H940=H947:H950,"…*",Таблица1[[#This Row],[За отчётный месяц]])</f>
        <v>#VALUE!</v>
      </c>
      <c r="Y940">
        <f t="shared" si="4"/>
        <v>0</v>
      </c>
      <c r="Z940" t="str">
        <f t="shared" si="5"/>
        <v xml:space="preserve"> </v>
      </c>
    </row>
    <row r="941" spans="1:26" ht="20.100000000000001" customHeight="1" x14ac:dyDescent="0.25">
      <c r="A941" s="91">
        <v>45047</v>
      </c>
      <c r="B941" s="76" t="s">
        <v>17</v>
      </c>
      <c r="C941" s="76" t="s">
        <v>18</v>
      </c>
      <c r="D941" s="76" t="s">
        <v>19</v>
      </c>
      <c r="E941" s="77" t="s">
        <v>20</v>
      </c>
      <c r="F941" s="78">
        <v>114</v>
      </c>
      <c r="G941" s="76" t="s">
        <v>298</v>
      </c>
      <c r="H941" s="76" t="s">
        <v>250</v>
      </c>
      <c r="L941" t="s">
        <v>9680</v>
      </c>
      <c r="N941" t="s">
        <v>9680</v>
      </c>
      <c r="P941" t="s">
        <v>9680</v>
      </c>
      <c r="Q941" t="s">
        <v>9680</v>
      </c>
      <c r="R941" s="35" t="str">
        <f>CONCATENATE(Таблица1[[#This Row],[ОКПД]],Таблица1[[#This Row],[Признак периода данных]],Таблица1[[#This Row],[ОКЕИ]])</f>
        <v>23.64.10.120_114</v>
      </c>
      <c r="S941" s="35" t="str">
        <f>VLOOKUP(Таблица1[[#This Row],[ОКПД]],ОКПД!$A$2:$B$11000,2,FALSE)</f>
        <v>Растворы строительные</v>
      </c>
      <c r="T941" s="35" t="str">
        <f>VLOOKUP(Таблица1[[#This Row],[ОКЕИ]],'для единиц измирения'!$G$4:$H$1900,2,FALSE)</f>
        <v>тыс.м3</v>
      </c>
      <c r="U941" t="str">
        <f>LEFT(Таблица1[[#This Row],[ОКПД]],2)</f>
        <v>23</v>
      </c>
      <c r="V941" s="10" t="e">
        <f>IF(H941=H948:H951,"…*",Таблица1[[#This Row],[За отчётный месяц]])</f>
        <v>#VALUE!</v>
      </c>
      <c r="Y941">
        <f t="shared" si="4"/>
        <v>0</v>
      </c>
      <c r="Z941" t="str">
        <f t="shared" si="5"/>
        <v xml:space="preserve"> </v>
      </c>
    </row>
    <row r="942" spans="1:26" ht="15" x14ac:dyDescent="0.25">
      <c r="A942" s="91">
        <v>45047</v>
      </c>
      <c r="B942" s="76" t="s">
        <v>17</v>
      </c>
      <c r="C942" s="76" t="s">
        <v>18</v>
      </c>
      <c r="D942" s="76" t="s">
        <v>19</v>
      </c>
      <c r="E942" s="77" t="s">
        <v>20</v>
      </c>
      <c r="F942" s="78">
        <v>796</v>
      </c>
      <c r="G942" s="76" t="s">
        <v>298</v>
      </c>
      <c r="H942" s="76" t="s">
        <v>342</v>
      </c>
      <c r="L942" t="s">
        <v>9680</v>
      </c>
      <c r="N942" t="s">
        <v>9680</v>
      </c>
      <c r="P942" t="s">
        <v>9680</v>
      </c>
      <c r="Q942" t="s">
        <v>9680</v>
      </c>
      <c r="R942" s="35" t="str">
        <f>CONCATENATE(Таблица1[[#This Row],[ОКПД]],Таблица1[[#This Row],[Признак периода данных]],Таблица1[[#This Row],[ОКЕИ]])</f>
        <v>30.12.1_796</v>
      </c>
      <c r="S942" s="35" t="str">
        <f>VLOOKUP(Таблица1[[#This Row],[ОКПД]],ОКПД!$A$2:$B$11000,2,FALSE)</f>
        <v>Суда прогулочные и спортивные</v>
      </c>
      <c r="T942" s="35" t="str">
        <f>VLOOKUP(Таблица1[[#This Row],[ОКЕИ]],'для единиц измирения'!$G$4:$H$1900,2,FALSE)</f>
        <v>штук</v>
      </c>
      <c r="U942" t="str">
        <f>LEFT(Таблица1[[#This Row],[ОКПД]],2)</f>
        <v>30</v>
      </c>
      <c r="V942" s="10" t="e">
        <f>IF(H942=H949:H952,"…*",Таблица1[[#This Row],[За отчётный месяц]])</f>
        <v>#VALUE!</v>
      </c>
      <c r="Y942">
        <f t="shared" si="4"/>
        <v>0</v>
      </c>
      <c r="Z942" t="str">
        <f t="shared" si="5"/>
        <v xml:space="preserve"> </v>
      </c>
    </row>
    <row r="943" spans="1:26" ht="15" x14ac:dyDescent="0.25">
      <c r="A943" s="91">
        <v>45047</v>
      </c>
      <c r="B943" s="76" t="s">
        <v>17</v>
      </c>
      <c r="C943" s="76" t="s">
        <v>18</v>
      </c>
      <c r="D943" s="76" t="s">
        <v>19</v>
      </c>
      <c r="E943" s="77" t="s">
        <v>20</v>
      </c>
      <c r="F943" s="78">
        <v>384</v>
      </c>
      <c r="G943" s="76" t="s">
        <v>298</v>
      </c>
      <c r="H943" s="76" t="s">
        <v>252</v>
      </c>
      <c r="I943">
        <v>1</v>
      </c>
      <c r="J943">
        <v>235</v>
      </c>
      <c r="K943">
        <v>14</v>
      </c>
      <c r="L943" t="s">
        <v>9680</v>
      </c>
      <c r="M943">
        <v>763</v>
      </c>
      <c r="N943" t="s">
        <v>9680</v>
      </c>
      <c r="O943">
        <v>1678.5714285714287</v>
      </c>
      <c r="P943" t="s">
        <v>9680</v>
      </c>
      <c r="Q943" t="s">
        <v>9680</v>
      </c>
      <c r="R943" s="35" t="str">
        <f>CONCATENATE(Таблица1[[#This Row],[ОКПД]],Таблица1[[#This Row],[Признак периода данных]],Таблица1[[#This Row],[ОКЕИ]])</f>
        <v>31.0_384</v>
      </c>
      <c r="S943" s="35" t="str">
        <f>VLOOKUP(Таблица1[[#This Row],[ОКПД]],ОКПД!$A$2:$B$11000,2,FALSE)</f>
        <v>Мебель</v>
      </c>
      <c r="T943" s="35" t="str">
        <f>VLOOKUP(Таблица1[[#This Row],[ОКЕИ]],'для единиц измирения'!$G$4:$H$1900,2,FALSE)</f>
        <v>тыс.руб</v>
      </c>
      <c r="U943" t="str">
        <f>LEFT(Таблица1[[#This Row],[ОКПД]],2)</f>
        <v>31</v>
      </c>
      <c r="V943" s="10" t="e">
        <f>IF(H943=H950:H953,"…*",Таблица1[[#This Row],[За отчётный месяц]])</f>
        <v>#VALUE!</v>
      </c>
      <c r="Y943">
        <f t="shared" si="4"/>
        <v>763</v>
      </c>
      <c r="Z943" t="str">
        <f t="shared" si="5"/>
        <v xml:space="preserve"> </v>
      </c>
    </row>
    <row r="944" spans="1:26" ht="20.100000000000001" customHeight="1" x14ac:dyDescent="0.25">
      <c r="A944" s="91">
        <v>45047</v>
      </c>
      <c r="B944" s="76" t="s">
        <v>17</v>
      </c>
      <c r="C944" s="76" t="s">
        <v>18</v>
      </c>
      <c r="D944" s="76" t="s">
        <v>19</v>
      </c>
      <c r="E944" s="77" t="s">
        <v>20</v>
      </c>
      <c r="F944" s="78">
        <v>384</v>
      </c>
      <c r="G944" s="76" t="s">
        <v>298</v>
      </c>
      <c r="H944" s="76" t="s">
        <v>9074</v>
      </c>
      <c r="I944">
        <v>1</v>
      </c>
      <c r="J944">
        <v>30</v>
      </c>
      <c r="K944">
        <v>14</v>
      </c>
      <c r="L944" t="s">
        <v>9680</v>
      </c>
      <c r="M944">
        <v>86</v>
      </c>
      <c r="N944" t="s">
        <v>9680</v>
      </c>
      <c r="O944">
        <v>214.28571428571428</v>
      </c>
      <c r="P944" t="s">
        <v>9680</v>
      </c>
      <c r="Q944" t="s">
        <v>9680</v>
      </c>
      <c r="R944" s="35" t="str">
        <f>CONCATENATE(Таблица1[[#This Row],[ОКПД]],Таблица1[[#This Row],[Признак периода данных]],Таблица1[[#This Row],[ОКЕИ]])</f>
        <v>31.01.12_384</v>
      </c>
      <c r="S944" s="35" t="str">
        <f>VLOOKUP(Таблица1[[#This Row],[ОКПД]],ОКПД!$A$2:$B$11000,2,FALSE)</f>
        <v>Мебель деревянная для офисов</v>
      </c>
      <c r="T944" s="35" t="str">
        <f>VLOOKUP(Таблица1[[#This Row],[ОКЕИ]],'для единиц измирения'!$G$4:$H$1900,2,FALSE)</f>
        <v>тыс.руб</v>
      </c>
      <c r="U944" t="str">
        <f>LEFT(Таблица1[[#This Row],[ОКПД]],2)</f>
        <v>31</v>
      </c>
      <c r="V944" s="10" t="e">
        <f>IF(H944=H951:H954,"…*",Таблица1[[#This Row],[За отчётный месяц]])</f>
        <v>#VALUE!</v>
      </c>
      <c r="Y944">
        <f t="shared" si="4"/>
        <v>86</v>
      </c>
      <c r="Z944" t="str">
        <f t="shared" si="5"/>
        <v xml:space="preserve"> </v>
      </c>
    </row>
    <row r="945" spans="1:26" ht="20.100000000000001" customHeight="1" x14ac:dyDescent="0.25">
      <c r="A945" s="91">
        <v>45047</v>
      </c>
      <c r="B945" s="76" t="s">
        <v>17</v>
      </c>
      <c r="C945" s="76" t="s">
        <v>18</v>
      </c>
      <c r="D945" s="76" t="s">
        <v>19</v>
      </c>
      <c r="E945" s="77" t="s">
        <v>20</v>
      </c>
      <c r="F945" s="78">
        <v>796</v>
      </c>
      <c r="G945" s="76" t="s">
        <v>298</v>
      </c>
      <c r="H945" s="76" t="s">
        <v>9076</v>
      </c>
      <c r="I945">
        <v>1</v>
      </c>
      <c r="J945">
        <v>2</v>
      </c>
      <c r="L945" t="s">
        <v>9680</v>
      </c>
      <c r="M945">
        <v>2</v>
      </c>
      <c r="N945" t="s">
        <v>9680</v>
      </c>
      <c r="P945" t="s">
        <v>9680</v>
      </c>
      <c r="Q945" t="s">
        <v>9680</v>
      </c>
      <c r="R945" s="35" t="str">
        <f>CONCATENATE(Таблица1[[#This Row],[ОКПД]],Таблица1[[#This Row],[Признак периода данных]],Таблица1[[#This Row],[ОКЕИ]])</f>
        <v>31.01.12.110_796</v>
      </c>
      <c r="S945" s="35" t="str">
        <f>VLOOKUP(Таблица1[[#This Row],[ОКПД]],ОКПД!$A$2:$B$11000,2,FALSE)</f>
        <v>Столы письменные деревянные для офисов, административных помещений</v>
      </c>
      <c r="T945" s="35" t="str">
        <f>VLOOKUP(Таблица1[[#This Row],[ОКЕИ]],'для единиц измирения'!$G$4:$H$1900,2,FALSE)</f>
        <v>штук</v>
      </c>
      <c r="U945" t="str">
        <f>LEFT(Таблица1[[#This Row],[ОКПД]],2)</f>
        <v>31</v>
      </c>
      <c r="V945" s="10" t="e">
        <f>IF(H945=H952:H955,"…*",Таблица1[[#This Row],[За отчётный месяц]])</f>
        <v>#VALUE!</v>
      </c>
      <c r="Y945">
        <f t="shared" si="4"/>
        <v>2</v>
      </c>
      <c r="Z945" t="str">
        <f t="shared" si="5"/>
        <v xml:space="preserve"> </v>
      </c>
    </row>
    <row r="946" spans="1:26" ht="15" x14ac:dyDescent="0.25">
      <c r="A946" s="91">
        <v>45047</v>
      </c>
      <c r="B946" s="76" t="s">
        <v>17</v>
      </c>
      <c r="C946" s="76" t="s">
        <v>18</v>
      </c>
      <c r="D946" s="76" t="s">
        <v>19</v>
      </c>
      <c r="E946" s="77" t="s">
        <v>20</v>
      </c>
      <c r="F946" s="78">
        <v>384</v>
      </c>
      <c r="G946" s="76" t="s">
        <v>298</v>
      </c>
      <c r="H946" s="76" t="s">
        <v>343</v>
      </c>
      <c r="L946" t="s">
        <v>9680</v>
      </c>
      <c r="M946">
        <v>262</v>
      </c>
      <c r="N946" t="s">
        <v>9680</v>
      </c>
      <c r="P946" t="s">
        <v>9680</v>
      </c>
      <c r="Q946" t="s">
        <v>9680</v>
      </c>
      <c r="R946" s="35" t="str">
        <f>CONCATENATE(Таблица1[[#This Row],[ОКПД]],Таблица1[[#This Row],[Признак периода данных]],Таблица1[[#This Row],[ОКЕИ]])</f>
        <v>31.02.10_384</v>
      </c>
      <c r="S946" s="35" t="str">
        <f>VLOOKUP(Таблица1[[#This Row],[ОКПД]],ОКПД!$A$2:$B$11000,2,FALSE)</f>
        <v>Мебель кухонная</v>
      </c>
      <c r="T946" s="35" t="str">
        <f>VLOOKUP(Таблица1[[#This Row],[ОКЕИ]],'для единиц измирения'!$G$4:$H$1900,2,FALSE)</f>
        <v>тыс.руб</v>
      </c>
      <c r="U946" t="str">
        <f>LEFT(Таблица1[[#This Row],[ОКПД]],2)</f>
        <v>31</v>
      </c>
      <c r="V946" s="10" t="e">
        <f>IF(H946=H953:H956,"…*",Таблица1[[#This Row],[За отчётный месяц]])</f>
        <v>#VALUE!</v>
      </c>
      <c r="Y946">
        <f t="shared" si="4"/>
        <v>262</v>
      </c>
      <c r="Z946" t="str">
        <f t="shared" si="5"/>
        <v xml:space="preserve"> </v>
      </c>
    </row>
    <row r="947" spans="1:26" ht="20.100000000000001" customHeight="1" x14ac:dyDescent="0.25">
      <c r="A947" s="91">
        <v>45047</v>
      </c>
      <c r="B947" s="76" t="s">
        <v>17</v>
      </c>
      <c r="C947" s="76" t="s">
        <v>18</v>
      </c>
      <c r="D947" s="76" t="s">
        <v>19</v>
      </c>
      <c r="E947" s="77" t="s">
        <v>20</v>
      </c>
      <c r="F947" s="78">
        <v>796</v>
      </c>
      <c r="G947" s="76" t="s">
        <v>298</v>
      </c>
      <c r="H947" s="76" t="s">
        <v>255</v>
      </c>
      <c r="I947">
        <v>1</v>
      </c>
      <c r="J947">
        <v>2</v>
      </c>
      <c r="L947" t="s">
        <v>9680</v>
      </c>
      <c r="M947">
        <v>3</v>
      </c>
      <c r="N947" t="s">
        <v>9680</v>
      </c>
      <c r="P947" t="s">
        <v>9680</v>
      </c>
      <c r="Q947" t="s">
        <v>9680</v>
      </c>
      <c r="R947" s="35" t="str">
        <f>CONCATENATE(Таблица1[[#This Row],[ОКПД]],Таблица1[[#This Row],[Признак периода данных]],Таблица1[[#This Row],[ОКЕИ]])</f>
        <v>31.02.10.002.АГ_796</v>
      </c>
      <c r="S947" s="35" t="str">
        <f>VLOOKUP(Таблица1[[#This Row],[ОКПД]],ОКПД!$A$2:$B$11000,2,FALSE)</f>
        <v>Шкафы кухонные, для спальни, столовой и гостиной</v>
      </c>
      <c r="T947" s="35" t="str">
        <f>VLOOKUP(Таблица1[[#This Row],[ОКЕИ]],'для единиц измирения'!$G$4:$H$1900,2,FALSE)</f>
        <v>штук</v>
      </c>
      <c r="U947" t="str">
        <f>LEFT(Таблица1[[#This Row],[ОКПД]],2)</f>
        <v>31</v>
      </c>
      <c r="V947" s="10" t="e">
        <f>IF(H947=H954:H957,"…*",Таблица1[[#This Row],[За отчётный месяц]])</f>
        <v>#VALUE!</v>
      </c>
      <c r="Y947">
        <f t="shared" si="4"/>
        <v>3</v>
      </c>
      <c r="Z947" t="str">
        <f t="shared" si="5"/>
        <v xml:space="preserve"> </v>
      </c>
    </row>
    <row r="948" spans="1:26" ht="15" x14ac:dyDescent="0.25">
      <c r="A948" s="91">
        <v>45047</v>
      </c>
      <c r="B948" s="76" t="s">
        <v>17</v>
      </c>
      <c r="C948" s="76" t="s">
        <v>18</v>
      </c>
      <c r="D948" s="76" t="s">
        <v>19</v>
      </c>
      <c r="E948" s="77" t="s">
        <v>20</v>
      </c>
      <c r="F948" s="78">
        <v>796</v>
      </c>
      <c r="G948" s="76" t="s">
        <v>298</v>
      </c>
      <c r="H948" s="76" t="s">
        <v>344</v>
      </c>
      <c r="L948" t="s">
        <v>9680</v>
      </c>
      <c r="M948">
        <v>2</v>
      </c>
      <c r="N948" t="s">
        <v>9680</v>
      </c>
      <c r="P948" t="s">
        <v>9680</v>
      </c>
      <c r="Q948" t="s">
        <v>9680</v>
      </c>
      <c r="R948" s="35" t="str">
        <f>CONCATENATE(Таблица1[[#This Row],[ОКПД]],Таблица1[[#This Row],[Признак периода данных]],Таблица1[[#This Row],[ОКЕИ]])</f>
        <v>31.09.12.001.АГ_796</v>
      </c>
      <c r="S948" s="35" t="str">
        <f>VLOOKUP(Таблица1[[#This Row],[ОКПД]],ОКПД!$A$2:$B$11000,2,FALSE)</f>
        <v>Кровати деревянные</v>
      </c>
      <c r="T948" s="35" t="str">
        <f>VLOOKUP(Таблица1[[#This Row],[ОКЕИ]],'для единиц измирения'!$G$4:$H$1900,2,FALSE)</f>
        <v>штук</v>
      </c>
      <c r="U948" t="str">
        <f>LEFT(Таблица1[[#This Row],[ОКПД]],2)</f>
        <v>31</v>
      </c>
      <c r="V948" s="10" t="e">
        <f>IF(H948=H955:H958,"…*",Таблица1[[#This Row],[За отчётный месяц]])</f>
        <v>#VALUE!</v>
      </c>
      <c r="Y948">
        <f t="shared" si="4"/>
        <v>2</v>
      </c>
      <c r="Z948" t="str">
        <f t="shared" si="5"/>
        <v xml:space="preserve"> </v>
      </c>
    </row>
    <row r="949" spans="1:26" ht="20.100000000000001" customHeight="1" x14ac:dyDescent="0.25">
      <c r="A949" s="91">
        <v>45047</v>
      </c>
      <c r="B949" s="76" t="s">
        <v>17</v>
      </c>
      <c r="C949" s="76" t="s">
        <v>18</v>
      </c>
      <c r="D949" s="76" t="s">
        <v>19</v>
      </c>
      <c r="E949" s="77" t="s">
        <v>20</v>
      </c>
      <c r="F949" s="78">
        <v>796</v>
      </c>
      <c r="G949" s="76" t="s">
        <v>298</v>
      </c>
      <c r="H949" s="76" t="s">
        <v>9136</v>
      </c>
      <c r="I949">
        <v>1</v>
      </c>
      <c r="J949">
        <v>1</v>
      </c>
      <c r="L949" t="s">
        <v>9680</v>
      </c>
      <c r="M949">
        <v>2</v>
      </c>
      <c r="N949" t="s">
        <v>9680</v>
      </c>
      <c r="P949" t="s">
        <v>9680</v>
      </c>
      <c r="Q949" t="s">
        <v>9680</v>
      </c>
      <c r="R949" s="35" t="str">
        <f>CONCATENATE(Таблица1[[#This Row],[ОКПД]],Таблица1[[#This Row],[Признак периода данных]],Таблица1[[#This Row],[ОКЕИ]])</f>
        <v>31.09.12.110_796</v>
      </c>
      <c r="S949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949" s="35" t="str">
        <f>VLOOKUP(Таблица1[[#This Row],[ОКЕИ]],'для единиц измирения'!$G$4:$H$1900,2,FALSE)</f>
        <v>штук</v>
      </c>
      <c r="U949" t="str">
        <f>LEFT(Таблица1[[#This Row],[ОКПД]],2)</f>
        <v>31</v>
      </c>
      <c r="V949" s="10" t="e">
        <f>IF(H949=H956:H959,"…*",Таблица1[[#This Row],[За отчётный месяц]])</f>
        <v>#VALUE!</v>
      </c>
      <c r="Y949">
        <f t="shared" si="4"/>
        <v>2</v>
      </c>
      <c r="Z949" t="str">
        <f t="shared" si="5"/>
        <v xml:space="preserve"> </v>
      </c>
    </row>
    <row r="950" spans="1:26" ht="15" x14ac:dyDescent="0.25">
      <c r="A950" s="91">
        <v>45047</v>
      </c>
      <c r="B950" s="76" t="s">
        <v>17</v>
      </c>
      <c r="C950" s="76" t="s">
        <v>18</v>
      </c>
      <c r="D950" s="76" t="s">
        <v>19</v>
      </c>
      <c r="E950" s="77" t="s">
        <v>20</v>
      </c>
      <c r="F950" s="78">
        <v>796</v>
      </c>
      <c r="G950" s="76" t="s">
        <v>298</v>
      </c>
      <c r="H950" s="76" t="s">
        <v>9140</v>
      </c>
      <c r="I950">
        <v>1</v>
      </c>
      <c r="J950">
        <v>1</v>
      </c>
      <c r="L950" t="s">
        <v>9680</v>
      </c>
      <c r="M950">
        <v>2</v>
      </c>
      <c r="N950" t="s">
        <v>9680</v>
      </c>
      <c r="P950" t="s">
        <v>9680</v>
      </c>
      <c r="Q950" t="s">
        <v>9680</v>
      </c>
      <c r="R950" s="35" t="str">
        <f>CONCATENATE(Таблица1[[#This Row],[ОКПД]],Таблица1[[#This Row],[Признак периода данных]],Таблица1[[#This Row],[ОКЕИ]])</f>
        <v>31.09.12.119_796</v>
      </c>
      <c r="S950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950" s="35" t="str">
        <f>VLOOKUP(Таблица1[[#This Row],[ОКЕИ]],'для единиц измирения'!$G$4:$H$1900,2,FALSE)</f>
        <v>штук</v>
      </c>
      <c r="U950" t="str">
        <f>LEFT(Таблица1[[#This Row],[ОКПД]],2)</f>
        <v>31</v>
      </c>
      <c r="V950" s="10" t="e">
        <f>IF(H950=H957:H960,"…*",Таблица1[[#This Row],[За отчётный месяц]])</f>
        <v>#VALUE!</v>
      </c>
      <c r="Y950">
        <f t="shared" si="4"/>
        <v>2</v>
      </c>
      <c r="Z950" t="str">
        <f t="shared" si="5"/>
        <v xml:space="preserve"> </v>
      </c>
    </row>
    <row r="951" spans="1:26" ht="20.100000000000001" customHeight="1" x14ac:dyDescent="0.25">
      <c r="A951" s="91">
        <v>45047</v>
      </c>
      <c r="B951" s="76" t="s">
        <v>17</v>
      </c>
      <c r="C951" s="76" t="s">
        <v>18</v>
      </c>
      <c r="D951" s="76" t="s">
        <v>19</v>
      </c>
      <c r="E951" s="77" t="s">
        <v>20</v>
      </c>
      <c r="F951" s="78">
        <v>796</v>
      </c>
      <c r="G951" s="76" t="s">
        <v>298</v>
      </c>
      <c r="H951" s="76" t="s">
        <v>257</v>
      </c>
      <c r="I951">
        <v>1</v>
      </c>
      <c r="J951">
        <v>5</v>
      </c>
      <c r="L951" t="s">
        <v>9680</v>
      </c>
      <c r="M951">
        <v>8</v>
      </c>
      <c r="N951" t="s">
        <v>9680</v>
      </c>
      <c r="P951" t="s">
        <v>9680</v>
      </c>
      <c r="Q951" t="s">
        <v>9680</v>
      </c>
      <c r="R951" s="35" t="str">
        <f>CONCATENATE(Таблица1[[#This Row],[ОКПД]],Таблица1[[#This Row],[Признак периода данных]],Таблица1[[#This Row],[ОКЕИ]])</f>
        <v>31.09.12.120_796</v>
      </c>
      <c r="S951" s="35" t="str">
        <f>VLOOKUP(Таблица1[[#This Row],[ОКПД]],ОКПД!$A$2:$B$11000,2,FALSE)</f>
        <v>Мебель деревянная для спальни</v>
      </c>
      <c r="T951" s="35" t="str">
        <f>VLOOKUP(Таблица1[[#This Row],[ОКЕИ]],'для единиц измирения'!$G$4:$H$1900,2,FALSE)</f>
        <v>штук</v>
      </c>
      <c r="U951" t="str">
        <f>LEFT(Таблица1[[#This Row],[ОКПД]],2)</f>
        <v>31</v>
      </c>
      <c r="V951" s="10" t="e">
        <f>IF(H951=H958:H961,"…*",Таблица1[[#This Row],[За отчётный месяц]])</f>
        <v>#VALUE!</v>
      </c>
      <c r="Y951">
        <f t="shared" si="4"/>
        <v>8</v>
      </c>
      <c r="Z951" t="str">
        <f t="shared" si="5"/>
        <v xml:space="preserve"> </v>
      </c>
    </row>
    <row r="952" spans="1:26" ht="15" x14ac:dyDescent="0.25">
      <c r="A952" s="91">
        <v>45047</v>
      </c>
      <c r="B952" s="76" t="s">
        <v>17</v>
      </c>
      <c r="C952" s="76" t="s">
        <v>18</v>
      </c>
      <c r="D952" s="76" t="s">
        <v>19</v>
      </c>
      <c r="E952" s="77" t="s">
        <v>20</v>
      </c>
      <c r="F952" s="78">
        <v>796</v>
      </c>
      <c r="G952" s="76" t="s">
        <v>298</v>
      </c>
      <c r="H952" s="76" t="s">
        <v>345</v>
      </c>
      <c r="L952" t="s">
        <v>9680</v>
      </c>
      <c r="M952">
        <v>2</v>
      </c>
      <c r="N952" t="s">
        <v>9680</v>
      </c>
      <c r="P952" t="s">
        <v>9680</v>
      </c>
      <c r="Q952" t="s">
        <v>9680</v>
      </c>
      <c r="R952" s="35" t="str">
        <f>CONCATENATE(Таблица1[[#This Row],[ОКПД]],Таблица1[[#This Row],[Признак периода данных]],Таблица1[[#This Row],[ОКЕИ]])</f>
        <v>31.09.12.121_796</v>
      </c>
      <c r="S952" s="35" t="str">
        <f>VLOOKUP(Таблица1[[#This Row],[ОКПД]],ОКПД!$A$2:$B$11000,2,FALSE)</f>
        <v>Кровати деревянные для взрослых</v>
      </c>
      <c r="T952" s="35" t="str">
        <f>VLOOKUP(Таблица1[[#This Row],[ОКЕИ]],'для единиц измирения'!$G$4:$H$1900,2,FALSE)</f>
        <v>штук</v>
      </c>
      <c r="U952" t="str">
        <f>LEFT(Таблица1[[#This Row],[ОКПД]],2)</f>
        <v>31</v>
      </c>
      <c r="V952" s="10" t="e">
        <f>IF(H952=H959:H962,"…*",Таблица1[[#This Row],[За отчётный месяц]])</f>
        <v>#VALUE!</v>
      </c>
      <c r="Y952">
        <f t="shared" si="4"/>
        <v>2</v>
      </c>
      <c r="Z952" t="str">
        <f t="shared" si="5"/>
        <v xml:space="preserve"> </v>
      </c>
    </row>
    <row r="953" spans="1:26" ht="15" x14ac:dyDescent="0.25">
      <c r="A953" s="91">
        <v>45047</v>
      </c>
      <c r="B953" s="76" t="s">
        <v>17</v>
      </c>
      <c r="C953" s="76" t="s">
        <v>18</v>
      </c>
      <c r="D953" s="76" t="s">
        <v>19</v>
      </c>
      <c r="E953" s="77" t="s">
        <v>20</v>
      </c>
      <c r="F953" s="78">
        <v>796</v>
      </c>
      <c r="G953" s="76" t="s">
        <v>298</v>
      </c>
      <c r="H953" s="76" t="s">
        <v>259</v>
      </c>
      <c r="I953">
        <v>1</v>
      </c>
      <c r="J953">
        <v>2</v>
      </c>
      <c r="L953" t="s">
        <v>9680</v>
      </c>
      <c r="M953">
        <v>3</v>
      </c>
      <c r="N953" t="s">
        <v>9680</v>
      </c>
      <c r="P953" t="s">
        <v>9680</v>
      </c>
      <c r="Q953" t="s">
        <v>9680</v>
      </c>
      <c r="R953" s="35" t="str">
        <f>CONCATENATE(Таблица1[[#This Row],[ОКПД]],Таблица1[[#This Row],[Признак периода данных]],Таблица1[[#This Row],[ОКЕИ]])</f>
        <v>31.09.12.123_796</v>
      </c>
      <c r="S953" s="35" t="str">
        <f>VLOOKUP(Таблица1[[#This Row],[ОКПД]],ОКПД!$A$2:$B$11000,2,FALSE)</f>
        <v>Шкафы деревянные для спальни</v>
      </c>
      <c r="T953" s="35" t="str">
        <f>VLOOKUP(Таблица1[[#This Row],[ОКЕИ]],'для единиц измирения'!$G$4:$H$1900,2,FALSE)</f>
        <v>штук</v>
      </c>
      <c r="U953" t="str">
        <f>LEFT(Таблица1[[#This Row],[ОКПД]],2)</f>
        <v>31</v>
      </c>
      <c r="V953" s="10" t="e">
        <f>IF(H953=H960:H963,"…*",Таблица1[[#This Row],[За отчётный месяц]])</f>
        <v>#VALUE!</v>
      </c>
      <c r="Y953">
        <f t="shared" si="4"/>
        <v>3</v>
      </c>
      <c r="Z953" t="str">
        <f t="shared" si="5"/>
        <v xml:space="preserve"> </v>
      </c>
    </row>
    <row r="954" spans="1:26" ht="15" x14ac:dyDescent="0.25">
      <c r="A954" s="91">
        <v>45047</v>
      </c>
      <c r="B954" s="76" t="s">
        <v>17</v>
      </c>
      <c r="C954" s="76" t="s">
        <v>18</v>
      </c>
      <c r="D954" s="76" t="s">
        <v>19</v>
      </c>
      <c r="E954" s="77" t="s">
        <v>20</v>
      </c>
      <c r="F954" s="78">
        <v>384</v>
      </c>
      <c r="G954" s="76" t="s">
        <v>298</v>
      </c>
      <c r="H954" s="76" t="s">
        <v>364</v>
      </c>
      <c r="L954" t="s">
        <v>9680</v>
      </c>
      <c r="N954" t="s">
        <v>9680</v>
      </c>
      <c r="P954" t="s">
        <v>9680</v>
      </c>
      <c r="Q954" t="s">
        <v>9680</v>
      </c>
      <c r="R954" s="35" t="str">
        <f>CONCATENATE(Таблица1[[#This Row],[ОКПД]],Таблица1[[#This Row],[Признак периода данных]],Таблица1[[#This Row],[ОКЕИ]])</f>
        <v>31.09.12.130_384</v>
      </c>
      <c r="S954" s="35" t="str">
        <f>VLOOKUP(Таблица1[[#This Row],[ОКПД]],ОКПД!$A$2:$B$11000,2,FALSE)</f>
        <v>Мебель деревянная для столовой и гостиной</v>
      </c>
      <c r="T954" s="35" t="str">
        <f>VLOOKUP(Таблица1[[#This Row],[ОКЕИ]],'для единиц измирения'!$G$4:$H$1900,2,FALSE)</f>
        <v>тыс.руб</v>
      </c>
      <c r="U954" t="str">
        <f>LEFT(Таблица1[[#This Row],[ОКПД]],2)</f>
        <v>31</v>
      </c>
      <c r="V954" s="10" t="e">
        <f>IF(H954=H961:H964,"…*",Таблица1[[#This Row],[За отчётный месяц]])</f>
        <v>#VALUE!</v>
      </c>
      <c r="Y954">
        <f t="shared" si="4"/>
        <v>0</v>
      </c>
      <c r="Z954" t="str">
        <f t="shared" si="5"/>
        <v xml:space="preserve"> </v>
      </c>
    </row>
    <row r="955" spans="1:26" ht="15" x14ac:dyDescent="0.25">
      <c r="A955" s="91">
        <v>45047</v>
      </c>
      <c r="B955" s="76" t="s">
        <v>17</v>
      </c>
      <c r="C955" s="76" t="s">
        <v>18</v>
      </c>
      <c r="D955" s="76" t="s">
        <v>19</v>
      </c>
      <c r="E955" s="77" t="s">
        <v>20</v>
      </c>
      <c r="F955" s="78">
        <v>796</v>
      </c>
      <c r="G955" s="76" t="s">
        <v>298</v>
      </c>
      <c r="H955" s="76" t="s">
        <v>365</v>
      </c>
      <c r="L955" t="s">
        <v>9680</v>
      </c>
      <c r="N955" t="s">
        <v>9680</v>
      </c>
      <c r="P955" t="s">
        <v>9680</v>
      </c>
      <c r="Q955" t="s">
        <v>9680</v>
      </c>
      <c r="R955" s="35" t="str">
        <f>CONCATENATE(Таблица1[[#This Row],[ОКПД]],Таблица1[[#This Row],[Признак периода данных]],Таблица1[[#This Row],[ОКЕИ]])</f>
        <v>31.09.12.133_796</v>
      </c>
      <c r="S955" s="35" t="str">
        <f>VLOOKUP(Таблица1[[#This Row],[ОКПД]],ОКПД!$A$2:$B$11000,2,FALSE)</f>
        <v>Шкафы деревянные для столовой и гостиной</v>
      </c>
      <c r="T955" s="35" t="str">
        <f>VLOOKUP(Таблица1[[#This Row],[ОКЕИ]],'для единиц измирения'!$G$4:$H$1900,2,FALSE)</f>
        <v>штук</v>
      </c>
      <c r="U955" t="str">
        <f>LEFT(Таблица1[[#This Row],[ОКПД]],2)</f>
        <v>31</v>
      </c>
      <c r="V955" s="10" t="e">
        <f>IF(H955=H962:H965,"…*",Таблица1[[#This Row],[За отчётный месяц]])</f>
        <v>#VALUE!</v>
      </c>
      <c r="Y955">
        <f t="shared" si="4"/>
        <v>0</v>
      </c>
      <c r="Z955" t="str">
        <f t="shared" si="5"/>
        <v xml:space="preserve"> </v>
      </c>
    </row>
    <row r="956" spans="1:26" ht="15" x14ac:dyDescent="0.25">
      <c r="A956" s="91">
        <v>45047</v>
      </c>
      <c r="B956" s="76" t="s">
        <v>17</v>
      </c>
      <c r="C956" s="76" t="s">
        <v>18</v>
      </c>
      <c r="D956" s="76" t="s">
        <v>19</v>
      </c>
      <c r="E956" s="77" t="s">
        <v>20</v>
      </c>
      <c r="F956" s="78">
        <v>796</v>
      </c>
      <c r="G956" s="76" t="s">
        <v>298</v>
      </c>
      <c r="H956" s="76" t="s">
        <v>369</v>
      </c>
      <c r="L956" t="s">
        <v>9680</v>
      </c>
      <c r="N956" t="s">
        <v>9680</v>
      </c>
      <c r="P956" t="s">
        <v>9680</v>
      </c>
      <c r="Q956" t="s">
        <v>9680</v>
      </c>
      <c r="R956" s="35" t="str">
        <f>CONCATENATE(Таблица1[[#This Row],[ОКПД]],Таблица1[[#This Row],[Признак периода данных]],Таблица1[[#This Row],[ОКЕИ]])</f>
        <v>31.09.13.190_796</v>
      </c>
      <c r="S956" s="35" t="str">
        <f>VLOOKUP(Таблица1[[#This Row],[ОКПД]],ОКПД!$A$2:$B$11000,2,FALSE)</f>
        <v>Мебель деревянная прочая, не включенная в другие группировки</v>
      </c>
      <c r="T956" s="35" t="str">
        <f>VLOOKUP(Таблица1[[#This Row],[ОКЕИ]],'для единиц измирения'!$G$4:$H$1900,2,FALSE)</f>
        <v>штук</v>
      </c>
      <c r="U956" t="str">
        <f>LEFT(Таблица1[[#This Row],[ОКПД]],2)</f>
        <v>31</v>
      </c>
      <c r="V956" s="10" t="e">
        <f>IF(H956=H963:H966,"…*",Таблица1[[#This Row],[За отчётный месяц]])</f>
        <v>#VALUE!</v>
      </c>
      <c r="Y956">
        <f t="shared" si="4"/>
        <v>0</v>
      </c>
      <c r="Z956" t="str">
        <f t="shared" si="5"/>
        <v xml:space="preserve"> </v>
      </c>
    </row>
    <row r="957" spans="1:26" ht="15" x14ac:dyDescent="0.25">
      <c r="A957" s="91">
        <v>45047</v>
      </c>
      <c r="B957" s="76" t="s">
        <v>17</v>
      </c>
      <c r="C957" s="76" t="s">
        <v>18</v>
      </c>
      <c r="D957" s="76" t="s">
        <v>19</v>
      </c>
      <c r="E957" s="77" t="s">
        <v>20</v>
      </c>
      <c r="F957" s="78">
        <v>384</v>
      </c>
      <c r="G957" s="76" t="s">
        <v>298</v>
      </c>
      <c r="H957" s="76" t="s">
        <v>408</v>
      </c>
      <c r="I957">
        <v>1</v>
      </c>
      <c r="J957">
        <v>20</v>
      </c>
      <c r="K957">
        <v>20</v>
      </c>
      <c r="L957" t="s">
        <v>9680</v>
      </c>
      <c r="M957">
        <v>60</v>
      </c>
      <c r="N957" t="s">
        <v>9680</v>
      </c>
      <c r="O957">
        <v>100</v>
      </c>
      <c r="P957" t="s">
        <v>9680</v>
      </c>
      <c r="Q957" t="s">
        <v>9680</v>
      </c>
      <c r="R957" s="35" t="str">
        <f>CONCATENATE(Таблица1[[#This Row],[ОКПД]],Таблица1[[#This Row],[Признак периода данных]],Таблица1[[#This Row],[ОКЕИ]])</f>
        <v>32.99.56_384</v>
      </c>
      <c r="S957" s="35" t="str">
        <f>VLOOKUP(Таблица1[[#This Row],[ОКПД]],ОКПД!$A$2:$B$11000,2,FALSE)</f>
        <v>Изделия народных художественных промыслов</v>
      </c>
      <c r="T957" s="35" t="str">
        <f>VLOOKUP(Таблица1[[#This Row],[ОКЕИ]],'для единиц измирения'!$G$4:$H$1900,2,FALSE)</f>
        <v>тыс.руб</v>
      </c>
      <c r="U957" t="str">
        <f>LEFT(Таблица1[[#This Row],[ОКПД]],2)</f>
        <v>32</v>
      </c>
      <c r="V957" s="10" t="e">
        <f>IF(H957=H964:H967,"…*",Таблица1[[#This Row],[За отчётный месяц]])</f>
        <v>#VALUE!</v>
      </c>
      <c r="Y957">
        <f t="shared" si="4"/>
        <v>60</v>
      </c>
      <c r="Z957" t="str">
        <f t="shared" si="5"/>
        <v xml:space="preserve"> </v>
      </c>
    </row>
    <row r="958" spans="1:26" ht="15" x14ac:dyDescent="0.25">
      <c r="A958" s="91">
        <v>45047</v>
      </c>
      <c r="B958" s="76" t="s">
        <v>17</v>
      </c>
      <c r="C958" s="76" t="s">
        <v>18</v>
      </c>
      <c r="D958" s="76" t="s">
        <v>19</v>
      </c>
      <c r="E958" s="77" t="s">
        <v>20</v>
      </c>
      <c r="F958" s="78">
        <v>247</v>
      </c>
      <c r="G958" s="76" t="s">
        <v>298</v>
      </c>
      <c r="H958" s="76" t="s">
        <v>262</v>
      </c>
      <c r="I958">
        <v>23</v>
      </c>
      <c r="J958">
        <v>74.78</v>
      </c>
      <c r="K958">
        <v>81.819000000000003</v>
      </c>
      <c r="L958" t="s">
        <v>9680</v>
      </c>
      <c r="M958">
        <v>419.12799999999999</v>
      </c>
      <c r="N958" t="s">
        <v>9680</v>
      </c>
      <c r="O958">
        <v>91.396863809139688</v>
      </c>
      <c r="P958" t="s">
        <v>9680</v>
      </c>
      <c r="Q958" t="s">
        <v>9680</v>
      </c>
      <c r="R958" s="35" t="str">
        <f>CONCATENATE(Таблица1[[#This Row],[ОКПД]],Таблица1[[#This Row],[Признак периода данных]],Таблица1[[#This Row],[ОКЕИ]])</f>
        <v>35.11.10_247</v>
      </c>
      <c r="S958" s="35" t="str">
        <f>VLOOKUP(Таблица1[[#This Row],[ОКПД]],ОКПД!$A$2:$B$11000,2,FALSE)</f>
        <v>Электроэнергия</v>
      </c>
      <c r="T958" s="35" t="str">
        <f>VLOOKUP(Таблица1[[#This Row],[ОКЕИ]],'для единиц измирения'!$G$4:$H$1900,2,FALSE)</f>
        <v>млн. кВт. ч</v>
      </c>
      <c r="U958" t="str">
        <f>LEFT(Таблица1[[#This Row],[ОКПД]],2)</f>
        <v>35</v>
      </c>
      <c r="V958" s="10" t="e">
        <f>IF(H958=H965:H968,"…*",Таблица1[[#This Row],[За отчётный месяц]])</f>
        <v>#VALUE!</v>
      </c>
      <c r="Y958">
        <f t="shared" si="4"/>
        <v>419.12799999999999</v>
      </c>
      <c r="Z958" t="str">
        <f t="shared" si="5"/>
        <v xml:space="preserve"> </v>
      </c>
    </row>
    <row r="959" spans="1:26" ht="15" x14ac:dyDescent="0.25">
      <c r="A959" s="91">
        <v>45047</v>
      </c>
      <c r="B959" s="76" t="s">
        <v>17</v>
      </c>
      <c r="C959" s="76" t="s">
        <v>18</v>
      </c>
      <c r="D959" s="76" t="s">
        <v>19</v>
      </c>
      <c r="E959" s="77" t="s">
        <v>20</v>
      </c>
      <c r="F959" s="78">
        <v>247</v>
      </c>
      <c r="G959" s="76" t="s">
        <v>298</v>
      </c>
      <c r="H959" s="76" t="s">
        <v>266</v>
      </c>
      <c r="I959">
        <v>20</v>
      </c>
      <c r="J959">
        <v>41.902000000000001</v>
      </c>
      <c r="K959">
        <v>45.645000000000003</v>
      </c>
      <c r="L959" t="s">
        <v>9680</v>
      </c>
      <c r="M959">
        <v>238.14500000000001</v>
      </c>
      <c r="N959" t="s">
        <v>9680</v>
      </c>
      <c r="O959">
        <v>91.799759009749152</v>
      </c>
      <c r="P959" t="s">
        <v>9680</v>
      </c>
      <c r="Q959" t="s">
        <v>9680</v>
      </c>
      <c r="R959" s="35" t="str">
        <f>CONCATENATE(Таблица1[[#This Row],[ОКПД]],Таблица1[[#This Row],[Признак периода данных]],Таблица1[[#This Row],[ОКЕИ]])</f>
        <v>35.11.10.001.АГ_247</v>
      </c>
      <c r="S959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959" s="35" t="str">
        <f>VLOOKUP(Таблица1[[#This Row],[ОКЕИ]],'для единиц измирения'!$G$4:$H$1900,2,FALSE)</f>
        <v>млн. кВт. ч</v>
      </c>
      <c r="U959" t="str">
        <f>LEFT(Таблица1[[#This Row],[ОКПД]],2)</f>
        <v>35</v>
      </c>
      <c r="V959" s="10" t="e">
        <f>IF(H959=H966:H969,"…*",Таблица1[[#This Row],[За отчётный месяц]])</f>
        <v>#VALUE!</v>
      </c>
      <c r="Y959">
        <f t="shared" si="4"/>
        <v>238.14500000000001</v>
      </c>
      <c r="Z959" t="str">
        <f t="shared" si="5"/>
        <v xml:space="preserve"> </v>
      </c>
    </row>
    <row r="960" spans="1:26" ht="15" x14ac:dyDescent="0.25">
      <c r="A960" s="91">
        <v>45047</v>
      </c>
      <c r="B960" s="76" t="s">
        <v>17</v>
      </c>
      <c r="C960" s="76" t="s">
        <v>18</v>
      </c>
      <c r="D960" s="76" t="s">
        <v>19</v>
      </c>
      <c r="E960" s="77" t="s">
        <v>20</v>
      </c>
      <c r="F960" s="78">
        <v>247</v>
      </c>
      <c r="G960" s="76" t="s">
        <v>298</v>
      </c>
      <c r="H960" s="76" t="s">
        <v>268</v>
      </c>
      <c r="I960">
        <v>22</v>
      </c>
      <c r="J960">
        <v>74.611000000000004</v>
      </c>
      <c r="K960">
        <v>81.575999999999993</v>
      </c>
      <c r="L960" t="s">
        <v>9680</v>
      </c>
      <c r="M960">
        <v>418.15600000000001</v>
      </c>
      <c r="N960" t="s">
        <v>9680</v>
      </c>
      <c r="O960">
        <v>91.46194959301755</v>
      </c>
      <c r="P960" t="s">
        <v>9680</v>
      </c>
      <c r="Q960" t="s">
        <v>9680</v>
      </c>
      <c r="R960" s="35" t="str">
        <f>CONCATENATE(Таблица1[[#This Row],[ОКПД]],Таблица1[[#This Row],[Признак периода данных]],Таблица1[[#This Row],[ОКЕИ]])</f>
        <v>35.11.10.110_247</v>
      </c>
      <c r="S960" s="35" t="str">
        <f>VLOOKUP(Таблица1[[#This Row],[ОКПД]],ОКПД!$A$2:$B$11000,2,FALSE)</f>
        <v>Электроэнергия, произведенная электростанциями общего назначения</v>
      </c>
      <c r="T960" s="35" t="str">
        <f>VLOOKUP(Таблица1[[#This Row],[ОКЕИ]],'для единиц измирения'!$G$4:$H$1900,2,FALSE)</f>
        <v>млн. кВт. ч</v>
      </c>
      <c r="U960" t="str">
        <f>LEFT(Таблица1[[#This Row],[ОКПД]],2)</f>
        <v>35</v>
      </c>
      <c r="V960" s="10" t="e">
        <f>IF(H960=H967:H970,"…*",Таблица1[[#This Row],[За отчётный месяц]])</f>
        <v>#VALUE!</v>
      </c>
      <c r="Y960">
        <f t="shared" si="4"/>
        <v>418.15600000000001</v>
      </c>
      <c r="Z960" t="str">
        <f t="shared" si="5"/>
        <v xml:space="preserve"> </v>
      </c>
    </row>
    <row r="961" spans="1:26" ht="20.100000000000001" customHeight="1" x14ac:dyDescent="0.25">
      <c r="A961" s="91">
        <v>45047</v>
      </c>
      <c r="B961" s="76" t="s">
        <v>17</v>
      </c>
      <c r="C961" s="76" t="s">
        <v>18</v>
      </c>
      <c r="D961" s="76" t="s">
        <v>19</v>
      </c>
      <c r="E961" s="77" t="s">
        <v>20</v>
      </c>
      <c r="F961" s="78">
        <v>247</v>
      </c>
      <c r="G961" s="76" t="s">
        <v>298</v>
      </c>
      <c r="H961" s="76" t="s">
        <v>271</v>
      </c>
      <c r="I961">
        <v>3</v>
      </c>
      <c r="J961">
        <v>20.274000000000001</v>
      </c>
      <c r="K961">
        <v>23.33</v>
      </c>
      <c r="L961" t="s">
        <v>9680</v>
      </c>
      <c r="M961">
        <v>122.672</v>
      </c>
      <c r="N961" t="s">
        <v>9680</v>
      </c>
      <c r="O961">
        <v>86.900985855122158</v>
      </c>
      <c r="P961" t="s">
        <v>9680</v>
      </c>
      <c r="Q961" t="s">
        <v>9680</v>
      </c>
      <c r="R961" s="35" t="str">
        <f>CONCATENATE(Таблица1[[#This Row],[ОКПД]],Таблица1[[#This Row],[Признак периода данных]],Таблица1[[#This Row],[ОКЕИ]])</f>
        <v>35.11.10.112_247</v>
      </c>
      <c r="S961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961" s="35" t="str">
        <f>VLOOKUP(Таблица1[[#This Row],[ОКЕИ]],'для единиц измирения'!$G$4:$H$1900,2,FALSE)</f>
        <v>млн. кВт. ч</v>
      </c>
      <c r="U961" t="str">
        <f>LEFT(Таблица1[[#This Row],[ОКПД]],2)</f>
        <v>35</v>
      </c>
      <c r="V961" s="10" t="e">
        <f>IF(H961=H968:H971,"…*",Таблица1[[#This Row],[За отчётный месяц]])</f>
        <v>#VALUE!</v>
      </c>
      <c r="Y961">
        <f t="shared" si="4"/>
        <v>122.672</v>
      </c>
      <c r="Z961" t="str">
        <f t="shared" si="5"/>
        <v xml:space="preserve"> </v>
      </c>
    </row>
    <row r="962" spans="1:26" ht="15" x14ac:dyDescent="0.25">
      <c r="A962" s="91">
        <v>45047</v>
      </c>
      <c r="B962" s="76" t="s">
        <v>17</v>
      </c>
      <c r="C962" s="76" t="s">
        <v>18</v>
      </c>
      <c r="D962" s="76" t="s">
        <v>19</v>
      </c>
      <c r="E962" s="77" t="s">
        <v>20</v>
      </c>
      <c r="F962" s="78">
        <v>247</v>
      </c>
      <c r="G962" s="76" t="s">
        <v>298</v>
      </c>
      <c r="H962" s="76" t="s">
        <v>273</v>
      </c>
      <c r="I962">
        <v>17</v>
      </c>
      <c r="J962">
        <v>21.628</v>
      </c>
      <c r="K962">
        <v>22.315000000000001</v>
      </c>
      <c r="L962" t="s">
        <v>9680</v>
      </c>
      <c r="M962">
        <v>115.473</v>
      </c>
      <c r="N962" t="s">
        <v>9680</v>
      </c>
      <c r="O962">
        <v>96.921353349764729</v>
      </c>
      <c r="P962" t="s">
        <v>9680</v>
      </c>
      <c r="Q962" t="s">
        <v>9680</v>
      </c>
      <c r="R962" s="35" t="str">
        <f>CONCATENATE(Таблица1[[#This Row],[ОКПД]],Таблица1[[#This Row],[Признак периода данных]],Таблица1[[#This Row],[ОКЕИ]])</f>
        <v>35.11.10.114_247</v>
      </c>
      <c r="S962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962" s="35" t="str">
        <f>VLOOKUP(Таблица1[[#This Row],[ОКЕИ]],'для единиц измирения'!$G$4:$H$1900,2,FALSE)</f>
        <v>млн. кВт. ч</v>
      </c>
      <c r="U962" t="str">
        <f>LEFT(Таблица1[[#This Row],[ОКПД]],2)</f>
        <v>35</v>
      </c>
      <c r="V962" s="10" t="e">
        <f>IF(H962=H969:H972,"…*",Таблица1[[#This Row],[За отчётный месяц]])</f>
        <v>#VALUE!</v>
      </c>
      <c r="Y962">
        <f t="shared" si="4"/>
        <v>115.473</v>
      </c>
      <c r="Z962" t="str">
        <f t="shared" si="5"/>
        <v xml:space="preserve"> </v>
      </c>
    </row>
    <row r="963" spans="1:26" ht="20.100000000000001" customHeight="1" x14ac:dyDescent="0.25">
      <c r="A963" s="91">
        <v>45047</v>
      </c>
      <c r="B963" s="76" t="s">
        <v>17</v>
      </c>
      <c r="C963" s="76" t="s">
        <v>18</v>
      </c>
      <c r="D963" s="76" t="s">
        <v>19</v>
      </c>
      <c r="E963" s="77" t="s">
        <v>20</v>
      </c>
      <c r="F963" s="78">
        <v>247</v>
      </c>
      <c r="G963" s="76" t="s">
        <v>298</v>
      </c>
      <c r="H963" s="76" t="s">
        <v>334</v>
      </c>
      <c r="I963">
        <v>2</v>
      </c>
      <c r="J963">
        <v>32.709000000000003</v>
      </c>
      <c r="K963">
        <v>35.930999999999997</v>
      </c>
      <c r="L963" t="s">
        <v>9680</v>
      </c>
      <c r="M963">
        <v>180.011</v>
      </c>
      <c r="N963" t="s">
        <v>9680</v>
      </c>
      <c r="O963">
        <v>91.03281289137513</v>
      </c>
      <c r="P963" t="s">
        <v>9680</v>
      </c>
      <c r="Q963" t="s">
        <v>9680</v>
      </c>
      <c r="R963" s="35" t="str">
        <f>CONCATENATE(Таблица1[[#This Row],[ОКПД]],Таблица1[[#This Row],[Признак периода данных]],Таблица1[[#This Row],[ОКЕИ]])</f>
        <v>35.11.10.115_247</v>
      </c>
      <c r="S963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963" s="35" t="str">
        <f>VLOOKUP(Таблица1[[#This Row],[ОКЕИ]],'для единиц измирения'!$G$4:$H$1900,2,FALSE)</f>
        <v>млн. кВт. ч</v>
      </c>
      <c r="U963" t="str">
        <f>LEFT(Таблица1[[#This Row],[ОКПД]],2)</f>
        <v>35</v>
      </c>
      <c r="V963" s="10" t="e">
        <f>IF(H963=H970:H973,"…*",Таблица1[[#This Row],[За отчётный месяц]])</f>
        <v>#VALUE!</v>
      </c>
      <c r="Y963">
        <f t="shared" si="4"/>
        <v>180.011</v>
      </c>
      <c r="Z963" t="str">
        <f t="shared" si="5"/>
        <v xml:space="preserve"> </v>
      </c>
    </row>
    <row r="964" spans="1:26" ht="15" x14ac:dyDescent="0.25">
      <c r="A964" s="91">
        <v>45047</v>
      </c>
      <c r="B964" s="76" t="s">
        <v>17</v>
      </c>
      <c r="C964" s="76" t="s">
        <v>18</v>
      </c>
      <c r="D964" s="76" t="s">
        <v>19</v>
      </c>
      <c r="E964" s="77" t="s">
        <v>20</v>
      </c>
      <c r="F964" s="78">
        <v>247</v>
      </c>
      <c r="G964" s="76" t="s">
        <v>298</v>
      </c>
      <c r="H964" s="76" t="s">
        <v>275</v>
      </c>
      <c r="I964">
        <v>1</v>
      </c>
      <c r="J964">
        <v>0.16900000000000001</v>
      </c>
      <c r="K964">
        <v>0.24299999999999999</v>
      </c>
      <c r="L964" t="s">
        <v>9680</v>
      </c>
      <c r="M964">
        <v>0.97199999999999998</v>
      </c>
      <c r="N964" t="s">
        <v>9680</v>
      </c>
      <c r="O964">
        <v>69.547325102880663</v>
      </c>
      <c r="P964" t="s">
        <v>9680</v>
      </c>
      <c r="Q964" t="s">
        <v>9680</v>
      </c>
      <c r="R964" s="35" t="str">
        <f>CONCATENATE(Таблица1[[#This Row],[ОКПД]],Таблица1[[#This Row],[Признак периода данных]],Таблица1[[#This Row],[ОКЕИ]])</f>
        <v>35.11.10.140_247</v>
      </c>
      <c r="S964" s="35" t="str">
        <f>VLOOKUP(Таблица1[[#This Row],[ОКПД]],ОКПД!$A$2:$B$11000,2,FALSE)</f>
        <v>Электроэнергия от возобновляемых источников энергии</v>
      </c>
      <c r="T964" s="35" t="str">
        <f>VLOOKUP(Таблица1[[#This Row],[ОКЕИ]],'для единиц измирения'!$G$4:$H$1900,2,FALSE)</f>
        <v>млн. кВт. ч</v>
      </c>
      <c r="U964" t="str">
        <f>LEFT(Таблица1[[#This Row],[ОКПД]],2)</f>
        <v>35</v>
      </c>
      <c r="V964" s="10" t="e">
        <f>IF(H964=H971:H974,"…*",Таблица1[[#This Row],[За отчётный месяц]])</f>
        <v>#VALUE!</v>
      </c>
      <c r="Y964">
        <f t="shared" si="4"/>
        <v>0.97199999999999998</v>
      </c>
      <c r="Z964" t="str">
        <f t="shared" si="5"/>
        <v xml:space="preserve"> </v>
      </c>
    </row>
    <row r="965" spans="1:26" ht="20.100000000000001" customHeight="1" x14ac:dyDescent="0.25">
      <c r="A965" s="91">
        <v>45047</v>
      </c>
      <c r="B965" s="76" t="s">
        <v>17</v>
      </c>
      <c r="C965" s="76" t="s">
        <v>18</v>
      </c>
      <c r="D965" s="76" t="s">
        <v>19</v>
      </c>
      <c r="E965" s="77" t="s">
        <v>20</v>
      </c>
      <c r="F965" s="78">
        <v>247</v>
      </c>
      <c r="G965" s="76" t="s">
        <v>298</v>
      </c>
      <c r="H965" s="76" t="s">
        <v>279</v>
      </c>
      <c r="I965">
        <v>1</v>
      </c>
      <c r="J965">
        <v>0.16900000000000001</v>
      </c>
      <c r="K965">
        <v>0.24299999999999999</v>
      </c>
      <c r="L965" t="s">
        <v>9680</v>
      </c>
      <c r="M965">
        <v>0.97199999999999998</v>
      </c>
      <c r="N965" t="s">
        <v>9680</v>
      </c>
      <c r="O965">
        <v>69.547325102880663</v>
      </c>
      <c r="P965" t="s">
        <v>9680</v>
      </c>
      <c r="Q965" t="s">
        <v>9680</v>
      </c>
      <c r="R965" s="35" t="str">
        <f>CONCATENATE(Таблица1[[#This Row],[ОКПД]],Таблица1[[#This Row],[Признак периода данных]],Таблица1[[#This Row],[ОКЕИ]])</f>
        <v>35.11.10.142_247</v>
      </c>
      <c r="S965" s="35" t="str">
        <f>VLOOKUP(Таблица1[[#This Row],[ОКПД]],ОКПД!$A$2:$B$11000,2,FALSE)</f>
        <v>Электроэнергия, произведенная ветровыми электростанциями</v>
      </c>
      <c r="T965" s="35" t="str">
        <f>VLOOKUP(Таблица1[[#This Row],[ОКЕИ]],'для единиц измирения'!$G$4:$H$1900,2,FALSE)</f>
        <v>млн. кВт. ч</v>
      </c>
      <c r="U965" t="str">
        <f>LEFT(Таблица1[[#This Row],[ОКПД]],2)</f>
        <v>35</v>
      </c>
      <c r="V965" s="10" t="e">
        <f>IF(H965=H972:H975,"…*",Таблица1[[#This Row],[За отчётный месяц]])</f>
        <v>#VALUE!</v>
      </c>
      <c r="Y965">
        <f t="shared" si="4"/>
        <v>0.97199999999999998</v>
      </c>
      <c r="Z965" t="str">
        <f t="shared" si="5"/>
        <v xml:space="preserve"> </v>
      </c>
    </row>
    <row r="966" spans="1:26" ht="15" x14ac:dyDescent="0.25">
      <c r="A966" s="91">
        <v>45047</v>
      </c>
      <c r="B966" s="76" t="s">
        <v>17</v>
      </c>
      <c r="C966" s="76" t="s">
        <v>18</v>
      </c>
      <c r="D966" s="76" t="s">
        <v>19</v>
      </c>
      <c r="E966" s="77" t="s">
        <v>20</v>
      </c>
      <c r="F966" s="78">
        <v>234</v>
      </c>
      <c r="G966" s="76" t="s">
        <v>298</v>
      </c>
      <c r="H966" s="76" t="s">
        <v>282</v>
      </c>
      <c r="I966">
        <v>34</v>
      </c>
      <c r="J966">
        <v>80.736999999999995</v>
      </c>
      <c r="K966">
        <v>105.64400000000001</v>
      </c>
      <c r="L966" t="s">
        <v>9680</v>
      </c>
      <c r="M966">
        <v>591.67100000000005</v>
      </c>
      <c r="N966" t="s">
        <v>9680</v>
      </c>
      <c r="O966">
        <v>76.423649237060317</v>
      </c>
      <c r="P966" t="s">
        <v>9680</v>
      </c>
      <c r="Q966" t="s">
        <v>9680</v>
      </c>
      <c r="R966" s="35" t="str">
        <f>CONCATENATE(Таблица1[[#This Row],[ОКПД]],Таблица1[[#This Row],[Признак периода данных]],Таблица1[[#This Row],[ОКЕИ]])</f>
        <v>35.30.11_234</v>
      </c>
      <c r="S966" s="35" t="str">
        <f>VLOOKUP(Таблица1[[#This Row],[ОКПД]],ОКПД!$A$2:$B$11000,2,FALSE)</f>
        <v>Пар и горячая вода</v>
      </c>
      <c r="T966" s="35" t="str">
        <f>VLOOKUP(Таблица1[[#This Row],[ОКЕИ]],'для единиц измирения'!$G$4:$H$1900,2,FALSE)</f>
        <v>тыс. Гкал</v>
      </c>
      <c r="U966" t="str">
        <f>LEFT(Таблица1[[#This Row],[ОКПД]],2)</f>
        <v>35</v>
      </c>
      <c r="V966" s="10" t="e">
        <f>IF(H966=H973:H976,"…*",Таблица1[[#This Row],[За отчётный месяц]])</f>
        <v>#VALUE!</v>
      </c>
      <c r="Y966">
        <f t="shared" si="4"/>
        <v>591.67100000000005</v>
      </c>
      <c r="Z966" t="str">
        <f t="shared" si="5"/>
        <v xml:space="preserve"> </v>
      </c>
    </row>
    <row r="967" spans="1:26" ht="15" x14ac:dyDescent="0.25">
      <c r="A967" s="91">
        <v>45047</v>
      </c>
      <c r="B967" s="76" t="s">
        <v>17</v>
      </c>
      <c r="C967" s="76" t="s">
        <v>18</v>
      </c>
      <c r="D967" s="76" t="s">
        <v>19</v>
      </c>
      <c r="E967" s="77" t="s">
        <v>20</v>
      </c>
      <c r="F967" s="78">
        <v>234</v>
      </c>
      <c r="G967" s="76" t="s">
        <v>298</v>
      </c>
      <c r="H967" s="76" t="s">
        <v>286</v>
      </c>
      <c r="I967">
        <v>5</v>
      </c>
      <c r="J967">
        <v>43.055999999999997</v>
      </c>
      <c r="K967">
        <v>58.16</v>
      </c>
      <c r="L967" t="s">
        <v>9680</v>
      </c>
      <c r="M967">
        <v>322.74900000000002</v>
      </c>
      <c r="N967" t="s">
        <v>9680</v>
      </c>
      <c r="O967">
        <v>74.030261348005496</v>
      </c>
      <c r="P967" t="s">
        <v>9680</v>
      </c>
      <c r="Q967" t="s">
        <v>9680</v>
      </c>
      <c r="R967" s="35" t="str">
        <f>CONCATENATE(Таблица1[[#This Row],[ОКПД]],Таблица1[[#This Row],[Признак периода данных]],Таблица1[[#This Row],[ОКЕИ]])</f>
        <v>35.30.11.110_234</v>
      </c>
      <c r="S967" s="35" t="str">
        <f>VLOOKUP(Таблица1[[#This Row],[ОКПД]],ОКПД!$A$2:$B$11000,2,FALSE)</f>
        <v>Энергия тепловая, отпущенная электростанциями</v>
      </c>
      <c r="T967" s="35" t="str">
        <f>VLOOKUP(Таблица1[[#This Row],[ОКЕИ]],'для единиц измирения'!$G$4:$H$1900,2,FALSE)</f>
        <v>тыс. Гкал</v>
      </c>
      <c r="U967" t="str">
        <f>LEFT(Таблица1[[#This Row],[ОКПД]],2)</f>
        <v>35</v>
      </c>
      <c r="V967" s="10" t="e">
        <f>IF(H967=H974:H977,"…*",Таблица1[[#This Row],[За отчётный месяц]])</f>
        <v>#VALUE!</v>
      </c>
      <c r="Y967">
        <f t="shared" si="4"/>
        <v>322.74900000000002</v>
      </c>
      <c r="Z967" t="str">
        <f t="shared" si="5"/>
        <v xml:space="preserve"> </v>
      </c>
    </row>
    <row r="968" spans="1:26" ht="15" x14ac:dyDescent="0.25">
      <c r="A968" s="91">
        <v>45047</v>
      </c>
      <c r="B968" s="76" t="s">
        <v>17</v>
      </c>
      <c r="C968" s="76" t="s">
        <v>18</v>
      </c>
      <c r="D968" s="76" t="s">
        <v>19</v>
      </c>
      <c r="E968" s="77" t="s">
        <v>20</v>
      </c>
      <c r="F968" s="78">
        <v>234</v>
      </c>
      <c r="G968" s="76" t="s">
        <v>298</v>
      </c>
      <c r="H968" s="76" t="s">
        <v>289</v>
      </c>
      <c r="I968">
        <v>3</v>
      </c>
      <c r="J968">
        <v>24.835000000000001</v>
      </c>
      <c r="K968">
        <v>32.773000000000003</v>
      </c>
      <c r="L968" t="s">
        <v>9680</v>
      </c>
      <c r="M968">
        <v>176.803</v>
      </c>
      <c r="N968" t="s">
        <v>9680</v>
      </c>
      <c r="O968">
        <v>75.778842339730872</v>
      </c>
      <c r="P968" t="s">
        <v>9680</v>
      </c>
      <c r="Q968" t="s">
        <v>9680</v>
      </c>
      <c r="R968" s="35" t="str">
        <f>CONCATENATE(Таблица1[[#This Row],[ОКПД]],Таблица1[[#This Row],[Признак периода данных]],Таблица1[[#This Row],[ОКЕИ]])</f>
        <v>35.30.11.111_234</v>
      </c>
      <c r="S968" s="35" t="str">
        <f>VLOOKUP(Таблица1[[#This Row],[ОКПД]],ОКПД!$A$2:$B$11000,2,FALSE)</f>
        <v>Энергия тепловая, отпущенная тепловыми электроцентралями (ТЭЦ)</v>
      </c>
      <c r="T968" s="35" t="str">
        <f>VLOOKUP(Таблица1[[#This Row],[ОКЕИ]],'для единиц измирения'!$G$4:$H$1900,2,FALSE)</f>
        <v>тыс. Гкал</v>
      </c>
      <c r="U968" t="str">
        <f>LEFT(Таблица1[[#This Row],[ОКПД]],2)</f>
        <v>35</v>
      </c>
      <c r="V968" s="10" t="e">
        <f>IF(H968=H975:H978,"…*",Таблица1[[#This Row],[За отчётный месяц]])</f>
        <v>#VALUE!</v>
      </c>
      <c r="Y968">
        <f t="shared" si="4"/>
        <v>176.803</v>
      </c>
      <c r="Z968" t="str">
        <f t="shared" si="5"/>
        <v xml:space="preserve"> </v>
      </c>
    </row>
    <row r="969" spans="1:26" ht="20.100000000000001" customHeight="1" x14ac:dyDescent="0.25">
      <c r="A969" s="91">
        <v>45047</v>
      </c>
      <c r="B969" s="76" t="s">
        <v>17</v>
      </c>
      <c r="C969" s="76" t="s">
        <v>18</v>
      </c>
      <c r="D969" s="76" t="s">
        <v>19</v>
      </c>
      <c r="E969" s="77" t="s">
        <v>20</v>
      </c>
      <c r="F969" s="78">
        <v>234</v>
      </c>
      <c r="G969" s="76" t="s">
        <v>298</v>
      </c>
      <c r="H969" s="76" t="s">
        <v>336</v>
      </c>
      <c r="I969">
        <v>2</v>
      </c>
      <c r="J969">
        <v>18.221</v>
      </c>
      <c r="K969">
        <v>25.387</v>
      </c>
      <c r="L969" t="s">
        <v>9680</v>
      </c>
      <c r="M969">
        <v>145.946</v>
      </c>
      <c r="N969" t="s">
        <v>9680</v>
      </c>
      <c r="O969">
        <v>71.772954661834802</v>
      </c>
      <c r="P969" t="s">
        <v>9680</v>
      </c>
      <c r="Q969" t="s">
        <v>9680</v>
      </c>
      <c r="R969" s="35" t="str">
        <f>CONCATENATE(Таблица1[[#This Row],[ОКПД]],Таблица1[[#This Row],[Признак периода данных]],Таблица1[[#This Row],[ОКЕИ]])</f>
        <v>35.30.11.112_234</v>
      </c>
      <c r="S969" s="35" t="str">
        <f>VLOOKUP(Таблица1[[#This Row],[ОКПД]],ОКПД!$A$2:$B$11000,2,FALSE)</f>
        <v>Энергия тепловая, отпущенная атомными электростанциями (АЭС)</v>
      </c>
      <c r="T969" s="35" t="str">
        <f>VLOOKUP(Таблица1[[#This Row],[ОКЕИ]],'для единиц измирения'!$G$4:$H$1900,2,FALSE)</f>
        <v>тыс. Гкал</v>
      </c>
      <c r="U969" t="str">
        <f>LEFT(Таблица1[[#This Row],[ОКПД]],2)</f>
        <v>35</v>
      </c>
      <c r="V969" s="10" t="e">
        <f>IF(H969=H976:H979,"…*",Таблица1[[#This Row],[За отчётный месяц]])</f>
        <v>#VALUE!</v>
      </c>
      <c r="Y969">
        <f t="shared" si="4"/>
        <v>145.946</v>
      </c>
      <c r="Z969" t="str">
        <f t="shared" si="5"/>
        <v xml:space="preserve"> </v>
      </c>
    </row>
    <row r="970" spans="1:26" ht="15" x14ac:dyDescent="0.25">
      <c r="A970" s="91">
        <v>45047</v>
      </c>
      <c r="B970" s="76" t="s">
        <v>17</v>
      </c>
      <c r="C970" s="76" t="s">
        <v>18</v>
      </c>
      <c r="D970" s="76" t="s">
        <v>19</v>
      </c>
      <c r="E970" s="77" t="s">
        <v>20</v>
      </c>
      <c r="F970" s="78">
        <v>234</v>
      </c>
      <c r="G970" s="76" t="s">
        <v>298</v>
      </c>
      <c r="H970" s="76" t="s">
        <v>291</v>
      </c>
      <c r="I970">
        <v>28</v>
      </c>
      <c r="J970">
        <v>37.308999999999997</v>
      </c>
      <c r="K970">
        <v>46.966999999999999</v>
      </c>
      <c r="L970" t="s">
        <v>9680</v>
      </c>
      <c r="M970">
        <v>265.46899999999999</v>
      </c>
      <c r="N970" t="s">
        <v>9680</v>
      </c>
      <c r="O970">
        <v>79.436625715928201</v>
      </c>
      <c r="P970" t="s">
        <v>9680</v>
      </c>
      <c r="Q970" t="s">
        <v>9680</v>
      </c>
      <c r="R970" s="35" t="str">
        <f>CONCATENATE(Таблица1[[#This Row],[ОКПД]],Таблица1[[#This Row],[Признак периода данных]],Таблица1[[#This Row],[ОКЕИ]])</f>
        <v>35.30.11.120_234</v>
      </c>
      <c r="S970" s="35" t="str">
        <f>VLOOKUP(Таблица1[[#This Row],[ОКПД]],ОКПД!$A$2:$B$11000,2,FALSE)</f>
        <v>Энергия тепловая, отпущенная котельными</v>
      </c>
      <c r="T970" s="35" t="str">
        <f>VLOOKUP(Таблица1[[#This Row],[ОКЕИ]],'для единиц измирения'!$G$4:$H$1900,2,FALSE)</f>
        <v>тыс. Гкал</v>
      </c>
      <c r="U970" t="str">
        <f>LEFT(Таблица1[[#This Row],[ОКПД]],2)</f>
        <v>35</v>
      </c>
      <c r="V970" s="10" t="e">
        <f>IF(H970=H977:H980,"…*",Таблица1[[#This Row],[За отчётный месяц]])</f>
        <v>#VALUE!</v>
      </c>
      <c r="Y970">
        <f t="shared" ref="Y970:Y1023" si="6">M970</f>
        <v>265.46899999999999</v>
      </c>
      <c r="Z970" t="str">
        <f t="shared" ref="Z970:Z1023" si="7">Q970</f>
        <v xml:space="preserve"> </v>
      </c>
    </row>
    <row r="971" spans="1:26" ht="15" x14ac:dyDescent="0.25">
      <c r="A971" s="91">
        <v>45047</v>
      </c>
      <c r="B971" s="76" t="s">
        <v>17</v>
      </c>
      <c r="C971" s="76" t="s">
        <v>18</v>
      </c>
      <c r="D971" s="76" t="s">
        <v>19</v>
      </c>
      <c r="E971" s="77" t="s">
        <v>20</v>
      </c>
      <c r="F971" s="78">
        <v>234</v>
      </c>
      <c r="G971" s="76" t="s">
        <v>298</v>
      </c>
      <c r="H971" s="76" t="s">
        <v>294</v>
      </c>
      <c r="I971">
        <v>2</v>
      </c>
      <c r="J971">
        <v>0.372</v>
      </c>
      <c r="K971">
        <v>0.51700000000000002</v>
      </c>
      <c r="L971" t="s">
        <v>9680</v>
      </c>
      <c r="M971">
        <v>3.4529999999999998</v>
      </c>
      <c r="N971" t="s">
        <v>9680</v>
      </c>
      <c r="O971">
        <v>71.953578336557058</v>
      </c>
      <c r="P971" t="s">
        <v>9680</v>
      </c>
      <c r="Q971" t="s">
        <v>9680</v>
      </c>
      <c r="R971" s="35" t="str">
        <f>CONCATENATE(Таблица1[[#This Row],[ОКПД]],Таблица1[[#This Row],[Признак периода данных]],Таблица1[[#This Row],[ОКЕИ]])</f>
        <v>35.30.11.130_234</v>
      </c>
      <c r="S971" s="35" t="str">
        <f>VLOOKUP(Таблица1[[#This Row],[ОКПД]],ОКПД!$A$2:$B$11000,2,FALSE)</f>
        <v>Энергия тепловая, отпущенная электрокотлами</v>
      </c>
      <c r="T971" s="35" t="str">
        <f>VLOOKUP(Таблица1[[#This Row],[ОКЕИ]],'для единиц измирения'!$G$4:$H$1900,2,FALSE)</f>
        <v>тыс. Гкал</v>
      </c>
      <c r="U971" t="str">
        <f>LEFT(Таблица1[[#This Row],[ОКПД]],2)</f>
        <v>35</v>
      </c>
      <c r="V971" s="10" t="e">
        <f>IF(H971=H978:H981,"…*",Таблица1[[#This Row],[За отчётный месяц]])</f>
        <v>#VALUE!</v>
      </c>
      <c r="Y971">
        <f t="shared" si="6"/>
        <v>3.4529999999999998</v>
      </c>
      <c r="Z971" t="str">
        <f t="shared" si="7"/>
        <v xml:space="preserve"> </v>
      </c>
    </row>
    <row r="972" spans="1:26" ht="20.100000000000001" customHeight="1" x14ac:dyDescent="0.25">
      <c r="A972" s="91">
        <v>44986</v>
      </c>
      <c r="B972" s="76" t="s">
        <v>17</v>
      </c>
      <c r="C972" s="76" t="s">
        <v>18</v>
      </c>
      <c r="D972" s="76" t="s">
        <v>19</v>
      </c>
      <c r="E972" s="77" t="s">
        <v>20</v>
      </c>
      <c r="F972" s="78">
        <v>169</v>
      </c>
      <c r="G972" s="76" t="s">
        <v>298</v>
      </c>
      <c r="H972" s="76" t="s">
        <v>299</v>
      </c>
      <c r="I972">
        <v>1</v>
      </c>
      <c r="J972">
        <v>112</v>
      </c>
      <c r="K972">
        <v>107</v>
      </c>
      <c r="L972">
        <v>121.173</v>
      </c>
      <c r="M972">
        <v>326</v>
      </c>
      <c r="N972">
        <v>297.09699999999998</v>
      </c>
      <c r="O972">
        <v>104.67289719626169</v>
      </c>
      <c r="P972">
        <v>92.42983172819028</v>
      </c>
      <c r="Q972">
        <v>109.72847251907626</v>
      </c>
      <c r="R972" s="35" t="str">
        <f>CONCATENATE(Таблица1[[#This Row],[ОКПД]],Таблица1[[#This Row],[Признак периода данных]],Таблица1[[#This Row],[ОКЕИ]])</f>
        <v>05.10.10.120_169</v>
      </c>
      <c r="S972" s="35" t="str">
        <f>VLOOKUP(Таблица1[[#This Row],[ОКПД]],ОКПД!$A$2:$B$11000,2,FALSE)</f>
        <v xml:space="preserve">Уголь коксующийся </v>
      </c>
      <c r="T972" s="35" t="str">
        <f>VLOOKUP(Таблица1[[#This Row],[ОКЕИ]],'для единиц измирения'!$G$4:$H$1900,2,FALSE)</f>
        <v>тыс. тонн</v>
      </c>
      <c r="U972" t="str">
        <f>LEFT(Таблица1[[#This Row],[ОКПД]],2)</f>
        <v>05</v>
      </c>
      <c r="V972" s="10" t="e">
        <f>IF(H972=H979:H982,"…*",Таблица1[[#This Row],[За отчётный месяц]])</f>
        <v>#VALUE!</v>
      </c>
      <c r="Y972">
        <f t="shared" si="6"/>
        <v>326</v>
      </c>
      <c r="Z972">
        <f t="shared" si="7"/>
        <v>109.72847251907626</v>
      </c>
    </row>
    <row r="973" spans="1:26" ht="15" x14ac:dyDescent="0.25">
      <c r="A973" s="91">
        <v>44986</v>
      </c>
      <c r="B973" s="76" t="s">
        <v>17</v>
      </c>
      <c r="C973" s="76" t="s">
        <v>18</v>
      </c>
      <c r="D973" s="76" t="s">
        <v>19</v>
      </c>
      <c r="E973" s="77" t="s">
        <v>20</v>
      </c>
      <c r="F973" s="78">
        <v>168</v>
      </c>
      <c r="G973" s="76" t="s">
        <v>298</v>
      </c>
      <c r="H973" s="76" t="s">
        <v>153</v>
      </c>
      <c r="I973">
        <v>4</v>
      </c>
      <c r="J973">
        <v>6.89</v>
      </c>
      <c r="K973">
        <v>6.41</v>
      </c>
      <c r="L973">
        <v>7.15</v>
      </c>
      <c r="M973">
        <v>19.07</v>
      </c>
      <c r="N973">
        <v>18.760000000000002</v>
      </c>
      <c r="O973">
        <v>107.48829953198128</v>
      </c>
      <c r="P973">
        <v>96.36363636363636</v>
      </c>
      <c r="Q973">
        <v>101.65245202558636</v>
      </c>
      <c r="R973" s="35" t="str">
        <f>CONCATENATE(Таблица1[[#This Row],[ОКПД]],Таблица1[[#This Row],[Признак периода данных]],Таблица1[[#This Row],[ОКЕИ]])</f>
        <v>10.51.52.200_168</v>
      </c>
      <c r="S973" s="35" t="str">
        <f>VLOOKUP(Таблица1[[#This Row],[ОКПД]],ОКПД!$A$2:$B$11000,2,FALSE)</f>
        <v>Сметана</v>
      </c>
      <c r="T973" s="35" t="str">
        <f>VLOOKUP(Таблица1[[#This Row],[ОКЕИ]],'для единиц измирения'!$G$4:$H$1900,2,FALSE)</f>
        <v>тонн</v>
      </c>
      <c r="U973" t="str">
        <f>LEFT(Таблица1[[#This Row],[ОКПД]],2)</f>
        <v>10</v>
      </c>
      <c r="V973" s="10" t="e">
        <f>IF(H973=H980:H983,"…*",Таблица1[[#This Row],[За отчётный месяц]])</f>
        <v>#VALUE!</v>
      </c>
      <c r="Y973">
        <f t="shared" si="6"/>
        <v>19.07</v>
      </c>
      <c r="Z973">
        <f t="shared" si="7"/>
        <v>101.65245202558636</v>
      </c>
    </row>
    <row r="974" spans="1:26" ht="15" x14ac:dyDescent="0.25">
      <c r="A974" s="91">
        <v>44986</v>
      </c>
      <c r="B974" s="76" t="s">
        <v>17</v>
      </c>
      <c r="C974" s="76" t="s">
        <v>18</v>
      </c>
      <c r="D974" s="76" t="s">
        <v>19</v>
      </c>
      <c r="E974" s="77" t="s">
        <v>20</v>
      </c>
      <c r="F974" s="78">
        <v>168</v>
      </c>
      <c r="G974" s="76" t="s">
        <v>298</v>
      </c>
      <c r="H974" s="76" t="s">
        <v>91</v>
      </c>
      <c r="I974">
        <v>2</v>
      </c>
      <c r="J974">
        <v>0.27500000000000002</v>
      </c>
      <c r="K974">
        <v>0.189</v>
      </c>
      <c r="L974">
        <v>5.6000000000000001E-2</v>
      </c>
      <c r="M974">
        <v>0.61</v>
      </c>
      <c r="N974">
        <v>0.124</v>
      </c>
      <c r="O974">
        <v>145.50264550264549</v>
      </c>
      <c r="P974">
        <v>491.07142857142856</v>
      </c>
      <c r="Q974">
        <v>491.93548387096774</v>
      </c>
      <c r="R974" s="35" t="str">
        <f>CONCATENATE(Таблица1[[#This Row],[ОКПД]],Таблица1[[#This Row],[Признак периода данных]],Таблица1[[#This Row],[ОКЕИ]])</f>
        <v>10.20.23.112_168</v>
      </c>
      <c r="S974" s="35" t="str">
        <f>VLOOKUP(Таблица1[[#This Row],[ОКПД]],ОКПД!$A$2:$B$11000,2,FALSE)</f>
        <v>Рыба вяленая морская</v>
      </c>
      <c r="T974" s="35" t="str">
        <f>VLOOKUP(Таблица1[[#This Row],[ОКЕИ]],'для единиц измирения'!$G$4:$H$1900,2,FALSE)</f>
        <v>тонн</v>
      </c>
      <c r="U974" t="str">
        <f>LEFT(Таблица1[[#This Row],[ОКПД]],2)</f>
        <v>10</v>
      </c>
      <c r="V974" s="10" t="e">
        <f>IF(H974=H981:H984,"…*",Таблица1[[#This Row],[За отчётный месяц]])</f>
        <v>#VALUE!</v>
      </c>
      <c r="Y974">
        <f t="shared" si="6"/>
        <v>0.61</v>
      </c>
      <c r="Z974">
        <f t="shared" si="7"/>
        <v>491.93548387096774</v>
      </c>
    </row>
    <row r="975" spans="1:26" ht="15" x14ac:dyDescent="0.25">
      <c r="A975" s="91">
        <v>44986</v>
      </c>
      <c r="B975" s="76" t="s">
        <v>17</v>
      </c>
      <c r="C975" s="76" t="s">
        <v>18</v>
      </c>
      <c r="D975" s="76" t="s">
        <v>19</v>
      </c>
      <c r="E975" s="77" t="s">
        <v>20</v>
      </c>
      <c r="F975" s="78">
        <v>168</v>
      </c>
      <c r="G975" s="76" t="s">
        <v>298</v>
      </c>
      <c r="H975" s="76" t="s">
        <v>185</v>
      </c>
      <c r="I975">
        <v>8</v>
      </c>
      <c r="J975">
        <v>6.4340000000000002</v>
      </c>
      <c r="K975">
        <v>5.423</v>
      </c>
      <c r="L975">
        <v>8.1289999999999996</v>
      </c>
      <c r="M975">
        <v>16.402000000000001</v>
      </c>
      <c r="N975">
        <v>22.09</v>
      </c>
      <c r="O975">
        <v>118.64281762861884</v>
      </c>
      <c r="P975">
        <v>79.148726780661832</v>
      </c>
      <c r="Q975">
        <v>74.250792213671346</v>
      </c>
      <c r="R975" s="35" t="str">
        <f>CONCATENATE(Таблица1[[#This Row],[ОКПД]],Таблица1[[#This Row],[Признак периода данных]],Таблица1[[#This Row],[ОКЕИ]])</f>
        <v>10.71.12_168</v>
      </c>
      <c r="S975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975" s="35" t="str">
        <f>VLOOKUP(Таблица1[[#This Row],[ОКЕИ]],'для единиц измирения'!$G$4:$H$1900,2,FALSE)</f>
        <v>тонн</v>
      </c>
      <c r="U975" t="str">
        <f>LEFT(Таблица1[[#This Row],[ОКПД]],2)</f>
        <v>10</v>
      </c>
      <c r="V975" s="10" t="e">
        <f>IF(H975=H982:H985,"…*",Таблица1[[#This Row],[За отчётный месяц]])</f>
        <v>#VALUE!</v>
      </c>
      <c r="Y975">
        <f t="shared" si="6"/>
        <v>16.402000000000001</v>
      </c>
      <c r="Z975">
        <f t="shared" si="7"/>
        <v>74.250792213671346</v>
      </c>
    </row>
    <row r="976" spans="1:26" ht="15" x14ac:dyDescent="0.25">
      <c r="A976" s="91">
        <v>44986</v>
      </c>
      <c r="B976" s="76" t="s">
        <v>17</v>
      </c>
      <c r="C976" s="76" t="s">
        <v>18</v>
      </c>
      <c r="D976" s="76" t="s">
        <v>19</v>
      </c>
      <c r="E976" s="77" t="s">
        <v>20</v>
      </c>
      <c r="F976" s="78">
        <v>114</v>
      </c>
      <c r="G976" s="76" t="s">
        <v>298</v>
      </c>
      <c r="H976" s="76" t="s">
        <v>243</v>
      </c>
      <c r="I976">
        <v>1</v>
      </c>
      <c r="J976" s="1">
        <v>0.65400000000000003</v>
      </c>
      <c r="K976" s="1"/>
      <c r="L976" s="1">
        <v>0.152</v>
      </c>
      <c r="M976" s="1">
        <v>0.78</v>
      </c>
      <c r="N976" s="1">
        <v>0.192</v>
      </c>
      <c r="P976">
        <v>430.26315789473682</v>
      </c>
      <c r="Q976">
        <v>406.25</v>
      </c>
      <c r="R976" s="35" t="str">
        <f>CONCATENATE(Таблица1[[#This Row],[ОКПД]],Таблица1[[#This Row],[Признак периода данных]],Таблица1[[#This Row],[ОКЕИ]])</f>
        <v>20.11.11.150_114</v>
      </c>
      <c r="S976" s="35" t="str">
        <f>VLOOKUP(Таблица1[[#This Row],[ОКПД]],ОКПД!$A$2:$B$11000,2,FALSE)</f>
        <v>Кислород</v>
      </c>
      <c r="T976" s="35" t="str">
        <f>VLOOKUP(Таблица1[[#This Row],[ОКЕИ]],'для единиц измирения'!$G$4:$H$1900,2,FALSE)</f>
        <v>тыс.м3</v>
      </c>
      <c r="U976" t="str">
        <f>LEFT(Таблица1[[#This Row],[ОКПД]],2)</f>
        <v>20</v>
      </c>
      <c r="V976" s="10" t="e">
        <f>IF(H976=H983:H986,"…*",Таблица1[[#This Row],[За отчётный месяц]])</f>
        <v>#VALUE!</v>
      </c>
      <c r="Y976">
        <f t="shared" si="6"/>
        <v>0.78</v>
      </c>
      <c r="Z976">
        <f t="shared" si="7"/>
        <v>406.25</v>
      </c>
    </row>
    <row r="977" spans="1:26" ht="15" x14ac:dyDescent="0.25">
      <c r="A977" s="91">
        <v>44986</v>
      </c>
      <c r="B977" s="76" t="s">
        <v>17</v>
      </c>
      <c r="C977" s="76" t="s">
        <v>18</v>
      </c>
      <c r="D977" s="76" t="s">
        <v>19</v>
      </c>
      <c r="E977" s="77" t="s">
        <v>20</v>
      </c>
      <c r="F977" s="78">
        <v>796</v>
      </c>
      <c r="G977" s="76" t="s">
        <v>298</v>
      </c>
      <c r="H977" s="76" t="s">
        <v>342</v>
      </c>
      <c r="L977" t="s">
        <v>9680</v>
      </c>
      <c r="N977" t="s">
        <v>9680</v>
      </c>
      <c r="P977" t="s">
        <v>9680</v>
      </c>
      <c r="Q977" t="s">
        <v>9680</v>
      </c>
      <c r="R977" s="35" t="str">
        <f>CONCATENATE(Таблица1[[#This Row],[ОКПД]],Таблица1[[#This Row],[Признак периода данных]],Таблица1[[#This Row],[ОКЕИ]])</f>
        <v>30.12.1_796</v>
      </c>
      <c r="S977" s="35" t="str">
        <f>VLOOKUP(Таблица1[[#This Row],[ОКПД]],ОКПД!$A$2:$B$11000,2,FALSE)</f>
        <v>Суда прогулочные и спортивные</v>
      </c>
      <c r="T977" s="35" t="str">
        <f>VLOOKUP(Таблица1[[#This Row],[ОКЕИ]],'для единиц измирения'!$G$4:$H$1900,2,FALSE)</f>
        <v>штук</v>
      </c>
      <c r="U977" t="str">
        <f>LEFT(Таблица1[[#This Row],[ОКПД]],2)</f>
        <v>30</v>
      </c>
      <c r="V977" s="10" t="e">
        <f>IF(H977=H984:H987,"…*",Таблица1[[#This Row],[За отчётный месяц]])</f>
        <v>#VALUE!</v>
      </c>
      <c r="Y977">
        <f t="shared" si="6"/>
        <v>0</v>
      </c>
      <c r="Z977" t="str">
        <f t="shared" si="7"/>
        <v xml:space="preserve"> </v>
      </c>
    </row>
    <row r="978" spans="1:26" ht="15" x14ac:dyDescent="0.25">
      <c r="A978" s="91">
        <v>44986</v>
      </c>
      <c r="B978" s="76" t="s">
        <v>17</v>
      </c>
      <c r="C978" s="76" t="s">
        <v>18</v>
      </c>
      <c r="D978" s="76" t="s">
        <v>19</v>
      </c>
      <c r="E978" s="77" t="s">
        <v>20</v>
      </c>
      <c r="F978" s="78">
        <v>247</v>
      </c>
      <c r="G978" s="76" t="s">
        <v>298</v>
      </c>
      <c r="H978" s="76" t="s">
        <v>279</v>
      </c>
      <c r="I978">
        <v>1</v>
      </c>
      <c r="J978">
        <v>0.26</v>
      </c>
      <c r="K978">
        <v>0.10299999999999999</v>
      </c>
      <c r="L978">
        <v>0.26</v>
      </c>
      <c r="M978">
        <v>0.56000000000000005</v>
      </c>
      <c r="N978">
        <v>0.56000000000000005</v>
      </c>
      <c r="O978">
        <v>252.42718446601941</v>
      </c>
      <c r="P978">
        <v>100</v>
      </c>
      <c r="Q978">
        <v>100</v>
      </c>
      <c r="R978" s="35" t="str">
        <f>CONCATENATE(Таблица1[[#This Row],[ОКПД]],Таблица1[[#This Row],[Признак периода данных]],Таблица1[[#This Row],[ОКЕИ]])</f>
        <v>35.11.10.142_247</v>
      </c>
      <c r="S978" s="35" t="str">
        <f>VLOOKUP(Таблица1[[#This Row],[ОКПД]],ОКПД!$A$2:$B$11000,2,FALSE)</f>
        <v>Электроэнергия, произведенная ветровыми электростанциями</v>
      </c>
      <c r="T978" s="35" t="str">
        <f>VLOOKUP(Таблица1[[#This Row],[ОКЕИ]],'для единиц измирения'!$G$4:$H$1900,2,FALSE)</f>
        <v>млн. кВт. ч</v>
      </c>
      <c r="U978" t="str">
        <f>LEFT(Таблица1[[#This Row],[ОКПД]],2)</f>
        <v>35</v>
      </c>
      <c r="V978" s="10" t="e">
        <f>IF(H978=H985:H988,"…*",Таблица1[[#This Row],[За отчётный месяц]])</f>
        <v>#VALUE!</v>
      </c>
      <c r="Y978">
        <f t="shared" si="6"/>
        <v>0.56000000000000005</v>
      </c>
      <c r="Z978">
        <f t="shared" si="7"/>
        <v>100</v>
      </c>
    </row>
    <row r="979" spans="1:26" ht="20.100000000000001" customHeight="1" x14ac:dyDescent="0.25">
      <c r="A979" s="91">
        <v>44986</v>
      </c>
      <c r="B979" s="76" t="s">
        <v>17</v>
      </c>
      <c r="C979" s="76" t="s">
        <v>18</v>
      </c>
      <c r="D979" s="76" t="s">
        <v>19</v>
      </c>
      <c r="E979" s="77" t="s">
        <v>20</v>
      </c>
      <c r="F979" s="78">
        <v>168</v>
      </c>
      <c r="G979" s="76" t="s">
        <v>298</v>
      </c>
      <c r="H979" s="76" t="s">
        <v>370</v>
      </c>
      <c r="L979" t="s">
        <v>9680</v>
      </c>
      <c r="N979" t="s">
        <v>9680</v>
      </c>
      <c r="P979" t="s">
        <v>9680</v>
      </c>
      <c r="Q979" t="s">
        <v>9680</v>
      </c>
      <c r="R979" s="35" t="str">
        <f>CONCATENATE(Таблица1[[#This Row],[ОКПД]],Таблица1[[#This Row],[Признак периода данных]],Таблица1[[#This Row],[ОКЕИ]])</f>
        <v>10.11.1_168</v>
      </c>
      <c r="S979" s="35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979" s="35" t="str">
        <f>VLOOKUP(Таблица1[[#This Row],[ОКЕИ]],'для единиц измирения'!$G$4:$H$1900,2,FALSE)</f>
        <v>тонн</v>
      </c>
      <c r="U979" t="str">
        <f>LEFT(Таблица1[[#This Row],[ОКПД]],2)</f>
        <v>10</v>
      </c>
      <c r="V979" s="10" t="e">
        <f>IF(H979=H986:H989,"…*",Таблица1[[#This Row],[За отчётный месяц]])</f>
        <v>#VALUE!</v>
      </c>
      <c r="Y979">
        <f t="shared" si="6"/>
        <v>0</v>
      </c>
      <c r="Z979" t="str">
        <f t="shared" si="7"/>
        <v xml:space="preserve"> </v>
      </c>
    </row>
    <row r="980" spans="1:26" ht="15" x14ac:dyDescent="0.25">
      <c r="A980" s="91">
        <v>44986</v>
      </c>
      <c r="B980" s="76" t="s">
        <v>17</v>
      </c>
      <c r="C980" s="76" t="s">
        <v>18</v>
      </c>
      <c r="D980" s="76" t="s">
        <v>19</v>
      </c>
      <c r="E980" s="77" t="s">
        <v>20</v>
      </c>
      <c r="F980" s="78">
        <v>168</v>
      </c>
      <c r="G980" s="76" t="s">
        <v>298</v>
      </c>
      <c r="H980" s="76" t="s">
        <v>40</v>
      </c>
      <c r="I980">
        <v>2</v>
      </c>
      <c r="J980">
        <v>6.33</v>
      </c>
      <c r="K980">
        <v>5.04</v>
      </c>
      <c r="L980">
        <v>4.75</v>
      </c>
      <c r="M980">
        <v>14.39</v>
      </c>
      <c r="N980">
        <v>13.62</v>
      </c>
      <c r="O980">
        <v>125.5952380952381</v>
      </c>
      <c r="P980">
        <v>133.26315789473685</v>
      </c>
      <c r="Q980">
        <v>105.65345080763583</v>
      </c>
      <c r="R980" s="35" t="str">
        <f>CONCATENATE(Таблица1[[#This Row],[ОКПД]],Таблица1[[#This Row],[Признак периода данных]],Таблица1[[#This Row],[ОКЕИ]])</f>
        <v>10.13.14.002.АГ_168</v>
      </c>
      <c r="S980" s="35" t="str">
        <f>VLOOKUP(Таблица1[[#This Row],[ОКПД]],ОКПД!$A$2:$B$11000,2,FALSE)</f>
        <v>Изделия колбасные, включая  изделия колбасные для детского питания</v>
      </c>
      <c r="T980" s="35" t="str">
        <f>VLOOKUP(Таблица1[[#This Row],[ОКЕИ]],'для единиц измирения'!$G$4:$H$1900,2,FALSE)</f>
        <v>тонн</v>
      </c>
      <c r="U980" t="str">
        <f>LEFT(Таблица1[[#This Row],[ОКПД]],2)</f>
        <v>10</v>
      </c>
      <c r="V980" s="10" t="e">
        <f>IF(H980=H987:H990,"…*",Таблица1[[#This Row],[За отчётный месяц]])</f>
        <v>#VALUE!</v>
      </c>
      <c r="Y980">
        <f t="shared" si="6"/>
        <v>14.39</v>
      </c>
      <c r="Z980">
        <f t="shared" si="7"/>
        <v>105.65345080763583</v>
      </c>
    </row>
    <row r="981" spans="1:26" ht="20.100000000000001" customHeight="1" x14ac:dyDescent="0.25">
      <c r="A981" s="91">
        <v>44986</v>
      </c>
      <c r="B981" s="76" t="s">
        <v>17</v>
      </c>
      <c r="C981" s="76" t="s">
        <v>18</v>
      </c>
      <c r="D981" s="76" t="s">
        <v>19</v>
      </c>
      <c r="E981" s="77" t="s">
        <v>20</v>
      </c>
      <c r="F981" s="78">
        <v>168</v>
      </c>
      <c r="G981" s="76" t="s">
        <v>298</v>
      </c>
      <c r="H981" s="76" t="s">
        <v>124</v>
      </c>
      <c r="I981">
        <v>2</v>
      </c>
      <c r="J981">
        <v>0.13</v>
      </c>
      <c r="K981">
        <v>0.12</v>
      </c>
      <c r="L981">
        <v>0.1</v>
      </c>
      <c r="M981">
        <v>0.33</v>
      </c>
      <c r="N981">
        <v>0.26</v>
      </c>
      <c r="O981">
        <v>108.33333333333333</v>
      </c>
      <c r="P981">
        <v>130</v>
      </c>
      <c r="Q981">
        <v>126.92307692307692</v>
      </c>
      <c r="R981" s="35" t="str">
        <f>CONCATENATE(Таблица1[[#This Row],[ОКПД]],Таблица1[[#This Row],[Признак периода данных]],Таблица1[[#This Row],[ОКЕИ]])</f>
        <v>10.51.12_168</v>
      </c>
      <c r="S981" s="35" t="str">
        <f>VLOOKUP(Таблица1[[#This Row],[ОКПД]],ОКПД!$A$2:$B$11000,2,FALSE)</f>
        <v>Сливки</v>
      </c>
      <c r="T981" s="35" t="str">
        <f>VLOOKUP(Таблица1[[#This Row],[ОКЕИ]],'для единиц измирения'!$G$4:$H$1900,2,FALSE)</f>
        <v>тонн</v>
      </c>
      <c r="U981" t="str">
        <f>LEFT(Таблица1[[#This Row],[ОКПД]],2)</f>
        <v>10</v>
      </c>
      <c r="V981" s="10" t="e">
        <f>IF(H981=H988:H991,"…*",Таблица1[[#This Row],[За отчётный месяц]])</f>
        <v>#VALUE!</v>
      </c>
      <c r="Y981">
        <f t="shared" si="6"/>
        <v>0.33</v>
      </c>
      <c r="Z981">
        <f t="shared" si="7"/>
        <v>126.92307692307692</v>
      </c>
    </row>
    <row r="982" spans="1:26" ht="15" x14ac:dyDescent="0.25">
      <c r="A982" s="91">
        <v>44986</v>
      </c>
      <c r="B982" s="76" t="s">
        <v>17</v>
      </c>
      <c r="C982" s="76" t="s">
        <v>18</v>
      </c>
      <c r="D982" s="76" t="s">
        <v>19</v>
      </c>
      <c r="E982" s="77" t="s">
        <v>20</v>
      </c>
      <c r="F982" s="78">
        <v>168</v>
      </c>
      <c r="G982" s="76" t="s">
        <v>298</v>
      </c>
      <c r="H982" s="76" t="s">
        <v>139</v>
      </c>
      <c r="I982">
        <v>4</v>
      </c>
      <c r="J982">
        <v>29.54</v>
      </c>
      <c r="K982">
        <v>25.83</v>
      </c>
      <c r="L982">
        <v>29.97</v>
      </c>
      <c r="M982">
        <v>75.37</v>
      </c>
      <c r="N982">
        <v>77.180000000000007</v>
      </c>
      <c r="O982">
        <v>114.36314363143632</v>
      </c>
      <c r="P982">
        <v>98.56523189856523</v>
      </c>
      <c r="Q982">
        <v>97.654832858253428</v>
      </c>
      <c r="R982" s="35" t="str">
        <f>CONCATENATE(Таблица1[[#This Row],[ОКПД]],Таблица1[[#This Row],[Признак периода данных]],Таблица1[[#This Row],[ОКЕИ]])</f>
        <v>10.51.52_168</v>
      </c>
      <c r="S982" s="35" t="str">
        <f>VLOOKUP(Таблица1[[#This Row],[ОКПД]],ОКПД!$A$2:$B$11000,2,FALSE)</f>
        <v>Продукты кисломолочные (кроме творога и продуктов из творога)</v>
      </c>
      <c r="T982" s="35" t="str">
        <f>VLOOKUP(Таблица1[[#This Row],[ОКЕИ]],'для единиц измирения'!$G$4:$H$1900,2,FALSE)</f>
        <v>тонн</v>
      </c>
      <c r="U982" t="str">
        <f>LEFT(Таблица1[[#This Row],[ОКПД]],2)</f>
        <v>10</v>
      </c>
      <c r="V982" s="10" t="e">
        <f>IF(H982=H989:H992,"…*",Таблица1[[#This Row],[За отчётный месяц]])</f>
        <v>#VALUE!</v>
      </c>
      <c r="Y982">
        <f t="shared" si="6"/>
        <v>75.37</v>
      </c>
      <c r="Z982">
        <f t="shared" si="7"/>
        <v>97.654832858253428</v>
      </c>
    </row>
    <row r="983" spans="1:26" ht="20.100000000000001" customHeight="1" x14ac:dyDescent="0.25">
      <c r="A983" s="91">
        <v>44986</v>
      </c>
      <c r="B983" s="76" t="s">
        <v>17</v>
      </c>
      <c r="C983" s="76" t="s">
        <v>18</v>
      </c>
      <c r="D983" s="76" t="s">
        <v>19</v>
      </c>
      <c r="E983" s="77" t="s">
        <v>20</v>
      </c>
      <c r="F983" s="78">
        <v>168</v>
      </c>
      <c r="G983" s="76" t="s">
        <v>298</v>
      </c>
      <c r="H983" s="76" t="s">
        <v>104</v>
      </c>
      <c r="I983">
        <v>2</v>
      </c>
      <c r="J983">
        <v>4.6719999999999997</v>
      </c>
      <c r="K983">
        <v>4.3280000000000003</v>
      </c>
      <c r="L983">
        <v>5.0179999999999998</v>
      </c>
      <c r="M983">
        <v>12.287000000000001</v>
      </c>
      <c r="N983">
        <v>13.117000000000001</v>
      </c>
      <c r="O983">
        <v>107.94824399260628</v>
      </c>
      <c r="P983">
        <v>93.104822638501389</v>
      </c>
      <c r="Q983">
        <v>93.672333612868798</v>
      </c>
      <c r="R983" s="35" t="str">
        <f>CONCATENATE(Таблица1[[#This Row],[ОКПД]],Таблица1[[#This Row],[Признак периода данных]],Таблица1[[#This Row],[ОКЕИ]])</f>
        <v>10.20.24.110_168</v>
      </c>
      <c r="S983" s="35" t="str">
        <f>VLOOKUP(Таблица1[[#This Row],[ОКПД]],ОКПД!$A$2:$B$11000,2,FALSE)</f>
        <v>Рыба и филе рыбное холодного копчения</v>
      </c>
      <c r="T983" s="35" t="str">
        <f>VLOOKUP(Таблица1[[#This Row],[ОКЕИ]],'для единиц измирения'!$G$4:$H$1900,2,FALSE)</f>
        <v>тонн</v>
      </c>
      <c r="U983" t="str">
        <f>LEFT(Таблица1[[#This Row],[ОКПД]],2)</f>
        <v>10</v>
      </c>
      <c r="V983" s="10" t="e">
        <f>IF(H983=H990:H993,"…*",Таблица1[[#This Row],[За отчётный месяц]])</f>
        <v>#VALUE!</v>
      </c>
      <c r="Y983">
        <f t="shared" si="6"/>
        <v>12.287000000000001</v>
      </c>
      <c r="Z983">
        <f t="shared" si="7"/>
        <v>93.672333612868798</v>
      </c>
    </row>
    <row r="984" spans="1:26" ht="15" x14ac:dyDescent="0.25">
      <c r="A984" s="91">
        <v>44986</v>
      </c>
      <c r="B984" s="76" t="s">
        <v>17</v>
      </c>
      <c r="C984" s="76" t="s">
        <v>18</v>
      </c>
      <c r="D984" s="76" t="s">
        <v>19</v>
      </c>
      <c r="E984" s="77" t="s">
        <v>20</v>
      </c>
      <c r="F984" s="78">
        <v>168</v>
      </c>
      <c r="G984" s="76" t="s">
        <v>298</v>
      </c>
      <c r="H984" s="76" t="s">
        <v>163</v>
      </c>
      <c r="I984">
        <v>1</v>
      </c>
      <c r="J984">
        <v>5.43</v>
      </c>
      <c r="K984">
        <v>4.5999999999999996</v>
      </c>
      <c r="L984">
        <v>5.38</v>
      </c>
      <c r="M984">
        <v>14.5</v>
      </c>
      <c r="N984">
        <v>13.85</v>
      </c>
      <c r="O984">
        <v>118.04347826086956</v>
      </c>
      <c r="P984">
        <v>100.92936802973978</v>
      </c>
      <c r="Q984">
        <v>104.69314079422382</v>
      </c>
      <c r="R984" s="35" t="str">
        <f>CONCATENATE(Таблица1[[#This Row],[ОКПД]],Таблица1[[#This Row],[Признак периода данных]],Таблица1[[#This Row],[ОКЕИ]])</f>
        <v>10.51.56.110_168</v>
      </c>
      <c r="S984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984" s="35" t="str">
        <f>VLOOKUP(Таблица1[[#This Row],[ОКЕИ]],'для единиц измирения'!$G$4:$H$1900,2,FALSE)</f>
        <v>тонн</v>
      </c>
      <c r="U984" t="str">
        <f>LEFT(Таблица1[[#This Row],[ОКПД]],2)</f>
        <v>10</v>
      </c>
      <c r="V984" s="10" t="e">
        <f>IF(H984=H991:H994,"…*",Таблица1[[#This Row],[За отчётный месяц]])</f>
        <v>#VALUE!</v>
      </c>
      <c r="Y984">
        <f t="shared" si="6"/>
        <v>14.5</v>
      </c>
      <c r="Z984">
        <f t="shared" si="7"/>
        <v>104.69314079422382</v>
      </c>
    </row>
    <row r="985" spans="1:26" ht="15" x14ac:dyDescent="0.25">
      <c r="A985" s="91">
        <v>44986</v>
      </c>
      <c r="B985" s="76" t="s">
        <v>17</v>
      </c>
      <c r="C985" s="76" t="s">
        <v>18</v>
      </c>
      <c r="D985" s="76" t="s">
        <v>19</v>
      </c>
      <c r="E985" s="77" t="s">
        <v>20</v>
      </c>
      <c r="F985" s="78">
        <v>168</v>
      </c>
      <c r="G985" s="76" t="s">
        <v>298</v>
      </c>
      <c r="H985" s="76" t="s">
        <v>169</v>
      </c>
      <c r="I985">
        <v>13</v>
      </c>
      <c r="J985">
        <v>184.53100000000001</v>
      </c>
      <c r="K985">
        <v>161.49</v>
      </c>
      <c r="L985">
        <v>189.31700000000001</v>
      </c>
      <c r="M985">
        <v>511.67599999999999</v>
      </c>
      <c r="N985">
        <v>534.03399999999999</v>
      </c>
      <c r="O985">
        <v>114.26775651743142</v>
      </c>
      <c r="P985">
        <v>97.471965011066089</v>
      </c>
      <c r="Q985">
        <v>95.813375178359436</v>
      </c>
      <c r="R985" s="35" t="str">
        <f>CONCATENATE(Таблица1[[#This Row],[ОКПД]],Таблица1[[#This Row],[Признак периода данных]],Таблица1[[#This Row],[ОКЕИ]])</f>
        <v>10.71.11_168</v>
      </c>
      <c r="S985" s="35" t="str">
        <f>VLOOKUP(Таблица1[[#This Row],[ОКПД]],ОКПД!$A$2:$B$11000,2,FALSE)</f>
        <v>Изделия хлебобулочные недлительного хранения</v>
      </c>
      <c r="T985" s="35" t="str">
        <f>VLOOKUP(Таблица1[[#This Row],[ОКЕИ]],'для единиц измирения'!$G$4:$H$1900,2,FALSE)</f>
        <v>тонн</v>
      </c>
      <c r="U985" t="str">
        <f>LEFT(Таблица1[[#This Row],[ОКПД]],2)</f>
        <v>10</v>
      </c>
      <c r="V985" s="10" t="e">
        <f>IF(H985=H992:H995,"…*",Таблица1[[#This Row],[За отчётный месяц]])</f>
        <v>#VALUE!</v>
      </c>
      <c r="Y985">
        <f t="shared" si="6"/>
        <v>511.67599999999999</v>
      </c>
      <c r="Z985">
        <f t="shared" si="7"/>
        <v>95.813375178359436</v>
      </c>
    </row>
    <row r="986" spans="1:26" ht="15" x14ac:dyDescent="0.25">
      <c r="A986" s="91">
        <v>44986</v>
      </c>
      <c r="B986" s="76" t="s">
        <v>17</v>
      </c>
      <c r="C986" s="76" t="s">
        <v>18</v>
      </c>
      <c r="D986" s="76" t="s">
        <v>19</v>
      </c>
      <c r="E986" s="77" t="s">
        <v>20</v>
      </c>
      <c r="F986" s="78">
        <v>384</v>
      </c>
      <c r="G986" s="76" t="s">
        <v>298</v>
      </c>
      <c r="H986" s="76" t="s">
        <v>364</v>
      </c>
      <c r="L986" t="s">
        <v>9680</v>
      </c>
      <c r="N986" t="s">
        <v>9680</v>
      </c>
      <c r="P986" t="s">
        <v>9680</v>
      </c>
      <c r="Q986" t="s">
        <v>9680</v>
      </c>
      <c r="R986" s="35" t="str">
        <f>CONCATENATE(Таблица1[[#This Row],[ОКПД]],Таблица1[[#This Row],[Признак периода данных]],Таблица1[[#This Row],[ОКЕИ]])</f>
        <v>31.09.12.130_384</v>
      </c>
      <c r="S986" s="35" t="str">
        <f>VLOOKUP(Таблица1[[#This Row],[ОКПД]],ОКПД!$A$2:$B$11000,2,FALSE)</f>
        <v>Мебель деревянная для столовой и гостиной</v>
      </c>
      <c r="T986" s="35" t="str">
        <f>VLOOKUP(Таблица1[[#This Row],[ОКЕИ]],'для единиц измирения'!$G$4:$H$1900,2,FALSE)</f>
        <v>тыс.руб</v>
      </c>
      <c r="U986" t="str">
        <f>LEFT(Таблица1[[#This Row],[ОКПД]],2)</f>
        <v>31</v>
      </c>
      <c r="V986" s="10" t="e">
        <f>IF(H986=H993:H996,"…*",Таблица1[[#This Row],[За отчётный месяц]])</f>
        <v>#VALUE!</v>
      </c>
      <c r="Y986">
        <f t="shared" si="6"/>
        <v>0</v>
      </c>
      <c r="Z986" t="str">
        <f t="shared" si="7"/>
        <v xml:space="preserve"> </v>
      </c>
    </row>
    <row r="987" spans="1:26" ht="15" x14ac:dyDescent="0.25">
      <c r="A987" s="91">
        <v>44986</v>
      </c>
      <c r="B987" s="76" t="s">
        <v>17</v>
      </c>
      <c r="C987" s="76" t="s">
        <v>18</v>
      </c>
      <c r="D987" s="76" t="s">
        <v>19</v>
      </c>
      <c r="E987" s="77" t="s">
        <v>20</v>
      </c>
      <c r="F987" s="78">
        <v>798</v>
      </c>
      <c r="G987" s="76" t="s">
        <v>298</v>
      </c>
      <c r="H987" s="76" t="s">
        <v>354</v>
      </c>
      <c r="I987">
        <v>3</v>
      </c>
      <c r="J987">
        <v>4.3259999999999996</v>
      </c>
      <c r="L987">
        <v>16.606000000000002</v>
      </c>
      <c r="M987">
        <v>4.3259999999999996</v>
      </c>
      <c r="N987">
        <v>22.718</v>
      </c>
      <c r="P987">
        <v>26.05082500301096</v>
      </c>
      <c r="Q987">
        <v>19.042169205035655</v>
      </c>
      <c r="R987" s="35" t="str">
        <f>CONCATENATE(Таблица1[[#This Row],[ОКПД]],Таблица1[[#This Row],[Признак периода данных]],Таблица1[[#This Row],[ОКЕИ]])</f>
        <v>17.23.13.140_798</v>
      </c>
      <c r="S987" s="35" t="str">
        <f>VLOOKUP(Таблица1[[#This Row],[ОКПД]],ОКПД!$A$2:$B$11000,2,FALSE)</f>
        <v>Бланки из бумаги или картона</v>
      </c>
      <c r="T987" s="35" t="str">
        <f>VLOOKUP(Таблица1[[#This Row],[ОКЕИ]],'для единиц измирения'!$G$4:$H$1900,2,FALSE)</f>
        <v>Тысяча штук</v>
      </c>
      <c r="U987" t="str">
        <f>LEFT(Таблица1[[#This Row],[ОКПД]],2)</f>
        <v>17</v>
      </c>
      <c r="V987" s="10" t="e">
        <f>IF(H987=H994:H997,"…*",Таблица1[[#This Row],[За отчётный месяц]])</f>
        <v>#VALUE!</v>
      </c>
      <c r="Y987">
        <f t="shared" si="6"/>
        <v>4.3259999999999996</v>
      </c>
      <c r="Z987">
        <f t="shared" si="7"/>
        <v>19.042169205035655</v>
      </c>
    </row>
    <row r="988" spans="1:26" ht="15" x14ac:dyDescent="0.25">
      <c r="A988" s="91">
        <v>44986</v>
      </c>
      <c r="B988" s="76" t="s">
        <v>17</v>
      </c>
      <c r="C988" s="76" t="s">
        <v>18</v>
      </c>
      <c r="D988" s="76" t="s">
        <v>19</v>
      </c>
      <c r="E988" s="77" t="s">
        <v>20</v>
      </c>
      <c r="F988" s="78">
        <v>168</v>
      </c>
      <c r="G988" s="76" t="s">
        <v>298</v>
      </c>
      <c r="H988" s="76" t="s">
        <v>45</v>
      </c>
      <c r="I988">
        <v>2</v>
      </c>
      <c r="J988">
        <v>2.09</v>
      </c>
      <c r="K988">
        <v>1.64</v>
      </c>
      <c r="L988">
        <v>1.27</v>
      </c>
      <c r="M988">
        <v>4.57</v>
      </c>
      <c r="N988">
        <v>3.99</v>
      </c>
      <c r="O988">
        <v>127.4390243902439</v>
      </c>
      <c r="P988">
        <v>164.56692913385828</v>
      </c>
      <c r="Q988">
        <v>114.53634085213032</v>
      </c>
      <c r="R988" s="35" t="str">
        <f>CONCATENATE(Таблица1[[#This Row],[ОКПД]],Таблица1[[#This Row],[Признак периода данных]],Таблица1[[#This Row],[ОКЕИ]])</f>
        <v>10.13.14.400_168</v>
      </c>
      <c r="S988" s="35" t="str">
        <f>VLOOKUP(Таблица1[[#This Row],[ОКПД]],ОКПД!$A$2:$B$11000,2,FALSE)</f>
        <v>Изделия колбасные копченые</v>
      </c>
      <c r="T988" s="35" t="str">
        <f>VLOOKUP(Таблица1[[#This Row],[ОКЕИ]],'для единиц измирения'!$G$4:$H$1900,2,FALSE)</f>
        <v>тонн</v>
      </c>
      <c r="U988" t="str">
        <f>LEFT(Таблица1[[#This Row],[ОКПД]],2)</f>
        <v>10</v>
      </c>
      <c r="V988" s="10" t="e">
        <f>IF(H988=H995:H998,"…*",Таблица1[[#This Row],[За отчётный месяц]])</f>
        <v>#VALUE!</v>
      </c>
      <c r="Y988">
        <f t="shared" si="6"/>
        <v>4.57</v>
      </c>
      <c r="Z988">
        <f t="shared" si="7"/>
        <v>114.53634085213032</v>
      </c>
    </row>
    <row r="989" spans="1:26" ht="20.100000000000001" customHeight="1" x14ac:dyDescent="0.25">
      <c r="A989" s="91">
        <v>44986</v>
      </c>
      <c r="B989" s="76" t="s">
        <v>17</v>
      </c>
      <c r="C989" s="76" t="s">
        <v>18</v>
      </c>
      <c r="D989" s="76" t="s">
        <v>19</v>
      </c>
      <c r="E989" s="77" t="s">
        <v>20</v>
      </c>
      <c r="F989" s="78">
        <v>168</v>
      </c>
      <c r="G989" s="76" t="s">
        <v>298</v>
      </c>
      <c r="H989" s="76" t="s">
        <v>148</v>
      </c>
      <c r="I989">
        <v>4</v>
      </c>
      <c r="J989">
        <v>16.22</v>
      </c>
      <c r="K989">
        <v>13.65</v>
      </c>
      <c r="L989">
        <v>15.39</v>
      </c>
      <c r="M989">
        <v>38.729999999999997</v>
      </c>
      <c r="N989">
        <v>40.58</v>
      </c>
      <c r="O989">
        <v>118.82783882783883</v>
      </c>
      <c r="P989">
        <v>105.39311241065627</v>
      </c>
      <c r="Q989">
        <v>95.441103992114336</v>
      </c>
      <c r="R989" s="35" t="str">
        <f>CONCATENATE(Таблица1[[#This Row],[ОКПД]],Таблица1[[#This Row],[Признак периода данных]],Таблица1[[#This Row],[ОКЕИ]])</f>
        <v>10.51.52.140_168</v>
      </c>
      <c r="S989" s="35" t="str">
        <f>VLOOKUP(Таблица1[[#This Row],[ОКПД]],ОКПД!$A$2:$B$11000,2,FALSE)</f>
        <v>Кефир</v>
      </c>
      <c r="T989" s="35" t="str">
        <f>VLOOKUP(Таблица1[[#This Row],[ОКЕИ]],'для единиц измирения'!$G$4:$H$1900,2,FALSE)</f>
        <v>тонн</v>
      </c>
      <c r="U989" t="str">
        <f>LEFT(Таблица1[[#This Row],[ОКПД]],2)</f>
        <v>10</v>
      </c>
      <c r="V989" s="10" t="e">
        <f>IF(H989=H996:H999,"…*",Таблица1[[#This Row],[За отчётный месяц]])</f>
        <v>#VALUE!</v>
      </c>
      <c r="Y989">
        <f t="shared" si="6"/>
        <v>38.729999999999997</v>
      </c>
      <c r="Z989">
        <f t="shared" si="7"/>
        <v>95.441103992114336</v>
      </c>
    </row>
    <row r="990" spans="1:26" ht="20.100000000000001" customHeight="1" x14ac:dyDescent="0.25">
      <c r="A990" s="91">
        <v>44986</v>
      </c>
      <c r="B990" s="76" t="s">
        <v>17</v>
      </c>
      <c r="C990" s="76" t="s">
        <v>18</v>
      </c>
      <c r="D990" s="76" t="s">
        <v>19</v>
      </c>
      <c r="E990" s="77" t="s">
        <v>20</v>
      </c>
      <c r="F990" s="78">
        <v>882</v>
      </c>
      <c r="G990" s="76" t="s">
        <v>298</v>
      </c>
      <c r="H990" s="76" t="s">
        <v>320</v>
      </c>
      <c r="I990">
        <v>1</v>
      </c>
      <c r="J990">
        <v>0.39</v>
      </c>
      <c r="K990">
        <v>0.39</v>
      </c>
      <c r="L990">
        <v>1.29</v>
      </c>
      <c r="M990">
        <v>1.36</v>
      </c>
      <c r="N990">
        <v>2.0099999999999998</v>
      </c>
      <c r="O990">
        <v>100</v>
      </c>
      <c r="P990">
        <v>30.232558139534884</v>
      </c>
      <c r="Q990">
        <v>67.661691542288551</v>
      </c>
      <c r="R990" s="35" t="str">
        <f>CONCATENATE(Таблица1[[#This Row],[ОКПД]],Таблица1[[#This Row],[Признак периода данных]],Таблица1[[#This Row],[ОКЕИ]])</f>
        <v>10.13.15.128_882</v>
      </c>
      <c r="S990" s="35" t="str">
        <f>VLOOKUP(Таблица1[[#This Row],[ОКПД]],ОКПД!$A$2:$B$11000,2,FALSE)</f>
        <v>Блюда обеденные вторые мясосодержащие консервированные</v>
      </c>
      <c r="T990" s="35" t="str">
        <f>VLOOKUP(Таблица1[[#This Row],[ОКЕИ]],'для единиц измирения'!$G$4:$H$1900,2,FALSE)</f>
        <v>тыс.усл. банок</v>
      </c>
      <c r="U990" t="str">
        <f>LEFT(Таблица1[[#This Row],[ОКПД]],2)</f>
        <v>10</v>
      </c>
      <c r="V990" s="10" t="e">
        <f>IF(H990=H997:H1000,"…*",Таблица1[[#This Row],[За отчётный месяц]])</f>
        <v>#VALUE!</v>
      </c>
      <c r="Y990">
        <f t="shared" si="6"/>
        <v>1.36</v>
      </c>
      <c r="Z990">
        <f t="shared" si="7"/>
        <v>67.661691542288551</v>
      </c>
    </row>
    <row r="991" spans="1:26" ht="15" x14ac:dyDescent="0.25">
      <c r="A991" s="91">
        <v>44986</v>
      </c>
      <c r="B991" s="76" t="s">
        <v>17</v>
      </c>
      <c r="C991" s="76" t="s">
        <v>18</v>
      </c>
      <c r="D991" s="76" t="s">
        <v>19</v>
      </c>
      <c r="E991" s="77" t="s">
        <v>20</v>
      </c>
      <c r="F991" s="78">
        <v>168</v>
      </c>
      <c r="G991" s="76" t="s">
        <v>298</v>
      </c>
      <c r="H991" s="76" t="s">
        <v>114</v>
      </c>
      <c r="I991">
        <v>1</v>
      </c>
      <c r="J991">
        <v>6.7000000000000004E-2</v>
      </c>
      <c r="K991">
        <v>0.245</v>
      </c>
      <c r="L991" t="s">
        <v>9680</v>
      </c>
      <c r="M991">
        <v>0.32600000000000001</v>
      </c>
      <c r="N991">
        <v>0</v>
      </c>
      <c r="O991">
        <v>27.346938775510203</v>
      </c>
      <c r="P991" t="s">
        <v>9680</v>
      </c>
      <c r="Q991">
        <v>0</v>
      </c>
      <c r="R991" s="35" t="str">
        <f>CONCATENATE(Таблица1[[#This Row],[ОКПД]],Таблица1[[#This Row],[Признак периода данных]],Таблица1[[#This Row],[ОКЕИ]])</f>
        <v>10.20.25.110_168</v>
      </c>
      <c r="S991" s="35" t="str">
        <f>VLOOKUP(Таблица1[[#This Row],[ОКПД]],ОКПД!$A$2:$B$11000,2,FALSE)</f>
        <v>Консервы рыбные</v>
      </c>
      <c r="T991" s="35" t="str">
        <f>VLOOKUP(Таблица1[[#This Row],[ОКЕИ]],'для единиц измирения'!$G$4:$H$1900,2,FALSE)</f>
        <v>тонн</v>
      </c>
      <c r="U991" t="str">
        <f>LEFT(Таблица1[[#This Row],[ОКПД]],2)</f>
        <v>10</v>
      </c>
      <c r="V991" s="10" t="e">
        <f>IF(H991=H998:H1001,"…*",Таблица1[[#This Row],[За отчётный месяц]])</f>
        <v>#VALUE!</v>
      </c>
      <c r="Y991">
        <f t="shared" si="6"/>
        <v>0.32600000000000001</v>
      </c>
      <c r="Z991">
        <f t="shared" si="7"/>
        <v>0</v>
      </c>
    </row>
    <row r="992" spans="1:26" ht="20.100000000000001" customHeight="1" x14ac:dyDescent="0.25">
      <c r="A992" s="91">
        <v>44986</v>
      </c>
      <c r="B992" s="76" t="s">
        <v>17</v>
      </c>
      <c r="C992" s="76" t="s">
        <v>18</v>
      </c>
      <c r="D992" s="76" t="s">
        <v>19</v>
      </c>
      <c r="E992" s="77" t="s">
        <v>20</v>
      </c>
      <c r="F992" s="78">
        <v>168</v>
      </c>
      <c r="G992" s="76" t="s">
        <v>298</v>
      </c>
      <c r="H992" s="76" t="s">
        <v>196</v>
      </c>
      <c r="I992">
        <v>1</v>
      </c>
      <c r="J992">
        <v>0.03</v>
      </c>
      <c r="K992">
        <v>0.04</v>
      </c>
      <c r="L992">
        <v>0.08</v>
      </c>
      <c r="M992">
        <v>0.1</v>
      </c>
      <c r="N992">
        <v>0.6</v>
      </c>
      <c r="O992">
        <v>75</v>
      </c>
      <c r="P992">
        <v>37.5</v>
      </c>
      <c r="Q992">
        <v>16.666666666666668</v>
      </c>
      <c r="R992" s="35" t="str">
        <f>CONCATENATE(Таблица1[[#This Row],[ОКПД]],Таблица1[[#This Row],[Признак периода данных]],Таблица1[[#This Row],[ОКЕИ]])</f>
        <v>10.72.19_168</v>
      </c>
      <c r="S992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992" s="35" t="str">
        <f>VLOOKUP(Таблица1[[#This Row],[ОКЕИ]],'для единиц измирения'!$G$4:$H$1900,2,FALSE)</f>
        <v>тонн</v>
      </c>
      <c r="U992" t="str">
        <f>LEFT(Таблица1[[#This Row],[ОКПД]],2)</f>
        <v>10</v>
      </c>
      <c r="V992" s="10" t="e">
        <f>IF(H992=H999:H1002,"…*",Таблица1[[#This Row],[За отчётный месяц]])</f>
        <v>#VALUE!</v>
      </c>
      <c r="Y992">
        <f t="shared" si="6"/>
        <v>0.1</v>
      </c>
      <c r="Z992">
        <f t="shared" si="7"/>
        <v>16.666666666666668</v>
      </c>
    </row>
    <row r="993" spans="1:26" ht="15" x14ac:dyDescent="0.25">
      <c r="A993" s="91">
        <v>44986</v>
      </c>
      <c r="B993" s="76" t="s">
        <v>17</v>
      </c>
      <c r="C993" s="76" t="s">
        <v>18</v>
      </c>
      <c r="D993" s="76" t="s">
        <v>19</v>
      </c>
      <c r="E993" s="77" t="s">
        <v>20</v>
      </c>
      <c r="F993" s="78">
        <v>119</v>
      </c>
      <c r="G993" s="76" t="s">
        <v>298</v>
      </c>
      <c r="H993" s="76" t="s">
        <v>227</v>
      </c>
      <c r="I993">
        <v>1</v>
      </c>
      <c r="J993">
        <v>0.83</v>
      </c>
      <c r="K993">
        <v>0.72</v>
      </c>
      <c r="L993">
        <v>1.1000000000000001</v>
      </c>
      <c r="M993">
        <v>2.83</v>
      </c>
      <c r="N993">
        <v>2.2599999999999998</v>
      </c>
      <c r="O993">
        <v>115.27777777777777</v>
      </c>
      <c r="P993">
        <v>75.454545454545453</v>
      </c>
      <c r="Q993">
        <v>125.22123893805309</v>
      </c>
      <c r="R993" s="35" t="str">
        <f>CONCATENATE(Таблица1[[#This Row],[ОКПД]],Таблица1[[#This Row],[Признак периода данных]],Таблица1[[#This Row],[ОКЕИ]])</f>
        <v>11.07.19.190_119</v>
      </c>
      <c r="S993" s="35" t="str">
        <f>VLOOKUP(Таблица1[[#This Row],[ОКПД]],ОКПД!$A$2:$B$11000,2,FALSE)</f>
        <v>Напитки безалкогольные прочие, не включенные в другие группировки</v>
      </c>
      <c r="T993" s="35" t="str">
        <f>VLOOKUP(Таблица1[[#This Row],[ОКЕИ]],'для единиц измирения'!$G$4:$H$1900,2,FALSE)</f>
        <v>тыс. дкл</v>
      </c>
      <c r="U993" t="str">
        <f>LEFT(Таблица1[[#This Row],[ОКПД]],2)</f>
        <v>11</v>
      </c>
      <c r="V993" s="10" t="e">
        <f>IF(H993=H1000:H1003,"…*",Таблица1[[#This Row],[За отчётный месяц]])</f>
        <v>#VALUE!</v>
      </c>
      <c r="Y993">
        <f t="shared" si="6"/>
        <v>2.83</v>
      </c>
      <c r="Z993">
        <f t="shared" si="7"/>
        <v>125.22123893805309</v>
      </c>
    </row>
    <row r="994" spans="1:26" ht="15" x14ac:dyDescent="0.25">
      <c r="A994" s="91">
        <v>44986</v>
      </c>
      <c r="B994" s="76" t="s">
        <v>17</v>
      </c>
      <c r="C994" s="76" t="s">
        <v>18</v>
      </c>
      <c r="D994" s="76" t="s">
        <v>19</v>
      </c>
      <c r="E994" s="77" t="s">
        <v>20</v>
      </c>
      <c r="F994" s="78">
        <v>796</v>
      </c>
      <c r="G994" s="76" t="s">
        <v>298</v>
      </c>
      <c r="H994" s="76" t="s">
        <v>369</v>
      </c>
      <c r="L994" t="s">
        <v>9680</v>
      </c>
      <c r="N994" t="s">
        <v>9680</v>
      </c>
      <c r="P994" t="s">
        <v>9680</v>
      </c>
      <c r="Q994" t="s">
        <v>9680</v>
      </c>
      <c r="R994" s="35" t="str">
        <f>CONCATENATE(Таблица1[[#This Row],[ОКПД]],Таблица1[[#This Row],[Признак периода данных]],Таблица1[[#This Row],[ОКЕИ]])</f>
        <v>31.09.13.190_796</v>
      </c>
      <c r="S994" s="35" t="str">
        <f>VLOOKUP(Таблица1[[#This Row],[ОКПД]],ОКПД!$A$2:$B$11000,2,FALSE)</f>
        <v>Мебель деревянная прочая, не включенная в другие группировки</v>
      </c>
      <c r="T994" s="35" t="str">
        <f>VLOOKUP(Таблица1[[#This Row],[ОКЕИ]],'для единиц измирения'!$G$4:$H$1900,2,FALSE)</f>
        <v>штук</v>
      </c>
      <c r="U994" t="str">
        <f>LEFT(Таблица1[[#This Row],[ОКПД]],2)</f>
        <v>31</v>
      </c>
      <c r="V994" s="10" t="e">
        <f>IF(H994=H1001:H1004,"…*",Таблица1[[#This Row],[За отчётный месяц]])</f>
        <v>#VALUE!</v>
      </c>
      <c r="Y994">
        <f t="shared" si="6"/>
        <v>0</v>
      </c>
      <c r="Z994" t="str">
        <f t="shared" si="7"/>
        <v xml:space="preserve"> </v>
      </c>
    </row>
    <row r="995" spans="1:26" ht="15" x14ac:dyDescent="0.25">
      <c r="A995" s="91">
        <v>44986</v>
      </c>
      <c r="B995" s="76" t="s">
        <v>17</v>
      </c>
      <c r="C995" s="76" t="s">
        <v>18</v>
      </c>
      <c r="D995" s="76" t="s">
        <v>19</v>
      </c>
      <c r="E995" s="77" t="s">
        <v>20</v>
      </c>
      <c r="F995" s="78">
        <v>168</v>
      </c>
      <c r="G995" s="76" t="s">
        <v>298</v>
      </c>
      <c r="H995" s="76" t="s">
        <v>202</v>
      </c>
      <c r="I995">
        <v>1</v>
      </c>
      <c r="J995">
        <v>0.04</v>
      </c>
      <c r="K995">
        <v>0.02</v>
      </c>
      <c r="L995" t="s">
        <v>9680</v>
      </c>
      <c r="M995">
        <v>0.1</v>
      </c>
      <c r="N995">
        <v>0</v>
      </c>
      <c r="O995">
        <v>200</v>
      </c>
      <c r="P995" t="s">
        <v>9680</v>
      </c>
      <c r="Q995">
        <v>0</v>
      </c>
      <c r="R995" s="35" t="str">
        <f>CONCATENATE(Таблица1[[#This Row],[ОКПД]],Таблица1[[#This Row],[Признак периода данных]],Таблица1[[#This Row],[ОКЕИ]])</f>
        <v>10.73.11_168</v>
      </c>
      <c r="S995" s="35" t="str">
        <f>VLOOKUP(Таблица1[[#This Row],[ОКПД]],ОКПД!$A$2:$B$11000,2,FALSE)</f>
        <v>Изделия макаронные и аналогичные мучные изделия</v>
      </c>
      <c r="T995" s="35" t="str">
        <f>VLOOKUP(Таблица1[[#This Row],[ОКЕИ]],'для единиц измирения'!$G$4:$H$1900,2,FALSE)</f>
        <v>тонн</v>
      </c>
      <c r="U995" t="str">
        <f>LEFT(Таблица1[[#This Row],[ОКПД]],2)</f>
        <v>10</v>
      </c>
      <c r="V995" s="10" t="e">
        <f>IF(H995=H1002:H1005,"…*",Таблица1[[#This Row],[За отчётный месяц]])</f>
        <v>#VALUE!</v>
      </c>
      <c r="Y995">
        <f t="shared" si="6"/>
        <v>0.1</v>
      </c>
      <c r="Z995">
        <f t="shared" si="7"/>
        <v>0</v>
      </c>
    </row>
    <row r="996" spans="1:26" ht="15" x14ac:dyDescent="0.25">
      <c r="A996" s="91">
        <v>44986</v>
      </c>
      <c r="B996" s="76" t="s">
        <v>17</v>
      </c>
      <c r="C996" s="76" t="s">
        <v>18</v>
      </c>
      <c r="D996" s="76" t="s">
        <v>19</v>
      </c>
      <c r="E996" s="77" t="s">
        <v>20</v>
      </c>
      <c r="F996" s="78">
        <v>234</v>
      </c>
      <c r="G996" s="76" t="s">
        <v>298</v>
      </c>
      <c r="H996" s="76" t="s">
        <v>289</v>
      </c>
      <c r="I996">
        <v>3</v>
      </c>
      <c r="J996">
        <v>38.445999999999998</v>
      </c>
      <c r="K996">
        <v>39.561</v>
      </c>
      <c r="L996">
        <v>41.645000000000003</v>
      </c>
      <c r="M996">
        <v>119.19499999999999</v>
      </c>
      <c r="N996">
        <v>140.09700000000001</v>
      </c>
      <c r="O996">
        <v>97.181567705568611</v>
      </c>
      <c r="P996">
        <v>92.318405570896871</v>
      </c>
      <c r="Q996">
        <v>85.08033719494351</v>
      </c>
      <c r="R996" s="35" t="str">
        <f>CONCATENATE(Таблица1[[#This Row],[ОКПД]],Таблица1[[#This Row],[Признак периода данных]],Таблица1[[#This Row],[ОКЕИ]])</f>
        <v>35.30.11.111_234</v>
      </c>
      <c r="S996" s="35" t="str">
        <f>VLOOKUP(Таблица1[[#This Row],[ОКПД]],ОКПД!$A$2:$B$11000,2,FALSE)</f>
        <v>Энергия тепловая, отпущенная тепловыми электроцентралями (ТЭЦ)</v>
      </c>
      <c r="T996" s="35" t="str">
        <f>VLOOKUP(Таблица1[[#This Row],[ОКЕИ]],'для единиц измирения'!$G$4:$H$1900,2,FALSE)</f>
        <v>тыс. Гкал</v>
      </c>
      <c r="U996" t="str">
        <f>LEFT(Таблица1[[#This Row],[ОКПД]],2)</f>
        <v>35</v>
      </c>
      <c r="V996" s="10" t="e">
        <f>IF(H996=H1003:H1006,"…*",Таблица1[[#This Row],[За отчётный месяц]])</f>
        <v>#VALUE!</v>
      </c>
      <c r="Y996">
        <f t="shared" si="6"/>
        <v>119.19499999999999</v>
      </c>
      <c r="Z996">
        <f t="shared" si="7"/>
        <v>85.08033719494351</v>
      </c>
    </row>
    <row r="997" spans="1:26" ht="15" x14ac:dyDescent="0.25">
      <c r="A997" s="91">
        <v>44986</v>
      </c>
      <c r="B997" s="76" t="s">
        <v>17</v>
      </c>
      <c r="C997" s="76" t="s">
        <v>18</v>
      </c>
      <c r="D997" s="76" t="s">
        <v>19</v>
      </c>
      <c r="E997" s="77" t="s">
        <v>20</v>
      </c>
      <c r="F997" s="78">
        <v>169</v>
      </c>
      <c r="G997" s="76" t="s">
        <v>298</v>
      </c>
      <c r="H997" s="76" t="s">
        <v>35</v>
      </c>
      <c r="I997">
        <v>1</v>
      </c>
      <c r="J997">
        <v>50</v>
      </c>
      <c r="K997">
        <v>45</v>
      </c>
      <c r="L997" t="s">
        <v>9680</v>
      </c>
      <c r="M997">
        <v>130</v>
      </c>
      <c r="N997">
        <v>0</v>
      </c>
      <c r="O997">
        <v>111.11111111111111</v>
      </c>
      <c r="P997" t="s">
        <v>9680</v>
      </c>
      <c r="Q997">
        <v>0</v>
      </c>
      <c r="R997" s="35" t="str">
        <f>CONCATENATE(Таблица1[[#This Row],[ОКПД]],Таблица1[[#This Row],[Признак периода данных]],Таблица1[[#This Row],[ОКЕИ]])</f>
        <v>05.10.20.002.АГ_169</v>
      </c>
      <c r="S997" s="35" t="str">
        <f>VLOOKUP(Таблица1[[#This Row],[ОКПД]],ОКПД!$A$2:$B$11000,2,FALSE)</f>
        <v xml:space="preserve">Уголь каменный и бурый обогащенный </v>
      </c>
      <c r="T997" s="35" t="str">
        <f>VLOOKUP(Таблица1[[#This Row],[ОКЕИ]],'для единиц измирения'!$G$4:$H$1900,2,FALSE)</f>
        <v>тыс. тонн</v>
      </c>
      <c r="U997" t="str">
        <f>LEFT(Таблица1[[#This Row],[ОКПД]],2)</f>
        <v>05</v>
      </c>
      <c r="V997" s="10" t="e">
        <f>IF(H997=H1004:H1007,"…*",Таблица1[[#This Row],[За отчётный месяц]])</f>
        <v>#VALUE!</v>
      </c>
      <c r="Y997">
        <f t="shared" si="6"/>
        <v>130</v>
      </c>
      <c r="Z997">
        <f t="shared" si="7"/>
        <v>0</v>
      </c>
    </row>
    <row r="998" spans="1:26" ht="15" x14ac:dyDescent="0.25">
      <c r="A998" s="91">
        <v>44986</v>
      </c>
      <c r="B998" s="76" t="s">
        <v>17</v>
      </c>
      <c r="C998" s="76" t="s">
        <v>18</v>
      </c>
      <c r="D998" s="76" t="s">
        <v>19</v>
      </c>
      <c r="E998" s="77" t="s">
        <v>20</v>
      </c>
      <c r="F998" s="78">
        <v>168</v>
      </c>
      <c r="G998" s="76" t="s">
        <v>298</v>
      </c>
      <c r="H998" s="76" t="s">
        <v>357</v>
      </c>
      <c r="L998" t="s">
        <v>9680</v>
      </c>
      <c r="N998" t="s">
        <v>9680</v>
      </c>
      <c r="P998" t="s">
        <v>9680</v>
      </c>
      <c r="Q998" t="s">
        <v>9680</v>
      </c>
      <c r="R998" s="35" t="str">
        <f>CONCATENATE(Таблица1[[#This Row],[ОКПД]],Таблица1[[#This Row],[Признак периода данных]],Таблица1[[#This Row],[ОКЕИ]])</f>
        <v>10.20.26.110_168</v>
      </c>
      <c r="S998" s="35" t="str">
        <f>VLOOKUP(Таблица1[[#This Row],[ОКПД]],ОКПД!$A$2:$B$11000,2,FALSE)</f>
        <v>Икра</v>
      </c>
      <c r="T998" s="35" t="str">
        <f>VLOOKUP(Таблица1[[#This Row],[ОКЕИ]],'для единиц измирения'!$G$4:$H$1900,2,FALSE)</f>
        <v>тонн</v>
      </c>
      <c r="U998" t="str">
        <f>LEFT(Таблица1[[#This Row],[ОКПД]],2)</f>
        <v>10</v>
      </c>
      <c r="V998" s="10" t="e">
        <f>IF(H998=H1005:H1008,"…*",Таблица1[[#This Row],[За отчётный месяц]])</f>
        <v>#VALUE!</v>
      </c>
      <c r="Y998">
        <f t="shared" si="6"/>
        <v>0</v>
      </c>
      <c r="Z998" t="str">
        <f t="shared" si="7"/>
        <v xml:space="preserve"> </v>
      </c>
    </row>
    <row r="999" spans="1:26" ht="15" x14ac:dyDescent="0.25">
      <c r="A999" s="91">
        <v>44986</v>
      </c>
      <c r="B999" s="76" t="s">
        <v>17</v>
      </c>
      <c r="C999" s="76" t="s">
        <v>18</v>
      </c>
      <c r="D999" s="76" t="s">
        <v>19</v>
      </c>
      <c r="E999" s="77" t="s">
        <v>20</v>
      </c>
      <c r="F999" s="78">
        <v>168</v>
      </c>
      <c r="G999" s="76" t="s">
        <v>298</v>
      </c>
      <c r="H999" s="76" t="s">
        <v>51</v>
      </c>
      <c r="I999">
        <v>1</v>
      </c>
      <c r="J999">
        <v>1.38</v>
      </c>
      <c r="K999">
        <v>0.78</v>
      </c>
      <c r="L999">
        <v>0.85</v>
      </c>
      <c r="M999">
        <v>2.44</v>
      </c>
      <c r="N999">
        <v>2.79</v>
      </c>
      <c r="O999">
        <v>176.92307692307693</v>
      </c>
      <c r="P999">
        <v>162.35294117647058</v>
      </c>
      <c r="Q999">
        <v>87.45519713261649</v>
      </c>
      <c r="R999" s="35" t="str">
        <f>CONCATENATE(Таблица1[[#This Row],[ОКПД]],Таблица1[[#This Row],[Признак периода данных]],Таблица1[[#This Row],[ОКЕИ]])</f>
        <v>10.13.14.610_168</v>
      </c>
      <c r="S999" s="35" t="str">
        <f>VLOOKUP(Таблица1[[#This Row],[ОКПД]],ОКПД!$A$2:$B$11000,2,FALSE)</f>
        <v>Продукты из мяса</v>
      </c>
      <c r="T999" s="35" t="str">
        <f>VLOOKUP(Таблица1[[#This Row],[ОКЕИ]],'для единиц измирения'!$G$4:$H$1900,2,FALSE)</f>
        <v>тонн</v>
      </c>
      <c r="U999" t="str">
        <f>LEFT(Таблица1[[#This Row],[ОКПД]],2)</f>
        <v>10</v>
      </c>
      <c r="V999" s="10" t="e">
        <f>IF(H999=H1006:H1009,"…*",Таблица1[[#This Row],[За отчётный месяц]])</f>
        <v>#VALUE!</v>
      </c>
      <c r="Y999">
        <f t="shared" si="6"/>
        <v>2.44</v>
      </c>
      <c r="Z999">
        <f t="shared" si="7"/>
        <v>87.45519713261649</v>
      </c>
    </row>
    <row r="1000" spans="1:26" ht="20.100000000000001" customHeight="1" x14ac:dyDescent="0.25">
      <c r="A1000" s="91">
        <v>44986</v>
      </c>
      <c r="B1000" s="76" t="s">
        <v>17</v>
      </c>
      <c r="C1000" s="76" t="s">
        <v>18</v>
      </c>
      <c r="D1000" s="76" t="s">
        <v>19</v>
      </c>
      <c r="E1000" s="77" t="s">
        <v>20</v>
      </c>
      <c r="F1000" s="78">
        <v>168</v>
      </c>
      <c r="G1000" s="76" t="s">
        <v>298</v>
      </c>
      <c r="H1000" s="76" t="s">
        <v>55</v>
      </c>
      <c r="I1000">
        <v>5</v>
      </c>
      <c r="J1000">
        <v>10.37</v>
      </c>
      <c r="K1000">
        <v>8.7100000000000009</v>
      </c>
      <c r="L1000">
        <v>10.52</v>
      </c>
      <c r="M1000">
        <v>27.25</v>
      </c>
      <c r="N1000">
        <v>29.93</v>
      </c>
      <c r="O1000">
        <v>119.0585533869116</v>
      </c>
      <c r="P1000">
        <v>98.57414448669202</v>
      </c>
      <c r="Q1000">
        <v>91.04577347143335</v>
      </c>
      <c r="R1000" s="35" t="str">
        <f>CONCATENATE(Таблица1[[#This Row],[ОКПД]],Таблица1[[#This Row],[Признак периода данных]],Таблица1[[#This Row],[ОКЕИ]])</f>
        <v>10.13.14.700_168</v>
      </c>
      <c r="S1000" s="35" t="str">
        <f>VLOOKUP(Таблица1[[#This Row],[ОКПД]],ОКПД!$A$2:$B$11000,2,FALSE)</f>
        <v>Полуфабрикаты мясные, мясосодержащие, охлажденные, замороженные</v>
      </c>
      <c r="T1000" s="35" t="str">
        <f>VLOOKUP(Таблица1[[#This Row],[ОКЕИ]],'для единиц измирения'!$G$4:$H$1900,2,FALSE)</f>
        <v>тонн</v>
      </c>
      <c r="U1000" t="str">
        <f>LEFT(Таблица1[[#This Row],[ОКПД]],2)</f>
        <v>10</v>
      </c>
      <c r="V1000" s="10" t="e">
        <f>IF(H1000=H1007:H1010,"…*",Таблица1[[#This Row],[За отчётный месяц]])</f>
        <v>#VALUE!</v>
      </c>
      <c r="Y1000">
        <f t="shared" si="6"/>
        <v>27.25</v>
      </c>
      <c r="Z1000">
        <f t="shared" si="7"/>
        <v>91.04577347143335</v>
      </c>
    </row>
    <row r="1001" spans="1:26" ht="15" x14ac:dyDescent="0.25">
      <c r="A1001" s="91">
        <v>44986</v>
      </c>
      <c r="B1001" s="76" t="s">
        <v>17</v>
      </c>
      <c r="C1001" s="76" t="s">
        <v>18</v>
      </c>
      <c r="D1001" s="76" t="s">
        <v>19</v>
      </c>
      <c r="E1001" s="77" t="s">
        <v>20</v>
      </c>
      <c r="F1001" s="78">
        <v>168</v>
      </c>
      <c r="G1001" s="76" t="s">
        <v>298</v>
      </c>
      <c r="H1001" s="76" t="s">
        <v>127</v>
      </c>
      <c r="I1001">
        <v>4</v>
      </c>
      <c r="J1001">
        <v>6.89</v>
      </c>
      <c r="K1001">
        <v>6.39</v>
      </c>
      <c r="L1001">
        <v>7.83</v>
      </c>
      <c r="M1001">
        <v>19.32</v>
      </c>
      <c r="N1001">
        <v>19.57</v>
      </c>
      <c r="O1001">
        <v>107.82472613458529</v>
      </c>
      <c r="P1001">
        <v>87.994891443167305</v>
      </c>
      <c r="Q1001">
        <v>98.722534491568723</v>
      </c>
      <c r="R1001" s="35" t="str">
        <f>CONCATENATE(Таблица1[[#This Row],[ОКПД]],Таблица1[[#This Row],[Признак периода данных]],Таблица1[[#This Row],[ОКЕИ]])</f>
        <v>10.51.40_168</v>
      </c>
      <c r="S1001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001" s="35" t="str">
        <f>VLOOKUP(Таблица1[[#This Row],[ОКЕИ]],'для единиц измирения'!$G$4:$H$1900,2,FALSE)</f>
        <v>тонн</v>
      </c>
      <c r="U1001" t="str">
        <f>LEFT(Таблица1[[#This Row],[ОКПД]],2)</f>
        <v>10</v>
      </c>
      <c r="V1001" s="10" t="e">
        <f>IF(H1001=H1008:H1011,"…*",Таблица1[[#This Row],[За отчётный месяц]])</f>
        <v>#VALUE!</v>
      </c>
      <c r="Y1001">
        <f t="shared" si="6"/>
        <v>19.32</v>
      </c>
      <c r="Z1001">
        <f t="shared" si="7"/>
        <v>98.722534491568723</v>
      </c>
    </row>
    <row r="1002" spans="1:26" ht="20.100000000000001" customHeight="1" x14ac:dyDescent="0.25">
      <c r="A1002" s="91">
        <v>44986</v>
      </c>
      <c r="B1002" s="76" t="s">
        <v>17</v>
      </c>
      <c r="C1002" s="76" t="s">
        <v>18</v>
      </c>
      <c r="D1002" s="76" t="s">
        <v>19</v>
      </c>
      <c r="E1002" s="77" t="s">
        <v>20</v>
      </c>
      <c r="F1002" s="78">
        <v>882</v>
      </c>
      <c r="G1002" s="76" t="s">
        <v>298</v>
      </c>
      <c r="H1002" s="76" t="s">
        <v>81</v>
      </c>
      <c r="I1002">
        <v>3</v>
      </c>
      <c r="J1002">
        <v>0.79700000000000004</v>
      </c>
      <c r="K1002">
        <v>1.329</v>
      </c>
      <c r="L1002" t="s">
        <v>9680</v>
      </c>
      <c r="M1002">
        <v>2.657</v>
      </c>
      <c r="N1002">
        <v>0</v>
      </c>
      <c r="O1002">
        <v>59.969902182091801</v>
      </c>
      <c r="P1002" t="s">
        <v>9680</v>
      </c>
      <c r="Q1002">
        <v>0</v>
      </c>
      <c r="R1002" s="35" t="str">
        <f>CONCATENATE(Таблица1[[#This Row],[ОКПД]],Таблица1[[#This Row],[Признак периода данных]],Таблица1[[#This Row],[ОКЕИ]])</f>
        <v>10.20.2_882</v>
      </c>
      <c r="S1002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002" s="35" t="str">
        <f>VLOOKUP(Таблица1[[#This Row],[ОКЕИ]],'для единиц измирения'!$G$4:$H$1900,2,FALSE)</f>
        <v>тыс.усл. банок</v>
      </c>
      <c r="U1002" t="str">
        <f>LEFT(Таблица1[[#This Row],[ОКПД]],2)</f>
        <v>10</v>
      </c>
      <c r="V1002" s="10" t="e">
        <f>IF(H1002=H1009:H1012,"…*",Таблица1[[#This Row],[За отчётный месяц]])</f>
        <v>#VALUE!</v>
      </c>
      <c r="Y1002">
        <f t="shared" si="6"/>
        <v>2.657</v>
      </c>
      <c r="Z1002">
        <f t="shared" si="7"/>
        <v>0</v>
      </c>
    </row>
    <row r="1003" spans="1:26" ht="15" x14ac:dyDescent="0.25">
      <c r="A1003" s="91">
        <v>44986</v>
      </c>
      <c r="B1003" s="76" t="s">
        <v>17</v>
      </c>
      <c r="C1003" s="76" t="s">
        <v>18</v>
      </c>
      <c r="D1003" s="76" t="s">
        <v>19</v>
      </c>
      <c r="E1003" s="77" t="s">
        <v>20</v>
      </c>
      <c r="F1003" s="78">
        <v>168</v>
      </c>
      <c r="G1003" s="76" t="s">
        <v>298</v>
      </c>
      <c r="H1003" s="76" t="s">
        <v>97</v>
      </c>
      <c r="I1003">
        <v>1</v>
      </c>
      <c r="J1003">
        <v>3.3000000000000002E-2</v>
      </c>
      <c r="K1003">
        <v>1.2E-2</v>
      </c>
      <c r="L1003">
        <v>0.04</v>
      </c>
      <c r="M1003">
        <v>5.8000000000000003E-2</v>
      </c>
      <c r="N1003">
        <v>5.8000000000000003E-2</v>
      </c>
      <c r="O1003">
        <v>275</v>
      </c>
      <c r="P1003">
        <v>82.5</v>
      </c>
      <c r="Q1003">
        <v>100</v>
      </c>
      <c r="R1003" s="35" t="str">
        <f>CONCATENATE(Таблица1[[#This Row],[ОКПД]],Таблица1[[#This Row],[Признак периода данных]],Таблица1[[#This Row],[ОКЕИ]])</f>
        <v>10.20.23.123_168</v>
      </c>
      <c r="S1003" s="35" t="str">
        <f>VLOOKUP(Таблица1[[#This Row],[ОКПД]],ОКПД!$A$2:$B$11000,2,FALSE)</f>
        <v>Рыба морская соленая или в рассоле (кроме сельди)</v>
      </c>
      <c r="T1003" s="35" t="str">
        <f>VLOOKUP(Таблица1[[#This Row],[ОКЕИ]],'для единиц измирения'!$G$4:$H$1900,2,FALSE)</f>
        <v>тонн</v>
      </c>
      <c r="U1003" t="str">
        <f>LEFT(Таблица1[[#This Row],[ОКПД]],2)</f>
        <v>10</v>
      </c>
      <c r="V1003" s="10" t="e">
        <f>IF(H1003=H1010:H1013,"…*",Таблица1[[#This Row],[За отчётный месяц]])</f>
        <v>#VALUE!</v>
      </c>
      <c r="Y1003">
        <f t="shared" si="6"/>
        <v>5.8000000000000003E-2</v>
      </c>
      <c r="Z1003">
        <f t="shared" si="7"/>
        <v>100</v>
      </c>
    </row>
    <row r="1004" spans="1:26" ht="15" x14ac:dyDescent="0.25">
      <c r="A1004" s="91">
        <v>44986</v>
      </c>
      <c r="B1004" s="76" t="s">
        <v>17</v>
      </c>
      <c r="C1004" s="76" t="s">
        <v>18</v>
      </c>
      <c r="D1004" s="76" t="s">
        <v>19</v>
      </c>
      <c r="E1004" s="77" t="s">
        <v>20</v>
      </c>
      <c r="F1004" s="78">
        <v>168</v>
      </c>
      <c r="G1004" s="76" t="s">
        <v>298</v>
      </c>
      <c r="H1004" s="76" t="s">
        <v>183</v>
      </c>
      <c r="I1004">
        <v>3</v>
      </c>
      <c r="J1004">
        <v>0.21</v>
      </c>
      <c r="K1004">
        <v>0.18</v>
      </c>
      <c r="L1004">
        <v>0.61</v>
      </c>
      <c r="M1004">
        <v>0.8</v>
      </c>
      <c r="N1004">
        <v>1.68</v>
      </c>
      <c r="O1004">
        <v>116.66666666666667</v>
      </c>
      <c r="P1004">
        <v>34.42622950819672</v>
      </c>
      <c r="Q1004">
        <v>47.61904761904762</v>
      </c>
      <c r="R1004" s="35" t="str">
        <f>CONCATENATE(Таблица1[[#This Row],[ОКПД]],Таблица1[[#This Row],[Признак периода данных]],Таблица1[[#This Row],[ОКЕИ]])</f>
        <v>10.71.11.200_168</v>
      </c>
      <c r="S1004" s="35" t="str">
        <f>VLOOKUP(Таблица1[[#This Row],[ОКПД]],ОКПД!$A$2:$B$11000,2,FALSE)</f>
        <v>Полуфабрикаты хлебобулочные охлажденные</v>
      </c>
      <c r="T1004" s="35" t="str">
        <f>VLOOKUP(Таблица1[[#This Row],[ОКЕИ]],'для единиц измирения'!$G$4:$H$1900,2,FALSE)</f>
        <v>тонн</v>
      </c>
      <c r="U1004" t="str">
        <f>LEFT(Таблица1[[#This Row],[ОКПД]],2)</f>
        <v>10</v>
      </c>
      <c r="V1004" s="10" t="e">
        <f>IF(H1004=H1011:H1014,"…*",Таблица1[[#This Row],[За отчётный месяц]])</f>
        <v>#VALUE!</v>
      </c>
      <c r="Y1004">
        <f t="shared" si="6"/>
        <v>0.8</v>
      </c>
      <c r="Z1004">
        <f t="shared" si="7"/>
        <v>47.61904761904762</v>
      </c>
    </row>
    <row r="1005" spans="1:26" ht="20.100000000000001" customHeight="1" x14ac:dyDescent="0.25">
      <c r="A1005" s="91">
        <v>44986</v>
      </c>
      <c r="B1005" s="76" t="s">
        <v>17</v>
      </c>
      <c r="C1005" s="76" t="s">
        <v>18</v>
      </c>
      <c r="D1005" s="76" t="s">
        <v>19</v>
      </c>
      <c r="E1005" s="77" t="s">
        <v>20</v>
      </c>
      <c r="F1005" s="78">
        <v>384</v>
      </c>
      <c r="G1005" s="76" t="s">
        <v>298</v>
      </c>
      <c r="H1005" s="76" t="s">
        <v>240</v>
      </c>
      <c r="K1005">
        <v>139.69999999999999</v>
      </c>
      <c r="L1005" t="s">
        <v>9680</v>
      </c>
      <c r="M1005">
        <v>190.2</v>
      </c>
      <c r="N1005" t="s">
        <v>9680</v>
      </c>
      <c r="P1005" t="s">
        <v>9680</v>
      </c>
      <c r="Q1005" t="s">
        <v>9680</v>
      </c>
      <c r="R1005" s="35" t="str">
        <f>CONCATENATE(Таблица1[[#This Row],[ОКПД]],Таблица1[[#This Row],[Признак периода данных]],Таблица1[[#This Row],[ОКЕИ]])</f>
        <v>18.12.14_384</v>
      </c>
      <c r="S1005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005" s="35" t="str">
        <f>VLOOKUP(Таблица1[[#This Row],[ОКЕИ]],'для единиц измирения'!$G$4:$H$1900,2,FALSE)</f>
        <v>тыс.руб</v>
      </c>
      <c r="U1005" t="str">
        <f>LEFT(Таблица1[[#This Row],[ОКПД]],2)</f>
        <v>18</v>
      </c>
      <c r="V1005" s="10" t="e">
        <f>IF(H1005=H1012:H1015,"…*",Таблица1[[#This Row],[За отчётный месяц]])</f>
        <v>#VALUE!</v>
      </c>
      <c r="Y1005">
        <f t="shared" si="6"/>
        <v>190.2</v>
      </c>
      <c r="Z1005" t="str">
        <f t="shared" si="7"/>
        <v xml:space="preserve"> </v>
      </c>
    </row>
    <row r="1006" spans="1:26" ht="20.100000000000001" customHeight="1" x14ac:dyDescent="0.25">
      <c r="A1006" s="91">
        <v>44986</v>
      </c>
      <c r="B1006" s="76" t="s">
        <v>17</v>
      </c>
      <c r="C1006" s="76" t="s">
        <v>18</v>
      </c>
      <c r="D1006" s="76" t="s">
        <v>19</v>
      </c>
      <c r="E1006" s="77" t="s">
        <v>20</v>
      </c>
      <c r="F1006" s="78">
        <v>168</v>
      </c>
      <c r="G1006" s="76" t="s">
        <v>298</v>
      </c>
      <c r="H1006" s="76" t="s">
        <v>200</v>
      </c>
      <c r="I1006">
        <v>1</v>
      </c>
      <c r="J1006">
        <v>0.04</v>
      </c>
      <c r="K1006">
        <v>0.02</v>
      </c>
      <c r="L1006" t="s">
        <v>9680</v>
      </c>
      <c r="M1006">
        <v>0.1</v>
      </c>
      <c r="N1006">
        <v>0</v>
      </c>
      <c r="O1006">
        <v>200</v>
      </c>
      <c r="P1006" t="s">
        <v>9680</v>
      </c>
      <c r="Q1006">
        <v>0</v>
      </c>
      <c r="R1006" s="35" t="str">
        <f>CONCATENATE(Таблица1[[#This Row],[ОКПД]],Таблица1[[#This Row],[Признак периода данных]],Таблица1[[#This Row],[ОКЕИ]])</f>
        <v>10.73.1_168</v>
      </c>
      <c r="S1006" s="35" t="str">
        <f>VLOOKUP(Таблица1[[#This Row],[ОКПД]],ОКПД!$A$2:$B$11000,2,FALSE)</f>
        <v>Изделия макаронные, кускус и аналогичные мучные изделия</v>
      </c>
      <c r="T1006" s="35" t="str">
        <f>VLOOKUP(Таблица1[[#This Row],[ОКЕИ]],'для единиц измирения'!$G$4:$H$1900,2,FALSE)</f>
        <v>тонн</v>
      </c>
      <c r="U1006" t="str">
        <f>LEFT(Таблица1[[#This Row],[ОКПД]],2)</f>
        <v>10</v>
      </c>
      <c r="V1006" s="10" t="e">
        <f>IF(H1006=H1013:H1016,"…*",Таблица1[[#This Row],[За отчётный месяц]])</f>
        <v>#VALUE!</v>
      </c>
      <c r="Y1006">
        <f t="shared" si="6"/>
        <v>0.1</v>
      </c>
      <c r="Z1006">
        <f t="shared" si="7"/>
        <v>0</v>
      </c>
    </row>
    <row r="1007" spans="1:26" ht="15" x14ac:dyDescent="0.25">
      <c r="A1007" s="91">
        <v>44986</v>
      </c>
      <c r="B1007" s="76" t="s">
        <v>17</v>
      </c>
      <c r="C1007" s="76" t="s">
        <v>18</v>
      </c>
      <c r="D1007" s="76" t="s">
        <v>19</v>
      </c>
      <c r="E1007" s="77" t="s">
        <v>20</v>
      </c>
      <c r="F1007" s="78">
        <v>114</v>
      </c>
      <c r="G1007" s="76" t="s">
        <v>298</v>
      </c>
      <c r="H1007" s="76" t="s">
        <v>358</v>
      </c>
      <c r="L1007" t="s">
        <v>9680</v>
      </c>
      <c r="N1007" t="s">
        <v>9680</v>
      </c>
      <c r="P1007" t="s">
        <v>9680</v>
      </c>
      <c r="Q1007" t="s">
        <v>9680</v>
      </c>
      <c r="R1007" s="35" t="str">
        <f>CONCATENATE(Таблица1[[#This Row],[ОКПД]],Таблица1[[#This Row],[Признак периода данных]],Таблица1[[#This Row],[ОКЕИ]])</f>
        <v>08.12.12.160_114</v>
      </c>
      <c r="S1007" s="35" t="str">
        <f>VLOOKUP(Таблица1[[#This Row],[ОКПД]],ОКПД!$A$2:$B$11000,2,FALSE)</f>
        <v>Смеси песчано-гравийные</v>
      </c>
      <c r="T1007" s="35" t="str">
        <f>VLOOKUP(Таблица1[[#This Row],[ОКЕИ]],'для единиц измирения'!$G$4:$H$1900,2,FALSE)</f>
        <v>тыс.м3</v>
      </c>
      <c r="U1007" t="str">
        <f>LEFT(Таблица1[[#This Row],[ОКПД]],2)</f>
        <v>08</v>
      </c>
      <c r="V1007" s="10" t="e">
        <f>IF(H1007=H1014:H1017,"…*",Таблица1[[#This Row],[За отчётный месяц]])</f>
        <v>#VALUE!</v>
      </c>
      <c r="Y1007">
        <f t="shared" si="6"/>
        <v>0</v>
      </c>
      <c r="Z1007" t="str">
        <f t="shared" si="7"/>
        <v xml:space="preserve"> </v>
      </c>
    </row>
    <row r="1008" spans="1:26" ht="15" x14ac:dyDescent="0.25">
      <c r="A1008" s="91">
        <v>44986</v>
      </c>
      <c r="B1008" s="76" t="s">
        <v>17</v>
      </c>
      <c r="C1008" s="76" t="s">
        <v>18</v>
      </c>
      <c r="D1008" s="76" t="s">
        <v>19</v>
      </c>
      <c r="E1008" s="77" t="s">
        <v>20</v>
      </c>
      <c r="F1008" s="78">
        <v>882</v>
      </c>
      <c r="G1008" s="76" t="s">
        <v>298</v>
      </c>
      <c r="H1008" s="76" t="s">
        <v>367</v>
      </c>
      <c r="L1008" t="s">
        <v>9680</v>
      </c>
      <c r="N1008" t="s">
        <v>9680</v>
      </c>
      <c r="P1008" t="s">
        <v>9680</v>
      </c>
      <c r="Q1008" t="s">
        <v>9680</v>
      </c>
      <c r="R1008" s="35" t="str">
        <f>CONCATENATE(Таблица1[[#This Row],[ОКПД]],Таблица1[[#This Row],[Признак периода данных]],Таблица1[[#This Row],[ОКЕИ]])</f>
        <v>10.39.18.110_882</v>
      </c>
      <c r="S1008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008" s="35" t="str">
        <f>VLOOKUP(Таблица1[[#This Row],[ОКЕИ]],'для единиц измирения'!$G$4:$H$1900,2,FALSE)</f>
        <v>тыс.усл. банок</v>
      </c>
      <c r="U1008" t="str">
        <f>LEFT(Таблица1[[#This Row],[ОКПД]],2)</f>
        <v>10</v>
      </c>
      <c r="V1008" s="10" t="e">
        <f>IF(H1008=H1015:H1018,"…*",Таблица1[[#This Row],[За отчётный месяц]])</f>
        <v>#VALUE!</v>
      </c>
      <c r="Y1008">
        <f t="shared" si="6"/>
        <v>0</v>
      </c>
      <c r="Z1008" t="str">
        <f t="shared" si="7"/>
        <v xml:space="preserve"> </v>
      </c>
    </row>
    <row r="1009" spans="1:26" ht="15" x14ac:dyDescent="0.25">
      <c r="A1009" s="91">
        <v>44986</v>
      </c>
      <c r="B1009" s="76" t="s">
        <v>17</v>
      </c>
      <c r="C1009" s="76" t="s">
        <v>18</v>
      </c>
      <c r="D1009" s="76" t="s">
        <v>19</v>
      </c>
      <c r="E1009" s="77" t="s">
        <v>20</v>
      </c>
      <c r="F1009" s="78">
        <v>384</v>
      </c>
      <c r="G1009" s="76" t="s">
        <v>298</v>
      </c>
      <c r="H1009" s="76" t="s">
        <v>246</v>
      </c>
      <c r="L1009" t="s">
        <v>9680</v>
      </c>
      <c r="N1009" t="s">
        <v>9680</v>
      </c>
      <c r="P1009" t="s">
        <v>9680</v>
      </c>
      <c r="Q1009" t="s">
        <v>9680</v>
      </c>
      <c r="R1009" s="35" t="str">
        <f>CONCATENATE(Таблица1[[#This Row],[ОКПД]],Таблица1[[#This Row],[Признак периода данных]],Таблица1[[#This Row],[ОКЕИ]])</f>
        <v>20.51.1_384</v>
      </c>
      <c r="S1009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009" s="35" t="str">
        <f>VLOOKUP(Таблица1[[#This Row],[ОКЕИ]],'для единиц измирения'!$G$4:$H$1900,2,FALSE)</f>
        <v>тыс.руб</v>
      </c>
      <c r="U1009" t="str">
        <f>LEFT(Таблица1[[#This Row],[ОКПД]],2)</f>
        <v>20</v>
      </c>
      <c r="V1009" s="10" t="e">
        <f>IF(H1009=H1016:H1019,"…*",Таблица1[[#This Row],[За отчётный месяц]])</f>
        <v>#VALUE!</v>
      </c>
      <c r="Y1009">
        <f t="shared" si="6"/>
        <v>0</v>
      </c>
      <c r="Z1009" t="str">
        <f t="shared" si="7"/>
        <v xml:space="preserve"> </v>
      </c>
    </row>
    <row r="1010" spans="1:26" ht="15" x14ac:dyDescent="0.25">
      <c r="A1010" s="91">
        <v>44986</v>
      </c>
      <c r="B1010" s="76" t="s">
        <v>17</v>
      </c>
      <c r="C1010" s="76" t="s">
        <v>18</v>
      </c>
      <c r="D1010" s="76" t="s">
        <v>19</v>
      </c>
      <c r="E1010" s="77" t="s">
        <v>20</v>
      </c>
      <c r="F1010" s="78">
        <v>169</v>
      </c>
      <c r="G1010" s="76" t="s">
        <v>298</v>
      </c>
      <c r="H1010" s="76" t="s">
        <v>38</v>
      </c>
      <c r="I1010">
        <v>1</v>
      </c>
      <c r="J1010">
        <v>14</v>
      </c>
      <c r="L1010">
        <v>2.7</v>
      </c>
      <c r="M1010">
        <v>21</v>
      </c>
      <c r="N1010">
        <v>6.5</v>
      </c>
      <c r="P1010">
        <v>518.51851851851848</v>
      </c>
      <c r="Q1010">
        <v>323.07692307692309</v>
      </c>
      <c r="R1010" s="35" t="str">
        <f>CONCATENATE(Таблица1[[#This Row],[ОКПД]],Таблица1[[#This Row],[Признак периода данных]],Таблица1[[#This Row],[ОКЕИ]])</f>
        <v>05.20.10.110_169</v>
      </c>
      <c r="S1010" s="35" t="str">
        <f>VLOOKUP(Таблица1[[#This Row],[ОКПД]],ОКПД!$A$2:$B$11000,2,FALSE)</f>
        <v>Уголь бурый рядовой (лигнит)</v>
      </c>
      <c r="T1010" s="35" t="str">
        <f>VLOOKUP(Таблица1[[#This Row],[ОКЕИ]],'для единиц измирения'!$G$4:$H$1900,2,FALSE)</f>
        <v>тыс. тонн</v>
      </c>
      <c r="U1010" t="str">
        <f>LEFT(Таблица1[[#This Row],[ОКПД]],2)</f>
        <v>05</v>
      </c>
      <c r="V1010" s="10" t="e">
        <f>IF(H1010=H1017:H1020,"…*",Таблица1[[#This Row],[За отчётный месяц]])</f>
        <v>#VALUE!</v>
      </c>
      <c r="Y1010">
        <f t="shared" si="6"/>
        <v>21</v>
      </c>
      <c r="Z1010">
        <f t="shared" si="7"/>
        <v>323.07692307692309</v>
      </c>
    </row>
    <row r="1011" spans="1:26" ht="15" x14ac:dyDescent="0.25">
      <c r="A1011" s="91">
        <v>44986</v>
      </c>
      <c r="B1011" s="76" t="s">
        <v>17</v>
      </c>
      <c r="C1011" s="76" t="s">
        <v>18</v>
      </c>
      <c r="D1011" s="76" t="s">
        <v>19</v>
      </c>
      <c r="E1011" s="77" t="s">
        <v>20</v>
      </c>
      <c r="F1011" s="78">
        <v>168</v>
      </c>
      <c r="G1011" s="76" t="s">
        <v>298</v>
      </c>
      <c r="H1011" s="76" t="s">
        <v>47</v>
      </c>
      <c r="I1011">
        <v>1</v>
      </c>
      <c r="J1011">
        <v>0.17</v>
      </c>
      <c r="K1011">
        <v>0.12</v>
      </c>
      <c r="L1011">
        <v>0.19</v>
      </c>
      <c r="M1011">
        <v>0.41</v>
      </c>
      <c r="N1011">
        <v>0.59</v>
      </c>
      <c r="O1011">
        <v>141.66666666666666</v>
      </c>
      <c r="P1011">
        <v>89.473684210526315</v>
      </c>
      <c r="Q1011">
        <v>69.491525423728817</v>
      </c>
      <c r="R1011" s="35" t="str">
        <f>CONCATENATE(Таблица1[[#This Row],[ОКПД]],Таблица1[[#This Row],[Признак периода данных]],Таблица1[[#This Row],[ОКЕИ]])</f>
        <v>10.13.14.500_168</v>
      </c>
      <c r="S1011" s="35" t="str">
        <f>VLOOKUP(Таблица1[[#This Row],[ОКПД]],ОКПД!$A$2:$B$11000,2,FALSE)</f>
        <v>Изделия колбасные из термически обработанных ингредиентов</v>
      </c>
      <c r="T1011" s="35" t="str">
        <f>VLOOKUP(Таблица1[[#This Row],[ОКЕИ]],'для единиц измирения'!$G$4:$H$1900,2,FALSE)</f>
        <v>тонн</v>
      </c>
      <c r="U1011" t="str">
        <f>LEFT(Таблица1[[#This Row],[ОКПД]],2)</f>
        <v>10</v>
      </c>
      <c r="V1011" s="10" t="e">
        <f>IF(H1011=H1018:H1021,"…*",Таблица1[[#This Row],[За отчётный месяц]])</f>
        <v>#VALUE!</v>
      </c>
      <c r="Y1011">
        <f t="shared" si="6"/>
        <v>0.41</v>
      </c>
      <c r="Z1011">
        <f t="shared" si="7"/>
        <v>69.491525423728817</v>
      </c>
    </row>
    <row r="1012" spans="1:26" ht="20.100000000000001" customHeight="1" x14ac:dyDescent="0.25">
      <c r="A1012" s="91">
        <v>44986</v>
      </c>
      <c r="B1012" s="76" t="s">
        <v>17</v>
      </c>
      <c r="C1012" s="76" t="s">
        <v>18</v>
      </c>
      <c r="D1012" s="76" t="s">
        <v>19</v>
      </c>
      <c r="E1012" s="77" t="s">
        <v>20</v>
      </c>
      <c r="F1012" s="78">
        <v>168</v>
      </c>
      <c r="G1012" s="76" t="s">
        <v>298</v>
      </c>
      <c r="H1012" s="76" t="s">
        <v>101</v>
      </c>
      <c r="I1012">
        <v>2</v>
      </c>
      <c r="J1012">
        <v>6.306</v>
      </c>
      <c r="K1012">
        <v>5.8470000000000004</v>
      </c>
      <c r="L1012">
        <v>6.4779999999999998</v>
      </c>
      <c r="M1012">
        <v>16.443000000000001</v>
      </c>
      <c r="N1012">
        <v>16.305</v>
      </c>
      <c r="O1012">
        <v>107.85017957927143</v>
      </c>
      <c r="P1012">
        <v>97.344859524544617</v>
      </c>
      <c r="Q1012">
        <v>100.84636614535418</v>
      </c>
      <c r="R1012" s="35" t="str">
        <f>CONCATENATE(Таблица1[[#This Row],[ОКПД]],Таблица1[[#This Row],[Признак периода данных]],Таблица1[[#This Row],[ОКЕИ]])</f>
        <v>10.20.24_168</v>
      </c>
      <c r="S1012" s="35" t="str">
        <f>VLOOKUP(Таблица1[[#This Row],[ОКПД]],ОКПД!$A$2:$B$11000,2,FALSE)</f>
        <v>Рыба, включая филе, копченая</v>
      </c>
      <c r="T1012" s="35" t="str">
        <f>VLOOKUP(Таблица1[[#This Row],[ОКЕИ]],'для единиц измирения'!$G$4:$H$1900,2,FALSE)</f>
        <v>тонн</v>
      </c>
      <c r="U1012" t="str">
        <f>LEFT(Таблица1[[#This Row],[ОКПД]],2)</f>
        <v>10</v>
      </c>
      <c r="V1012" s="10" t="e">
        <f>IF(H1012=H1019:H1022,"…*",Таблица1[[#This Row],[За отчётный месяц]])</f>
        <v>#VALUE!</v>
      </c>
      <c r="Y1012">
        <f t="shared" si="6"/>
        <v>16.443000000000001</v>
      </c>
      <c r="Z1012">
        <f t="shared" si="7"/>
        <v>100.84636614535418</v>
      </c>
    </row>
    <row r="1013" spans="1:26" ht="20.100000000000001" customHeight="1" x14ac:dyDescent="0.25">
      <c r="A1013" s="91">
        <v>44986</v>
      </c>
      <c r="B1013" s="76" t="s">
        <v>17</v>
      </c>
      <c r="C1013" s="76" t="s">
        <v>18</v>
      </c>
      <c r="D1013" s="76" t="s">
        <v>19</v>
      </c>
      <c r="E1013" s="77" t="s">
        <v>20</v>
      </c>
      <c r="F1013" s="78">
        <v>168</v>
      </c>
      <c r="G1013" s="76" t="s">
        <v>298</v>
      </c>
      <c r="H1013" s="76" t="s">
        <v>187</v>
      </c>
      <c r="I1013">
        <v>2</v>
      </c>
      <c r="J1013">
        <v>2.35</v>
      </c>
      <c r="K1013">
        <v>3.39</v>
      </c>
      <c r="L1013">
        <v>2.2000000000000002</v>
      </c>
      <c r="M1013">
        <v>7.75</v>
      </c>
      <c r="N1013">
        <v>6.06</v>
      </c>
      <c r="O1013">
        <v>69.321533923303832</v>
      </c>
      <c r="P1013">
        <v>106.81818181818181</v>
      </c>
      <c r="Q1013">
        <v>127.88778877887789</v>
      </c>
      <c r="R1013" s="35" t="str">
        <f>CONCATENATE(Таблица1[[#This Row],[ОКПД]],Таблица1[[#This Row],[Признак периода данных]],Таблица1[[#This Row],[ОКЕИ]])</f>
        <v>10.71.72.001.АГ_168</v>
      </c>
      <c r="S1013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013" s="35" t="str">
        <f>VLOOKUP(Таблица1[[#This Row],[ОКЕИ]],'для единиц измирения'!$G$4:$H$1900,2,FALSE)</f>
        <v>тонн</v>
      </c>
      <c r="U1013" t="str">
        <f>LEFT(Таблица1[[#This Row],[ОКПД]],2)</f>
        <v>10</v>
      </c>
      <c r="V1013" s="10" t="e">
        <f>IF(H1013=H1020:H1023,"…*",Таблица1[[#This Row],[За отчётный месяц]])</f>
        <v>#VALUE!</v>
      </c>
      <c r="Y1013">
        <f t="shared" si="6"/>
        <v>7.75</v>
      </c>
      <c r="Z1013">
        <f t="shared" si="7"/>
        <v>127.88778877887789</v>
      </c>
    </row>
    <row r="1014" spans="1:26" ht="15" x14ac:dyDescent="0.25">
      <c r="A1014" s="91">
        <v>44986</v>
      </c>
      <c r="B1014" s="76" t="s">
        <v>17</v>
      </c>
      <c r="C1014" s="76" t="s">
        <v>18</v>
      </c>
      <c r="D1014" s="76" t="s">
        <v>19</v>
      </c>
      <c r="E1014" s="77" t="s">
        <v>20</v>
      </c>
      <c r="F1014" s="78">
        <v>168</v>
      </c>
      <c r="G1014" s="76" t="s">
        <v>298</v>
      </c>
      <c r="H1014" s="76" t="s">
        <v>192</v>
      </c>
      <c r="I1014">
        <v>3</v>
      </c>
      <c r="J1014">
        <v>1.03</v>
      </c>
      <c r="K1014">
        <v>0.74</v>
      </c>
      <c r="L1014">
        <v>1.0900000000000001</v>
      </c>
      <c r="M1014">
        <v>2.61</v>
      </c>
      <c r="N1014">
        <v>2.75</v>
      </c>
      <c r="O1014">
        <v>139.18918918918919</v>
      </c>
      <c r="P1014">
        <v>94.495412844036693</v>
      </c>
      <c r="Q1014">
        <v>94.909090909090907</v>
      </c>
      <c r="R1014" s="35" t="str">
        <f>CONCATENATE(Таблица1[[#This Row],[ОКПД]],Таблица1[[#This Row],[Признак периода данных]],Таблица1[[#This Row],[ОКЕИ]])</f>
        <v>10.72.12_168</v>
      </c>
      <c r="S1014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14" s="35" t="str">
        <f>VLOOKUP(Таблица1[[#This Row],[ОКЕИ]],'для единиц измирения'!$G$4:$H$1900,2,FALSE)</f>
        <v>тонн</v>
      </c>
      <c r="U1014" t="str">
        <f>LEFT(Таблица1[[#This Row],[ОКПД]],2)</f>
        <v>10</v>
      </c>
      <c r="V1014" s="10" t="e">
        <f>IF(H1014=H1021:H1024,"…*",Таблица1[[#This Row],[За отчётный месяц]])</f>
        <v>#VALUE!</v>
      </c>
      <c r="Y1014">
        <f t="shared" si="6"/>
        <v>2.61</v>
      </c>
      <c r="Z1014">
        <f t="shared" si="7"/>
        <v>94.909090909090907</v>
      </c>
    </row>
    <row r="1015" spans="1:26" ht="20.100000000000001" customHeight="1" x14ac:dyDescent="0.25">
      <c r="A1015" s="91">
        <v>44986</v>
      </c>
      <c r="B1015" s="76" t="s">
        <v>17</v>
      </c>
      <c r="C1015" s="76" t="s">
        <v>18</v>
      </c>
      <c r="D1015" s="76" t="s">
        <v>19</v>
      </c>
      <c r="E1015" s="77" t="s">
        <v>20</v>
      </c>
      <c r="F1015" s="78">
        <v>168</v>
      </c>
      <c r="G1015" s="76" t="s">
        <v>298</v>
      </c>
      <c r="H1015" s="76" t="s">
        <v>209</v>
      </c>
      <c r="I1015">
        <v>2</v>
      </c>
      <c r="J1015">
        <v>0.51</v>
      </c>
      <c r="K1015">
        <v>0.43</v>
      </c>
      <c r="L1015">
        <v>0.7</v>
      </c>
      <c r="M1015">
        <v>1.33</v>
      </c>
      <c r="N1015">
        <v>1.85</v>
      </c>
      <c r="O1015">
        <v>118.6046511627907</v>
      </c>
      <c r="P1015">
        <v>72.857142857142861</v>
      </c>
      <c r="Q1015">
        <v>71.891891891891888</v>
      </c>
      <c r="R1015" s="35" t="str">
        <f>CONCATENATE(Таблица1[[#This Row],[ОКПД]],Таблица1[[#This Row],[Признак периода данных]],Таблица1[[#This Row],[ОКЕИ]])</f>
        <v>10.85.1_168</v>
      </c>
      <c r="S1015" s="35" t="str">
        <f>VLOOKUP(Таблица1[[#This Row],[ОКПД]],ОКПД!$A$2:$B$11000,2,FALSE)</f>
        <v>Продукты пищевые готовые и блюда</v>
      </c>
      <c r="T1015" s="35" t="str">
        <f>VLOOKUP(Таблица1[[#This Row],[ОКЕИ]],'для единиц измирения'!$G$4:$H$1900,2,FALSE)</f>
        <v>тонн</v>
      </c>
      <c r="U1015" t="str">
        <f>LEFT(Таблица1[[#This Row],[ОКПД]],2)</f>
        <v>10</v>
      </c>
      <c r="V1015" s="10" t="e">
        <f>IF(H1015=H1022:H1025,"…*",Таблица1[[#This Row],[За отчётный месяц]])</f>
        <v>#VALUE!</v>
      </c>
      <c r="Y1015">
        <f t="shared" si="6"/>
        <v>1.33</v>
      </c>
      <c r="Z1015">
        <f t="shared" si="7"/>
        <v>71.891891891891888</v>
      </c>
    </row>
    <row r="1016" spans="1:26" ht="20.100000000000001" customHeight="1" x14ac:dyDescent="0.25">
      <c r="A1016" s="91">
        <v>44986</v>
      </c>
      <c r="B1016" s="76" t="s">
        <v>17</v>
      </c>
      <c r="C1016" s="76" t="s">
        <v>18</v>
      </c>
      <c r="D1016" s="76" t="s">
        <v>19</v>
      </c>
      <c r="E1016" s="77" t="s">
        <v>20</v>
      </c>
      <c r="F1016" s="78">
        <v>384</v>
      </c>
      <c r="G1016" s="76" t="s">
        <v>298</v>
      </c>
      <c r="H1016" s="76" t="s">
        <v>238</v>
      </c>
      <c r="I1016">
        <v>6</v>
      </c>
      <c r="J1016">
        <v>264.5</v>
      </c>
      <c r="K1016">
        <v>218.3</v>
      </c>
      <c r="L1016">
        <v>167.5</v>
      </c>
      <c r="M1016">
        <v>636.9</v>
      </c>
      <c r="N1016">
        <v>502.9</v>
      </c>
      <c r="O1016">
        <v>121.1635364177737</v>
      </c>
      <c r="P1016">
        <v>157.91044776119404</v>
      </c>
      <c r="Q1016">
        <v>126.64545635315172</v>
      </c>
      <c r="R1016" s="35" t="str">
        <f>CONCATENATE(Таблица1[[#This Row],[ОКПД]],Таблица1[[#This Row],[Признак периода данных]],Таблица1[[#This Row],[ОКЕИ]])</f>
        <v>18.11.10_384</v>
      </c>
      <c r="S1016" s="35" t="str">
        <f>VLOOKUP(Таблица1[[#This Row],[ОКПД]],ОКПД!$A$2:$B$11000,2,FALSE)</f>
        <v>Услуги по печатанию газет</v>
      </c>
      <c r="T1016" s="35" t="str">
        <f>VLOOKUP(Таблица1[[#This Row],[ОКЕИ]],'для единиц измирения'!$G$4:$H$1900,2,FALSE)</f>
        <v>тыс.руб</v>
      </c>
      <c r="U1016" t="str">
        <f>LEFT(Таблица1[[#This Row],[ОКПД]],2)</f>
        <v>18</v>
      </c>
      <c r="V1016" s="10" t="e">
        <f>IF(H1016=H1023:H1026,"…*",Таблица1[[#This Row],[За отчётный месяц]])</f>
        <v>#VALUE!</v>
      </c>
      <c r="Y1016">
        <f t="shared" si="6"/>
        <v>636.9</v>
      </c>
      <c r="Z1016">
        <f t="shared" si="7"/>
        <v>126.64545635315172</v>
      </c>
    </row>
    <row r="1017" spans="1:26" ht="20.100000000000001" customHeight="1" x14ac:dyDescent="0.25">
      <c r="A1017" s="91">
        <v>44986</v>
      </c>
      <c r="B1017" s="76" t="s">
        <v>17</v>
      </c>
      <c r="C1017" s="76" t="s">
        <v>18</v>
      </c>
      <c r="D1017" s="76" t="s">
        <v>19</v>
      </c>
      <c r="E1017" s="77" t="s">
        <v>20</v>
      </c>
      <c r="F1017" s="78">
        <v>128</v>
      </c>
      <c r="G1017" s="76" t="s">
        <v>298</v>
      </c>
      <c r="H1017" s="76" t="s">
        <v>341</v>
      </c>
      <c r="I1017">
        <v>1</v>
      </c>
      <c r="J1017">
        <v>49.2</v>
      </c>
      <c r="K1017">
        <v>13.6</v>
      </c>
      <c r="L1017">
        <v>22.2</v>
      </c>
      <c r="M1017">
        <v>63</v>
      </c>
      <c r="N1017">
        <v>62.4</v>
      </c>
      <c r="O1017">
        <v>361.76470588235293</v>
      </c>
      <c r="P1017">
        <v>221.62162162162161</v>
      </c>
      <c r="Q1017">
        <v>100.96153846153847</v>
      </c>
      <c r="R1017" s="35" t="str">
        <f>CONCATENATE(Таблица1[[#This Row],[ОКПД]],Таблица1[[#This Row],[Признак периода данных]],Таблица1[[#This Row],[ОКЕИ]])</f>
        <v>11.07.11.150_128</v>
      </c>
      <c r="S1017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017" s="35" t="str">
        <f>VLOOKUP(Таблица1[[#This Row],[ОКЕИ]],'для единиц измирения'!$G$4:$H$1900,2,FALSE)</f>
        <v>тыс.полу-литров</v>
      </c>
      <c r="U1017" t="str">
        <f>LEFT(Таблица1[[#This Row],[ОКПД]],2)</f>
        <v>11</v>
      </c>
      <c r="V1017" s="10" t="e">
        <f>IF(H1017=H1024:H1027,"…*",Таблица1[[#This Row],[За отчётный месяц]])</f>
        <v>#VALUE!</v>
      </c>
      <c r="Y1017">
        <f t="shared" si="6"/>
        <v>63</v>
      </c>
      <c r="Z1017">
        <f t="shared" si="7"/>
        <v>100.96153846153847</v>
      </c>
    </row>
    <row r="1018" spans="1:26" ht="15" x14ac:dyDescent="0.25">
      <c r="A1018" s="91">
        <v>44986</v>
      </c>
      <c r="B1018" s="76" t="s">
        <v>17</v>
      </c>
      <c r="C1018" s="76" t="s">
        <v>18</v>
      </c>
      <c r="D1018" s="76" t="s">
        <v>19</v>
      </c>
      <c r="E1018" s="77" t="s">
        <v>20</v>
      </c>
      <c r="F1018" s="78">
        <v>168</v>
      </c>
      <c r="G1018" s="76" t="s">
        <v>298</v>
      </c>
      <c r="H1018" s="76" t="s">
        <v>73</v>
      </c>
      <c r="I1018">
        <v>1</v>
      </c>
      <c r="J1018">
        <v>0.378</v>
      </c>
      <c r="L1018">
        <v>0.26700000000000002</v>
      </c>
      <c r="M1018">
        <v>0.86099999999999999</v>
      </c>
      <c r="N1018">
        <v>0.39</v>
      </c>
      <c r="P1018">
        <v>141.57303370786516</v>
      </c>
      <c r="Q1018">
        <v>220.76923076923077</v>
      </c>
      <c r="R1018" s="35" t="str">
        <f>CONCATENATE(Таблица1[[#This Row],[ОКПД]],Таблица1[[#This Row],[Признак периода данных]],Таблица1[[#This Row],[ОКЕИ]])</f>
        <v>10.20.14_168</v>
      </c>
      <c r="S1018" s="35" t="str">
        <f>VLOOKUP(Таблица1[[#This Row],[ОКПД]],ОКПД!$A$2:$B$11000,2,FALSE)</f>
        <v>Филе рыбное мороженое</v>
      </c>
      <c r="T1018" s="35" t="str">
        <f>VLOOKUP(Таблица1[[#This Row],[ОКЕИ]],'для единиц измирения'!$G$4:$H$1900,2,FALSE)</f>
        <v>тонн</v>
      </c>
      <c r="U1018" t="str">
        <f>LEFT(Таблица1[[#This Row],[ОКПД]],2)</f>
        <v>10</v>
      </c>
      <c r="V1018" s="10" t="e">
        <f>IF(H1018=H1025:H1028,"…*",Таблица1[[#This Row],[За отчётный месяц]])</f>
        <v>#VALUE!</v>
      </c>
      <c r="Y1018">
        <f t="shared" si="6"/>
        <v>0.86099999999999999</v>
      </c>
      <c r="Z1018">
        <f t="shared" si="7"/>
        <v>220.76923076923077</v>
      </c>
    </row>
    <row r="1019" spans="1:26" ht="20.100000000000001" customHeight="1" x14ac:dyDescent="0.25">
      <c r="A1019" s="91">
        <v>44986</v>
      </c>
      <c r="B1019" s="76" t="s">
        <v>17</v>
      </c>
      <c r="C1019" s="76" t="s">
        <v>18</v>
      </c>
      <c r="D1019" s="76" t="s">
        <v>19</v>
      </c>
      <c r="E1019" s="77" t="s">
        <v>20</v>
      </c>
      <c r="F1019" s="78">
        <v>796</v>
      </c>
      <c r="G1019" s="76" t="s">
        <v>298</v>
      </c>
      <c r="H1019" s="76" t="s">
        <v>9140</v>
      </c>
      <c r="L1019">
        <v>0</v>
      </c>
      <c r="M1019">
        <v>1</v>
      </c>
      <c r="N1019">
        <v>1</v>
      </c>
      <c r="P1019">
        <v>0</v>
      </c>
      <c r="Q1019">
        <v>100</v>
      </c>
      <c r="R1019" s="35" t="str">
        <f>CONCATENATE(Таблица1[[#This Row],[ОКПД]],Таблица1[[#This Row],[Признак периода данных]],Таблица1[[#This Row],[ОКЕИ]])</f>
        <v>31.09.12.119_796</v>
      </c>
      <c r="S1019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019" s="35" t="str">
        <f>VLOOKUP(Таблица1[[#This Row],[ОКЕИ]],'для единиц измирения'!$G$4:$H$1900,2,FALSE)</f>
        <v>штук</v>
      </c>
      <c r="U1019" t="str">
        <f>LEFT(Таблица1[[#This Row],[ОКПД]],2)</f>
        <v>31</v>
      </c>
      <c r="V1019" s="10" t="e">
        <f>IF(H1019=H1026:H1029,"…*",Таблица1[[#This Row],[За отчётный месяц]])</f>
        <v>#VALUE!</v>
      </c>
      <c r="Y1019">
        <f t="shared" si="6"/>
        <v>1</v>
      </c>
      <c r="Z1019">
        <f t="shared" si="7"/>
        <v>100</v>
      </c>
    </row>
    <row r="1020" spans="1:26" ht="20.100000000000001" customHeight="1" x14ac:dyDescent="0.25">
      <c r="A1020" s="91">
        <v>44986</v>
      </c>
      <c r="B1020" s="76" t="s">
        <v>17</v>
      </c>
      <c r="C1020" s="76" t="s">
        <v>18</v>
      </c>
      <c r="D1020" s="76" t="s">
        <v>19</v>
      </c>
      <c r="E1020" s="77" t="s">
        <v>20</v>
      </c>
      <c r="F1020" s="78">
        <v>168</v>
      </c>
      <c r="G1020" s="76" t="s">
        <v>298</v>
      </c>
      <c r="H1020" s="76" t="s">
        <v>129</v>
      </c>
      <c r="I1020">
        <v>4</v>
      </c>
      <c r="J1020">
        <v>6.89</v>
      </c>
      <c r="K1020">
        <v>6.39</v>
      </c>
      <c r="L1020">
        <v>7.83</v>
      </c>
      <c r="M1020">
        <v>19.32</v>
      </c>
      <c r="N1020">
        <v>19.57</v>
      </c>
      <c r="O1020">
        <v>107.82472613458529</v>
      </c>
      <c r="P1020">
        <v>87.994891443167305</v>
      </c>
      <c r="Q1020">
        <v>98.722534491568723</v>
      </c>
      <c r="R1020" s="35" t="str">
        <f>CONCATENATE(Таблица1[[#This Row],[ОКПД]],Таблица1[[#This Row],[Признак периода данных]],Таблица1[[#This Row],[ОКЕИ]])</f>
        <v>10.51.40.003.АГ_168</v>
      </c>
      <c r="S1020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020" s="35" t="str">
        <f>VLOOKUP(Таблица1[[#This Row],[ОКЕИ]],'для единиц измирения'!$G$4:$H$1900,2,FALSE)</f>
        <v>тонн</v>
      </c>
      <c r="U1020" t="str">
        <f>LEFT(Таблица1[[#This Row],[ОКПД]],2)</f>
        <v>10</v>
      </c>
      <c r="V1020" s="10" t="e">
        <f>IF(H1020=H1027:H1030,"…*",Таблица1[[#This Row],[За отчётный месяц]])</f>
        <v>#VALUE!</v>
      </c>
      <c r="Y1020">
        <f t="shared" si="6"/>
        <v>19.32</v>
      </c>
      <c r="Z1020">
        <f t="shared" si="7"/>
        <v>98.722534491568723</v>
      </c>
    </row>
    <row r="1021" spans="1:26" ht="20.100000000000001" customHeight="1" x14ac:dyDescent="0.25">
      <c r="A1021" s="91">
        <v>44986</v>
      </c>
      <c r="B1021" s="76" t="s">
        <v>17</v>
      </c>
      <c r="C1021" s="76" t="s">
        <v>18</v>
      </c>
      <c r="D1021" s="76" t="s">
        <v>19</v>
      </c>
      <c r="E1021" s="77" t="s">
        <v>20</v>
      </c>
      <c r="F1021" s="78">
        <v>882</v>
      </c>
      <c r="G1021" s="76" t="s">
        <v>298</v>
      </c>
      <c r="H1021" s="76" t="s">
        <v>61</v>
      </c>
      <c r="I1021">
        <v>3</v>
      </c>
      <c r="J1021">
        <v>0.79700000000000004</v>
      </c>
      <c r="K1021">
        <v>1.329</v>
      </c>
      <c r="L1021" t="s">
        <v>9680</v>
      </c>
      <c r="M1021">
        <v>2.657</v>
      </c>
      <c r="N1021">
        <v>0</v>
      </c>
      <c r="O1021">
        <v>59.969902182091801</v>
      </c>
      <c r="P1021" t="s">
        <v>9680</v>
      </c>
      <c r="Q1021">
        <v>0</v>
      </c>
      <c r="R1021" s="35" t="str">
        <f>CONCATENATE(Таблица1[[#This Row],[ОКПД]],Таблица1[[#This Row],[Признак периода данных]],Таблица1[[#This Row],[ОКЕИ]])</f>
        <v>10.20_882</v>
      </c>
      <c r="S1021" s="35" t="str">
        <f>VLOOKUP(Таблица1[[#This Row],[ОКПД]],ОКПД!$A$2:$B$11000,2,FALSE)</f>
        <v>Рыба переработанная и консервированная, ракообразные и моллюски</v>
      </c>
      <c r="T1021" s="35" t="str">
        <f>VLOOKUP(Таблица1[[#This Row],[ОКЕИ]],'для единиц измирения'!$G$4:$H$1900,2,FALSE)</f>
        <v>тыс.усл. банок</v>
      </c>
      <c r="U1021" t="str">
        <f>LEFT(Таблица1[[#This Row],[ОКПД]],2)</f>
        <v>10</v>
      </c>
      <c r="V1021" s="10" t="e">
        <f>IF(H1021=H1028:H1031,"…*",Таблица1[[#This Row],[За отчётный месяц]])</f>
        <v>#VALUE!</v>
      </c>
      <c r="Y1021">
        <f t="shared" si="6"/>
        <v>2.657</v>
      </c>
      <c r="Z1021">
        <f t="shared" si="7"/>
        <v>0</v>
      </c>
    </row>
    <row r="1022" spans="1:26" ht="20.100000000000001" customHeight="1" x14ac:dyDescent="0.25">
      <c r="A1022" s="91">
        <v>44986</v>
      </c>
      <c r="B1022" s="76" t="s">
        <v>17</v>
      </c>
      <c r="C1022" s="76" t="s">
        <v>18</v>
      </c>
      <c r="D1022" s="76" t="s">
        <v>19</v>
      </c>
      <c r="E1022" s="77" t="s">
        <v>20</v>
      </c>
      <c r="F1022" s="78">
        <v>168</v>
      </c>
      <c r="G1022" s="76" t="s">
        <v>298</v>
      </c>
      <c r="H1022" s="76" t="s">
        <v>83</v>
      </c>
      <c r="I1022">
        <v>1</v>
      </c>
      <c r="J1022">
        <v>0.05</v>
      </c>
      <c r="K1022">
        <v>3.2000000000000001E-2</v>
      </c>
      <c r="L1022">
        <v>5.0999999999999997E-2</v>
      </c>
      <c r="M1022">
        <v>0.11799999999999999</v>
      </c>
      <c r="N1022">
        <v>8.6999999999999994E-2</v>
      </c>
      <c r="O1022">
        <v>156.25</v>
      </c>
      <c r="P1022">
        <v>98.039215686274517</v>
      </c>
      <c r="Q1022">
        <v>135.63218390804599</v>
      </c>
      <c r="R1022" s="35" t="str">
        <f>CONCATENATE(Таблица1[[#This Row],[ОКПД]],Таблица1[[#This Row],[Признак периода данных]],Таблица1[[#This Row],[ОКЕИ]])</f>
        <v>10.20.22_168</v>
      </c>
      <c r="S1022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022" s="35" t="str">
        <f>VLOOKUP(Таблица1[[#This Row],[ОКЕИ]],'для единиц измирения'!$G$4:$H$1900,2,FALSE)</f>
        <v>тонн</v>
      </c>
      <c r="U1022" t="str">
        <f>LEFT(Таблица1[[#This Row],[ОКПД]],2)</f>
        <v>10</v>
      </c>
      <c r="V1022" s="10" t="e">
        <f>IF(H1022=H1029:H1032,"…*",Таблица1[[#This Row],[За отчётный месяц]])</f>
        <v>#VALUE!</v>
      </c>
      <c r="Y1022">
        <f t="shared" si="6"/>
        <v>0.11799999999999999</v>
      </c>
      <c r="Z1022">
        <f t="shared" si="7"/>
        <v>135.63218390804599</v>
      </c>
    </row>
    <row r="1023" spans="1:26" ht="20.100000000000001" customHeight="1" x14ac:dyDescent="0.25">
      <c r="A1023" s="91">
        <v>44986</v>
      </c>
      <c r="B1023" s="76" t="s">
        <v>17</v>
      </c>
      <c r="C1023" s="76" t="s">
        <v>18</v>
      </c>
      <c r="D1023" s="76" t="s">
        <v>19</v>
      </c>
      <c r="E1023" s="77" t="s">
        <v>20</v>
      </c>
      <c r="F1023" s="78">
        <v>168</v>
      </c>
      <c r="G1023" s="76" t="s">
        <v>298</v>
      </c>
      <c r="H1023" s="76" t="s">
        <v>86</v>
      </c>
      <c r="I1023">
        <v>2</v>
      </c>
      <c r="J1023">
        <v>2.077</v>
      </c>
      <c r="K1023">
        <v>1.3979999999999999</v>
      </c>
      <c r="L1023">
        <v>2.1240000000000001</v>
      </c>
      <c r="M1023">
        <v>4.8639999999999999</v>
      </c>
      <c r="N1023">
        <v>5.2549999999999999</v>
      </c>
      <c r="O1023">
        <v>148.56938483547927</v>
      </c>
      <c r="P1023">
        <v>97.787193973634658</v>
      </c>
      <c r="Q1023">
        <v>92.559467174119888</v>
      </c>
      <c r="R1023" s="35" t="str">
        <f>CONCATENATE(Таблица1[[#This Row],[ОКПД]],Таблица1[[#This Row],[Признак периода данных]],Таблица1[[#This Row],[ОКЕИ]])</f>
        <v>10.20.23_168</v>
      </c>
      <c r="S1023" s="35" t="str">
        <f>VLOOKUP(Таблица1[[#This Row],[ОКПД]],ОКПД!$A$2:$B$11000,2,FALSE)</f>
        <v>Рыба вяленая, соленая и несоленая или в рассоле</v>
      </c>
      <c r="T1023" s="35" t="str">
        <f>VLOOKUP(Таблица1[[#This Row],[ОКЕИ]],'для единиц измирения'!$G$4:$H$1900,2,FALSE)</f>
        <v>тонн</v>
      </c>
      <c r="U1023" t="str">
        <f>LEFT(Таблица1[[#This Row],[ОКПД]],2)</f>
        <v>10</v>
      </c>
      <c r="V1023" s="10" t="e">
        <f>IF(H1023=H1030:H1033,"…*",Таблица1[[#This Row],[За отчётный месяц]])</f>
        <v>#VALUE!</v>
      </c>
      <c r="Y1023">
        <f t="shared" si="6"/>
        <v>4.8639999999999999</v>
      </c>
      <c r="Z1023">
        <f t="shared" si="7"/>
        <v>92.559467174119888</v>
      </c>
    </row>
    <row r="1024" spans="1:26" ht="20.100000000000001" customHeight="1" x14ac:dyDescent="0.25">
      <c r="A1024" s="91">
        <v>44986</v>
      </c>
      <c r="B1024" s="76" t="s">
        <v>17</v>
      </c>
      <c r="C1024" s="76" t="s">
        <v>18</v>
      </c>
      <c r="D1024" s="76" t="s">
        <v>19</v>
      </c>
      <c r="E1024" s="77" t="s">
        <v>20</v>
      </c>
      <c r="F1024" s="78">
        <v>168</v>
      </c>
      <c r="G1024" s="76" t="s">
        <v>298</v>
      </c>
      <c r="H1024" s="76" t="s">
        <v>95</v>
      </c>
      <c r="I1024">
        <v>2</v>
      </c>
      <c r="J1024">
        <v>0.17899999999999999</v>
      </c>
      <c r="K1024">
        <v>9.6000000000000002E-2</v>
      </c>
      <c r="L1024">
        <v>0.27500000000000002</v>
      </c>
      <c r="M1024">
        <v>0.40799999999999997</v>
      </c>
      <c r="N1024">
        <v>0.70699999999999996</v>
      </c>
      <c r="O1024">
        <v>186.45833333333334</v>
      </c>
      <c r="P1024">
        <v>65.090909090909093</v>
      </c>
      <c r="Q1024">
        <v>57.708628005657708</v>
      </c>
      <c r="R1024" s="35" t="str">
        <f>CONCATENATE(Таблица1[[#This Row],[ОКПД]],Таблица1[[#This Row],[Признак периода данных]],Таблица1[[#This Row],[ОКЕИ]])</f>
        <v>10.20.23.122_168</v>
      </c>
      <c r="S1024" s="35" t="str">
        <f>VLOOKUP(Таблица1[[#This Row],[ОКПД]],ОКПД!$A$2:$B$11000,2,FALSE)</f>
        <v>Сельдь соленая или в рассоле</v>
      </c>
      <c r="T1024" s="35" t="str">
        <f>VLOOKUP(Таблица1[[#This Row],[ОКЕИ]],'для единиц измирения'!$G$4:$H$1900,2,FALSE)</f>
        <v>тонн</v>
      </c>
      <c r="U1024" t="str">
        <f>LEFT(Таблица1[[#This Row],[ОКПД]],2)</f>
        <v>10</v>
      </c>
      <c r="V1024" s="10" t="e">
        <f>IF(H1024=H1031:H1034,"…*",Таблица1[[#This Row],[За отчётный месяц]])</f>
        <v>#VALUE!</v>
      </c>
      <c r="Y1024" s="25">
        <f t="shared" ref="Y1024:Y1087" si="8">M1024</f>
        <v>0.40799999999999997</v>
      </c>
      <c r="Z1024" s="25">
        <f t="shared" ref="Z1024:Z1087" si="9">Q1024</f>
        <v>57.708628005657708</v>
      </c>
    </row>
    <row r="1025" spans="1:26" ht="20.100000000000001" customHeight="1" x14ac:dyDescent="0.25">
      <c r="A1025" s="91">
        <v>44986</v>
      </c>
      <c r="B1025" s="76" t="s">
        <v>17</v>
      </c>
      <c r="C1025" s="76" t="s">
        <v>18</v>
      </c>
      <c r="D1025" s="76" t="s">
        <v>19</v>
      </c>
      <c r="E1025" s="77" t="s">
        <v>20</v>
      </c>
      <c r="F1025" s="78">
        <v>168</v>
      </c>
      <c r="G1025" s="76" t="s">
        <v>298</v>
      </c>
      <c r="H1025" s="76" t="s">
        <v>165</v>
      </c>
      <c r="I1025">
        <v>4</v>
      </c>
      <c r="J1025">
        <v>8.74</v>
      </c>
      <c r="K1025">
        <v>7.47</v>
      </c>
      <c r="L1025">
        <v>9.7899999999999991</v>
      </c>
      <c r="M1025">
        <v>24.19</v>
      </c>
      <c r="N1025">
        <v>26.38</v>
      </c>
      <c r="O1025">
        <v>117.00133868808568</v>
      </c>
      <c r="P1025">
        <v>89.274770173646573</v>
      </c>
      <c r="Q1025">
        <v>91.698256254738439</v>
      </c>
      <c r="R1025" s="35" t="str">
        <f>CONCATENATE(Таблица1[[#This Row],[ОКПД]],Таблица1[[#This Row],[Признак периода данных]],Таблица1[[#This Row],[ОКЕИ]])</f>
        <v>10.51.56.120_168</v>
      </c>
      <c r="S1025" s="35" t="str">
        <f>VLOOKUP(Таблица1[[#This Row],[ОКПД]],ОКПД!$A$2:$B$11000,2,FALSE)</f>
        <v>Напитки молочные</v>
      </c>
      <c r="T1025" s="35" t="str">
        <f>VLOOKUP(Таблица1[[#This Row],[ОКЕИ]],'для единиц измирения'!$G$4:$H$1900,2,FALSE)</f>
        <v>тонн</v>
      </c>
      <c r="U1025" t="str">
        <f>LEFT(Таблица1[[#This Row],[ОКПД]],2)</f>
        <v>10</v>
      </c>
      <c r="V1025" s="10" t="e">
        <f>IF(H1025=H1032:H1035,"…*",Таблица1[[#This Row],[За отчётный месяц]])</f>
        <v>#VALUE!</v>
      </c>
      <c r="Y1025" s="25">
        <f t="shared" si="8"/>
        <v>24.19</v>
      </c>
      <c r="Z1025" s="25">
        <f t="shared" si="9"/>
        <v>91.698256254738439</v>
      </c>
    </row>
    <row r="1026" spans="1:26" ht="20.100000000000001" customHeight="1" x14ac:dyDescent="0.25">
      <c r="A1026" s="91">
        <v>44986</v>
      </c>
      <c r="B1026" s="76" t="s">
        <v>17</v>
      </c>
      <c r="C1026" s="76" t="s">
        <v>18</v>
      </c>
      <c r="D1026" s="76" t="s">
        <v>19</v>
      </c>
      <c r="E1026" s="77" t="s">
        <v>20</v>
      </c>
      <c r="F1026" s="78">
        <v>168</v>
      </c>
      <c r="G1026" s="76" t="s">
        <v>298</v>
      </c>
      <c r="H1026" s="76" t="s">
        <v>179</v>
      </c>
      <c r="I1026">
        <v>9</v>
      </c>
      <c r="J1026">
        <v>11.772</v>
      </c>
      <c r="K1026">
        <v>10.567</v>
      </c>
      <c r="L1026">
        <v>12.125999999999999</v>
      </c>
      <c r="M1026">
        <v>33.628999999999998</v>
      </c>
      <c r="N1026">
        <v>35.942999999999998</v>
      </c>
      <c r="O1026">
        <v>111.40342575943977</v>
      </c>
      <c r="P1026">
        <v>97.080653142008913</v>
      </c>
      <c r="Q1026">
        <v>93.562028767771196</v>
      </c>
      <c r="R1026" s="35" t="str">
        <f>CONCATENATE(Таблица1[[#This Row],[ОКПД]],Таблица1[[#This Row],[Признак периода данных]],Таблица1[[#This Row],[ОКЕИ]])</f>
        <v>10.71.11.120_168</v>
      </c>
      <c r="S1026" s="35" t="str">
        <f>VLOOKUP(Таблица1[[#This Row],[ОКПД]],ОКПД!$A$2:$B$11000,2,FALSE)</f>
        <v>Булочные изделия недлительного хранения</v>
      </c>
      <c r="T1026" s="35" t="str">
        <f>VLOOKUP(Таблица1[[#This Row],[ОКЕИ]],'для единиц измирения'!$G$4:$H$1900,2,FALSE)</f>
        <v>тонн</v>
      </c>
      <c r="U1026" t="str">
        <f>LEFT(Таблица1[[#This Row],[ОКПД]],2)</f>
        <v>10</v>
      </c>
      <c r="V1026" s="10" t="e">
        <f>IF(H1026=H1033:H1036,"…*",Таблица1[[#This Row],[За отчётный месяц]])</f>
        <v>#VALUE!</v>
      </c>
      <c r="Y1026" s="25">
        <f t="shared" si="8"/>
        <v>33.628999999999998</v>
      </c>
      <c r="Z1026" s="25">
        <f t="shared" si="9"/>
        <v>93.562028767771196</v>
      </c>
    </row>
    <row r="1027" spans="1:26" ht="20.100000000000001" customHeight="1" x14ac:dyDescent="0.25">
      <c r="A1027" s="91">
        <v>44986</v>
      </c>
      <c r="B1027" s="76" t="s">
        <v>17</v>
      </c>
      <c r="C1027" s="76" t="s">
        <v>18</v>
      </c>
      <c r="D1027" s="76" t="s">
        <v>19</v>
      </c>
      <c r="E1027" s="77" t="s">
        <v>20</v>
      </c>
      <c r="F1027" s="78">
        <v>119</v>
      </c>
      <c r="G1027" s="76" t="s">
        <v>298</v>
      </c>
      <c r="H1027" s="76" t="s">
        <v>225</v>
      </c>
      <c r="I1027">
        <v>1</v>
      </c>
      <c r="J1027">
        <v>0.11</v>
      </c>
      <c r="K1027">
        <v>0.6</v>
      </c>
      <c r="L1027">
        <v>0.06</v>
      </c>
      <c r="M1027">
        <v>0.75</v>
      </c>
      <c r="N1027">
        <v>0.16</v>
      </c>
      <c r="O1027">
        <v>18.333333333333332</v>
      </c>
      <c r="P1027">
        <v>183.33333333333334</v>
      </c>
      <c r="Q1027">
        <v>468.75</v>
      </c>
      <c r="R1027" s="35" t="str">
        <f>CONCATENATE(Таблица1[[#This Row],[ОКПД]],Таблица1[[#This Row],[Признак периода данных]],Таблица1[[#This Row],[ОКЕИ]])</f>
        <v>11.07.19.120_119</v>
      </c>
      <c r="S1027" s="35" t="str">
        <f>VLOOKUP(Таблица1[[#This Row],[ОКПД]],ОКПД!$A$2:$B$11000,2,FALSE)</f>
        <v>Напитки брожения</v>
      </c>
      <c r="T1027" s="35" t="str">
        <f>VLOOKUP(Таблица1[[#This Row],[ОКЕИ]],'для единиц измирения'!$G$4:$H$1900,2,FALSE)</f>
        <v>тыс. дкл</v>
      </c>
      <c r="U1027" t="str">
        <f>LEFT(Таблица1[[#This Row],[ОКПД]],2)</f>
        <v>11</v>
      </c>
      <c r="V1027" s="10" t="e">
        <f>IF(H1027=H1034:H1037,"…*",Таблица1[[#This Row],[За отчётный месяц]])</f>
        <v>#VALUE!</v>
      </c>
      <c r="Y1027" s="25">
        <f t="shared" si="8"/>
        <v>0.75</v>
      </c>
      <c r="Z1027" s="25">
        <f t="shared" si="9"/>
        <v>468.75</v>
      </c>
    </row>
    <row r="1028" spans="1:26" ht="20.100000000000001" customHeight="1" x14ac:dyDescent="0.25">
      <c r="A1028" s="91">
        <v>44986</v>
      </c>
      <c r="B1028" s="76" t="s">
        <v>17</v>
      </c>
      <c r="C1028" s="76" t="s">
        <v>18</v>
      </c>
      <c r="D1028" s="76" t="s">
        <v>19</v>
      </c>
      <c r="E1028" s="77" t="s">
        <v>20</v>
      </c>
      <c r="F1028" s="78">
        <v>796</v>
      </c>
      <c r="G1028" s="76" t="s">
        <v>298</v>
      </c>
      <c r="H1028" s="76" t="s">
        <v>255</v>
      </c>
      <c r="L1028">
        <v>0</v>
      </c>
      <c r="M1028">
        <v>1</v>
      </c>
      <c r="N1028">
        <v>1</v>
      </c>
      <c r="P1028">
        <v>0</v>
      </c>
      <c r="Q1028">
        <v>100</v>
      </c>
      <c r="R1028" s="35" t="str">
        <f>CONCATENATE(Таблица1[[#This Row],[ОКПД]],Таблица1[[#This Row],[Признак периода данных]],Таблица1[[#This Row],[ОКЕИ]])</f>
        <v>31.02.10.002.АГ_796</v>
      </c>
      <c r="S1028" s="35" t="str">
        <f>VLOOKUP(Таблица1[[#This Row],[ОКПД]],ОКПД!$A$2:$B$11000,2,FALSE)</f>
        <v>Шкафы кухонные, для спальни, столовой и гостиной</v>
      </c>
      <c r="T1028" s="35" t="str">
        <f>VLOOKUP(Таблица1[[#This Row],[ОКЕИ]],'для единиц измирения'!$G$4:$H$1900,2,FALSE)</f>
        <v>штук</v>
      </c>
      <c r="U1028" t="str">
        <f>LEFT(Таблица1[[#This Row],[ОКПД]],2)</f>
        <v>31</v>
      </c>
      <c r="V1028" s="10" t="e">
        <f>IF(H1028=H1035:H1038,"…*",Таблица1[[#This Row],[За отчётный месяц]])</f>
        <v>#VALUE!</v>
      </c>
      <c r="Y1028" s="25">
        <f t="shared" si="8"/>
        <v>1</v>
      </c>
      <c r="Z1028" s="25">
        <f t="shared" si="9"/>
        <v>100</v>
      </c>
    </row>
    <row r="1029" spans="1:26" ht="20.100000000000001" customHeight="1" x14ac:dyDescent="0.25">
      <c r="A1029" s="91">
        <v>44986</v>
      </c>
      <c r="B1029" s="76" t="s">
        <v>17</v>
      </c>
      <c r="C1029" s="76" t="s">
        <v>18</v>
      </c>
      <c r="D1029" s="76" t="s">
        <v>19</v>
      </c>
      <c r="E1029" s="77" t="s">
        <v>20</v>
      </c>
      <c r="F1029" s="78">
        <v>247</v>
      </c>
      <c r="G1029" s="76" t="s">
        <v>298</v>
      </c>
      <c r="H1029" s="76" t="s">
        <v>268</v>
      </c>
      <c r="I1029">
        <v>22</v>
      </c>
      <c r="J1029">
        <v>88.043000000000006</v>
      </c>
      <c r="K1029">
        <v>81.997</v>
      </c>
      <c r="L1029">
        <v>76.481999999999999</v>
      </c>
      <c r="M1029">
        <v>261.96899999999999</v>
      </c>
      <c r="N1029">
        <v>239.935</v>
      </c>
      <c r="O1029">
        <v>107.3734404917253</v>
      </c>
      <c r="P1029">
        <v>115.11597500065375</v>
      </c>
      <c r="Q1029">
        <v>109.18332048263072</v>
      </c>
      <c r="R1029" s="35" t="str">
        <f>CONCATENATE(Таблица1[[#This Row],[ОКПД]],Таблица1[[#This Row],[Признак периода данных]],Таблица1[[#This Row],[ОКЕИ]])</f>
        <v>35.11.10.110_247</v>
      </c>
      <c r="S1029" s="35" t="str">
        <f>VLOOKUP(Таблица1[[#This Row],[ОКПД]],ОКПД!$A$2:$B$11000,2,FALSE)</f>
        <v>Электроэнергия, произведенная электростанциями общего назначения</v>
      </c>
      <c r="T1029" s="35" t="str">
        <f>VLOOKUP(Таблица1[[#This Row],[ОКЕИ]],'для единиц измирения'!$G$4:$H$1900,2,FALSE)</f>
        <v>млн. кВт. ч</v>
      </c>
      <c r="U1029" t="str">
        <f>LEFT(Таблица1[[#This Row],[ОКПД]],2)</f>
        <v>35</v>
      </c>
      <c r="V1029" s="10" t="e">
        <f>IF(H1029=H1036:H1039,"…*",Таблица1[[#This Row],[За отчётный месяц]])</f>
        <v>#VALUE!</v>
      </c>
      <c r="Y1029" s="25">
        <f t="shared" si="8"/>
        <v>261.96899999999999</v>
      </c>
      <c r="Z1029" s="25">
        <f t="shared" si="9"/>
        <v>109.18332048263072</v>
      </c>
    </row>
    <row r="1030" spans="1:26" ht="15" x14ac:dyDescent="0.25">
      <c r="A1030" s="91">
        <v>44986</v>
      </c>
      <c r="B1030" s="76" t="s">
        <v>17</v>
      </c>
      <c r="C1030" s="76" t="s">
        <v>18</v>
      </c>
      <c r="D1030" s="76" t="s">
        <v>19</v>
      </c>
      <c r="E1030" s="77" t="s">
        <v>20</v>
      </c>
      <c r="F1030" s="78">
        <v>169</v>
      </c>
      <c r="G1030" s="76" t="s">
        <v>298</v>
      </c>
      <c r="H1030" s="76" t="s">
        <v>302</v>
      </c>
      <c r="I1030">
        <v>1</v>
      </c>
      <c r="J1030">
        <v>50</v>
      </c>
      <c r="K1030">
        <v>45</v>
      </c>
      <c r="L1030" t="s">
        <v>9680</v>
      </c>
      <c r="M1030">
        <v>130</v>
      </c>
      <c r="N1030">
        <v>0</v>
      </c>
      <c r="O1030">
        <v>111.11111111111111</v>
      </c>
      <c r="P1030" t="s">
        <v>9680</v>
      </c>
      <c r="Q1030">
        <v>0</v>
      </c>
      <c r="R1030" s="35" t="str">
        <f>CONCATENATE(Таблица1[[#This Row],[ОКПД]],Таблица1[[#This Row],[Признак периода данных]],Таблица1[[#This Row],[ОКЕИ]])</f>
        <v>05.10.10.142_169</v>
      </c>
      <c r="S1030" s="35" t="str">
        <f>VLOOKUP(Таблица1[[#This Row],[ОКПД]],ОКПД!$A$2:$B$11000,2,FALSE)</f>
        <v>Уголь коксующийся обогащенный</v>
      </c>
      <c r="T1030" s="35" t="str">
        <f>VLOOKUP(Таблица1[[#This Row],[ОКЕИ]],'для единиц измирения'!$G$4:$H$1900,2,FALSE)</f>
        <v>тыс. тонн</v>
      </c>
      <c r="U1030" t="str">
        <f>LEFT(Таблица1[[#This Row],[ОКПД]],2)</f>
        <v>05</v>
      </c>
      <c r="V1030" s="10" t="e">
        <f>IF(H1030=H1037:H1040,"…*",Таблица1[[#This Row],[За отчётный месяц]])</f>
        <v>#VALUE!</v>
      </c>
      <c r="Y1030" s="25">
        <f t="shared" si="8"/>
        <v>130</v>
      </c>
      <c r="Z1030" s="25">
        <f t="shared" si="9"/>
        <v>0</v>
      </c>
    </row>
    <row r="1031" spans="1:26" ht="15" x14ac:dyDescent="0.25">
      <c r="A1031" s="91">
        <v>44986</v>
      </c>
      <c r="B1031" s="76" t="s">
        <v>17</v>
      </c>
      <c r="C1031" s="76" t="s">
        <v>18</v>
      </c>
      <c r="D1031" s="76" t="s">
        <v>19</v>
      </c>
      <c r="E1031" s="77" t="s">
        <v>20</v>
      </c>
      <c r="F1031" s="78">
        <v>168</v>
      </c>
      <c r="G1031" s="76" t="s">
        <v>298</v>
      </c>
      <c r="H1031" s="76" t="s">
        <v>362</v>
      </c>
      <c r="L1031" t="s">
        <v>9680</v>
      </c>
      <c r="N1031" t="s">
        <v>9680</v>
      </c>
      <c r="P1031" t="s">
        <v>9680</v>
      </c>
      <c r="Q1031" t="s">
        <v>9680</v>
      </c>
      <c r="R1031" s="35" t="str">
        <f>CONCATENATE(Таблица1[[#This Row],[ОКПД]],Таблица1[[#This Row],[Признак периода данных]],Таблица1[[#This Row],[ОКЕИ]])</f>
        <v>10.20.26.112_168</v>
      </c>
      <c r="S1031" s="35" t="str">
        <f>VLOOKUP(Таблица1[[#This Row],[ОКПД]],ОКПД!$A$2:$B$11000,2,FALSE)</f>
        <v>Икра лососевых рыб</v>
      </c>
      <c r="T1031" s="35" t="str">
        <f>VLOOKUP(Таблица1[[#This Row],[ОКЕИ]],'для единиц измирения'!$G$4:$H$1900,2,FALSE)</f>
        <v>тонн</v>
      </c>
      <c r="U1031" t="str">
        <f>LEFT(Таблица1[[#This Row],[ОКПД]],2)</f>
        <v>10</v>
      </c>
      <c r="V1031" s="10" t="e">
        <f>IF(H1031=H1038:H1041,"…*",Таблица1[[#This Row],[За отчётный месяц]])</f>
        <v>#VALUE!</v>
      </c>
      <c r="Y1031" s="25">
        <f t="shared" si="8"/>
        <v>0</v>
      </c>
      <c r="Z1031" s="25" t="str">
        <f t="shared" si="9"/>
        <v xml:space="preserve"> </v>
      </c>
    </row>
    <row r="1032" spans="1:26" ht="15" x14ac:dyDescent="0.25">
      <c r="A1032" s="91">
        <v>44986</v>
      </c>
      <c r="B1032" s="76" t="s">
        <v>17</v>
      </c>
      <c r="C1032" s="76" t="s">
        <v>18</v>
      </c>
      <c r="D1032" s="76" t="s">
        <v>19</v>
      </c>
      <c r="E1032" s="77" t="s">
        <v>20</v>
      </c>
      <c r="F1032" s="78">
        <v>159</v>
      </c>
      <c r="G1032" s="76" t="s">
        <v>298</v>
      </c>
      <c r="H1032" s="76" t="s">
        <v>305</v>
      </c>
      <c r="I1032">
        <v>1</v>
      </c>
      <c r="J1032">
        <v>7.9</v>
      </c>
      <c r="K1032">
        <v>7.5</v>
      </c>
      <c r="L1032">
        <v>7.4349999999999996</v>
      </c>
      <c r="M1032">
        <v>23.6</v>
      </c>
      <c r="N1032">
        <v>23.442</v>
      </c>
      <c r="O1032">
        <v>105.33333333333333</v>
      </c>
      <c r="P1032">
        <v>106.2542030934768</v>
      </c>
      <c r="Q1032">
        <v>100.67400392457981</v>
      </c>
      <c r="R1032" s="35" t="str">
        <f>CONCATENATE(Таблица1[[#This Row],[ОКПД]],Таблица1[[#This Row],[Признак периода данных]],Таблица1[[#This Row],[ОКЕИ]])</f>
        <v>06.20.10.001.АГ_159</v>
      </c>
      <c r="S1032" s="35" t="str">
        <f>VLOOKUP(Таблица1[[#This Row],[ОКПД]],ОКПД!$A$2:$B$11000,2,FALSE)</f>
        <v>Газ природный и попутный</v>
      </c>
      <c r="T1032" s="35" t="str">
        <f>VLOOKUP(Таблица1[[#This Row],[ОКЕИ]],'для единиц измирения'!$G$4:$H$1900,2,FALSE)</f>
        <v>млн.м3</v>
      </c>
      <c r="U1032" t="str">
        <f>LEFT(Таблица1[[#This Row],[ОКПД]],2)</f>
        <v>06</v>
      </c>
      <c r="V1032" s="10" t="e">
        <f>IF(H1032=H1039:H1042,"…*",Таблица1[[#This Row],[За отчётный месяц]])</f>
        <v>#VALUE!</v>
      </c>
      <c r="Y1032" s="25">
        <f t="shared" si="8"/>
        <v>23.6</v>
      </c>
      <c r="Z1032" s="25">
        <f t="shared" si="9"/>
        <v>100.67400392457981</v>
      </c>
    </row>
    <row r="1033" spans="1:26" ht="15" x14ac:dyDescent="0.25">
      <c r="A1033" s="91">
        <v>44986</v>
      </c>
      <c r="B1033" s="76" t="s">
        <v>17</v>
      </c>
      <c r="C1033" s="76" t="s">
        <v>18</v>
      </c>
      <c r="D1033" s="76" t="s">
        <v>19</v>
      </c>
      <c r="E1033" s="77" t="s">
        <v>20</v>
      </c>
      <c r="F1033" s="78">
        <v>168</v>
      </c>
      <c r="G1033" s="76" t="s">
        <v>298</v>
      </c>
      <c r="H1033" s="76" t="s">
        <v>134</v>
      </c>
      <c r="I1033">
        <v>4</v>
      </c>
      <c r="J1033">
        <v>6.78</v>
      </c>
      <c r="K1033">
        <v>6.31</v>
      </c>
      <c r="L1033">
        <v>7.68</v>
      </c>
      <c r="M1033">
        <v>19.04</v>
      </c>
      <c r="N1033">
        <v>19.239999999999998</v>
      </c>
      <c r="O1033">
        <v>107.44849445324881</v>
      </c>
      <c r="P1033">
        <v>88.28125</v>
      </c>
      <c r="Q1033">
        <v>98.960498960498967</v>
      </c>
      <c r="R1033" s="35" t="str">
        <f>CONCATENATE(Таблица1[[#This Row],[ОКПД]],Таблица1[[#This Row],[Признак периода данных]],Таблица1[[#This Row],[ОКЕИ]])</f>
        <v>10.51.40.300_168</v>
      </c>
      <c r="S1033" s="35" t="str">
        <f>VLOOKUP(Таблица1[[#This Row],[ОКПД]],ОКПД!$A$2:$B$11000,2,FALSE)</f>
        <v>Творог</v>
      </c>
      <c r="T1033" s="35" t="str">
        <f>VLOOKUP(Таблица1[[#This Row],[ОКЕИ]],'для единиц измирения'!$G$4:$H$1900,2,FALSE)</f>
        <v>тонн</v>
      </c>
      <c r="U1033" t="str">
        <f>LEFT(Таблица1[[#This Row],[ОКПД]],2)</f>
        <v>10</v>
      </c>
      <c r="V1033" s="10" t="e">
        <f>IF(H1033=H1040:H1043,"…*",Таблица1[[#This Row],[За отчётный месяц]])</f>
        <v>#VALUE!</v>
      </c>
      <c r="Y1033" s="25">
        <f t="shared" si="8"/>
        <v>19.04</v>
      </c>
      <c r="Z1033" s="25">
        <f t="shared" si="9"/>
        <v>98.960498960498967</v>
      </c>
    </row>
    <row r="1034" spans="1:26" ht="20.100000000000001" customHeight="1" x14ac:dyDescent="0.25">
      <c r="A1034" s="91">
        <v>44986</v>
      </c>
      <c r="B1034" s="76" t="s">
        <v>17</v>
      </c>
      <c r="C1034" s="76" t="s">
        <v>18</v>
      </c>
      <c r="D1034" s="76" t="s">
        <v>19</v>
      </c>
      <c r="E1034" s="77" t="s">
        <v>20</v>
      </c>
      <c r="F1034" s="78">
        <v>168</v>
      </c>
      <c r="G1034" s="76" t="s">
        <v>298</v>
      </c>
      <c r="H1034" s="76" t="s">
        <v>89</v>
      </c>
      <c r="I1034">
        <v>2</v>
      </c>
      <c r="J1034">
        <v>0.75900000000000001</v>
      </c>
      <c r="K1034">
        <v>0.55700000000000005</v>
      </c>
      <c r="L1034">
        <v>0.93300000000000005</v>
      </c>
      <c r="M1034">
        <v>1.931</v>
      </c>
      <c r="N1034">
        <v>2.524</v>
      </c>
      <c r="O1034">
        <v>136.26570915619391</v>
      </c>
      <c r="P1034">
        <v>81.350482315112544</v>
      </c>
      <c r="Q1034">
        <v>76.505546751188589</v>
      </c>
      <c r="R1034" s="35" t="str">
        <f>CONCATENATE(Таблица1[[#This Row],[ОКПД]],Таблица1[[#This Row],[Признак периода данных]],Таблица1[[#This Row],[ОКЕИ]])</f>
        <v>10.20.23.110_168</v>
      </c>
      <c r="S1034" s="35" t="str">
        <f>VLOOKUP(Таблица1[[#This Row],[ОКПД]],ОКПД!$A$2:$B$11000,2,FALSE)</f>
        <v>Рыба вяленая</v>
      </c>
      <c r="T1034" s="35" t="str">
        <f>VLOOKUP(Таблица1[[#This Row],[ОКЕИ]],'для единиц измирения'!$G$4:$H$1900,2,FALSE)</f>
        <v>тонн</v>
      </c>
      <c r="U1034" t="str">
        <f>LEFT(Таблица1[[#This Row],[ОКПД]],2)</f>
        <v>10</v>
      </c>
      <c r="V1034" s="10" t="e">
        <f>IF(H1034=H1041:H1044,"…*",Таблица1[[#This Row],[За отчётный месяц]])</f>
        <v>#VALUE!</v>
      </c>
      <c r="Y1034" s="25">
        <f t="shared" si="8"/>
        <v>1.931</v>
      </c>
      <c r="Z1034" s="25">
        <f t="shared" si="9"/>
        <v>76.505546751188589</v>
      </c>
    </row>
    <row r="1035" spans="1:26" ht="15" x14ac:dyDescent="0.25">
      <c r="A1035" s="91">
        <v>44986</v>
      </c>
      <c r="B1035" s="76" t="s">
        <v>17</v>
      </c>
      <c r="C1035" s="76" t="s">
        <v>18</v>
      </c>
      <c r="D1035" s="76" t="s">
        <v>19</v>
      </c>
      <c r="E1035" s="77" t="s">
        <v>20</v>
      </c>
      <c r="F1035" s="78">
        <v>168</v>
      </c>
      <c r="G1035" s="76" t="s">
        <v>298</v>
      </c>
      <c r="H1035" s="76" t="s">
        <v>189</v>
      </c>
      <c r="I1035">
        <v>1</v>
      </c>
      <c r="J1035">
        <v>0.03</v>
      </c>
      <c r="K1035">
        <v>0.04</v>
      </c>
      <c r="L1035">
        <v>0.11899999999999999</v>
      </c>
      <c r="M1035">
        <v>0.1</v>
      </c>
      <c r="N1035">
        <v>0.754</v>
      </c>
      <c r="O1035">
        <v>75</v>
      </c>
      <c r="P1035">
        <v>25.210084033613445</v>
      </c>
      <c r="Q1035">
        <v>13.262599469496021</v>
      </c>
      <c r="R1035" s="35" t="str">
        <f>CONCATENATE(Таблица1[[#This Row],[ОКПД]],Таблица1[[#This Row],[Признак периода данных]],Таблица1[[#This Row],[ОКЕИ]])</f>
        <v>10.72.11.001.АГ_168</v>
      </c>
      <c r="S1035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035" s="35" t="str">
        <f>VLOOKUP(Таблица1[[#This Row],[ОКЕИ]],'для единиц измирения'!$G$4:$H$1900,2,FALSE)</f>
        <v>тонн</v>
      </c>
      <c r="U1035" t="str">
        <f>LEFT(Таблица1[[#This Row],[ОКПД]],2)</f>
        <v>10</v>
      </c>
      <c r="V1035" s="10" t="e">
        <f>IF(H1035=H1042:H1045,"…*",Таблица1[[#This Row],[За отчётный месяц]])</f>
        <v>#VALUE!</v>
      </c>
      <c r="Y1035" s="25">
        <f t="shared" si="8"/>
        <v>0.1</v>
      </c>
      <c r="Z1035" s="25">
        <f t="shared" si="9"/>
        <v>13.262599469496021</v>
      </c>
    </row>
    <row r="1036" spans="1:26" ht="20.100000000000001" customHeight="1" x14ac:dyDescent="0.25">
      <c r="A1036" s="91">
        <v>44986</v>
      </c>
      <c r="B1036" s="76" t="s">
        <v>17</v>
      </c>
      <c r="C1036" s="76" t="s">
        <v>18</v>
      </c>
      <c r="D1036" s="76" t="s">
        <v>19</v>
      </c>
      <c r="E1036" s="77" t="s">
        <v>20</v>
      </c>
      <c r="F1036" s="78">
        <v>168</v>
      </c>
      <c r="G1036" s="76" t="s">
        <v>298</v>
      </c>
      <c r="H1036" s="76" t="s">
        <v>194</v>
      </c>
      <c r="I1036">
        <v>1</v>
      </c>
      <c r="J1036">
        <v>0.46</v>
      </c>
      <c r="K1036">
        <v>0.3</v>
      </c>
      <c r="L1036">
        <v>0.39</v>
      </c>
      <c r="M1036">
        <v>1.08</v>
      </c>
      <c r="N1036">
        <v>1.08</v>
      </c>
      <c r="O1036">
        <v>153.33333333333334</v>
      </c>
      <c r="P1036">
        <v>117.94871794871794</v>
      </c>
      <c r="Q1036">
        <v>100</v>
      </c>
      <c r="R1036" s="35" t="str">
        <f>CONCATENATE(Таблица1[[#This Row],[ОКПД]],Таблица1[[#This Row],[Признак периода данных]],Таблица1[[#This Row],[ОКЕИ]])</f>
        <v>10.72.12.120_168</v>
      </c>
      <c r="S1036" s="35" t="str">
        <f>VLOOKUP(Таблица1[[#This Row],[ОКПД]],ОКПД!$A$2:$B$11000,2,FALSE)</f>
        <v>Печенье сладкое</v>
      </c>
      <c r="T1036" s="35" t="str">
        <f>VLOOKUP(Таблица1[[#This Row],[ОКЕИ]],'для единиц измирения'!$G$4:$H$1900,2,FALSE)</f>
        <v>тонн</v>
      </c>
      <c r="U1036" t="str">
        <f>LEFT(Таблица1[[#This Row],[ОКПД]],2)</f>
        <v>10</v>
      </c>
      <c r="V1036" s="10" t="e">
        <f>IF(H1036=H1043:H1046,"…*",Таблица1[[#This Row],[За отчётный месяц]])</f>
        <v>#VALUE!</v>
      </c>
      <c r="Y1036" s="25">
        <f t="shared" si="8"/>
        <v>1.08</v>
      </c>
      <c r="Z1036" s="25">
        <f t="shared" si="9"/>
        <v>100</v>
      </c>
    </row>
    <row r="1037" spans="1:26" ht="15" x14ac:dyDescent="0.25">
      <c r="A1037" s="91">
        <v>44986</v>
      </c>
      <c r="B1037" s="76" t="s">
        <v>17</v>
      </c>
      <c r="C1037" s="76" t="s">
        <v>18</v>
      </c>
      <c r="D1037" s="76" t="s">
        <v>19</v>
      </c>
      <c r="E1037" s="77" t="s">
        <v>20</v>
      </c>
      <c r="F1037" s="78">
        <v>119</v>
      </c>
      <c r="G1037" s="76" t="s">
        <v>298</v>
      </c>
      <c r="H1037" s="76" t="s">
        <v>211</v>
      </c>
      <c r="I1037">
        <v>3</v>
      </c>
      <c r="J1037">
        <v>2.3010000000000002</v>
      </c>
      <c r="K1037">
        <v>1.8169999999999999</v>
      </c>
      <c r="L1037">
        <v>1.546</v>
      </c>
      <c r="M1037">
        <v>5.5830000000000002</v>
      </c>
      <c r="N1037">
        <v>3.278</v>
      </c>
      <c r="O1037">
        <v>126.63731425426528</v>
      </c>
      <c r="P1037">
        <v>148.83570504527813</v>
      </c>
      <c r="Q1037">
        <v>170.31726662599146</v>
      </c>
      <c r="R1037" s="35" t="str">
        <f>CONCATENATE(Таблица1[[#This Row],[ОКПД]],Таблица1[[#This Row],[Признак периода данных]],Таблица1[[#This Row],[ОКЕИ]])</f>
        <v>11.05.10_119</v>
      </c>
      <c r="S1037" s="35" t="str">
        <f>VLOOKUP(Таблица1[[#This Row],[ОКПД]],ОКПД!$A$2:$B$11000,2,FALSE)</f>
        <v>Пиво, кроме отходов пивоварения</v>
      </c>
      <c r="T1037" s="35" t="str">
        <f>VLOOKUP(Таблица1[[#This Row],[ОКЕИ]],'для единиц измирения'!$G$4:$H$1900,2,FALSE)</f>
        <v>тыс. дкл</v>
      </c>
      <c r="U1037" t="str">
        <f>LEFT(Таблица1[[#This Row],[ОКПД]],2)</f>
        <v>11</v>
      </c>
      <c r="V1037" s="10" t="e">
        <f>IF(H1037=H1044:H1047,"…*",Таблица1[[#This Row],[За отчётный месяц]])</f>
        <v>#VALUE!</v>
      </c>
      <c r="Y1037" s="25">
        <f t="shared" si="8"/>
        <v>5.5830000000000002</v>
      </c>
      <c r="Z1037" s="25">
        <f t="shared" si="9"/>
        <v>170.31726662599146</v>
      </c>
    </row>
    <row r="1038" spans="1:26" ht="20.100000000000001" customHeight="1" x14ac:dyDescent="0.25">
      <c r="A1038" s="91">
        <v>44986</v>
      </c>
      <c r="B1038" s="76" t="s">
        <v>17</v>
      </c>
      <c r="C1038" s="76" t="s">
        <v>18</v>
      </c>
      <c r="D1038" s="76" t="s">
        <v>19</v>
      </c>
      <c r="E1038" s="77" t="s">
        <v>20</v>
      </c>
      <c r="F1038" s="78">
        <v>384</v>
      </c>
      <c r="G1038" s="76" t="s">
        <v>298</v>
      </c>
      <c r="H1038" s="76" t="s">
        <v>252</v>
      </c>
      <c r="I1038">
        <v>1</v>
      </c>
      <c r="J1038">
        <v>194</v>
      </c>
      <c r="K1038">
        <v>171</v>
      </c>
      <c r="L1038">
        <v>194</v>
      </c>
      <c r="M1038">
        <v>514</v>
      </c>
      <c r="N1038">
        <v>514</v>
      </c>
      <c r="O1038">
        <v>113.45029239766082</v>
      </c>
      <c r="P1038">
        <v>100</v>
      </c>
      <c r="Q1038">
        <v>100</v>
      </c>
      <c r="R1038" s="35" t="str">
        <f>CONCATENATE(Таблица1[[#This Row],[ОКПД]],Таблица1[[#This Row],[Признак периода данных]],Таблица1[[#This Row],[ОКЕИ]])</f>
        <v>31.0_384</v>
      </c>
      <c r="S1038" s="35" t="str">
        <f>VLOOKUP(Таблица1[[#This Row],[ОКПД]],ОКПД!$A$2:$B$11000,2,FALSE)</f>
        <v>Мебель</v>
      </c>
      <c r="T1038" s="35" t="str">
        <f>VLOOKUP(Таблица1[[#This Row],[ОКЕИ]],'для единиц измирения'!$G$4:$H$1900,2,FALSE)</f>
        <v>тыс.руб</v>
      </c>
      <c r="U1038" t="str">
        <f>LEFT(Таблица1[[#This Row],[ОКПД]],2)</f>
        <v>31</v>
      </c>
      <c r="V1038" s="10" t="e">
        <f>IF(H1038=H1045:H1048,"…*",Таблица1[[#This Row],[За отчётный месяц]])</f>
        <v>#VALUE!</v>
      </c>
      <c r="Y1038" s="25">
        <f t="shared" si="8"/>
        <v>514</v>
      </c>
      <c r="Z1038" s="25">
        <f t="shared" si="9"/>
        <v>100</v>
      </c>
    </row>
    <row r="1039" spans="1:26" ht="20.100000000000001" customHeight="1" x14ac:dyDescent="0.25">
      <c r="A1039" s="91">
        <v>44986</v>
      </c>
      <c r="B1039" s="76" t="s">
        <v>17</v>
      </c>
      <c r="C1039" s="76" t="s">
        <v>18</v>
      </c>
      <c r="D1039" s="76" t="s">
        <v>19</v>
      </c>
      <c r="E1039" s="77" t="s">
        <v>20</v>
      </c>
      <c r="F1039" s="78">
        <v>796</v>
      </c>
      <c r="G1039" s="76" t="s">
        <v>298</v>
      </c>
      <c r="H1039" s="76" t="s">
        <v>344</v>
      </c>
      <c r="K1039">
        <v>2</v>
      </c>
      <c r="L1039">
        <v>0</v>
      </c>
      <c r="M1039">
        <v>2</v>
      </c>
      <c r="N1039">
        <v>2</v>
      </c>
      <c r="P1039">
        <v>0</v>
      </c>
      <c r="Q1039">
        <v>100</v>
      </c>
      <c r="R1039" s="35" t="str">
        <f>CONCATENATE(Таблица1[[#This Row],[ОКПД]],Таблица1[[#This Row],[Признак периода данных]],Таблица1[[#This Row],[ОКЕИ]])</f>
        <v>31.09.12.001.АГ_796</v>
      </c>
      <c r="S1039" s="35" t="str">
        <f>VLOOKUP(Таблица1[[#This Row],[ОКПД]],ОКПД!$A$2:$B$11000,2,FALSE)</f>
        <v>Кровати деревянные</v>
      </c>
      <c r="T1039" s="35" t="str">
        <f>VLOOKUP(Таблица1[[#This Row],[ОКЕИ]],'для единиц измирения'!$G$4:$H$1900,2,FALSE)</f>
        <v>штук</v>
      </c>
      <c r="U1039" t="str">
        <f>LEFT(Таблица1[[#This Row],[ОКПД]],2)</f>
        <v>31</v>
      </c>
      <c r="V1039" s="10" t="e">
        <f>IF(H1039=H1046:H1049,"…*",Таблица1[[#This Row],[За отчётный месяц]])</f>
        <v>#VALUE!</v>
      </c>
      <c r="Y1039" s="25">
        <f t="shared" si="8"/>
        <v>2</v>
      </c>
      <c r="Z1039" s="25">
        <f t="shared" si="9"/>
        <v>100</v>
      </c>
    </row>
    <row r="1040" spans="1:26" ht="20.100000000000001" customHeight="1" x14ac:dyDescent="0.25">
      <c r="A1040" s="91">
        <v>44986</v>
      </c>
      <c r="B1040" s="76" t="s">
        <v>17</v>
      </c>
      <c r="C1040" s="76" t="s">
        <v>18</v>
      </c>
      <c r="D1040" s="76" t="s">
        <v>19</v>
      </c>
      <c r="E1040" s="77" t="s">
        <v>20</v>
      </c>
      <c r="F1040" s="78">
        <v>247</v>
      </c>
      <c r="G1040" s="76" t="s">
        <v>298</v>
      </c>
      <c r="H1040" s="76" t="s">
        <v>271</v>
      </c>
      <c r="I1040">
        <v>3</v>
      </c>
      <c r="J1040">
        <v>25.645</v>
      </c>
      <c r="K1040">
        <v>25.606999999999999</v>
      </c>
      <c r="L1040">
        <v>25.321000000000002</v>
      </c>
      <c r="M1040">
        <v>79.067999999999998</v>
      </c>
      <c r="N1040">
        <v>80.091999999999999</v>
      </c>
      <c r="O1040">
        <v>100.14839692271644</v>
      </c>
      <c r="P1040">
        <v>101.27957031712808</v>
      </c>
      <c r="Q1040">
        <v>98.721470309144479</v>
      </c>
      <c r="R1040" s="35" t="str">
        <f>CONCATENATE(Таблица1[[#This Row],[ОКПД]],Таблица1[[#This Row],[Признак периода данных]],Таблица1[[#This Row],[ОКЕИ]])</f>
        <v>35.11.10.112_247</v>
      </c>
      <c r="S1040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040" s="35" t="str">
        <f>VLOOKUP(Таблица1[[#This Row],[ОКЕИ]],'для единиц измирения'!$G$4:$H$1900,2,FALSE)</f>
        <v>млн. кВт. ч</v>
      </c>
      <c r="U1040" t="str">
        <f>LEFT(Таблица1[[#This Row],[ОКПД]],2)</f>
        <v>35</v>
      </c>
      <c r="V1040" s="10" t="e">
        <f>IF(H1040=H1047:H1050,"…*",Таблица1[[#This Row],[За отчётный месяц]])</f>
        <v>#VALUE!</v>
      </c>
      <c r="Y1040" s="25">
        <f t="shared" si="8"/>
        <v>79.067999999999998</v>
      </c>
      <c r="Z1040" s="25">
        <f t="shared" si="9"/>
        <v>98.721470309144479</v>
      </c>
    </row>
    <row r="1041" spans="1:26" ht="15" x14ac:dyDescent="0.25">
      <c r="A1041" s="91">
        <v>44986</v>
      </c>
      <c r="B1041" s="76" t="s">
        <v>17</v>
      </c>
      <c r="C1041" s="76" t="s">
        <v>18</v>
      </c>
      <c r="D1041" s="76" t="s">
        <v>19</v>
      </c>
      <c r="E1041" s="77" t="s">
        <v>20</v>
      </c>
      <c r="F1041" s="78">
        <v>128</v>
      </c>
      <c r="G1041" s="76" t="s">
        <v>298</v>
      </c>
      <c r="H1041" s="76" t="s">
        <v>340</v>
      </c>
      <c r="I1041">
        <v>1</v>
      </c>
      <c r="J1041">
        <v>1.77</v>
      </c>
      <c r="K1041">
        <v>3.26</v>
      </c>
      <c r="L1041" t="s">
        <v>9680</v>
      </c>
      <c r="M1041">
        <v>5.03</v>
      </c>
      <c r="N1041">
        <v>0</v>
      </c>
      <c r="O1041">
        <v>54.29447852760736</v>
      </c>
      <c r="P1041" t="s">
        <v>9680</v>
      </c>
      <c r="Q1041">
        <v>0</v>
      </c>
      <c r="R1041" s="35" t="str">
        <f>CONCATENATE(Таблица1[[#This Row],[ОКПД]],Таблица1[[#This Row],[Признак периода данных]],Таблица1[[#This Row],[ОКЕИ]])</f>
        <v>11.07.11.140_128</v>
      </c>
      <c r="S1041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041" s="35" t="str">
        <f>VLOOKUP(Таблица1[[#This Row],[ОКЕИ]],'для единиц измирения'!$G$4:$H$1900,2,FALSE)</f>
        <v>тыс.полу-литров</v>
      </c>
      <c r="U1041" t="str">
        <f>LEFT(Таблица1[[#This Row],[ОКПД]],2)</f>
        <v>11</v>
      </c>
      <c r="V1041" s="10" t="e">
        <f>IF(H1041=H1048:H1051,"…*",Таблица1[[#This Row],[За отчётный месяц]])</f>
        <v>#VALUE!</v>
      </c>
      <c r="Y1041" s="25">
        <f t="shared" si="8"/>
        <v>5.03</v>
      </c>
      <c r="Z1041" s="25">
        <f t="shared" si="9"/>
        <v>0</v>
      </c>
    </row>
    <row r="1042" spans="1:26" ht="20.100000000000001" customHeight="1" x14ac:dyDescent="0.25">
      <c r="A1042" s="91">
        <v>44986</v>
      </c>
      <c r="B1042" s="76" t="s">
        <v>17</v>
      </c>
      <c r="C1042" s="76" t="s">
        <v>18</v>
      </c>
      <c r="D1042" s="76" t="s">
        <v>19</v>
      </c>
      <c r="E1042" s="77" t="s">
        <v>20</v>
      </c>
      <c r="F1042" s="78">
        <v>882</v>
      </c>
      <c r="G1042" s="76" t="s">
        <v>298</v>
      </c>
      <c r="H1042" s="76" t="s">
        <v>363</v>
      </c>
      <c r="L1042" t="s">
        <v>9680</v>
      </c>
      <c r="N1042" t="s">
        <v>9680</v>
      </c>
      <c r="P1042" t="s">
        <v>9680</v>
      </c>
      <c r="Q1042" t="s">
        <v>9680</v>
      </c>
      <c r="R1042" s="35" t="str">
        <f>CONCATENATE(Таблица1[[#This Row],[ОКПД]],Таблица1[[#This Row],[Признак периода данных]],Таблица1[[#This Row],[ОКЕИ]])</f>
        <v>10.32.39.001.АГ_882</v>
      </c>
      <c r="S1042" s="35" t="str">
        <f>VLOOKUP(Таблица1[[#This Row],[ОКПД]],ОКПД!$A$2:$B$11000,2,FALSE)</f>
        <v>Плодоовощные консервы</v>
      </c>
      <c r="T1042" s="35" t="str">
        <f>VLOOKUP(Таблица1[[#This Row],[ОКЕИ]],'для единиц измирения'!$G$4:$H$1900,2,FALSE)</f>
        <v>тыс.усл. банок</v>
      </c>
      <c r="U1042" t="str">
        <f>LEFT(Таблица1[[#This Row],[ОКПД]],2)</f>
        <v>10</v>
      </c>
      <c r="V1042" s="10" t="e">
        <f>IF(H1042=H1049:H1052,"…*",Таблица1[[#This Row],[За отчётный месяц]])</f>
        <v>#VALUE!</v>
      </c>
      <c r="Y1042" s="25">
        <f t="shared" si="8"/>
        <v>0</v>
      </c>
      <c r="Z1042" s="25" t="str">
        <f t="shared" si="9"/>
        <v xml:space="preserve"> </v>
      </c>
    </row>
    <row r="1043" spans="1:26" ht="20.100000000000001" customHeight="1" x14ac:dyDescent="0.25">
      <c r="A1043" s="91">
        <v>44986</v>
      </c>
      <c r="B1043" s="76" t="s">
        <v>17</v>
      </c>
      <c r="C1043" s="76" t="s">
        <v>18</v>
      </c>
      <c r="D1043" s="76" t="s">
        <v>19</v>
      </c>
      <c r="E1043" s="77" t="s">
        <v>20</v>
      </c>
      <c r="F1043" s="78">
        <v>168</v>
      </c>
      <c r="G1043" s="76" t="s">
        <v>298</v>
      </c>
      <c r="H1043" s="76" t="s">
        <v>372</v>
      </c>
      <c r="L1043" t="s">
        <v>9680</v>
      </c>
      <c r="N1043" t="s">
        <v>9680</v>
      </c>
      <c r="P1043" t="s">
        <v>9680</v>
      </c>
      <c r="Q1043" t="s">
        <v>9680</v>
      </c>
      <c r="R1043" s="35" t="str">
        <f>CONCATENATE(Таблица1[[#This Row],[ОКПД]],Таблица1[[#This Row],[Признак периода данных]],Таблица1[[#This Row],[ОКЕИ]])</f>
        <v>10.39.21_168</v>
      </c>
      <c r="S1043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043" s="35" t="str">
        <f>VLOOKUP(Таблица1[[#This Row],[ОКЕИ]],'для единиц измирения'!$G$4:$H$1900,2,FALSE)</f>
        <v>тонн</v>
      </c>
      <c r="U1043" t="str">
        <f>LEFT(Таблица1[[#This Row],[ОКПД]],2)</f>
        <v>10</v>
      </c>
      <c r="V1043" s="10" t="e">
        <f>IF(H1043=H1050:H1053,"…*",Таблица1[[#This Row],[За отчётный месяц]])</f>
        <v>#VALUE!</v>
      </c>
      <c r="Y1043" s="25">
        <f t="shared" si="8"/>
        <v>0</v>
      </c>
      <c r="Z1043" s="25" t="str">
        <f t="shared" si="9"/>
        <v xml:space="preserve"> </v>
      </c>
    </row>
    <row r="1044" spans="1:26" ht="20.100000000000001" customHeight="1" x14ac:dyDescent="0.25">
      <c r="A1044" s="91">
        <v>44986</v>
      </c>
      <c r="B1044" s="76" t="s">
        <v>17</v>
      </c>
      <c r="C1044" s="76" t="s">
        <v>18</v>
      </c>
      <c r="D1044" s="76" t="s">
        <v>19</v>
      </c>
      <c r="E1044" s="77" t="s">
        <v>20</v>
      </c>
      <c r="F1044" s="78">
        <v>168</v>
      </c>
      <c r="G1044" s="76" t="s">
        <v>298</v>
      </c>
      <c r="H1044" s="76" t="s">
        <v>76</v>
      </c>
      <c r="L1044" t="s">
        <v>9680</v>
      </c>
      <c r="N1044" t="s">
        <v>9680</v>
      </c>
      <c r="P1044" t="s">
        <v>9680</v>
      </c>
      <c r="Q1044" t="s">
        <v>9680</v>
      </c>
      <c r="R1044" s="35" t="str">
        <f>CONCATENATE(Таблица1[[#This Row],[ОКПД]],Таблица1[[#This Row],[Признак периода данных]],Таблица1[[#This Row],[ОКЕИ]])</f>
        <v>10.20.14.120_168</v>
      </c>
      <c r="S1044" s="35" t="str">
        <f>VLOOKUP(Таблица1[[#This Row],[ОКПД]],ОКПД!$A$2:$B$11000,2,FALSE)</f>
        <v>Филе морской рыбы мороженое</v>
      </c>
      <c r="T1044" s="35" t="str">
        <f>VLOOKUP(Таблица1[[#This Row],[ОКЕИ]],'для единиц измирения'!$G$4:$H$1900,2,FALSE)</f>
        <v>тонн</v>
      </c>
      <c r="U1044" t="str">
        <f>LEFT(Таблица1[[#This Row],[ОКПД]],2)</f>
        <v>10</v>
      </c>
      <c r="V1044" s="10" t="e">
        <f>IF(H1044=H1051:H1054,"…*",Таблица1[[#This Row],[За отчётный месяц]])</f>
        <v>#VALUE!</v>
      </c>
      <c r="Y1044" s="25">
        <f t="shared" si="8"/>
        <v>0</v>
      </c>
      <c r="Z1044" s="25" t="str">
        <f t="shared" si="9"/>
        <v xml:space="preserve"> </v>
      </c>
    </row>
    <row r="1045" spans="1:26" ht="15" x14ac:dyDescent="0.25">
      <c r="A1045" s="91">
        <v>44986</v>
      </c>
      <c r="B1045" s="76" t="s">
        <v>17</v>
      </c>
      <c r="C1045" s="76" t="s">
        <v>18</v>
      </c>
      <c r="D1045" s="76" t="s">
        <v>19</v>
      </c>
      <c r="E1045" s="77" t="s">
        <v>20</v>
      </c>
      <c r="F1045" s="78">
        <v>168</v>
      </c>
      <c r="G1045" s="76" t="s">
        <v>298</v>
      </c>
      <c r="H1045" s="76" t="s">
        <v>58</v>
      </c>
      <c r="L1045">
        <v>0.36</v>
      </c>
      <c r="N1045">
        <v>1.1000000000000001</v>
      </c>
      <c r="P1045">
        <v>0</v>
      </c>
      <c r="Q1045">
        <v>0</v>
      </c>
      <c r="R1045" s="35" t="str">
        <f>CONCATENATE(Таблица1[[#This Row],[ОКПД]],Таблица1[[#This Row],[Признак периода данных]],Таблица1[[#This Row],[ОКЕИ]])</f>
        <v>10.13.14.800_168</v>
      </c>
      <c r="S1045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045" s="35" t="str">
        <f>VLOOKUP(Таблица1[[#This Row],[ОКЕИ]],'для единиц измирения'!$G$4:$H$1900,2,FALSE)</f>
        <v>тонн</v>
      </c>
      <c r="U1045" t="str">
        <f>LEFT(Таблица1[[#This Row],[ОКПД]],2)</f>
        <v>10</v>
      </c>
      <c r="V1045" s="10" t="e">
        <f>IF(H1045=H1052:H1055,"…*",Таблица1[[#This Row],[За отчётный месяц]])</f>
        <v>#VALUE!</v>
      </c>
      <c r="Y1045" s="25">
        <f t="shared" si="8"/>
        <v>0</v>
      </c>
      <c r="Z1045" s="25">
        <f t="shared" si="9"/>
        <v>0</v>
      </c>
    </row>
    <row r="1046" spans="1:26" ht="20.100000000000001" customHeight="1" x14ac:dyDescent="0.25">
      <c r="A1046" s="91">
        <v>44986</v>
      </c>
      <c r="B1046" s="76" t="s">
        <v>17</v>
      </c>
      <c r="C1046" s="76" t="s">
        <v>18</v>
      </c>
      <c r="D1046" s="76" t="s">
        <v>19</v>
      </c>
      <c r="E1046" s="77" t="s">
        <v>20</v>
      </c>
      <c r="F1046" s="78">
        <v>168</v>
      </c>
      <c r="G1046" s="76" t="s">
        <v>298</v>
      </c>
      <c r="H1046" s="76" t="s">
        <v>137</v>
      </c>
      <c r="I1046">
        <v>3</v>
      </c>
      <c r="J1046">
        <v>4.25</v>
      </c>
      <c r="K1046">
        <v>3.86</v>
      </c>
      <c r="L1046">
        <v>4.3499999999999996</v>
      </c>
      <c r="M1046">
        <v>11.71</v>
      </c>
      <c r="N1046">
        <v>11.2</v>
      </c>
      <c r="O1046">
        <v>110.10362694300518</v>
      </c>
      <c r="P1046">
        <v>97.701149425287355</v>
      </c>
      <c r="Q1046">
        <v>104.55357142857143</v>
      </c>
      <c r="R1046" s="35" t="str">
        <f>CONCATENATE(Таблица1[[#This Row],[ОКПД]],Таблица1[[#This Row],[Признак периода данных]],Таблица1[[#This Row],[ОКЕИ]])</f>
        <v>10.51.40.310_168</v>
      </c>
      <c r="S1046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046" s="35" t="str">
        <f>VLOOKUP(Таблица1[[#This Row],[ОКЕИ]],'для единиц измирения'!$G$4:$H$1900,2,FALSE)</f>
        <v>тонн</v>
      </c>
      <c r="U1046" t="str">
        <f>LEFT(Таблица1[[#This Row],[ОКПД]],2)</f>
        <v>10</v>
      </c>
      <c r="V1046" s="10" t="e">
        <f>IF(H1046=H1053:H1056,"…*",Таблица1[[#This Row],[За отчётный месяц]])</f>
        <v>#VALUE!</v>
      </c>
      <c r="Y1046" s="25">
        <f t="shared" si="8"/>
        <v>11.71</v>
      </c>
      <c r="Z1046" s="25">
        <f t="shared" si="9"/>
        <v>104.55357142857143</v>
      </c>
    </row>
    <row r="1047" spans="1:26" ht="20.100000000000001" customHeight="1" x14ac:dyDescent="0.25">
      <c r="A1047" s="91">
        <v>44986</v>
      </c>
      <c r="B1047" s="76" t="s">
        <v>17</v>
      </c>
      <c r="C1047" s="76" t="s">
        <v>18</v>
      </c>
      <c r="D1047" s="76" t="s">
        <v>19</v>
      </c>
      <c r="E1047" s="77" t="s">
        <v>20</v>
      </c>
      <c r="F1047" s="78">
        <v>168</v>
      </c>
      <c r="G1047" s="76" t="s">
        <v>298</v>
      </c>
      <c r="H1047" s="76" t="s">
        <v>99</v>
      </c>
      <c r="I1047">
        <v>1</v>
      </c>
      <c r="J1047">
        <v>0.18</v>
      </c>
      <c r="K1047">
        <v>0.12</v>
      </c>
      <c r="L1047">
        <v>0.1</v>
      </c>
      <c r="M1047">
        <v>0.39</v>
      </c>
      <c r="N1047">
        <v>0.24</v>
      </c>
      <c r="O1047">
        <v>150</v>
      </c>
      <c r="P1047">
        <v>180</v>
      </c>
      <c r="Q1047">
        <v>162.5</v>
      </c>
      <c r="R1047" s="35" t="str">
        <f>CONCATENATE(Таблица1[[#This Row],[ОКПД]],Таблица1[[#This Row],[Признак периода данных]],Таблица1[[#This Row],[ОКЕИ]])</f>
        <v>10.20.23.130_168</v>
      </c>
      <c r="S1047" s="35" t="str">
        <f>VLOOKUP(Таблица1[[#This Row],[ОКПД]],ОКПД!$A$2:$B$11000,2,FALSE)</f>
        <v>Рыба сушеная</v>
      </c>
      <c r="T1047" s="35" t="str">
        <f>VLOOKUP(Таблица1[[#This Row],[ОКЕИ]],'для единиц измирения'!$G$4:$H$1900,2,FALSE)</f>
        <v>тонн</v>
      </c>
      <c r="U1047" t="str">
        <f>LEFT(Таблица1[[#This Row],[ОКПД]],2)</f>
        <v>10</v>
      </c>
      <c r="V1047" s="10" t="e">
        <f>IF(H1047=H1054:H1057,"…*",Таблица1[[#This Row],[За отчётный месяц]])</f>
        <v>#VALUE!</v>
      </c>
      <c r="Y1047" s="25">
        <f t="shared" si="8"/>
        <v>0.39</v>
      </c>
      <c r="Z1047" s="25">
        <f t="shared" si="9"/>
        <v>162.5</v>
      </c>
    </row>
    <row r="1048" spans="1:26" ht="15" x14ac:dyDescent="0.25">
      <c r="A1048" s="91">
        <v>44986</v>
      </c>
      <c r="B1048" s="76" t="s">
        <v>17</v>
      </c>
      <c r="C1048" s="76" t="s">
        <v>18</v>
      </c>
      <c r="D1048" s="76" t="s">
        <v>19</v>
      </c>
      <c r="E1048" s="77" t="s">
        <v>20</v>
      </c>
      <c r="F1048" s="78">
        <v>168</v>
      </c>
      <c r="G1048" s="76" t="s">
        <v>298</v>
      </c>
      <c r="H1048" s="76" t="s">
        <v>112</v>
      </c>
      <c r="I1048">
        <v>1</v>
      </c>
      <c r="J1048">
        <v>0.02</v>
      </c>
      <c r="K1048">
        <v>3.7999999999999999E-2</v>
      </c>
      <c r="L1048">
        <v>0.17299999999999999</v>
      </c>
      <c r="M1048">
        <v>9.1999999999999998E-2</v>
      </c>
      <c r="N1048">
        <v>0.32</v>
      </c>
      <c r="O1048">
        <v>52.631578947368418</v>
      </c>
      <c r="P1048">
        <v>11.560693641618498</v>
      </c>
      <c r="Q1048">
        <v>28.75</v>
      </c>
      <c r="R1048" s="35" t="str">
        <f>CONCATENATE(Таблица1[[#This Row],[ОКПД]],Таблица1[[#This Row],[Признак периода данных]],Таблица1[[#This Row],[ОКЕИ]])</f>
        <v>10.20.24.123_168</v>
      </c>
      <c r="S1048" s="35" t="str">
        <f>VLOOKUP(Таблица1[[#This Row],[ОКПД]],ОКПД!$A$2:$B$11000,2,FALSE)</f>
        <v>Рыба и филе морских рыб горячего копчения (кроме сельди)</v>
      </c>
      <c r="T1048" s="35" t="str">
        <f>VLOOKUP(Таблица1[[#This Row],[ОКЕИ]],'для единиц измирения'!$G$4:$H$1900,2,FALSE)</f>
        <v>тонн</v>
      </c>
      <c r="U1048" t="str">
        <f>LEFT(Таблица1[[#This Row],[ОКПД]],2)</f>
        <v>10</v>
      </c>
      <c r="V1048" s="10" t="e">
        <f>IF(H1048=H1055:H1058,"…*",Таблица1[[#This Row],[За отчётный месяц]])</f>
        <v>#VALUE!</v>
      </c>
      <c r="Y1048" s="25">
        <f t="shared" si="8"/>
        <v>9.1999999999999998E-2</v>
      </c>
      <c r="Z1048" s="25">
        <f t="shared" si="9"/>
        <v>28.75</v>
      </c>
    </row>
    <row r="1049" spans="1:26" ht="15" x14ac:dyDescent="0.25">
      <c r="A1049" s="91">
        <v>44986</v>
      </c>
      <c r="B1049" s="76" t="s">
        <v>17</v>
      </c>
      <c r="C1049" s="76" t="s">
        <v>18</v>
      </c>
      <c r="D1049" s="76" t="s">
        <v>19</v>
      </c>
      <c r="E1049" s="77" t="s">
        <v>20</v>
      </c>
      <c r="F1049" s="78">
        <v>168</v>
      </c>
      <c r="G1049" s="76" t="s">
        <v>298</v>
      </c>
      <c r="H1049" s="76" t="s">
        <v>328</v>
      </c>
      <c r="I1049">
        <v>1</v>
      </c>
      <c r="J1049">
        <v>0.01</v>
      </c>
      <c r="K1049">
        <v>3.0000000000000001E-3</v>
      </c>
      <c r="L1049">
        <v>0.05</v>
      </c>
      <c r="M1049">
        <v>0.02</v>
      </c>
      <c r="N1049">
        <v>5.6000000000000001E-2</v>
      </c>
      <c r="O1049">
        <v>333.33333333333331</v>
      </c>
      <c r="P1049">
        <v>20</v>
      </c>
      <c r="Q1049">
        <v>35.714285714285715</v>
      </c>
      <c r="R1049" s="35" t="str">
        <f>CONCATENATE(Таблица1[[#This Row],[ОКПД]],Таблица1[[#This Row],[Признак периода данных]],Таблица1[[#This Row],[ОКЕИ]])</f>
        <v>10.20.33_168</v>
      </c>
      <c r="S1049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049" s="35" t="str">
        <f>VLOOKUP(Таблица1[[#This Row],[ОКЕИ]],'для единиц измирения'!$G$4:$H$1900,2,FALSE)</f>
        <v>тонн</v>
      </c>
      <c r="U1049" t="str">
        <f>LEFT(Таблица1[[#This Row],[ОКПД]],2)</f>
        <v>10</v>
      </c>
      <c r="V1049" s="10" t="e">
        <f>IF(H1049=H1056:H1059,"…*",Таблица1[[#This Row],[За отчётный месяц]])</f>
        <v>#VALUE!</v>
      </c>
      <c r="Y1049" s="25">
        <f t="shared" si="8"/>
        <v>0.02</v>
      </c>
      <c r="Z1049" s="25">
        <f t="shared" si="9"/>
        <v>35.714285714285715</v>
      </c>
    </row>
    <row r="1050" spans="1:26" ht="15" x14ac:dyDescent="0.25">
      <c r="A1050" s="91">
        <v>44986</v>
      </c>
      <c r="B1050" s="76" t="s">
        <v>17</v>
      </c>
      <c r="C1050" s="76" t="s">
        <v>18</v>
      </c>
      <c r="D1050" s="76" t="s">
        <v>19</v>
      </c>
      <c r="E1050" s="77" t="s">
        <v>20</v>
      </c>
      <c r="F1050" s="78">
        <v>168</v>
      </c>
      <c r="G1050" s="76" t="s">
        <v>298</v>
      </c>
      <c r="H1050" s="76" t="s">
        <v>160</v>
      </c>
      <c r="I1050">
        <v>4</v>
      </c>
      <c r="J1050">
        <v>15.37</v>
      </c>
      <c r="K1050">
        <v>13.06</v>
      </c>
      <c r="L1050">
        <v>16.22</v>
      </c>
      <c r="M1050">
        <v>41.73</v>
      </c>
      <c r="N1050">
        <v>43.01</v>
      </c>
      <c r="O1050">
        <v>117.68759571209802</v>
      </c>
      <c r="P1050">
        <v>94.759556103575832</v>
      </c>
      <c r="Q1050">
        <v>97.023947919088585</v>
      </c>
      <c r="R1050" s="35" t="str">
        <f>CONCATENATE(Таблица1[[#This Row],[ОКПД]],Таблица1[[#This Row],[Признак периода данных]],Таблица1[[#This Row],[ОКЕИ]])</f>
        <v>10.51.56_168</v>
      </c>
      <c r="S1050" s="35" t="str">
        <f>VLOOKUP(Таблица1[[#This Row],[ОКПД]],ОКПД!$A$2:$B$11000,2,FALSE)</f>
        <v>Продукция молочная, не включенная в другие группировки</v>
      </c>
      <c r="T1050" s="35" t="str">
        <f>VLOOKUP(Таблица1[[#This Row],[ОКЕИ]],'для единиц измирения'!$G$4:$H$1900,2,FALSE)</f>
        <v>тонн</v>
      </c>
      <c r="U1050" t="str">
        <f>LEFT(Таблица1[[#This Row],[ОКПД]],2)</f>
        <v>10</v>
      </c>
      <c r="V1050" s="10" t="e">
        <f>IF(H1050=H1057:H1060,"…*",Таблица1[[#This Row],[За отчётный месяц]])</f>
        <v>#VALUE!</v>
      </c>
      <c r="Y1050" s="25">
        <f t="shared" si="8"/>
        <v>41.73</v>
      </c>
      <c r="Z1050" s="25">
        <f t="shared" si="9"/>
        <v>97.023947919088585</v>
      </c>
    </row>
    <row r="1051" spans="1:26" ht="15" x14ac:dyDescent="0.25">
      <c r="A1051" s="91">
        <v>44986</v>
      </c>
      <c r="B1051" s="76" t="s">
        <v>17</v>
      </c>
      <c r="C1051" s="76" t="s">
        <v>18</v>
      </c>
      <c r="D1051" s="76" t="s">
        <v>19</v>
      </c>
      <c r="E1051" s="77" t="s">
        <v>20</v>
      </c>
      <c r="F1051" s="78">
        <v>168</v>
      </c>
      <c r="G1051" s="76" t="s">
        <v>298</v>
      </c>
      <c r="H1051" s="76" t="s">
        <v>177</v>
      </c>
      <c r="I1051">
        <v>12</v>
      </c>
      <c r="J1051">
        <v>160.816</v>
      </c>
      <c r="K1051">
        <v>140.55199999999999</v>
      </c>
      <c r="L1051">
        <v>165.95099999999999</v>
      </c>
      <c r="M1051">
        <v>446.13600000000002</v>
      </c>
      <c r="N1051">
        <v>470.79300000000001</v>
      </c>
      <c r="O1051">
        <v>114.41743980875405</v>
      </c>
      <c r="P1051">
        <v>96.905713132189618</v>
      </c>
      <c r="Q1051">
        <v>94.762666394784972</v>
      </c>
      <c r="R1051" s="35" t="str">
        <f>CONCATENATE(Таблица1[[#This Row],[ОКПД]],Таблица1[[#This Row],[Признак периода данных]],Таблица1[[#This Row],[ОКЕИ]])</f>
        <v>10.71.11.110_168</v>
      </c>
      <c r="S1051" s="35" t="str">
        <f>VLOOKUP(Таблица1[[#This Row],[ОКПД]],ОКПД!$A$2:$B$11000,2,FALSE)</f>
        <v>Хлеб недлительного хранения</v>
      </c>
      <c r="T1051" s="35" t="str">
        <f>VLOOKUP(Таблица1[[#This Row],[ОКЕИ]],'для единиц измирения'!$G$4:$H$1900,2,FALSE)</f>
        <v>тонн</v>
      </c>
      <c r="U1051" t="str">
        <f>LEFT(Таблица1[[#This Row],[ОКПД]],2)</f>
        <v>10</v>
      </c>
      <c r="V1051" s="10" t="e">
        <f>IF(H1051=H1058:H1061,"…*",Таблица1[[#This Row],[За отчётный месяц]])</f>
        <v>#VALUE!</v>
      </c>
      <c r="Y1051" s="25">
        <f t="shared" si="8"/>
        <v>446.13600000000002</v>
      </c>
      <c r="Z1051" s="25">
        <f t="shared" si="9"/>
        <v>94.762666394784972</v>
      </c>
    </row>
    <row r="1052" spans="1:26" ht="15" x14ac:dyDescent="0.25">
      <c r="A1052" s="91">
        <v>44986</v>
      </c>
      <c r="B1052" s="76" t="s">
        <v>17</v>
      </c>
      <c r="C1052" s="76" t="s">
        <v>18</v>
      </c>
      <c r="D1052" s="76" t="s">
        <v>19</v>
      </c>
      <c r="E1052" s="77" t="s">
        <v>20</v>
      </c>
      <c r="F1052" s="78">
        <v>796</v>
      </c>
      <c r="G1052" s="76" t="s">
        <v>298</v>
      </c>
      <c r="H1052" s="76" t="s">
        <v>257</v>
      </c>
      <c r="K1052">
        <v>2</v>
      </c>
      <c r="L1052">
        <v>0</v>
      </c>
      <c r="M1052">
        <v>3</v>
      </c>
      <c r="N1052">
        <v>3</v>
      </c>
      <c r="P1052">
        <v>0</v>
      </c>
      <c r="Q1052">
        <v>100</v>
      </c>
      <c r="R1052" s="35" t="str">
        <f>CONCATENATE(Таблица1[[#This Row],[ОКПД]],Таблица1[[#This Row],[Признак периода данных]],Таблица1[[#This Row],[ОКЕИ]])</f>
        <v>31.09.12.120_796</v>
      </c>
      <c r="S1052" s="35" t="str">
        <f>VLOOKUP(Таблица1[[#This Row],[ОКПД]],ОКПД!$A$2:$B$11000,2,FALSE)</f>
        <v>Мебель деревянная для спальни</v>
      </c>
      <c r="T1052" s="35" t="str">
        <f>VLOOKUP(Таблица1[[#This Row],[ОКЕИ]],'для единиц измирения'!$G$4:$H$1900,2,FALSE)</f>
        <v>штук</v>
      </c>
      <c r="U1052" t="str">
        <f>LEFT(Таблица1[[#This Row],[ОКПД]],2)</f>
        <v>31</v>
      </c>
      <c r="V1052" s="10" t="e">
        <f>IF(H1052=H1059:H1062,"…*",Таблица1[[#This Row],[За отчётный месяц]])</f>
        <v>#VALUE!</v>
      </c>
      <c r="Y1052" s="25">
        <f t="shared" si="8"/>
        <v>3</v>
      </c>
      <c r="Z1052" s="25">
        <f t="shared" si="9"/>
        <v>100</v>
      </c>
    </row>
    <row r="1053" spans="1:26" ht="15" x14ac:dyDescent="0.25">
      <c r="A1053" s="91">
        <v>44986</v>
      </c>
      <c r="B1053" s="76" t="s">
        <v>17</v>
      </c>
      <c r="C1053" s="76" t="s">
        <v>18</v>
      </c>
      <c r="D1053" s="76" t="s">
        <v>19</v>
      </c>
      <c r="E1053" s="77" t="s">
        <v>20</v>
      </c>
      <c r="F1053" s="78">
        <v>169</v>
      </c>
      <c r="G1053" s="76" t="s">
        <v>298</v>
      </c>
      <c r="H1053" s="76" t="s">
        <v>26</v>
      </c>
      <c r="I1053">
        <v>1</v>
      </c>
      <c r="J1053">
        <v>112</v>
      </c>
      <c r="K1053">
        <v>107</v>
      </c>
      <c r="L1053">
        <v>121.173</v>
      </c>
      <c r="M1053">
        <v>326</v>
      </c>
      <c r="N1053">
        <v>297.09699999999998</v>
      </c>
      <c r="O1053">
        <v>104.67289719626169</v>
      </c>
      <c r="P1053">
        <v>92.42983172819028</v>
      </c>
      <c r="Q1053">
        <v>109.72847251907626</v>
      </c>
      <c r="R1053" s="35" t="str">
        <f>CONCATENATE(Таблица1[[#This Row],[ОКПД]],Таблица1[[#This Row],[Признак периода данных]],Таблица1[[#This Row],[ОКЕИ]])</f>
        <v>05.10.10.101.АГ_169</v>
      </c>
      <c r="S1053" s="35" t="str">
        <f>VLOOKUP(Таблица1[[#This Row],[ОКПД]],ОКПД!$A$2:$B$11000,2,FALSE)</f>
        <v>Уголь каменный</v>
      </c>
      <c r="T1053" s="35" t="str">
        <f>VLOOKUP(Таблица1[[#This Row],[ОКЕИ]],'для единиц измирения'!$G$4:$H$1900,2,FALSE)</f>
        <v>тыс. тонн</v>
      </c>
      <c r="U1053" t="str">
        <f>LEFT(Таблица1[[#This Row],[ОКПД]],2)</f>
        <v>05</v>
      </c>
      <c r="V1053" s="10" t="e">
        <f>IF(H1053=H1060:H1063,"…*",Таблица1[[#This Row],[За отчётный месяц]])</f>
        <v>#VALUE!</v>
      </c>
      <c r="Y1053" s="25">
        <f t="shared" si="8"/>
        <v>326</v>
      </c>
      <c r="Z1053" s="25">
        <f t="shared" si="9"/>
        <v>109.72847251907626</v>
      </c>
    </row>
    <row r="1054" spans="1:26" ht="15" x14ac:dyDescent="0.25">
      <c r="A1054" s="91">
        <v>44986</v>
      </c>
      <c r="B1054" s="76" t="s">
        <v>17</v>
      </c>
      <c r="C1054" s="76" t="s">
        <v>18</v>
      </c>
      <c r="D1054" s="76" t="s">
        <v>19</v>
      </c>
      <c r="E1054" s="77" t="s">
        <v>20</v>
      </c>
      <c r="F1054" s="78">
        <v>168</v>
      </c>
      <c r="G1054" s="76" t="s">
        <v>298</v>
      </c>
      <c r="H1054" s="76" t="s">
        <v>144</v>
      </c>
      <c r="I1054">
        <v>3</v>
      </c>
      <c r="J1054">
        <v>3.51</v>
      </c>
      <c r="K1054">
        <v>2.88</v>
      </c>
      <c r="L1054">
        <v>3.7</v>
      </c>
      <c r="M1054">
        <v>9.2100000000000009</v>
      </c>
      <c r="N1054">
        <v>7.89</v>
      </c>
      <c r="O1054">
        <v>121.875</v>
      </c>
      <c r="P1054">
        <v>94.86486486486487</v>
      </c>
      <c r="Q1054">
        <v>116.73003802281369</v>
      </c>
      <c r="R1054" s="35" t="str">
        <f>CONCATENATE(Таблица1[[#This Row],[ОКПД]],Таблица1[[#This Row],[Признак периода данных]],Таблица1[[#This Row],[ОКЕИ]])</f>
        <v>10.51.52.110_168</v>
      </c>
      <c r="S1054" s="35" t="str">
        <f>VLOOKUP(Таблица1[[#This Row],[ОКПД]],ОКПД!$A$2:$B$11000,2,FALSE)</f>
        <v>Йогурт</v>
      </c>
      <c r="T1054" s="35" t="str">
        <f>VLOOKUP(Таблица1[[#This Row],[ОКЕИ]],'для единиц измирения'!$G$4:$H$1900,2,FALSE)</f>
        <v>тонн</v>
      </c>
      <c r="U1054" t="str">
        <f>LEFT(Таблица1[[#This Row],[ОКПД]],2)</f>
        <v>10</v>
      </c>
      <c r="V1054" s="10" t="e">
        <f>IF(H1054=H1061:H1064,"…*",Таблица1[[#This Row],[За отчётный месяц]])</f>
        <v>#VALUE!</v>
      </c>
      <c r="Y1054" s="25">
        <f t="shared" si="8"/>
        <v>9.2100000000000009</v>
      </c>
      <c r="Z1054" s="25">
        <f t="shared" si="9"/>
        <v>116.73003802281369</v>
      </c>
    </row>
    <row r="1055" spans="1:26" ht="20.100000000000001" customHeight="1" x14ac:dyDescent="0.25">
      <c r="A1055" s="91">
        <v>44986</v>
      </c>
      <c r="B1055" s="76" t="s">
        <v>17</v>
      </c>
      <c r="C1055" s="76" t="s">
        <v>18</v>
      </c>
      <c r="D1055" s="76" t="s">
        <v>19</v>
      </c>
      <c r="E1055" s="77" t="s">
        <v>20</v>
      </c>
      <c r="F1055" s="78">
        <v>168</v>
      </c>
      <c r="G1055" s="76" t="s">
        <v>298</v>
      </c>
      <c r="H1055" s="76" t="s">
        <v>155</v>
      </c>
      <c r="I1055">
        <v>1</v>
      </c>
      <c r="J1055">
        <v>0.92</v>
      </c>
      <c r="K1055">
        <v>0.66</v>
      </c>
      <c r="L1055">
        <v>0.57999999999999996</v>
      </c>
      <c r="M1055">
        <v>2.23</v>
      </c>
      <c r="N1055">
        <v>1.81</v>
      </c>
      <c r="O1055">
        <v>139.39393939393941</v>
      </c>
      <c r="P1055">
        <v>158.62068965517241</v>
      </c>
      <c r="Q1055">
        <v>123.20441988950276</v>
      </c>
      <c r="R1055" s="35" t="str">
        <f>CONCATENATE(Таблица1[[#This Row],[ОКПД]],Таблица1[[#This Row],[Признак периода данных]],Таблица1[[#This Row],[ОКЕИ]])</f>
        <v>10.51.55_168</v>
      </c>
      <c r="S1055" s="35" t="str">
        <f>VLOOKUP(Таблица1[[#This Row],[ОКПД]],ОКПД!$A$2:$B$11000,2,FALSE)</f>
        <v>Сыворотка</v>
      </c>
      <c r="T1055" s="35" t="str">
        <f>VLOOKUP(Таблица1[[#This Row],[ОКЕИ]],'для единиц измирения'!$G$4:$H$1900,2,FALSE)</f>
        <v>тонн</v>
      </c>
      <c r="U1055" t="str">
        <f>LEFT(Таблица1[[#This Row],[ОКПД]],2)</f>
        <v>10</v>
      </c>
      <c r="V1055" s="10" t="e">
        <f>IF(H1055=H1062:H1065,"…*",Таблица1[[#This Row],[За отчётный месяц]])</f>
        <v>#VALUE!</v>
      </c>
      <c r="Y1055" s="25">
        <f t="shared" si="8"/>
        <v>2.23</v>
      </c>
      <c r="Z1055" s="25">
        <f t="shared" si="9"/>
        <v>123.20441988950276</v>
      </c>
    </row>
    <row r="1056" spans="1:26" ht="20.100000000000001" customHeight="1" x14ac:dyDescent="0.25">
      <c r="A1056" s="91">
        <v>44986</v>
      </c>
      <c r="B1056" s="76" t="s">
        <v>17</v>
      </c>
      <c r="C1056" s="76" t="s">
        <v>18</v>
      </c>
      <c r="D1056" s="76" t="s">
        <v>19</v>
      </c>
      <c r="E1056" s="77" t="s">
        <v>20</v>
      </c>
      <c r="F1056" s="78">
        <v>168</v>
      </c>
      <c r="G1056" s="76" t="s">
        <v>298</v>
      </c>
      <c r="H1056" s="76" t="s">
        <v>181</v>
      </c>
      <c r="I1056">
        <v>2</v>
      </c>
      <c r="J1056">
        <v>2.35</v>
      </c>
      <c r="K1056">
        <v>3.39</v>
      </c>
      <c r="L1056">
        <v>2.2000000000000002</v>
      </c>
      <c r="M1056">
        <v>7.75</v>
      </c>
      <c r="N1056">
        <v>6.06</v>
      </c>
      <c r="O1056">
        <v>69.321533923303832</v>
      </c>
      <c r="P1056">
        <v>106.81818181818181</v>
      </c>
      <c r="Q1056">
        <v>127.88778877887789</v>
      </c>
      <c r="R1056" s="35" t="str">
        <f>CONCATENATE(Таблица1[[#This Row],[ОКПД]],Таблица1[[#This Row],[Признак периода данных]],Таблица1[[#This Row],[ОКЕИ]])</f>
        <v>10.71.11.170_168</v>
      </c>
      <c r="S1056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056" s="35" t="str">
        <f>VLOOKUP(Таблица1[[#This Row],[ОКЕИ]],'для единиц измирения'!$G$4:$H$1900,2,FALSE)</f>
        <v>тонн</v>
      </c>
      <c r="U1056" t="str">
        <f>LEFT(Таблица1[[#This Row],[ОКПД]],2)</f>
        <v>10</v>
      </c>
      <c r="V1056" s="10" t="e">
        <f>IF(H1056=H1063:H1066,"…*",Таблица1[[#This Row],[За отчётный месяц]])</f>
        <v>#VALUE!</v>
      </c>
      <c r="Y1056" s="25">
        <f t="shared" si="8"/>
        <v>7.75</v>
      </c>
      <c r="Z1056" s="25">
        <f t="shared" si="9"/>
        <v>127.88778877887789</v>
      </c>
    </row>
    <row r="1057" spans="1:26" ht="20.100000000000001" customHeight="1" x14ac:dyDescent="0.25">
      <c r="A1057" s="91">
        <v>44986</v>
      </c>
      <c r="B1057" s="76" t="s">
        <v>17</v>
      </c>
      <c r="C1057" s="76" t="s">
        <v>18</v>
      </c>
      <c r="D1057" s="76" t="s">
        <v>19</v>
      </c>
      <c r="E1057" s="77" t="s">
        <v>20</v>
      </c>
      <c r="F1057" s="78">
        <v>128</v>
      </c>
      <c r="G1057" s="76" t="s">
        <v>298</v>
      </c>
      <c r="H1057" s="76" t="s">
        <v>215</v>
      </c>
      <c r="I1057">
        <v>4</v>
      </c>
      <c r="J1057">
        <v>93.08</v>
      </c>
      <c r="K1057">
        <v>52.25</v>
      </c>
      <c r="L1057">
        <v>71.47</v>
      </c>
      <c r="M1057">
        <v>185.92</v>
      </c>
      <c r="N1057">
        <v>185.72</v>
      </c>
      <c r="O1057">
        <v>178.14354066985646</v>
      </c>
      <c r="P1057">
        <v>130.23646285154609</v>
      </c>
      <c r="Q1057">
        <v>100.1076889941848</v>
      </c>
      <c r="R1057" s="35" t="str">
        <f>CONCATENATE(Таблица1[[#This Row],[ОКПД]],Таблица1[[#This Row],[Признак периода данных]],Таблица1[[#This Row],[ОКЕИ]])</f>
        <v>11.07.11_128</v>
      </c>
      <c r="S1057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57" s="35" t="str">
        <f>VLOOKUP(Таблица1[[#This Row],[ОКЕИ]],'для единиц измирения'!$G$4:$H$1900,2,FALSE)</f>
        <v>тыс.полу-литров</v>
      </c>
      <c r="U1057" t="str">
        <f>LEFT(Таблица1[[#This Row],[ОКПД]],2)</f>
        <v>11</v>
      </c>
      <c r="V1057" s="10" t="e">
        <f>IF(H1057=H1064:H1067,"…*",Таблица1[[#This Row],[За отчётный месяц]])</f>
        <v>#VALUE!</v>
      </c>
      <c r="Y1057" s="25">
        <f t="shared" si="8"/>
        <v>185.92</v>
      </c>
      <c r="Z1057" s="25">
        <f t="shared" si="9"/>
        <v>100.1076889941848</v>
      </c>
    </row>
    <row r="1058" spans="1:26" ht="20.100000000000001" customHeight="1" x14ac:dyDescent="0.25">
      <c r="A1058" s="91">
        <v>44986</v>
      </c>
      <c r="B1058" s="76" t="s">
        <v>17</v>
      </c>
      <c r="C1058" s="76" t="s">
        <v>18</v>
      </c>
      <c r="D1058" s="76" t="s">
        <v>19</v>
      </c>
      <c r="E1058" s="77" t="s">
        <v>20</v>
      </c>
      <c r="F1058" s="78">
        <v>114</v>
      </c>
      <c r="G1058" s="76" t="s">
        <v>298</v>
      </c>
      <c r="H1058" s="76" t="s">
        <v>250</v>
      </c>
      <c r="L1058">
        <v>0</v>
      </c>
      <c r="N1058">
        <v>0.11</v>
      </c>
      <c r="P1058">
        <v>0</v>
      </c>
      <c r="Q1058">
        <v>0</v>
      </c>
      <c r="R1058" s="35" t="str">
        <f>CONCATENATE(Таблица1[[#This Row],[ОКПД]],Таблица1[[#This Row],[Признак периода данных]],Таблица1[[#This Row],[ОКЕИ]])</f>
        <v>23.64.10.120_114</v>
      </c>
      <c r="S1058" s="35" t="str">
        <f>VLOOKUP(Таблица1[[#This Row],[ОКПД]],ОКПД!$A$2:$B$11000,2,FALSE)</f>
        <v>Растворы строительные</v>
      </c>
      <c r="T1058" s="35" t="str">
        <f>VLOOKUP(Таблица1[[#This Row],[ОКЕИ]],'для единиц измирения'!$G$4:$H$1900,2,FALSE)</f>
        <v>тыс.м3</v>
      </c>
      <c r="U1058" t="str">
        <f>LEFT(Таблица1[[#This Row],[ОКПД]],2)</f>
        <v>23</v>
      </c>
      <c r="V1058" s="10" t="e">
        <f>IF(H1058=H1065:H1068,"…*",Таблица1[[#This Row],[За отчётный месяц]])</f>
        <v>#VALUE!</v>
      </c>
      <c r="Y1058" s="25">
        <f t="shared" si="8"/>
        <v>0</v>
      </c>
      <c r="Z1058" s="25">
        <f t="shared" si="9"/>
        <v>0</v>
      </c>
    </row>
    <row r="1059" spans="1:26" ht="20.100000000000001" customHeight="1" x14ac:dyDescent="0.25">
      <c r="A1059" s="91">
        <v>44986</v>
      </c>
      <c r="B1059" s="76" t="s">
        <v>17</v>
      </c>
      <c r="C1059" s="76" t="s">
        <v>18</v>
      </c>
      <c r="D1059" s="76" t="s">
        <v>19</v>
      </c>
      <c r="E1059" s="77" t="s">
        <v>20</v>
      </c>
      <c r="F1059" s="78">
        <v>384</v>
      </c>
      <c r="G1059" s="76" t="s">
        <v>298</v>
      </c>
      <c r="H1059" s="76" t="s">
        <v>343</v>
      </c>
      <c r="I1059">
        <v>1</v>
      </c>
      <c r="J1059">
        <v>180</v>
      </c>
      <c r="K1059">
        <v>82</v>
      </c>
      <c r="L1059">
        <v>180</v>
      </c>
      <c r="M1059">
        <v>262</v>
      </c>
      <c r="N1059">
        <v>262</v>
      </c>
      <c r="O1059">
        <v>219.51219512195121</v>
      </c>
      <c r="P1059">
        <v>100</v>
      </c>
      <c r="Q1059">
        <v>100</v>
      </c>
      <c r="R1059" s="35" t="str">
        <f>CONCATENATE(Таблица1[[#This Row],[ОКПД]],Таблица1[[#This Row],[Признак периода данных]],Таблица1[[#This Row],[ОКЕИ]])</f>
        <v>31.02.10_384</v>
      </c>
      <c r="S1059" s="35" t="str">
        <f>VLOOKUP(Таблица1[[#This Row],[ОКПД]],ОКПД!$A$2:$B$11000,2,FALSE)</f>
        <v>Мебель кухонная</v>
      </c>
      <c r="T1059" s="35" t="str">
        <f>VLOOKUP(Таблица1[[#This Row],[ОКЕИ]],'для единиц измирения'!$G$4:$H$1900,2,FALSE)</f>
        <v>тыс.руб</v>
      </c>
      <c r="U1059" t="str">
        <f>LEFT(Таблица1[[#This Row],[ОКПД]],2)</f>
        <v>31</v>
      </c>
      <c r="V1059" s="10" t="e">
        <f>IF(H1059=H1066:H1069,"…*",Таблица1[[#This Row],[За отчётный месяц]])</f>
        <v>#VALUE!</v>
      </c>
      <c r="Y1059" s="25">
        <f t="shared" si="8"/>
        <v>262</v>
      </c>
      <c r="Z1059" s="25">
        <f t="shared" si="9"/>
        <v>100</v>
      </c>
    </row>
    <row r="1060" spans="1:26" ht="15" x14ac:dyDescent="0.25">
      <c r="A1060" s="91">
        <v>44986</v>
      </c>
      <c r="B1060" s="76" t="s">
        <v>17</v>
      </c>
      <c r="C1060" s="76" t="s">
        <v>18</v>
      </c>
      <c r="D1060" s="76" t="s">
        <v>19</v>
      </c>
      <c r="E1060" s="77" t="s">
        <v>20</v>
      </c>
      <c r="F1060" s="78">
        <v>798</v>
      </c>
      <c r="G1060" s="76" t="s">
        <v>298</v>
      </c>
      <c r="H1060" s="76" t="s">
        <v>353</v>
      </c>
      <c r="I1060">
        <v>3</v>
      </c>
      <c r="J1060">
        <v>4.351</v>
      </c>
      <c r="L1060">
        <v>16.626000000000001</v>
      </c>
      <c r="M1060">
        <v>4.351</v>
      </c>
      <c r="N1060">
        <v>22.827999999999999</v>
      </c>
      <c r="P1060">
        <v>26.169854444845424</v>
      </c>
      <c r="Q1060">
        <v>19.059926406167865</v>
      </c>
      <c r="R1060" s="35" t="str">
        <f>CONCATENATE(Таблица1[[#This Row],[ОКПД]],Таблица1[[#This Row],[Признак периода данных]],Таблица1[[#This Row],[ОКЕИ]])</f>
        <v>17.23.13_798</v>
      </c>
      <c r="S106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060" s="35" t="str">
        <f>VLOOKUP(Таблица1[[#This Row],[ОКЕИ]],'для единиц измирения'!$G$4:$H$1900,2,FALSE)</f>
        <v>Тысяча штук</v>
      </c>
      <c r="U1060" t="str">
        <f>LEFT(Таблица1[[#This Row],[ОКПД]],2)</f>
        <v>17</v>
      </c>
      <c r="V1060" s="10" t="e">
        <f>IF(H1060=H1067:H1070,"…*",Таблица1[[#This Row],[За отчётный месяц]])</f>
        <v>#VALUE!</v>
      </c>
      <c r="Y1060" s="25">
        <f t="shared" si="8"/>
        <v>4.351</v>
      </c>
      <c r="Z1060" s="25">
        <f t="shared" si="9"/>
        <v>19.059926406167865</v>
      </c>
    </row>
    <row r="1061" spans="1:26" ht="15" x14ac:dyDescent="0.25">
      <c r="A1061" s="91">
        <v>44986</v>
      </c>
      <c r="B1061" s="76" t="s">
        <v>17</v>
      </c>
      <c r="C1061" s="76" t="s">
        <v>18</v>
      </c>
      <c r="D1061" s="76" t="s">
        <v>19</v>
      </c>
      <c r="E1061" s="77" t="s">
        <v>20</v>
      </c>
      <c r="F1061" s="78">
        <v>168</v>
      </c>
      <c r="G1061" s="76" t="s">
        <v>298</v>
      </c>
      <c r="H1061" s="76" t="s">
        <v>49</v>
      </c>
      <c r="I1061">
        <v>2</v>
      </c>
      <c r="J1061">
        <v>1.87</v>
      </c>
      <c r="K1061">
        <v>1.1299999999999999</v>
      </c>
      <c r="L1061">
        <v>1.1100000000000001</v>
      </c>
      <c r="M1061">
        <v>3.48</v>
      </c>
      <c r="N1061">
        <v>3.29</v>
      </c>
      <c r="O1061">
        <v>165.48672566371681</v>
      </c>
      <c r="P1061">
        <v>168.46846846846847</v>
      </c>
      <c r="Q1061">
        <v>105.77507598784194</v>
      </c>
      <c r="R1061" s="35" t="str">
        <f>CONCATENATE(Таблица1[[#This Row],[ОКПД]],Таблица1[[#This Row],[Признак периода данных]],Таблица1[[#This Row],[ОКЕИ]])</f>
        <v>10.13.14.600_168</v>
      </c>
      <c r="S1061" s="35" t="str">
        <f>VLOOKUP(Таблица1[[#This Row],[ОКПД]],ОКПД!$A$2:$B$11000,2,FALSE)</f>
        <v>Продукты из мяса и мяса птицы</v>
      </c>
      <c r="T1061" s="35" t="str">
        <f>VLOOKUP(Таблица1[[#This Row],[ОКЕИ]],'для единиц измирения'!$G$4:$H$1900,2,FALSE)</f>
        <v>тонн</v>
      </c>
      <c r="U1061" t="str">
        <f>LEFT(Таблица1[[#This Row],[ОКПД]],2)</f>
        <v>10</v>
      </c>
      <c r="V1061" s="10" t="e">
        <f>IF(H1061=H1068:H1071,"…*",Таблица1[[#This Row],[За отчётный месяц]])</f>
        <v>#VALUE!</v>
      </c>
      <c r="Y1061" s="25">
        <f t="shared" si="8"/>
        <v>3.48</v>
      </c>
      <c r="Z1061" s="25">
        <f t="shared" si="9"/>
        <v>105.77507598784194</v>
      </c>
    </row>
    <row r="1062" spans="1:26" ht="20.100000000000001" customHeight="1" x14ac:dyDescent="0.25">
      <c r="A1062" s="91">
        <v>44986</v>
      </c>
      <c r="B1062" s="76" t="s">
        <v>17</v>
      </c>
      <c r="C1062" s="76" t="s">
        <v>18</v>
      </c>
      <c r="D1062" s="76" t="s">
        <v>19</v>
      </c>
      <c r="E1062" s="77" t="s">
        <v>20</v>
      </c>
      <c r="F1062" s="78">
        <v>168</v>
      </c>
      <c r="G1062" s="76" t="s">
        <v>298</v>
      </c>
      <c r="H1062" s="76" t="s">
        <v>53</v>
      </c>
      <c r="I1062">
        <v>2</v>
      </c>
      <c r="J1062">
        <v>0.49</v>
      </c>
      <c r="K1062">
        <v>0.35</v>
      </c>
      <c r="L1062">
        <v>0.26</v>
      </c>
      <c r="M1062">
        <v>1.04</v>
      </c>
      <c r="N1062">
        <v>0.5</v>
      </c>
      <c r="O1062">
        <v>140</v>
      </c>
      <c r="P1062">
        <v>188.46153846153845</v>
      </c>
      <c r="Q1062">
        <v>208</v>
      </c>
      <c r="R1062" s="35" t="str">
        <f>CONCATENATE(Таблица1[[#This Row],[ОКПД]],Таблица1[[#This Row],[Признак периода данных]],Таблица1[[#This Row],[ОКЕИ]])</f>
        <v>10.13.14.620_168</v>
      </c>
      <c r="S1062" s="35" t="str">
        <f>VLOOKUP(Таблица1[[#This Row],[ОКПД]],ОКПД!$A$2:$B$11000,2,FALSE)</f>
        <v>Продукты из мяса птицы</v>
      </c>
      <c r="T1062" s="35" t="str">
        <f>VLOOKUP(Таблица1[[#This Row],[ОКЕИ]],'для единиц измирения'!$G$4:$H$1900,2,FALSE)</f>
        <v>тонн</v>
      </c>
      <c r="U1062" t="str">
        <f>LEFT(Таблица1[[#This Row],[ОКПД]],2)</f>
        <v>10</v>
      </c>
      <c r="V1062" s="10" t="e">
        <f>IF(H1062=H1069:H1072,"…*",Таблица1[[#This Row],[За отчётный месяц]])</f>
        <v>#VALUE!</v>
      </c>
      <c r="Y1062" s="25">
        <f t="shared" si="8"/>
        <v>1.04</v>
      </c>
      <c r="Z1062" s="25">
        <f t="shared" si="9"/>
        <v>208</v>
      </c>
    </row>
    <row r="1063" spans="1:26" ht="20.100000000000001" customHeight="1" x14ac:dyDescent="0.25">
      <c r="A1063" s="91">
        <v>44986</v>
      </c>
      <c r="B1063" s="76" t="s">
        <v>17</v>
      </c>
      <c r="C1063" s="76" t="s">
        <v>18</v>
      </c>
      <c r="D1063" s="76" t="s">
        <v>19</v>
      </c>
      <c r="E1063" s="77" t="s">
        <v>20</v>
      </c>
      <c r="F1063" s="78">
        <v>168</v>
      </c>
      <c r="G1063" s="76" t="s">
        <v>298</v>
      </c>
      <c r="H1063" s="76" t="s">
        <v>330</v>
      </c>
      <c r="I1063">
        <v>1</v>
      </c>
      <c r="J1063">
        <v>2.5299999999999998</v>
      </c>
      <c r="K1063">
        <v>2.4500000000000002</v>
      </c>
      <c r="L1063">
        <v>3.33</v>
      </c>
      <c r="M1063">
        <v>7.33</v>
      </c>
      <c r="N1063">
        <v>8.0399999999999991</v>
      </c>
      <c r="O1063">
        <v>103.26530612244898</v>
      </c>
      <c r="P1063">
        <v>75.97597597597597</v>
      </c>
      <c r="Q1063">
        <v>91.169154228855717</v>
      </c>
      <c r="R1063" s="35" t="str">
        <f>CONCATENATE(Таблица1[[#This Row],[ОКПД]],Таблица1[[#This Row],[Признак периода данных]],Таблица1[[#This Row],[ОКЕИ]])</f>
        <v>10.51.40.330_168</v>
      </c>
      <c r="S1063" s="35" t="str">
        <f>VLOOKUP(Таблица1[[#This Row],[ОКПД]],ОКПД!$A$2:$B$11000,2,FALSE)</f>
        <v>Творог зерненый без вкусовых компонентов</v>
      </c>
      <c r="T1063" s="35" t="str">
        <f>VLOOKUP(Таблица1[[#This Row],[ОКЕИ]],'для единиц измирения'!$G$4:$H$1900,2,FALSE)</f>
        <v>тонн</v>
      </c>
      <c r="U1063" t="str">
        <f>LEFT(Таблица1[[#This Row],[ОКПД]],2)</f>
        <v>10</v>
      </c>
      <c r="V1063" s="10" t="e">
        <f>IF(H1063=H1070:H1073,"…*",Таблица1[[#This Row],[За отчётный месяц]])</f>
        <v>#VALUE!</v>
      </c>
      <c r="Y1063" s="25">
        <f t="shared" si="8"/>
        <v>7.33</v>
      </c>
      <c r="Z1063" s="25">
        <f t="shared" si="9"/>
        <v>91.169154228855717</v>
      </c>
    </row>
    <row r="1064" spans="1:26" ht="15" x14ac:dyDescent="0.25">
      <c r="A1064" s="91">
        <v>44986</v>
      </c>
      <c r="B1064" s="76" t="s">
        <v>17</v>
      </c>
      <c r="C1064" s="76" t="s">
        <v>18</v>
      </c>
      <c r="D1064" s="76" t="s">
        <v>19</v>
      </c>
      <c r="E1064" s="77" t="s">
        <v>20</v>
      </c>
      <c r="F1064" s="78">
        <v>168</v>
      </c>
      <c r="G1064" s="76" t="s">
        <v>298</v>
      </c>
      <c r="H1064" s="76" t="s">
        <v>158</v>
      </c>
      <c r="I1064">
        <v>1</v>
      </c>
      <c r="J1064">
        <v>0.21</v>
      </c>
      <c r="K1064">
        <v>0.16</v>
      </c>
      <c r="L1064">
        <v>0.34</v>
      </c>
      <c r="M1064">
        <v>0.55000000000000004</v>
      </c>
      <c r="N1064">
        <v>0.74</v>
      </c>
      <c r="O1064">
        <v>131.25</v>
      </c>
      <c r="P1064">
        <v>61.764705882352942</v>
      </c>
      <c r="Q1064">
        <v>74.324324324324323</v>
      </c>
      <c r="R1064" s="35" t="str">
        <f>CONCATENATE(Таблица1[[#This Row],[ОКПД]],Таблица1[[#This Row],[Признак периода данных]],Таблица1[[#This Row],[ОКЕИ]])</f>
        <v>10.51.55.110_168</v>
      </c>
      <c r="S1064" s="35" t="str">
        <f>VLOOKUP(Таблица1[[#This Row],[ОКПД]],ОКПД!$A$2:$B$11000,2,FALSE)</f>
        <v>Сыворотка молочная</v>
      </c>
      <c r="T1064" s="35" t="str">
        <f>VLOOKUP(Таблица1[[#This Row],[ОКЕИ]],'для единиц измирения'!$G$4:$H$1900,2,FALSE)</f>
        <v>тонн</v>
      </c>
      <c r="U1064" t="str">
        <f>LEFT(Таблица1[[#This Row],[ОКПД]],2)</f>
        <v>10</v>
      </c>
      <c r="V1064" s="10" t="e">
        <f>IF(H1064=H1071:H1074,"…*",Таблица1[[#This Row],[За отчётный месяц]])</f>
        <v>#VALUE!</v>
      </c>
      <c r="Y1064" s="25">
        <f t="shared" si="8"/>
        <v>0.55000000000000004</v>
      </c>
      <c r="Z1064" s="25">
        <f t="shared" si="9"/>
        <v>74.324324324324323</v>
      </c>
    </row>
    <row r="1065" spans="1:26" ht="20.100000000000001" customHeight="1" x14ac:dyDescent="0.25">
      <c r="A1065" s="91">
        <v>44986</v>
      </c>
      <c r="B1065" s="76" t="s">
        <v>17</v>
      </c>
      <c r="C1065" s="76" t="s">
        <v>18</v>
      </c>
      <c r="D1065" s="76" t="s">
        <v>19</v>
      </c>
      <c r="E1065" s="77" t="s">
        <v>20</v>
      </c>
      <c r="F1065" s="78">
        <v>168</v>
      </c>
      <c r="G1065" s="76" t="s">
        <v>298</v>
      </c>
      <c r="H1065" s="76" t="s">
        <v>110</v>
      </c>
      <c r="I1065">
        <v>2</v>
      </c>
      <c r="J1065">
        <v>1.6339999999999999</v>
      </c>
      <c r="K1065">
        <v>1.5189999999999999</v>
      </c>
      <c r="L1065">
        <v>1.46</v>
      </c>
      <c r="M1065">
        <v>4.1559999999999997</v>
      </c>
      <c r="N1065">
        <v>3.1880000000000002</v>
      </c>
      <c r="O1065">
        <v>107.57077024358131</v>
      </c>
      <c r="P1065">
        <v>111.91780821917808</v>
      </c>
      <c r="Q1065">
        <v>130.36386449184442</v>
      </c>
      <c r="R1065" s="35" t="str">
        <f>CONCATENATE(Таблица1[[#This Row],[ОКПД]],Таблица1[[#This Row],[Признак периода данных]],Таблица1[[#This Row],[ОКЕИ]])</f>
        <v>10.20.24.120_168</v>
      </c>
      <c r="S1065" s="35" t="str">
        <f>VLOOKUP(Таблица1[[#This Row],[ОКПД]],ОКПД!$A$2:$B$11000,2,FALSE)</f>
        <v>Рыба и филе рыбное горячего копчения</v>
      </c>
      <c r="T1065" s="35" t="str">
        <f>VLOOKUP(Таблица1[[#This Row],[ОКЕИ]],'для единиц измирения'!$G$4:$H$1900,2,FALSE)</f>
        <v>тонн</v>
      </c>
      <c r="U1065" t="str">
        <f>LEFT(Таблица1[[#This Row],[ОКПД]],2)</f>
        <v>10</v>
      </c>
      <c r="V1065" s="10" t="e">
        <f>IF(H1065=H1072:H1075,"…*",Таблица1[[#This Row],[За отчётный месяц]])</f>
        <v>#VALUE!</v>
      </c>
      <c r="Y1065" s="25">
        <f t="shared" si="8"/>
        <v>4.1559999999999997</v>
      </c>
      <c r="Z1065" s="25">
        <f t="shared" si="9"/>
        <v>130.36386449184442</v>
      </c>
    </row>
    <row r="1066" spans="1:26" ht="15" x14ac:dyDescent="0.25">
      <c r="A1066" s="91">
        <v>44986</v>
      </c>
      <c r="B1066" s="76" t="s">
        <v>17</v>
      </c>
      <c r="C1066" s="76" t="s">
        <v>18</v>
      </c>
      <c r="D1066" s="76" t="s">
        <v>19</v>
      </c>
      <c r="E1066" s="77" t="s">
        <v>20</v>
      </c>
      <c r="F1066" s="78">
        <v>168</v>
      </c>
      <c r="G1066" s="76" t="s">
        <v>298</v>
      </c>
      <c r="H1066" s="76" t="s">
        <v>167</v>
      </c>
      <c r="I1066">
        <v>2</v>
      </c>
      <c r="J1066">
        <v>1.2</v>
      </c>
      <c r="K1066">
        <v>0.99</v>
      </c>
      <c r="L1066">
        <v>1.05</v>
      </c>
      <c r="M1066">
        <v>3.04</v>
      </c>
      <c r="N1066">
        <v>2.78</v>
      </c>
      <c r="O1066">
        <v>121.21212121212122</v>
      </c>
      <c r="P1066">
        <v>114.28571428571429</v>
      </c>
      <c r="Q1066">
        <v>109.35251798561151</v>
      </c>
      <c r="R1066" s="35" t="str">
        <f>CONCATENATE(Таблица1[[#This Row],[ОКПД]],Таблица1[[#This Row],[Признак периода данных]],Таблица1[[#This Row],[ОКЕИ]])</f>
        <v>10.51.56.150_168</v>
      </c>
      <c r="S1066" s="35" t="str">
        <f>VLOOKUP(Таблица1[[#This Row],[ОКПД]],ОКПД!$A$2:$B$11000,2,FALSE)</f>
        <v>Продукты на основе творога</v>
      </c>
      <c r="T1066" s="35" t="str">
        <f>VLOOKUP(Таблица1[[#This Row],[ОКЕИ]],'для единиц измирения'!$G$4:$H$1900,2,FALSE)</f>
        <v>тонн</v>
      </c>
      <c r="U1066" t="str">
        <f>LEFT(Таблица1[[#This Row],[ОКПД]],2)</f>
        <v>10</v>
      </c>
      <c r="V1066" s="10" t="e">
        <f>IF(H1066=H1073:H1076,"…*",Таблица1[[#This Row],[За отчётный месяц]])</f>
        <v>#VALUE!</v>
      </c>
      <c r="Y1066" s="25">
        <f t="shared" si="8"/>
        <v>3.04</v>
      </c>
      <c r="Z1066" s="25">
        <f t="shared" si="9"/>
        <v>109.35251798561151</v>
      </c>
    </row>
    <row r="1067" spans="1:26" ht="20.100000000000001" customHeight="1" x14ac:dyDescent="0.25">
      <c r="A1067" s="91">
        <v>44986</v>
      </c>
      <c r="B1067" s="76" t="s">
        <v>17</v>
      </c>
      <c r="C1067" s="76" t="s">
        <v>18</v>
      </c>
      <c r="D1067" s="76" t="s">
        <v>19</v>
      </c>
      <c r="E1067" s="77" t="s">
        <v>20</v>
      </c>
      <c r="F1067" s="78">
        <v>114</v>
      </c>
      <c r="G1067" s="76" t="s">
        <v>298</v>
      </c>
      <c r="H1067" s="76" t="s">
        <v>248</v>
      </c>
      <c r="L1067">
        <v>0</v>
      </c>
      <c r="N1067">
        <v>0.06</v>
      </c>
      <c r="P1067">
        <v>0</v>
      </c>
      <c r="Q1067">
        <v>0</v>
      </c>
      <c r="R1067" s="35" t="str">
        <f>CONCATENATE(Таблица1[[#This Row],[ОКПД]],Таблица1[[#This Row],[Признак периода данных]],Таблица1[[#This Row],[ОКЕИ]])</f>
        <v>23.63.10_114</v>
      </c>
      <c r="S1067" s="35" t="str">
        <f>VLOOKUP(Таблица1[[#This Row],[ОКПД]],ОКПД!$A$2:$B$11000,2,FALSE)</f>
        <v>Бетон, готовый для заливки (товарный бетон)</v>
      </c>
      <c r="T1067" s="35" t="str">
        <f>VLOOKUP(Таблица1[[#This Row],[ОКЕИ]],'для единиц измирения'!$G$4:$H$1900,2,FALSE)</f>
        <v>тыс.м3</v>
      </c>
      <c r="U1067" t="str">
        <f>LEFT(Таблица1[[#This Row],[ОКПД]],2)</f>
        <v>23</v>
      </c>
      <c r="V1067" s="10" t="e">
        <f>IF(H1067=H1074:H1077,"…*",Таблица1[[#This Row],[За отчётный месяц]])</f>
        <v>#VALUE!</v>
      </c>
      <c r="Y1067" s="25">
        <f t="shared" si="8"/>
        <v>0</v>
      </c>
      <c r="Z1067" s="25">
        <f t="shared" si="9"/>
        <v>0</v>
      </c>
    </row>
    <row r="1068" spans="1:26" ht="20.100000000000001" customHeight="1" x14ac:dyDescent="0.25">
      <c r="A1068" s="91">
        <v>44986</v>
      </c>
      <c r="B1068" s="76" t="s">
        <v>17</v>
      </c>
      <c r="C1068" s="76" t="s">
        <v>18</v>
      </c>
      <c r="D1068" s="76" t="s">
        <v>19</v>
      </c>
      <c r="E1068" s="77" t="s">
        <v>20</v>
      </c>
      <c r="F1068" s="78">
        <v>247</v>
      </c>
      <c r="G1068" s="76" t="s">
        <v>298</v>
      </c>
      <c r="H1068" s="76" t="s">
        <v>334</v>
      </c>
      <c r="I1068">
        <v>2</v>
      </c>
      <c r="J1068">
        <v>38.579000000000001</v>
      </c>
      <c r="K1068">
        <v>33.219000000000001</v>
      </c>
      <c r="L1068">
        <v>27.739000000000001</v>
      </c>
      <c r="M1068">
        <v>111.371</v>
      </c>
      <c r="N1068">
        <v>86.81</v>
      </c>
      <c r="O1068">
        <v>116.13534423071134</v>
      </c>
      <c r="P1068">
        <v>139.07855366091064</v>
      </c>
      <c r="Q1068">
        <v>128.29282340744155</v>
      </c>
      <c r="R1068" s="35" t="str">
        <f>CONCATENATE(Таблица1[[#This Row],[ОКПД]],Таблица1[[#This Row],[Признак периода данных]],Таблица1[[#This Row],[ОКЕИ]])</f>
        <v>35.11.10.115_247</v>
      </c>
      <c r="S1068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068" s="35" t="str">
        <f>VLOOKUP(Таблица1[[#This Row],[ОКЕИ]],'для единиц измирения'!$G$4:$H$1900,2,FALSE)</f>
        <v>млн. кВт. ч</v>
      </c>
      <c r="U1068" t="str">
        <f>LEFT(Таблица1[[#This Row],[ОКПД]],2)</f>
        <v>35</v>
      </c>
      <c r="V1068" s="10" t="e">
        <f>IF(H1068=H1075:H1078,"…*",Таблица1[[#This Row],[За отчётный месяц]])</f>
        <v>#VALUE!</v>
      </c>
      <c r="Y1068" s="25">
        <f t="shared" si="8"/>
        <v>111.371</v>
      </c>
      <c r="Z1068" s="25">
        <f t="shared" si="9"/>
        <v>128.29282340744155</v>
      </c>
    </row>
    <row r="1069" spans="1:26" ht="20.100000000000001" customHeight="1" x14ac:dyDescent="0.25">
      <c r="A1069" s="91">
        <v>44986</v>
      </c>
      <c r="B1069" s="76" t="s">
        <v>17</v>
      </c>
      <c r="C1069" s="76" t="s">
        <v>18</v>
      </c>
      <c r="D1069" s="76" t="s">
        <v>19</v>
      </c>
      <c r="E1069" s="77" t="s">
        <v>20</v>
      </c>
      <c r="F1069" s="78">
        <v>882</v>
      </c>
      <c r="G1069" s="76" t="s">
        <v>298</v>
      </c>
      <c r="H1069" s="76" t="s">
        <v>313</v>
      </c>
      <c r="I1069">
        <v>2</v>
      </c>
      <c r="J1069">
        <v>19.82</v>
      </c>
      <c r="K1069">
        <v>15.82</v>
      </c>
      <c r="L1069">
        <v>20.87</v>
      </c>
      <c r="M1069">
        <v>48.69</v>
      </c>
      <c r="N1069">
        <v>30.23</v>
      </c>
      <c r="O1069">
        <v>125.28445006321112</v>
      </c>
      <c r="P1069">
        <v>94.968854815524679</v>
      </c>
      <c r="Q1069">
        <v>161.06516705259676</v>
      </c>
      <c r="R1069" s="35" t="str">
        <f>CONCATENATE(Таблица1[[#This Row],[ОКПД]],Таблица1[[#This Row],[Признак периода данных]],Таблица1[[#This Row],[ОКЕИ]])</f>
        <v>10.13.15.002.АГ_882</v>
      </c>
      <c r="S1069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069" s="35" t="str">
        <f>VLOOKUP(Таблица1[[#This Row],[ОКЕИ]],'для единиц измирения'!$G$4:$H$1900,2,FALSE)</f>
        <v>тыс.усл. банок</v>
      </c>
      <c r="U1069" t="str">
        <f>LEFT(Таблица1[[#This Row],[ОКПД]],2)</f>
        <v>10</v>
      </c>
      <c r="V1069" s="10" t="e">
        <f>IF(H1069=H1076:H1079,"…*",Таблица1[[#This Row],[За отчётный месяц]])</f>
        <v>#VALUE!</v>
      </c>
      <c r="Y1069" s="25">
        <f t="shared" si="8"/>
        <v>48.69</v>
      </c>
      <c r="Z1069" s="25">
        <f t="shared" si="9"/>
        <v>161.06516705259676</v>
      </c>
    </row>
    <row r="1070" spans="1:26" ht="20.100000000000001" customHeight="1" x14ac:dyDescent="0.25">
      <c r="A1070" s="91">
        <v>44986</v>
      </c>
      <c r="B1070" s="76" t="s">
        <v>17</v>
      </c>
      <c r="C1070" s="76" t="s">
        <v>18</v>
      </c>
      <c r="D1070" s="76" t="s">
        <v>19</v>
      </c>
      <c r="E1070" s="77" t="s">
        <v>20</v>
      </c>
      <c r="F1070" s="78">
        <v>882</v>
      </c>
      <c r="G1070" s="76" t="s">
        <v>298</v>
      </c>
      <c r="H1070" s="76" t="s">
        <v>316</v>
      </c>
      <c r="I1070">
        <v>2</v>
      </c>
      <c r="J1070">
        <v>19.43</v>
      </c>
      <c r="K1070">
        <v>15.43</v>
      </c>
      <c r="L1070">
        <v>19.579999999999998</v>
      </c>
      <c r="M1070">
        <v>46.8</v>
      </c>
      <c r="N1070">
        <v>27.86</v>
      </c>
      <c r="O1070">
        <v>125.92352559948154</v>
      </c>
      <c r="P1070">
        <v>99.233912155260469</v>
      </c>
      <c r="Q1070">
        <v>167.98277099784639</v>
      </c>
      <c r="R1070" s="35" t="str">
        <f>CONCATENATE(Таблица1[[#This Row],[ОКПД]],Таблица1[[#This Row],[Признак периода данных]],Таблица1[[#This Row],[ОКЕИ]])</f>
        <v>10.13.15.110_882</v>
      </c>
      <c r="S1070" s="35" t="str">
        <f>VLOOKUP(Таблица1[[#This Row],[ОКПД]],ОКПД!$A$2:$B$11000,2,FALSE)</f>
        <v>Консервы мясные</v>
      </c>
      <c r="T1070" s="35" t="str">
        <f>VLOOKUP(Таблица1[[#This Row],[ОКЕИ]],'для единиц измирения'!$G$4:$H$1900,2,FALSE)</f>
        <v>тыс.усл. банок</v>
      </c>
      <c r="U1070" t="str">
        <f>LEFT(Таблица1[[#This Row],[ОКПД]],2)</f>
        <v>10</v>
      </c>
      <c r="V1070" s="10" t="e">
        <f>IF(H1070=H1077:H1080,"…*",Таблица1[[#This Row],[За отчётный месяц]])</f>
        <v>#VALUE!</v>
      </c>
      <c r="Y1070" s="25">
        <f t="shared" si="8"/>
        <v>46.8</v>
      </c>
      <c r="Z1070" s="25">
        <f t="shared" si="9"/>
        <v>167.98277099784639</v>
      </c>
    </row>
    <row r="1071" spans="1:26" ht="20.100000000000001" customHeight="1" x14ac:dyDescent="0.25">
      <c r="A1071" s="91">
        <v>44986</v>
      </c>
      <c r="B1071" s="76" t="s">
        <v>17</v>
      </c>
      <c r="C1071" s="76" t="s">
        <v>18</v>
      </c>
      <c r="D1071" s="76" t="s">
        <v>19</v>
      </c>
      <c r="E1071" s="77" t="s">
        <v>20</v>
      </c>
      <c r="F1071" s="78">
        <v>168</v>
      </c>
      <c r="G1071" s="76" t="s">
        <v>298</v>
      </c>
      <c r="H1071" s="76" t="s">
        <v>151</v>
      </c>
      <c r="I1071">
        <v>2</v>
      </c>
      <c r="J1071">
        <v>0.47</v>
      </c>
      <c r="K1071">
        <v>0.43</v>
      </c>
      <c r="L1071">
        <v>0.57999999999999996</v>
      </c>
      <c r="M1071">
        <v>1.23</v>
      </c>
      <c r="N1071">
        <v>1.41</v>
      </c>
      <c r="O1071">
        <v>109.30232558139535</v>
      </c>
      <c r="P1071">
        <v>81.034482758620683</v>
      </c>
      <c r="Q1071">
        <v>87.234042553191486</v>
      </c>
      <c r="R1071" s="35" t="str">
        <f>CONCATENATE(Таблица1[[#This Row],[ОКПД]],Таблица1[[#This Row],[Признак периода данных]],Таблица1[[#This Row],[ОКЕИ]])</f>
        <v>10.51.52.150_168</v>
      </c>
      <c r="S1071" s="35" t="str">
        <f>VLOOKUP(Таблица1[[#This Row],[ОКПД]],ОКПД!$A$2:$B$11000,2,FALSE)</f>
        <v>Простокваша, в том числе мечниковская</v>
      </c>
      <c r="T1071" s="35" t="str">
        <f>VLOOKUP(Таблица1[[#This Row],[ОКЕИ]],'для единиц измирения'!$G$4:$H$1900,2,FALSE)</f>
        <v>тонн</v>
      </c>
      <c r="U1071" t="str">
        <f>LEFT(Таблица1[[#This Row],[ОКПД]],2)</f>
        <v>10</v>
      </c>
      <c r="V1071" s="10" t="e">
        <f>IF(H1071=H1078:H1081,"…*",Таблица1[[#This Row],[За отчётный месяц]])</f>
        <v>#VALUE!</v>
      </c>
      <c r="Y1071" s="25">
        <f t="shared" si="8"/>
        <v>1.23</v>
      </c>
      <c r="Z1071" s="25">
        <f t="shared" si="9"/>
        <v>87.234042553191486</v>
      </c>
    </row>
    <row r="1072" spans="1:26" ht="20.100000000000001" customHeight="1" x14ac:dyDescent="0.25">
      <c r="A1072" s="91">
        <v>44986</v>
      </c>
      <c r="B1072" s="76" t="s">
        <v>17</v>
      </c>
      <c r="C1072" s="76" t="s">
        <v>18</v>
      </c>
      <c r="D1072" s="76" t="s">
        <v>19</v>
      </c>
      <c r="E1072" s="77" t="s">
        <v>20</v>
      </c>
      <c r="F1072" s="78">
        <v>168</v>
      </c>
      <c r="G1072" s="76" t="s">
        <v>298</v>
      </c>
      <c r="H1072" s="76" t="s">
        <v>120</v>
      </c>
      <c r="I1072">
        <v>2</v>
      </c>
      <c r="J1072">
        <v>0.21299999999999999</v>
      </c>
      <c r="K1072">
        <v>0.22</v>
      </c>
      <c r="L1072">
        <v>0.251</v>
      </c>
      <c r="M1072">
        <v>0.60199999999999998</v>
      </c>
      <c r="N1072">
        <v>0.57899999999999996</v>
      </c>
      <c r="O1072">
        <v>96.818181818181813</v>
      </c>
      <c r="P1072">
        <v>84.860557768924309</v>
      </c>
      <c r="Q1072">
        <v>103.97236614853195</v>
      </c>
      <c r="R1072" s="35" t="str">
        <f>CONCATENATE(Таблица1[[#This Row],[ОКПД]],Таблица1[[#This Row],[Признак периода данных]],Таблица1[[#This Row],[ОКЕИ]])</f>
        <v>10.20.25.120_168</v>
      </c>
      <c r="S1072" s="35" t="str">
        <f>VLOOKUP(Таблица1[[#This Row],[ОКПД]],ОКПД!$A$2:$B$11000,2,FALSE)</f>
        <v>Пресервы рыбные</v>
      </c>
      <c r="T1072" s="35" t="str">
        <f>VLOOKUP(Таблица1[[#This Row],[ОКЕИ]],'для единиц измирения'!$G$4:$H$1900,2,FALSE)</f>
        <v>тонн</v>
      </c>
      <c r="U1072" t="str">
        <f>LEFT(Таблица1[[#This Row],[ОКПД]],2)</f>
        <v>10</v>
      </c>
      <c r="V1072" s="10" t="e">
        <f>IF(H1072=H1079:H1082,"…*",Таблица1[[#This Row],[За отчётный месяц]])</f>
        <v>#VALUE!</v>
      </c>
      <c r="Y1072" s="25">
        <f t="shared" si="8"/>
        <v>0.60199999999999998</v>
      </c>
      <c r="Z1072" s="25">
        <f t="shared" si="9"/>
        <v>103.97236614853195</v>
      </c>
    </row>
    <row r="1073" spans="1:26" ht="20.100000000000001" customHeight="1" x14ac:dyDescent="0.25">
      <c r="A1073" s="91">
        <v>44986</v>
      </c>
      <c r="B1073" s="76" t="s">
        <v>17</v>
      </c>
      <c r="C1073" s="76" t="s">
        <v>18</v>
      </c>
      <c r="D1073" s="76" t="s">
        <v>19</v>
      </c>
      <c r="E1073" s="77" t="s">
        <v>20</v>
      </c>
      <c r="F1073" s="78">
        <v>128</v>
      </c>
      <c r="G1073" s="76" t="s">
        <v>298</v>
      </c>
      <c r="H1073" s="76" t="s">
        <v>219</v>
      </c>
      <c r="I1073">
        <v>3</v>
      </c>
      <c r="J1073">
        <v>42.11</v>
      </c>
      <c r="K1073">
        <v>35.39</v>
      </c>
      <c r="L1073">
        <v>49.27</v>
      </c>
      <c r="M1073">
        <v>117.89</v>
      </c>
      <c r="N1073">
        <v>123.32</v>
      </c>
      <c r="O1073">
        <v>118.98841480644249</v>
      </c>
      <c r="P1073">
        <v>85.467830322711592</v>
      </c>
      <c r="Q1073">
        <v>95.596821277975991</v>
      </c>
      <c r="R1073" s="35" t="str">
        <f>CONCATENATE(Таблица1[[#This Row],[ОКПД]],Таблица1[[#This Row],[Признак периода данных]],Таблица1[[#This Row],[ОКЕИ]])</f>
        <v>11.07.11.120_128</v>
      </c>
      <c r="S1073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073" s="35" t="str">
        <f>VLOOKUP(Таблица1[[#This Row],[ОКЕИ]],'для единиц измирения'!$G$4:$H$1900,2,FALSE)</f>
        <v>тыс.полу-литров</v>
      </c>
      <c r="U1073" t="str">
        <f>LEFT(Таблица1[[#This Row],[ОКПД]],2)</f>
        <v>11</v>
      </c>
      <c r="V1073" s="10" t="e">
        <f>IF(H1073=H1080:H1083,"…*",Таблица1[[#This Row],[За отчётный месяц]])</f>
        <v>#VALUE!</v>
      </c>
      <c r="Y1073" s="25">
        <f t="shared" si="8"/>
        <v>117.89</v>
      </c>
      <c r="Z1073" s="25">
        <f t="shared" si="9"/>
        <v>95.596821277975991</v>
      </c>
    </row>
    <row r="1074" spans="1:26" ht="20.100000000000001" customHeight="1" x14ac:dyDescent="0.25">
      <c r="A1074" s="91">
        <v>44986</v>
      </c>
      <c r="B1074" s="76" t="s">
        <v>17</v>
      </c>
      <c r="C1074" s="76" t="s">
        <v>18</v>
      </c>
      <c r="D1074" s="76" t="s">
        <v>19</v>
      </c>
      <c r="E1074" s="77" t="s">
        <v>20</v>
      </c>
      <c r="F1074" s="78">
        <v>796</v>
      </c>
      <c r="G1074" s="76" t="s">
        <v>298</v>
      </c>
      <c r="H1074" s="76" t="s">
        <v>345</v>
      </c>
      <c r="K1074">
        <v>2</v>
      </c>
      <c r="L1074">
        <v>0</v>
      </c>
      <c r="M1074">
        <v>2</v>
      </c>
      <c r="N1074">
        <v>2</v>
      </c>
      <c r="P1074">
        <v>0</v>
      </c>
      <c r="Q1074">
        <v>100</v>
      </c>
      <c r="R1074" s="35" t="str">
        <f>CONCATENATE(Таблица1[[#This Row],[ОКПД]],Таблица1[[#This Row],[Признак периода данных]],Таблица1[[#This Row],[ОКЕИ]])</f>
        <v>31.09.12.121_796</v>
      </c>
      <c r="S1074" s="35" t="str">
        <f>VLOOKUP(Таблица1[[#This Row],[ОКПД]],ОКПД!$A$2:$B$11000,2,FALSE)</f>
        <v>Кровати деревянные для взрослых</v>
      </c>
      <c r="T1074" s="35" t="str">
        <f>VLOOKUP(Таблица1[[#This Row],[ОКЕИ]],'для единиц измирения'!$G$4:$H$1900,2,FALSE)</f>
        <v>штук</v>
      </c>
      <c r="U1074" t="str">
        <f>LEFT(Таблица1[[#This Row],[ОКПД]],2)</f>
        <v>31</v>
      </c>
      <c r="V1074" s="10" t="e">
        <f>IF(H1074=H1081:H1084,"…*",Таблица1[[#This Row],[За отчётный месяц]])</f>
        <v>#VALUE!</v>
      </c>
      <c r="Y1074" s="25">
        <f t="shared" si="8"/>
        <v>2</v>
      </c>
      <c r="Z1074" s="25">
        <f t="shared" si="9"/>
        <v>100</v>
      </c>
    </row>
    <row r="1075" spans="1:26" ht="15" x14ac:dyDescent="0.25">
      <c r="A1075" s="91">
        <v>44986</v>
      </c>
      <c r="B1075" s="76" t="s">
        <v>17</v>
      </c>
      <c r="C1075" s="76" t="s">
        <v>18</v>
      </c>
      <c r="D1075" s="76" t="s">
        <v>19</v>
      </c>
      <c r="E1075" s="77" t="s">
        <v>20</v>
      </c>
      <c r="F1075" s="78">
        <v>234</v>
      </c>
      <c r="G1075" s="76" t="s">
        <v>298</v>
      </c>
      <c r="H1075" s="76" t="s">
        <v>282</v>
      </c>
      <c r="I1075">
        <v>36</v>
      </c>
      <c r="J1075">
        <v>130.62299999999999</v>
      </c>
      <c r="K1075">
        <v>135.73500000000001</v>
      </c>
      <c r="L1075">
        <v>117.943</v>
      </c>
      <c r="M1075">
        <v>405.29</v>
      </c>
      <c r="N1075">
        <v>391.28899999999999</v>
      </c>
      <c r="O1075">
        <v>96.233837993148413</v>
      </c>
      <c r="P1075">
        <v>110.75095597025683</v>
      </c>
      <c r="Q1075">
        <v>103.57817367725646</v>
      </c>
      <c r="R1075" s="35" t="str">
        <f>CONCATENATE(Таблица1[[#This Row],[ОКПД]],Таблица1[[#This Row],[Признак периода данных]],Таблица1[[#This Row],[ОКЕИ]])</f>
        <v>35.30.11_234</v>
      </c>
      <c r="S1075" s="35" t="str">
        <f>VLOOKUP(Таблица1[[#This Row],[ОКПД]],ОКПД!$A$2:$B$11000,2,FALSE)</f>
        <v>Пар и горячая вода</v>
      </c>
      <c r="T1075" s="35" t="str">
        <f>VLOOKUP(Таблица1[[#This Row],[ОКЕИ]],'для единиц измирения'!$G$4:$H$1900,2,FALSE)</f>
        <v>тыс. Гкал</v>
      </c>
      <c r="U1075" t="str">
        <f>LEFT(Таблица1[[#This Row],[ОКПД]],2)</f>
        <v>35</v>
      </c>
      <c r="V1075" s="10" t="e">
        <f>IF(H1075=H1082:H1085,"…*",Таблица1[[#This Row],[За отчётный месяц]])</f>
        <v>#VALUE!</v>
      </c>
      <c r="Y1075" s="25">
        <f t="shared" si="8"/>
        <v>405.29</v>
      </c>
      <c r="Z1075" s="25">
        <f t="shared" si="9"/>
        <v>103.57817367725646</v>
      </c>
    </row>
    <row r="1076" spans="1:26" ht="15" x14ac:dyDescent="0.25">
      <c r="A1076" s="91">
        <v>44986</v>
      </c>
      <c r="B1076" s="76" t="s">
        <v>17</v>
      </c>
      <c r="C1076" s="76" t="s">
        <v>18</v>
      </c>
      <c r="D1076" s="76" t="s">
        <v>19</v>
      </c>
      <c r="E1076" s="77" t="s">
        <v>20</v>
      </c>
      <c r="F1076" s="78">
        <v>234</v>
      </c>
      <c r="G1076" s="76" t="s">
        <v>298</v>
      </c>
      <c r="H1076" s="76" t="s">
        <v>286</v>
      </c>
      <c r="I1076">
        <v>5</v>
      </c>
      <c r="J1076">
        <v>70.739000000000004</v>
      </c>
      <c r="K1076">
        <v>72.930000000000007</v>
      </c>
      <c r="L1076">
        <v>65.602000000000004</v>
      </c>
      <c r="M1076">
        <v>221.53299999999999</v>
      </c>
      <c r="N1076">
        <v>222.547</v>
      </c>
      <c r="O1076">
        <v>96.995749348690524</v>
      </c>
      <c r="P1076">
        <v>107.83055394652602</v>
      </c>
      <c r="Q1076">
        <v>99.544365909223671</v>
      </c>
      <c r="R1076" s="35" t="str">
        <f>CONCATENATE(Таблица1[[#This Row],[ОКПД]],Таблица1[[#This Row],[Признак периода данных]],Таблица1[[#This Row],[ОКЕИ]])</f>
        <v>35.30.11.110_234</v>
      </c>
      <c r="S1076" s="35" t="str">
        <f>VLOOKUP(Таблица1[[#This Row],[ОКПД]],ОКПД!$A$2:$B$11000,2,FALSE)</f>
        <v>Энергия тепловая, отпущенная электростанциями</v>
      </c>
      <c r="T1076" s="35" t="str">
        <f>VLOOKUP(Таблица1[[#This Row],[ОКЕИ]],'для единиц измирения'!$G$4:$H$1900,2,FALSE)</f>
        <v>тыс. Гкал</v>
      </c>
      <c r="U1076" t="str">
        <f>LEFT(Таблица1[[#This Row],[ОКПД]],2)</f>
        <v>35</v>
      </c>
      <c r="V1076" s="10" t="e">
        <f>IF(H1076=H1083:H1086,"…*",Таблица1[[#This Row],[За отчётный месяц]])</f>
        <v>#VALUE!</v>
      </c>
      <c r="Y1076" s="25">
        <f t="shared" si="8"/>
        <v>221.53299999999999</v>
      </c>
      <c r="Z1076" s="25">
        <f t="shared" si="9"/>
        <v>99.544365909223671</v>
      </c>
    </row>
    <row r="1077" spans="1:26" ht="20.100000000000001" customHeight="1" x14ac:dyDescent="0.25">
      <c r="A1077" s="91">
        <v>44986</v>
      </c>
      <c r="B1077" s="76" t="s">
        <v>17</v>
      </c>
      <c r="C1077" s="76" t="s">
        <v>18</v>
      </c>
      <c r="D1077" s="76" t="s">
        <v>19</v>
      </c>
      <c r="E1077" s="77" t="s">
        <v>20</v>
      </c>
      <c r="F1077" s="78">
        <v>168</v>
      </c>
      <c r="G1077" s="76" t="s">
        <v>298</v>
      </c>
      <c r="H1077" s="76" t="s">
        <v>366</v>
      </c>
      <c r="L1077" t="s">
        <v>9680</v>
      </c>
      <c r="N1077" t="s">
        <v>9680</v>
      </c>
      <c r="P1077" t="s">
        <v>9680</v>
      </c>
      <c r="Q1077" t="s">
        <v>9680</v>
      </c>
      <c r="R1077" s="35" t="str">
        <f>CONCATENATE(Таблица1[[#This Row],[ОКПД]],Таблица1[[#This Row],[Признак периода данных]],Таблица1[[#This Row],[ОКЕИ]])</f>
        <v>10.11.12.003.АГ_168</v>
      </c>
      <c r="S1077" s="35" t="str">
        <f>VLOOKUP(Таблица1[[#This Row],[ОКПД]],ОКПД!$A$2:$B$11000,2,FALSE)</f>
        <v xml:space="preserve">Мясо и субпродукты </v>
      </c>
      <c r="T1077" s="35" t="str">
        <f>VLOOKUP(Таблица1[[#This Row],[ОКЕИ]],'для единиц измирения'!$G$4:$H$1900,2,FALSE)</f>
        <v>тонн</v>
      </c>
      <c r="U1077" t="str">
        <f>LEFT(Таблица1[[#This Row],[ОКПД]],2)</f>
        <v>10</v>
      </c>
      <c r="V1077" s="10" t="e">
        <f>IF(H1077=H1084:H1087,"…*",Таблица1[[#This Row],[За отчётный месяц]])</f>
        <v>#VALUE!</v>
      </c>
      <c r="Y1077" s="25">
        <f t="shared" si="8"/>
        <v>0</v>
      </c>
      <c r="Z1077" s="25" t="str">
        <f t="shared" si="9"/>
        <v xml:space="preserve"> </v>
      </c>
    </row>
    <row r="1078" spans="1:26" ht="20.100000000000001" customHeight="1" x14ac:dyDescent="0.25">
      <c r="A1078" s="91">
        <v>44986</v>
      </c>
      <c r="B1078" s="76" t="s">
        <v>17</v>
      </c>
      <c r="C1078" s="76" t="s">
        <v>18</v>
      </c>
      <c r="D1078" s="76" t="s">
        <v>19</v>
      </c>
      <c r="E1078" s="77" t="s">
        <v>20</v>
      </c>
      <c r="F1078" s="78">
        <v>168</v>
      </c>
      <c r="G1078" s="76" t="s">
        <v>298</v>
      </c>
      <c r="H1078" s="76" t="s">
        <v>356</v>
      </c>
      <c r="L1078" t="s">
        <v>9680</v>
      </c>
      <c r="N1078" t="s">
        <v>9680</v>
      </c>
      <c r="P1078" t="s">
        <v>9680</v>
      </c>
      <c r="Q1078" t="s">
        <v>9680</v>
      </c>
      <c r="R1078" s="35" t="str">
        <f>CONCATENATE(Таблица1[[#This Row],[ОКПД]],Таблица1[[#This Row],[Признак периода данных]],Таблица1[[#This Row],[ОКЕИ]])</f>
        <v>10.11.16_168</v>
      </c>
      <c r="S1078" s="35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078" s="35" t="str">
        <f>VLOOKUP(Таблица1[[#This Row],[ОКЕИ]],'для единиц измирения'!$G$4:$H$1900,2,FALSE)</f>
        <v>тонн</v>
      </c>
      <c r="U1078" t="str">
        <f>LEFT(Таблица1[[#This Row],[ОКПД]],2)</f>
        <v>10</v>
      </c>
      <c r="V1078" s="10" t="e">
        <f>IF(H1078=H1085:H1088,"…*",Таблица1[[#This Row],[За отчётный месяц]])</f>
        <v>#VALUE!</v>
      </c>
      <c r="Y1078" s="25">
        <f t="shared" si="8"/>
        <v>0</v>
      </c>
      <c r="Z1078" s="25" t="str">
        <f t="shared" si="9"/>
        <v xml:space="preserve"> </v>
      </c>
    </row>
    <row r="1079" spans="1:26" ht="20.100000000000001" customHeight="1" x14ac:dyDescent="0.25">
      <c r="A1079" s="91">
        <v>44986</v>
      </c>
      <c r="B1079" s="76" t="s">
        <v>17</v>
      </c>
      <c r="C1079" s="76" t="s">
        <v>18</v>
      </c>
      <c r="D1079" s="76" t="s">
        <v>19</v>
      </c>
      <c r="E1079" s="77" t="s">
        <v>20</v>
      </c>
      <c r="F1079" s="78">
        <v>169</v>
      </c>
      <c r="G1079" s="76" t="s">
        <v>298</v>
      </c>
      <c r="H1079" s="76" t="s">
        <v>32</v>
      </c>
      <c r="I1079">
        <v>2</v>
      </c>
      <c r="J1079">
        <v>126</v>
      </c>
      <c r="K1079">
        <v>107</v>
      </c>
      <c r="L1079">
        <v>123.873</v>
      </c>
      <c r="M1079">
        <v>347</v>
      </c>
      <c r="N1079">
        <v>303.59699999999998</v>
      </c>
      <c r="O1079">
        <v>117.75700934579439</v>
      </c>
      <c r="P1079">
        <v>101.71708120413649</v>
      </c>
      <c r="Q1079">
        <v>114.29625457432056</v>
      </c>
      <c r="R1079" s="35" t="str">
        <f>CONCATENATE(Таблица1[[#This Row],[ОКПД]],Таблица1[[#This Row],[Признак периода данных]],Таблица1[[#This Row],[ОКЕИ]])</f>
        <v>05.10.20.001.АГ_169</v>
      </c>
      <c r="S1079" s="35" t="str">
        <f>VLOOKUP(Таблица1[[#This Row],[ОКПД]],ОКПД!$A$2:$B$11000,2,FALSE)</f>
        <v>Уголь каменный и бурый</v>
      </c>
      <c r="T1079" s="35" t="str">
        <f>VLOOKUP(Таблица1[[#This Row],[ОКЕИ]],'для единиц измирения'!$G$4:$H$1900,2,FALSE)</f>
        <v>тыс. тонн</v>
      </c>
      <c r="U1079" t="str">
        <f>LEFT(Таблица1[[#This Row],[ОКПД]],2)</f>
        <v>05</v>
      </c>
      <c r="V1079" s="10" t="e">
        <f>IF(H1079=H1086:H1089,"…*",Таблица1[[#This Row],[За отчётный месяц]])</f>
        <v>#VALUE!</v>
      </c>
      <c r="Y1079" s="25">
        <f t="shared" si="8"/>
        <v>347</v>
      </c>
      <c r="Z1079" s="25">
        <f t="shared" si="9"/>
        <v>114.29625457432056</v>
      </c>
    </row>
    <row r="1080" spans="1:26" ht="20.100000000000001" customHeight="1" x14ac:dyDescent="0.25">
      <c r="A1080" s="91">
        <v>44986</v>
      </c>
      <c r="B1080" s="76" t="s">
        <v>17</v>
      </c>
      <c r="C1080" s="76" t="s">
        <v>18</v>
      </c>
      <c r="D1080" s="76" t="s">
        <v>19</v>
      </c>
      <c r="E1080" s="77" t="s">
        <v>20</v>
      </c>
      <c r="F1080" s="78">
        <v>882</v>
      </c>
      <c r="G1080" s="76" t="s">
        <v>298</v>
      </c>
      <c r="H1080" s="76" t="s">
        <v>322</v>
      </c>
      <c r="L1080">
        <v>0</v>
      </c>
      <c r="M1080">
        <v>0.53</v>
      </c>
      <c r="N1080">
        <v>0.36</v>
      </c>
      <c r="P1080">
        <v>0</v>
      </c>
      <c r="Q1080">
        <v>147.22222222222223</v>
      </c>
      <c r="R1080" s="35" t="str">
        <f>CONCATENATE(Таблица1[[#This Row],[ОКПД]],Таблица1[[#This Row],[Признак периода данных]],Таблица1[[#This Row],[ОКЕИ]])</f>
        <v>10.13.15.130_882</v>
      </c>
      <c r="S1080" s="35" t="str">
        <f>VLOOKUP(Таблица1[[#This Row],[ОКПД]],ОКПД!$A$2:$B$11000,2,FALSE)</f>
        <v>Консервы из мяса и субпродуктов птицы</v>
      </c>
      <c r="T1080" s="35" t="str">
        <f>VLOOKUP(Таблица1[[#This Row],[ОКЕИ]],'для единиц измирения'!$G$4:$H$1900,2,FALSE)</f>
        <v>тыс.усл. банок</v>
      </c>
      <c r="U1080" t="str">
        <f>LEFT(Таблица1[[#This Row],[ОКПД]],2)</f>
        <v>10</v>
      </c>
      <c r="V1080" s="10" t="e">
        <f>IF(H1080=H1087:H1090,"…*",Таблица1[[#This Row],[За отчётный месяц]])</f>
        <v>#VALUE!</v>
      </c>
      <c r="Y1080" s="25">
        <f t="shared" si="8"/>
        <v>0.53</v>
      </c>
      <c r="Z1080" s="25">
        <f t="shared" si="9"/>
        <v>147.22222222222223</v>
      </c>
    </row>
    <row r="1081" spans="1:26" ht="20.100000000000001" customHeight="1" x14ac:dyDescent="0.25">
      <c r="A1081" s="91">
        <v>44986</v>
      </c>
      <c r="B1081" s="76" t="s">
        <v>17</v>
      </c>
      <c r="C1081" s="76" t="s">
        <v>18</v>
      </c>
      <c r="D1081" s="76" t="s">
        <v>19</v>
      </c>
      <c r="E1081" s="77" t="s">
        <v>20</v>
      </c>
      <c r="F1081" s="78">
        <v>168</v>
      </c>
      <c r="G1081" s="76" t="s">
        <v>298</v>
      </c>
      <c r="H1081" s="76" t="s">
        <v>61</v>
      </c>
      <c r="I1081">
        <v>4</v>
      </c>
      <c r="J1081">
        <v>10.012</v>
      </c>
      <c r="K1081">
        <v>7.9930000000000003</v>
      </c>
      <c r="L1081">
        <v>12.356</v>
      </c>
      <c r="M1081">
        <v>24.927</v>
      </c>
      <c r="N1081">
        <v>31.997</v>
      </c>
      <c r="O1081">
        <v>125.2596021518829</v>
      </c>
      <c r="P1081">
        <v>81.029459371965032</v>
      </c>
      <c r="Q1081">
        <v>77.904178516735939</v>
      </c>
      <c r="R1081" s="35" t="str">
        <f>CONCATENATE(Таблица1[[#This Row],[ОКПД]],Таблица1[[#This Row],[Признак периода данных]],Таблица1[[#This Row],[ОКЕИ]])</f>
        <v>10.20_168</v>
      </c>
      <c r="S1081" s="35" t="str">
        <f>VLOOKUP(Таблица1[[#This Row],[ОКПД]],ОКПД!$A$2:$B$11000,2,FALSE)</f>
        <v>Рыба переработанная и консервированная, ракообразные и моллюски</v>
      </c>
      <c r="T1081" s="35" t="str">
        <f>VLOOKUP(Таблица1[[#This Row],[ОКЕИ]],'для единиц измирения'!$G$4:$H$1900,2,FALSE)</f>
        <v>тонн</v>
      </c>
      <c r="U1081" t="str">
        <f>LEFT(Таблица1[[#This Row],[ОКПД]],2)</f>
        <v>10</v>
      </c>
      <c r="V1081" s="10" t="e">
        <f>IF(H1081=H1088:H1091,"…*",Таблица1[[#This Row],[За отчётный месяц]])</f>
        <v>#VALUE!</v>
      </c>
      <c r="Y1081" s="25">
        <f t="shared" si="8"/>
        <v>24.927</v>
      </c>
      <c r="Z1081" s="25">
        <f t="shared" si="9"/>
        <v>77.904178516735939</v>
      </c>
    </row>
    <row r="1082" spans="1:26" ht="20.100000000000001" customHeight="1" x14ac:dyDescent="0.25">
      <c r="A1082" s="91">
        <v>44986</v>
      </c>
      <c r="B1082" s="76" t="s">
        <v>17</v>
      </c>
      <c r="C1082" s="76" t="s">
        <v>18</v>
      </c>
      <c r="D1082" s="76" t="s">
        <v>19</v>
      </c>
      <c r="E1082" s="77" t="s">
        <v>20</v>
      </c>
      <c r="F1082" s="78">
        <v>168</v>
      </c>
      <c r="G1082" s="76" t="s">
        <v>298</v>
      </c>
      <c r="H1082" s="76" t="s">
        <v>65</v>
      </c>
      <c r="I1082">
        <v>2</v>
      </c>
      <c r="J1082">
        <v>1.284</v>
      </c>
      <c r="K1082">
        <v>0.24399999999999999</v>
      </c>
      <c r="L1082">
        <v>3.367</v>
      </c>
      <c r="M1082">
        <v>2.544</v>
      </c>
      <c r="N1082">
        <v>9.68</v>
      </c>
      <c r="O1082">
        <v>526.22950819672133</v>
      </c>
      <c r="P1082">
        <v>38.134838134838134</v>
      </c>
      <c r="Q1082">
        <v>26.280991735537189</v>
      </c>
      <c r="R1082" s="35" t="str">
        <f>CONCATENATE(Таблица1[[#This Row],[ОКПД]],Таблица1[[#This Row],[Признак периода данных]],Таблица1[[#This Row],[ОКЕИ]])</f>
        <v>10.20.1_168</v>
      </c>
      <c r="S1082" s="35" t="str">
        <f>VLOOKUP(Таблица1[[#This Row],[ОКПД]],ОКПД!$A$2:$B$11000,2,FALSE)</f>
        <v>Продукция из рыбы свежая, охлажденная или мороженая</v>
      </c>
      <c r="T1082" s="35" t="str">
        <f>VLOOKUP(Таблица1[[#This Row],[ОКЕИ]],'для единиц измирения'!$G$4:$H$1900,2,FALSE)</f>
        <v>тонн</v>
      </c>
      <c r="U1082" t="str">
        <f>LEFT(Таблица1[[#This Row],[ОКПД]],2)</f>
        <v>10</v>
      </c>
      <c r="V1082" s="10" t="e">
        <f>IF(H1082=H1089:H1092,"…*",Таблица1[[#This Row],[За отчётный месяц]])</f>
        <v>#VALUE!</v>
      </c>
      <c r="Y1082" s="25">
        <f t="shared" si="8"/>
        <v>2.544</v>
      </c>
      <c r="Z1082" s="25">
        <f t="shared" si="9"/>
        <v>26.280991735537189</v>
      </c>
    </row>
    <row r="1083" spans="1:26" ht="20.100000000000001" customHeight="1" x14ac:dyDescent="0.25">
      <c r="A1083" s="91">
        <v>44986</v>
      </c>
      <c r="B1083" s="76" t="s">
        <v>17</v>
      </c>
      <c r="C1083" s="76" t="s">
        <v>18</v>
      </c>
      <c r="D1083" s="76" t="s">
        <v>19</v>
      </c>
      <c r="E1083" s="77" t="s">
        <v>20</v>
      </c>
      <c r="F1083" s="78">
        <v>168</v>
      </c>
      <c r="G1083" s="76" t="s">
        <v>298</v>
      </c>
      <c r="H1083" s="76" t="s">
        <v>324</v>
      </c>
      <c r="I1083">
        <v>1</v>
      </c>
      <c r="J1083">
        <v>0.05</v>
      </c>
      <c r="K1083">
        <v>3.2000000000000001E-2</v>
      </c>
      <c r="L1083">
        <v>5.0999999999999997E-2</v>
      </c>
      <c r="M1083">
        <v>0.11799999999999999</v>
      </c>
      <c r="N1083">
        <v>8.6999999999999994E-2</v>
      </c>
      <c r="O1083">
        <v>156.25</v>
      </c>
      <c r="P1083">
        <v>98.039215686274517</v>
      </c>
      <c r="Q1083">
        <v>135.63218390804599</v>
      </c>
      <c r="R1083" s="35" t="str">
        <f>CONCATENATE(Таблица1[[#This Row],[ОКПД]],Таблица1[[#This Row],[Признак периода данных]],Таблица1[[#This Row],[ОКЕИ]])</f>
        <v>10.20.22.110_168</v>
      </c>
      <c r="S1083" s="35" t="str">
        <f>VLOOKUP(Таблица1[[#This Row],[ОКПД]],ОКПД!$A$2:$B$11000,2,FALSE)</f>
        <v>Печень и молоки рыбы сушеные, копченые, соленые или в рассоле</v>
      </c>
      <c r="T1083" s="35" t="str">
        <f>VLOOKUP(Таблица1[[#This Row],[ОКЕИ]],'для единиц измирения'!$G$4:$H$1900,2,FALSE)</f>
        <v>тонн</v>
      </c>
      <c r="U1083" t="str">
        <f>LEFT(Таблица1[[#This Row],[ОКПД]],2)</f>
        <v>10</v>
      </c>
      <c r="V1083" s="10" t="e">
        <f>IF(H1083=H1090:H1093,"…*",Таблица1[[#This Row],[За отчётный месяц]])</f>
        <v>#VALUE!</v>
      </c>
      <c r="Y1083" s="25">
        <f t="shared" si="8"/>
        <v>0.11799999999999999</v>
      </c>
      <c r="Z1083" s="25">
        <f t="shared" si="9"/>
        <v>135.63218390804599</v>
      </c>
    </row>
    <row r="1084" spans="1:26" ht="20.100000000000001" customHeight="1" x14ac:dyDescent="0.25">
      <c r="A1084" s="91">
        <v>44986</v>
      </c>
      <c r="B1084" s="76" t="s">
        <v>17</v>
      </c>
      <c r="C1084" s="76" t="s">
        <v>18</v>
      </c>
      <c r="D1084" s="76" t="s">
        <v>19</v>
      </c>
      <c r="E1084" s="77" t="s">
        <v>20</v>
      </c>
      <c r="F1084" s="78">
        <v>168</v>
      </c>
      <c r="G1084" s="76" t="s">
        <v>298</v>
      </c>
      <c r="H1084" s="76" t="s">
        <v>108</v>
      </c>
      <c r="I1084">
        <v>2</v>
      </c>
      <c r="J1084">
        <v>0.13900000000000001</v>
      </c>
      <c r="K1084">
        <v>0.17399999999999999</v>
      </c>
      <c r="L1084">
        <v>0.379</v>
      </c>
      <c r="M1084">
        <v>0.44500000000000001</v>
      </c>
      <c r="N1084">
        <v>0.872</v>
      </c>
      <c r="O1084">
        <v>79.885057471264375</v>
      </c>
      <c r="P1084">
        <v>36.675461741424805</v>
      </c>
      <c r="Q1084">
        <v>51.032110091743121</v>
      </c>
      <c r="R1084" s="35" t="str">
        <f>CONCATENATE(Таблица1[[#This Row],[ОКПД]],Таблица1[[#This Row],[Признак периода данных]],Таблица1[[#This Row],[ОКЕИ]])</f>
        <v>10.20.24.113_168</v>
      </c>
      <c r="S1084" s="35" t="str">
        <f>VLOOKUP(Таблица1[[#This Row],[ОКПД]],ОКПД!$A$2:$B$11000,2,FALSE)</f>
        <v>Рыба и филе морских рыб холодного копчения (кроме сельди)</v>
      </c>
      <c r="T1084" s="35" t="str">
        <f>VLOOKUP(Таблица1[[#This Row],[ОКЕИ]],'для единиц измирения'!$G$4:$H$1900,2,FALSE)</f>
        <v>тонн</v>
      </c>
      <c r="U1084" t="str">
        <f>LEFT(Таблица1[[#This Row],[ОКПД]],2)</f>
        <v>10</v>
      </c>
      <c r="V1084" s="10" t="e">
        <f>IF(H1084=H1091:H1094,"…*",Таблица1[[#This Row],[За отчётный месяц]])</f>
        <v>#VALUE!</v>
      </c>
      <c r="Y1084" s="25">
        <f t="shared" si="8"/>
        <v>0.44500000000000001</v>
      </c>
      <c r="Z1084" s="25">
        <f t="shared" si="9"/>
        <v>51.032110091743121</v>
      </c>
    </row>
    <row r="1085" spans="1:26" ht="20.100000000000001" customHeight="1" x14ac:dyDescent="0.25">
      <c r="A1085" s="91">
        <v>44986</v>
      </c>
      <c r="B1085" s="76" t="s">
        <v>17</v>
      </c>
      <c r="C1085" s="76" t="s">
        <v>18</v>
      </c>
      <c r="D1085" s="76" t="s">
        <v>19</v>
      </c>
      <c r="E1085" s="77" t="s">
        <v>20</v>
      </c>
      <c r="F1085" s="78">
        <v>168</v>
      </c>
      <c r="G1085" s="76" t="s">
        <v>298</v>
      </c>
      <c r="H1085" s="76" t="s">
        <v>118</v>
      </c>
      <c r="I1085">
        <v>1</v>
      </c>
      <c r="J1085">
        <v>6.7000000000000004E-2</v>
      </c>
      <c r="K1085">
        <v>9.0999999999999998E-2</v>
      </c>
      <c r="L1085" t="s">
        <v>9680</v>
      </c>
      <c r="M1085">
        <v>0.17199999999999999</v>
      </c>
      <c r="N1085">
        <v>0</v>
      </c>
      <c r="O1085">
        <v>73.626373626373621</v>
      </c>
      <c r="P1085" t="s">
        <v>9680</v>
      </c>
      <c r="Q1085">
        <v>0</v>
      </c>
      <c r="R1085" s="35" t="str">
        <f>CONCATENATE(Таблица1[[#This Row],[ОКПД]],Таблица1[[#This Row],[Признак периода данных]],Таблица1[[#This Row],[ОКЕИ]])</f>
        <v>10.20.25.111_168</v>
      </c>
      <c r="S1085" s="35" t="str">
        <f>VLOOKUP(Таблица1[[#This Row],[ОКПД]],ОКПД!$A$2:$B$11000,2,FALSE)</f>
        <v>Консервы рыбные натуральные</v>
      </c>
      <c r="T1085" s="35" t="str">
        <f>VLOOKUP(Таблица1[[#This Row],[ОКЕИ]],'для единиц измирения'!$G$4:$H$1900,2,FALSE)</f>
        <v>тонн</v>
      </c>
      <c r="U1085" t="str">
        <f>LEFT(Таблица1[[#This Row],[ОКПД]],2)</f>
        <v>10</v>
      </c>
      <c r="V1085" s="10" t="e">
        <f>IF(H1085=H1092:H1095,"…*",Таблица1[[#This Row],[За отчётный месяц]])</f>
        <v>#VALUE!</v>
      </c>
      <c r="Y1085" s="25">
        <f t="shared" si="8"/>
        <v>0.17199999999999999</v>
      </c>
      <c r="Z1085" s="25">
        <f t="shared" si="9"/>
        <v>0</v>
      </c>
    </row>
    <row r="1086" spans="1:26" ht="15" x14ac:dyDescent="0.25">
      <c r="A1086" s="91">
        <v>44986</v>
      </c>
      <c r="B1086" s="76" t="s">
        <v>17</v>
      </c>
      <c r="C1086" s="76" t="s">
        <v>18</v>
      </c>
      <c r="D1086" s="76" t="s">
        <v>19</v>
      </c>
      <c r="E1086" s="77" t="s">
        <v>20</v>
      </c>
      <c r="F1086" s="78">
        <v>796</v>
      </c>
      <c r="G1086" s="76" t="s">
        <v>298</v>
      </c>
      <c r="H1086" s="76" t="s">
        <v>259</v>
      </c>
      <c r="L1086">
        <v>0</v>
      </c>
      <c r="M1086">
        <v>1</v>
      </c>
      <c r="N1086">
        <v>1</v>
      </c>
      <c r="P1086">
        <v>0</v>
      </c>
      <c r="Q1086">
        <v>100</v>
      </c>
      <c r="R1086" s="35" t="str">
        <f>CONCATENATE(Таблица1[[#This Row],[ОКПД]],Таблица1[[#This Row],[Признак периода данных]],Таблица1[[#This Row],[ОКЕИ]])</f>
        <v>31.09.12.123_796</v>
      </c>
      <c r="S1086" s="35" t="str">
        <f>VLOOKUP(Таблица1[[#This Row],[ОКПД]],ОКПД!$A$2:$B$11000,2,FALSE)</f>
        <v>Шкафы деревянные для спальни</v>
      </c>
      <c r="T1086" s="35" t="str">
        <f>VLOOKUP(Таблица1[[#This Row],[ОКЕИ]],'для единиц измирения'!$G$4:$H$1900,2,FALSE)</f>
        <v>штук</v>
      </c>
      <c r="U1086" t="str">
        <f>LEFT(Таблица1[[#This Row],[ОКПД]],2)</f>
        <v>31</v>
      </c>
      <c r="V1086" s="10" t="e">
        <f>IF(H1086=H1093:H1096,"…*",Таблица1[[#This Row],[За отчётный месяц]])</f>
        <v>#VALUE!</v>
      </c>
      <c r="Y1086" s="25">
        <f t="shared" si="8"/>
        <v>1</v>
      </c>
      <c r="Z1086" s="25">
        <f t="shared" si="9"/>
        <v>100</v>
      </c>
    </row>
    <row r="1087" spans="1:26" ht="20.100000000000001" customHeight="1" x14ac:dyDescent="0.25">
      <c r="A1087" s="91">
        <v>44986</v>
      </c>
      <c r="B1087" s="76" t="s">
        <v>17</v>
      </c>
      <c r="C1087" s="76" t="s">
        <v>18</v>
      </c>
      <c r="D1087" s="76" t="s">
        <v>19</v>
      </c>
      <c r="E1087" s="77" t="s">
        <v>20</v>
      </c>
      <c r="F1087" s="78">
        <v>384</v>
      </c>
      <c r="G1087" s="76" t="s">
        <v>298</v>
      </c>
      <c r="H1087" s="76" t="s">
        <v>9074</v>
      </c>
      <c r="I1087">
        <v>1</v>
      </c>
      <c r="J1087">
        <v>14</v>
      </c>
      <c r="K1087">
        <v>14</v>
      </c>
      <c r="L1087">
        <v>14</v>
      </c>
      <c r="M1087">
        <v>42</v>
      </c>
      <c r="N1087">
        <v>42</v>
      </c>
      <c r="O1087">
        <v>100</v>
      </c>
      <c r="P1087">
        <v>100</v>
      </c>
      <c r="Q1087">
        <v>100</v>
      </c>
      <c r="R1087" s="35" t="str">
        <f>CONCATENATE(Таблица1[[#This Row],[ОКПД]],Таблица1[[#This Row],[Признак периода данных]],Таблица1[[#This Row],[ОКЕИ]])</f>
        <v>31.01.12_384</v>
      </c>
      <c r="S1087" s="35" t="str">
        <f>VLOOKUP(Таблица1[[#This Row],[ОКПД]],ОКПД!$A$2:$B$11000,2,FALSE)</f>
        <v>Мебель деревянная для офисов</v>
      </c>
      <c r="T1087" s="35" t="str">
        <f>VLOOKUP(Таблица1[[#This Row],[ОКЕИ]],'для единиц измирения'!$G$4:$H$1900,2,FALSE)</f>
        <v>тыс.руб</v>
      </c>
      <c r="U1087" t="str">
        <f>LEFT(Таблица1[[#This Row],[ОКПД]],2)</f>
        <v>31</v>
      </c>
      <c r="V1087" s="10" t="e">
        <f>IF(H1087=H1094:H1097,"…*",Таблица1[[#This Row],[За отчётный месяц]])</f>
        <v>#VALUE!</v>
      </c>
      <c r="Y1087" s="25">
        <f t="shared" si="8"/>
        <v>42</v>
      </c>
      <c r="Z1087" s="25">
        <f t="shared" si="9"/>
        <v>100</v>
      </c>
    </row>
    <row r="1088" spans="1:26" ht="15" x14ac:dyDescent="0.25">
      <c r="A1088" s="91">
        <v>44986</v>
      </c>
      <c r="B1088" s="76" t="s">
        <v>17</v>
      </c>
      <c r="C1088" s="76" t="s">
        <v>18</v>
      </c>
      <c r="D1088" s="76" t="s">
        <v>19</v>
      </c>
      <c r="E1088" s="77" t="s">
        <v>20</v>
      </c>
      <c r="F1088" s="78">
        <v>168</v>
      </c>
      <c r="G1088" s="76" t="s">
        <v>298</v>
      </c>
      <c r="H1088" s="76" t="s">
        <v>371</v>
      </c>
      <c r="L1088" t="s">
        <v>9680</v>
      </c>
      <c r="N1088" t="s">
        <v>9680</v>
      </c>
      <c r="P1088" t="s">
        <v>9680</v>
      </c>
      <c r="Q1088" t="s">
        <v>9680</v>
      </c>
      <c r="R1088" s="35" t="str">
        <f>CONCATENATE(Таблица1[[#This Row],[ОКПД]],Таблица1[[#This Row],[Признак периода данных]],Таблица1[[#This Row],[ОКЕИ]])</f>
        <v>10.20.26_168</v>
      </c>
      <c r="S1088" s="35" t="str">
        <f>VLOOKUP(Таблица1[[#This Row],[ОКПД]],ОКПД!$A$2:$B$11000,2,FALSE)</f>
        <v>Икра и заменители икры</v>
      </c>
      <c r="T1088" s="35" t="str">
        <f>VLOOKUP(Таблица1[[#This Row],[ОКЕИ]],'для единиц измирения'!$G$4:$H$1900,2,FALSE)</f>
        <v>тонн</v>
      </c>
      <c r="U1088" t="str">
        <f>LEFT(Таблица1[[#This Row],[ОКПД]],2)</f>
        <v>10</v>
      </c>
      <c r="V1088" s="10" t="e">
        <f>IF(H1088=H1095:H1098,"…*",Таблица1[[#This Row],[За отчётный месяц]])</f>
        <v>#VALUE!</v>
      </c>
      <c r="Y1088" s="25">
        <f t="shared" ref="Y1088:Y1151" si="10">M1088</f>
        <v>0</v>
      </c>
      <c r="Z1088" s="25" t="str">
        <f t="shared" ref="Z1088:Z1151" si="11">Q1088</f>
        <v xml:space="preserve"> </v>
      </c>
    </row>
    <row r="1089" spans="1:26" ht="15" x14ac:dyDescent="0.25">
      <c r="A1089" s="91">
        <v>44986</v>
      </c>
      <c r="B1089" s="76" t="s">
        <v>17</v>
      </c>
      <c r="C1089" s="76" t="s">
        <v>18</v>
      </c>
      <c r="D1089" s="76" t="s">
        <v>19</v>
      </c>
      <c r="E1089" s="77" t="s">
        <v>20</v>
      </c>
      <c r="F1089" s="78">
        <v>168</v>
      </c>
      <c r="G1089" s="76" t="s">
        <v>298</v>
      </c>
      <c r="H1089" s="76" t="s">
        <v>359</v>
      </c>
      <c r="L1089" t="s">
        <v>9680</v>
      </c>
      <c r="N1089" t="s">
        <v>9680</v>
      </c>
      <c r="P1089" t="s">
        <v>9680</v>
      </c>
      <c r="Q1089" t="s">
        <v>9680</v>
      </c>
      <c r="R1089" s="35" t="str">
        <f>CONCATENATE(Таблица1[[#This Row],[ОКПД]],Таблица1[[#This Row],[Признак периода данных]],Таблица1[[#This Row],[ОКЕИ]])</f>
        <v>10.39.21.120_168</v>
      </c>
      <c r="S1089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089" s="35" t="str">
        <f>VLOOKUP(Таблица1[[#This Row],[ОКЕИ]],'для единиц измирения'!$G$4:$H$1900,2,FALSE)</f>
        <v>тонн</v>
      </c>
      <c r="U1089" t="str">
        <f>LEFT(Таблица1[[#This Row],[ОКПД]],2)</f>
        <v>10</v>
      </c>
      <c r="V1089" s="10" t="e">
        <f>IF(H1089=H1096:H1099,"…*",Таблица1[[#This Row],[За отчётный месяц]])</f>
        <v>#VALUE!</v>
      </c>
      <c r="Y1089" s="25">
        <f t="shared" si="10"/>
        <v>0</v>
      </c>
      <c r="Z1089" s="25" t="str">
        <f t="shared" si="11"/>
        <v xml:space="preserve"> </v>
      </c>
    </row>
    <row r="1090" spans="1:26" ht="15" x14ac:dyDescent="0.25">
      <c r="A1090" s="91">
        <v>44986</v>
      </c>
      <c r="B1090" s="76" t="s">
        <v>17</v>
      </c>
      <c r="C1090" s="76" t="s">
        <v>18</v>
      </c>
      <c r="D1090" s="76" t="s">
        <v>19</v>
      </c>
      <c r="E1090" s="77" t="s">
        <v>20</v>
      </c>
      <c r="F1090" s="78">
        <v>168</v>
      </c>
      <c r="G1090" s="76" t="s">
        <v>298</v>
      </c>
      <c r="H1090" s="76" t="s">
        <v>71</v>
      </c>
      <c r="L1090" t="s">
        <v>9680</v>
      </c>
      <c r="N1090" t="s">
        <v>9680</v>
      </c>
      <c r="P1090" t="s">
        <v>9680</v>
      </c>
      <c r="Q1090" t="s">
        <v>9680</v>
      </c>
      <c r="R1090" s="35" t="str">
        <f>CONCATENATE(Таблица1[[#This Row],[ОКПД]],Таблица1[[#This Row],[Признак периода данных]],Таблица1[[#This Row],[ОКЕИ]])</f>
        <v>10.20.13.120_168</v>
      </c>
      <c r="S1090" s="35" t="str">
        <f>VLOOKUP(Таблица1[[#This Row],[ОКПД]],ОКПД!$A$2:$B$11000,2,FALSE)</f>
        <v>Рыба морская мороженая</v>
      </c>
      <c r="T1090" s="35" t="str">
        <f>VLOOKUP(Таблица1[[#This Row],[ОКЕИ]],'для единиц измирения'!$G$4:$H$1900,2,FALSE)</f>
        <v>тонн</v>
      </c>
      <c r="U1090" t="str">
        <f>LEFT(Таблица1[[#This Row],[ОКПД]],2)</f>
        <v>10</v>
      </c>
      <c r="V1090" s="10" t="e">
        <f>IF(H1090=H1097:H1100,"…*",Таблица1[[#This Row],[За отчётный месяц]])</f>
        <v>#VALUE!</v>
      </c>
      <c r="Y1090" s="25">
        <f t="shared" si="10"/>
        <v>0</v>
      </c>
      <c r="Z1090" s="25" t="str">
        <f t="shared" si="11"/>
        <v xml:space="preserve"> </v>
      </c>
    </row>
    <row r="1091" spans="1:26" ht="15" x14ac:dyDescent="0.25">
      <c r="A1091" s="91">
        <v>44986</v>
      </c>
      <c r="B1091" s="76" t="s">
        <v>17</v>
      </c>
      <c r="C1091" s="76" t="s">
        <v>18</v>
      </c>
      <c r="D1091" s="76" t="s">
        <v>19</v>
      </c>
      <c r="E1091" s="77" t="s">
        <v>20</v>
      </c>
      <c r="F1091" s="78">
        <v>159</v>
      </c>
      <c r="G1091" s="76" t="s">
        <v>298</v>
      </c>
      <c r="H1091" s="76" t="s">
        <v>309</v>
      </c>
      <c r="I1091">
        <v>1</v>
      </c>
      <c r="J1091">
        <v>7.9</v>
      </c>
      <c r="K1091">
        <v>7.5</v>
      </c>
      <c r="L1091">
        <v>7.4349999999999996</v>
      </c>
      <c r="M1091">
        <v>23.6</v>
      </c>
      <c r="N1091">
        <v>23.442</v>
      </c>
      <c r="O1091">
        <v>105.33333333333333</v>
      </c>
      <c r="P1091">
        <v>106.2542030934768</v>
      </c>
      <c r="Q1091">
        <v>100.67400392457981</v>
      </c>
      <c r="R1091" s="35" t="str">
        <f>CONCATENATE(Таблица1[[#This Row],[ОКПД]],Таблица1[[#This Row],[Признак периода данных]],Таблица1[[#This Row],[ОКЕИ]])</f>
        <v>06.20.10.110_159</v>
      </c>
      <c r="S1091" s="35" t="str">
        <f>VLOOKUP(Таблица1[[#This Row],[ОКПД]],ОКПД!$A$2:$B$11000,2,FALSE)</f>
        <v xml:space="preserve">Газ горючий природный (газ естественный) </v>
      </c>
      <c r="T1091" s="35" t="str">
        <f>VLOOKUP(Таблица1[[#This Row],[ОКЕИ]],'для единиц измирения'!$G$4:$H$1900,2,FALSE)</f>
        <v>млн.м3</v>
      </c>
      <c r="U1091" t="str">
        <f>LEFT(Таблица1[[#This Row],[ОКПД]],2)</f>
        <v>06</v>
      </c>
      <c r="V1091" s="10" t="e">
        <f>IF(H1091=H1098:H1101,"…*",Таблица1[[#This Row],[За отчётный месяц]])</f>
        <v>#VALUE!</v>
      </c>
      <c r="Y1091" s="25">
        <f t="shared" si="10"/>
        <v>23.6</v>
      </c>
      <c r="Z1091" s="25">
        <f t="shared" si="11"/>
        <v>100.67400392457981</v>
      </c>
    </row>
    <row r="1092" spans="1:26" ht="15" x14ac:dyDescent="0.25">
      <c r="A1092" s="91">
        <v>44986</v>
      </c>
      <c r="B1092" s="76" t="s">
        <v>17</v>
      </c>
      <c r="C1092" s="76" t="s">
        <v>18</v>
      </c>
      <c r="D1092" s="76" t="s">
        <v>19</v>
      </c>
      <c r="E1092" s="77" t="s">
        <v>20</v>
      </c>
      <c r="F1092" s="78">
        <v>882</v>
      </c>
      <c r="G1092" s="76" t="s">
        <v>298</v>
      </c>
      <c r="H1092" s="76" t="s">
        <v>318</v>
      </c>
      <c r="I1092">
        <v>1</v>
      </c>
      <c r="J1092">
        <v>0.39</v>
      </c>
      <c r="K1092">
        <v>0.39</v>
      </c>
      <c r="L1092">
        <v>1.29</v>
      </c>
      <c r="M1092">
        <v>1.36</v>
      </c>
      <c r="N1092">
        <v>2.0099999999999998</v>
      </c>
      <c r="O1092">
        <v>100</v>
      </c>
      <c r="P1092">
        <v>30.232558139534884</v>
      </c>
      <c r="Q1092">
        <v>67.661691542288551</v>
      </c>
      <c r="R1092" s="35" t="str">
        <f>CONCATENATE(Таблица1[[#This Row],[ОКПД]],Таблица1[[#This Row],[Признак периода данных]],Таблица1[[#This Row],[ОКЕИ]])</f>
        <v>10.13.15.120_882</v>
      </c>
      <c r="S1092" s="35" t="str">
        <f>VLOOKUP(Таблица1[[#This Row],[ОКПД]],ОКПД!$A$2:$B$11000,2,FALSE)</f>
        <v>Консервы мясосодержащие</v>
      </c>
      <c r="T1092" s="35" t="str">
        <f>VLOOKUP(Таблица1[[#This Row],[ОКЕИ]],'для единиц измирения'!$G$4:$H$1900,2,FALSE)</f>
        <v>тыс.усл. банок</v>
      </c>
      <c r="U1092" t="str">
        <f>LEFT(Таблица1[[#This Row],[ОКПД]],2)</f>
        <v>10</v>
      </c>
      <c r="V1092" s="10" t="e">
        <f>IF(H1092=H1099:H1102,"…*",Таблица1[[#This Row],[За отчётный месяц]])</f>
        <v>#VALUE!</v>
      </c>
      <c r="Y1092" s="25">
        <f t="shared" si="10"/>
        <v>1.36</v>
      </c>
      <c r="Z1092" s="25">
        <f t="shared" si="11"/>
        <v>67.661691542288551</v>
      </c>
    </row>
    <row r="1093" spans="1:26" ht="15" x14ac:dyDescent="0.25">
      <c r="A1093" s="91">
        <v>44986</v>
      </c>
      <c r="B1093" s="76" t="s">
        <v>17</v>
      </c>
      <c r="C1093" s="76" t="s">
        <v>18</v>
      </c>
      <c r="D1093" s="76" t="s">
        <v>19</v>
      </c>
      <c r="E1093" s="77" t="s">
        <v>20</v>
      </c>
      <c r="F1093" s="78">
        <v>168</v>
      </c>
      <c r="G1093" s="76" t="s">
        <v>298</v>
      </c>
      <c r="H1093" s="76" t="s">
        <v>106</v>
      </c>
      <c r="I1093">
        <v>1</v>
      </c>
      <c r="J1093">
        <v>2.1000000000000001E-2</v>
      </c>
      <c r="K1093">
        <v>0.01</v>
      </c>
      <c r="L1093">
        <v>4.3999999999999997E-2</v>
      </c>
      <c r="M1093">
        <v>4.9000000000000002E-2</v>
      </c>
      <c r="N1093">
        <v>7.6999999999999999E-2</v>
      </c>
      <c r="O1093">
        <v>210</v>
      </c>
      <c r="P1093">
        <v>47.727272727272727</v>
      </c>
      <c r="Q1093">
        <v>63.636363636363633</v>
      </c>
      <c r="R1093" s="35" t="str">
        <f>CONCATENATE(Таблица1[[#This Row],[ОКПД]],Таблица1[[#This Row],[Признак периода данных]],Таблица1[[#This Row],[ОКЕИ]])</f>
        <v>10.20.24.112_168</v>
      </c>
      <c r="S1093" s="35" t="str">
        <f>VLOOKUP(Таблица1[[#This Row],[ОКПД]],ОКПД!$A$2:$B$11000,2,FALSE)</f>
        <v>Сельдь и филе сельди холодного копчения</v>
      </c>
      <c r="T1093" s="35" t="str">
        <f>VLOOKUP(Таблица1[[#This Row],[ОКЕИ]],'для единиц измирения'!$G$4:$H$1900,2,FALSE)</f>
        <v>тонн</v>
      </c>
      <c r="U1093" t="str">
        <f>LEFT(Таблица1[[#This Row],[ОКПД]],2)</f>
        <v>10</v>
      </c>
      <c r="V1093" s="10" t="e">
        <f>IF(H1093=H1100:H1103,"…*",Таблица1[[#This Row],[За отчётный месяц]])</f>
        <v>#VALUE!</v>
      </c>
      <c r="Y1093" s="25">
        <f t="shared" si="10"/>
        <v>4.9000000000000002E-2</v>
      </c>
      <c r="Z1093" s="25">
        <f t="shared" si="11"/>
        <v>63.636363636363633</v>
      </c>
    </row>
    <row r="1094" spans="1:26" ht="20.100000000000001" customHeight="1" x14ac:dyDescent="0.25">
      <c r="A1094" s="91">
        <v>44986</v>
      </c>
      <c r="B1094" s="76" t="s">
        <v>17</v>
      </c>
      <c r="C1094" s="76" t="s">
        <v>18</v>
      </c>
      <c r="D1094" s="76" t="s">
        <v>19</v>
      </c>
      <c r="E1094" s="77" t="s">
        <v>20</v>
      </c>
      <c r="F1094" s="78">
        <v>882</v>
      </c>
      <c r="G1094" s="76" t="s">
        <v>298</v>
      </c>
      <c r="H1094" s="76" t="s">
        <v>118</v>
      </c>
      <c r="I1094">
        <v>1</v>
      </c>
      <c r="J1094">
        <v>0.19</v>
      </c>
      <c r="K1094">
        <v>0.26</v>
      </c>
      <c r="L1094" t="s">
        <v>9680</v>
      </c>
      <c r="M1094">
        <v>0.49</v>
      </c>
      <c r="N1094">
        <v>0</v>
      </c>
      <c r="O1094">
        <v>73.07692307692308</v>
      </c>
      <c r="P1094" t="s">
        <v>9680</v>
      </c>
      <c r="Q1094">
        <v>0</v>
      </c>
      <c r="R1094" s="35" t="str">
        <f>CONCATENATE(Таблица1[[#This Row],[ОКПД]],Таблица1[[#This Row],[Признак периода данных]],Таблица1[[#This Row],[ОКЕИ]])</f>
        <v>10.20.25.111_882</v>
      </c>
      <c r="S1094" s="35" t="str">
        <f>VLOOKUP(Таблица1[[#This Row],[ОКПД]],ОКПД!$A$2:$B$11000,2,FALSE)</f>
        <v>Консервы рыбные натуральные</v>
      </c>
      <c r="T1094" s="35" t="str">
        <f>VLOOKUP(Таблица1[[#This Row],[ОКЕИ]],'для единиц измирения'!$G$4:$H$1900,2,FALSE)</f>
        <v>тыс.усл. банок</v>
      </c>
      <c r="U1094" t="str">
        <f>LEFT(Таблица1[[#This Row],[ОКПД]],2)</f>
        <v>10</v>
      </c>
      <c r="V1094" s="10" t="e">
        <f>IF(H1094=H1101:H1104,"…*",Таблица1[[#This Row],[За отчётный месяц]])</f>
        <v>#VALUE!</v>
      </c>
      <c r="Y1094" s="25">
        <f t="shared" si="10"/>
        <v>0.49</v>
      </c>
      <c r="Z1094" s="25">
        <f t="shared" si="11"/>
        <v>0</v>
      </c>
    </row>
    <row r="1095" spans="1:26" ht="15" x14ac:dyDescent="0.25">
      <c r="A1095" s="91">
        <v>44986</v>
      </c>
      <c r="B1095" s="76" t="s">
        <v>17</v>
      </c>
      <c r="C1095" s="76" t="s">
        <v>18</v>
      </c>
      <c r="D1095" s="76" t="s">
        <v>19</v>
      </c>
      <c r="E1095" s="77" t="s">
        <v>20</v>
      </c>
      <c r="F1095" s="78">
        <v>168</v>
      </c>
      <c r="G1095" s="76" t="s">
        <v>298</v>
      </c>
      <c r="H1095" s="76" t="s">
        <v>198</v>
      </c>
      <c r="I1095">
        <v>1</v>
      </c>
      <c r="J1095">
        <v>0.03</v>
      </c>
      <c r="K1095">
        <v>0.04</v>
      </c>
      <c r="L1095">
        <v>0.04</v>
      </c>
      <c r="M1095">
        <v>0.1</v>
      </c>
      <c r="N1095">
        <v>0.46</v>
      </c>
      <c r="O1095">
        <v>75</v>
      </c>
      <c r="P1095">
        <v>75</v>
      </c>
      <c r="Q1095">
        <v>21.739130434782609</v>
      </c>
      <c r="R1095" s="35" t="str">
        <f>CONCATENATE(Таблица1[[#This Row],[ОКПД]],Таблица1[[#This Row],[Признак периода данных]],Таблица1[[#This Row],[ОКЕИ]])</f>
        <v>10.72.19.140_168</v>
      </c>
      <c r="S1095" s="35" t="str">
        <f>VLOOKUP(Таблица1[[#This Row],[ОКПД]],ОКПД!$A$2:$B$11000,2,FALSE)</f>
        <v>Полуфабрикаты хлебобулочные замороженные</v>
      </c>
      <c r="T1095" s="35" t="str">
        <f>VLOOKUP(Таблица1[[#This Row],[ОКЕИ]],'для единиц измирения'!$G$4:$H$1900,2,FALSE)</f>
        <v>тонн</v>
      </c>
      <c r="U1095" t="str">
        <f>LEFT(Таблица1[[#This Row],[ОКПД]],2)</f>
        <v>10</v>
      </c>
      <c r="V1095" s="10" t="e">
        <f>IF(H1095=H1102:H1105,"…*",Таблица1[[#This Row],[За отчётный месяц]])</f>
        <v>#VALUE!</v>
      </c>
      <c r="Y1095" s="25">
        <f t="shared" si="10"/>
        <v>0.1</v>
      </c>
      <c r="Z1095" s="25">
        <f t="shared" si="11"/>
        <v>21.739130434782609</v>
      </c>
    </row>
    <row r="1096" spans="1:26" ht="20.100000000000001" customHeight="1" x14ac:dyDescent="0.25">
      <c r="A1096" s="91">
        <v>44986</v>
      </c>
      <c r="B1096" s="76" t="s">
        <v>17</v>
      </c>
      <c r="C1096" s="76" t="s">
        <v>18</v>
      </c>
      <c r="D1096" s="76" t="s">
        <v>19</v>
      </c>
      <c r="E1096" s="77" t="s">
        <v>20</v>
      </c>
      <c r="F1096" s="78">
        <v>168</v>
      </c>
      <c r="G1096" s="76" t="s">
        <v>298</v>
      </c>
      <c r="H1096" s="76" t="s">
        <v>204</v>
      </c>
      <c r="I1096">
        <v>10</v>
      </c>
      <c r="J1096">
        <v>7.4640000000000004</v>
      </c>
      <c r="K1096">
        <v>6.1630000000000003</v>
      </c>
      <c r="L1096">
        <v>9.2189999999999994</v>
      </c>
      <c r="M1096">
        <v>19.012</v>
      </c>
      <c r="N1096">
        <v>24.84</v>
      </c>
      <c r="O1096">
        <v>121.10984909946454</v>
      </c>
      <c r="P1096">
        <v>80.963228115847713</v>
      </c>
      <c r="Q1096">
        <v>76.537842190016107</v>
      </c>
      <c r="R1096" s="35" t="str">
        <f>CONCATENATE(Таблица1[[#This Row],[ОКПД]],Таблица1[[#This Row],[Признак периода данных]],Таблица1[[#This Row],[ОКЕИ]])</f>
        <v>10.82.71.001.АГ_168</v>
      </c>
      <c r="S1096" s="35" t="str">
        <f>VLOOKUP(Таблица1[[#This Row],[ОКПД]],ОКПД!$A$2:$B$11000,2,FALSE)</f>
        <v>Кондитерские изделия</v>
      </c>
      <c r="T1096" s="35" t="str">
        <f>VLOOKUP(Таблица1[[#This Row],[ОКЕИ]],'для единиц измирения'!$G$4:$H$1900,2,FALSE)</f>
        <v>тонн</v>
      </c>
      <c r="U1096" t="str">
        <f>LEFT(Таблица1[[#This Row],[ОКПД]],2)</f>
        <v>10</v>
      </c>
      <c r="V1096" s="10" t="e">
        <f>IF(H1096=H1103:H1106,"…*",Таблица1[[#This Row],[За отчётный месяц]])</f>
        <v>#VALUE!</v>
      </c>
      <c r="Y1096" s="25">
        <f t="shared" si="10"/>
        <v>19.012</v>
      </c>
      <c r="Z1096" s="25">
        <f t="shared" si="11"/>
        <v>76.537842190016107</v>
      </c>
    </row>
    <row r="1097" spans="1:26" ht="20.100000000000001" customHeight="1" x14ac:dyDescent="0.25">
      <c r="A1097" s="91">
        <v>44986</v>
      </c>
      <c r="B1097" s="76" t="s">
        <v>17</v>
      </c>
      <c r="C1097" s="76" t="s">
        <v>18</v>
      </c>
      <c r="D1097" s="76" t="s">
        <v>19</v>
      </c>
      <c r="E1097" s="77" t="s">
        <v>20</v>
      </c>
      <c r="F1097" s="78">
        <v>247</v>
      </c>
      <c r="G1097" s="76" t="s">
        <v>298</v>
      </c>
      <c r="H1097" s="76" t="s">
        <v>273</v>
      </c>
      <c r="I1097">
        <v>17</v>
      </c>
      <c r="J1097">
        <v>23.818999999999999</v>
      </c>
      <c r="K1097">
        <v>23.170999999999999</v>
      </c>
      <c r="L1097">
        <v>23.422000000000001</v>
      </c>
      <c r="M1097">
        <v>71.53</v>
      </c>
      <c r="N1097">
        <v>73.033000000000001</v>
      </c>
      <c r="O1097">
        <v>102.79659919727246</v>
      </c>
      <c r="P1097">
        <v>101.69498761847835</v>
      </c>
      <c r="Q1097">
        <v>97.942026207330926</v>
      </c>
      <c r="R1097" s="35" t="str">
        <f>CONCATENATE(Таблица1[[#This Row],[ОКПД]],Таблица1[[#This Row],[Признак периода данных]],Таблица1[[#This Row],[ОКЕИ]])</f>
        <v>35.11.10.114_247</v>
      </c>
      <c r="S1097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097" s="35" t="str">
        <f>VLOOKUP(Таблица1[[#This Row],[ОКЕИ]],'для единиц измирения'!$G$4:$H$1900,2,FALSE)</f>
        <v>млн. кВт. ч</v>
      </c>
      <c r="U1097" t="str">
        <f>LEFT(Таблица1[[#This Row],[ОКПД]],2)</f>
        <v>35</v>
      </c>
      <c r="V1097" s="10" t="e">
        <f>IF(H1097=H1104:H1107,"…*",Таблица1[[#This Row],[За отчётный месяц]])</f>
        <v>#VALUE!</v>
      </c>
      <c r="Y1097" s="25">
        <f t="shared" si="10"/>
        <v>71.53</v>
      </c>
      <c r="Z1097" s="25">
        <f t="shared" si="11"/>
        <v>97.942026207330926</v>
      </c>
    </row>
    <row r="1098" spans="1:26" ht="20.100000000000001" customHeight="1" x14ac:dyDescent="0.25">
      <c r="A1098" s="91">
        <v>44986</v>
      </c>
      <c r="B1098" s="76" t="s">
        <v>17</v>
      </c>
      <c r="C1098" s="76" t="s">
        <v>18</v>
      </c>
      <c r="D1098" s="76" t="s">
        <v>19</v>
      </c>
      <c r="E1098" s="77" t="s">
        <v>20</v>
      </c>
      <c r="F1098" s="78">
        <v>168</v>
      </c>
      <c r="G1098" s="76" t="s">
        <v>298</v>
      </c>
      <c r="H1098" s="76" t="s">
        <v>68</v>
      </c>
      <c r="I1098">
        <v>1</v>
      </c>
      <c r="J1098">
        <v>0.5</v>
      </c>
      <c r="L1098">
        <v>3.1</v>
      </c>
      <c r="M1098">
        <v>0.5</v>
      </c>
      <c r="N1098">
        <v>9.2200000000000006</v>
      </c>
      <c r="P1098">
        <v>16.129032258064516</v>
      </c>
      <c r="Q1098">
        <v>5.4229934924078087</v>
      </c>
      <c r="R1098" s="35" t="str">
        <f>CONCATENATE(Таблица1[[#This Row],[ОКПД]],Таблица1[[#This Row],[Признак периода данных]],Таблица1[[#This Row],[ОКЕИ]])</f>
        <v>10.20.13_168</v>
      </c>
      <c r="S1098" s="35" t="str">
        <f>VLOOKUP(Таблица1[[#This Row],[ОКПД]],ОКПД!$A$2:$B$11000,2,FALSE)</f>
        <v>Рыба мороженая</v>
      </c>
      <c r="T1098" s="35" t="str">
        <f>VLOOKUP(Таблица1[[#This Row],[ОКЕИ]],'для единиц измирения'!$G$4:$H$1900,2,FALSE)</f>
        <v>тонн</v>
      </c>
      <c r="U1098" t="str">
        <f>LEFT(Таблица1[[#This Row],[ОКПД]],2)</f>
        <v>10</v>
      </c>
      <c r="V1098" s="10" t="e">
        <f>IF(H1098=H1105:H1108,"…*",Таблица1[[#This Row],[За отчётный месяц]])</f>
        <v>#VALUE!</v>
      </c>
      <c r="Y1098" s="25">
        <f t="shared" si="10"/>
        <v>0.5</v>
      </c>
      <c r="Z1098" s="25">
        <f t="shared" si="11"/>
        <v>5.4229934924078087</v>
      </c>
    </row>
    <row r="1099" spans="1:26" ht="15" x14ac:dyDescent="0.25">
      <c r="A1099" s="91">
        <v>44986</v>
      </c>
      <c r="B1099" s="76" t="s">
        <v>17</v>
      </c>
      <c r="C1099" s="76" t="s">
        <v>18</v>
      </c>
      <c r="D1099" s="76" t="s">
        <v>19</v>
      </c>
      <c r="E1099" s="77" t="s">
        <v>20</v>
      </c>
      <c r="F1099" s="78">
        <v>168</v>
      </c>
      <c r="G1099" s="76" t="s">
        <v>298</v>
      </c>
      <c r="H1099" s="76" t="s">
        <v>360</v>
      </c>
      <c r="L1099" t="s">
        <v>9680</v>
      </c>
      <c r="N1099" t="s">
        <v>9680</v>
      </c>
      <c r="P1099" t="s">
        <v>9680</v>
      </c>
      <c r="Q1099" t="s">
        <v>9680</v>
      </c>
      <c r="R1099" s="35" t="str">
        <f>CONCATENATE(Таблица1[[#This Row],[ОКПД]],Таблица1[[#This Row],[Признак периода данных]],Таблица1[[#This Row],[ОКЕИ]])</f>
        <v>10.11.20_168</v>
      </c>
      <c r="S1099" s="35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099" s="35" t="str">
        <f>VLOOKUP(Таблица1[[#This Row],[ОКЕИ]],'для единиц измирения'!$G$4:$H$1900,2,FALSE)</f>
        <v>тонн</v>
      </c>
      <c r="U1099" t="str">
        <f>LEFT(Таблица1[[#This Row],[ОКПД]],2)</f>
        <v>10</v>
      </c>
      <c r="V1099" s="10" t="e">
        <f>IF(H1099=H1106:H1109,"…*",Таблица1[[#This Row],[За отчётный месяц]])</f>
        <v>#VALUE!</v>
      </c>
      <c r="Y1099" s="25">
        <f t="shared" si="10"/>
        <v>0</v>
      </c>
      <c r="Z1099" s="25" t="str">
        <f t="shared" si="11"/>
        <v xml:space="preserve"> </v>
      </c>
    </row>
    <row r="1100" spans="1:26" ht="15" x14ac:dyDescent="0.25">
      <c r="A1100" s="91">
        <v>44986</v>
      </c>
      <c r="B1100" s="76" t="s">
        <v>17</v>
      </c>
      <c r="C1100" s="76" t="s">
        <v>18</v>
      </c>
      <c r="D1100" s="76" t="s">
        <v>19</v>
      </c>
      <c r="E1100" s="77" t="s">
        <v>20</v>
      </c>
      <c r="F1100" s="78">
        <v>384</v>
      </c>
      <c r="G1100" s="76" t="s">
        <v>298</v>
      </c>
      <c r="H1100" s="76" t="s">
        <v>353</v>
      </c>
      <c r="I1100">
        <v>3</v>
      </c>
      <c r="J1100">
        <v>273</v>
      </c>
      <c r="L1100">
        <v>338.7</v>
      </c>
      <c r="M1100">
        <v>273</v>
      </c>
      <c r="N1100">
        <v>670.8</v>
      </c>
      <c r="P1100">
        <v>80.602302922940652</v>
      </c>
      <c r="Q1100">
        <v>40.697674418604649</v>
      </c>
      <c r="R1100" s="35" t="str">
        <f>CONCATENATE(Таблица1[[#This Row],[ОКПД]],Таблица1[[#This Row],[Признак периода данных]],Таблица1[[#This Row],[ОКЕИ]])</f>
        <v>17.23.13_384</v>
      </c>
      <c r="S110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00" s="35" t="str">
        <f>VLOOKUP(Таблица1[[#This Row],[ОКЕИ]],'для единиц измирения'!$G$4:$H$1900,2,FALSE)</f>
        <v>тыс.руб</v>
      </c>
      <c r="U1100" t="str">
        <f>LEFT(Таблица1[[#This Row],[ОКПД]],2)</f>
        <v>17</v>
      </c>
      <c r="V1100" s="10" t="e">
        <f>IF(H1100=H1107:H1110,"…*",Таблица1[[#This Row],[За отчётный месяц]])</f>
        <v>#VALUE!</v>
      </c>
      <c r="Y1100" s="25">
        <f t="shared" si="10"/>
        <v>273</v>
      </c>
      <c r="Z1100" s="25">
        <f t="shared" si="11"/>
        <v>40.697674418604649</v>
      </c>
    </row>
    <row r="1101" spans="1:26" ht="15" x14ac:dyDescent="0.25">
      <c r="A1101" s="91">
        <v>44986</v>
      </c>
      <c r="B1101" s="76" t="s">
        <v>17</v>
      </c>
      <c r="C1101" s="76" t="s">
        <v>18</v>
      </c>
      <c r="D1101" s="76" t="s">
        <v>19</v>
      </c>
      <c r="E1101" s="77" t="s">
        <v>20</v>
      </c>
      <c r="F1101" s="78">
        <v>168</v>
      </c>
      <c r="G1101" s="76" t="s">
        <v>298</v>
      </c>
      <c r="H1101" s="76" t="s">
        <v>132</v>
      </c>
      <c r="I1101">
        <v>2</v>
      </c>
      <c r="J1101">
        <v>0.11</v>
      </c>
      <c r="K1101">
        <v>0.08</v>
      </c>
      <c r="L1101">
        <v>0.15</v>
      </c>
      <c r="M1101">
        <v>0.28000000000000003</v>
      </c>
      <c r="N1101">
        <v>0.33</v>
      </c>
      <c r="O1101">
        <v>137.5</v>
      </c>
      <c r="P1101">
        <v>73.333333333333329</v>
      </c>
      <c r="Q1101">
        <v>84.848484848484844</v>
      </c>
      <c r="R1101" s="35" t="str">
        <f>CONCATENATE(Таблица1[[#This Row],[ОКПД]],Таблица1[[#This Row],[Признак периода данных]],Таблица1[[#This Row],[ОКЕИ]])</f>
        <v>10.51.40.100_168</v>
      </c>
      <c r="S1101" s="35" t="str">
        <f>VLOOKUP(Таблица1[[#This Row],[ОКПД]],ОКПД!$A$2:$B$11000,2,FALSE)</f>
        <v>Сыры</v>
      </c>
      <c r="T1101" s="35" t="str">
        <f>VLOOKUP(Таблица1[[#This Row],[ОКЕИ]],'для единиц измирения'!$G$4:$H$1900,2,FALSE)</f>
        <v>тонн</v>
      </c>
      <c r="U1101" t="str">
        <f>LEFT(Таблица1[[#This Row],[ОКПД]],2)</f>
        <v>10</v>
      </c>
      <c r="V1101" s="10" t="e">
        <f>IF(H1101=H1108:H1111,"…*",Таблица1[[#This Row],[За отчётный месяц]])</f>
        <v>#VALUE!</v>
      </c>
      <c r="Y1101" s="25">
        <f t="shared" si="10"/>
        <v>0.28000000000000003</v>
      </c>
      <c r="Z1101" s="25">
        <f t="shared" si="11"/>
        <v>84.848484848484844</v>
      </c>
    </row>
    <row r="1102" spans="1:26" ht="20.100000000000001" customHeight="1" x14ac:dyDescent="0.25">
      <c r="A1102" s="91">
        <v>44986</v>
      </c>
      <c r="B1102" s="76" t="s">
        <v>17</v>
      </c>
      <c r="C1102" s="76" t="s">
        <v>18</v>
      </c>
      <c r="D1102" s="76" t="s">
        <v>19</v>
      </c>
      <c r="E1102" s="77" t="s">
        <v>20</v>
      </c>
      <c r="F1102" s="78">
        <v>168</v>
      </c>
      <c r="G1102" s="76" t="s">
        <v>298</v>
      </c>
      <c r="H1102" s="76" t="s">
        <v>142</v>
      </c>
      <c r="I1102">
        <v>4</v>
      </c>
      <c r="J1102">
        <v>22.65</v>
      </c>
      <c r="K1102">
        <v>19.420000000000002</v>
      </c>
      <c r="L1102">
        <v>22.82</v>
      </c>
      <c r="M1102">
        <v>56.3</v>
      </c>
      <c r="N1102">
        <v>58.42</v>
      </c>
      <c r="O1102">
        <v>116.6323377960865</v>
      </c>
      <c r="P1102">
        <v>99.25503943908852</v>
      </c>
      <c r="Q1102">
        <v>96.371105785689835</v>
      </c>
      <c r="R1102" s="35" t="str">
        <f>CONCATENATE(Таблица1[[#This Row],[ОКПД]],Таблица1[[#This Row],[Признак периода данных]],Таблица1[[#This Row],[ОКЕИ]])</f>
        <v>10.51.52.100_168</v>
      </c>
      <c r="S1102" s="35" t="str">
        <f>VLOOKUP(Таблица1[[#This Row],[ОКПД]],ОКПД!$A$2:$B$11000,2,FALSE)</f>
        <v>Продукты кисломолочные (кроме сметаны)</v>
      </c>
      <c r="T1102" s="35" t="str">
        <f>VLOOKUP(Таблица1[[#This Row],[ОКЕИ]],'для единиц измирения'!$G$4:$H$1900,2,FALSE)</f>
        <v>тонн</v>
      </c>
      <c r="U1102" t="str">
        <f>LEFT(Таблица1[[#This Row],[ОКПД]],2)</f>
        <v>10</v>
      </c>
      <c r="V1102" s="10" t="e">
        <f>IF(H1102=H1109:H1112,"…*",Таблица1[[#This Row],[За отчётный месяц]])</f>
        <v>#VALUE!</v>
      </c>
      <c r="Y1102" s="25">
        <f t="shared" si="10"/>
        <v>56.3</v>
      </c>
      <c r="Z1102" s="25">
        <f t="shared" si="11"/>
        <v>96.371105785689835</v>
      </c>
    </row>
    <row r="1103" spans="1:26" ht="20.100000000000001" customHeight="1" x14ac:dyDescent="0.25">
      <c r="A1103" s="91">
        <v>44986</v>
      </c>
      <c r="B1103" s="76" t="s">
        <v>17</v>
      </c>
      <c r="C1103" s="76" t="s">
        <v>18</v>
      </c>
      <c r="D1103" s="76" t="s">
        <v>19</v>
      </c>
      <c r="E1103" s="77" t="s">
        <v>20</v>
      </c>
      <c r="F1103" s="78">
        <v>168</v>
      </c>
      <c r="G1103" s="76" t="s">
        <v>298</v>
      </c>
      <c r="H1103" s="76" t="s">
        <v>81</v>
      </c>
      <c r="I1103">
        <v>3</v>
      </c>
      <c r="J1103">
        <v>8.718</v>
      </c>
      <c r="K1103">
        <v>7.7460000000000004</v>
      </c>
      <c r="L1103">
        <v>8.9390000000000001</v>
      </c>
      <c r="M1103">
        <v>22.363</v>
      </c>
      <c r="N1103">
        <v>22.260999999999999</v>
      </c>
      <c r="O1103">
        <v>112.54841208365607</v>
      </c>
      <c r="P1103">
        <v>97.527687660812177</v>
      </c>
      <c r="Q1103">
        <v>100.45820044023179</v>
      </c>
      <c r="R1103" s="35" t="str">
        <f>CONCATENATE(Таблица1[[#This Row],[ОКПД]],Таблица1[[#This Row],[Признак периода данных]],Таблица1[[#This Row],[ОКЕИ]])</f>
        <v>10.20.2_168</v>
      </c>
      <c r="S1103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103" s="35" t="str">
        <f>VLOOKUP(Таблица1[[#This Row],[ОКЕИ]],'для единиц измирения'!$G$4:$H$1900,2,FALSE)</f>
        <v>тонн</v>
      </c>
      <c r="U1103" t="str">
        <f>LEFT(Таблица1[[#This Row],[ОКПД]],2)</f>
        <v>10</v>
      </c>
      <c r="V1103" s="10" t="e">
        <f>IF(H1103=H1110:H1113,"…*",Таблица1[[#This Row],[За отчётный месяц]])</f>
        <v>#VALUE!</v>
      </c>
      <c r="Y1103" s="25">
        <f t="shared" si="10"/>
        <v>22.363</v>
      </c>
      <c r="Z1103" s="25">
        <f t="shared" si="11"/>
        <v>100.45820044023179</v>
      </c>
    </row>
    <row r="1104" spans="1:26" ht="20.100000000000001" customHeight="1" x14ac:dyDescent="0.25">
      <c r="A1104" s="91">
        <v>44986</v>
      </c>
      <c r="B1104" s="76" t="s">
        <v>17</v>
      </c>
      <c r="C1104" s="76" t="s">
        <v>18</v>
      </c>
      <c r="D1104" s="76" t="s">
        <v>19</v>
      </c>
      <c r="E1104" s="77" t="s">
        <v>20</v>
      </c>
      <c r="F1104" s="78">
        <v>168</v>
      </c>
      <c r="G1104" s="76" t="s">
        <v>298</v>
      </c>
      <c r="H1104" s="76" t="s">
        <v>93</v>
      </c>
      <c r="I1104">
        <v>2</v>
      </c>
      <c r="J1104">
        <v>1.1379999999999999</v>
      </c>
      <c r="K1104">
        <v>0.72099999999999997</v>
      </c>
      <c r="L1104">
        <v>1.091</v>
      </c>
      <c r="M1104">
        <v>2.5430000000000001</v>
      </c>
      <c r="N1104">
        <v>2.4910000000000001</v>
      </c>
      <c r="O1104">
        <v>157.83633841886268</v>
      </c>
      <c r="P1104">
        <v>104.30797433547204</v>
      </c>
      <c r="Q1104">
        <v>102.08751505419511</v>
      </c>
      <c r="R1104" s="35" t="str">
        <f>CONCATENATE(Таблица1[[#This Row],[ОКПД]],Таблица1[[#This Row],[Признак периода данных]],Таблица1[[#This Row],[ОКЕИ]])</f>
        <v>10.20.23.120_168</v>
      </c>
      <c r="S1104" s="35" t="str">
        <f>VLOOKUP(Таблица1[[#This Row],[ОКПД]],ОКПД!$A$2:$B$11000,2,FALSE)</f>
        <v>Рыба соленая или в рассоле</v>
      </c>
      <c r="T1104" s="35" t="str">
        <f>VLOOKUP(Таблица1[[#This Row],[ОКЕИ]],'для единиц измирения'!$G$4:$H$1900,2,FALSE)</f>
        <v>тонн</v>
      </c>
      <c r="U1104" t="str">
        <f>LEFT(Таблица1[[#This Row],[ОКПД]],2)</f>
        <v>10</v>
      </c>
      <c r="V1104" s="10" t="e">
        <f>IF(H1104=H1111:H1114,"…*",Таблица1[[#This Row],[За отчётный месяц]])</f>
        <v>#VALUE!</v>
      </c>
      <c r="Y1104" s="25">
        <f t="shared" si="10"/>
        <v>2.5430000000000001</v>
      </c>
      <c r="Z1104" s="25">
        <f t="shared" si="11"/>
        <v>102.08751505419511</v>
      </c>
    </row>
    <row r="1105" spans="1:26" ht="15" x14ac:dyDescent="0.25">
      <c r="A1105" s="91">
        <v>44986</v>
      </c>
      <c r="B1105" s="76" t="s">
        <v>17</v>
      </c>
      <c r="C1105" s="76" t="s">
        <v>18</v>
      </c>
      <c r="D1105" s="76" t="s">
        <v>19</v>
      </c>
      <c r="E1105" s="77" t="s">
        <v>20</v>
      </c>
      <c r="F1105" s="78">
        <v>882</v>
      </c>
      <c r="G1105" s="76" t="s">
        <v>298</v>
      </c>
      <c r="H1105" s="76" t="s">
        <v>120</v>
      </c>
      <c r="I1105">
        <v>2</v>
      </c>
      <c r="J1105">
        <v>0.60699999999999998</v>
      </c>
      <c r="K1105">
        <v>0.629</v>
      </c>
      <c r="L1105">
        <v>0.71699999999999997</v>
      </c>
      <c r="M1105">
        <v>1.7270000000000001</v>
      </c>
      <c r="N1105">
        <v>1.6539999999999999</v>
      </c>
      <c r="O1105">
        <v>96.502384737678852</v>
      </c>
      <c r="P1105">
        <v>84.658298465829844</v>
      </c>
      <c r="Q1105">
        <v>104.41354292623942</v>
      </c>
      <c r="R1105" s="35" t="str">
        <f>CONCATENATE(Таблица1[[#This Row],[ОКПД]],Таблица1[[#This Row],[Признак периода данных]],Таблица1[[#This Row],[ОКЕИ]])</f>
        <v>10.20.25.120_882</v>
      </c>
      <c r="S1105" s="35" t="str">
        <f>VLOOKUP(Таблица1[[#This Row],[ОКПД]],ОКПД!$A$2:$B$11000,2,FALSE)</f>
        <v>Пресервы рыбные</v>
      </c>
      <c r="T1105" s="35" t="str">
        <f>VLOOKUP(Таблица1[[#This Row],[ОКЕИ]],'для единиц измирения'!$G$4:$H$1900,2,FALSE)</f>
        <v>тыс.усл. банок</v>
      </c>
      <c r="U1105" t="str">
        <f>LEFT(Таблица1[[#This Row],[ОКПД]],2)</f>
        <v>10</v>
      </c>
      <c r="V1105" s="10" t="e">
        <f>IF(H1105=H1112:H1115,"…*",Таблица1[[#This Row],[За отчётный месяц]])</f>
        <v>#VALUE!</v>
      </c>
      <c r="Y1105" s="25">
        <f t="shared" si="10"/>
        <v>1.7270000000000001</v>
      </c>
      <c r="Z1105" s="25">
        <f t="shared" si="11"/>
        <v>104.41354292623942</v>
      </c>
    </row>
    <row r="1106" spans="1:26" ht="20.100000000000001" customHeight="1" x14ac:dyDescent="0.25">
      <c r="A1106" s="91">
        <v>44986</v>
      </c>
      <c r="B1106" s="76" t="s">
        <v>17</v>
      </c>
      <c r="C1106" s="76" t="s">
        <v>18</v>
      </c>
      <c r="D1106" s="76" t="s">
        <v>19</v>
      </c>
      <c r="E1106" s="77" t="s">
        <v>20</v>
      </c>
      <c r="F1106" s="78">
        <v>168</v>
      </c>
      <c r="G1106" s="76" t="s">
        <v>298</v>
      </c>
      <c r="H1106" s="76" t="s">
        <v>172</v>
      </c>
      <c r="I1106">
        <v>13</v>
      </c>
      <c r="J1106">
        <v>184.56100000000001</v>
      </c>
      <c r="K1106">
        <v>161.53</v>
      </c>
      <c r="L1106">
        <v>189.43600000000001</v>
      </c>
      <c r="M1106">
        <v>511.77600000000001</v>
      </c>
      <c r="N1106">
        <v>534.78800000000001</v>
      </c>
      <c r="O1106">
        <v>114.25803256361047</v>
      </c>
      <c r="P1106">
        <v>97.426571506999721</v>
      </c>
      <c r="Q1106">
        <v>95.696986469404692</v>
      </c>
      <c r="R1106" s="35" t="str">
        <f>CONCATENATE(Таблица1[[#This Row],[ОКПД]],Таблица1[[#This Row],[Признак периода данных]],Таблица1[[#This Row],[ОКЕИ]])</f>
        <v>10.71.11.003.АГ_168</v>
      </c>
      <c r="S1106" s="35" t="str">
        <f>VLOOKUP(Таблица1[[#This Row],[ОКПД]],ОКПД!$A$2:$B$11000,2,FALSE)</f>
        <v>Хлеб и хлебобулочные изделия, включая полуфабрикаты</v>
      </c>
      <c r="T1106" s="35" t="str">
        <f>VLOOKUP(Таблица1[[#This Row],[ОКЕИ]],'для единиц измирения'!$G$4:$H$1900,2,FALSE)</f>
        <v>тонн</v>
      </c>
      <c r="U1106" t="str">
        <f>LEFT(Таблица1[[#This Row],[ОКПД]],2)</f>
        <v>10</v>
      </c>
      <c r="V1106" s="10" t="e">
        <f>IF(H1106=H1113:H1116,"…*",Таблица1[[#This Row],[За отчётный месяц]])</f>
        <v>#VALUE!</v>
      </c>
      <c r="Y1106" s="25">
        <f t="shared" si="10"/>
        <v>511.77600000000001</v>
      </c>
      <c r="Z1106" s="25">
        <f t="shared" si="11"/>
        <v>95.696986469404692</v>
      </c>
    </row>
    <row r="1107" spans="1:26" ht="15" x14ac:dyDescent="0.25">
      <c r="A1107" s="91">
        <v>44986</v>
      </c>
      <c r="B1107" s="76" t="s">
        <v>17</v>
      </c>
      <c r="C1107" s="76" t="s">
        <v>18</v>
      </c>
      <c r="D1107" s="76" t="s">
        <v>19</v>
      </c>
      <c r="E1107" s="77" t="s">
        <v>20</v>
      </c>
      <c r="F1107" s="78">
        <v>168</v>
      </c>
      <c r="G1107" s="76" t="s">
        <v>298</v>
      </c>
      <c r="H1107" s="76" t="s">
        <v>175</v>
      </c>
      <c r="I1107">
        <v>13</v>
      </c>
      <c r="J1107">
        <v>184.321</v>
      </c>
      <c r="K1107">
        <v>161.31</v>
      </c>
      <c r="L1107">
        <v>188.70699999999999</v>
      </c>
      <c r="M1107">
        <v>510.87599999999998</v>
      </c>
      <c r="N1107">
        <v>532.35400000000004</v>
      </c>
      <c r="O1107">
        <v>114.26507966028144</v>
      </c>
      <c r="P1107">
        <v>97.675761895425183</v>
      </c>
      <c r="Q1107">
        <v>95.965466588022252</v>
      </c>
      <c r="R1107" s="35" t="str">
        <f>CONCATENATE(Таблица1[[#This Row],[ОКПД]],Таблица1[[#This Row],[Признак периода данных]],Таблица1[[#This Row],[ОКЕИ]])</f>
        <v>10.71.11.100_168</v>
      </c>
      <c r="S1107" s="35" t="str">
        <f>VLOOKUP(Таблица1[[#This Row],[ОКПД]],ОКПД!$A$2:$B$11000,2,FALSE)</f>
        <v>Хлеб и хлебобулочные изделия недлительного хранения</v>
      </c>
      <c r="T1107" s="35" t="str">
        <f>VLOOKUP(Таблица1[[#This Row],[ОКЕИ]],'для единиц измирения'!$G$4:$H$1900,2,FALSE)</f>
        <v>тонн</v>
      </c>
      <c r="U1107" t="str">
        <f>LEFT(Таблица1[[#This Row],[ОКПД]],2)</f>
        <v>10</v>
      </c>
      <c r="V1107" s="10" t="e">
        <f>IF(H1107=H1114:H1117,"…*",Таблица1[[#This Row],[За отчётный месяц]])</f>
        <v>#VALUE!</v>
      </c>
      <c r="Y1107" s="25">
        <f t="shared" si="10"/>
        <v>510.87599999999998</v>
      </c>
      <c r="Z1107" s="25">
        <f t="shared" si="11"/>
        <v>95.965466588022252</v>
      </c>
    </row>
    <row r="1108" spans="1:26" ht="15" x14ac:dyDescent="0.25">
      <c r="A1108" s="91">
        <v>44986</v>
      </c>
      <c r="B1108" s="76" t="s">
        <v>17</v>
      </c>
      <c r="C1108" s="76" t="s">
        <v>18</v>
      </c>
      <c r="D1108" s="76" t="s">
        <v>19</v>
      </c>
      <c r="E1108" s="77" t="s">
        <v>20</v>
      </c>
      <c r="F1108" s="78">
        <v>168</v>
      </c>
      <c r="G1108" s="76" t="s">
        <v>298</v>
      </c>
      <c r="H1108" s="76" t="s">
        <v>122</v>
      </c>
      <c r="I1108">
        <v>1</v>
      </c>
      <c r="J1108">
        <v>5.0000000000000001E-3</v>
      </c>
      <c r="K1108">
        <v>4.0000000000000001E-3</v>
      </c>
      <c r="L1108">
        <v>3.5000000000000003E-2</v>
      </c>
      <c r="M1108">
        <v>0.01</v>
      </c>
      <c r="N1108">
        <v>3.5000000000000003E-2</v>
      </c>
      <c r="O1108">
        <v>125</v>
      </c>
      <c r="P1108">
        <v>14.285714285714286</v>
      </c>
      <c r="Q1108">
        <v>28.571428571428573</v>
      </c>
      <c r="R1108" s="35" t="str">
        <f>CONCATENATE(Таблица1[[#This Row],[ОКПД]],Таблица1[[#This Row],[Признак периода данных]],Таблица1[[#This Row],[ОКЕИ]])</f>
        <v>10.20.25.190_168</v>
      </c>
      <c r="S1108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108" s="35" t="str">
        <f>VLOOKUP(Таблица1[[#This Row],[ОКЕИ]],'для единиц измирения'!$G$4:$H$1900,2,FALSE)</f>
        <v>тонн</v>
      </c>
      <c r="U1108" t="str">
        <f>LEFT(Таблица1[[#This Row],[ОКПД]],2)</f>
        <v>10</v>
      </c>
      <c r="V1108" s="10" t="e">
        <f>IF(H1108=H1115:H1118,"…*",Таблица1[[#This Row],[За отчётный месяц]])</f>
        <v>#VALUE!</v>
      </c>
      <c r="Y1108" s="25">
        <f t="shared" si="10"/>
        <v>0.01</v>
      </c>
      <c r="Z1108" s="25">
        <f t="shared" si="11"/>
        <v>28.571428571428573</v>
      </c>
    </row>
    <row r="1109" spans="1:26" ht="15" x14ac:dyDescent="0.25">
      <c r="A1109" s="91">
        <v>44986</v>
      </c>
      <c r="B1109" s="76" t="s">
        <v>17</v>
      </c>
      <c r="C1109" s="76" t="s">
        <v>18</v>
      </c>
      <c r="D1109" s="76" t="s">
        <v>19</v>
      </c>
      <c r="E1109" s="77" t="s">
        <v>20</v>
      </c>
      <c r="F1109" s="78">
        <v>384</v>
      </c>
      <c r="G1109" s="76" t="s">
        <v>298</v>
      </c>
      <c r="H1109" s="76" t="s">
        <v>235</v>
      </c>
      <c r="I1109">
        <v>6</v>
      </c>
      <c r="J1109">
        <v>264.5</v>
      </c>
      <c r="K1109">
        <v>358</v>
      </c>
      <c r="L1109">
        <v>167.5</v>
      </c>
      <c r="M1109">
        <v>827.1</v>
      </c>
      <c r="N1109">
        <v>502.9</v>
      </c>
      <c r="O1109">
        <v>73.882681564245814</v>
      </c>
      <c r="P1109">
        <v>157.91044776119404</v>
      </c>
      <c r="Q1109">
        <v>164.46609663949096</v>
      </c>
      <c r="R1109" s="35" t="str">
        <f>CONCATENATE(Таблица1[[#This Row],[ОКПД]],Таблица1[[#This Row],[Признак периода данных]],Таблица1[[#This Row],[ОКЕИ]])</f>
        <v>18.1_384</v>
      </c>
      <c r="S1109" s="35" t="str">
        <f>VLOOKUP(Таблица1[[#This Row],[ОКПД]],ОКПД!$A$2:$B$11000,2,FALSE)</f>
        <v>Услуги полиграфические и услуги, связанные с печатанием</v>
      </c>
      <c r="T1109" s="35" t="str">
        <f>VLOOKUP(Таблица1[[#This Row],[ОКЕИ]],'для единиц измирения'!$G$4:$H$1900,2,FALSE)</f>
        <v>тыс.руб</v>
      </c>
      <c r="U1109" t="str">
        <f>LEFT(Таблица1[[#This Row],[ОКПД]],2)</f>
        <v>18</v>
      </c>
      <c r="V1109" s="10" t="e">
        <f>IF(H1109=H1116:H1119,"…*",Таблица1[[#This Row],[За отчётный месяц]])</f>
        <v>#VALUE!</v>
      </c>
      <c r="Y1109" s="25">
        <f t="shared" si="10"/>
        <v>827.1</v>
      </c>
      <c r="Z1109" s="25">
        <f t="shared" si="11"/>
        <v>164.46609663949096</v>
      </c>
    </row>
    <row r="1110" spans="1:26" ht="15" x14ac:dyDescent="0.25">
      <c r="A1110" s="91">
        <v>44986</v>
      </c>
      <c r="B1110" s="76" t="s">
        <v>17</v>
      </c>
      <c r="C1110" s="76" t="s">
        <v>18</v>
      </c>
      <c r="D1110" s="76" t="s">
        <v>19</v>
      </c>
      <c r="E1110" s="77" t="s">
        <v>20</v>
      </c>
      <c r="F1110" s="78">
        <v>882</v>
      </c>
      <c r="G1110" s="76" t="s">
        <v>298</v>
      </c>
      <c r="H1110" s="76" t="s">
        <v>326</v>
      </c>
      <c r="K1110">
        <v>0.44</v>
      </c>
      <c r="L1110" t="s">
        <v>9680</v>
      </c>
      <c r="M1110">
        <v>0.44</v>
      </c>
      <c r="N1110" t="s">
        <v>9680</v>
      </c>
      <c r="P1110" t="s">
        <v>9680</v>
      </c>
      <c r="Q1110" t="s">
        <v>9680</v>
      </c>
      <c r="R1110" s="35" t="str">
        <f>CONCATENATE(Таблица1[[#This Row],[ОКПД]],Таблица1[[#This Row],[Признак периода данных]],Таблица1[[#This Row],[ОКЕИ]])</f>
        <v>10.20.25.113_882</v>
      </c>
      <c r="S1110" s="35" t="str">
        <f>VLOOKUP(Таблица1[[#This Row],[ОКПД]],ОКПД!$A$2:$B$11000,2,FALSE)</f>
        <v>Консервы рыбные в масле</v>
      </c>
      <c r="T1110" s="35" t="str">
        <f>VLOOKUP(Таблица1[[#This Row],[ОКЕИ]],'для единиц измирения'!$G$4:$H$1900,2,FALSE)</f>
        <v>тыс.усл. банок</v>
      </c>
      <c r="U1110" t="str">
        <f>LEFT(Таблица1[[#This Row],[ОКПД]],2)</f>
        <v>10</v>
      </c>
      <c r="V1110" s="10" t="e">
        <f>IF(H1110=H1117:H1120,"…*",Таблица1[[#This Row],[За отчётный месяц]])</f>
        <v>#VALUE!</v>
      </c>
      <c r="Y1110" s="25">
        <f t="shared" si="10"/>
        <v>0.44</v>
      </c>
      <c r="Z1110" s="25" t="str">
        <f t="shared" si="11"/>
        <v xml:space="preserve"> </v>
      </c>
    </row>
    <row r="1111" spans="1:26" ht="20.100000000000001" customHeight="1" x14ac:dyDescent="0.25">
      <c r="A1111" s="91">
        <v>44986</v>
      </c>
      <c r="B1111" s="76" t="s">
        <v>17</v>
      </c>
      <c r="C1111" s="76" t="s">
        <v>18</v>
      </c>
      <c r="D1111" s="76" t="s">
        <v>19</v>
      </c>
      <c r="E1111" s="77" t="s">
        <v>20</v>
      </c>
      <c r="F1111" s="78">
        <v>234</v>
      </c>
      <c r="G1111" s="76" t="s">
        <v>298</v>
      </c>
      <c r="H1111" s="76" t="s">
        <v>336</v>
      </c>
      <c r="I1111">
        <v>2</v>
      </c>
      <c r="J1111">
        <v>32.292999999999999</v>
      </c>
      <c r="K1111">
        <v>33.369</v>
      </c>
      <c r="L1111">
        <v>23.957000000000001</v>
      </c>
      <c r="M1111">
        <v>102.33799999999999</v>
      </c>
      <c r="N1111">
        <v>82.45</v>
      </c>
      <c r="O1111">
        <v>96.775450268213007</v>
      </c>
      <c r="P1111">
        <v>134.79567558542388</v>
      </c>
      <c r="Q1111">
        <v>124.12128562765312</v>
      </c>
      <c r="R1111" s="35" t="str">
        <f>CONCATENATE(Таблица1[[#This Row],[ОКПД]],Таблица1[[#This Row],[Признак периода данных]],Таблица1[[#This Row],[ОКЕИ]])</f>
        <v>35.30.11.112_234</v>
      </c>
      <c r="S1111" s="35" t="str">
        <f>VLOOKUP(Таблица1[[#This Row],[ОКПД]],ОКПД!$A$2:$B$11000,2,FALSE)</f>
        <v>Энергия тепловая, отпущенная атомными электростанциями (АЭС)</v>
      </c>
      <c r="T1111" s="35" t="str">
        <f>VLOOKUP(Таблица1[[#This Row],[ОКЕИ]],'для единиц измирения'!$G$4:$H$1900,2,FALSE)</f>
        <v>тыс. Гкал</v>
      </c>
      <c r="U1111" t="str">
        <f>LEFT(Таблица1[[#This Row],[ОКПД]],2)</f>
        <v>35</v>
      </c>
      <c r="V1111" s="10" t="e">
        <f>IF(H1111=H1118:H1121,"…*",Таблица1[[#This Row],[За отчётный месяц]])</f>
        <v>#VALUE!</v>
      </c>
      <c r="Y1111" s="25">
        <f t="shared" si="10"/>
        <v>102.33799999999999</v>
      </c>
      <c r="Z1111" s="25">
        <f t="shared" si="11"/>
        <v>124.12128562765312</v>
      </c>
    </row>
    <row r="1112" spans="1:26" ht="20.100000000000001" customHeight="1" x14ac:dyDescent="0.25">
      <c r="A1112" s="91">
        <v>44986</v>
      </c>
      <c r="B1112" s="76" t="s">
        <v>17</v>
      </c>
      <c r="C1112" s="76" t="s">
        <v>18</v>
      </c>
      <c r="D1112" s="76" t="s">
        <v>19</v>
      </c>
      <c r="E1112" s="77" t="s">
        <v>20</v>
      </c>
      <c r="F1112" s="78">
        <v>114</v>
      </c>
      <c r="G1112" s="76" t="s">
        <v>298</v>
      </c>
      <c r="H1112" s="76" t="s">
        <v>361</v>
      </c>
      <c r="L1112" t="s">
        <v>9680</v>
      </c>
      <c r="N1112" t="s">
        <v>9680</v>
      </c>
      <c r="P1112" t="s">
        <v>9680</v>
      </c>
      <c r="Q1112" t="s">
        <v>9680</v>
      </c>
      <c r="R1112" s="35" t="str">
        <f>CONCATENATE(Таблица1[[#This Row],[ОКПД]],Таблица1[[#This Row],[Признак периода данных]],Таблица1[[#This Row],[ОКЕИ]])</f>
        <v>08.12.12_114</v>
      </c>
      <c r="S1112" s="35" t="str">
        <f>VLOOKUP(Таблица1[[#This Row],[ОКПД]],ОКПД!$A$2:$B$11000,2,FALSE)</f>
        <v>Гранулы, крошка и порошок; галька, гравий</v>
      </c>
      <c r="T1112" s="35" t="str">
        <f>VLOOKUP(Таблица1[[#This Row],[ОКЕИ]],'для единиц измирения'!$G$4:$H$1900,2,FALSE)</f>
        <v>тыс.м3</v>
      </c>
      <c r="U1112" t="str">
        <f>LEFT(Таблица1[[#This Row],[ОКПД]],2)</f>
        <v>08</v>
      </c>
      <c r="V1112" s="10" t="e">
        <f>IF(H1112=H1119:H1122,"…*",Таблица1[[#This Row],[За отчётный месяц]])</f>
        <v>#VALUE!</v>
      </c>
      <c r="Y1112" s="25">
        <f t="shared" si="10"/>
        <v>0</v>
      </c>
      <c r="Z1112" s="25" t="str">
        <f t="shared" si="11"/>
        <v xml:space="preserve"> </v>
      </c>
    </row>
    <row r="1113" spans="1:26" ht="20.100000000000001" customHeight="1" x14ac:dyDescent="0.25">
      <c r="A1113" s="91">
        <v>44986</v>
      </c>
      <c r="B1113" s="76" t="s">
        <v>17</v>
      </c>
      <c r="C1113" s="76" t="s">
        <v>18</v>
      </c>
      <c r="D1113" s="76" t="s">
        <v>19</v>
      </c>
      <c r="E1113" s="77" t="s">
        <v>20</v>
      </c>
      <c r="F1113" s="78">
        <v>234</v>
      </c>
      <c r="G1113" s="76" t="s">
        <v>298</v>
      </c>
      <c r="H1113" s="76" t="s">
        <v>294</v>
      </c>
      <c r="I1113">
        <v>4</v>
      </c>
      <c r="J1113">
        <v>0.78100000000000003</v>
      </c>
      <c r="K1113">
        <v>0.81</v>
      </c>
      <c r="L1113">
        <v>0.68100000000000005</v>
      </c>
      <c r="M1113">
        <v>2.5640000000000001</v>
      </c>
      <c r="N1113">
        <v>2.0619999999999998</v>
      </c>
      <c r="O1113">
        <v>96.419753086419746</v>
      </c>
      <c r="P1113">
        <v>114.68428781204112</v>
      </c>
      <c r="Q1113">
        <v>124.34529582929196</v>
      </c>
      <c r="R1113" s="35" t="str">
        <f>CONCATENATE(Таблица1[[#This Row],[ОКПД]],Таблица1[[#This Row],[Признак периода данных]],Таблица1[[#This Row],[ОКЕИ]])</f>
        <v>35.30.11.130_234</v>
      </c>
      <c r="S1113" s="35" t="str">
        <f>VLOOKUP(Таблица1[[#This Row],[ОКПД]],ОКПД!$A$2:$B$11000,2,FALSE)</f>
        <v>Энергия тепловая, отпущенная электрокотлами</v>
      </c>
      <c r="T1113" s="35" t="str">
        <f>VLOOKUP(Таблица1[[#This Row],[ОКЕИ]],'для единиц измирения'!$G$4:$H$1900,2,FALSE)</f>
        <v>тыс. Гкал</v>
      </c>
      <c r="U1113" t="str">
        <f>LEFT(Таблица1[[#This Row],[ОКПД]],2)</f>
        <v>35</v>
      </c>
      <c r="V1113" s="10" t="e">
        <f>IF(H1113=H1120:H1123,"…*",Таблица1[[#This Row],[За отчётный месяц]])</f>
        <v>#VALUE!</v>
      </c>
      <c r="Y1113" s="25">
        <f t="shared" si="10"/>
        <v>2.5640000000000001</v>
      </c>
      <c r="Z1113" s="25">
        <f t="shared" si="11"/>
        <v>124.34529582929196</v>
      </c>
    </row>
    <row r="1114" spans="1:26" ht="15" x14ac:dyDescent="0.25">
      <c r="A1114" s="91">
        <v>44986</v>
      </c>
      <c r="B1114" s="76" t="s">
        <v>17</v>
      </c>
      <c r="C1114" s="76" t="s">
        <v>18</v>
      </c>
      <c r="D1114" s="76" t="s">
        <v>19</v>
      </c>
      <c r="E1114" s="77" t="s">
        <v>20</v>
      </c>
      <c r="F1114" s="78">
        <v>168</v>
      </c>
      <c r="G1114" s="76" t="s">
        <v>298</v>
      </c>
      <c r="H1114" s="76" t="s">
        <v>43</v>
      </c>
      <c r="I1114">
        <v>2</v>
      </c>
      <c r="J1114">
        <v>4.07</v>
      </c>
      <c r="K1114">
        <v>3.28</v>
      </c>
      <c r="L1114">
        <v>3.29</v>
      </c>
      <c r="M1114">
        <v>9.41</v>
      </c>
      <c r="N1114">
        <v>9.0399999999999991</v>
      </c>
      <c r="O1114">
        <v>124.08536585365853</v>
      </c>
      <c r="P1114">
        <v>123.7082066869301</v>
      </c>
      <c r="Q1114">
        <v>104.09292035398231</v>
      </c>
      <c r="R1114" s="35" t="str">
        <f>CONCATENATE(Таблица1[[#This Row],[ОКПД]],Таблица1[[#This Row],[Признак периода данных]],Таблица1[[#This Row],[ОКЕИ]])</f>
        <v>10.13.14.100_168</v>
      </c>
      <c r="S1114" s="35" t="str">
        <f>VLOOKUP(Таблица1[[#This Row],[ОКПД]],ОКПД!$A$2:$B$11000,2,FALSE)</f>
        <v>Изделия колбасные вареные, в том числе фаршированные</v>
      </c>
      <c r="T1114" s="35" t="str">
        <f>VLOOKUP(Таблица1[[#This Row],[ОКЕИ]],'для единиц измирения'!$G$4:$H$1900,2,FALSE)</f>
        <v>тонн</v>
      </c>
      <c r="U1114" t="str">
        <f>LEFT(Таблица1[[#This Row],[ОКПД]],2)</f>
        <v>10</v>
      </c>
      <c r="V1114" s="10" t="e">
        <f>IF(H1114=H1121:H1124,"…*",Таблица1[[#This Row],[За отчётный месяц]])</f>
        <v>#VALUE!</v>
      </c>
      <c r="Y1114" s="25">
        <f t="shared" si="10"/>
        <v>9.41</v>
      </c>
      <c r="Z1114" s="25">
        <f t="shared" si="11"/>
        <v>104.09292035398231</v>
      </c>
    </row>
    <row r="1115" spans="1:26" ht="20.100000000000001" customHeight="1" x14ac:dyDescent="0.25">
      <c r="A1115" s="91">
        <v>44986</v>
      </c>
      <c r="B1115" s="76" t="s">
        <v>17</v>
      </c>
      <c r="C1115" s="76" t="s">
        <v>18</v>
      </c>
      <c r="D1115" s="76" t="s">
        <v>19</v>
      </c>
      <c r="E1115" s="77" t="s">
        <v>20</v>
      </c>
      <c r="F1115" s="78">
        <v>168</v>
      </c>
      <c r="G1115" s="76" t="s">
        <v>298</v>
      </c>
      <c r="H1115" s="76" t="s">
        <v>146</v>
      </c>
      <c r="I1115">
        <v>3</v>
      </c>
      <c r="J1115">
        <v>2.4500000000000002</v>
      </c>
      <c r="K1115">
        <v>2.46</v>
      </c>
      <c r="L1115">
        <v>3.15</v>
      </c>
      <c r="M1115">
        <v>7.12</v>
      </c>
      <c r="N1115">
        <v>8.5399999999999991</v>
      </c>
      <c r="O1115">
        <v>99.59349593495935</v>
      </c>
      <c r="P1115">
        <v>77.777777777777771</v>
      </c>
      <c r="Q1115">
        <v>83.372365339578451</v>
      </c>
      <c r="R1115" s="35" t="str">
        <f>CONCATENATE(Таблица1[[#This Row],[ОКПД]],Таблица1[[#This Row],[Признак периода данных]],Таблица1[[#This Row],[ОКЕИ]])</f>
        <v>10.51.52.130_168</v>
      </c>
      <c r="S1115" s="35" t="str">
        <f>VLOOKUP(Таблица1[[#This Row],[ОКПД]],ОКПД!$A$2:$B$11000,2,FALSE)</f>
        <v>Ряженка и варенец</v>
      </c>
      <c r="T1115" s="35" t="str">
        <f>VLOOKUP(Таблица1[[#This Row],[ОКЕИ]],'для единиц измирения'!$G$4:$H$1900,2,FALSE)</f>
        <v>тонн</v>
      </c>
      <c r="U1115" t="str">
        <f>LEFT(Таблица1[[#This Row],[ОКПД]],2)</f>
        <v>10</v>
      </c>
      <c r="V1115" s="10" t="e">
        <f>IF(H1115=H1122:H1125,"…*",Таблица1[[#This Row],[За отчётный месяц]])</f>
        <v>#VALUE!</v>
      </c>
      <c r="Y1115" s="25">
        <f t="shared" si="10"/>
        <v>7.12</v>
      </c>
      <c r="Z1115" s="25">
        <f t="shared" si="11"/>
        <v>83.372365339578451</v>
      </c>
    </row>
    <row r="1116" spans="1:26" ht="20.100000000000001" customHeight="1" x14ac:dyDescent="0.25">
      <c r="A1116" s="91">
        <v>44986</v>
      </c>
      <c r="B1116" s="76" t="s">
        <v>17</v>
      </c>
      <c r="C1116" s="76" t="s">
        <v>18</v>
      </c>
      <c r="D1116" s="76" t="s">
        <v>19</v>
      </c>
      <c r="E1116" s="77" t="s">
        <v>20</v>
      </c>
      <c r="F1116" s="78">
        <v>882</v>
      </c>
      <c r="G1116" s="76" t="s">
        <v>298</v>
      </c>
      <c r="H1116" s="76" t="s">
        <v>114</v>
      </c>
      <c r="I1116">
        <v>1</v>
      </c>
      <c r="J1116">
        <v>0.19</v>
      </c>
      <c r="K1116">
        <v>0.7</v>
      </c>
      <c r="L1116" t="s">
        <v>9680</v>
      </c>
      <c r="M1116">
        <v>0.93</v>
      </c>
      <c r="N1116">
        <v>0</v>
      </c>
      <c r="O1116">
        <v>27.142857142857142</v>
      </c>
      <c r="P1116" t="s">
        <v>9680</v>
      </c>
      <c r="Q1116">
        <v>0</v>
      </c>
      <c r="R1116" s="35" t="str">
        <f>CONCATENATE(Таблица1[[#This Row],[ОКПД]],Таблица1[[#This Row],[Признак периода данных]],Таблица1[[#This Row],[ОКЕИ]])</f>
        <v>10.20.25.110_882</v>
      </c>
      <c r="S1116" s="35" t="str">
        <f>VLOOKUP(Таблица1[[#This Row],[ОКПД]],ОКПД!$A$2:$B$11000,2,FALSE)</f>
        <v>Консервы рыбные</v>
      </c>
      <c r="T1116" s="35" t="str">
        <f>VLOOKUP(Таблица1[[#This Row],[ОКЕИ]],'для единиц измирения'!$G$4:$H$1900,2,FALSE)</f>
        <v>тыс.усл. банок</v>
      </c>
      <c r="U1116" t="str">
        <f>LEFT(Таблица1[[#This Row],[ОКПД]],2)</f>
        <v>10</v>
      </c>
      <c r="V1116" s="10" t="e">
        <f>IF(H1116=H1123:H1126,"…*",Таблица1[[#This Row],[За отчётный месяц]])</f>
        <v>#VALUE!</v>
      </c>
      <c r="Y1116" s="25">
        <f t="shared" si="10"/>
        <v>0.93</v>
      </c>
      <c r="Z1116" s="25">
        <f t="shared" si="11"/>
        <v>0</v>
      </c>
    </row>
    <row r="1117" spans="1:26" ht="20.100000000000001" customHeight="1" x14ac:dyDescent="0.25">
      <c r="A1117" s="91">
        <v>44986</v>
      </c>
      <c r="B1117" s="76" t="s">
        <v>17</v>
      </c>
      <c r="C1117" s="76" t="s">
        <v>18</v>
      </c>
      <c r="D1117" s="76" t="s">
        <v>19</v>
      </c>
      <c r="E1117" s="77" t="s">
        <v>20</v>
      </c>
      <c r="F1117" s="78">
        <v>119</v>
      </c>
      <c r="G1117" s="76" t="s">
        <v>298</v>
      </c>
      <c r="H1117" s="76" t="s">
        <v>221</v>
      </c>
      <c r="I1117">
        <v>2</v>
      </c>
      <c r="J1117">
        <v>0.94</v>
      </c>
      <c r="K1117">
        <v>1.32</v>
      </c>
      <c r="L1117">
        <v>1.1599999999999999</v>
      </c>
      <c r="M1117">
        <v>3.58</v>
      </c>
      <c r="N1117">
        <v>2.42</v>
      </c>
      <c r="O1117">
        <v>71.212121212121218</v>
      </c>
      <c r="P1117">
        <v>81.034482758620683</v>
      </c>
      <c r="Q1117">
        <v>147.93388429752065</v>
      </c>
      <c r="R1117" s="35" t="str">
        <f>CONCATENATE(Таблица1[[#This Row],[ОКПД]],Таблица1[[#This Row],[Признак периода данных]],Таблица1[[#This Row],[ОКЕИ]])</f>
        <v>11.07.19_119</v>
      </c>
      <c r="S1117" s="35" t="str">
        <f>VLOOKUP(Таблица1[[#This Row],[ОКПД]],ОКПД!$A$2:$B$11000,2,FALSE)</f>
        <v>Напитки безалкогольные прочие</v>
      </c>
      <c r="T1117" s="35" t="str">
        <f>VLOOKUP(Таблица1[[#This Row],[ОКЕИ]],'для единиц измирения'!$G$4:$H$1900,2,FALSE)</f>
        <v>тыс. дкл</v>
      </c>
      <c r="U1117" t="str">
        <f>LEFT(Таблица1[[#This Row],[ОКПД]],2)</f>
        <v>11</v>
      </c>
      <c r="V1117" s="10" t="e">
        <f>IF(H1117=H1124:H1127,"…*",Таблица1[[#This Row],[За отчётный месяц]])</f>
        <v>#VALUE!</v>
      </c>
      <c r="Y1117" s="25">
        <f t="shared" si="10"/>
        <v>3.58</v>
      </c>
      <c r="Z1117" s="25">
        <f t="shared" si="11"/>
        <v>147.93388429752065</v>
      </c>
    </row>
    <row r="1118" spans="1:26" ht="20.100000000000001" customHeight="1" x14ac:dyDescent="0.25">
      <c r="A1118" s="91">
        <v>44986</v>
      </c>
      <c r="B1118" s="76" t="s">
        <v>17</v>
      </c>
      <c r="C1118" s="76" t="s">
        <v>18</v>
      </c>
      <c r="D1118" s="76" t="s">
        <v>19</v>
      </c>
      <c r="E1118" s="77" t="s">
        <v>20</v>
      </c>
      <c r="F1118" s="78">
        <v>796</v>
      </c>
      <c r="G1118" s="76" t="s">
        <v>298</v>
      </c>
      <c r="H1118" s="76" t="s">
        <v>365</v>
      </c>
      <c r="L1118" t="s">
        <v>9680</v>
      </c>
      <c r="N1118" t="s">
        <v>9680</v>
      </c>
      <c r="P1118" t="s">
        <v>9680</v>
      </c>
      <c r="Q1118" t="s">
        <v>9680</v>
      </c>
      <c r="R1118" s="35" t="str">
        <f>CONCATENATE(Таблица1[[#This Row],[ОКПД]],Таблица1[[#This Row],[Признак периода данных]],Таблица1[[#This Row],[ОКЕИ]])</f>
        <v>31.09.12.133_796</v>
      </c>
      <c r="S1118" s="35" t="str">
        <f>VLOOKUP(Таблица1[[#This Row],[ОКПД]],ОКПД!$A$2:$B$11000,2,FALSE)</f>
        <v>Шкафы деревянные для столовой и гостиной</v>
      </c>
      <c r="T1118" s="35" t="str">
        <f>VLOOKUP(Таблица1[[#This Row],[ОКЕИ]],'для единиц измирения'!$G$4:$H$1900,2,FALSE)</f>
        <v>штук</v>
      </c>
      <c r="U1118" t="str">
        <f>LEFT(Таблица1[[#This Row],[ОКПД]],2)</f>
        <v>31</v>
      </c>
      <c r="V1118" s="10" t="e">
        <f>IF(H1118=H1125:H1128,"…*",Таблица1[[#This Row],[За отчётный месяц]])</f>
        <v>#VALUE!</v>
      </c>
      <c r="Y1118" s="25">
        <f t="shared" si="10"/>
        <v>0</v>
      </c>
      <c r="Z1118" s="25" t="str">
        <f t="shared" si="11"/>
        <v xml:space="preserve"> </v>
      </c>
    </row>
    <row r="1119" spans="1:26" ht="20.100000000000001" customHeight="1" x14ac:dyDescent="0.25">
      <c r="A1119" s="91">
        <v>44986</v>
      </c>
      <c r="B1119" s="76" t="s">
        <v>17</v>
      </c>
      <c r="C1119" s="76" t="s">
        <v>18</v>
      </c>
      <c r="D1119" s="76" t="s">
        <v>19</v>
      </c>
      <c r="E1119" s="77" t="s">
        <v>20</v>
      </c>
      <c r="F1119" s="78">
        <v>247</v>
      </c>
      <c r="G1119" s="76" t="s">
        <v>298</v>
      </c>
      <c r="H1119" s="76" t="s">
        <v>266</v>
      </c>
      <c r="I1119">
        <v>20</v>
      </c>
      <c r="J1119">
        <v>49.463999999999999</v>
      </c>
      <c r="K1119">
        <v>48.777999999999999</v>
      </c>
      <c r="L1119">
        <v>48.743000000000002</v>
      </c>
      <c r="M1119">
        <v>150.59800000000001</v>
      </c>
      <c r="N1119">
        <v>153.125</v>
      </c>
      <c r="O1119">
        <v>101.40637172495798</v>
      </c>
      <c r="P1119">
        <v>101.47918675502123</v>
      </c>
      <c r="Q1119">
        <v>98.349714285714285</v>
      </c>
      <c r="R1119" s="35" t="str">
        <f>CONCATENATE(Таблица1[[#This Row],[ОКПД]],Таблица1[[#This Row],[Признак периода данных]],Таблица1[[#This Row],[ОКЕИ]])</f>
        <v>35.11.10.001.АГ_247</v>
      </c>
      <c r="S1119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119" s="35" t="str">
        <f>VLOOKUP(Таблица1[[#This Row],[ОКЕИ]],'для единиц измирения'!$G$4:$H$1900,2,FALSE)</f>
        <v>млн. кВт. ч</v>
      </c>
      <c r="U1119" t="str">
        <f>LEFT(Таблица1[[#This Row],[ОКПД]],2)</f>
        <v>35</v>
      </c>
      <c r="V1119" s="10" t="e">
        <f>IF(H1119=H1126:H1129,"…*",Таблица1[[#This Row],[За отчётный месяц]])</f>
        <v>#VALUE!</v>
      </c>
      <c r="Y1119" s="25">
        <f t="shared" si="10"/>
        <v>150.59800000000001</v>
      </c>
      <c r="Z1119" s="25">
        <f t="shared" si="11"/>
        <v>98.349714285714285</v>
      </c>
    </row>
    <row r="1120" spans="1:26" ht="20.100000000000001" customHeight="1" x14ac:dyDescent="0.25">
      <c r="A1120" s="91">
        <v>44986</v>
      </c>
      <c r="B1120" s="76" t="s">
        <v>17</v>
      </c>
      <c r="C1120" s="76" t="s">
        <v>18</v>
      </c>
      <c r="D1120" s="76" t="s">
        <v>19</v>
      </c>
      <c r="E1120" s="77" t="s">
        <v>20</v>
      </c>
      <c r="F1120" s="78">
        <v>247</v>
      </c>
      <c r="G1120" s="76" t="s">
        <v>298</v>
      </c>
      <c r="H1120" s="76" t="s">
        <v>275</v>
      </c>
      <c r="I1120">
        <v>1</v>
      </c>
      <c r="J1120">
        <v>0.26</v>
      </c>
      <c r="K1120">
        <v>0.10299999999999999</v>
      </c>
      <c r="L1120">
        <v>0.26</v>
      </c>
      <c r="M1120">
        <v>0.56000000000000005</v>
      </c>
      <c r="N1120">
        <v>0.56000000000000005</v>
      </c>
      <c r="O1120">
        <v>252.42718446601941</v>
      </c>
      <c r="P1120">
        <v>100</v>
      </c>
      <c r="Q1120">
        <v>100</v>
      </c>
      <c r="R1120" s="35" t="str">
        <f>CONCATENATE(Таблица1[[#This Row],[ОКПД]],Таблица1[[#This Row],[Признак периода данных]],Таблица1[[#This Row],[ОКЕИ]])</f>
        <v>35.11.10.140_247</v>
      </c>
      <c r="S1120" s="35" t="str">
        <f>VLOOKUP(Таблица1[[#This Row],[ОКПД]],ОКПД!$A$2:$B$11000,2,FALSE)</f>
        <v>Электроэнергия от возобновляемых источников энергии</v>
      </c>
      <c r="T1120" s="35" t="str">
        <f>VLOOKUP(Таблица1[[#This Row],[ОКЕИ]],'для единиц измирения'!$G$4:$H$1900,2,FALSE)</f>
        <v>млн. кВт. ч</v>
      </c>
      <c r="U1120" t="str">
        <f>LEFT(Таблица1[[#This Row],[ОКПД]],2)</f>
        <v>35</v>
      </c>
      <c r="V1120" s="10" t="e">
        <f>IF(H1120=H1127:H1130,"…*",Таблица1[[#This Row],[За отчётный месяц]])</f>
        <v>#VALUE!</v>
      </c>
      <c r="Y1120" s="25">
        <f t="shared" si="10"/>
        <v>0.56000000000000005</v>
      </c>
      <c r="Z1120" s="25">
        <f t="shared" si="11"/>
        <v>100</v>
      </c>
    </row>
    <row r="1121" spans="1:26" ht="15" x14ac:dyDescent="0.25">
      <c r="A1121" s="91">
        <v>44986</v>
      </c>
      <c r="B1121" s="76" t="s">
        <v>17</v>
      </c>
      <c r="C1121" s="76" t="s">
        <v>18</v>
      </c>
      <c r="D1121" s="76" t="s">
        <v>19</v>
      </c>
      <c r="E1121" s="77" t="s">
        <v>20</v>
      </c>
      <c r="F1121" s="78">
        <v>882</v>
      </c>
      <c r="G1121" s="76" t="s">
        <v>298</v>
      </c>
      <c r="H1121" s="76" t="s">
        <v>368</v>
      </c>
      <c r="L1121" t="s">
        <v>9680</v>
      </c>
      <c r="N1121" t="s">
        <v>9680</v>
      </c>
      <c r="P1121" t="s">
        <v>9680</v>
      </c>
      <c r="Q1121" t="s">
        <v>9680</v>
      </c>
      <c r="R1121" s="35" t="str">
        <f>CONCATENATE(Таблица1[[#This Row],[ОКПД]],Таблица1[[#This Row],[Признак периода данных]],Таблица1[[#This Row],[ОКЕИ]])</f>
        <v>10.39.18_882</v>
      </c>
      <c r="S1121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121" s="35" t="str">
        <f>VLOOKUP(Таблица1[[#This Row],[ОКЕИ]],'для единиц измирения'!$G$4:$H$1900,2,FALSE)</f>
        <v>тыс.усл. банок</v>
      </c>
      <c r="U1121" t="str">
        <f>LEFT(Таблица1[[#This Row],[ОКПД]],2)</f>
        <v>10</v>
      </c>
      <c r="V1121" s="10" t="e">
        <f>IF(H1121=H1128:H1131,"…*",Таблица1[[#This Row],[За отчётный месяц]])</f>
        <v>#VALUE!</v>
      </c>
      <c r="Y1121" s="25">
        <f t="shared" si="10"/>
        <v>0</v>
      </c>
      <c r="Z1121" s="25" t="str">
        <f t="shared" si="11"/>
        <v xml:space="preserve"> </v>
      </c>
    </row>
    <row r="1122" spans="1:26" ht="15" x14ac:dyDescent="0.25">
      <c r="A1122" s="91">
        <v>44986</v>
      </c>
      <c r="B1122" s="76" t="s">
        <v>17</v>
      </c>
      <c r="C1122" s="76" t="s">
        <v>18</v>
      </c>
      <c r="D1122" s="76" t="s">
        <v>19</v>
      </c>
      <c r="E1122" s="77" t="s">
        <v>20</v>
      </c>
      <c r="F1122" s="78">
        <v>384</v>
      </c>
      <c r="G1122" s="76" t="s">
        <v>298</v>
      </c>
      <c r="H1122" s="76" t="s">
        <v>355</v>
      </c>
      <c r="I1122">
        <v>3</v>
      </c>
      <c r="J1122">
        <v>273</v>
      </c>
      <c r="L1122">
        <v>338.7</v>
      </c>
      <c r="M1122">
        <v>273</v>
      </c>
      <c r="N1122">
        <v>670.8</v>
      </c>
      <c r="P1122">
        <v>80.602302922940652</v>
      </c>
      <c r="Q1122">
        <v>40.697674418604649</v>
      </c>
      <c r="R1122" s="35" t="str">
        <f>CONCATENATE(Таблица1[[#This Row],[ОКПД]],Таблица1[[#This Row],[Признак периода данных]],Таблица1[[#This Row],[ОКЕИ]])</f>
        <v>17.23.1_384</v>
      </c>
      <c r="S1122" s="35" t="str">
        <f>VLOOKUP(Таблица1[[#This Row],[ОКПД]],ОКПД!$A$2:$B$11000,2,FALSE)</f>
        <v>Принадлежности канцелярские бумажные</v>
      </c>
      <c r="T1122" s="35" t="str">
        <f>VLOOKUP(Таблица1[[#This Row],[ОКЕИ]],'для единиц измирения'!$G$4:$H$1900,2,FALSE)</f>
        <v>тыс.руб</v>
      </c>
      <c r="U1122" t="str">
        <f>LEFT(Таблица1[[#This Row],[ОКПД]],2)</f>
        <v>17</v>
      </c>
      <c r="V1122" s="10" t="e">
        <f>IF(H1122=H1129:H1132,"…*",Таблица1[[#This Row],[За отчётный месяц]])</f>
        <v>#VALUE!</v>
      </c>
      <c r="Y1122" s="25">
        <f t="shared" si="10"/>
        <v>273</v>
      </c>
      <c r="Z1122" s="25">
        <f t="shared" si="11"/>
        <v>40.697674418604649</v>
      </c>
    </row>
    <row r="1123" spans="1:26" ht="15" x14ac:dyDescent="0.25">
      <c r="A1123" s="91">
        <v>44986</v>
      </c>
      <c r="B1123" s="76" t="s">
        <v>17</v>
      </c>
      <c r="C1123" s="76" t="s">
        <v>18</v>
      </c>
      <c r="D1123" s="76" t="s">
        <v>19</v>
      </c>
      <c r="E1123" s="77" t="s">
        <v>20</v>
      </c>
      <c r="F1123" s="78">
        <v>168</v>
      </c>
      <c r="G1123" s="76" t="s">
        <v>298</v>
      </c>
      <c r="H1123" s="76" t="s">
        <v>311</v>
      </c>
      <c r="I1123">
        <v>1</v>
      </c>
      <c r="J1123">
        <v>0.17</v>
      </c>
      <c r="K1123">
        <v>0.11</v>
      </c>
      <c r="L1123">
        <v>0.03</v>
      </c>
      <c r="M1123">
        <v>0.37</v>
      </c>
      <c r="N1123">
        <v>7.0000000000000007E-2</v>
      </c>
      <c r="O1123">
        <v>154.54545454545453</v>
      </c>
      <c r="P1123">
        <v>566.66666666666663</v>
      </c>
      <c r="Q1123">
        <v>528.57142857142856</v>
      </c>
      <c r="R1123" s="35" t="str">
        <f>CONCATENATE(Таблица1[[#This Row],[ОКПД]],Таблица1[[#This Row],[Признак периода данных]],Таблица1[[#This Row],[ОКЕИ]])</f>
        <v>10.13.13_168</v>
      </c>
      <c r="S1123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123" s="35" t="str">
        <f>VLOOKUP(Таблица1[[#This Row],[ОКЕИ]],'для единиц измирения'!$G$4:$H$1900,2,FALSE)</f>
        <v>тонн</v>
      </c>
      <c r="U1123" t="str">
        <f>LEFT(Таблица1[[#This Row],[ОКПД]],2)</f>
        <v>10</v>
      </c>
      <c r="V1123" s="10" t="e">
        <f>IF(H1123=H1130:H1133,"…*",Таблица1[[#This Row],[За отчётный месяц]])</f>
        <v>#VALUE!</v>
      </c>
      <c r="Y1123" s="25">
        <f t="shared" si="10"/>
        <v>0.37</v>
      </c>
      <c r="Z1123" s="25">
        <f t="shared" si="11"/>
        <v>528.57142857142856</v>
      </c>
    </row>
    <row r="1124" spans="1:26" ht="20.100000000000001" customHeight="1" x14ac:dyDescent="0.25">
      <c r="A1124" s="91">
        <v>44986</v>
      </c>
      <c r="B1124" s="76" t="s">
        <v>17</v>
      </c>
      <c r="C1124" s="76" t="s">
        <v>18</v>
      </c>
      <c r="D1124" s="76" t="s">
        <v>19</v>
      </c>
      <c r="E1124" s="77" t="s">
        <v>20</v>
      </c>
      <c r="F1124" s="78">
        <v>168</v>
      </c>
      <c r="G1124" s="76" t="s">
        <v>298</v>
      </c>
      <c r="H1124" s="76" t="s">
        <v>332</v>
      </c>
      <c r="I1124">
        <v>1</v>
      </c>
      <c r="J1124">
        <v>0.71</v>
      </c>
      <c r="K1124">
        <v>0.5</v>
      </c>
      <c r="L1124">
        <v>0.24</v>
      </c>
      <c r="M1124">
        <v>1.68</v>
      </c>
      <c r="N1124">
        <v>1.07</v>
      </c>
      <c r="O1124">
        <v>142</v>
      </c>
      <c r="P1124">
        <v>295.83333333333331</v>
      </c>
      <c r="Q1124">
        <v>157.00934579439252</v>
      </c>
      <c r="R1124" s="35" t="str">
        <f>CONCATENATE(Таблица1[[#This Row],[ОКПД]],Таблица1[[#This Row],[Признак периода данных]],Таблица1[[#This Row],[ОКЕИ]])</f>
        <v>10.51.55.120_168</v>
      </c>
      <c r="S1124" s="35" t="str">
        <f>VLOOKUP(Таблица1[[#This Row],[ОКПД]],ОКПД!$A$2:$B$11000,2,FALSE)</f>
        <v>Продукты из сыворотки</v>
      </c>
      <c r="T1124" s="35" t="str">
        <f>VLOOKUP(Таблица1[[#This Row],[ОКЕИ]],'для единиц измирения'!$G$4:$H$1900,2,FALSE)</f>
        <v>тонн</v>
      </c>
      <c r="U1124" t="str">
        <f>LEFT(Таблица1[[#This Row],[ОКПД]],2)</f>
        <v>10</v>
      </c>
      <c r="V1124" s="10" t="e">
        <f>IF(H1124=H1131:H1134,"…*",Таблица1[[#This Row],[За отчётный месяц]])</f>
        <v>#VALUE!</v>
      </c>
      <c r="Y1124" s="25">
        <f t="shared" si="10"/>
        <v>1.68</v>
      </c>
      <c r="Z1124" s="25">
        <f t="shared" si="11"/>
        <v>157.00934579439252</v>
      </c>
    </row>
    <row r="1125" spans="1:26" ht="20.100000000000001" customHeight="1" x14ac:dyDescent="0.25">
      <c r="A1125" s="91">
        <v>44986</v>
      </c>
      <c r="B1125" s="76" t="s">
        <v>17</v>
      </c>
      <c r="C1125" s="76" t="s">
        <v>18</v>
      </c>
      <c r="D1125" s="76" t="s">
        <v>19</v>
      </c>
      <c r="E1125" s="77" t="s">
        <v>20</v>
      </c>
      <c r="F1125" s="78">
        <v>168</v>
      </c>
      <c r="G1125" s="76" t="s">
        <v>298</v>
      </c>
      <c r="H1125" s="76" t="s">
        <v>78</v>
      </c>
      <c r="I1125">
        <v>1</v>
      </c>
      <c r="J1125">
        <v>0.40600000000000003</v>
      </c>
      <c r="K1125">
        <v>0.24399999999999999</v>
      </c>
      <c r="L1125">
        <v>0</v>
      </c>
      <c r="M1125">
        <v>1.1830000000000001</v>
      </c>
      <c r="N1125">
        <v>7.0000000000000007E-2</v>
      </c>
      <c r="O1125">
        <v>166.39344262295083</v>
      </c>
      <c r="P1125">
        <v>0</v>
      </c>
      <c r="Q1125">
        <v>1690</v>
      </c>
      <c r="R1125" s="35" t="str">
        <f>CONCATENATE(Таблица1[[#This Row],[ОКПД]],Таблица1[[#This Row],[Признак периода данных]],Таблица1[[#This Row],[ОКЕИ]])</f>
        <v>10.20.15_168</v>
      </c>
      <c r="S1125" s="35" t="str">
        <f>VLOOKUP(Таблица1[[#This Row],[ОКПД]],ОКПД!$A$2:$B$11000,2,FALSE)</f>
        <v>Мясо рыбы (включая фарш) мороженое</v>
      </c>
      <c r="T1125" s="35" t="str">
        <f>VLOOKUP(Таблица1[[#This Row],[ОКЕИ]],'для единиц измирения'!$G$4:$H$1900,2,FALSE)</f>
        <v>тонн</v>
      </c>
      <c r="U1125" t="str">
        <f>LEFT(Таблица1[[#This Row],[ОКПД]],2)</f>
        <v>10</v>
      </c>
      <c r="V1125" s="10" t="e">
        <f>IF(H1125=H1132:H1135,"…*",Таблица1[[#This Row],[За отчётный месяц]])</f>
        <v>#VALUE!</v>
      </c>
      <c r="Y1125" s="25">
        <f t="shared" si="10"/>
        <v>1.1830000000000001</v>
      </c>
      <c r="Z1125" s="25">
        <f t="shared" si="11"/>
        <v>1690</v>
      </c>
    </row>
    <row r="1126" spans="1:26" ht="20.100000000000001" customHeight="1" x14ac:dyDescent="0.25">
      <c r="A1126" s="91">
        <v>44986</v>
      </c>
      <c r="B1126" s="76" t="s">
        <v>17</v>
      </c>
      <c r="C1126" s="76" t="s">
        <v>18</v>
      </c>
      <c r="D1126" s="76" t="s">
        <v>19</v>
      </c>
      <c r="E1126" s="77" t="s">
        <v>20</v>
      </c>
      <c r="F1126" s="78">
        <v>247</v>
      </c>
      <c r="G1126" s="76" t="s">
        <v>298</v>
      </c>
      <c r="H1126" s="76" t="s">
        <v>262</v>
      </c>
      <c r="I1126">
        <v>23</v>
      </c>
      <c r="J1126">
        <v>88.302999999999997</v>
      </c>
      <c r="K1126">
        <v>82.1</v>
      </c>
      <c r="L1126">
        <v>76.742000000000004</v>
      </c>
      <c r="M1126">
        <v>262.529</v>
      </c>
      <c r="N1126">
        <v>240.495</v>
      </c>
      <c r="O1126">
        <v>107.55542021924482</v>
      </c>
      <c r="P1126">
        <v>115.0647624508092</v>
      </c>
      <c r="Q1126">
        <v>109.16193683860371</v>
      </c>
      <c r="R1126" s="35" t="str">
        <f>CONCATENATE(Таблица1[[#This Row],[ОКПД]],Таблица1[[#This Row],[Признак периода данных]],Таблица1[[#This Row],[ОКЕИ]])</f>
        <v>35.11.10_247</v>
      </c>
      <c r="S1126" s="35" t="str">
        <f>VLOOKUP(Таблица1[[#This Row],[ОКПД]],ОКПД!$A$2:$B$11000,2,FALSE)</f>
        <v>Электроэнергия</v>
      </c>
      <c r="T1126" s="35" t="str">
        <f>VLOOKUP(Таблица1[[#This Row],[ОКЕИ]],'для единиц измирения'!$G$4:$H$1900,2,FALSE)</f>
        <v>млн. кВт. ч</v>
      </c>
      <c r="U1126" t="str">
        <f>LEFT(Таблица1[[#This Row],[ОКПД]],2)</f>
        <v>35</v>
      </c>
      <c r="V1126" s="10" t="e">
        <f>IF(H1126=H1133:H1136,"…*",Таблица1[[#This Row],[За отчётный месяц]])</f>
        <v>#VALUE!</v>
      </c>
      <c r="Y1126" s="25">
        <f t="shared" si="10"/>
        <v>262.529</v>
      </c>
      <c r="Z1126" s="25">
        <f t="shared" si="11"/>
        <v>109.16193683860371</v>
      </c>
    </row>
    <row r="1127" spans="1:26" ht="20.100000000000001" customHeight="1" x14ac:dyDescent="0.25">
      <c r="A1127" s="91">
        <v>44986</v>
      </c>
      <c r="B1127" s="76" t="s">
        <v>17</v>
      </c>
      <c r="C1127" s="76" t="s">
        <v>18</v>
      </c>
      <c r="D1127" s="76" t="s">
        <v>19</v>
      </c>
      <c r="E1127" s="77" t="s">
        <v>20</v>
      </c>
      <c r="F1127" s="78">
        <v>168</v>
      </c>
      <c r="G1127" s="76" t="s">
        <v>298</v>
      </c>
      <c r="H1127" s="76" t="s">
        <v>326</v>
      </c>
      <c r="K1127">
        <v>0.154</v>
      </c>
      <c r="L1127" t="s">
        <v>9680</v>
      </c>
      <c r="M1127">
        <v>0.154</v>
      </c>
      <c r="N1127" t="s">
        <v>9680</v>
      </c>
      <c r="P1127" t="s">
        <v>9680</v>
      </c>
      <c r="Q1127" t="s">
        <v>9680</v>
      </c>
      <c r="R1127" s="35" t="str">
        <f>CONCATENATE(Таблица1[[#This Row],[ОКПД]],Таблица1[[#This Row],[Признак периода данных]],Таблица1[[#This Row],[ОКЕИ]])</f>
        <v>10.20.25.113_168</v>
      </c>
      <c r="S1127" s="35" t="str">
        <f>VLOOKUP(Таблица1[[#This Row],[ОКПД]],ОКПД!$A$2:$B$11000,2,FALSE)</f>
        <v>Консервы рыбные в масле</v>
      </c>
      <c r="T1127" s="35" t="str">
        <f>VLOOKUP(Таблица1[[#This Row],[ОКЕИ]],'для единиц измирения'!$G$4:$H$1900,2,FALSE)</f>
        <v>тонн</v>
      </c>
      <c r="U1127" t="str">
        <f>LEFT(Таблица1[[#This Row],[ОКПД]],2)</f>
        <v>10</v>
      </c>
      <c r="V1127" s="10" t="e">
        <f>IF(H1127=H1134:H1137,"…*",Таблица1[[#This Row],[За отчётный месяц]])</f>
        <v>#VALUE!</v>
      </c>
      <c r="Y1127" s="25">
        <f t="shared" si="10"/>
        <v>0.154</v>
      </c>
      <c r="Z1127" s="25" t="str">
        <f t="shared" si="11"/>
        <v xml:space="preserve"> </v>
      </c>
    </row>
    <row r="1128" spans="1:26" ht="20.100000000000001" customHeight="1" x14ac:dyDescent="0.25">
      <c r="A1128" s="91">
        <v>44986</v>
      </c>
      <c r="B1128" s="76" t="s">
        <v>17</v>
      </c>
      <c r="C1128" s="76" t="s">
        <v>18</v>
      </c>
      <c r="D1128" s="76" t="s">
        <v>19</v>
      </c>
      <c r="E1128" s="77" t="s">
        <v>20</v>
      </c>
      <c r="F1128" s="78">
        <v>234</v>
      </c>
      <c r="G1128" s="76" t="s">
        <v>298</v>
      </c>
      <c r="H1128" s="76" t="s">
        <v>291</v>
      </c>
      <c r="I1128">
        <v>29</v>
      </c>
      <c r="J1128">
        <v>59.103000000000002</v>
      </c>
      <c r="K1128">
        <v>61.994999999999997</v>
      </c>
      <c r="L1128">
        <v>51.66</v>
      </c>
      <c r="M1128">
        <v>181.19300000000001</v>
      </c>
      <c r="N1128">
        <v>166.68</v>
      </c>
      <c r="O1128">
        <v>95.335107669973382</v>
      </c>
      <c r="P1128">
        <v>114.40766550522648</v>
      </c>
      <c r="Q1128">
        <v>108.70710343172546</v>
      </c>
      <c r="R1128" s="35" t="str">
        <f>CONCATENATE(Таблица1[[#This Row],[ОКПД]],Таблица1[[#This Row],[Признак периода данных]],Таблица1[[#This Row],[ОКЕИ]])</f>
        <v>35.30.11.120_234</v>
      </c>
      <c r="S1128" s="35" t="str">
        <f>VLOOKUP(Таблица1[[#This Row],[ОКПД]],ОКПД!$A$2:$B$11000,2,FALSE)</f>
        <v>Энергия тепловая, отпущенная котельными</v>
      </c>
      <c r="T1128" s="35" t="str">
        <f>VLOOKUP(Таблица1[[#This Row],[ОКЕИ]],'для единиц измирения'!$G$4:$H$1900,2,FALSE)</f>
        <v>тыс. Гкал</v>
      </c>
      <c r="U1128" t="str">
        <f>LEFT(Таблица1[[#This Row],[ОКПД]],2)</f>
        <v>35</v>
      </c>
      <c r="V1128" s="10" t="e">
        <f>IF(H1128=H1135:H1138,"…*",Таблица1[[#This Row],[За отчётный месяц]])</f>
        <v>#VALUE!</v>
      </c>
      <c r="Y1128" s="25">
        <f t="shared" si="10"/>
        <v>181.19300000000001</v>
      </c>
      <c r="Z1128" s="25">
        <f t="shared" si="11"/>
        <v>108.70710343172546</v>
      </c>
    </row>
    <row r="1129" spans="1:26" ht="20.100000000000001" customHeight="1" x14ac:dyDescent="0.25">
      <c r="A1129" s="91">
        <v>44986</v>
      </c>
      <c r="B1129" s="76" t="s">
        <v>17</v>
      </c>
      <c r="C1129" s="76" t="s">
        <v>18</v>
      </c>
      <c r="D1129" s="76" t="s">
        <v>19</v>
      </c>
      <c r="E1129" s="77" t="s">
        <v>20</v>
      </c>
      <c r="F1129" s="78">
        <v>384</v>
      </c>
      <c r="G1129" s="76" t="s">
        <v>298</v>
      </c>
      <c r="H1129" s="76" t="s">
        <v>408</v>
      </c>
      <c r="I1129">
        <v>1</v>
      </c>
      <c r="J1129">
        <v>20</v>
      </c>
      <c r="L1129">
        <v>20</v>
      </c>
      <c r="M1129">
        <v>20</v>
      </c>
      <c r="N1129">
        <v>20</v>
      </c>
      <c r="P1129">
        <v>100</v>
      </c>
      <c r="Q1129">
        <v>100</v>
      </c>
      <c r="R1129" s="35" t="str">
        <f>CONCATENATE(Таблица1[[#This Row],[ОКПД]],Таблица1[[#This Row],[Признак периода данных]],Таблица1[[#This Row],[ОКЕИ]])</f>
        <v>32.99.56_384</v>
      </c>
      <c r="S1129" s="35" t="str">
        <f>VLOOKUP(Таблица1[[#This Row],[ОКПД]],ОКПД!$A$2:$B$11000,2,FALSE)</f>
        <v>Изделия народных художественных промыслов</v>
      </c>
      <c r="T1129" s="35" t="str">
        <f>VLOOKUP(Таблица1[[#This Row],[ОКЕИ]],'для единиц измирения'!$G$4:$H$1900,2,FALSE)</f>
        <v>тыс.руб</v>
      </c>
      <c r="U1129" t="str">
        <f>LEFT(Таблица1[[#This Row],[ОКПД]],2)</f>
        <v>32</v>
      </c>
      <c r="V1129" s="10" t="e">
        <f>IF(H1129=H1136:H1139,"…*",Таблица1[[#This Row],[За отчётный месяц]])</f>
        <v>#VALUE!</v>
      </c>
      <c r="Y1129" s="25">
        <f t="shared" si="10"/>
        <v>20</v>
      </c>
      <c r="Z1129" s="25">
        <f t="shared" si="11"/>
        <v>100</v>
      </c>
    </row>
    <row r="1130" spans="1:26" ht="20.100000000000001" customHeight="1" x14ac:dyDescent="0.25">
      <c r="A1130" s="91">
        <v>44986</v>
      </c>
      <c r="B1130" s="76" t="s">
        <v>17</v>
      </c>
      <c r="C1130" s="76" t="s">
        <v>18</v>
      </c>
      <c r="D1130" s="76" t="s">
        <v>19</v>
      </c>
      <c r="E1130" s="77" t="s">
        <v>20</v>
      </c>
      <c r="F1130" s="78">
        <v>169</v>
      </c>
      <c r="G1130" s="76" t="s">
        <v>298</v>
      </c>
      <c r="H1130" s="76" t="s">
        <v>30</v>
      </c>
      <c r="I1130">
        <v>1</v>
      </c>
      <c r="J1130">
        <v>50</v>
      </c>
      <c r="K1130">
        <v>45</v>
      </c>
      <c r="L1130" t="s">
        <v>9680</v>
      </c>
      <c r="M1130">
        <v>130</v>
      </c>
      <c r="N1130">
        <v>0</v>
      </c>
      <c r="O1130">
        <v>111.11111111111111</v>
      </c>
      <c r="P1130" t="s">
        <v>9680</v>
      </c>
      <c r="Q1130">
        <v>0</v>
      </c>
      <c r="R1130" s="35" t="str">
        <f>CONCATENATE(Таблица1[[#This Row],[ОКПД]],Таблица1[[#This Row],[Признак периода данных]],Таблица1[[#This Row],[ОКЕИ]])</f>
        <v>05.10.10.140_169</v>
      </c>
      <c r="S1130" s="35" t="str">
        <f>VLOOKUP(Таблица1[[#This Row],[ОКПД]],ОКПД!$A$2:$B$11000,2,FALSE)</f>
        <v>Уголь  и антрацит обогащенные</v>
      </c>
      <c r="T1130" s="35" t="str">
        <f>VLOOKUP(Таблица1[[#This Row],[ОКЕИ]],'для единиц измирения'!$G$4:$H$1900,2,FALSE)</f>
        <v>тыс. тонн</v>
      </c>
      <c r="U1130" t="str">
        <f>LEFT(Таблица1[[#This Row],[ОКПД]],2)</f>
        <v>05</v>
      </c>
      <c r="V1130" s="10" t="e">
        <f>IF(H1130=H1137:H1140,"…*",Таблица1[[#This Row],[За отчётный месяц]])</f>
        <v>#VALUE!</v>
      </c>
      <c r="Y1130" s="25">
        <f t="shared" si="10"/>
        <v>130</v>
      </c>
      <c r="Z1130" s="25">
        <f t="shared" si="11"/>
        <v>0</v>
      </c>
    </row>
    <row r="1131" spans="1:26" ht="20.100000000000001" customHeight="1" x14ac:dyDescent="0.25">
      <c r="A1131" s="91">
        <v>44986</v>
      </c>
      <c r="B1131" s="76" t="s">
        <v>17</v>
      </c>
      <c r="C1131" s="76" t="s">
        <v>18</v>
      </c>
      <c r="D1131" s="76" t="s">
        <v>19</v>
      </c>
      <c r="E1131" s="77" t="s">
        <v>20</v>
      </c>
      <c r="F1131" s="78">
        <v>247</v>
      </c>
      <c r="G1131" s="76" t="s">
        <v>298</v>
      </c>
      <c r="H1131" s="76" t="s">
        <v>277</v>
      </c>
      <c r="L1131" t="s">
        <v>9680</v>
      </c>
      <c r="N1131" t="s">
        <v>9680</v>
      </c>
      <c r="P1131" t="s">
        <v>9680</v>
      </c>
      <c r="Q1131" t="s">
        <v>9680</v>
      </c>
      <c r="R1131" s="35" t="str">
        <f>CONCATENATE(Таблица1[[#This Row],[ОКПД]],Таблица1[[#This Row],[Признак периода данных]],Таблица1[[#This Row],[ОКЕИ]])</f>
        <v>35.11.10.141_247</v>
      </c>
      <c r="S1131" s="35" t="str">
        <f>VLOOKUP(Таблица1[[#This Row],[ОКПД]],ОКПД!$A$2:$B$11000,2,FALSE)</f>
        <v>Электроэнергия, произведенная солнечными электростанциями</v>
      </c>
      <c r="T1131" s="35" t="str">
        <f>VLOOKUP(Таблица1[[#This Row],[ОКЕИ]],'для единиц измирения'!$G$4:$H$1900,2,FALSE)</f>
        <v>млн. кВт. ч</v>
      </c>
      <c r="U1131" t="str">
        <f>LEFT(Таблица1[[#This Row],[ОКПД]],2)</f>
        <v>35</v>
      </c>
      <c r="V1131" s="10" t="e">
        <f>IF(H1131=H1138:H1141,"…*",Таблица1[[#This Row],[За отчётный месяц]])</f>
        <v>#VALUE!</v>
      </c>
      <c r="Y1131" s="25">
        <f t="shared" si="10"/>
        <v>0</v>
      </c>
      <c r="Z1131" s="25" t="str">
        <f t="shared" si="11"/>
        <v xml:space="preserve"> </v>
      </c>
    </row>
    <row r="1132" spans="1:26" ht="20.100000000000001" customHeight="1" x14ac:dyDescent="0.25">
      <c r="A1132" s="91">
        <v>44986</v>
      </c>
      <c r="B1132" s="76" t="s">
        <v>17</v>
      </c>
      <c r="C1132" s="76" t="s">
        <v>18</v>
      </c>
      <c r="D1132" s="76" t="s">
        <v>19</v>
      </c>
      <c r="E1132" s="77" t="s">
        <v>20</v>
      </c>
      <c r="F1132" s="78">
        <v>796</v>
      </c>
      <c r="G1132" s="76" t="s">
        <v>298</v>
      </c>
      <c r="H1132" s="76" t="s">
        <v>9136</v>
      </c>
      <c r="L1132">
        <v>0</v>
      </c>
      <c r="M1132">
        <v>1</v>
      </c>
      <c r="N1132">
        <v>1</v>
      </c>
      <c r="P1132">
        <v>0</v>
      </c>
      <c r="Q1132">
        <v>100</v>
      </c>
      <c r="R1132" s="35" t="str">
        <f>CONCATENATE(Таблица1[[#This Row],[ОКПД]],Таблица1[[#This Row],[Признак периода данных]],Таблица1[[#This Row],[ОКЕИ]])</f>
        <v>31.09.12.110_796</v>
      </c>
      <c r="S1132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132" s="35" t="str">
        <f>VLOOKUP(Таблица1[[#This Row],[ОКЕИ]],'для единиц измирения'!$G$4:$H$1900,2,FALSE)</f>
        <v>штук</v>
      </c>
      <c r="U1132" t="str">
        <f>LEFT(Таблица1[[#This Row],[ОКПД]],2)</f>
        <v>31</v>
      </c>
      <c r="V1132" s="10" t="e">
        <f>IF(H1132=H1139:H1142,"…*",Таблица1[[#This Row],[За отчётный месяц]])</f>
        <v>#VALUE!</v>
      </c>
      <c r="Y1132" s="25">
        <f t="shared" si="10"/>
        <v>1</v>
      </c>
      <c r="Z1132" s="25">
        <f t="shared" si="11"/>
        <v>100</v>
      </c>
    </row>
    <row r="1133" spans="1:26" ht="15" x14ac:dyDescent="0.25">
      <c r="A1133" s="91">
        <v>45231</v>
      </c>
      <c r="B1133" s="76" t="s">
        <v>17</v>
      </c>
      <c r="C1133" s="76" t="s">
        <v>18</v>
      </c>
      <c r="D1133" s="76" t="s">
        <v>19</v>
      </c>
      <c r="E1133" s="77" t="s">
        <v>20</v>
      </c>
      <c r="F1133" s="78">
        <v>168</v>
      </c>
      <c r="G1133" s="76" t="s">
        <v>298</v>
      </c>
      <c r="H1133" s="76" t="s">
        <v>189</v>
      </c>
      <c r="I1133">
        <v>2</v>
      </c>
      <c r="J1133">
        <v>5.6000000000000001E-2</v>
      </c>
      <c r="K1133">
        <v>0.09</v>
      </c>
      <c r="L1133">
        <v>0.14199999999999999</v>
      </c>
      <c r="M1133">
        <v>0.90900000000000003</v>
      </c>
      <c r="N1133">
        <v>2.0659999999999998</v>
      </c>
      <c r="O1133">
        <v>62.222222222222221</v>
      </c>
      <c r="P1133">
        <v>39.436619718309856</v>
      </c>
      <c r="Q1133">
        <v>43.998063891577928</v>
      </c>
      <c r="R1133" s="35" t="str">
        <f>CONCATENATE(Таблица1[[#This Row],[ОКПД]],Таблица1[[#This Row],[Признак периода данных]],Таблица1[[#This Row],[ОКЕИ]])</f>
        <v>10.72.11.001.АГ_168</v>
      </c>
      <c r="S1133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133" s="35" t="str">
        <f>VLOOKUP(Таблица1[[#This Row],[ОКЕИ]],'для единиц измирения'!$G$4:$H$1900,2,FALSE)</f>
        <v>тонн</v>
      </c>
      <c r="U1133" t="str">
        <f>LEFT(Таблица1[[#This Row],[ОКПД]],2)</f>
        <v>10</v>
      </c>
      <c r="V1133" s="10" t="e">
        <f>IF(H1133=H1140:H1143,"…*",Таблица1[[#This Row],[За отчётный месяц]])</f>
        <v>#VALUE!</v>
      </c>
      <c r="Y1133" s="25">
        <f t="shared" si="10"/>
        <v>0.90900000000000003</v>
      </c>
      <c r="Z1133" s="25">
        <f t="shared" si="11"/>
        <v>43.998063891577928</v>
      </c>
    </row>
    <row r="1134" spans="1:26" ht="20.100000000000001" customHeight="1" x14ac:dyDescent="0.25">
      <c r="A1134" s="91">
        <v>45231</v>
      </c>
      <c r="B1134" s="76" t="s">
        <v>17</v>
      </c>
      <c r="C1134" s="76" t="s">
        <v>18</v>
      </c>
      <c r="D1134" s="76" t="s">
        <v>19</v>
      </c>
      <c r="E1134" s="77" t="s">
        <v>20</v>
      </c>
      <c r="F1134" s="78">
        <v>119</v>
      </c>
      <c r="G1134" s="76" t="s">
        <v>298</v>
      </c>
      <c r="H1134" s="76" t="s">
        <v>227</v>
      </c>
      <c r="I1134">
        <v>1</v>
      </c>
      <c r="J1134">
        <v>0.39</v>
      </c>
      <c r="K1134">
        <v>0.28999999999999998</v>
      </c>
      <c r="L1134">
        <v>0.61</v>
      </c>
      <c r="M1134">
        <v>9.65</v>
      </c>
      <c r="N1134">
        <v>8.59</v>
      </c>
      <c r="O1134">
        <v>134.48275862068965</v>
      </c>
      <c r="P1134">
        <v>63.934426229508198</v>
      </c>
      <c r="Q1134">
        <v>112.33993015133876</v>
      </c>
      <c r="R1134" s="35" t="str">
        <f>CONCATENATE(Таблица1[[#This Row],[ОКПД]],Таблица1[[#This Row],[Признак периода данных]],Таблица1[[#This Row],[ОКЕИ]])</f>
        <v>11.07.19.190_119</v>
      </c>
      <c r="S1134" s="35" t="str">
        <f>VLOOKUP(Таблица1[[#This Row],[ОКПД]],ОКПД!$A$2:$B$11000,2,FALSE)</f>
        <v>Напитки безалкогольные прочие, не включенные в другие группировки</v>
      </c>
      <c r="T1134" s="35" t="str">
        <f>VLOOKUP(Таблица1[[#This Row],[ОКЕИ]],'для единиц измирения'!$G$4:$H$1900,2,FALSE)</f>
        <v>тыс. дкл</v>
      </c>
      <c r="U1134" t="str">
        <f>LEFT(Таблица1[[#This Row],[ОКПД]],2)</f>
        <v>11</v>
      </c>
      <c r="V1134" s="10" t="e">
        <f>IF(H1134=H1141:H1144,"…*",Таблица1[[#This Row],[За отчётный месяц]])</f>
        <v>#VALUE!</v>
      </c>
      <c r="Y1134" s="25">
        <f t="shared" si="10"/>
        <v>9.65</v>
      </c>
      <c r="Z1134" s="25">
        <f t="shared" si="11"/>
        <v>112.33993015133876</v>
      </c>
    </row>
    <row r="1135" spans="1:26" ht="20.100000000000001" customHeight="1" x14ac:dyDescent="0.25">
      <c r="A1135" s="91">
        <v>45231</v>
      </c>
      <c r="B1135" s="76" t="s">
        <v>17</v>
      </c>
      <c r="C1135" s="76" t="s">
        <v>18</v>
      </c>
      <c r="D1135" s="76" t="s">
        <v>19</v>
      </c>
      <c r="E1135" s="77" t="s">
        <v>20</v>
      </c>
      <c r="F1135" s="78">
        <v>234</v>
      </c>
      <c r="G1135" s="76" t="s">
        <v>298</v>
      </c>
      <c r="H1135" s="76" t="s">
        <v>336</v>
      </c>
      <c r="I1135">
        <v>2</v>
      </c>
      <c r="J1135" s="1">
        <v>26.988</v>
      </c>
      <c r="K1135" s="1">
        <v>20.350999999999999</v>
      </c>
      <c r="L1135" s="1">
        <v>30.738</v>
      </c>
      <c r="M1135" s="1">
        <v>233.464</v>
      </c>
      <c r="N1135" s="1">
        <v>200.696</v>
      </c>
      <c r="O1135">
        <v>132.61264802712398</v>
      </c>
      <c r="P1135">
        <v>87.800117118875662</v>
      </c>
      <c r="Q1135">
        <v>116.32718140869773</v>
      </c>
      <c r="R1135" s="35" t="str">
        <f>CONCATENATE(Таблица1[[#This Row],[ОКПД]],Таблица1[[#This Row],[Признак периода данных]],Таблица1[[#This Row],[ОКЕИ]])</f>
        <v>35.30.11.112_234</v>
      </c>
      <c r="S1135" s="35" t="str">
        <f>VLOOKUP(Таблица1[[#This Row],[ОКПД]],ОКПД!$A$2:$B$11000,2,FALSE)</f>
        <v>Энергия тепловая, отпущенная атомными электростанциями (АЭС)</v>
      </c>
      <c r="T1135" s="35" t="str">
        <f>VLOOKUP(Таблица1[[#This Row],[ОКЕИ]],'для единиц измирения'!$G$4:$H$1900,2,FALSE)</f>
        <v>тыс. Гкал</v>
      </c>
      <c r="U1135" t="str">
        <f>LEFT(Таблица1[[#This Row],[ОКПД]],2)</f>
        <v>35</v>
      </c>
      <c r="V1135" s="10" t="e">
        <f>IF(H1135=H1142:H1145,"…*",Таблица1[[#This Row],[За отчётный месяц]])</f>
        <v>#VALUE!</v>
      </c>
      <c r="Y1135" s="25">
        <f t="shared" si="10"/>
        <v>233.464</v>
      </c>
      <c r="Z1135" s="25">
        <f t="shared" si="11"/>
        <v>116.32718140869773</v>
      </c>
    </row>
    <row r="1136" spans="1:26" ht="20.100000000000001" customHeight="1" x14ac:dyDescent="0.25">
      <c r="A1136" s="91">
        <v>45231</v>
      </c>
      <c r="B1136" s="76" t="s">
        <v>17</v>
      </c>
      <c r="C1136" s="76" t="s">
        <v>18</v>
      </c>
      <c r="D1136" s="76" t="s">
        <v>19</v>
      </c>
      <c r="E1136" s="77" t="s">
        <v>20</v>
      </c>
      <c r="F1136" s="78">
        <v>168</v>
      </c>
      <c r="G1136" s="76" t="s">
        <v>298</v>
      </c>
      <c r="H1136" s="76" t="s">
        <v>144</v>
      </c>
      <c r="I1136">
        <v>3</v>
      </c>
      <c r="J1136" s="1">
        <v>1.93</v>
      </c>
      <c r="K1136" s="1">
        <v>2.39</v>
      </c>
      <c r="L1136" s="1">
        <v>2.54</v>
      </c>
      <c r="M1136" s="1">
        <v>30.34</v>
      </c>
      <c r="N1136" s="1">
        <v>29.38</v>
      </c>
      <c r="O1136">
        <v>80.753138075313814</v>
      </c>
      <c r="P1136">
        <v>75.984251968503941</v>
      </c>
      <c r="Q1136">
        <v>103.26752893124575</v>
      </c>
      <c r="R1136" s="35" t="str">
        <f>CONCATENATE(Таблица1[[#This Row],[ОКПД]],Таблица1[[#This Row],[Признак периода данных]],Таблица1[[#This Row],[ОКЕИ]])</f>
        <v>10.51.52.110_168</v>
      </c>
      <c r="S1136" s="35" t="str">
        <f>VLOOKUP(Таблица1[[#This Row],[ОКПД]],ОКПД!$A$2:$B$11000,2,FALSE)</f>
        <v>Йогурт</v>
      </c>
      <c r="T1136" s="35" t="str">
        <f>VLOOKUP(Таблица1[[#This Row],[ОКЕИ]],'для единиц измирения'!$G$4:$H$1900,2,FALSE)</f>
        <v>тонн</v>
      </c>
      <c r="U1136" t="str">
        <f>LEFT(Таблица1[[#This Row],[ОКПД]],2)</f>
        <v>10</v>
      </c>
      <c r="V1136" s="10" t="e">
        <f>IF(H1136=H1143:H1146,"…*",Таблица1[[#This Row],[За отчётный месяц]])</f>
        <v>#VALUE!</v>
      </c>
      <c r="Y1136" s="25">
        <f t="shared" si="10"/>
        <v>30.34</v>
      </c>
      <c r="Z1136" s="25">
        <f t="shared" si="11"/>
        <v>103.26752893124575</v>
      </c>
    </row>
    <row r="1137" spans="1:26" ht="20.100000000000001" customHeight="1" x14ac:dyDescent="0.25">
      <c r="A1137" s="91">
        <v>45231</v>
      </c>
      <c r="B1137" s="76" t="s">
        <v>17</v>
      </c>
      <c r="C1137" s="76" t="s">
        <v>18</v>
      </c>
      <c r="D1137" s="76" t="s">
        <v>19</v>
      </c>
      <c r="E1137" s="77" t="s">
        <v>20</v>
      </c>
      <c r="F1137" s="78">
        <v>168</v>
      </c>
      <c r="G1137" s="76" t="s">
        <v>298</v>
      </c>
      <c r="H1137" s="76" t="s">
        <v>384</v>
      </c>
      <c r="I1137">
        <v>1</v>
      </c>
      <c r="J1137">
        <v>2.5999999999999999E-2</v>
      </c>
      <c r="K1137">
        <v>0.05</v>
      </c>
      <c r="L1137">
        <v>5.1999999999999998E-2</v>
      </c>
      <c r="M1137">
        <v>0.44900000000000001</v>
      </c>
      <c r="N1137">
        <v>0.72599999999999998</v>
      </c>
      <c r="O1137">
        <v>52</v>
      </c>
      <c r="P1137">
        <v>50</v>
      </c>
      <c r="Q1137">
        <v>61.845730027548207</v>
      </c>
      <c r="R1137" s="35" t="str">
        <f>CONCATENATE(Таблица1[[#This Row],[ОКПД]],Таблица1[[#This Row],[Признак периода данных]],Таблица1[[#This Row],[ОКЕИ]])</f>
        <v>10.72.11.100_168</v>
      </c>
      <c r="S1137" s="35" t="str">
        <f>VLOOKUP(Таблица1[[#This Row],[ОКПД]],ОКПД!$A$2:$B$11000,2,FALSE)</f>
        <v>Хлебобулочные изделия пониженной влажности</v>
      </c>
      <c r="T1137" s="35" t="str">
        <f>VLOOKUP(Таблица1[[#This Row],[ОКЕИ]],'для единиц измирения'!$G$4:$H$1900,2,FALSE)</f>
        <v>тонн</v>
      </c>
      <c r="U1137" t="str">
        <f>LEFT(Таблица1[[#This Row],[ОКПД]],2)</f>
        <v>10</v>
      </c>
      <c r="V1137" s="10" t="e">
        <f>IF(H1137=H1144:H1147,"…*",Таблица1[[#This Row],[За отчётный месяц]])</f>
        <v>#VALUE!</v>
      </c>
      <c r="Y1137" s="25">
        <f t="shared" si="10"/>
        <v>0.44900000000000001</v>
      </c>
      <c r="Z1137" s="25">
        <f t="shared" si="11"/>
        <v>61.845730027548207</v>
      </c>
    </row>
    <row r="1138" spans="1:26" ht="20.100000000000001" customHeight="1" x14ac:dyDescent="0.25">
      <c r="A1138" s="91">
        <v>45231</v>
      </c>
      <c r="B1138" s="76" t="s">
        <v>17</v>
      </c>
      <c r="C1138" s="76" t="s">
        <v>18</v>
      </c>
      <c r="D1138" s="76" t="s">
        <v>19</v>
      </c>
      <c r="E1138" s="77" t="s">
        <v>20</v>
      </c>
      <c r="F1138" s="78">
        <v>798</v>
      </c>
      <c r="G1138" s="76" t="s">
        <v>298</v>
      </c>
      <c r="H1138" s="76" t="s">
        <v>354</v>
      </c>
      <c r="I1138">
        <v>3</v>
      </c>
      <c r="J1138">
        <v>101.88</v>
      </c>
      <c r="K1138">
        <v>3.052</v>
      </c>
      <c r="L1138">
        <v>1.35</v>
      </c>
      <c r="M1138">
        <v>201.81700000000001</v>
      </c>
      <c r="N1138">
        <v>86.706000000000003</v>
      </c>
      <c r="O1138">
        <v>3338.1389252948884</v>
      </c>
      <c r="P1138">
        <v>7546.666666666667</v>
      </c>
      <c r="Q1138">
        <v>232.76013194011949</v>
      </c>
      <c r="R1138" s="35" t="str">
        <f>CONCATENATE(Таблица1[[#This Row],[ОКПД]],Таблица1[[#This Row],[Признак периода данных]],Таблица1[[#This Row],[ОКЕИ]])</f>
        <v>17.23.13.140_798</v>
      </c>
      <c r="S1138" s="35" t="str">
        <f>VLOOKUP(Таблица1[[#This Row],[ОКПД]],ОКПД!$A$2:$B$11000,2,FALSE)</f>
        <v>Бланки из бумаги или картона</v>
      </c>
      <c r="T1138" s="35" t="str">
        <f>VLOOKUP(Таблица1[[#This Row],[ОКЕИ]],'для единиц измирения'!$G$4:$H$1900,2,FALSE)</f>
        <v>Тысяча штук</v>
      </c>
      <c r="U1138" t="str">
        <f>LEFT(Таблица1[[#This Row],[ОКПД]],2)</f>
        <v>17</v>
      </c>
      <c r="V1138" s="10" t="e">
        <f>IF(H1138=H1145:H1148,"…*",Таблица1[[#This Row],[За отчётный месяц]])</f>
        <v>#VALUE!</v>
      </c>
      <c r="Y1138" s="25">
        <f t="shared" si="10"/>
        <v>201.81700000000001</v>
      </c>
      <c r="Z1138" s="25">
        <f t="shared" si="11"/>
        <v>232.76013194011949</v>
      </c>
    </row>
    <row r="1139" spans="1:26" ht="20.100000000000001" customHeight="1" x14ac:dyDescent="0.25">
      <c r="A1139" s="91">
        <v>45231</v>
      </c>
      <c r="B1139" s="76" t="s">
        <v>17</v>
      </c>
      <c r="C1139" s="76" t="s">
        <v>18</v>
      </c>
      <c r="D1139" s="76" t="s">
        <v>19</v>
      </c>
      <c r="E1139" s="77" t="s">
        <v>20</v>
      </c>
      <c r="F1139" s="78">
        <v>168</v>
      </c>
      <c r="G1139" s="76" t="s">
        <v>298</v>
      </c>
      <c r="H1139" s="76" t="s">
        <v>86</v>
      </c>
      <c r="I1139">
        <v>2</v>
      </c>
      <c r="J1139">
        <v>1.581</v>
      </c>
      <c r="K1139">
        <v>1.754</v>
      </c>
      <c r="L1139">
        <v>2.548</v>
      </c>
      <c r="M1139">
        <v>18.684999999999999</v>
      </c>
      <c r="N1139">
        <v>27.533000000000001</v>
      </c>
      <c r="O1139">
        <v>90.136830102622582</v>
      </c>
      <c r="P1139">
        <v>62.048665620094191</v>
      </c>
      <c r="Q1139">
        <v>67.86401772418553</v>
      </c>
      <c r="R1139" s="35" t="str">
        <f>CONCATENATE(Таблица1[[#This Row],[ОКПД]],Таблица1[[#This Row],[Признак периода данных]],Таблица1[[#This Row],[ОКЕИ]])</f>
        <v>10.20.23_168</v>
      </c>
      <c r="S1139" s="35" t="str">
        <f>VLOOKUP(Таблица1[[#This Row],[ОКПД]],ОКПД!$A$2:$B$11000,2,FALSE)</f>
        <v>Рыба вяленая, соленая и несоленая или в рассоле</v>
      </c>
      <c r="T1139" s="35" t="str">
        <f>VLOOKUP(Таблица1[[#This Row],[ОКЕИ]],'для единиц измирения'!$G$4:$H$1900,2,FALSE)</f>
        <v>тонн</v>
      </c>
      <c r="U1139" t="str">
        <f>LEFT(Таблица1[[#This Row],[ОКПД]],2)</f>
        <v>10</v>
      </c>
      <c r="V1139" s="10" t="e">
        <f>IF(H1139=H1146:H1149,"…*",Таблица1[[#This Row],[За отчётный месяц]])</f>
        <v>#VALUE!</v>
      </c>
      <c r="Y1139" s="25">
        <f t="shared" si="10"/>
        <v>18.684999999999999</v>
      </c>
      <c r="Z1139" s="25">
        <f t="shared" si="11"/>
        <v>67.86401772418553</v>
      </c>
    </row>
    <row r="1140" spans="1:26" ht="20.100000000000001" customHeight="1" x14ac:dyDescent="0.25">
      <c r="A1140" s="91">
        <v>45231</v>
      </c>
      <c r="B1140" s="76" t="s">
        <v>17</v>
      </c>
      <c r="C1140" s="76" t="s">
        <v>18</v>
      </c>
      <c r="D1140" s="76" t="s">
        <v>19</v>
      </c>
      <c r="E1140" s="77" t="s">
        <v>20</v>
      </c>
      <c r="F1140" s="78">
        <v>168</v>
      </c>
      <c r="G1140" s="76" t="s">
        <v>298</v>
      </c>
      <c r="H1140" s="76" t="s">
        <v>49</v>
      </c>
      <c r="I1140">
        <v>2</v>
      </c>
      <c r="J1140">
        <v>0.65</v>
      </c>
      <c r="K1140">
        <v>1.47</v>
      </c>
      <c r="L1140">
        <v>0.95</v>
      </c>
      <c r="M1140">
        <v>11.93</v>
      </c>
      <c r="N1140">
        <v>12.471</v>
      </c>
      <c r="O1140">
        <v>44.217687074829932</v>
      </c>
      <c r="P1140">
        <v>68.421052631578945</v>
      </c>
      <c r="Q1140">
        <v>95.661935690802665</v>
      </c>
      <c r="R1140" s="35" t="str">
        <f>CONCATENATE(Таблица1[[#This Row],[ОКПД]],Таблица1[[#This Row],[Признак периода данных]],Таблица1[[#This Row],[ОКЕИ]])</f>
        <v>10.13.14.600_168</v>
      </c>
      <c r="S1140" s="35" t="str">
        <f>VLOOKUP(Таблица1[[#This Row],[ОКПД]],ОКПД!$A$2:$B$11000,2,FALSE)</f>
        <v>Продукты из мяса и мяса птицы</v>
      </c>
      <c r="T1140" s="35" t="str">
        <f>VLOOKUP(Таблица1[[#This Row],[ОКЕИ]],'для единиц измирения'!$G$4:$H$1900,2,FALSE)</f>
        <v>тонн</v>
      </c>
      <c r="U1140" t="str">
        <f>LEFT(Таблица1[[#This Row],[ОКПД]],2)</f>
        <v>10</v>
      </c>
      <c r="V1140" s="10" t="e">
        <f>IF(H1140=H1147:H1150,"…*",Таблица1[[#This Row],[За отчётный месяц]])</f>
        <v>#VALUE!</v>
      </c>
      <c r="Y1140" s="25">
        <f t="shared" si="10"/>
        <v>11.93</v>
      </c>
      <c r="Z1140" s="25">
        <f t="shared" si="11"/>
        <v>95.661935690802665</v>
      </c>
    </row>
    <row r="1141" spans="1:26" ht="20.100000000000001" customHeight="1" x14ac:dyDescent="0.25">
      <c r="A1141" s="91">
        <v>45231</v>
      </c>
      <c r="B1141" s="76" t="s">
        <v>17</v>
      </c>
      <c r="C1141" s="76" t="s">
        <v>18</v>
      </c>
      <c r="D1141" s="76" t="s">
        <v>19</v>
      </c>
      <c r="E1141" s="77" t="s">
        <v>20</v>
      </c>
      <c r="F1141" s="78">
        <v>168</v>
      </c>
      <c r="G1141" s="76" t="s">
        <v>298</v>
      </c>
      <c r="H1141" s="76" t="s">
        <v>366</v>
      </c>
      <c r="I1141">
        <v>2</v>
      </c>
      <c r="J1141" s="1">
        <v>43.5</v>
      </c>
      <c r="K1141" s="1">
        <v>33.299999999999997</v>
      </c>
      <c r="L1141" s="1">
        <v>43.5</v>
      </c>
      <c r="M1141" s="1">
        <v>76.8</v>
      </c>
      <c r="N1141" s="1">
        <v>76.8</v>
      </c>
      <c r="O1141">
        <v>130.63063063063063</v>
      </c>
      <c r="P1141">
        <v>100</v>
      </c>
      <c r="Q1141">
        <v>100</v>
      </c>
      <c r="R1141" s="35" t="str">
        <f>CONCATENATE(Таблица1[[#This Row],[ОКПД]],Таблица1[[#This Row],[Признак периода данных]],Таблица1[[#This Row],[ОКЕИ]])</f>
        <v>10.11.12.003.АГ_168</v>
      </c>
      <c r="S1141" s="35" t="str">
        <f>VLOOKUP(Таблица1[[#This Row],[ОКПД]],ОКПД!$A$2:$B$11000,2,FALSE)</f>
        <v xml:space="preserve">Мясо и субпродукты </v>
      </c>
      <c r="T1141" s="35" t="str">
        <f>VLOOKUP(Таблица1[[#This Row],[ОКЕИ]],'для единиц измирения'!$G$4:$H$1900,2,FALSE)</f>
        <v>тонн</v>
      </c>
      <c r="U1141" t="str">
        <f>LEFT(Таблица1[[#This Row],[ОКПД]],2)</f>
        <v>10</v>
      </c>
      <c r="V1141" s="10" t="e">
        <f>IF(H1141=H1148:H1151,"…*",Таблица1[[#This Row],[За отчётный месяц]])</f>
        <v>#VALUE!</v>
      </c>
      <c r="Y1141" s="25">
        <f t="shared" si="10"/>
        <v>76.8</v>
      </c>
      <c r="Z1141" s="25">
        <f t="shared" si="11"/>
        <v>100</v>
      </c>
    </row>
    <row r="1142" spans="1:26" ht="20.100000000000001" customHeight="1" x14ac:dyDescent="0.25">
      <c r="A1142" s="91">
        <v>45231</v>
      </c>
      <c r="B1142" s="76" t="s">
        <v>17</v>
      </c>
      <c r="C1142" s="76" t="s">
        <v>18</v>
      </c>
      <c r="D1142" s="76" t="s">
        <v>19</v>
      </c>
      <c r="E1142" s="77" t="s">
        <v>20</v>
      </c>
      <c r="F1142" s="78">
        <v>168</v>
      </c>
      <c r="G1142" s="76" t="s">
        <v>298</v>
      </c>
      <c r="H1142" s="76" t="s">
        <v>151</v>
      </c>
      <c r="I1142">
        <v>2</v>
      </c>
      <c r="J1142" s="1">
        <v>0.28000000000000003</v>
      </c>
      <c r="K1142" s="1">
        <v>0.35</v>
      </c>
      <c r="L1142" s="1">
        <v>0.31</v>
      </c>
      <c r="M1142" s="1">
        <v>3.83</v>
      </c>
      <c r="N1142" s="1">
        <v>4.67</v>
      </c>
      <c r="O1142">
        <v>80</v>
      </c>
      <c r="P1142">
        <v>90.322580645161295</v>
      </c>
      <c r="Q1142">
        <v>82.012847965738757</v>
      </c>
      <c r="R1142" s="35" t="str">
        <f>CONCATENATE(Таблица1[[#This Row],[ОКПД]],Таблица1[[#This Row],[Признак периода данных]],Таблица1[[#This Row],[ОКЕИ]])</f>
        <v>10.51.52.150_168</v>
      </c>
      <c r="S1142" s="35" t="str">
        <f>VLOOKUP(Таблица1[[#This Row],[ОКПД]],ОКПД!$A$2:$B$11000,2,FALSE)</f>
        <v>Простокваша, в том числе мечниковская</v>
      </c>
      <c r="T1142" s="35" t="str">
        <f>VLOOKUP(Таблица1[[#This Row],[ОКЕИ]],'для единиц измирения'!$G$4:$H$1900,2,FALSE)</f>
        <v>тонн</v>
      </c>
      <c r="U1142" t="str">
        <f>LEFT(Таблица1[[#This Row],[ОКПД]],2)</f>
        <v>10</v>
      </c>
      <c r="V1142" s="10" t="e">
        <f>IF(H1142=H1149:H1152,"…*",Таблица1[[#This Row],[За отчётный месяц]])</f>
        <v>#VALUE!</v>
      </c>
      <c r="Y1142" s="25">
        <f t="shared" si="10"/>
        <v>3.83</v>
      </c>
      <c r="Z1142" s="25">
        <f t="shared" si="11"/>
        <v>82.012847965738757</v>
      </c>
    </row>
    <row r="1143" spans="1:26" ht="20.100000000000001" customHeight="1" x14ac:dyDescent="0.25">
      <c r="A1143" s="91">
        <v>45231</v>
      </c>
      <c r="B1143" s="76" t="s">
        <v>17</v>
      </c>
      <c r="C1143" s="76" t="s">
        <v>18</v>
      </c>
      <c r="D1143" s="76" t="s">
        <v>19</v>
      </c>
      <c r="E1143" s="77" t="s">
        <v>20</v>
      </c>
      <c r="F1143" s="78">
        <v>168</v>
      </c>
      <c r="G1143" s="76" t="s">
        <v>298</v>
      </c>
      <c r="H1143" s="76" t="s">
        <v>114</v>
      </c>
      <c r="I1143">
        <v>1</v>
      </c>
      <c r="J1143">
        <v>3.5000000000000003E-2</v>
      </c>
      <c r="K1143">
        <v>0.11600000000000001</v>
      </c>
      <c r="L1143" t="s">
        <v>9680</v>
      </c>
      <c r="M1143">
        <v>0.61699999999999999</v>
      </c>
      <c r="N1143">
        <v>0</v>
      </c>
      <c r="O1143">
        <v>30.172413793103448</v>
      </c>
      <c r="P1143" t="s">
        <v>9680</v>
      </c>
      <c r="Q1143">
        <v>0</v>
      </c>
      <c r="R1143" s="35" t="str">
        <f>CONCATENATE(Таблица1[[#This Row],[ОКПД]],Таблица1[[#This Row],[Признак периода данных]],Таблица1[[#This Row],[ОКЕИ]])</f>
        <v>10.20.25.110_168</v>
      </c>
      <c r="S1143" s="35" t="str">
        <f>VLOOKUP(Таблица1[[#This Row],[ОКПД]],ОКПД!$A$2:$B$11000,2,FALSE)</f>
        <v>Консервы рыбные</v>
      </c>
      <c r="T1143" s="35" t="str">
        <f>VLOOKUP(Таблица1[[#This Row],[ОКЕИ]],'для единиц измирения'!$G$4:$H$1900,2,FALSE)</f>
        <v>тонн</v>
      </c>
      <c r="U1143" t="str">
        <f>LEFT(Таблица1[[#This Row],[ОКПД]],2)</f>
        <v>10</v>
      </c>
      <c r="V1143" s="10" t="e">
        <f>IF(H1143=H1150:H1153,"…*",Таблица1[[#This Row],[За отчётный месяц]])</f>
        <v>#VALUE!</v>
      </c>
      <c r="Y1143" s="25">
        <f t="shared" si="10"/>
        <v>0.61699999999999999</v>
      </c>
      <c r="Z1143" s="25">
        <f t="shared" si="11"/>
        <v>0</v>
      </c>
    </row>
    <row r="1144" spans="1:26" ht="20.100000000000001" customHeight="1" x14ac:dyDescent="0.25">
      <c r="A1144" s="91">
        <v>45231</v>
      </c>
      <c r="B1144" s="76" t="s">
        <v>17</v>
      </c>
      <c r="C1144" s="76" t="s">
        <v>18</v>
      </c>
      <c r="D1144" s="76" t="s">
        <v>19</v>
      </c>
      <c r="E1144" s="77" t="s">
        <v>20</v>
      </c>
      <c r="F1144" s="78">
        <v>168</v>
      </c>
      <c r="G1144" s="76" t="s">
        <v>298</v>
      </c>
      <c r="H1144" s="76" t="s">
        <v>192</v>
      </c>
      <c r="I1144">
        <v>2</v>
      </c>
      <c r="J1144">
        <v>0.91</v>
      </c>
      <c r="K1144">
        <v>1.04</v>
      </c>
      <c r="L1144">
        <v>1.1970000000000001</v>
      </c>
      <c r="M1144">
        <v>11.57</v>
      </c>
      <c r="N1144">
        <v>10.305999999999999</v>
      </c>
      <c r="O1144">
        <v>87.5</v>
      </c>
      <c r="P1144">
        <v>76.023391812865498</v>
      </c>
      <c r="Q1144">
        <v>112.26470017465554</v>
      </c>
      <c r="R1144" s="35" t="str">
        <f>CONCATENATE(Таблица1[[#This Row],[ОКПД]],Таблица1[[#This Row],[Признак периода данных]],Таблица1[[#This Row],[ОКЕИ]])</f>
        <v>10.72.12_168</v>
      </c>
      <c r="S1144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144" s="35" t="str">
        <f>VLOOKUP(Таблица1[[#This Row],[ОКЕИ]],'для единиц измирения'!$G$4:$H$1900,2,FALSE)</f>
        <v>тонн</v>
      </c>
      <c r="U1144" t="str">
        <f>LEFT(Таблица1[[#This Row],[ОКПД]],2)</f>
        <v>10</v>
      </c>
      <c r="V1144" s="10" t="e">
        <f>IF(H1144=H1151:H1154,"…*",Таблица1[[#This Row],[За отчётный месяц]])</f>
        <v>#VALUE!</v>
      </c>
      <c r="Y1144" s="25">
        <f t="shared" si="10"/>
        <v>11.57</v>
      </c>
      <c r="Z1144" s="25">
        <f t="shared" si="11"/>
        <v>112.26470017465554</v>
      </c>
    </row>
    <row r="1145" spans="1:26" ht="20.100000000000001" customHeight="1" x14ac:dyDescent="0.25">
      <c r="A1145" s="91">
        <v>45231</v>
      </c>
      <c r="B1145" s="76" t="s">
        <v>17</v>
      </c>
      <c r="C1145" s="76" t="s">
        <v>18</v>
      </c>
      <c r="D1145" s="76" t="s">
        <v>19</v>
      </c>
      <c r="E1145" s="77" t="s">
        <v>20</v>
      </c>
      <c r="F1145" s="78">
        <v>128</v>
      </c>
      <c r="G1145" s="76" t="s">
        <v>298</v>
      </c>
      <c r="H1145" s="76" t="s">
        <v>215</v>
      </c>
      <c r="I1145">
        <v>4</v>
      </c>
      <c r="J1145" s="1">
        <v>72.819999999999993</v>
      </c>
      <c r="K1145" s="1">
        <v>37.090000000000003</v>
      </c>
      <c r="L1145" s="1">
        <v>86.45</v>
      </c>
      <c r="M1145" s="1">
        <v>739.38</v>
      </c>
      <c r="N1145" s="1">
        <v>810.76</v>
      </c>
      <c r="O1145">
        <v>196.33324346184955</v>
      </c>
      <c r="P1145">
        <v>84.233661075766335</v>
      </c>
      <c r="Q1145">
        <v>91.195914944003164</v>
      </c>
      <c r="R1145" s="35" t="str">
        <f>CONCATENATE(Таблица1[[#This Row],[ОКПД]],Таблица1[[#This Row],[Признак периода данных]],Таблица1[[#This Row],[ОКЕИ]])</f>
        <v>11.07.11_128</v>
      </c>
      <c r="S1145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145" s="35" t="str">
        <f>VLOOKUP(Таблица1[[#This Row],[ОКЕИ]],'для единиц измирения'!$G$4:$H$1900,2,FALSE)</f>
        <v>тыс.полу-литров</v>
      </c>
      <c r="U1145" t="str">
        <f>LEFT(Таблица1[[#This Row],[ОКПД]],2)</f>
        <v>11</v>
      </c>
      <c r="V1145" s="10" t="e">
        <f>IF(H1145=H1152:H1155,"…*",Таблица1[[#This Row],[За отчётный месяц]])</f>
        <v>#VALUE!</v>
      </c>
      <c r="Y1145" s="25">
        <f t="shared" si="10"/>
        <v>739.38</v>
      </c>
      <c r="Z1145" s="25">
        <f t="shared" si="11"/>
        <v>91.195914944003164</v>
      </c>
    </row>
    <row r="1146" spans="1:26" ht="20.100000000000001" customHeight="1" x14ac:dyDescent="0.25">
      <c r="A1146" s="91">
        <v>45231</v>
      </c>
      <c r="B1146" s="76" t="s">
        <v>17</v>
      </c>
      <c r="C1146" s="76" t="s">
        <v>18</v>
      </c>
      <c r="D1146" s="76" t="s">
        <v>19</v>
      </c>
      <c r="E1146" s="77" t="s">
        <v>20</v>
      </c>
      <c r="F1146" s="78">
        <v>168</v>
      </c>
      <c r="G1146" s="76" t="s">
        <v>298</v>
      </c>
      <c r="H1146" s="76" t="s">
        <v>95</v>
      </c>
      <c r="I1146">
        <v>2</v>
      </c>
      <c r="J1146" s="1">
        <v>0.29199999999999998</v>
      </c>
      <c r="K1146" s="1">
        <v>0.48499999999999999</v>
      </c>
      <c r="L1146" s="1">
        <v>0.58699999999999997</v>
      </c>
      <c r="M1146" s="1">
        <v>1.976</v>
      </c>
      <c r="N1146" s="1">
        <v>2.0430000000000001</v>
      </c>
      <c r="O1146">
        <v>60.206185567010309</v>
      </c>
      <c r="P1146">
        <v>49.744463373083477</v>
      </c>
      <c r="Q1146">
        <v>96.720509055310814</v>
      </c>
      <c r="R1146" s="35" t="str">
        <f>CONCATENATE(Таблица1[[#This Row],[ОКПД]],Таблица1[[#This Row],[Признак периода данных]],Таблица1[[#This Row],[ОКЕИ]])</f>
        <v>10.20.23.122_168</v>
      </c>
      <c r="S1146" s="35" t="str">
        <f>VLOOKUP(Таблица1[[#This Row],[ОКПД]],ОКПД!$A$2:$B$11000,2,FALSE)</f>
        <v>Сельдь соленая или в рассоле</v>
      </c>
      <c r="T1146" s="35" t="str">
        <f>VLOOKUP(Таблица1[[#This Row],[ОКЕИ]],'для единиц измирения'!$G$4:$H$1900,2,FALSE)</f>
        <v>тонн</v>
      </c>
      <c r="U1146" t="str">
        <f>LEFT(Таблица1[[#This Row],[ОКПД]],2)</f>
        <v>10</v>
      </c>
      <c r="V1146" s="10" t="e">
        <f>IF(H1146=H1153:H1156,"…*",Таблица1[[#This Row],[За отчётный месяц]])</f>
        <v>#VALUE!</v>
      </c>
      <c r="Y1146" s="25">
        <f t="shared" si="10"/>
        <v>1.976</v>
      </c>
      <c r="Z1146" s="25">
        <f t="shared" si="11"/>
        <v>96.720509055310814</v>
      </c>
    </row>
    <row r="1147" spans="1:26" ht="20.100000000000001" customHeight="1" x14ac:dyDescent="0.25">
      <c r="A1147" s="91">
        <v>45231</v>
      </c>
      <c r="B1147" s="76" t="s">
        <v>17</v>
      </c>
      <c r="C1147" s="76" t="s">
        <v>18</v>
      </c>
      <c r="D1147" s="76" t="s">
        <v>19</v>
      </c>
      <c r="E1147" s="77" t="s">
        <v>20</v>
      </c>
      <c r="F1147" s="78">
        <v>114</v>
      </c>
      <c r="G1147" s="76" t="s">
        <v>298</v>
      </c>
      <c r="H1147" s="76" t="s">
        <v>6391</v>
      </c>
      <c r="J1147" s="1"/>
      <c r="K1147" s="1"/>
      <c r="L1147" s="1" t="s">
        <v>9680</v>
      </c>
      <c r="M1147" s="1">
        <v>1.2E-2</v>
      </c>
      <c r="N1147" s="1">
        <v>1E-3</v>
      </c>
      <c r="P1147" t="s">
        <v>9680</v>
      </c>
      <c r="Q1147">
        <v>1200</v>
      </c>
      <c r="R1147" s="35" t="str">
        <f>CONCATENATE(Таблица1[[#This Row],[ОКПД]],Таблица1[[#This Row],[Признак периода данных]],Таблица1[[#This Row],[ОКЕИ]])</f>
        <v>23.61.12.190_114</v>
      </c>
      <c r="S1147" s="35" t="str">
        <f>VLOOKUP(Таблица1[[#This Row],[ОКПД]],ОКПД!$A$2:$B$11000,2,FALSE)</f>
        <v>Конструкции сборные строительные железобетонные прочие</v>
      </c>
      <c r="T1147" s="35" t="str">
        <f>VLOOKUP(Таблица1[[#This Row],[ОКЕИ]],'для единиц измирения'!$G$4:$H$1900,2,FALSE)</f>
        <v>тыс.м3</v>
      </c>
      <c r="U1147" t="str">
        <f>LEFT(Таблица1[[#This Row],[ОКПД]],2)</f>
        <v>23</v>
      </c>
      <c r="V1147" s="10" t="e">
        <f>IF(H1147=H1154:H1157,"…*",Таблица1[[#This Row],[За отчётный месяц]])</f>
        <v>#VALUE!</v>
      </c>
      <c r="Y1147" s="25">
        <f t="shared" si="10"/>
        <v>1.2E-2</v>
      </c>
      <c r="Z1147" s="25">
        <f t="shared" si="11"/>
        <v>1200</v>
      </c>
    </row>
    <row r="1148" spans="1:26" ht="20.100000000000001" customHeight="1" x14ac:dyDescent="0.25">
      <c r="A1148" s="91">
        <v>45231</v>
      </c>
      <c r="B1148" s="76" t="s">
        <v>17</v>
      </c>
      <c r="C1148" s="76" t="s">
        <v>18</v>
      </c>
      <c r="D1148" s="76" t="s">
        <v>19</v>
      </c>
      <c r="E1148" s="77" t="s">
        <v>20</v>
      </c>
      <c r="F1148" s="78">
        <v>168</v>
      </c>
      <c r="G1148" s="76" t="s">
        <v>298</v>
      </c>
      <c r="H1148" s="76" t="s">
        <v>134</v>
      </c>
      <c r="I1148">
        <v>4</v>
      </c>
      <c r="J1148" s="1">
        <v>6.37</v>
      </c>
      <c r="K1148" s="1">
        <v>6.07</v>
      </c>
      <c r="L1148" s="1">
        <v>7.11</v>
      </c>
      <c r="M1148" s="1">
        <v>64.73</v>
      </c>
      <c r="N1148" s="1">
        <v>66.45</v>
      </c>
      <c r="O1148">
        <v>104.94233937397034</v>
      </c>
      <c r="P1148">
        <v>89.592123769338954</v>
      </c>
      <c r="Q1148">
        <v>97.411587659894664</v>
      </c>
      <c r="R1148" s="35" t="str">
        <f>CONCATENATE(Таблица1[[#This Row],[ОКПД]],Таблица1[[#This Row],[Признак периода данных]],Таблица1[[#This Row],[ОКЕИ]])</f>
        <v>10.51.40.300_168</v>
      </c>
      <c r="S1148" s="35" t="str">
        <f>VLOOKUP(Таблица1[[#This Row],[ОКПД]],ОКПД!$A$2:$B$11000,2,FALSE)</f>
        <v>Творог</v>
      </c>
      <c r="T1148" s="35" t="str">
        <f>VLOOKUP(Таблица1[[#This Row],[ОКЕИ]],'для единиц измирения'!$G$4:$H$1900,2,FALSE)</f>
        <v>тонн</v>
      </c>
      <c r="U1148" t="str">
        <f>LEFT(Таблица1[[#This Row],[ОКПД]],2)</f>
        <v>10</v>
      </c>
      <c r="V1148" s="10" t="e">
        <f>IF(H1148=H1155:H1158,"…*",Таблица1[[#This Row],[За отчётный месяц]])</f>
        <v>#VALUE!</v>
      </c>
      <c r="Y1148" s="25">
        <f t="shared" si="10"/>
        <v>64.73</v>
      </c>
      <c r="Z1148" s="25">
        <f t="shared" si="11"/>
        <v>97.411587659894664</v>
      </c>
    </row>
    <row r="1149" spans="1:26" ht="20.100000000000001" customHeight="1" x14ac:dyDescent="0.25">
      <c r="A1149" s="91">
        <v>45231</v>
      </c>
      <c r="B1149" s="76" t="s">
        <v>17</v>
      </c>
      <c r="C1149" s="76" t="s">
        <v>18</v>
      </c>
      <c r="D1149" s="76" t="s">
        <v>19</v>
      </c>
      <c r="E1149" s="77" t="s">
        <v>20</v>
      </c>
      <c r="F1149" s="78">
        <v>168</v>
      </c>
      <c r="G1149" s="76" t="s">
        <v>298</v>
      </c>
      <c r="H1149" s="76" t="s">
        <v>185</v>
      </c>
      <c r="I1149">
        <v>8</v>
      </c>
      <c r="J1149" s="1">
        <v>4.7960000000000003</v>
      </c>
      <c r="K1149" s="1">
        <v>4.6820000000000004</v>
      </c>
      <c r="L1149" s="1">
        <v>4.9649999999999999</v>
      </c>
      <c r="M1149" s="1">
        <v>55.793999999999997</v>
      </c>
      <c r="N1149" s="1">
        <v>73.507000000000005</v>
      </c>
      <c r="O1149">
        <v>102.43485689876121</v>
      </c>
      <c r="P1149">
        <v>96.596173212487415</v>
      </c>
      <c r="Q1149">
        <v>75.902975226849151</v>
      </c>
      <c r="R1149" s="35" t="str">
        <f>CONCATENATE(Таблица1[[#This Row],[ОКПД]],Таблица1[[#This Row],[Признак периода данных]],Таблица1[[#This Row],[ОКЕИ]])</f>
        <v>10.71.12_168</v>
      </c>
      <c r="S1149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149" s="35" t="str">
        <f>VLOOKUP(Таблица1[[#This Row],[ОКЕИ]],'для единиц измирения'!$G$4:$H$1900,2,FALSE)</f>
        <v>тонн</v>
      </c>
      <c r="U1149" t="str">
        <f>LEFT(Таблица1[[#This Row],[ОКПД]],2)</f>
        <v>10</v>
      </c>
      <c r="V1149" s="10" t="e">
        <f>IF(H1149=H1156:H1159,"…*",Таблица1[[#This Row],[За отчётный месяц]])</f>
        <v>#VALUE!</v>
      </c>
      <c r="Y1149" s="25">
        <f t="shared" si="10"/>
        <v>55.793999999999997</v>
      </c>
      <c r="Z1149" s="25">
        <f t="shared" si="11"/>
        <v>75.902975226849151</v>
      </c>
    </row>
    <row r="1150" spans="1:26" ht="20.100000000000001" customHeight="1" x14ac:dyDescent="0.25">
      <c r="A1150" s="91">
        <v>45231</v>
      </c>
      <c r="B1150" s="76" t="s">
        <v>17</v>
      </c>
      <c r="C1150" s="76" t="s">
        <v>18</v>
      </c>
      <c r="D1150" s="76" t="s">
        <v>19</v>
      </c>
      <c r="E1150" s="77" t="s">
        <v>20</v>
      </c>
      <c r="F1150" s="78">
        <v>384</v>
      </c>
      <c r="G1150" s="76" t="s">
        <v>298</v>
      </c>
      <c r="H1150" s="76" t="s">
        <v>408</v>
      </c>
      <c r="I1150">
        <v>1</v>
      </c>
      <c r="J1150" s="1">
        <v>20</v>
      </c>
      <c r="K1150" s="1">
        <v>20</v>
      </c>
      <c r="L1150" s="1">
        <v>20</v>
      </c>
      <c r="M1150" s="1">
        <v>180</v>
      </c>
      <c r="N1150" s="1">
        <v>180</v>
      </c>
      <c r="O1150">
        <v>100</v>
      </c>
      <c r="P1150">
        <v>100</v>
      </c>
      <c r="Q1150">
        <v>100</v>
      </c>
      <c r="R1150" s="35" t="str">
        <f>CONCATENATE(Таблица1[[#This Row],[ОКПД]],Таблица1[[#This Row],[Признак периода данных]],Таблица1[[#This Row],[ОКЕИ]])</f>
        <v>32.99.56_384</v>
      </c>
      <c r="S1150" s="35" t="str">
        <f>VLOOKUP(Таблица1[[#This Row],[ОКПД]],ОКПД!$A$2:$B$11000,2,FALSE)</f>
        <v>Изделия народных художественных промыслов</v>
      </c>
      <c r="T1150" s="35" t="str">
        <f>VLOOKUP(Таблица1[[#This Row],[ОКЕИ]],'для единиц измирения'!$G$4:$H$1900,2,FALSE)</f>
        <v>тыс.руб</v>
      </c>
      <c r="U1150" t="str">
        <f>LEFT(Таблица1[[#This Row],[ОКПД]],2)</f>
        <v>32</v>
      </c>
      <c r="V1150" s="10" t="e">
        <f>IF(H1150=H1157:H1160,"…*",Таблица1[[#This Row],[За отчётный месяц]])</f>
        <v>#VALUE!</v>
      </c>
      <c r="Y1150" s="25">
        <f t="shared" si="10"/>
        <v>180</v>
      </c>
      <c r="Z1150" s="25">
        <f t="shared" si="11"/>
        <v>100</v>
      </c>
    </row>
    <row r="1151" spans="1:26" ht="20.100000000000001" customHeight="1" x14ac:dyDescent="0.25">
      <c r="A1151" s="91">
        <v>45231</v>
      </c>
      <c r="B1151" s="76" t="s">
        <v>17</v>
      </c>
      <c r="C1151" s="76" t="s">
        <v>18</v>
      </c>
      <c r="D1151" s="76" t="s">
        <v>19</v>
      </c>
      <c r="E1151" s="77" t="s">
        <v>20</v>
      </c>
      <c r="F1151" s="78">
        <v>114</v>
      </c>
      <c r="G1151" s="76" t="s">
        <v>298</v>
      </c>
      <c r="H1151" s="76" t="s">
        <v>407</v>
      </c>
      <c r="J1151" s="1"/>
      <c r="K1151" s="1"/>
      <c r="L1151" s="1" t="s">
        <v>9680</v>
      </c>
      <c r="M1151" s="1">
        <v>1.2E-2</v>
      </c>
      <c r="N1151" s="1">
        <v>1E-3</v>
      </c>
      <c r="P1151" t="s">
        <v>9680</v>
      </c>
      <c r="Q1151">
        <v>1200</v>
      </c>
      <c r="R1151" s="35" t="str">
        <f>CONCATENATE(Таблица1[[#This Row],[ОКПД]],Таблица1[[#This Row],[Признак периода данных]],Таблица1[[#This Row],[ОКЕИ]])</f>
        <v>23.61.12_114</v>
      </c>
      <c r="S1151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151" s="35" t="str">
        <f>VLOOKUP(Таблица1[[#This Row],[ОКЕИ]],'для единиц измирения'!$G$4:$H$1900,2,FALSE)</f>
        <v>тыс.м3</v>
      </c>
      <c r="U1151" t="str">
        <f>LEFT(Таблица1[[#This Row],[ОКПД]],2)</f>
        <v>23</v>
      </c>
      <c r="V1151" s="10" t="e">
        <f>IF(H1151=H1158:H1161,"…*",Таблица1[[#This Row],[За отчётный месяц]])</f>
        <v>#VALUE!</v>
      </c>
      <c r="Y1151" s="25">
        <f t="shared" si="10"/>
        <v>1.2E-2</v>
      </c>
      <c r="Z1151" s="25">
        <f t="shared" si="11"/>
        <v>1200</v>
      </c>
    </row>
    <row r="1152" spans="1:26" ht="20.100000000000001" customHeight="1" x14ac:dyDescent="0.25">
      <c r="A1152" s="91">
        <v>45231</v>
      </c>
      <c r="B1152" s="76" t="s">
        <v>17</v>
      </c>
      <c r="C1152" s="76" t="s">
        <v>18</v>
      </c>
      <c r="D1152" s="76" t="s">
        <v>19</v>
      </c>
      <c r="E1152" s="77" t="s">
        <v>20</v>
      </c>
      <c r="F1152" s="78">
        <v>168</v>
      </c>
      <c r="G1152" s="76" t="s">
        <v>298</v>
      </c>
      <c r="H1152" s="76" t="s">
        <v>61</v>
      </c>
      <c r="I1152">
        <v>4</v>
      </c>
      <c r="J1152">
        <v>157.06</v>
      </c>
      <c r="K1152">
        <v>53.856999999999999</v>
      </c>
      <c r="L1152">
        <v>159.40199999999999</v>
      </c>
      <c r="M1152">
        <v>1019.268</v>
      </c>
      <c r="N1152">
        <v>3088.0479999999998</v>
      </c>
      <c r="O1152">
        <v>291.62411571383478</v>
      </c>
      <c r="P1152">
        <v>98.53075871068117</v>
      </c>
      <c r="Q1152">
        <v>33.006870359528094</v>
      </c>
      <c r="R1152" s="35" t="str">
        <f>CONCATENATE(Таблица1[[#This Row],[ОКПД]],Таблица1[[#This Row],[Признак периода данных]],Таблица1[[#This Row],[ОКЕИ]])</f>
        <v>10.20_168</v>
      </c>
      <c r="S1152" s="35" t="str">
        <f>VLOOKUP(Таблица1[[#This Row],[ОКПД]],ОКПД!$A$2:$B$11000,2,FALSE)</f>
        <v>Рыба переработанная и консервированная, ракообразные и моллюски</v>
      </c>
      <c r="T1152" s="35" t="str">
        <f>VLOOKUP(Таблица1[[#This Row],[ОКЕИ]],'для единиц измирения'!$G$4:$H$1900,2,FALSE)</f>
        <v>тонн</v>
      </c>
      <c r="U1152" t="str">
        <f>LEFT(Таблица1[[#This Row],[ОКПД]],2)</f>
        <v>10</v>
      </c>
      <c r="V1152" s="10" t="e">
        <f>IF(H1152=H1159:H1162,"…*",Таблица1[[#This Row],[За отчётный месяц]])</f>
        <v>#VALUE!</v>
      </c>
      <c r="Y1152" s="25">
        <f t="shared" ref="Y1152:Y1215" si="12">M1152</f>
        <v>1019.268</v>
      </c>
      <c r="Z1152" s="25">
        <f t="shared" ref="Z1152:Z1215" si="13">Q1152</f>
        <v>33.006870359528094</v>
      </c>
    </row>
    <row r="1153" spans="1:26" ht="20.100000000000001" customHeight="1" x14ac:dyDescent="0.25">
      <c r="A1153" s="91">
        <v>45231</v>
      </c>
      <c r="B1153" s="76" t="s">
        <v>17</v>
      </c>
      <c r="C1153" s="76" t="s">
        <v>18</v>
      </c>
      <c r="D1153" s="76" t="s">
        <v>19</v>
      </c>
      <c r="E1153" s="77" t="s">
        <v>20</v>
      </c>
      <c r="F1153" s="78">
        <v>168</v>
      </c>
      <c r="G1153" s="76" t="s">
        <v>298</v>
      </c>
      <c r="H1153" s="76" t="s">
        <v>324</v>
      </c>
      <c r="I1153">
        <v>1</v>
      </c>
      <c r="J1153" s="1">
        <v>4.8000000000000001E-2</v>
      </c>
      <c r="K1153" s="1">
        <v>2.5999999999999999E-2</v>
      </c>
      <c r="L1153" s="1">
        <v>3.3000000000000002E-2</v>
      </c>
      <c r="M1153" s="1">
        <v>0.317</v>
      </c>
      <c r="N1153" s="1">
        <v>0.35299999999999998</v>
      </c>
      <c r="O1153">
        <v>184.61538461538461</v>
      </c>
      <c r="P1153">
        <v>145.45454545454547</v>
      </c>
      <c r="Q1153">
        <v>89.801699716713884</v>
      </c>
      <c r="R1153" s="35" t="str">
        <f>CONCATENATE(Таблица1[[#This Row],[ОКПД]],Таблица1[[#This Row],[Признак периода данных]],Таблица1[[#This Row],[ОКЕИ]])</f>
        <v>10.20.22.110_168</v>
      </c>
      <c r="S1153" s="35" t="str">
        <f>VLOOKUP(Таблица1[[#This Row],[ОКПД]],ОКПД!$A$2:$B$11000,2,FALSE)</f>
        <v>Печень и молоки рыбы сушеные, копченые, соленые или в рассоле</v>
      </c>
      <c r="T1153" s="35" t="str">
        <f>VLOOKUP(Таблица1[[#This Row],[ОКЕИ]],'для единиц измирения'!$G$4:$H$1900,2,FALSE)</f>
        <v>тонн</v>
      </c>
      <c r="U1153" t="str">
        <f>LEFT(Таблица1[[#This Row],[ОКПД]],2)</f>
        <v>10</v>
      </c>
      <c r="V1153" s="10" t="e">
        <f>IF(H1153=H1160:H1163,"…*",Таблица1[[#This Row],[За отчётный месяц]])</f>
        <v>#VALUE!</v>
      </c>
      <c r="Y1153" s="25">
        <f t="shared" si="12"/>
        <v>0.317</v>
      </c>
      <c r="Z1153" s="25">
        <f t="shared" si="13"/>
        <v>89.801699716713884</v>
      </c>
    </row>
    <row r="1154" spans="1:26" ht="20.100000000000001" customHeight="1" x14ac:dyDescent="0.25">
      <c r="A1154" s="91">
        <v>45231</v>
      </c>
      <c r="B1154" s="76" t="s">
        <v>17</v>
      </c>
      <c r="C1154" s="76" t="s">
        <v>18</v>
      </c>
      <c r="D1154" s="76" t="s">
        <v>19</v>
      </c>
      <c r="E1154" s="77" t="s">
        <v>20</v>
      </c>
      <c r="F1154" s="78">
        <v>169</v>
      </c>
      <c r="G1154" s="76" t="s">
        <v>298</v>
      </c>
      <c r="H1154" s="76" t="s">
        <v>302</v>
      </c>
      <c r="I1154">
        <v>1</v>
      </c>
      <c r="J1154">
        <v>54</v>
      </c>
      <c r="K1154">
        <v>49</v>
      </c>
      <c r="L1154">
        <v>57.079000000000001</v>
      </c>
      <c r="M1154">
        <v>558</v>
      </c>
      <c r="N1154">
        <v>354.73500000000001</v>
      </c>
      <c r="O1154">
        <v>110.20408163265306</v>
      </c>
      <c r="P1154">
        <v>94.605721894216785</v>
      </c>
      <c r="Q1154">
        <v>157.30052010655842</v>
      </c>
      <c r="R1154" s="35" t="str">
        <f>CONCATENATE(Таблица1[[#This Row],[ОКПД]],Таблица1[[#This Row],[Признак периода данных]],Таблица1[[#This Row],[ОКЕИ]])</f>
        <v>05.10.10.142_169</v>
      </c>
      <c r="S1154" s="35" t="str">
        <f>VLOOKUP(Таблица1[[#This Row],[ОКПД]],ОКПД!$A$2:$B$11000,2,FALSE)</f>
        <v>Уголь коксующийся обогащенный</v>
      </c>
      <c r="T1154" s="35" t="str">
        <f>VLOOKUP(Таблица1[[#This Row],[ОКЕИ]],'для единиц измирения'!$G$4:$H$1900,2,FALSE)</f>
        <v>тыс. тонн</v>
      </c>
      <c r="U1154" t="str">
        <f>LEFT(Таблица1[[#This Row],[ОКПД]],2)</f>
        <v>05</v>
      </c>
      <c r="V1154" s="10" t="e">
        <f>IF(H1154=H1161:H1164,"…*",Таблица1[[#This Row],[За отчётный месяц]])</f>
        <v>#VALUE!</v>
      </c>
      <c r="Y1154" s="25">
        <f t="shared" si="12"/>
        <v>558</v>
      </c>
      <c r="Z1154" s="25">
        <f t="shared" si="13"/>
        <v>157.30052010655842</v>
      </c>
    </row>
    <row r="1155" spans="1:26" ht="20.100000000000001" customHeight="1" x14ac:dyDescent="0.25">
      <c r="A1155" s="91">
        <v>45231</v>
      </c>
      <c r="B1155" s="76" t="s">
        <v>17</v>
      </c>
      <c r="C1155" s="76" t="s">
        <v>18</v>
      </c>
      <c r="D1155" s="76" t="s">
        <v>19</v>
      </c>
      <c r="E1155" s="77" t="s">
        <v>20</v>
      </c>
      <c r="F1155" s="78">
        <v>114</v>
      </c>
      <c r="G1155" s="76" t="s">
        <v>298</v>
      </c>
      <c r="H1155" s="76" t="s">
        <v>358</v>
      </c>
      <c r="I1155">
        <v>1</v>
      </c>
      <c r="J1155" s="1">
        <v>1.7999999999999999E-2</v>
      </c>
      <c r="K1155" s="1">
        <v>0.5</v>
      </c>
      <c r="L1155" s="1" t="s">
        <v>9680</v>
      </c>
      <c r="M1155" s="1">
        <v>35.378999999999998</v>
      </c>
      <c r="N1155" s="1">
        <v>49.875999999999998</v>
      </c>
      <c r="O1155">
        <v>3.6</v>
      </c>
      <c r="P1155" t="s">
        <v>9680</v>
      </c>
      <c r="Q1155">
        <v>70.933916111957657</v>
      </c>
      <c r="R1155" s="35" t="str">
        <f>CONCATENATE(Таблица1[[#This Row],[ОКПД]],Таблица1[[#This Row],[Признак периода данных]],Таблица1[[#This Row],[ОКЕИ]])</f>
        <v>08.12.12.160_114</v>
      </c>
      <c r="S1155" s="35" t="str">
        <f>VLOOKUP(Таблица1[[#This Row],[ОКПД]],ОКПД!$A$2:$B$11000,2,FALSE)</f>
        <v>Смеси песчано-гравийные</v>
      </c>
      <c r="T1155" s="35" t="str">
        <f>VLOOKUP(Таблица1[[#This Row],[ОКЕИ]],'для единиц измирения'!$G$4:$H$1900,2,FALSE)</f>
        <v>тыс.м3</v>
      </c>
      <c r="U1155" t="str">
        <f>LEFT(Таблица1[[#This Row],[ОКПД]],2)</f>
        <v>08</v>
      </c>
      <c r="V1155" s="10" t="e">
        <f>IF(H1155=H1162:H1165,"…*",Таблица1[[#This Row],[За отчётный месяц]])</f>
        <v>#VALUE!</v>
      </c>
      <c r="Y1155" s="25">
        <f t="shared" si="12"/>
        <v>35.378999999999998</v>
      </c>
      <c r="Z1155" s="25">
        <f t="shared" si="13"/>
        <v>70.933916111957657</v>
      </c>
    </row>
    <row r="1156" spans="1:26" ht="20.100000000000001" customHeight="1" x14ac:dyDescent="0.25">
      <c r="A1156" s="91">
        <v>45231</v>
      </c>
      <c r="B1156" s="76" t="s">
        <v>17</v>
      </c>
      <c r="C1156" s="76" t="s">
        <v>18</v>
      </c>
      <c r="D1156" s="76" t="s">
        <v>19</v>
      </c>
      <c r="E1156" s="77" t="s">
        <v>20</v>
      </c>
      <c r="F1156" s="78">
        <v>168</v>
      </c>
      <c r="G1156" s="76" t="s">
        <v>298</v>
      </c>
      <c r="H1156" s="76" t="s">
        <v>330</v>
      </c>
      <c r="I1156">
        <v>1</v>
      </c>
      <c r="J1156" s="1">
        <v>2.89</v>
      </c>
      <c r="K1156" s="1">
        <v>2.66</v>
      </c>
      <c r="L1156" s="1">
        <v>2.92</v>
      </c>
      <c r="M1156" s="1">
        <v>25.36</v>
      </c>
      <c r="N1156" s="1">
        <v>26.44</v>
      </c>
      <c r="O1156">
        <v>108.64661654135338</v>
      </c>
      <c r="P1156">
        <v>98.972602739726028</v>
      </c>
      <c r="Q1156">
        <v>95.915279878971262</v>
      </c>
      <c r="R1156" s="35" t="str">
        <f>CONCATENATE(Таблица1[[#This Row],[ОКПД]],Таблица1[[#This Row],[Признак периода данных]],Таблица1[[#This Row],[ОКЕИ]])</f>
        <v>10.51.40.330_168</v>
      </c>
      <c r="S1156" s="35" t="str">
        <f>VLOOKUP(Таблица1[[#This Row],[ОКПД]],ОКПД!$A$2:$B$11000,2,FALSE)</f>
        <v>Творог зерненый без вкусовых компонентов</v>
      </c>
      <c r="T1156" s="35" t="str">
        <f>VLOOKUP(Таблица1[[#This Row],[ОКЕИ]],'для единиц измирения'!$G$4:$H$1900,2,FALSE)</f>
        <v>тонн</v>
      </c>
      <c r="U1156" t="str">
        <f>LEFT(Таблица1[[#This Row],[ОКПД]],2)</f>
        <v>10</v>
      </c>
      <c r="V1156" s="10" t="e">
        <f>IF(H1156=H1163:H1166,"…*",Таблица1[[#This Row],[За отчётный месяц]])</f>
        <v>#VALUE!</v>
      </c>
      <c r="Y1156" s="25">
        <f t="shared" si="12"/>
        <v>25.36</v>
      </c>
      <c r="Z1156" s="25">
        <f t="shared" si="13"/>
        <v>95.915279878971262</v>
      </c>
    </row>
    <row r="1157" spans="1:26" ht="20.100000000000001" customHeight="1" x14ac:dyDescent="0.25">
      <c r="A1157" s="91">
        <v>45231</v>
      </c>
      <c r="B1157" s="76" t="s">
        <v>17</v>
      </c>
      <c r="C1157" s="76" t="s">
        <v>18</v>
      </c>
      <c r="D1157" s="76" t="s">
        <v>19</v>
      </c>
      <c r="E1157" s="77" t="s">
        <v>20</v>
      </c>
      <c r="F1157" s="78">
        <v>168</v>
      </c>
      <c r="G1157" s="76" t="s">
        <v>298</v>
      </c>
      <c r="H1157" s="76" t="s">
        <v>106</v>
      </c>
      <c r="I1157">
        <v>1</v>
      </c>
      <c r="J1157" s="1">
        <v>8.0000000000000002E-3</v>
      </c>
      <c r="K1157" s="1">
        <v>1.4E-2</v>
      </c>
      <c r="L1157" s="1">
        <v>2.1000000000000001E-2</v>
      </c>
      <c r="M1157" s="1">
        <v>0.11600000000000001</v>
      </c>
      <c r="N1157" s="1">
        <v>0.15</v>
      </c>
      <c r="O1157">
        <v>57.142857142857146</v>
      </c>
      <c r="P1157">
        <v>38.095238095238095</v>
      </c>
      <c r="Q1157">
        <v>77.333333333333329</v>
      </c>
      <c r="R1157" s="35" t="str">
        <f>CONCATENATE(Таблица1[[#This Row],[ОКПД]],Таблица1[[#This Row],[Признак периода данных]],Таблица1[[#This Row],[ОКЕИ]])</f>
        <v>10.20.24.112_168</v>
      </c>
      <c r="S1157" s="35" t="str">
        <f>VLOOKUP(Таблица1[[#This Row],[ОКПД]],ОКПД!$A$2:$B$11000,2,FALSE)</f>
        <v>Сельдь и филе сельди холодного копчения</v>
      </c>
      <c r="T1157" s="35" t="str">
        <f>VLOOKUP(Таблица1[[#This Row],[ОКЕИ]],'для единиц измирения'!$G$4:$H$1900,2,FALSE)</f>
        <v>тонн</v>
      </c>
      <c r="U1157" t="str">
        <f>LEFT(Таблица1[[#This Row],[ОКПД]],2)</f>
        <v>10</v>
      </c>
      <c r="V1157" s="10" t="e">
        <f>IF(H1157=H1164:H1167,"…*",Таблица1[[#This Row],[За отчётный месяц]])</f>
        <v>#VALUE!</v>
      </c>
      <c r="Y1157" s="25">
        <f t="shared" si="12"/>
        <v>0.11600000000000001</v>
      </c>
      <c r="Z1157" s="25">
        <f t="shared" si="13"/>
        <v>77.333333333333329</v>
      </c>
    </row>
    <row r="1158" spans="1:26" ht="20.100000000000001" customHeight="1" x14ac:dyDescent="0.25">
      <c r="A1158" s="91">
        <v>45231</v>
      </c>
      <c r="B1158" s="76" t="s">
        <v>17</v>
      </c>
      <c r="C1158" s="76" t="s">
        <v>18</v>
      </c>
      <c r="D1158" s="76" t="s">
        <v>19</v>
      </c>
      <c r="E1158" s="77" t="s">
        <v>20</v>
      </c>
      <c r="F1158" s="78">
        <v>168</v>
      </c>
      <c r="G1158" s="76" t="s">
        <v>298</v>
      </c>
      <c r="H1158" s="76" t="s">
        <v>124</v>
      </c>
      <c r="I1158">
        <v>2</v>
      </c>
      <c r="J1158" s="1">
        <v>0.05</v>
      </c>
      <c r="K1158" s="1">
        <v>0.1</v>
      </c>
      <c r="L1158" s="1">
        <v>7.0000000000000007E-2</v>
      </c>
      <c r="M1158" s="1">
        <v>1.0900000000000001</v>
      </c>
      <c r="N1158" s="1">
        <v>0.97</v>
      </c>
      <c r="O1158">
        <v>50</v>
      </c>
      <c r="P1158">
        <v>71.428571428571431</v>
      </c>
      <c r="Q1158">
        <v>112.37113402061856</v>
      </c>
      <c r="R1158" s="35" t="str">
        <f>CONCATENATE(Таблица1[[#This Row],[ОКПД]],Таблица1[[#This Row],[Признак периода данных]],Таблица1[[#This Row],[ОКЕИ]])</f>
        <v>10.51.12_168</v>
      </c>
      <c r="S1158" s="35" t="str">
        <f>VLOOKUP(Таблица1[[#This Row],[ОКПД]],ОКПД!$A$2:$B$11000,2,FALSE)</f>
        <v>Сливки</v>
      </c>
      <c r="T1158" s="35" t="str">
        <f>VLOOKUP(Таблица1[[#This Row],[ОКЕИ]],'для единиц измирения'!$G$4:$H$1900,2,FALSE)</f>
        <v>тонн</v>
      </c>
      <c r="U1158" t="str">
        <f>LEFT(Таблица1[[#This Row],[ОКПД]],2)</f>
        <v>10</v>
      </c>
      <c r="V1158" s="10" t="e">
        <f>IF(H1158=H1165:H1168,"…*",Таблица1[[#This Row],[За отчётный месяц]])</f>
        <v>#VALUE!</v>
      </c>
      <c r="Y1158" s="25">
        <f t="shared" si="12"/>
        <v>1.0900000000000001</v>
      </c>
      <c r="Z1158" s="25">
        <f t="shared" si="13"/>
        <v>112.37113402061856</v>
      </c>
    </row>
    <row r="1159" spans="1:26" ht="20.100000000000001" customHeight="1" x14ac:dyDescent="0.25">
      <c r="A1159" s="91">
        <v>45231</v>
      </c>
      <c r="B1159" s="76" t="s">
        <v>17</v>
      </c>
      <c r="C1159" s="76" t="s">
        <v>18</v>
      </c>
      <c r="D1159" s="76" t="s">
        <v>19</v>
      </c>
      <c r="E1159" s="77" t="s">
        <v>20</v>
      </c>
      <c r="F1159" s="78">
        <v>168</v>
      </c>
      <c r="G1159" s="76" t="s">
        <v>298</v>
      </c>
      <c r="H1159" s="76" t="s">
        <v>167</v>
      </c>
      <c r="I1159">
        <v>2</v>
      </c>
      <c r="J1159" s="1">
        <v>0.99</v>
      </c>
      <c r="K1159" s="1">
        <v>0.9</v>
      </c>
      <c r="L1159" s="1">
        <v>0.89</v>
      </c>
      <c r="M1159" s="1">
        <v>10.17</v>
      </c>
      <c r="N1159" s="1">
        <v>9.74</v>
      </c>
      <c r="O1159">
        <v>110</v>
      </c>
      <c r="P1159">
        <v>111.23595505617978</v>
      </c>
      <c r="Q1159">
        <v>104.41478439425052</v>
      </c>
      <c r="R1159" s="35" t="str">
        <f>CONCATENATE(Таблица1[[#This Row],[ОКПД]],Таблица1[[#This Row],[Признак периода данных]],Таблица1[[#This Row],[ОКЕИ]])</f>
        <v>10.51.56.150_168</v>
      </c>
      <c r="S1159" s="35" t="str">
        <f>VLOOKUP(Таблица1[[#This Row],[ОКПД]],ОКПД!$A$2:$B$11000,2,FALSE)</f>
        <v>Продукты на основе творога</v>
      </c>
      <c r="T1159" s="35" t="str">
        <f>VLOOKUP(Таблица1[[#This Row],[ОКЕИ]],'для единиц измирения'!$G$4:$H$1900,2,FALSE)</f>
        <v>тонн</v>
      </c>
      <c r="U1159" t="str">
        <f>LEFT(Таблица1[[#This Row],[ОКПД]],2)</f>
        <v>10</v>
      </c>
      <c r="V1159" s="10" t="e">
        <f>IF(H1159=H1166:H1169,"…*",Таблица1[[#This Row],[За отчётный месяц]])</f>
        <v>#VALUE!</v>
      </c>
      <c r="Y1159" s="25">
        <f t="shared" si="12"/>
        <v>10.17</v>
      </c>
      <c r="Z1159" s="25">
        <f t="shared" si="13"/>
        <v>104.41478439425052</v>
      </c>
    </row>
    <row r="1160" spans="1:26" ht="20.100000000000001" customHeight="1" x14ac:dyDescent="0.25">
      <c r="A1160" s="91">
        <v>45231</v>
      </c>
      <c r="B1160" s="76" t="s">
        <v>17</v>
      </c>
      <c r="C1160" s="76" t="s">
        <v>18</v>
      </c>
      <c r="D1160" s="76" t="s">
        <v>19</v>
      </c>
      <c r="E1160" s="77" t="s">
        <v>20</v>
      </c>
      <c r="F1160" s="78">
        <v>384</v>
      </c>
      <c r="G1160" s="76" t="s">
        <v>298</v>
      </c>
      <c r="H1160" s="76" t="s">
        <v>353</v>
      </c>
      <c r="I1160">
        <v>3</v>
      </c>
      <c r="J1160" s="1">
        <v>110.6</v>
      </c>
      <c r="K1160" s="1">
        <v>230.6</v>
      </c>
      <c r="L1160" s="1">
        <v>139</v>
      </c>
      <c r="M1160" s="1">
        <v>2223.3000000000002</v>
      </c>
      <c r="N1160" s="1">
        <v>2737.4</v>
      </c>
      <c r="O1160">
        <v>47.961838681699916</v>
      </c>
      <c r="P1160">
        <v>79.568345323741013</v>
      </c>
      <c r="Q1160">
        <v>81.219405275078543</v>
      </c>
      <c r="R1160" s="35" t="str">
        <f>CONCATENATE(Таблица1[[#This Row],[ОКПД]],Таблица1[[#This Row],[Признак периода данных]],Таблица1[[#This Row],[ОКЕИ]])</f>
        <v>17.23.13_384</v>
      </c>
      <c r="S1160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0" s="35" t="str">
        <f>VLOOKUP(Таблица1[[#This Row],[ОКЕИ]],'для единиц измирения'!$G$4:$H$1900,2,FALSE)</f>
        <v>тыс.руб</v>
      </c>
      <c r="U1160" t="str">
        <f>LEFT(Таблица1[[#This Row],[ОКПД]],2)</f>
        <v>17</v>
      </c>
      <c r="V1160" s="10" t="e">
        <f>IF(H1160=H1167:H1170,"…*",Таблица1[[#This Row],[За отчётный месяц]])</f>
        <v>#VALUE!</v>
      </c>
      <c r="Y1160" s="25">
        <f t="shared" si="12"/>
        <v>2223.3000000000002</v>
      </c>
      <c r="Z1160" s="25">
        <f t="shared" si="13"/>
        <v>81.219405275078543</v>
      </c>
    </row>
    <row r="1161" spans="1:26" ht="20.100000000000001" customHeight="1" x14ac:dyDescent="0.25">
      <c r="A1161" s="91">
        <v>45231</v>
      </c>
      <c r="B1161" s="76" t="s">
        <v>17</v>
      </c>
      <c r="C1161" s="76" t="s">
        <v>18</v>
      </c>
      <c r="D1161" s="76" t="s">
        <v>19</v>
      </c>
      <c r="E1161" s="77" t="s">
        <v>20</v>
      </c>
      <c r="F1161" s="78">
        <v>114</v>
      </c>
      <c r="G1161" s="76" t="s">
        <v>298</v>
      </c>
      <c r="H1161" s="76" t="s">
        <v>243</v>
      </c>
      <c r="I1161">
        <v>2</v>
      </c>
      <c r="J1161">
        <v>0.35499999999999998</v>
      </c>
      <c r="K1161">
        <v>0.60099999999999998</v>
      </c>
      <c r="L1161" t="s">
        <v>9680</v>
      </c>
      <c r="M1161">
        <v>6.83</v>
      </c>
      <c r="N1161">
        <v>7.5640000000000001</v>
      </c>
      <c r="O1161">
        <v>59.068219633943428</v>
      </c>
      <c r="P1161" t="s">
        <v>9680</v>
      </c>
      <c r="Q1161">
        <v>90.296139608672661</v>
      </c>
      <c r="R1161" s="35" t="str">
        <f>CONCATENATE(Таблица1[[#This Row],[ОКПД]],Таблица1[[#This Row],[Признак периода данных]],Таблица1[[#This Row],[ОКЕИ]])</f>
        <v>20.11.11.150_114</v>
      </c>
      <c r="S1161" s="35" t="str">
        <f>VLOOKUP(Таблица1[[#This Row],[ОКПД]],ОКПД!$A$2:$B$11000,2,FALSE)</f>
        <v>Кислород</v>
      </c>
      <c r="T1161" s="35" t="str">
        <f>VLOOKUP(Таблица1[[#This Row],[ОКЕИ]],'для единиц измирения'!$G$4:$H$1900,2,FALSE)</f>
        <v>тыс.м3</v>
      </c>
      <c r="U1161" t="str">
        <f>LEFT(Таблица1[[#This Row],[ОКПД]],2)</f>
        <v>20</v>
      </c>
      <c r="V1161" s="10" t="e">
        <f>IF(H1161=H1168:H1171,"…*",Таблица1[[#This Row],[За отчётный месяц]])</f>
        <v>#VALUE!</v>
      </c>
      <c r="Y1161" s="25">
        <f t="shared" si="12"/>
        <v>6.83</v>
      </c>
      <c r="Z1161" s="25">
        <f t="shared" si="13"/>
        <v>90.296139608672661</v>
      </c>
    </row>
    <row r="1162" spans="1:26" ht="20.100000000000001" customHeight="1" x14ac:dyDescent="0.25">
      <c r="A1162" s="91">
        <v>45231</v>
      </c>
      <c r="B1162" s="76" t="s">
        <v>17</v>
      </c>
      <c r="C1162" s="76" t="s">
        <v>18</v>
      </c>
      <c r="D1162" s="76" t="s">
        <v>19</v>
      </c>
      <c r="E1162" s="77" t="s">
        <v>20</v>
      </c>
      <c r="F1162" s="78">
        <v>247</v>
      </c>
      <c r="G1162" s="76" t="s">
        <v>298</v>
      </c>
      <c r="H1162" s="76" t="s">
        <v>273</v>
      </c>
      <c r="I1162">
        <v>16</v>
      </c>
      <c r="J1162">
        <v>21.596</v>
      </c>
      <c r="K1162">
        <v>21.422000000000001</v>
      </c>
      <c r="L1162">
        <v>24.689</v>
      </c>
      <c r="M1162">
        <v>235.36699999999999</v>
      </c>
      <c r="N1162">
        <v>258.00799999999998</v>
      </c>
      <c r="O1162">
        <v>100.81224908972085</v>
      </c>
      <c r="P1162">
        <v>87.472153590667915</v>
      </c>
      <c r="Q1162">
        <v>91.224690707264898</v>
      </c>
      <c r="R1162" s="35" t="str">
        <f>CONCATENATE(Таблица1[[#This Row],[ОКПД]],Таблица1[[#This Row],[Признак периода данных]],Таблица1[[#This Row],[ОКЕИ]])</f>
        <v>35.11.10.114_247</v>
      </c>
      <c r="S1162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162" s="35" t="str">
        <f>VLOOKUP(Таблица1[[#This Row],[ОКЕИ]],'для единиц измирения'!$G$4:$H$1900,2,FALSE)</f>
        <v>млн. кВт. ч</v>
      </c>
      <c r="U1162" t="str">
        <f>LEFT(Таблица1[[#This Row],[ОКПД]],2)</f>
        <v>35</v>
      </c>
      <c r="V1162" s="10" t="e">
        <f>IF(H1162=H1169:H1172,"…*",Таблица1[[#This Row],[За отчётный месяц]])</f>
        <v>#VALUE!</v>
      </c>
      <c r="Y1162" s="25">
        <f t="shared" si="12"/>
        <v>235.36699999999999</v>
      </c>
      <c r="Z1162" s="25">
        <f t="shared" si="13"/>
        <v>91.224690707264898</v>
      </c>
    </row>
    <row r="1163" spans="1:26" ht="20.100000000000001" customHeight="1" x14ac:dyDescent="0.25">
      <c r="A1163" s="91">
        <v>45231</v>
      </c>
      <c r="B1163" s="76" t="s">
        <v>17</v>
      </c>
      <c r="C1163" s="76" t="s">
        <v>18</v>
      </c>
      <c r="D1163" s="76" t="s">
        <v>19</v>
      </c>
      <c r="E1163" s="77" t="s">
        <v>20</v>
      </c>
      <c r="F1163" s="78">
        <v>796</v>
      </c>
      <c r="G1163" s="76" t="s">
        <v>298</v>
      </c>
      <c r="H1163" s="76" t="s">
        <v>342</v>
      </c>
      <c r="J1163" s="1"/>
      <c r="K1163" s="1"/>
      <c r="L1163" s="1" t="s">
        <v>9680</v>
      </c>
      <c r="M1163" s="1">
        <v>13</v>
      </c>
      <c r="N1163" s="1">
        <v>13</v>
      </c>
      <c r="P1163" t="s">
        <v>9680</v>
      </c>
      <c r="Q1163">
        <v>100</v>
      </c>
      <c r="R1163" s="35" t="str">
        <f>CONCATENATE(Таблица1[[#This Row],[ОКПД]],Таблица1[[#This Row],[Признак периода данных]],Таблица1[[#This Row],[ОКЕИ]])</f>
        <v>30.12.1_796</v>
      </c>
      <c r="S1163" s="35" t="str">
        <f>VLOOKUP(Таблица1[[#This Row],[ОКПД]],ОКПД!$A$2:$B$11000,2,FALSE)</f>
        <v>Суда прогулочные и спортивные</v>
      </c>
      <c r="T1163" s="35" t="str">
        <f>VLOOKUP(Таблица1[[#This Row],[ОКЕИ]],'для единиц измирения'!$G$4:$H$1900,2,FALSE)</f>
        <v>штук</v>
      </c>
      <c r="U1163" t="str">
        <f>LEFT(Таблица1[[#This Row],[ОКПД]],2)</f>
        <v>30</v>
      </c>
      <c r="V1163" s="10" t="e">
        <f>IF(H1163=H1170:H1173,"…*",Таблица1[[#This Row],[За отчётный месяц]])</f>
        <v>#VALUE!</v>
      </c>
      <c r="Y1163" s="25">
        <f t="shared" si="12"/>
        <v>13</v>
      </c>
      <c r="Z1163" s="25">
        <f t="shared" si="13"/>
        <v>100</v>
      </c>
    </row>
    <row r="1164" spans="1:26" ht="20.100000000000001" customHeight="1" x14ac:dyDescent="0.25">
      <c r="A1164" s="91">
        <v>45231</v>
      </c>
      <c r="B1164" s="76" t="s">
        <v>17</v>
      </c>
      <c r="C1164" s="76" t="s">
        <v>18</v>
      </c>
      <c r="D1164" s="76" t="s">
        <v>19</v>
      </c>
      <c r="E1164" s="77" t="s">
        <v>20</v>
      </c>
      <c r="F1164" s="78">
        <v>384</v>
      </c>
      <c r="G1164" s="76" t="s">
        <v>298</v>
      </c>
      <c r="H1164" s="76" t="s">
        <v>343</v>
      </c>
      <c r="J1164" s="1"/>
      <c r="K1164" s="1"/>
      <c r="L1164" s="1" t="s">
        <v>9680</v>
      </c>
      <c r="M1164" s="1">
        <v>410</v>
      </c>
      <c r="N1164" s="1">
        <v>410</v>
      </c>
      <c r="P1164" t="s">
        <v>9680</v>
      </c>
      <c r="Q1164">
        <v>100</v>
      </c>
      <c r="R1164" s="35" t="str">
        <f>CONCATENATE(Таблица1[[#This Row],[ОКПД]],Таблица1[[#This Row],[Признак периода данных]],Таблица1[[#This Row],[ОКЕИ]])</f>
        <v>31.02.10_384</v>
      </c>
      <c r="S1164" s="35" t="str">
        <f>VLOOKUP(Таблица1[[#This Row],[ОКПД]],ОКПД!$A$2:$B$11000,2,FALSE)</f>
        <v>Мебель кухонная</v>
      </c>
      <c r="T1164" s="35" t="str">
        <f>VLOOKUP(Таблица1[[#This Row],[ОКЕИ]],'для единиц измирения'!$G$4:$H$1900,2,FALSE)</f>
        <v>тыс.руб</v>
      </c>
      <c r="U1164" t="str">
        <f>LEFT(Таблица1[[#This Row],[ОКПД]],2)</f>
        <v>31</v>
      </c>
      <c r="V1164" s="10" t="e">
        <f>IF(H1164=H1171:H1174,"…*",Таблица1[[#This Row],[За отчётный месяц]])</f>
        <v>#VALUE!</v>
      </c>
      <c r="Y1164" s="25">
        <f t="shared" si="12"/>
        <v>410</v>
      </c>
      <c r="Z1164" s="25">
        <f t="shared" si="13"/>
        <v>100</v>
      </c>
    </row>
    <row r="1165" spans="1:26" ht="20.100000000000001" customHeight="1" x14ac:dyDescent="0.25">
      <c r="A1165" s="91">
        <v>45231</v>
      </c>
      <c r="B1165" s="76" t="s">
        <v>17</v>
      </c>
      <c r="C1165" s="76" t="s">
        <v>18</v>
      </c>
      <c r="D1165" s="76" t="s">
        <v>19</v>
      </c>
      <c r="E1165" s="77" t="s">
        <v>20</v>
      </c>
      <c r="F1165" s="78">
        <v>168</v>
      </c>
      <c r="G1165" s="76" t="s">
        <v>298</v>
      </c>
      <c r="H1165" s="76" t="s">
        <v>78</v>
      </c>
      <c r="I1165">
        <v>1</v>
      </c>
      <c r="J1165">
        <v>0.41</v>
      </c>
      <c r="K1165">
        <v>0.311</v>
      </c>
      <c r="L1165">
        <v>0.442</v>
      </c>
      <c r="M1165">
        <v>4.093</v>
      </c>
      <c r="N1165">
        <v>1.9430000000000001</v>
      </c>
      <c r="O1165">
        <v>131.83279742765274</v>
      </c>
      <c r="P1165">
        <v>92.76018099547511</v>
      </c>
      <c r="Q1165">
        <v>210.65362840967575</v>
      </c>
      <c r="R1165" s="35" t="str">
        <f>CONCATENATE(Таблица1[[#This Row],[ОКПД]],Таблица1[[#This Row],[Признак периода данных]],Таблица1[[#This Row],[ОКЕИ]])</f>
        <v>10.20.15_168</v>
      </c>
      <c r="S1165" s="35" t="str">
        <f>VLOOKUP(Таблица1[[#This Row],[ОКПД]],ОКПД!$A$2:$B$11000,2,FALSE)</f>
        <v>Мясо рыбы (включая фарш) мороженое</v>
      </c>
      <c r="T1165" s="35" t="str">
        <f>VLOOKUP(Таблица1[[#This Row],[ОКЕИ]],'для единиц измирения'!$G$4:$H$1900,2,FALSE)</f>
        <v>тонн</v>
      </c>
      <c r="U1165" t="str">
        <f>LEFT(Таблица1[[#This Row],[ОКПД]],2)</f>
        <v>10</v>
      </c>
      <c r="V1165" s="10" t="e">
        <f>IF(H1165=H1172:H1175,"…*",Таблица1[[#This Row],[За отчётный месяц]])</f>
        <v>#VALUE!</v>
      </c>
      <c r="Y1165" s="25">
        <f t="shared" si="12"/>
        <v>4.093</v>
      </c>
      <c r="Z1165" s="25">
        <f t="shared" si="13"/>
        <v>210.65362840967575</v>
      </c>
    </row>
    <row r="1166" spans="1:26" ht="20.100000000000001" customHeight="1" x14ac:dyDescent="0.25">
      <c r="A1166" s="91">
        <v>45231</v>
      </c>
      <c r="B1166" s="76" t="s">
        <v>17</v>
      </c>
      <c r="C1166" s="76" t="s">
        <v>18</v>
      </c>
      <c r="D1166" s="76" t="s">
        <v>19</v>
      </c>
      <c r="E1166" s="77" t="s">
        <v>20</v>
      </c>
      <c r="F1166" s="78">
        <v>168</v>
      </c>
      <c r="G1166" s="76" t="s">
        <v>298</v>
      </c>
      <c r="H1166" s="76" t="s">
        <v>76</v>
      </c>
      <c r="J1166" s="1"/>
      <c r="K1166" s="1"/>
      <c r="L1166" s="1" t="s">
        <v>9680</v>
      </c>
      <c r="M1166" s="1"/>
      <c r="N1166" s="1" t="s">
        <v>9680</v>
      </c>
      <c r="P1166" t="s">
        <v>9680</v>
      </c>
      <c r="Q1166" t="s">
        <v>9680</v>
      </c>
      <c r="R1166" s="35" t="str">
        <f>CONCATENATE(Таблица1[[#This Row],[ОКПД]],Таблица1[[#This Row],[Признак периода данных]],Таблица1[[#This Row],[ОКЕИ]])</f>
        <v>10.20.14.120_168</v>
      </c>
      <c r="S1166" s="35" t="str">
        <f>VLOOKUP(Таблица1[[#This Row],[ОКПД]],ОКПД!$A$2:$B$11000,2,FALSE)</f>
        <v>Филе морской рыбы мороженое</v>
      </c>
      <c r="T1166" s="35" t="str">
        <f>VLOOKUP(Таблица1[[#This Row],[ОКЕИ]],'для единиц измирения'!$G$4:$H$1900,2,FALSE)</f>
        <v>тонн</v>
      </c>
      <c r="U1166" t="str">
        <f>LEFT(Таблица1[[#This Row],[ОКПД]],2)</f>
        <v>10</v>
      </c>
      <c r="V1166" s="10" t="e">
        <f>IF(H1166=H1173:H1176,"…*",Таблица1[[#This Row],[За отчётный месяц]])</f>
        <v>#VALUE!</v>
      </c>
      <c r="Y1166" s="25">
        <f t="shared" si="12"/>
        <v>0</v>
      </c>
      <c r="Z1166" s="25" t="str">
        <f t="shared" si="13"/>
        <v xml:space="preserve"> </v>
      </c>
    </row>
    <row r="1167" spans="1:26" ht="20.100000000000001" customHeight="1" x14ac:dyDescent="0.25">
      <c r="A1167" s="91">
        <v>45231</v>
      </c>
      <c r="B1167" s="76" t="s">
        <v>17</v>
      </c>
      <c r="C1167" s="76" t="s">
        <v>18</v>
      </c>
      <c r="D1167" s="76" t="s">
        <v>19</v>
      </c>
      <c r="E1167" s="77" t="s">
        <v>20</v>
      </c>
      <c r="F1167" s="78">
        <v>168</v>
      </c>
      <c r="G1167" s="76" t="s">
        <v>298</v>
      </c>
      <c r="H1167" s="76" t="s">
        <v>401</v>
      </c>
      <c r="J1167" s="1"/>
      <c r="K1167" s="1"/>
      <c r="L1167" s="1" t="s">
        <v>9680</v>
      </c>
      <c r="M1167" s="1">
        <v>6.0000000000000001E-3</v>
      </c>
      <c r="N1167" s="1" t="s">
        <v>9680</v>
      </c>
      <c r="P1167" t="s">
        <v>9680</v>
      </c>
      <c r="Q1167" t="s">
        <v>9680</v>
      </c>
      <c r="R1167" s="35" t="str">
        <f>CONCATENATE(Таблица1[[#This Row],[ОКПД]],Таблица1[[#This Row],[Признак периода данных]],Таблица1[[#This Row],[ОКЕИ]])</f>
        <v>10.20.32_168</v>
      </c>
      <c r="S1167" s="35" t="str">
        <f>VLOOKUP(Таблица1[[#This Row],[ОКПД]],ОКПД!$A$2:$B$11000,2,FALSE)</f>
        <v>Моллюски мороженые, сушеные, соленые или в рассоле, копченые</v>
      </c>
      <c r="T1167" s="35" t="str">
        <f>VLOOKUP(Таблица1[[#This Row],[ОКЕИ]],'для единиц измирения'!$G$4:$H$1900,2,FALSE)</f>
        <v>тонн</v>
      </c>
      <c r="U1167" t="str">
        <f>LEFT(Таблица1[[#This Row],[ОКПД]],2)</f>
        <v>10</v>
      </c>
      <c r="V1167" s="10" t="e">
        <f>IF(H1167=H1174:H1177,"…*",Таблица1[[#This Row],[За отчётный месяц]])</f>
        <v>#VALUE!</v>
      </c>
      <c r="Y1167" s="25">
        <f t="shared" si="12"/>
        <v>6.0000000000000001E-3</v>
      </c>
      <c r="Z1167" s="25" t="str">
        <f t="shared" si="13"/>
        <v xml:space="preserve"> </v>
      </c>
    </row>
    <row r="1168" spans="1:26" ht="20.100000000000001" customHeight="1" x14ac:dyDescent="0.25">
      <c r="A1168" s="91">
        <v>45231</v>
      </c>
      <c r="B1168" s="76" t="s">
        <v>17</v>
      </c>
      <c r="C1168" s="76" t="s">
        <v>18</v>
      </c>
      <c r="D1168" s="76" t="s">
        <v>19</v>
      </c>
      <c r="E1168" s="77" t="s">
        <v>20</v>
      </c>
      <c r="F1168" s="78">
        <v>114</v>
      </c>
      <c r="G1168" s="76" t="s">
        <v>298</v>
      </c>
      <c r="H1168" s="76" t="s">
        <v>361</v>
      </c>
      <c r="I1168">
        <v>1</v>
      </c>
      <c r="J1168">
        <v>1.7999999999999999E-2</v>
      </c>
      <c r="K1168">
        <v>1.2230000000000001</v>
      </c>
      <c r="L1168" t="s">
        <v>9680</v>
      </c>
      <c r="M1168">
        <v>41.012</v>
      </c>
      <c r="N1168">
        <v>49.875999999999998</v>
      </c>
      <c r="O1168">
        <v>1.4717906786590351</v>
      </c>
      <c r="P1168" t="s">
        <v>9680</v>
      </c>
      <c r="Q1168">
        <v>82.227925254631486</v>
      </c>
      <c r="R1168" s="35" t="str">
        <f>CONCATENATE(Таблица1[[#This Row],[ОКПД]],Таблица1[[#This Row],[Признак периода данных]],Таблица1[[#This Row],[ОКЕИ]])</f>
        <v>08.12.12_114</v>
      </c>
      <c r="S1168" s="35" t="str">
        <f>VLOOKUP(Таблица1[[#This Row],[ОКПД]],ОКПД!$A$2:$B$11000,2,FALSE)</f>
        <v>Гранулы, крошка и порошок; галька, гравий</v>
      </c>
      <c r="T1168" s="35" t="str">
        <f>VLOOKUP(Таблица1[[#This Row],[ОКЕИ]],'для единиц измирения'!$G$4:$H$1900,2,FALSE)</f>
        <v>тыс.м3</v>
      </c>
      <c r="U1168" t="str">
        <f>LEFT(Таблица1[[#This Row],[ОКПД]],2)</f>
        <v>08</v>
      </c>
      <c r="V1168" s="10" t="e">
        <f>IF(H1168=H1175:H1178,"…*",Таблица1[[#This Row],[За отчётный месяц]])</f>
        <v>#VALUE!</v>
      </c>
      <c r="Y1168" s="25">
        <f t="shared" si="12"/>
        <v>41.012</v>
      </c>
      <c r="Z1168" s="25">
        <f t="shared" si="13"/>
        <v>82.227925254631486</v>
      </c>
    </row>
    <row r="1169" spans="1:26" ht="20.100000000000001" customHeight="1" x14ac:dyDescent="0.25">
      <c r="A1169" s="91">
        <v>45231</v>
      </c>
      <c r="B1169" s="76" t="s">
        <v>17</v>
      </c>
      <c r="C1169" s="76" t="s">
        <v>18</v>
      </c>
      <c r="D1169" s="76" t="s">
        <v>19</v>
      </c>
      <c r="E1169" s="77" t="s">
        <v>20</v>
      </c>
      <c r="F1169" s="78">
        <v>168</v>
      </c>
      <c r="G1169" s="76" t="s">
        <v>298</v>
      </c>
      <c r="H1169" s="76" t="s">
        <v>370</v>
      </c>
      <c r="I1169">
        <v>1</v>
      </c>
      <c r="J1169" s="1">
        <v>41</v>
      </c>
      <c r="K1169" s="1">
        <v>32</v>
      </c>
      <c r="L1169" s="1">
        <v>41</v>
      </c>
      <c r="M1169" s="1">
        <v>73</v>
      </c>
      <c r="N1169" s="1">
        <v>73</v>
      </c>
      <c r="O1169">
        <v>128.125</v>
      </c>
      <c r="P1169">
        <v>100</v>
      </c>
      <c r="Q1169">
        <v>100</v>
      </c>
      <c r="R1169" s="35" t="str">
        <f>CONCATENATE(Таблица1[[#This Row],[ОКПД]],Таблица1[[#This Row],[Признак периода данных]],Таблица1[[#This Row],[ОКЕИ]])</f>
        <v>10.11.1_168</v>
      </c>
      <c r="S1169" s="35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169" s="35" t="str">
        <f>VLOOKUP(Таблица1[[#This Row],[ОКЕИ]],'для единиц измирения'!$G$4:$H$1900,2,FALSE)</f>
        <v>тонн</v>
      </c>
      <c r="U1169" t="str">
        <f>LEFT(Таблица1[[#This Row],[ОКПД]],2)</f>
        <v>10</v>
      </c>
      <c r="V1169" s="10" t="e">
        <f>IF(H1169=H1176:H1179,"…*",Таблица1[[#This Row],[За отчётный месяц]])</f>
        <v>#VALUE!</v>
      </c>
      <c r="Y1169" s="25">
        <f t="shared" si="12"/>
        <v>73</v>
      </c>
      <c r="Z1169" s="25">
        <f t="shared" si="13"/>
        <v>100</v>
      </c>
    </row>
    <row r="1170" spans="1:26" ht="20.100000000000001" customHeight="1" x14ac:dyDescent="0.25">
      <c r="A1170" s="91">
        <v>45231</v>
      </c>
      <c r="B1170" s="76" t="s">
        <v>17</v>
      </c>
      <c r="C1170" s="76" t="s">
        <v>18</v>
      </c>
      <c r="D1170" s="76" t="s">
        <v>19</v>
      </c>
      <c r="E1170" s="77" t="s">
        <v>20</v>
      </c>
      <c r="F1170" s="78">
        <v>168</v>
      </c>
      <c r="G1170" s="76" t="s">
        <v>298</v>
      </c>
      <c r="H1170" s="76" t="s">
        <v>160</v>
      </c>
      <c r="I1170">
        <v>3</v>
      </c>
      <c r="J1170">
        <v>9.36</v>
      </c>
      <c r="K1170">
        <v>8.5299999999999994</v>
      </c>
      <c r="L1170">
        <v>12.46</v>
      </c>
      <c r="M1170">
        <v>125.21</v>
      </c>
      <c r="N1170">
        <v>146.31</v>
      </c>
      <c r="O1170">
        <v>109.7303634232122</v>
      </c>
      <c r="P1170">
        <v>75.120385232744781</v>
      </c>
      <c r="Q1170">
        <v>85.578566058369219</v>
      </c>
      <c r="R1170" s="35" t="str">
        <f>CONCATENATE(Таблица1[[#This Row],[ОКПД]],Таблица1[[#This Row],[Признак периода данных]],Таблица1[[#This Row],[ОКЕИ]])</f>
        <v>10.51.56_168</v>
      </c>
      <c r="S1170" s="35" t="str">
        <f>VLOOKUP(Таблица1[[#This Row],[ОКПД]],ОКПД!$A$2:$B$11000,2,FALSE)</f>
        <v>Продукция молочная, не включенная в другие группировки</v>
      </c>
      <c r="T1170" s="35" t="str">
        <f>VLOOKUP(Таблица1[[#This Row],[ОКЕИ]],'для единиц измирения'!$G$4:$H$1900,2,FALSE)</f>
        <v>тонн</v>
      </c>
      <c r="U1170" t="str">
        <f>LEFT(Таблица1[[#This Row],[ОКПД]],2)</f>
        <v>10</v>
      </c>
      <c r="V1170" s="10" t="e">
        <f>IF(H1170=H1177:H1180,"…*",Таблица1[[#This Row],[За отчётный месяц]])</f>
        <v>#VALUE!</v>
      </c>
      <c r="Y1170" s="25">
        <f t="shared" si="12"/>
        <v>125.21</v>
      </c>
      <c r="Z1170" s="25">
        <f t="shared" si="13"/>
        <v>85.578566058369219</v>
      </c>
    </row>
    <row r="1171" spans="1:26" ht="20.100000000000001" customHeight="1" x14ac:dyDescent="0.25">
      <c r="A1171" s="91">
        <v>45231</v>
      </c>
      <c r="B1171" s="76" t="s">
        <v>17</v>
      </c>
      <c r="C1171" s="76" t="s">
        <v>18</v>
      </c>
      <c r="D1171" s="76" t="s">
        <v>19</v>
      </c>
      <c r="E1171" s="77" t="s">
        <v>20</v>
      </c>
      <c r="F1171" s="78">
        <v>168</v>
      </c>
      <c r="G1171" s="76" t="s">
        <v>298</v>
      </c>
      <c r="H1171" s="76" t="s">
        <v>200</v>
      </c>
      <c r="I1171">
        <v>1</v>
      </c>
      <c r="J1171" s="1">
        <v>0.12</v>
      </c>
      <c r="K1171" s="1">
        <v>0.06</v>
      </c>
      <c r="L1171" s="1" t="s">
        <v>9680</v>
      </c>
      <c r="M1171" s="1">
        <v>0.46</v>
      </c>
      <c r="N1171" s="1">
        <v>0</v>
      </c>
      <c r="O1171">
        <v>200</v>
      </c>
      <c r="P1171" t="s">
        <v>9680</v>
      </c>
      <c r="Q1171">
        <v>0</v>
      </c>
      <c r="R1171" s="35" t="str">
        <f>CONCATENATE(Таблица1[[#This Row],[ОКПД]],Таблица1[[#This Row],[Признак периода данных]],Таблица1[[#This Row],[ОКЕИ]])</f>
        <v>10.73.1_168</v>
      </c>
      <c r="S1171" s="35" t="str">
        <f>VLOOKUP(Таблица1[[#This Row],[ОКПД]],ОКПД!$A$2:$B$11000,2,FALSE)</f>
        <v>Изделия макаронные, кускус и аналогичные мучные изделия</v>
      </c>
      <c r="T1171" s="35" t="str">
        <f>VLOOKUP(Таблица1[[#This Row],[ОКЕИ]],'для единиц измирения'!$G$4:$H$1900,2,FALSE)</f>
        <v>тонн</v>
      </c>
      <c r="U1171" t="str">
        <f>LEFT(Таблица1[[#This Row],[ОКПД]],2)</f>
        <v>10</v>
      </c>
      <c r="V1171" s="10" t="e">
        <f>IF(H1171=H1178:H1181,"…*",Таблица1[[#This Row],[За отчётный месяц]])</f>
        <v>#VALUE!</v>
      </c>
      <c r="Y1171" s="25">
        <f t="shared" si="12"/>
        <v>0.46</v>
      </c>
      <c r="Z1171" s="25">
        <f t="shared" si="13"/>
        <v>0</v>
      </c>
    </row>
    <row r="1172" spans="1:26" ht="20.100000000000001" customHeight="1" x14ac:dyDescent="0.25">
      <c r="A1172" s="91">
        <v>45231</v>
      </c>
      <c r="B1172" s="76" t="s">
        <v>17</v>
      </c>
      <c r="C1172" s="76" t="s">
        <v>18</v>
      </c>
      <c r="D1172" s="76" t="s">
        <v>19</v>
      </c>
      <c r="E1172" s="77" t="s">
        <v>20</v>
      </c>
      <c r="F1172" s="78">
        <v>168</v>
      </c>
      <c r="G1172" s="76" t="s">
        <v>298</v>
      </c>
      <c r="H1172" s="76" t="s">
        <v>204</v>
      </c>
      <c r="I1172">
        <v>9</v>
      </c>
      <c r="J1172" s="1">
        <v>5.7060000000000004</v>
      </c>
      <c r="K1172" s="1">
        <v>5.7220000000000004</v>
      </c>
      <c r="L1172" s="1">
        <v>6.1619999999999999</v>
      </c>
      <c r="M1172" s="1">
        <v>67.364000000000004</v>
      </c>
      <c r="N1172" s="1">
        <v>83.813000000000002</v>
      </c>
      <c r="O1172">
        <v>99.720377490387975</v>
      </c>
      <c r="P1172">
        <v>92.599805258033101</v>
      </c>
      <c r="Q1172">
        <v>80.374166298784203</v>
      </c>
      <c r="R1172" s="35" t="str">
        <f>CONCATENATE(Таблица1[[#This Row],[ОКПД]],Таблица1[[#This Row],[Признак периода данных]],Таблица1[[#This Row],[ОКЕИ]])</f>
        <v>10.82.71.001.АГ_168</v>
      </c>
      <c r="S1172" s="35" t="str">
        <f>VLOOKUP(Таблица1[[#This Row],[ОКПД]],ОКПД!$A$2:$B$11000,2,FALSE)</f>
        <v>Кондитерские изделия</v>
      </c>
      <c r="T1172" s="35" t="str">
        <f>VLOOKUP(Таблица1[[#This Row],[ОКЕИ]],'для единиц измирения'!$G$4:$H$1900,2,FALSE)</f>
        <v>тонн</v>
      </c>
      <c r="U1172" t="str">
        <f>LEFT(Таблица1[[#This Row],[ОКПД]],2)</f>
        <v>10</v>
      </c>
      <c r="V1172" s="10" t="e">
        <f>IF(H1172=H1179:H1182,"…*",Таблица1[[#This Row],[За отчётный месяц]])</f>
        <v>#VALUE!</v>
      </c>
      <c r="Y1172" s="25">
        <f t="shared" si="12"/>
        <v>67.364000000000004</v>
      </c>
      <c r="Z1172" s="25">
        <f t="shared" si="13"/>
        <v>80.374166298784203</v>
      </c>
    </row>
    <row r="1173" spans="1:26" ht="20.100000000000001" customHeight="1" x14ac:dyDescent="0.25">
      <c r="A1173" s="91">
        <v>45231</v>
      </c>
      <c r="B1173" s="76" t="s">
        <v>17</v>
      </c>
      <c r="C1173" s="76" t="s">
        <v>18</v>
      </c>
      <c r="D1173" s="76" t="s">
        <v>19</v>
      </c>
      <c r="E1173" s="77" t="s">
        <v>20</v>
      </c>
      <c r="F1173" s="78">
        <v>247</v>
      </c>
      <c r="G1173" s="76" t="s">
        <v>298</v>
      </c>
      <c r="H1173" s="76" t="s">
        <v>334</v>
      </c>
      <c r="I1173">
        <v>2</v>
      </c>
      <c r="J1173" s="1">
        <v>31.757999999999999</v>
      </c>
      <c r="K1173" s="1">
        <v>27.971</v>
      </c>
      <c r="L1173" s="1">
        <v>29.585999999999999</v>
      </c>
      <c r="M1173" s="1">
        <v>337.779</v>
      </c>
      <c r="N1173" s="1">
        <v>279.06700000000001</v>
      </c>
      <c r="O1173">
        <v>113.53902255907904</v>
      </c>
      <c r="P1173">
        <v>107.34131007909146</v>
      </c>
      <c r="Q1173">
        <v>121.03867530019673</v>
      </c>
      <c r="R1173" s="35" t="str">
        <f>CONCATENATE(Таблица1[[#This Row],[ОКПД]],Таблица1[[#This Row],[Признак периода данных]],Таблица1[[#This Row],[ОКЕИ]])</f>
        <v>35.11.10.115_247</v>
      </c>
      <c r="S1173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173" s="35" t="str">
        <f>VLOOKUP(Таблица1[[#This Row],[ОКЕИ]],'для единиц измирения'!$G$4:$H$1900,2,FALSE)</f>
        <v>млн. кВт. ч</v>
      </c>
      <c r="U1173" t="str">
        <f>LEFT(Таблица1[[#This Row],[ОКПД]],2)</f>
        <v>35</v>
      </c>
      <c r="V1173" s="10" t="e">
        <f>IF(H1173=H1180:H1183,"…*",Таблица1[[#This Row],[За отчётный месяц]])</f>
        <v>#VALUE!</v>
      </c>
      <c r="Y1173" s="25">
        <f t="shared" si="12"/>
        <v>337.779</v>
      </c>
      <c r="Z1173" s="25">
        <f t="shared" si="13"/>
        <v>121.03867530019673</v>
      </c>
    </row>
    <row r="1174" spans="1:26" ht="20.100000000000001" customHeight="1" x14ac:dyDescent="0.25">
      <c r="A1174" s="91">
        <v>45231</v>
      </c>
      <c r="B1174" s="76" t="s">
        <v>17</v>
      </c>
      <c r="C1174" s="76" t="s">
        <v>18</v>
      </c>
      <c r="D1174" s="76" t="s">
        <v>19</v>
      </c>
      <c r="E1174" s="77" t="s">
        <v>20</v>
      </c>
      <c r="F1174" s="78">
        <v>882</v>
      </c>
      <c r="G1174" s="76" t="s">
        <v>298</v>
      </c>
      <c r="H1174" s="76" t="s">
        <v>81</v>
      </c>
      <c r="I1174">
        <v>3</v>
      </c>
      <c r="J1174" s="1">
        <v>0.67800000000000005</v>
      </c>
      <c r="K1174" s="1">
        <v>0.90200000000000002</v>
      </c>
      <c r="L1174" s="1" t="s">
        <v>9680</v>
      </c>
      <c r="M1174" s="1">
        <v>7.569</v>
      </c>
      <c r="N1174" s="1">
        <v>0</v>
      </c>
      <c r="O1174">
        <v>75.166297117516635</v>
      </c>
      <c r="P1174" t="s">
        <v>9680</v>
      </c>
      <c r="Q1174">
        <v>0</v>
      </c>
      <c r="R1174" s="35" t="str">
        <f>CONCATENATE(Таблица1[[#This Row],[ОКПД]],Таблица1[[#This Row],[Признак периода данных]],Таблица1[[#This Row],[ОКЕИ]])</f>
        <v>10.20.2_882</v>
      </c>
      <c r="S1174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174" s="35" t="str">
        <f>VLOOKUP(Таблица1[[#This Row],[ОКЕИ]],'для единиц измирения'!$G$4:$H$1900,2,FALSE)</f>
        <v>тыс.усл. банок</v>
      </c>
      <c r="U1174" t="str">
        <f>LEFT(Таблица1[[#This Row],[ОКПД]],2)</f>
        <v>10</v>
      </c>
      <c r="V1174" s="10" t="e">
        <f>IF(H1174=H1181:H1184,"…*",Таблица1[[#This Row],[За отчётный месяц]])</f>
        <v>#VALUE!</v>
      </c>
      <c r="Y1174" s="25">
        <f t="shared" si="12"/>
        <v>7.569</v>
      </c>
      <c r="Z1174" s="25">
        <f t="shared" si="13"/>
        <v>0</v>
      </c>
    </row>
    <row r="1175" spans="1:26" ht="20.100000000000001" customHeight="1" x14ac:dyDescent="0.25">
      <c r="A1175" s="91">
        <v>45231</v>
      </c>
      <c r="B1175" s="76" t="s">
        <v>17</v>
      </c>
      <c r="C1175" s="76" t="s">
        <v>18</v>
      </c>
      <c r="D1175" s="76" t="s">
        <v>19</v>
      </c>
      <c r="E1175" s="77" t="s">
        <v>20</v>
      </c>
      <c r="F1175" s="78">
        <v>796</v>
      </c>
      <c r="G1175" s="76" t="s">
        <v>298</v>
      </c>
      <c r="H1175" s="76" t="s">
        <v>369</v>
      </c>
      <c r="L1175" t="s">
        <v>9680</v>
      </c>
      <c r="N1175" t="s">
        <v>9680</v>
      </c>
      <c r="P1175" t="s">
        <v>9680</v>
      </c>
      <c r="Q1175" t="s">
        <v>9680</v>
      </c>
      <c r="R1175" s="35" t="str">
        <f>CONCATENATE(Таблица1[[#This Row],[ОКПД]],Таблица1[[#This Row],[Признак периода данных]],Таблица1[[#This Row],[ОКЕИ]])</f>
        <v>31.09.13.190_796</v>
      </c>
      <c r="S1175" s="35" t="str">
        <f>VLOOKUP(Таблица1[[#This Row],[ОКПД]],ОКПД!$A$2:$B$11000,2,FALSE)</f>
        <v>Мебель деревянная прочая, не включенная в другие группировки</v>
      </c>
      <c r="T1175" s="35" t="str">
        <f>VLOOKUP(Таблица1[[#This Row],[ОКЕИ]],'для единиц измирения'!$G$4:$H$1900,2,FALSE)</f>
        <v>штук</v>
      </c>
      <c r="U1175" t="str">
        <f>LEFT(Таблица1[[#This Row],[ОКПД]],2)</f>
        <v>31</v>
      </c>
      <c r="V1175" s="10" t="e">
        <f>IF(H1175=H1182:H1185,"…*",Таблица1[[#This Row],[За отчётный месяц]])</f>
        <v>#VALUE!</v>
      </c>
      <c r="Y1175" s="25">
        <f t="shared" si="12"/>
        <v>0</v>
      </c>
      <c r="Z1175" s="25" t="str">
        <f t="shared" si="13"/>
        <v xml:space="preserve"> </v>
      </c>
    </row>
    <row r="1176" spans="1:26" ht="20.100000000000001" customHeight="1" x14ac:dyDescent="0.25">
      <c r="A1176" s="91">
        <v>45231</v>
      </c>
      <c r="B1176" s="76" t="s">
        <v>17</v>
      </c>
      <c r="C1176" s="76" t="s">
        <v>18</v>
      </c>
      <c r="D1176" s="76" t="s">
        <v>19</v>
      </c>
      <c r="E1176" s="77" t="s">
        <v>20</v>
      </c>
      <c r="F1176" s="78">
        <v>796</v>
      </c>
      <c r="G1176" s="76" t="s">
        <v>298</v>
      </c>
      <c r="H1176" s="76" t="s">
        <v>9076</v>
      </c>
      <c r="L1176" t="s">
        <v>9680</v>
      </c>
      <c r="M1176">
        <v>3</v>
      </c>
      <c r="N1176">
        <v>3</v>
      </c>
      <c r="P1176" t="s">
        <v>9680</v>
      </c>
      <c r="Q1176">
        <v>100</v>
      </c>
      <c r="R1176" s="35" t="str">
        <f>CONCATENATE(Таблица1[[#This Row],[ОКПД]],Таблица1[[#This Row],[Признак периода данных]],Таблица1[[#This Row],[ОКЕИ]])</f>
        <v>31.01.12.110_796</v>
      </c>
      <c r="S1176" s="35" t="str">
        <f>VLOOKUP(Таблица1[[#This Row],[ОКПД]],ОКПД!$A$2:$B$11000,2,FALSE)</f>
        <v>Столы письменные деревянные для офисов, административных помещений</v>
      </c>
      <c r="T1176" s="35" t="str">
        <f>VLOOKUP(Таблица1[[#This Row],[ОКЕИ]],'для единиц измирения'!$G$4:$H$1900,2,FALSE)</f>
        <v>штук</v>
      </c>
      <c r="U1176" t="str">
        <f>LEFT(Таблица1[[#This Row],[ОКПД]],2)</f>
        <v>31</v>
      </c>
      <c r="V1176" s="10" t="e">
        <f>IF(H1176=H1183:H1186,"…*",Таблица1[[#This Row],[За отчётный месяц]])</f>
        <v>#VALUE!</v>
      </c>
      <c r="Y1176" s="25">
        <f t="shared" si="12"/>
        <v>3</v>
      </c>
      <c r="Z1176" s="25">
        <f t="shared" si="13"/>
        <v>100</v>
      </c>
    </row>
    <row r="1177" spans="1:26" ht="20.100000000000001" customHeight="1" x14ac:dyDescent="0.25">
      <c r="A1177" s="91">
        <v>45231</v>
      </c>
      <c r="B1177" s="76" t="s">
        <v>17</v>
      </c>
      <c r="C1177" s="76" t="s">
        <v>18</v>
      </c>
      <c r="D1177" s="76" t="s">
        <v>19</v>
      </c>
      <c r="E1177" s="77" t="s">
        <v>20</v>
      </c>
      <c r="F1177" s="78">
        <v>168</v>
      </c>
      <c r="G1177" s="76" t="s">
        <v>298</v>
      </c>
      <c r="H1177" s="76" t="s">
        <v>120</v>
      </c>
      <c r="I1177">
        <v>2</v>
      </c>
      <c r="J1177">
        <v>0.20300000000000001</v>
      </c>
      <c r="K1177">
        <v>0.20100000000000001</v>
      </c>
      <c r="L1177">
        <v>0.21299999999999999</v>
      </c>
      <c r="M1177">
        <v>2.0339999999999998</v>
      </c>
      <c r="N1177">
        <v>1.9419999999999999</v>
      </c>
      <c r="O1177">
        <v>100.99502487562189</v>
      </c>
      <c r="P1177">
        <v>95.305164319248831</v>
      </c>
      <c r="Q1177">
        <v>104.73738414006179</v>
      </c>
      <c r="R1177" s="35" t="str">
        <f>CONCATENATE(Таблица1[[#This Row],[ОКПД]],Таблица1[[#This Row],[Признак периода данных]],Таблица1[[#This Row],[ОКЕИ]])</f>
        <v>10.20.25.120_168</v>
      </c>
      <c r="S1177" s="35" t="str">
        <f>VLOOKUP(Таблица1[[#This Row],[ОКПД]],ОКПД!$A$2:$B$11000,2,FALSE)</f>
        <v>Пресервы рыбные</v>
      </c>
      <c r="T1177" s="35" t="str">
        <f>VLOOKUP(Таблица1[[#This Row],[ОКЕИ]],'для единиц измирения'!$G$4:$H$1900,2,FALSE)</f>
        <v>тонн</v>
      </c>
      <c r="U1177" t="str">
        <f>LEFT(Таблица1[[#This Row],[ОКПД]],2)</f>
        <v>10</v>
      </c>
      <c r="V1177" s="10" t="e">
        <f>IF(H1177=H1184:H1187,"…*",Таблица1[[#This Row],[За отчётный месяц]])</f>
        <v>#VALUE!</v>
      </c>
      <c r="Y1177" s="25">
        <f t="shared" si="12"/>
        <v>2.0339999999999998</v>
      </c>
      <c r="Z1177" s="25">
        <f t="shared" si="13"/>
        <v>104.73738414006179</v>
      </c>
    </row>
    <row r="1178" spans="1:26" ht="20.100000000000001" customHeight="1" x14ac:dyDescent="0.25">
      <c r="A1178" s="91">
        <v>45231</v>
      </c>
      <c r="B1178" s="76" t="s">
        <v>17</v>
      </c>
      <c r="C1178" s="76" t="s">
        <v>18</v>
      </c>
      <c r="D1178" s="76" t="s">
        <v>19</v>
      </c>
      <c r="E1178" s="77" t="s">
        <v>20</v>
      </c>
      <c r="F1178" s="78">
        <v>168</v>
      </c>
      <c r="G1178" s="76" t="s">
        <v>298</v>
      </c>
      <c r="H1178" s="76" t="s">
        <v>175</v>
      </c>
      <c r="I1178">
        <v>13</v>
      </c>
      <c r="J1178" s="1">
        <v>182.10400000000001</v>
      </c>
      <c r="K1178" s="1">
        <v>212.364</v>
      </c>
      <c r="L1178" s="1">
        <v>181.511</v>
      </c>
      <c r="M1178" s="1">
        <v>1955.3979999999999</v>
      </c>
      <c r="N1178" s="1">
        <v>1979.1959999999999</v>
      </c>
      <c r="O1178">
        <v>85.750880563560685</v>
      </c>
      <c r="P1178">
        <v>100.32670196296642</v>
      </c>
      <c r="Q1178">
        <v>98.797592557786089</v>
      </c>
      <c r="R1178" s="35" t="str">
        <f>CONCATENATE(Таблица1[[#This Row],[ОКПД]],Таблица1[[#This Row],[Признак периода данных]],Таблица1[[#This Row],[ОКЕИ]])</f>
        <v>10.71.11.100_168</v>
      </c>
      <c r="S1178" s="35" t="str">
        <f>VLOOKUP(Таблица1[[#This Row],[ОКПД]],ОКПД!$A$2:$B$11000,2,FALSE)</f>
        <v>Хлеб и хлебобулочные изделия недлительного хранения</v>
      </c>
      <c r="T1178" s="35" t="str">
        <f>VLOOKUP(Таблица1[[#This Row],[ОКЕИ]],'для единиц измирения'!$G$4:$H$1900,2,FALSE)</f>
        <v>тонн</v>
      </c>
      <c r="U1178" t="str">
        <f>LEFT(Таблица1[[#This Row],[ОКПД]],2)</f>
        <v>10</v>
      </c>
      <c r="V1178" s="10" t="e">
        <f>IF(H1178=H1185:H1188,"…*",Таблица1[[#This Row],[За отчётный месяц]])</f>
        <v>#VALUE!</v>
      </c>
      <c r="Y1178" s="25">
        <f t="shared" si="12"/>
        <v>1955.3979999999999</v>
      </c>
      <c r="Z1178" s="25">
        <f t="shared" si="13"/>
        <v>98.797592557786089</v>
      </c>
    </row>
    <row r="1179" spans="1:26" ht="20.100000000000001" customHeight="1" x14ac:dyDescent="0.25">
      <c r="A1179" s="91">
        <v>45231</v>
      </c>
      <c r="B1179" s="76" t="s">
        <v>17</v>
      </c>
      <c r="C1179" s="76" t="s">
        <v>18</v>
      </c>
      <c r="D1179" s="76" t="s">
        <v>19</v>
      </c>
      <c r="E1179" s="77" t="s">
        <v>20</v>
      </c>
      <c r="F1179" s="78">
        <v>247</v>
      </c>
      <c r="G1179" s="76" t="s">
        <v>298</v>
      </c>
      <c r="H1179" s="76" t="s">
        <v>268</v>
      </c>
      <c r="I1179">
        <v>21</v>
      </c>
      <c r="J1179">
        <v>76.266999999999996</v>
      </c>
      <c r="K1179">
        <v>69.935000000000002</v>
      </c>
      <c r="L1179">
        <v>79.483000000000004</v>
      </c>
      <c r="M1179">
        <v>802.42600000000004</v>
      </c>
      <c r="N1179">
        <v>773.71600000000001</v>
      </c>
      <c r="O1179">
        <v>109.05412168442125</v>
      </c>
      <c r="P1179">
        <v>95.953851767044526</v>
      </c>
      <c r="Q1179">
        <v>103.71066386115835</v>
      </c>
      <c r="R1179" s="35" t="str">
        <f>CONCATENATE(Таблица1[[#This Row],[ОКПД]],Таблица1[[#This Row],[Признак периода данных]],Таблица1[[#This Row],[ОКЕИ]])</f>
        <v>35.11.10.110_247</v>
      </c>
      <c r="S1179" s="35" t="str">
        <f>VLOOKUP(Таблица1[[#This Row],[ОКПД]],ОКПД!$A$2:$B$11000,2,FALSE)</f>
        <v>Электроэнергия, произведенная электростанциями общего назначения</v>
      </c>
      <c r="T1179" s="35" t="str">
        <f>VLOOKUP(Таблица1[[#This Row],[ОКЕИ]],'для единиц измирения'!$G$4:$H$1900,2,FALSE)</f>
        <v>млн. кВт. ч</v>
      </c>
      <c r="U1179" t="str">
        <f>LEFT(Таблица1[[#This Row],[ОКПД]],2)</f>
        <v>35</v>
      </c>
      <c r="V1179" s="10" t="e">
        <f>IF(H1179=H1186:H1189,"…*",Таблица1[[#This Row],[За отчётный месяц]])</f>
        <v>#VALUE!</v>
      </c>
      <c r="Y1179" s="25">
        <f t="shared" si="12"/>
        <v>802.42600000000004</v>
      </c>
      <c r="Z1179" s="25">
        <f t="shared" si="13"/>
        <v>103.71066386115835</v>
      </c>
    </row>
    <row r="1180" spans="1:26" ht="20.100000000000001" customHeight="1" x14ac:dyDescent="0.25">
      <c r="A1180" s="91">
        <v>45231</v>
      </c>
      <c r="B1180" s="76" t="s">
        <v>17</v>
      </c>
      <c r="C1180" s="76" t="s">
        <v>18</v>
      </c>
      <c r="D1180" s="76" t="s">
        <v>19</v>
      </c>
      <c r="E1180" s="77" t="s">
        <v>20</v>
      </c>
      <c r="F1180" s="78">
        <v>168</v>
      </c>
      <c r="G1180" s="76" t="s">
        <v>298</v>
      </c>
      <c r="H1180" s="76" t="s">
        <v>53</v>
      </c>
      <c r="I1180">
        <v>2</v>
      </c>
      <c r="J1180">
        <v>0.25</v>
      </c>
      <c r="K1180">
        <v>0.21</v>
      </c>
      <c r="L1180">
        <v>0.06</v>
      </c>
      <c r="M1180">
        <v>2.35</v>
      </c>
      <c r="N1180">
        <v>1.395</v>
      </c>
      <c r="O1180">
        <v>119.04761904761905</v>
      </c>
      <c r="P1180">
        <v>416.66666666666669</v>
      </c>
      <c r="Q1180">
        <v>168.45878136200716</v>
      </c>
      <c r="R1180" s="35" t="str">
        <f>CONCATENATE(Таблица1[[#This Row],[ОКПД]],Таблица1[[#This Row],[Признак периода данных]],Таблица1[[#This Row],[ОКЕИ]])</f>
        <v>10.13.14.620_168</v>
      </c>
      <c r="S1180" s="35" t="str">
        <f>VLOOKUP(Таблица1[[#This Row],[ОКПД]],ОКПД!$A$2:$B$11000,2,FALSE)</f>
        <v>Продукты из мяса птицы</v>
      </c>
      <c r="T1180" s="35" t="str">
        <f>VLOOKUP(Таблица1[[#This Row],[ОКЕИ]],'для единиц измирения'!$G$4:$H$1900,2,FALSE)</f>
        <v>тонн</v>
      </c>
      <c r="U1180" t="str">
        <f>LEFT(Таблица1[[#This Row],[ОКПД]],2)</f>
        <v>10</v>
      </c>
      <c r="V1180" s="10" t="e">
        <f>IF(H1180=H1187:H1190,"…*",Таблица1[[#This Row],[За отчётный месяц]])</f>
        <v>#VALUE!</v>
      </c>
      <c r="Y1180" s="25">
        <f t="shared" si="12"/>
        <v>2.35</v>
      </c>
      <c r="Z1180" s="25">
        <f t="shared" si="13"/>
        <v>168.45878136200716</v>
      </c>
    </row>
    <row r="1181" spans="1:26" ht="20.100000000000001" customHeight="1" x14ac:dyDescent="0.25">
      <c r="A1181" s="91">
        <v>45231</v>
      </c>
      <c r="B1181" s="76" t="s">
        <v>17</v>
      </c>
      <c r="C1181" s="76" t="s">
        <v>18</v>
      </c>
      <c r="D1181" s="76" t="s">
        <v>19</v>
      </c>
      <c r="E1181" s="77" t="s">
        <v>20</v>
      </c>
      <c r="F1181" s="78">
        <v>168</v>
      </c>
      <c r="G1181" s="76" t="s">
        <v>298</v>
      </c>
      <c r="H1181" s="76" t="s">
        <v>97</v>
      </c>
      <c r="I1181">
        <v>1</v>
      </c>
      <c r="J1181" s="1">
        <v>2.8000000000000001E-2</v>
      </c>
      <c r="K1181" s="1">
        <v>6.2E-2</v>
      </c>
      <c r="L1181" s="1">
        <v>7.5999999999999998E-2</v>
      </c>
      <c r="M1181" s="1">
        <v>0.33800000000000002</v>
      </c>
      <c r="N1181" s="1">
        <v>0.39200000000000002</v>
      </c>
      <c r="O1181">
        <v>45.161290322580648</v>
      </c>
      <c r="P1181">
        <v>36.842105263157897</v>
      </c>
      <c r="Q1181">
        <v>86.224489795918373</v>
      </c>
      <c r="R1181" s="35" t="str">
        <f>CONCATENATE(Таблица1[[#This Row],[ОКПД]],Таблица1[[#This Row],[Признак периода данных]],Таблица1[[#This Row],[ОКЕИ]])</f>
        <v>10.20.23.123_168</v>
      </c>
      <c r="S1181" s="35" t="str">
        <f>VLOOKUP(Таблица1[[#This Row],[ОКПД]],ОКПД!$A$2:$B$11000,2,FALSE)</f>
        <v>Рыба морская соленая или в рассоле (кроме сельди)</v>
      </c>
      <c r="T1181" s="35" t="str">
        <f>VLOOKUP(Таблица1[[#This Row],[ОКЕИ]],'для единиц измирения'!$G$4:$H$1900,2,FALSE)</f>
        <v>тонн</v>
      </c>
      <c r="U1181" t="str">
        <f>LEFT(Таблица1[[#This Row],[ОКПД]],2)</f>
        <v>10</v>
      </c>
      <c r="V1181" s="10" t="e">
        <f>IF(H1181=H1188:H1191,"…*",Таблица1[[#This Row],[За отчётный месяц]])</f>
        <v>#VALUE!</v>
      </c>
      <c r="Y1181" s="25">
        <f t="shared" si="12"/>
        <v>0.33800000000000002</v>
      </c>
      <c r="Z1181" s="25">
        <f t="shared" si="13"/>
        <v>86.224489795918373</v>
      </c>
    </row>
    <row r="1182" spans="1:26" ht="20.100000000000001" customHeight="1" x14ac:dyDescent="0.25">
      <c r="A1182" s="91">
        <v>45231</v>
      </c>
      <c r="B1182" s="76" t="s">
        <v>17</v>
      </c>
      <c r="C1182" s="76" t="s">
        <v>18</v>
      </c>
      <c r="D1182" s="76" t="s">
        <v>19</v>
      </c>
      <c r="E1182" s="77" t="s">
        <v>20</v>
      </c>
      <c r="F1182" s="78">
        <v>168</v>
      </c>
      <c r="G1182" s="76" t="s">
        <v>298</v>
      </c>
      <c r="H1182" s="76" t="s">
        <v>153</v>
      </c>
      <c r="I1182">
        <v>4</v>
      </c>
      <c r="J1182" s="1">
        <v>5.67</v>
      </c>
      <c r="K1182" s="1">
        <v>5.77</v>
      </c>
      <c r="L1182" s="1">
        <v>6.18</v>
      </c>
      <c r="M1182" s="1">
        <v>62.83</v>
      </c>
      <c r="N1182" s="1">
        <v>65.489999999999995</v>
      </c>
      <c r="O1182">
        <v>98.266897746967075</v>
      </c>
      <c r="P1182">
        <v>91.747572815533985</v>
      </c>
      <c r="Q1182">
        <v>95.938311192548483</v>
      </c>
      <c r="R1182" s="35" t="str">
        <f>CONCATENATE(Таблица1[[#This Row],[ОКПД]],Таблица1[[#This Row],[Признак периода данных]],Таблица1[[#This Row],[ОКЕИ]])</f>
        <v>10.51.52.200_168</v>
      </c>
      <c r="S1182" s="35" t="str">
        <f>VLOOKUP(Таблица1[[#This Row],[ОКПД]],ОКПД!$A$2:$B$11000,2,FALSE)</f>
        <v>Сметана</v>
      </c>
      <c r="T1182" s="35" t="str">
        <f>VLOOKUP(Таблица1[[#This Row],[ОКЕИ]],'для единиц измирения'!$G$4:$H$1900,2,FALSE)</f>
        <v>тонн</v>
      </c>
      <c r="U1182" t="str">
        <f>LEFT(Таблица1[[#This Row],[ОКПД]],2)</f>
        <v>10</v>
      </c>
      <c r="V1182" s="10" t="e">
        <f>IF(H1182=H1189:H1192,"…*",Таблица1[[#This Row],[За отчётный месяц]])</f>
        <v>#VALUE!</v>
      </c>
      <c r="Y1182" s="25">
        <f t="shared" si="12"/>
        <v>62.83</v>
      </c>
      <c r="Z1182" s="25">
        <f t="shared" si="13"/>
        <v>95.938311192548483</v>
      </c>
    </row>
    <row r="1183" spans="1:26" ht="20.100000000000001" customHeight="1" x14ac:dyDescent="0.25">
      <c r="A1183" s="91">
        <v>45231</v>
      </c>
      <c r="B1183" s="76" t="s">
        <v>17</v>
      </c>
      <c r="C1183" s="76" t="s">
        <v>18</v>
      </c>
      <c r="D1183" s="76" t="s">
        <v>19</v>
      </c>
      <c r="E1183" s="77" t="s">
        <v>20</v>
      </c>
      <c r="F1183" s="78">
        <v>168</v>
      </c>
      <c r="G1183" s="76" t="s">
        <v>298</v>
      </c>
      <c r="H1183" s="76" t="s">
        <v>181</v>
      </c>
      <c r="I1183">
        <v>2</v>
      </c>
      <c r="J1183" s="1">
        <v>1.5</v>
      </c>
      <c r="K1183" s="1">
        <v>1.57</v>
      </c>
      <c r="L1183" s="1">
        <v>2.02</v>
      </c>
      <c r="M1183" s="1">
        <v>21.53</v>
      </c>
      <c r="N1183" s="1">
        <v>22.79</v>
      </c>
      <c r="O1183">
        <v>95.541401273885356</v>
      </c>
      <c r="P1183">
        <v>74.257425742574256</v>
      </c>
      <c r="Q1183">
        <v>94.471259324265034</v>
      </c>
      <c r="R1183" s="35" t="str">
        <f>CONCATENATE(Таблица1[[#This Row],[ОКПД]],Таблица1[[#This Row],[Признак периода данных]],Таблица1[[#This Row],[ОКЕИ]])</f>
        <v>10.71.11.170_168</v>
      </c>
      <c r="S1183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183" s="35" t="str">
        <f>VLOOKUP(Таблица1[[#This Row],[ОКЕИ]],'для единиц измирения'!$G$4:$H$1900,2,FALSE)</f>
        <v>тонн</v>
      </c>
      <c r="U1183" t="str">
        <f>LEFT(Таблица1[[#This Row],[ОКПД]],2)</f>
        <v>10</v>
      </c>
      <c r="V1183" s="10" t="e">
        <f>IF(H1183=H1190:H1193,"…*",Таблица1[[#This Row],[За отчётный месяц]])</f>
        <v>#VALUE!</v>
      </c>
      <c r="Y1183" s="25">
        <f t="shared" si="12"/>
        <v>21.53</v>
      </c>
      <c r="Z1183" s="25">
        <f t="shared" si="13"/>
        <v>94.471259324265034</v>
      </c>
    </row>
    <row r="1184" spans="1:26" ht="20.100000000000001" customHeight="1" x14ac:dyDescent="0.25">
      <c r="A1184" s="91">
        <v>45231</v>
      </c>
      <c r="B1184" s="76" t="s">
        <v>17</v>
      </c>
      <c r="C1184" s="76" t="s">
        <v>18</v>
      </c>
      <c r="D1184" s="76" t="s">
        <v>19</v>
      </c>
      <c r="E1184" s="77" t="s">
        <v>20</v>
      </c>
      <c r="F1184" s="78">
        <v>247</v>
      </c>
      <c r="G1184" s="76" t="s">
        <v>298</v>
      </c>
      <c r="H1184" s="76" t="s">
        <v>271</v>
      </c>
      <c r="I1184">
        <v>3</v>
      </c>
      <c r="J1184" s="1">
        <v>22.913</v>
      </c>
      <c r="K1184" s="1">
        <v>20.542000000000002</v>
      </c>
      <c r="L1184" s="1">
        <v>25.207999999999998</v>
      </c>
      <c r="M1184" s="1">
        <v>229.28</v>
      </c>
      <c r="N1184" s="1">
        <v>236.64099999999999</v>
      </c>
      <c r="O1184">
        <v>111.54220621166391</v>
      </c>
      <c r="P1184">
        <v>90.895747381783565</v>
      </c>
      <c r="Q1184">
        <v>96.889380961033808</v>
      </c>
      <c r="R1184" s="35" t="str">
        <f>CONCATENATE(Таблица1[[#This Row],[ОКПД]],Таблица1[[#This Row],[Признак периода данных]],Таблица1[[#This Row],[ОКЕИ]])</f>
        <v>35.11.10.112_247</v>
      </c>
      <c r="S1184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184" s="35" t="str">
        <f>VLOOKUP(Таблица1[[#This Row],[ОКЕИ]],'для единиц измирения'!$G$4:$H$1900,2,FALSE)</f>
        <v>млн. кВт. ч</v>
      </c>
      <c r="U1184" t="str">
        <f>LEFT(Таблица1[[#This Row],[ОКПД]],2)</f>
        <v>35</v>
      </c>
      <c r="V1184" s="10" t="e">
        <f>IF(H1184=H1191:H1194,"…*",Таблица1[[#This Row],[За отчётный месяц]])</f>
        <v>#VALUE!</v>
      </c>
      <c r="Y1184" s="25">
        <f t="shared" si="12"/>
        <v>229.28</v>
      </c>
      <c r="Z1184" s="25">
        <f t="shared" si="13"/>
        <v>96.889380961033808</v>
      </c>
    </row>
    <row r="1185" spans="1:26" ht="20.100000000000001" customHeight="1" x14ac:dyDescent="0.25">
      <c r="A1185" s="91">
        <v>45231</v>
      </c>
      <c r="B1185" s="76" t="s">
        <v>17</v>
      </c>
      <c r="C1185" s="76" t="s">
        <v>18</v>
      </c>
      <c r="D1185" s="76" t="s">
        <v>19</v>
      </c>
      <c r="E1185" s="77" t="s">
        <v>20</v>
      </c>
      <c r="F1185" s="78">
        <v>168</v>
      </c>
      <c r="G1185" s="76" t="s">
        <v>298</v>
      </c>
      <c r="H1185" s="76" t="s">
        <v>83</v>
      </c>
      <c r="I1185">
        <v>1</v>
      </c>
      <c r="J1185" s="1">
        <v>4.8000000000000001E-2</v>
      </c>
      <c r="K1185" s="1">
        <v>2.5999999999999999E-2</v>
      </c>
      <c r="L1185" s="1">
        <v>3.3000000000000002E-2</v>
      </c>
      <c r="M1185" s="1">
        <v>0.317</v>
      </c>
      <c r="N1185" s="1">
        <v>0.35299999999999998</v>
      </c>
      <c r="O1185">
        <v>184.61538461538461</v>
      </c>
      <c r="P1185">
        <v>145.45454545454547</v>
      </c>
      <c r="Q1185">
        <v>89.801699716713884</v>
      </c>
      <c r="R1185" s="35" t="str">
        <f>CONCATENATE(Таблица1[[#This Row],[ОКПД]],Таблица1[[#This Row],[Признак периода данных]],Таблица1[[#This Row],[ОКЕИ]])</f>
        <v>10.20.22_168</v>
      </c>
      <c r="S1185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185" s="35" t="str">
        <f>VLOOKUP(Таблица1[[#This Row],[ОКЕИ]],'для единиц измирения'!$G$4:$H$1900,2,FALSE)</f>
        <v>тонн</v>
      </c>
      <c r="U1185" t="str">
        <f>LEFT(Таблица1[[#This Row],[ОКПД]],2)</f>
        <v>10</v>
      </c>
      <c r="V1185" s="10" t="e">
        <f>IF(H1185=H1192:H1195,"…*",Таблица1[[#This Row],[За отчётный месяц]])</f>
        <v>#VALUE!</v>
      </c>
      <c r="Y1185" s="25">
        <f t="shared" si="12"/>
        <v>0.317</v>
      </c>
      <c r="Z1185" s="25">
        <f t="shared" si="13"/>
        <v>89.801699716713884</v>
      </c>
    </row>
    <row r="1186" spans="1:26" ht="20.100000000000001" customHeight="1" x14ac:dyDescent="0.25">
      <c r="A1186" s="91">
        <v>45231</v>
      </c>
      <c r="B1186" s="76" t="s">
        <v>17</v>
      </c>
      <c r="C1186" s="76" t="s">
        <v>18</v>
      </c>
      <c r="D1186" s="76" t="s">
        <v>19</v>
      </c>
      <c r="E1186" s="77" t="s">
        <v>20</v>
      </c>
      <c r="F1186" s="78">
        <v>168</v>
      </c>
      <c r="G1186" s="76" t="s">
        <v>298</v>
      </c>
      <c r="H1186" s="76" t="s">
        <v>112</v>
      </c>
      <c r="I1186">
        <v>2</v>
      </c>
      <c r="J1186" s="1">
        <v>0.19</v>
      </c>
      <c r="K1186" s="1">
        <v>0.14599999999999999</v>
      </c>
      <c r="L1186" s="1">
        <v>0.111</v>
      </c>
      <c r="M1186" s="1">
        <v>0.74099999999999999</v>
      </c>
      <c r="N1186" s="1">
        <v>1.2649999999999999</v>
      </c>
      <c r="O1186">
        <v>130.13698630136986</v>
      </c>
      <c r="P1186">
        <v>171.17117117117118</v>
      </c>
      <c r="Q1186">
        <v>58.577075098814227</v>
      </c>
      <c r="R1186" s="35" t="str">
        <f>CONCATENATE(Таблица1[[#This Row],[ОКПД]],Таблица1[[#This Row],[Признак периода данных]],Таблица1[[#This Row],[ОКЕИ]])</f>
        <v>10.20.24.123_168</v>
      </c>
      <c r="S1186" s="35" t="str">
        <f>VLOOKUP(Таблица1[[#This Row],[ОКПД]],ОКПД!$A$2:$B$11000,2,FALSE)</f>
        <v>Рыба и филе морских рыб горячего копчения (кроме сельди)</v>
      </c>
      <c r="T1186" s="35" t="str">
        <f>VLOOKUP(Таблица1[[#This Row],[ОКЕИ]],'для единиц измирения'!$G$4:$H$1900,2,FALSE)</f>
        <v>тонн</v>
      </c>
      <c r="U1186" t="str">
        <f>LEFT(Таблица1[[#This Row],[ОКПД]],2)</f>
        <v>10</v>
      </c>
      <c r="V1186" s="10" t="e">
        <f>IF(H1186=H1193:H1196,"…*",Таблица1[[#This Row],[За отчётный месяц]])</f>
        <v>#VALUE!</v>
      </c>
      <c r="Y1186" s="25">
        <f t="shared" si="12"/>
        <v>0.74099999999999999</v>
      </c>
      <c r="Z1186" s="25">
        <f t="shared" si="13"/>
        <v>58.577075098814227</v>
      </c>
    </row>
    <row r="1187" spans="1:26" ht="20.100000000000001" customHeight="1" x14ac:dyDescent="0.25">
      <c r="A1187" s="91">
        <v>45231</v>
      </c>
      <c r="B1187" s="76" t="s">
        <v>17</v>
      </c>
      <c r="C1187" s="76" t="s">
        <v>18</v>
      </c>
      <c r="D1187" s="76" t="s">
        <v>19</v>
      </c>
      <c r="E1187" s="77" t="s">
        <v>20</v>
      </c>
      <c r="F1187" s="78">
        <v>168</v>
      </c>
      <c r="G1187" s="76" t="s">
        <v>298</v>
      </c>
      <c r="H1187" s="76" t="s">
        <v>187</v>
      </c>
      <c r="I1187">
        <v>2</v>
      </c>
      <c r="J1187">
        <v>1.5</v>
      </c>
      <c r="K1187">
        <v>1.57</v>
      </c>
      <c r="L1187">
        <v>2.02</v>
      </c>
      <c r="M1187">
        <v>21.53</v>
      </c>
      <c r="N1187">
        <v>22.79</v>
      </c>
      <c r="O1187">
        <v>95.541401273885356</v>
      </c>
      <c r="P1187">
        <v>74.257425742574256</v>
      </c>
      <c r="Q1187">
        <v>94.471259324265034</v>
      </c>
      <c r="R1187" s="35" t="str">
        <f>CONCATENATE(Таблица1[[#This Row],[ОКПД]],Таблица1[[#This Row],[Признак периода данных]],Таблица1[[#This Row],[ОКЕИ]])</f>
        <v>10.71.72.001.АГ_168</v>
      </c>
      <c r="S1187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187" s="35" t="str">
        <f>VLOOKUP(Таблица1[[#This Row],[ОКЕИ]],'для единиц измирения'!$G$4:$H$1900,2,FALSE)</f>
        <v>тонн</v>
      </c>
      <c r="U1187" t="str">
        <f>LEFT(Таблица1[[#This Row],[ОКПД]],2)</f>
        <v>10</v>
      </c>
      <c r="V1187" s="10" t="e">
        <f>IF(H1187=H1194:H1197,"…*",Таблица1[[#This Row],[За отчётный месяц]])</f>
        <v>#VALUE!</v>
      </c>
      <c r="Y1187" s="25">
        <f t="shared" si="12"/>
        <v>21.53</v>
      </c>
      <c r="Z1187" s="25">
        <f t="shared" si="13"/>
        <v>94.471259324265034</v>
      </c>
    </row>
    <row r="1188" spans="1:26" ht="20.100000000000001" customHeight="1" x14ac:dyDescent="0.25">
      <c r="A1188" s="91">
        <v>45231</v>
      </c>
      <c r="B1188" s="76" t="s">
        <v>17</v>
      </c>
      <c r="C1188" s="76" t="s">
        <v>18</v>
      </c>
      <c r="D1188" s="76" t="s">
        <v>19</v>
      </c>
      <c r="E1188" s="77" t="s">
        <v>20</v>
      </c>
      <c r="F1188" s="78">
        <v>247</v>
      </c>
      <c r="G1188" s="76" t="s">
        <v>298</v>
      </c>
      <c r="H1188" s="76" t="s">
        <v>275</v>
      </c>
      <c r="I1188">
        <v>2</v>
      </c>
      <c r="J1188" s="1">
        <v>0.86499999999999999</v>
      </c>
      <c r="K1188" s="1">
        <v>0.55200000000000005</v>
      </c>
      <c r="L1188" s="1">
        <v>0.41699999999999998</v>
      </c>
      <c r="M1188" s="1">
        <v>4.1059999999999999</v>
      </c>
      <c r="N1188" s="1">
        <v>3.2829999999999999</v>
      </c>
      <c r="O1188">
        <v>156.70289855072463</v>
      </c>
      <c r="P1188">
        <v>207.43405275779378</v>
      </c>
      <c r="Q1188">
        <v>125.06853487663722</v>
      </c>
      <c r="R1188" s="35" t="str">
        <f>CONCATENATE(Таблица1[[#This Row],[ОКПД]],Таблица1[[#This Row],[Признак периода данных]],Таблица1[[#This Row],[ОКЕИ]])</f>
        <v>35.11.10.140_247</v>
      </c>
      <c r="S1188" s="35" t="str">
        <f>VLOOKUP(Таблица1[[#This Row],[ОКПД]],ОКПД!$A$2:$B$11000,2,FALSE)</f>
        <v>Электроэнергия от возобновляемых источников энергии</v>
      </c>
      <c r="T1188" s="35" t="str">
        <f>VLOOKUP(Таблица1[[#This Row],[ОКЕИ]],'для единиц измирения'!$G$4:$H$1900,2,FALSE)</f>
        <v>млн. кВт. ч</v>
      </c>
      <c r="U1188" t="str">
        <f>LEFT(Таблица1[[#This Row],[ОКПД]],2)</f>
        <v>35</v>
      </c>
      <c r="V1188" s="10" t="e">
        <f>IF(H1188=H1195:H1198,"…*",Таблица1[[#This Row],[За отчётный месяц]])</f>
        <v>#VALUE!</v>
      </c>
      <c r="Y1188" s="25">
        <f t="shared" si="12"/>
        <v>4.1059999999999999</v>
      </c>
      <c r="Z1188" s="25">
        <f t="shared" si="13"/>
        <v>125.06853487663722</v>
      </c>
    </row>
    <row r="1189" spans="1:26" ht="20.100000000000001" customHeight="1" x14ac:dyDescent="0.25">
      <c r="A1189" s="91">
        <v>45231</v>
      </c>
      <c r="B1189" s="76" t="s">
        <v>17</v>
      </c>
      <c r="C1189" s="76" t="s">
        <v>18</v>
      </c>
      <c r="D1189" s="76" t="s">
        <v>19</v>
      </c>
      <c r="E1189" s="77" t="s">
        <v>20</v>
      </c>
      <c r="F1189" s="78">
        <v>882</v>
      </c>
      <c r="G1189" s="76" t="s">
        <v>298</v>
      </c>
      <c r="H1189" s="76" t="s">
        <v>318</v>
      </c>
      <c r="I1189">
        <v>1</v>
      </c>
      <c r="J1189">
        <v>1.77</v>
      </c>
      <c r="K1189">
        <v>0.39</v>
      </c>
      <c r="L1189">
        <v>1.66</v>
      </c>
      <c r="M1189">
        <v>8.69</v>
      </c>
      <c r="N1189">
        <v>13.69</v>
      </c>
      <c r="O1189">
        <v>453.84615384615387</v>
      </c>
      <c r="P1189">
        <v>106.62650602409639</v>
      </c>
      <c r="Q1189">
        <v>63.476990504017529</v>
      </c>
      <c r="R1189" s="35" t="str">
        <f>CONCATENATE(Таблица1[[#This Row],[ОКПД]],Таблица1[[#This Row],[Признак периода данных]],Таблица1[[#This Row],[ОКЕИ]])</f>
        <v>10.13.15.120_882</v>
      </c>
      <c r="S1189" s="35" t="str">
        <f>VLOOKUP(Таблица1[[#This Row],[ОКПД]],ОКПД!$A$2:$B$11000,2,FALSE)</f>
        <v>Консервы мясосодержащие</v>
      </c>
      <c r="T1189" s="35" t="str">
        <f>VLOOKUP(Таблица1[[#This Row],[ОКЕИ]],'для единиц измирения'!$G$4:$H$1900,2,FALSE)</f>
        <v>тыс.усл. банок</v>
      </c>
      <c r="U1189" t="str">
        <f>LEFT(Таблица1[[#This Row],[ОКПД]],2)</f>
        <v>10</v>
      </c>
      <c r="V1189" s="10" t="e">
        <f>IF(H1189=H1196:H1199,"…*",Таблица1[[#This Row],[За отчётный месяц]])</f>
        <v>#VALUE!</v>
      </c>
      <c r="Y1189" s="25">
        <f t="shared" si="12"/>
        <v>8.69</v>
      </c>
      <c r="Z1189" s="25">
        <f t="shared" si="13"/>
        <v>63.476990504017529</v>
      </c>
    </row>
    <row r="1190" spans="1:26" ht="20.100000000000001" customHeight="1" x14ac:dyDescent="0.25">
      <c r="A1190" s="91">
        <v>45231</v>
      </c>
      <c r="B1190" s="76" t="s">
        <v>17</v>
      </c>
      <c r="C1190" s="76" t="s">
        <v>18</v>
      </c>
      <c r="D1190" s="76" t="s">
        <v>19</v>
      </c>
      <c r="E1190" s="77" t="s">
        <v>20</v>
      </c>
      <c r="F1190" s="78">
        <v>796</v>
      </c>
      <c r="G1190" s="76" t="s">
        <v>298</v>
      </c>
      <c r="H1190" s="76" t="s">
        <v>365</v>
      </c>
      <c r="J1190" s="1"/>
      <c r="K1190" s="1"/>
      <c r="L1190" s="1" t="s">
        <v>9680</v>
      </c>
      <c r="M1190" s="1"/>
      <c r="N1190" s="1" t="s">
        <v>9680</v>
      </c>
      <c r="P1190" t="s">
        <v>9680</v>
      </c>
      <c r="Q1190" t="s">
        <v>9680</v>
      </c>
      <c r="R1190" s="35" t="str">
        <f>CONCATENATE(Таблица1[[#This Row],[ОКПД]],Таблица1[[#This Row],[Признак периода данных]],Таблица1[[#This Row],[ОКЕИ]])</f>
        <v>31.09.12.133_796</v>
      </c>
      <c r="S1190" s="35" t="str">
        <f>VLOOKUP(Таблица1[[#This Row],[ОКПД]],ОКПД!$A$2:$B$11000,2,FALSE)</f>
        <v>Шкафы деревянные для столовой и гостиной</v>
      </c>
      <c r="T1190" s="35" t="str">
        <f>VLOOKUP(Таблица1[[#This Row],[ОКЕИ]],'для единиц измирения'!$G$4:$H$1900,2,FALSE)</f>
        <v>штук</v>
      </c>
      <c r="U1190" t="str">
        <f>LEFT(Таблица1[[#This Row],[ОКПД]],2)</f>
        <v>31</v>
      </c>
      <c r="V1190" s="10" t="e">
        <f>IF(H1190=H1197:H1200,"…*",Таблица1[[#This Row],[За отчётный месяц]])</f>
        <v>#VALUE!</v>
      </c>
      <c r="Y1190" s="25">
        <f t="shared" si="12"/>
        <v>0</v>
      </c>
      <c r="Z1190" s="25" t="str">
        <f t="shared" si="13"/>
        <v xml:space="preserve"> </v>
      </c>
    </row>
    <row r="1191" spans="1:26" ht="20.100000000000001" customHeight="1" x14ac:dyDescent="0.25">
      <c r="A1191" s="91">
        <v>45231</v>
      </c>
      <c r="B1191" s="76" t="s">
        <v>17</v>
      </c>
      <c r="C1191" s="76" t="s">
        <v>18</v>
      </c>
      <c r="D1191" s="76" t="s">
        <v>19</v>
      </c>
      <c r="E1191" s="77" t="s">
        <v>20</v>
      </c>
      <c r="F1191" s="78">
        <v>796</v>
      </c>
      <c r="G1191" s="76" t="s">
        <v>298</v>
      </c>
      <c r="H1191" s="76" t="s">
        <v>9136</v>
      </c>
      <c r="L1191" t="s">
        <v>9680</v>
      </c>
      <c r="M1191">
        <v>3</v>
      </c>
      <c r="N1191">
        <v>3</v>
      </c>
      <c r="P1191" t="s">
        <v>9680</v>
      </c>
      <c r="Q1191">
        <v>100</v>
      </c>
      <c r="R1191" s="35" t="str">
        <f>CONCATENATE(Таблица1[[#This Row],[ОКПД]],Таблица1[[#This Row],[Признак периода данных]],Таблица1[[#This Row],[ОКЕИ]])</f>
        <v>31.09.12.110_796</v>
      </c>
      <c r="S1191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191" s="35" t="str">
        <f>VLOOKUP(Таблица1[[#This Row],[ОКЕИ]],'для единиц измирения'!$G$4:$H$1900,2,FALSE)</f>
        <v>штук</v>
      </c>
      <c r="U1191" t="str">
        <f>LEFT(Таблица1[[#This Row],[ОКПД]],2)</f>
        <v>31</v>
      </c>
      <c r="V1191" s="10" t="e">
        <f>IF(H1191=H1198:H1201,"…*",Таблица1[[#This Row],[За отчётный месяц]])</f>
        <v>#VALUE!</v>
      </c>
      <c r="Y1191" s="25">
        <f t="shared" si="12"/>
        <v>3</v>
      </c>
      <c r="Z1191" s="25">
        <f t="shared" si="13"/>
        <v>100</v>
      </c>
    </row>
    <row r="1192" spans="1:26" ht="20.100000000000001" customHeight="1" x14ac:dyDescent="0.25">
      <c r="A1192" s="91">
        <v>45231</v>
      </c>
      <c r="B1192" s="76" t="s">
        <v>17</v>
      </c>
      <c r="C1192" s="76" t="s">
        <v>18</v>
      </c>
      <c r="D1192" s="76" t="s">
        <v>19</v>
      </c>
      <c r="E1192" s="77" t="s">
        <v>20</v>
      </c>
      <c r="F1192" s="78">
        <v>168</v>
      </c>
      <c r="G1192" s="76" t="s">
        <v>298</v>
      </c>
      <c r="H1192" s="76" t="s">
        <v>40</v>
      </c>
      <c r="I1192">
        <v>2</v>
      </c>
      <c r="J1192" s="1">
        <v>2.12</v>
      </c>
      <c r="K1192" s="1">
        <v>5.03</v>
      </c>
      <c r="L1192" s="1">
        <v>3.5</v>
      </c>
      <c r="M1192" s="1">
        <v>46.35</v>
      </c>
      <c r="N1192" s="1">
        <v>46.34</v>
      </c>
      <c r="O1192">
        <v>42.147117296222667</v>
      </c>
      <c r="P1192">
        <v>60.571428571428569</v>
      </c>
      <c r="Q1192">
        <v>100.02157962883038</v>
      </c>
      <c r="R1192" s="35" t="str">
        <f>CONCATENATE(Таблица1[[#This Row],[ОКПД]],Таблица1[[#This Row],[Признак периода данных]],Таблица1[[#This Row],[ОКЕИ]])</f>
        <v>10.13.14.002.АГ_168</v>
      </c>
      <c r="S1192" s="35" t="str">
        <f>VLOOKUP(Таблица1[[#This Row],[ОКПД]],ОКПД!$A$2:$B$11000,2,FALSE)</f>
        <v>Изделия колбасные, включая  изделия колбасные для детского питания</v>
      </c>
      <c r="T1192" s="35" t="str">
        <f>VLOOKUP(Таблица1[[#This Row],[ОКЕИ]],'для единиц измирения'!$G$4:$H$1900,2,FALSE)</f>
        <v>тонн</v>
      </c>
      <c r="U1192" t="str">
        <f>LEFT(Таблица1[[#This Row],[ОКПД]],2)</f>
        <v>10</v>
      </c>
      <c r="V1192" s="10" t="e">
        <f>IF(H1192=H1199:H1202,"…*",Таблица1[[#This Row],[За отчётный месяц]])</f>
        <v>#VALUE!</v>
      </c>
      <c r="Y1192" s="25">
        <f t="shared" si="12"/>
        <v>46.35</v>
      </c>
      <c r="Z1192" s="25">
        <f t="shared" si="13"/>
        <v>100.02157962883038</v>
      </c>
    </row>
    <row r="1193" spans="1:26" ht="20.100000000000001" customHeight="1" x14ac:dyDescent="0.25">
      <c r="A1193" s="91">
        <v>45231</v>
      </c>
      <c r="B1193" s="76" t="s">
        <v>17</v>
      </c>
      <c r="C1193" s="76" t="s">
        <v>18</v>
      </c>
      <c r="D1193" s="76" t="s">
        <v>19</v>
      </c>
      <c r="E1193" s="77" t="s">
        <v>20</v>
      </c>
      <c r="F1193" s="78">
        <v>168</v>
      </c>
      <c r="G1193" s="76" t="s">
        <v>298</v>
      </c>
      <c r="H1193" s="76" t="s">
        <v>158</v>
      </c>
      <c r="I1193">
        <v>1</v>
      </c>
      <c r="J1193">
        <v>0.09</v>
      </c>
      <c r="K1193">
        <v>0.14000000000000001</v>
      </c>
      <c r="L1193">
        <v>0.15</v>
      </c>
      <c r="M1193">
        <v>2.64</v>
      </c>
      <c r="N1193">
        <v>3.25</v>
      </c>
      <c r="O1193">
        <v>64.285714285714292</v>
      </c>
      <c r="P1193">
        <v>60</v>
      </c>
      <c r="Q1193">
        <v>81.230769230769226</v>
      </c>
      <c r="R1193" s="35" t="str">
        <f>CONCATENATE(Таблица1[[#This Row],[ОКПД]],Таблица1[[#This Row],[Признак периода данных]],Таблица1[[#This Row],[ОКЕИ]])</f>
        <v>10.51.55.110_168</v>
      </c>
      <c r="S1193" s="35" t="str">
        <f>VLOOKUP(Таблица1[[#This Row],[ОКПД]],ОКПД!$A$2:$B$11000,2,FALSE)</f>
        <v>Сыворотка молочная</v>
      </c>
      <c r="T1193" s="35" t="str">
        <f>VLOOKUP(Таблица1[[#This Row],[ОКЕИ]],'для единиц измирения'!$G$4:$H$1900,2,FALSE)</f>
        <v>тонн</v>
      </c>
      <c r="U1193" t="str">
        <f>LEFT(Таблица1[[#This Row],[ОКПД]],2)</f>
        <v>10</v>
      </c>
      <c r="V1193" s="10" t="e">
        <f>IF(H1193=H1200:H1203,"…*",Таблица1[[#This Row],[За отчётный месяц]])</f>
        <v>#VALUE!</v>
      </c>
      <c r="Y1193" s="25">
        <f t="shared" si="12"/>
        <v>2.64</v>
      </c>
      <c r="Z1193" s="25">
        <f t="shared" si="13"/>
        <v>81.230769230769226</v>
      </c>
    </row>
    <row r="1194" spans="1:26" ht="20.100000000000001" customHeight="1" x14ac:dyDescent="0.25">
      <c r="A1194" s="91">
        <v>45231</v>
      </c>
      <c r="B1194" s="76" t="s">
        <v>17</v>
      </c>
      <c r="C1194" s="76" t="s">
        <v>18</v>
      </c>
      <c r="D1194" s="76" t="s">
        <v>19</v>
      </c>
      <c r="E1194" s="77" t="s">
        <v>20</v>
      </c>
      <c r="F1194" s="78">
        <v>168</v>
      </c>
      <c r="G1194" s="76" t="s">
        <v>298</v>
      </c>
      <c r="H1194" s="76" t="s">
        <v>359</v>
      </c>
      <c r="J1194" s="1"/>
      <c r="K1194" s="1">
        <v>0.12</v>
      </c>
      <c r="L1194" s="1" t="s">
        <v>9680</v>
      </c>
      <c r="M1194" s="1">
        <v>0.33</v>
      </c>
      <c r="N1194" s="1">
        <v>0.33</v>
      </c>
      <c r="P1194" t="s">
        <v>9680</v>
      </c>
      <c r="Q1194">
        <v>100</v>
      </c>
      <c r="R1194" s="35" t="str">
        <f>CONCATENATE(Таблица1[[#This Row],[ОКПД]],Таблица1[[#This Row],[Признак периода данных]],Таблица1[[#This Row],[ОКЕИ]])</f>
        <v>10.39.21.120_168</v>
      </c>
      <c r="S1194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194" s="35" t="str">
        <f>VLOOKUP(Таблица1[[#This Row],[ОКЕИ]],'для единиц измирения'!$G$4:$H$1900,2,FALSE)</f>
        <v>тонн</v>
      </c>
      <c r="U1194" t="str">
        <f>LEFT(Таблица1[[#This Row],[ОКПД]],2)</f>
        <v>10</v>
      </c>
      <c r="V1194" s="10" t="e">
        <f>IF(H1194=H1201:H1204,"…*",Таблица1[[#This Row],[За отчётный месяц]])</f>
        <v>#VALUE!</v>
      </c>
      <c r="Y1194" s="25">
        <f t="shared" si="12"/>
        <v>0.33</v>
      </c>
      <c r="Z1194" s="25">
        <f t="shared" si="13"/>
        <v>100</v>
      </c>
    </row>
    <row r="1195" spans="1:26" ht="20.100000000000001" customHeight="1" x14ac:dyDescent="0.25">
      <c r="A1195" s="91">
        <v>45231</v>
      </c>
      <c r="B1195" s="76" t="s">
        <v>17</v>
      </c>
      <c r="C1195" s="76" t="s">
        <v>18</v>
      </c>
      <c r="D1195" s="76" t="s">
        <v>19</v>
      </c>
      <c r="E1195" s="77" t="s">
        <v>20</v>
      </c>
      <c r="F1195" s="78">
        <v>168</v>
      </c>
      <c r="G1195" s="76" t="s">
        <v>298</v>
      </c>
      <c r="H1195" s="76" t="s">
        <v>196</v>
      </c>
      <c r="I1195">
        <v>1</v>
      </c>
      <c r="J1195">
        <v>0.03</v>
      </c>
      <c r="K1195">
        <v>0.04</v>
      </c>
      <c r="L1195">
        <v>0.09</v>
      </c>
      <c r="M1195">
        <v>0.46</v>
      </c>
      <c r="N1195">
        <v>1.34</v>
      </c>
      <c r="O1195">
        <v>75</v>
      </c>
      <c r="P1195">
        <v>33.333333333333336</v>
      </c>
      <c r="Q1195">
        <v>34.328358208955223</v>
      </c>
      <c r="R1195" s="35" t="str">
        <f>CONCATENATE(Таблица1[[#This Row],[ОКПД]],Таблица1[[#This Row],[Признак периода данных]],Таблица1[[#This Row],[ОКЕИ]])</f>
        <v>10.72.19_168</v>
      </c>
      <c r="S1195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195" s="35" t="str">
        <f>VLOOKUP(Таблица1[[#This Row],[ОКЕИ]],'для единиц измирения'!$G$4:$H$1900,2,FALSE)</f>
        <v>тонн</v>
      </c>
      <c r="U1195" t="str">
        <f>LEFT(Таблица1[[#This Row],[ОКПД]],2)</f>
        <v>10</v>
      </c>
      <c r="V1195" s="10" t="e">
        <f>IF(H1195=H1202:H1205,"…*",Таблица1[[#This Row],[За отчётный месяц]])</f>
        <v>#VALUE!</v>
      </c>
      <c r="Y1195" s="25">
        <f t="shared" si="12"/>
        <v>0.46</v>
      </c>
      <c r="Z1195" s="25">
        <f t="shared" si="13"/>
        <v>34.328358208955223</v>
      </c>
    </row>
    <row r="1196" spans="1:26" ht="20.100000000000001" customHeight="1" x14ac:dyDescent="0.25">
      <c r="A1196" s="91">
        <v>45231</v>
      </c>
      <c r="B1196" s="76" t="s">
        <v>17</v>
      </c>
      <c r="C1196" s="76" t="s">
        <v>18</v>
      </c>
      <c r="D1196" s="76" t="s">
        <v>19</v>
      </c>
      <c r="E1196" s="77" t="s">
        <v>20</v>
      </c>
      <c r="F1196" s="78">
        <v>119</v>
      </c>
      <c r="G1196" s="76" t="s">
        <v>298</v>
      </c>
      <c r="H1196" s="76" t="s">
        <v>221</v>
      </c>
      <c r="I1196">
        <v>2</v>
      </c>
      <c r="J1196" s="1">
        <v>0.45</v>
      </c>
      <c r="K1196" s="1">
        <v>0.35</v>
      </c>
      <c r="L1196" s="1">
        <v>0.66</v>
      </c>
      <c r="M1196" s="1">
        <v>11.15</v>
      </c>
      <c r="N1196" s="1">
        <v>10.35</v>
      </c>
      <c r="O1196">
        <v>128.57142857142858</v>
      </c>
      <c r="P1196">
        <v>68.181818181818187</v>
      </c>
      <c r="Q1196">
        <v>107.72946859903382</v>
      </c>
      <c r="R1196" s="35" t="str">
        <f>CONCATENATE(Таблица1[[#This Row],[ОКПД]],Таблица1[[#This Row],[Признак периода данных]],Таблица1[[#This Row],[ОКЕИ]])</f>
        <v>11.07.19_119</v>
      </c>
      <c r="S1196" s="35" t="str">
        <f>VLOOKUP(Таблица1[[#This Row],[ОКПД]],ОКПД!$A$2:$B$11000,2,FALSE)</f>
        <v>Напитки безалкогольные прочие</v>
      </c>
      <c r="T1196" s="35" t="str">
        <f>VLOOKUP(Таблица1[[#This Row],[ОКЕИ]],'для единиц измирения'!$G$4:$H$1900,2,FALSE)</f>
        <v>тыс. дкл</v>
      </c>
      <c r="U1196" t="str">
        <f>LEFT(Таблица1[[#This Row],[ОКПД]],2)</f>
        <v>11</v>
      </c>
      <c r="V1196" s="10" t="e">
        <f>IF(H1196=H1203:H1206,"…*",Таблица1[[#This Row],[За отчётный месяц]])</f>
        <v>#VALUE!</v>
      </c>
      <c r="Y1196" s="25">
        <f t="shared" si="12"/>
        <v>11.15</v>
      </c>
      <c r="Z1196" s="25">
        <f t="shared" si="13"/>
        <v>107.72946859903382</v>
      </c>
    </row>
    <row r="1197" spans="1:26" ht="20.100000000000001" customHeight="1" x14ac:dyDescent="0.25">
      <c r="A1197" s="91">
        <v>45231</v>
      </c>
      <c r="B1197" s="76" t="s">
        <v>17</v>
      </c>
      <c r="C1197" s="76" t="s">
        <v>18</v>
      </c>
      <c r="D1197" s="76" t="s">
        <v>19</v>
      </c>
      <c r="E1197" s="77" t="s">
        <v>20</v>
      </c>
      <c r="F1197" s="78">
        <v>384</v>
      </c>
      <c r="G1197" s="76" t="s">
        <v>298</v>
      </c>
      <c r="H1197" s="76" t="s">
        <v>252</v>
      </c>
      <c r="I1197">
        <v>1</v>
      </c>
      <c r="J1197" s="1">
        <v>107</v>
      </c>
      <c r="K1197" s="1">
        <v>62</v>
      </c>
      <c r="L1197" s="1">
        <v>107</v>
      </c>
      <c r="M1197" s="1">
        <v>1776</v>
      </c>
      <c r="N1197" s="1">
        <v>1776</v>
      </c>
      <c r="O1197">
        <v>172.58064516129033</v>
      </c>
      <c r="P1197">
        <v>100</v>
      </c>
      <c r="Q1197">
        <v>100</v>
      </c>
      <c r="R1197" s="35" t="str">
        <f>CONCATENATE(Таблица1[[#This Row],[ОКПД]],Таблица1[[#This Row],[Признак периода данных]],Таблица1[[#This Row],[ОКЕИ]])</f>
        <v>31.0_384</v>
      </c>
      <c r="S1197" s="35" t="str">
        <f>VLOOKUP(Таблица1[[#This Row],[ОКПД]],ОКПД!$A$2:$B$11000,2,FALSE)</f>
        <v>Мебель</v>
      </c>
      <c r="T1197" s="35" t="str">
        <f>VLOOKUP(Таблица1[[#This Row],[ОКЕИ]],'для единиц измирения'!$G$4:$H$1900,2,FALSE)</f>
        <v>тыс.руб</v>
      </c>
      <c r="U1197" t="str">
        <f>LEFT(Таблица1[[#This Row],[ОКПД]],2)</f>
        <v>31</v>
      </c>
      <c r="V1197" s="10" t="e">
        <f>IF(H1197=H1204:H1207,"…*",Таблица1[[#This Row],[За отчётный месяц]])</f>
        <v>#VALUE!</v>
      </c>
      <c r="Y1197" s="25">
        <f t="shared" si="12"/>
        <v>1776</v>
      </c>
      <c r="Z1197" s="25">
        <f t="shared" si="13"/>
        <v>100</v>
      </c>
    </row>
    <row r="1198" spans="1:26" ht="20.100000000000001" customHeight="1" x14ac:dyDescent="0.25">
      <c r="A1198" s="91">
        <v>45231</v>
      </c>
      <c r="B1198" s="76" t="s">
        <v>17</v>
      </c>
      <c r="C1198" s="76" t="s">
        <v>18</v>
      </c>
      <c r="D1198" s="76" t="s">
        <v>19</v>
      </c>
      <c r="E1198" s="77" t="s">
        <v>20</v>
      </c>
      <c r="F1198" s="78">
        <v>796</v>
      </c>
      <c r="G1198" s="76" t="s">
        <v>298</v>
      </c>
      <c r="H1198" s="76" t="s">
        <v>259</v>
      </c>
      <c r="I1198">
        <v>1</v>
      </c>
      <c r="J1198" s="1">
        <v>1</v>
      </c>
      <c r="K1198" s="1"/>
      <c r="L1198" s="1">
        <v>1</v>
      </c>
      <c r="M1198" s="1">
        <v>9</v>
      </c>
      <c r="N1198" s="1">
        <v>9</v>
      </c>
      <c r="P1198">
        <v>100</v>
      </c>
      <c r="Q1198">
        <v>100</v>
      </c>
      <c r="R1198" s="35" t="str">
        <f>CONCATENATE(Таблица1[[#This Row],[ОКПД]],Таблица1[[#This Row],[Признак периода данных]],Таблица1[[#This Row],[ОКЕИ]])</f>
        <v>31.09.12.123_796</v>
      </c>
      <c r="S1198" s="35" t="str">
        <f>VLOOKUP(Таблица1[[#This Row],[ОКПД]],ОКПД!$A$2:$B$11000,2,FALSE)</f>
        <v>Шкафы деревянные для спальни</v>
      </c>
      <c r="T1198" s="35" t="str">
        <f>VLOOKUP(Таблица1[[#This Row],[ОКЕИ]],'для единиц измирения'!$G$4:$H$1900,2,FALSE)</f>
        <v>штук</v>
      </c>
      <c r="U1198" t="str">
        <f>LEFT(Таблица1[[#This Row],[ОКПД]],2)</f>
        <v>31</v>
      </c>
      <c r="V1198" s="10" t="e">
        <f>IF(H1198=H1205:H1208,"…*",Таблица1[[#This Row],[За отчётный месяц]])</f>
        <v>#VALUE!</v>
      </c>
      <c r="Y1198" s="25">
        <f t="shared" si="12"/>
        <v>9</v>
      </c>
      <c r="Z1198" s="25">
        <f t="shared" si="13"/>
        <v>100</v>
      </c>
    </row>
    <row r="1199" spans="1:26" ht="20.100000000000001" customHeight="1" x14ac:dyDescent="0.25">
      <c r="A1199" s="91">
        <v>45231</v>
      </c>
      <c r="B1199" s="76" t="s">
        <v>17</v>
      </c>
      <c r="C1199" s="76" t="s">
        <v>18</v>
      </c>
      <c r="D1199" s="76" t="s">
        <v>19</v>
      </c>
      <c r="E1199" s="77" t="s">
        <v>20</v>
      </c>
      <c r="F1199" s="78">
        <v>234</v>
      </c>
      <c r="G1199" s="76" t="s">
        <v>298</v>
      </c>
      <c r="H1199" s="76" t="s">
        <v>291</v>
      </c>
      <c r="I1199">
        <v>29</v>
      </c>
      <c r="J1199">
        <v>45.555</v>
      </c>
      <c r="K1199">
        <v>33.460999999999999</v>
      </c>
      <c r="L1199">
        <v>47.243000000000002</v>
      </c>
      <c r="M1199">
        <v>419.15499999999997</v>
      </c>
      <c r="N1199">
        <v>398.34199999999998</v>
      </c>
      <c r="O1199">
        <v>136.14357012641582</v>
      </c>
      <c r="P1199">
        <v>96.426983891793498</v>
      </c>
      <c r="Q1199">
        <v>105.22490724051193</v>
      </c>
      <c r="R1199" s="35" t="str">
        <f>CONCATENATE(Таблица1[[#This Row],[ОКПД]],Таблица1[[#This Row],[Признак периода данных]],Таблица1[[#This Row],[ОКЕИ]])</f>
        <v>35.30.11.120_234</v>
      </c>
      <c r="S1199" s="35" t="str">
        <f>VLOOKUP(Таблица1[[#This Row],[ОКПД]],ОКПД!$A$2:$B$11000,2,FALSE)</f>
        <v>Энергия тепловая, отпущенная котельными</v>
      </c>
      <c r="T1199" s="35" t="str">
        <f>VLOOKUP(Таблица1[[#This Row],[ОКЕИ]],'для единиц измирения'!$G$4:$H$1900,2,FALSE)</f>
        <v>тыс. Гкал</v>
      </c>
      <c r="U1199" t="str">
        <f>LEFT(Таблица1[[#This Row],[ОКПД]],2)</f>
        <v>35</v>
      </c>
      <c r="V1199" s="10" t="e">
        <f>IF(H1199=H1206:H1209,"…*",Таблица1[[#This Row],[За отчётный месяц]])</f>
        <v>#VALUE!</v>
      </c>
      <c r="Y1199" s="25">
        <f t="shared" si="12"/>
        <v>419.15499999999997</v>
      </c>
      <c r="Z1199" s="25">
        <f t="shared" si="13"/>
        <v>105.22490724051193</v>
      </c>
    </row>
    <row r="1200" spans="1:26" ht="20.100000000000001" customHeight="1" x14ac:dyDescent="0.25">
      <c r="A1200" s="91">
        <v>45231</v>
      </c>
      <c r="B1200" s="76" t="s">
        <v>17</v>
      </c>
      <c r="C1200" s="76" t="s">
        <v>18</v>
      </c>
      <c r="D1200" s="76" t="s">
        <v>19</v>
      </c>
      <c r="E1200" s="77" t="s">
        <v>20</v>
      </c>
      <c r="F1200" s="78">
        <v>168</v>
      </c>
      <c r="G1200" s="76" t="s">
        <v>298</v>
      </c>
      <c r="H1200" s="76" t="s">
        <v>43</v>
      </c>
      <c r="I1200">
        <v>1</v>
      </c>
      <c r="J1200" s="1">
        <v>1.27</v>
      </c>
      <c r="K1200" s="1">
        <v>3.51</v>
      </c>
      <c r="L1200" s="1">
        <v>2.41</v>
      </c>
      <c r="M1200" s="1">
        <v>31.24</v>
      </c>
      <c r="N1200" s="1">
        <v>30.74</v>
      </c>
      <c r="O1200">
        <v>36.182336182336179</v>
      </c>
      <c r="P1200">
        <v>52.697095435684645</v>
      </c>
      <c r="Q1200">
        <v>101.62654521795706</v>
      </c>
      <c r="R1200" s="35" t="str">
        <f>CONCATENATE(Таблица1[[#This Row],[ОКПД]],Таблица1[[#This Row],[Признак периода данных]],Таблица1[[#This Row],[ОКЕИ]])</f>
        <v>10.13.14.100_168</v>
      </c>
      <c r="S1200" s="35" t="str">
        <f>VLOOKUP(Таблица1[[#This Row],[ОКПД]],ОКПД!$A$2:$B$11000,2,FALSE)</f>
        <v>Изделия колбасные вареные, в том числе фаршированные</v>
      </c>
      <c r="T1200" s="35" t="str">
        <f>VLOOKUP(Таблица1[[#This Row],[ОКЕИ]],'для единиц измирения'!$G$4:$H$1900,2,FALSE)</f>
        <v>тонн</v>
      </c>
      <c r="U1200" t="str">
        <f>LEFT(Таблица1[[#This Row],[ОКПД]],2)</f>
        <v>10</v>
      </c>
      <c r="V1200" s="10" t="e">
        <f>IF(H1200=H1207:H1210,"…*",Таблица1[[#This Row],[За отчётный месяц]])</f>
        <v>#VALUE!</v>
      </c>
      <c r="Y1200" s="25">
        <f t="shared" si="12"/>
        <v>31.24</v>
      </c>
      <c r="Z1200" s="25">
        <f t="shared" si="13"/>
        <v>101.62654521795706</v>
      </c>
    </row>
    <row r="1201" spans="1:26" ht="20.100000000000001" customHeight="1" x14ac:dyDescent="0.25">
      <c r="A1201" s="91">
        <v>45231</v>
      </c>
      <c r="B1201" s="76" t="s">
        <v>17</v>
      </c>
      <c r="C1201" s="76" t="s">
        <v>18</v>
      </c>
      <c r="D1201" s="76" t="s">
        <v>19</v>
      </c>
      <c r="E1201" s="77" t="s">
        <v>20</v>
      </c>
      <c r="F1201" s="78">
        <v>168</v>
      </c>
      <c r="G1201" s="76" t="s">
        <v>298</v>
      </c>
      <c r="H1201" s="76" t="s">
        <v>127</v>
      </c>
      <c r="I1201">
        <v>4</v>
      </c>
      <c r="J1201">
        <v>6.47</v>
      </c>
      <c r="K1201">
        <v>6.19</v>
      </c>
      <c r="L1201">
        <v>7.19</v>
      </c>
      <c r="M1201">
        <v>65.709999999999994</v>
      </c>
      <c r="N1201">
        <v>67.58</v>
      </c>
      <c r="O1201">
        <v>104.52342487883683</v>
      </c>
      <c r="P1201">
        <v>89.986091794158554</v>
      </c>
      <c r="Q1201">
        <v>97.232909144717368</v>
      </c>
      <c r="R1201" s="35" t="str">
        <f>CONCATENATE(Таблица1[[#This Row],[ОКПД]],Таблица1[[#This Row],[Признак периода данных]],Таблица1[[#This Row],[ОКЕИ]])</f>
        <v>10.51.40_168</v>
      </c>
      <c r="S1201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201" s="35" t="str">
        <f>VLOOKUP(Таблица1[[#This Row],[ОКЕИ]],'для единиц измирения'!$G$4:$H$1900,2,FALSE)</f>
        <v>тонн</v>
      </c>
      <c r="U1201" t="str">
        <f>LEFT(Таблица1[[#This Row],[ОКПД]],2)</f>
        <v>10</v>
      </c>
      <c r="V1201" s="10" t="e">
        <f>IF(H1201=H1208:H1211,"…*",Таблица1[[#This Row],[За отчётный месяц]])</f>
        <v>#VALUE!</v>
      </c>
      <c r="Y1201" s="25">
        <f t="shared" si="12"/>
        <v>65.709999999999994</v>
      </c>
      <c r="Z1201" s="25">
        <f t="shared" si="13"/>
        <v>97.232909144717368</v>
      </c>
    </row>
    <row r="1202" spans="1:26" ht="20.100000000000001" customHeight="1" x14ac:dyDescent="0.25">
      <c r="A1202" s="91">
        <v>45231</v>
      </c>
      <c r="B1202" s="76" t="s">
        <v>17</v>
      </c>
      <c r="C1202" s="76" t="s">
        <v>18</v>
      </c>
      <c r="D1202" s="76" t="s">
        <v>19</v>
      </c>
      <c r="E1202" s="77" t="s">
        <v>20</v>
      </c>
      <c r="F1202" s="78">
        <v>119</v>
      </c>
      <c r="G1202" s="76" t="s">
        <v>298</v>
      </c>
      <c r="H1202" s="76" t="s">
        <v>225</v>
      </c>
      <c r="I1202">
        <v>1</v>
      </c>
      <c r="J1202">
        <v>0.06</v>
      </c>
      <c r="K1202">
        <v>0.06</v>
      </c>
      <c r="L1202">
        <v>0.05</v>
      </c>
      <c r="M1202">
        <v>1.5</v>
      </c>
      <c r="N1202">
        <v>1.76</v>
      </c>
      <c r="O1202">
        <v>100</v>
      </c>
      <c r="P1202">
        <v>120</v>
      </c>
      <c r="Q1202">
        <v>85.227272727272734</v>
      </c>
      <c r="R1202" s="35" t="str">
        <f>CONCATENATE(Таблица1[[#This Row],[ОКПД]],Таблица1[[#This Row],[Признак периода данных]],Таблица1[[#This Row],[ОКЕИ]])</f>
        <v>11.07.19.120_119</v>
      </c>
      <c r="S1202" s="35" t="str">
        <f>VLOOKUP(Таблица1[[#This Row],[ОКПД]],ОКПД!$A$2:$B$11000,2,FALSE)</f>
        <v>Напитки брожения</v>
      </c>
      <c r="T1202" s="35" t="str">
        <f>VLOOKUP(Таблица1[[#This Row],[ОКЕИ]],'для единиц измирения'!$G$4:$H$1900,2,FALSE)</f>
        <v>тыс. дкл</v>
      </c>
      <c r="U1202" t="str">
        <f>LEFT(Таблица1[[#This Row],[ОКПД]],2)</f>
        <v>11</v>
      </c>
      <c r="V1202" s="10" t="e">
        <f>IF(H1202=H1209:H1212,"…*",Таблица1[[#This Row],[За отчётный месяц]])</f>
        <v>#VALUE!</v>
      </c>
      <c r="Y1202" s="25">
        <f t="shared" si="12"/>
        <v>1.5</v>
      </c>
      <c r="Z1202" s="25">
        <f t="shared" si="13"/>
        <v>85.227272727272734</v>
      </c>
    </row>
    <row r="1203" spans="1:26" ht="20.100000000000001" customHeight="1" x14ac:dyDescent="0.25">
      <c r="A1203" s="91">
        <v>45231</v>
      </c>
      <c r="B1203" s="76" t="s">
        <v>17</v>
      </c>
      <c r="C1203" s="76" t="s">
        <v>18</v>
      </c>
      <c r="D1203" s="76" t="s">
        <v>19</v>
      </c>
      <c r="E1203" s="77" t="s">
        <v>20</v>
      </c>
      <c r="F1203" s="78">
        <v>384</v>
      </c>
      <c r="G1203" s="76" t="s">
        <v>298</v>
      </c>
      <c r="H1203" s="76" t="s">
        <v>238</v>
      </c>
      <c r="I1203">
        <v>6</v>
      </c>
      <c r="J1203">
        <v>165.4</v>
      </c>
      <c r="K1203">
        <v>103.8</v>
      </c>
      <c r="L1203">
        <v>158.6</v>
      </c>
      <c r="M1203">
        <v>2077.4</v>
      </c>
      <c r="N1203">
        <v>2196.1999999999998</v>
      </c>
      <c r="O1203">
        <v>159.34489402697494</v>
      </c>
      <c r="P1203">
        <v>104.28751576292559</v>
      </c>
      <c r="Q1203">
        <v>94.590656588653133</v>
      </c>
      <c r="R1203" s="35" t="str">
        <f>CONCATENATE(Таблица1[[#This Row],[ОКПД]],Таблица1[[#This Row],[Признак периода данных]],Таблица1[[#This Row],[ОКЕИ]])</f>
        <v>18.11.10_384</v>
      </c>
      <c r="S1203" s="35" t="str">
        <f>VLOOKUP(Таблица1[[#This Row],[ОКПД]],ОКПД!$A$2:$B$11000,2,FALSE)</f>
        <v>Услуги по печатанию газет</v>
      </c>
      <c r="T1203" s="35" t="str">
        <f>VLOOKUP(Таблица1[[#This Row],[ОКЕИ]],'для единиц измирения'!$G$4:$H$1900,2,FALSE)</f>
        <v>тыс.руб</v>
      </c>
      <c r="U1203" t="str">
        <f>LEFT(Таблица1[[#This Row],[ОКПД]],2)</f>
        <v>18</v>
      </c>
      <c r="V1203" s="10" t="e">
        <f>IF(H1203=H1210:H1213,"…*",Таблица1[[#This Row],[За отчётный месяц]])</f>
        <v>#VALUE!</v>
      </c>
      <c r="Y1203" s="25">
        <f t="shared" si="12"/>
        <v>2077.4</v>
      </c>
      <c r="Z1203" s="25">
        <f t="shared" si="13"/>
        <v>94.590656588653133</v>
      </c>
    </row>
    <row r="1204" spans="1:26" ht="20.100000000000001" customHeight="1" x14ac:dyDescent="0.25">
      <c r="A1204" s="91">
        <v>45231</v>
      </c>
      <c r="B1204" s="76" t="s">
        <v>17</v>
      </c>
      <c r="C1204" s="76" t="s">
        <v>18</v>
      </c>
      <c r="D1204" s="76" t="s">
        <v>19</v>
      </c>
      <c r="E1204" s="77" t="s">
        <v>20</v>
      </c>
      <c r="F1204" s="78">
        <v>168</v>
      </c>
      <c r="G1204" s="76" t="s">
        <v>298</v>
      </c>
      <c r="H1204" s="76" t="s">
        <v>47</v>
      </c>
      <c r="I1204">
        <v>1</v>
      </c>
      <c r="J1204" s="1">
        <v>0.12</v>
      </c>
      <c r="K1204" s="1">
        <v>0.1</v>
      </c>
      <c r="L1204" s="1">
        <v>0.09</v>
      </c>
      <c r="M1204" s="1">
        <v>1.32</v>
      </c>
      <c r="N1204" s="1">
        <v>1.91</v>
      </c>
      <c r="O1204">
        <v>120</v>
      </c>
      <c r="P1204">
        <v>133.33333333333334</v>
      </c>
      <c r="Q1204">
        <v>69.109947643979055</v>
      </c>
      <c r="R1204" s="35" t="str">
        <f>CONCATENATE(Таблица1[[#This Row],[ОКПД]],Таблица1[[#This Row],[Признак периода данных]],Таблица1[[#This Row],[ОКЕИ]])</f>
        <v>10.13.14.500_168</v>
      </c>
      <c r="S1204" s="35" t="str">
        <f>VLOOKUP(Таблица1[[#This Row],[ОКПД]],ОКПД!$A$2:$B$11000,2,FALSE)</f>
        <v>Изделия колбасные из термически обработанных ингредиентов</v>
      </c>
      <c r="T1204" s="35" t="str">
        <f>VLOOKUP(Таблица1[[#This Row],[ОКЕИ]],'для единиц измирения'!$G$4:$H$1900,2,FALSE)</f>
        <v>тонн</v>
      </c>
      <c r="U1204" t="str">
        <f>LEFT(Таблица1[[#This Row],[ОКПД]],2)</f>
        <v>10</v>
      </c>
      <c r="V1204" s="10" t="e">
        <f>IF(H1204=H1211:H1214,"…*",Таблица1[[#This Row],[За отчётный месяц]])</f>
        <v>#VALUE!</v>
      </c>
      <c r="Y1204" s="25">
        <f t="shared" si="12"/>
        <v>1.32</v>
      </c>
      <c r="Z1204" s="25">
        <f t="shared" si="13"/>
        <v>69.109947643979055</v>
      </c>
    </row>
    <row r="1205" spans="1:26" ht="20.100000000000001" customHeight="1" x14ac:dyDescent="0.25">
      <c r="A1205" s="91">
        <v>45231</v>
      </c>
      <c r="B1205" s="76" t="s">
        <v>17</v>
      </c>
      <c r="C1205" s="76" t="s">
        <v>18</v>
      </c>
      <c r="D1205" s="76" t="s">
        <v>19</v>
      </c>
      <c r="E1205" s="77" t="s">
        <v>20</v>
      </c>
      <c r="F1205" s="78">
        <v>168</v>
      </c>
      <c r="G1205" s="76" t="s">
        <v>298</v>
      </c>
      <c r="H1205" s="76" t="s">
        <v>357</v>
      </c>
      <c r="J1205" s="1"/>
      <c r="K1205" s="1"/>
      <c r="L1205" s="1" t="s">
        <v>9680</v>
      </c>
      <c r="M1205" s="1">
        <v>18.562000000000001</v>
      </c>
      <c r="N1205" s="1">
        <v>38.732999999999997</v>
      </c>
      <c r="P1205" t="s">
        <v>9680</v>
      </c>
      <c r="Q1205">
        <v>47.922959750083905</v>
      </c>
      <c r="R1205" s="35" t="str">
        <f>CONCATENATE(Таблица1[[#This Row],[ОКПД]],Таблица1[[#This Row],[Признак периода данных]],Таблица1[[#This Row],[ОКЕИ]])</f>
        <v>10.20.26.110_168</v>
      </c>
      <c r="S1205" s="35" t="str">
        <f>VLOOKUP(Таблица1[[#This Row],[ОКПД]],ОКПД!$A$2:$B$11000,2,FALSE)</f>
        <v>Икра</v>
      </c>
      <c r="T1205" s="35" t="str">
        <f>VLOOKUP(Таблица1[[#This Row],[ОКЕИ]],'для единиц измирения'!$G$4:$H$1900,2,FALSE)</f>
        <v>тонн</v>
      </c>
      <c r="U1205" t="str">
        <f>LEFT(Таблица1[[#This Row],[ОКПД]],2)</f>
        <v>10</v>
      </c>
      <c r="V1205" s="10" t="e">
        <f>IF(H1205=H1212:H1215,"…*",Таблица1[[#This Row],[За отчётный месяц]])</f>
        <v>#VALUE!</v>
      </c>
      <c r="Y1205" s="25">
        <f t="shared" si="12"/>
        <v>18.562000000000001</v>
      </c>
      <c r="Z1205" s="25">
        <f t="shared" si="13"/>
        <v>47.922959750083905</v>
      </c>
    </row>
    <row r="1206" spans="1:26" ht="20.100000000000001" customHeight="1" x14ac:dyDescent="0.25">
      <c r="A1206" s="91">
        <v>45231</v>
      </c>
      <c r="B1206" s="76" t="s">
        <v>17</v>
      </c>
      <c r="C1206" s="76" t="s">
        <v>18</v>
      </c>
      <c r="D1206" s="76" t="s">
        <v>19</v>
      </c>
      <c r="E1206" s="77" t="s">
        <v>20</v>
      </c>
      <c r="F1206" s="78">
        <v>169</v>
      </c>
      <c r="G1206" s="76" t="s">
        <v>298</v>
      </c>
      <c r="H1206" s="76" t="s">
        <v>299</v>
      </c>
      <c r="I1206">
        <v>1</v>
      </c>
      <c r="J1206">
        <v>148</v>
      </c>
      <c r="K1206">
        <v>161</v>
      </c>
      <c r="L1206">
        <v>108.175</v>
      </c>
      <c r="M1206">
        <v>1480</v>
      </c>
      <c r="N1206">
        <v>1409.5840000000001</v>
      </c>
      <c r="O1206">
        <v>91.925465838509311</v>
      </c>
      <c r="P1206">
        <v>136.8153455049688</v>
      </c>
      <c r="Q1206">
        <v>104.99551640767773</v>
      </c>
      <c r="R1206" s="35" t="str">
        <f>CONCATENATE(Таблица1[[#This Row],[ОКПД]],Таблица1[[#This Row],[Признак периода данных]],Таблица1[[#This Row],[ОКЕИ]])</f>
        <v>05.10.10.120_169</v>
      </c>
      <c r="S1206" s="35" t="str">
        <f>VLOOKUP(Таблица1[[#This Row],[ОКПД]],ОКПД!$A$2:$B$11000,2,FALSE)</f>
        <v xml:space="preserve">Уголь коксующийся </v>
      </c>
      <c r="T1206" s="35" t="str">
        <f>VLOOKUP(Таблица1[[#This Row],[ОКЕИ]],'для единиц измирения'!$G$4:$H$1900,2,FALSE)</f>
        <v>тыс. тонн</v>
      </c>
      <c r="U1206" t="str">
        <f>LEFT(Таблица1[[#This Row],[ОКПД]],2)</f>
        <v>05</v>
      </c>
      <c r="V1206" s="10" t="e">
        <f>IF(H1206=H1213:H1216,"…*",Таблица1[[#This Row],[За отчётный месяц]])</f>
        <v>#VALUE!</v>
      </c>
      <c r="Y1206" s="25">
        <f t="shared" si="12"/>
        <v>1480</v>
      </c>
      <c r="Z1206" s="25">
        <f t="shared" si="13"/>
        <v>104.99551640767773</v>
      </c>
    </row>
    <row r="1207" spans="1:26" ht="20.100000000000001" customHeight="1" x14ac:dyDescent="0.25">
      <c r="A1207" s="91">
        <v>45231</v>
      </c>
      <c r="B1207" s="76" t="s">
        <v>17</v>
      </c>
      <c r="C1207" s="76" t="s">
        <v>18</v>
      </c>
      <c r="D1207" s="76" t="s">
        <v>19</v>
      </c>
      <c r="E1207" s="77" t="s">
        <v>20</v>
      </c>
      <c r="F1207" s="78">
        <v>168</v>
      </c>
      <c r="G1207" s="76" t="s">
        <v>298</v>
      </c>
      <c r="H1207" s="76" t="s">
        <v>139</v>
      </c>
      <c r="I1207">
        <v>4</v>
      </c>
      <c r="J1207">
        <v>20.38</v>
      </c>
      <c r="K1207">
        <v>19.239999999999998</v>
      </c>
      <c r="L1207">
        <v>24.6</v>
      </c>
      <c r="M1207">
        <v>255.68</v>
      </c>
      <c r="N1207">
        <v>273.94</v>
      </c>
      <c r="O1207">
        <v>105.92515592515592</v>
      </c>
      <c r="P1207">
        <v>82.845528455284551</v>
      </c>
      <c r="Q1207">
        <v>93.334306782507113</v>
      </c>
      <c r="R1207" s="35" t="str">
        <f>CONCATENATE(Таблица1[[#This Row],[ОКПД]],Таблица1[[#This Row],[Признак периода данных]],Таблица1[[#This Row],[ОКЕИ]])</f>
        <v>10.51.52_168</v>
      </c>
      <c r="S1207" s="35" t="str">
        <f>VLOOKUP(Таблица1[[#This Row],[ОКПД]],ОКПД!$A$2:$B$11000,2,FALSE)</f>
        <v>Продукты кисломолочные (кроме творога и продуктов из творога)</v>
      </c>
      <c r="T1207" s="35" t="str">
        <f>VLOOKUP(Таблица1[[#This Row],[ОКЕИ]],'для единиц измирения'!$G$4:$H$1900,2,FALSE)</f>
        <v>тонн</v>
      </c>
      <c r="U1207" t="str">
        <f>LEFT(Таблица1[[#This Row],[ОКПД]],2)</f>
        <v>10</v>
      </c>
      <c r="V1207" s="10" t="e">
        <f>IF(H1207=H1214:H1217,"…*",Таблица1[[#This Row],[За отчётный месяц]])</f>
        <v>#VALUE!</v>
      </c>
      <c r="Y1207" s="25">
        <f t="shared" si="12"/>
        <v>255.68</v>
      </c>
      <c r="Z1207" s="25">
        <f t="shared" si="13"/>
        <v>93.334306782507113</v>
      </c>
    </row>
    <row r="1208" spans="1:26" ht="20.100000000000001" customHeight="1" x14ac:dyDescent="0.25">
      <c r="A1208" s="91">
        <v>45231</v>
      </c>
      <c r="B1208" s="76" t="s">
        <v>17</v>
      </c>
      <c r="C1208" s="76" t="s">
        <v>18</v>
      </c>
      <c r="D1208" s="76" t="s">
        <v>19</v>
      </c>
      <c r="E1208" s="77" t="s">
        <v>20</v>
      </c>
      <c r="F1208" s="78">
        <v>168</v>
      </c>
      <c r="G1208" s="76" t="s">
        <v>298</v>
      </c>
      <c r="H1208" s="76" t="s">
        <v>108</v>
      </c>
      <c r="I1208">
        <v>2</v>
      </c>
      <c r="J1208" s="1">
        <v>0.23499999999999999</v>
      </c>
      <c r="K1208" s="1">
        <v>0.129</v>
      </c>
      <c r="L1208" s="1">
        <v>0.27300000000000002</v>
      </c>
      <c r="M1208" s="1">
        <v>1.87</v>
      </c>
      <c r="N1208" s="1">
        <v>2.9420000000000002</v>
      </c>
      <c r="O1208">
        <v>182.1705426356589</v>
      </c>
      <c r="P1208">
        <v>86.080586080586087</v>
      </c>
      <c r="Q1208">
        <v>63.562202583276679</v>
      </c>
      <c r="R1208" s="35" t="str">
        <f>CONCATENATE(Таблица1[[#This Row],[ОКПД]],Таблица1[[#This Row],[Признак периода данных]],Таблица1[[#This Row],[ОКЕИ]])</f>
        <v>10.20.24.113_168</v>
      </c>
      <c r="S1208" s="35" t="str">
        <f>VLOOKUP(Таблица1[[#This Row],[ОКПД]],ОКПД!$A$2:$B$11000,2,FALSE)</f>
        <v>Рыба и филе морских рыб холодного копчения (кроме сельди)</v>
      </c>
      <c r="T1208" s="35" t="str">
        <f>VLOOKUP(Таблица1[[#This Row],[ОКЕИ]],'для единиц измирения'!$G$4:$H$1900,2,FALSE)</f>
        <v>тонн</v>
      </c>
      <c r="U1208" t="str">
        <f>LEFT(Таблица1[[#This Row],[ОКПД]],2)</f>
        <v>10</v>
      </c>
      <c r="V1208" s="10" t="e">
        <f>IF(H1208=H1215:H1218,"…*",Таблица1[[#This Row],[За отчётный месяц]])</f>
        <v>#VALUE!</v>
      </c>
      <c r="Y1208" s="25">
        <f t="shared" si="12"/>
        <v>1.87</v>
      </c>
      <c r="Z1208" s="25">
        <f t="shared" si="13"/>
        <v>63.562202583276679</v>
      </c>
    </row>
    <row r="1209" spans="1:26" ht="20.100000000000001" customHeight="1" x14ac:dyDescent="0.25">
      <c r="A1209" s="91">
        <v>45231</v>
      </c>
      <c r="B1209" s="76" t="s">
        <v>17</v>
      </c>
      <c r="C1209" s="76" t="s">
        <v>18</v>
      </c>
      <c r="D1209" s="76" t="s">
        <v>19</v>
      </c>
      <c r="E1209" s="77" t="s">
        <v>20</v>
      </c>
      <c r="F1209" s="78">
        <v>168</v>
      </c>
      <c r="G1209" s="76" t="s">
        <v>298</v>
      </c>
      <c r="H1209" s="76" t="s">
        <v>177</v>
      </c>
      <c r="I1209">
        <v>12</v>
      </c>
      <c r="J1209" s="1">
        <v>158.22399999999999</v>
      </c>
      <c r="K1209" s="1">
        <v>177.65100000000001</v>
      </c>
      <c r="L1209" s="1">
        <v>154.91800000000001</v>
      </c>
      <c r="M1209" s="1">
        <v>1697.335</v>
      </c>
      <c r="N1209" s="1">
        <v>1720.473</v>
      </c>
      <c r="O1209">
        <v>89.064514131640124</v>
      </c>
      <c r="P1209">
        <v>102.13403219767878</v>
      </c>
      <c r="Q1209">
        <v>98.655137279108715</v>
      </c>
      <c r="R1209" s="35" t="str">
        <f>CONCATENATE(Таблица1[[#This Row],[ОКПД]],Таблица1[[#This Row],[Признак периода данных]],Таблица1[[#This Row],[ОКЕИ]])</f>
        <v>10.71.11.110_168</v>
      </c>
      <c r="S1209" s="35" t="str">
        <f>VLOOKUP(Таблица1[[#This Row],[ОКПД]],ОКПД!$A$2:$B$11000,2,FALSE)</f>
        <v>Хлеб недлительного хранения</v>
      </c>
      <c r="T1209" s="35" t="str">
        <f>VLOOKUP(Таблица1[[#This Row],[ОКЕИ]],'для единиц измирения'!$G$4:$H$1900,2,FALSE)</f>
        <v>тонн</v>
      </c>
      <c r="U1209" t="str">
        <f>LEFT(Таблица1[[#This Row],[ОКПД]],2)</f>
        <v>10</v>
      </c>
      <c r="V1209" s="10" t="e">
        <f>IF(H1209=H1216:H1219,"…*",Таблица1[[#This Row],[За отчётный месяц]])</f>
        <v>#VALUE!</v>
      </c>
      <c r="Y1209" s="25">
        <f t="shared" si="12"/>
        <v>1697.335</v>
      </c>
      <c r="Z1209" s="25">
        <f t="shared" si="13"/>
        <v>98.655137279108715</v>
      </c>
    </row>
    <row r="1210" spans="1:26" ht="20.100000000000001" customHeight="1" x14ac:dyDescent="0.25">
      <c r="A1210" s="91">
        <v>45231</v>
      </c>
      <c r="B1210" s="76" t="s">
        <v>17</v>
      </c>
      <c r="C1210" s="76" t="s">
        <v>18</v>
      </c>
      <c r="D1210" s="76" t="s">
        <v>19</v>
      </c>
      <c r="E1210" s="77" t="s">
        <v>20</v>
      </c>
      <c r="F1210" s="78">
        <v>128</v>
      </c>
      <c r="G1210" s="76" t="s">
        <v>298</v>
      </c>
      <c r="H1210" s="76" t="s">
        <v>341</v>
      </c>
      <c r="I1210">
        <v>1</v>
      </c>
      <c r="J1210" s="1">
        <v>5.3</v>
      </c>
      <c r="K1210" s="1">
        <v>6.74</v>
      </c>
      <c r="L1210" s="1">
        <v>22</v>
      </c>
      <c r="M1210" s="1">
        <v>260.62</v>
      </c>
      <c r="N1210" s="1">
        <v>335.6</v>
      </c>
      <c r="O1210">
        <v>78.63501483679525</v>
      </c>
      <c r="P1210">
        <v>24.09090909090909</v>
      </c>
      <c r="Q1210">
        <v>77.657926102502984</v>
      </c>
      <c r="R1210" s="35" t="str">
        <f>CONCATENATE(Таблица1[[#This Row],[ОКПД]],Таблица1[[#This Row],[Признак периода данных]],Таблица1[[#This Row],[ОКЕИ]])</f>
        <v>11.07.11.150_128</v>
      </c>
      <c r="S1210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10" s="35" t="str">
        <f>VLOOKUP(Таблица1[[#This Row],[ОКЕИ]],'для единиц измирения'!$G$4:$H$1900,2,FALSE)</f>
        <v>тыс.полу-литров</v>
      </c>
      <c r="U1210" t="str">
        <f>LEFT(Таблица1[[#This Row],[ОКПД]],2)</f>
        <v>11</v>
      </c>
      <c r="V1210" s="10" t="e">
        <f>IF(H1210=H1217:H1220,"…*",Таблица1[[#This Row],[За отчётный месяц]])</f>
        <v>#VALUE!</v>
      </c>
      <c r="Y1210" s="25">
        <f t="shared" si="12"/>
        <v>260.62</v>
      </c>
      <c r="Z1210" s="25">
        <f t="shared" si="13"/>
        <v>77.657926102502984</v>
      </c>
    </row>
    <row r="1211" spans="1:26" ht="20.100000000000001" customHeight="1" x14ac:dyDescent="0.25">
      <c r="A1211" s="91">
        <v>45231</v>
      </c>
      <c r="B1211" s="76" t="s">
        <v>17</v>
      </c>
      <c r="C1211" s="76" t="s">
        <v>18</v>
      </c>
      <c r="D1211" s="76" t="s">
        <v>19</v>
      </c>
      <c r="E1211" s="77" t="s">
        <v>20</v>
      </c>
      <c r="F1211" s="78">
        <v>882</v>
      </c>
      <c r="G1211" s="76" t="s">
        <v>298</v>
      </c>
      <c r="H1211" s="76" t="s">
        <v>316</v>
      </c>
      <c r="I1211">
        <v>2</v>
      </c>
      <c r="J1211" s="1">
        <v>29.8</v>
      </c>
      <c r="K1211" s="1">
        <v>24.23</v>
      </c>
      <c r="L1211" s="1">
        <v>20.12</v>
      </c>
      <c r="M1211" s="1">
        <v>204.57</v>
      </c>
      <c r="N1211" s="1">
        <v>185.32</v>
      </c>
      <c r="O1211">
        <v>122.98803136607512</v>
      </c>
      <c r="P1211">
        <v>148.11133200795229</v>
      </c>
      <c r="Q1211">
        <v>110.38743794517592</v>
      </c>
      <c r="R1211" s="35" t="str">
        <f>CONCATENATE(Таблица1[[#This Row],[ОКПД]],Таблица1[[#This Row],[Признак периода данных]],Таблица1[[#This Row],[ОКЕИ]])</f>
        <v>10.13.15.110_882</v>
      </c>
      <c r="S1211" s="35" t="str">
        <f>VLOOKUP(Таблица1[[#This Row],[ОКПД]],ОКПД!$A$2:$B$11000,2,FALSE)</f>
        <v>Консервы мясные</v>
      </c>
      <c r="T1211" s="35" t="str">
        <f>VLOOKUP(Таблица1[[#This Row],[ОКЕИ]],'для единиц измирения'!$G$4:$H$1900,2,FALSE)</f>
        <v>тыс.усл. банок</v>
      </c>
      <c r="U1211" t="str">
        <f>LEFT(Таблица1[[#This Row],[ОКПД]],2)</f>
        <v>10</v>
      </c>
      <c r="V1211" s="10" t="e">
        <f>IF(H1211=H1218:H1221,"…*",Таблица1[[#This Row],[За отчётный месяц]])</f>
        <v>#VALUE!</v>
      </c>
      <c r="Y1211" s="25">
        <f t="shared" si="12"/>
        <v>204.57</v>
      </c>
      <c r="Z1211" s="25">
        <f t="shared" si="13"/>
        <v>110.38743794517592</v>
      </c>
    </row>
    <row r="1212" spans="1:26" ht="20.100000000000001" customHeight="1" x14ac:dyDescent="0.25">
      <c r="A1212" s="91">
        <v>45231</v>
      </c>
      <c r="B1212" s="76" t="s">
        <v>17</v>
      </c>
      <c r="C1212" s="76" t="s">
        <v>18</v>
      </c>
      <c r="D1212" s="76" t="s">
        <v>19</v>
      </c>
      <c r="E1212" s="77" t="s">
        <v>20</v>
      </c>
      <c r="F1212" s="78">
        <v>384</v>
      </c>
      <c r="G1212" s="76" t="s">
        <v>298</v>
      </c>
      <c r="H1212" s="76" t="s">
        <v>364</v>
      </c>
      <c r="J1212" s="1"/>
      <c r="K1212" s="1"/>
      <c r="L1212" s="1" t="s">
        <v>9680</v>
      </c>
      <c r="M1212" s="1"/>
      <c r="N1212" s="1" t="s">
        <v>9680</v>
      </c>
      <c r="P1212" t="s">
        <v>9680</v>
      </c>
      <c r="Q1212" t="s">
        <v>9680</v>
      </c>
      <c r="R1212" s="35" t="str">
        <f>CONCATENATE(Таблица1[[#This Row],[ОКПД]],Таблица1[[#This Row],[Признак периода данных]],Таблица1[[#This Row],[ОКЕИ]])</f>
        <v>31.09.12.130_384</v>
      </c>
      <c r="S1212" s="35" t="str">
        <f>VLOOKUP(Таблица1[[#This Row],[ОКПД]],ОКПД!$A$2:$B$11000,2,FALSE)</f>
        <v>Мебель деревянная для столовой и гостиной</v>
      </c>
      <c r="T1212" s="35" t="str">
        <f>VLOOKUP(Таблица1[[#This Row],[ОКЕИ]],'для единиц измирения'!$G$4:$H$1900,2,FALSE)</f>
        <v>тыс.руб</v>
      </c>
      <c r="U1212" t="str">
        <f>LEFT(Таблица1[[#This Row],[ОКПД]],2)</f>
        <v>31</v>
      </c>
      <c r="V1212" s="10" t="e">
        <f>IF(H1212=H1219:H1222,"…*",Таблица1[[#This Row],[За отчётный месяц]])</f>
        <v>#VALUE!</v>
      </c>
      <c r="Y1212" s="25">
        <f t="shared" si="12"/>
        <v>0</v>
      </c>
      <c r="Z1212" s="25" t="str">
        <f t="shared" si="13"/>
        <v xml:space="preserve"> </v>
      </c>
    </row>
    <row r="1213" spans="1:26" ht="20.100000000000001" customHeight="1" x14ac:dyDescent="0.25">
      <c r="A1213" s="91">
        <v>45231</v>
      </c>
      <c r="B1213" s="76" t="s">
        <v>17</v>
      </c>
      <c r="C1213" s="76" t="s">
        <v>18</v>
      </c>
      <c r="D1213" s="76" t="s">
        <v>19</v>
      </c>
      <c r="E1213" s="77" t="s">
        <v>20</v>
      </c>
      <c r="F1213" s="78">
        <v>168</v>
      </c>
      <c r="G1213" s="76" t="s">
        <v>298</v>
      </c>
      <c r="H1213" s="76" t="s">
        <v>332</v>
      </c>
      <c r="I1213">
        <v>1</v>
      </c>
      <c r="J1213">
        <v>0.42</v>
      </c>
      <c r="K1213">
        <v>0.56000000000000005</v>
      </c>
      <c r="L1213">
        <v>0.4</v>
      </c>
      <c r="M1213">
        <v>6.03</v>
      </c>
      <c r="N1213">
        <v>4.6100000000000003</v>
      </c>
      <c r="O1213">
        <v>75</v>
      </c>
      <c r="P1213">
        <v>105</v>
      </c>
      <c r="Q1213">
        <v>130.80260303687635</v>
      </c>
      <c r="R1213" s="35" t="str">
        <f>CONCATENATE(Таблица1[[#This Row],[ОКПД]],Таблица1[[#This Row],[Признак периода данных]],Таблица1[[#This Row],[ОКЕИ]])</f>
        <v>10.51.55.120_168</v>
      </c>
      <c r="S1213" s="35" t="str">
        <f>VLOOKUP(Таблица1[[#This Row],[ОКПД]],ОКПД!$A$2:$B$11000,2,FALSE)</f>
        <v>Продукты из сыворотки</v>
      </c>
      <c r="T1213" s="35" t="str">
        <f>VLOOKUP(Таблица1[[#This Row],[ОКЕИ]],'для единиц измирения'!$G$4:$H$1900,2,FALSE)</f>
        <v>тонн</v>
      </c>
      <c r="U1213" t="str">
        <f>LEFT(Таблица1[[#This Row],[ОКПД]],2)</f>
        <v>10</v>
      </c>
      <c r="V1213" s="10" t="e">
        <f>IF(H1213=H1220:H1223,"…*",Таблица1[[#This Row],[За отчётный месяц]])</f>
        <v>#VALUE!</v>
      </c>
      <c r="Y1213" s="25">
        <f t="shared" si="12"/>
        <v>6.03</v>
      </c>
      <c r="Z1213" s="25">
        <f t="shared" si="13"/>
        <v>130.80260303687635</v>
      </c>
    </row>
    <row r="1214" spans="1:26" ht="20.100000000000001" customHeight="1" x14ac:dyDescent="0.25">
      <c r="A1214" s="91">
        <v>45231</v>
      </c>
      <c r="B1214" s="76" t="s">
        <v>17</v>
      </c>
      <c r="C1214" s="76" t="s">
        <v>18</v>
      </c>
      <c r="D1214" s="76" t="s">
        <v>19</v>
      </c>
      <c r="E1214" s="77" t="s">
        <v>20</v>
      </c>
      <c r="F1214" s="78">
        <v>168</v>
      </c>
      <c r="G1214" s="76" t="s">
        <v>298</v>
      </c>
      <c r="H1214" s="76" t="s">
        <v>202</v>
      </c>
      <c r="I1214">
        <v>1</v>
      </c>
      <c r="J1214" s="1">
        <v>0.12</v>
      </c>
      <c r="K1214" s="1">
        <v>0.06</v>
      </c>
      <c r="L1214" s="1" t="s">
        <v>9680</v>
      </c>
      <c r="M1214" s="1">
        <v>0.46</v>
      </c>
      <c r="N1214" s="1">
        <v>0</v>
      </c>
      <c r="O1214">
        <v>200</v>
      </c>
      <c r="P1214" t="s">
        <v>9680</v>
      </c>
      <c r="Q1214">
        <v>0</v>
      </c>
      <c r="R1214" s="35" t="str">
        <f>CONCATENATE(Таблица1[[#This Row],[ОКПД]],Таблица1[[#This Row],[Признак периода данных]],Таблица1[[#This Row],[ОКЕИ]])</f>
        <v>10.73.11_168</v>
      </c>
      <c r="S1214" s="35" t="str">
        <f>VLOOKUP(Таблица1[[#This Row],[ОКПД]],ОКПД!$A$2:$B$11000,2,FALSE)</f>
        <v>Изделия макаронные и аналогичные мучные изделия</v>
      </c>
      <c r="T1214" s="35" t="str">
        <f>VLOOKUP(Таблица1[[#This Row],[ОКЕИ]],'для единиц измирения'!$G$4:$H$1900,2,FALSE)</f>
        <v>тонн</v>
      </c>
      <c r="U1214" t="str">
        <f>LEFT(Таблица1[[#This Row],[ОКПД]],2)</f>
        <v>10</v>
      </c>
      <c r="V1214" s="10" t="e">
        <f>IF(H1214=H1221:H1224,"…*",Таблица1[[#This Row],[За отчётный месяц]])</f>
        <v>#VALUE!</v>
      </c>
      <c r="Y1214" s="25">
        <f t="shared" si="12"/>
        <v>0.46</v>
      </c>
      <c r="Z1214" s="25">
        <f t="shared" si="13"/>
        <v>0</v>
      </c>
    </row>
    <row r="1215" spans="1:26" ht="20.100000000000001" customHeight="1" x14ac:dyDescent="0.25">
      <c r="A1215" s="91">
        <v>45231</v>
      </c>
      <c r="B1215" s="76" t="s">
        <v>17</v>
      </c>
      <c r="C1215" s="76" t="s">
        <v>18</v>
      </c>
      <c r="D1215" s="76" t="s">
        <v>19</v>
      </c>
      <c r="E1215" s="77" t="s">
        <v>20</v>
      </c>
      <c r="F1215" s="78">
        <v>128</v>
      </c>
      <c r="G1215" s="76" t="s">
        <v>298</v>
      </c>
      <c r="H1215" s="76" t="s">
        <v>340</v>
      </c>
      <c r="I1215">
        <v>1</v>
      </c>
      <c r="J1215" s="1">
        <v>0.7</v>
      </c>
      <c r="K1215" s="1">
        <v>0.73</v>
      </c>
      <c r="L1215" s="1" t="s">
        <v>9680</v>
      </c>
      <c r="M1215" s="1">
        <v>15.19</v>
      </c>
      <c r="N1215" s="1">
        <v>0</v>
      </c>
      <c r="O1215">
        <v>95.890410958904113</v>
      </c>
      <c r="P1215" t="s">
        <v>9680</v>
      </c>
      <c r="Q1215">
        <v>0</v>
      </c>
      <c r="R1215" s="35" t="str">
        <f>CONCATENATE(Таблица1[[#This Row],[ОКПД]],Таблица1[[#This Row],[Признак периода данных]],Таблица1[[#This Row],[ОКЕИ]])</f>
        <v>11.07.11.140_128</v>
      </c>
      <c r="S1215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215" s="35" t="str">
        <f>VLOOKUP(Таблица1[[#This Row],[ОКЕИ]],'для единиц измирения'!$G$4:$H$1900,2,FALSE)</f>
        <v>тыс.полу-литров</v>
      </c>
      <c r="U1215" t="str">
        <f>LEFT(Таблица1[[#This Row],[ОКПД]],2)</f>
        <v>11</v>
      </c>
      <c r="V1215" s="10" t="e">
        <f>IF(H1215=H1222:H1225,"…*",Таблица1[[#This Row],[За отчётный месяц]])</f>
        <v>#VALUE!</v>
      </c>
      <c r="Y1215" s="25">
        <f t="shared" si="12"/>
        <v>15.19</v>
      </c>
      <c r="Z1215" s="25">
        <f t="shared" si="13"/>
        <v>0</v>
      </c>
    </row>
    <row r="1216" spans="1:26" ht="20.100000000000001" customHeight="1" x14ac:dyDescent="0.25">
      <c r="A1216" s="91">
        <v>45231</v>
      </c>
      <c r="B1216" s="76" t="s">
        <v>17</v>
      </c>
      <c r="C1216" s="76" t="s">
        <v>18</v>
      </c>
      <c r="D1216" s="76" t="s">
        <v>19</v>
      </c>
      <c r="E1216" s="77" t="s">
        <v>20</v>
      </c>
      <c r="F1216" s="78">
        <v>234</v>
      </c>
      <c r="G1216" s="76" t="s">
        <v>298</v>
      </c>
      <c r="H1216" s="76" t="s">
        <v>286</v>
      </c>
      <c r="I1216">
        <v>5</v>
      </c>
      <c r="J1216" s="1">
        <v>54.933</v>
      </c>
      <c r="K1216" s="1">
        <v>43.756</v>
      </c>
      <c r="L1216" s="1">
        <v>62.673999999999999</v>
      </c>
      <c r="M1216" s="1">
        <v>512.21500000000003</v>
      </c>
      <c r="N1216" s="1">
        <v>520.37400000000002</v>
      </c>
      <c r="O1216">
        <v>125.54392540451595</v>
      </c>
      <c r="P1216">
        <v>87.648785780387399</v>
      </c>
      <c r="Q1216">
        <v>98.432089228132071</v>
      </c>
      <c r="R1216" s="35" t="str">
        <f>CONCATENATE(Таблица1[[#This Row],[ОКПД]],Таблица1[[#This Row],[Признак периода данных]],Таблица1[[#This Row],[ОКЕИ]])</f>
        <v>35.30.11.110_234</v>
      </c>
      <c r="S1216" s="35" t="str">
        <f>VLOOKUP(Таблица1[[#This Row],[ОКПД]],ОКПД!$A$2:$B$11000,2,FALSE)</f>
        <v>Энергия тепловая, отпущенная электростанциями</v>
      </c>
      <c r="T1216" s="35" t="str">
        <f>VLOOKUP(Таблица1[[#This Row],[ОКЕИ]],'для единиц измирения'!$G$4:$H$1900,2,FALSE)</f>
        <v>тыс. Гкал</v>
      </c>
      <c r="U1216" t="str">
        <f>LEFT(Таблица1[[#This Row],[ОКПД]],2)</f>
        <v>35</v>
      </c>
      <c r="V1216" s="10" t="e">
        <f>IF(H1216=H1223:H1226,"…*",Таблица1[[#This Row],[За отчётный месяц]])</f>
        <v>#VALUE!</v>
      </c>
      <c r="Y1216" s="25">
        <f t="shared" ref="Y1216:Y1279" si="14">M1216</f>
        <v>512.21500000000003</v>
      </c>
      <c r="Z1216" s="25">
        <f t="shared" ref="Z1216:Z1279" si="15">Q1216</f>
        <v>98.432089228132071</v>
      </c>
    </row>
    <row r="1217" spans="1:26" ht="20.100000000000001" customHeight="1" x14ac:dyDescent="0.25">
      <c r="A1217" s="91">
        <v>45231</v>
      </c>
      <c r="B1217" s="76" t="s">
        <v>17</v>
      </c>
      <c r="C1217" s="76" t="s">
        <v>18</v>
      </c>
      <c r="D1217" s="76" t="s">
        <v>19</v>
      </c>
      <c r="E1217" s="77" t="s">
        <v>20</v>
      </c>
      <c r="F1217" s="78">
        <v>114</v>
      </c>
      <c r="G1217" s="76" t="s">
        <v>298</v>
      </c>
      <c r="H1217" s="76" t="s">
        <v>248</v>
      </c>
      <c r="K1217">
        <v>6.7000000000000004E-2</v>
      </c>
      <c r="L1217" t="s">
        <v>9680</v>
      </c>
      <c r="M1217">
        <v>0.99099999999999999</v>
      </c>
      <c r="N1217">
        <v>0.26600000000000001</v>
      </c>
      <c r="P1217" t="s">
        <v>9680</v>
      </c>
      <c r="Q1217">
        <v>372.55639097744358</v>
      </c>
      <c r="R1217" s="35" t="str">
        <f>CONCATENATE(Таблица1[[#This Row],[ОКПД]],Таблица1[[#This Row],[Признак периода данных]],Таблица1[[#This Row],[ОКЕИ]])</f>
        <v>23.63.10_114</v>
      </c>
      <c r="S1217" s="35" t="str">
        <f>VLOOKUP(Таблица1[[#This Row],[ОКПД]],ОКПД!$A$2:$B$11000,2,FALSE)</f>
        <v>Бетон, готовый для заливки (товарный бетон)</v>
      </c>
      <c r="T1217" s="35" t="str">
        <f>VLOOKUP(Таблица1[[#This Row],[ОКЕИ]],'для единиц измирения'!$G$4:$H$1900,2,FALSE)</f>
        <v>тыс.м3</v>
      </c>
      <c r="U1217" t="str">
        <f>LEFT(Таблица1[[#This Row],[ОКПД]],2)</f>
        <v>23</v>
      </c>
      <c r="V1217" s="10" t="e">
        <f>IF(H1217=H1224:H1227,"…*",Таблица1[[#This Row],[За отчётный месяц]])</f>
        <v>#VALUE!</v>
      </c>
      <c r="Y1217" s="25">
        <f t="shared" si="14"/>
        <v>0.99099999999999999</v>
      </c>
      <c r="Z1217" s="25">
        <f t="shared" si="15"/>
        <v>372.55639097744358</v>
      </c>
    </row>
    <row r="1218" spans="1:26" ht="20.100000000000001" customHeight="1" x14ac:dyDescent="0.25">
      <c r="A1218" s="91">
        <v>45231</v>
      </c>
      <c r="B1218" s="76" t="s">
        <v>17</v>
      </c>
      <c r="C1218" s="76" t="s">
        <v>18</v>
      </c>
      <c r="D1218" s="76" t="s">
        <v>19</v>
      </c>
      <c r="E1218" s="77" t="s">
        <v>20</v>
      </c>
      <c r="F1218" s="78">
        <v>882</v>
      </c>
      <c r="G1218" s="76" t="s">
        <v>298</v>
      </c>
      <c r="H1218" s="76" t="s">
        <v>61</v>
      </c>
      <c r="I1218">
        <v>3</v>
      </c>
      <c r="J1218" s="1">
        <v>0.67800000000000005</v>
      </c>
      <c r="K1218" s="1">
        <v>0.90200000000000002</v>
      </c>
      <c r="L1218" s="1" t="s">
        <v>9680</v>
      </c>
      <c r="M1218" s="1">
        <v>7.569</v>
      </c>
      <c r="N1218" s="1">
        <v>0</v>
      </c>
      <c r="O1218">
        <v>75.166297117516635</v>
      </c>
      <c r="P1218" t="s">
        <v>9680</v>
      </c>
      <c r="Q1218">
        <v>0</v>
      </c>
      <c r="R1218" s="35" t="str">
        <f>CONCATENATE(Таблица1[[#This Row],[ОКПД]],Таблица1[[#This Row],[Признак периода данных]],Таблица1[[#This Row],[ОКЕИ]])</f>
        <v>10.20_882</v>
      </c>
      <c r="S1218" s="35" t="str">
        <f>VLOOKUP(Таблица1[[#This Row],[ОКПД]],ОКПД!$A$2:$B$11000,2,FALSE)</f>
        <v>Рыба переработанная и консервированная, ракообразные и моллюски</v>
      </c>
      <c r="T1218" s="35" t="str">
        <f>VLOOKUP(Таблица1[[#This Row],[ОКЕИ]],'для единиц измирения'!$G$4:$H$1900,2,FALSE)</f>
        <v>тыс.усл. банок</v>
      </c>
      <c r="U1218" t="str">
        <f>LEFT(Таблица1[[#This Row],[ОКПД]],2)</f>
        <v>10</v>
      </c>
      <c r="V1218" s="10" t="e">
        <f>IF(H1218=H1225:H1228,"…*",Таблица1[[#This Row],[За отчётный месяц]])</f>
        <v>#VALUE!</v>
      </c>
      <c r="Y1218" s="25">
        <f t="shared" si="14"/>
        <v>7.569</v>
      </c>
      <c r="Z1218" s="25">
        <f t="shared" si="15"/>
        <v>0</v>
      </c>
    </row>
    <row r="1219" spans="1:26" ht="20.100000000000001" customHeight="1" x14ac:dyDescent="0.25">
      <c r="A1219" s="91">
        <v>45231</v>
      </c>
      <c r="B1219" s="76" t="s">
        <v>17</v>
      </c>
      <c r="C1219" s="76" t="s">
        <v>18</v>
      </c>
      <c r="D1219" s="76" t="s">
        <v>19</v>
      </c>
      <c r="E1219" s="77" t="s">
        <v>20</v>
      </c>
      <c r="F1219" s="78">
        <v>159</v>
      </c>
      <c r="G1219" s="76" t="s">
        <v>298</v>
      </c>
      <c r="H1219" s="76" t="s">
        <v>305</v>
      </c>
      <c r="I1219">
        <v>1</v>
      </c>
      <c r="J1219">
        <v>6.4160000000000004</v>
      </c>
      <c r="K1219">
        <v>5.3769999999999998</v>
      </c>
      <c r="L1219">
        <v>7.0490000000000004</v>
      </c>
      <c r="M1219">
        <v>59.051000000000002</v>
      </c>
      <c r="N1219">
        <v>59.216000000000001</v>
      </c>
      <c r="O1219">
        <v>119.32304258880417</v>
      </c>
      <c r="P1219">
        <v>91.020002837281879</v>
      </c>
      <c r="Q1219">
        <v>99.721359092137263</v>
      </c>
      <c r="R1219" s="35" t="str">
        <f>CONCATENATE(Таблица1[[#This Row],[ОКПД]],Таблица1[[#This Row],[Признак периода данных]],Таблица1[[#This Row],[ОКЕИ]])</f>
        <v>06.20.10.001.АГ_159</v>
      </c>
      <c r="S1219" s="35" t="str">
        <f>VLOOKUP(Таблица1[[#This Row],[ОКПД]],ОКПД!$A$2:$B$11000,2,FALSE)</f>
        <v>Газ природный и попутный</v>
      </c>
      <c r="T1219" s="35" t="str">
        <f>VLOOKUP(Таблица1[[#This Row],[ОКЕИ]],'для единиц измирения'!$G$4:$H$1900,2,FALSE)</f>
        <v>млн.м3</v>
      </c>
      <c r="U1219" t="str">
        <f>LEFT(Таблица1[[#This Row],[ОКПД]],2)</f>
        <v>06</v>
      </c>
      <c r="V1219" s="10" t="e">
        <f>IF(H1219=H1226:H1229,"…*",Таблица1[[#This Row],[За отчётный месяц]])</f>
        <v>#VALUE!</v>
      </c>
      <c r="Y1219" s="25">
        <f t="shared" si="14"/>
        <v>59.051000000000002</v>
      </c>
      <c r="Z1219" s="25">
        <f t="shared" si="15"/>
        <v>99.721359092137263</v>
      </c>
    </row>
    <row r="1220" spans="1:26" ht="20.100000000000001" customHeight="1" x14ac:dyDescent="0.25">
      <c r="A1220" s="91">
        <v>45231</v>
      </c>
      <c r="B1220" s="76" t="s">
        <v>17</v>
      </c>
      <c r="C1220" s="76" t="s">
        <v>18</v>
      </c>
      <c r="D1220" s="76" t="s">
        <v>19</v>
      </c>
      <c r="E1220" s="77" t="s">
        <v>20</v>
      </c>
      <c r="F1220" s="78">
        <v>168</v>
      </c>
      <c r="G1220" s="76" t="s">
        <v>298</v>
      </c>
      <c r="H1220" s="76" t="s">
        <v>132</v>
      </c>
      <c r="I1220">
        <v>2</v>
      </c>
      <c r="J1220">
        <v>0.1</v>
      </c>
      <c r="K1220">
        <v>0.12</v>
      </c>
      <c r="L1220">
        <v>0.08</v>
      </c>
      <c r="M1220">
        <v>0.98</v>
      </c>
      <c r="N1220">
        <v>1.1299999999999999</v>
      </c>
      <c r="O1220">
        <v>83.333333333333329</v>
      </c>
      <c r="P1220">
        <v>125</v>
      </c>
      <c r="Q1220">
        <v>86.725663716814154</v>
      </c>
      <c r="R1220" s="35" t="str">
        <f>CONCATENATE(Таблица1[[#This Row],[ОКПД]],Таблица1[[#This Row],[Признак периода данных]],Таблица1[[#This Row],[ОКЕИ]])</f>
        <v>10.51.40.100_168</v>
      </c>
      <c r="S1220" s="35" t="str">
        <f>VLOOKUP(Таблица1[[#This Row],[ОКПД]],ОКПД!$A$2:$B$11000,2,FALSE)</f>
        <v>Сыры</v>
      </c>
      <c r="T1220" s="35" t="str">
        <f>VLOOKUP(Таблица1[[#This Row],[ОКЕИ]],'для единиц измирения'!$G$4:$H$1900,2,FALSE)</f>
        <v>тонн</v>
      </c>
      <c r="U1220" t="str">
        <f>LEFT(Таблица1[[#This Row],[ОКПД]],2)</f>
        <v>10</v>
      </c>
      <c r="V1220" s="10" t="e">
        <f>IF(H1220=H1227:H1230,"…*",Таблица1[[#This Row],[За отчётный месяц]])</f>
        <v>#VALUE!</v>
      </c>
      <c r="Y1220" s="25">
        <f t="shared" si="14"/>
        <v>0.98</v>
      </c>
      <c r="Z1220" s="25">
        <f t="shared" si="15"/>
        <v>86.725663716814154</v>
      </c>
    </row>
    <row r="1221" spans="1:26" ht="20.100000000000001" customHeight="1" x14ac:dyDescent="0.25">
      <c r="A1221" s="91">
        <v>45231</v>
      </c>
      <c r="B1221" s="76" t="s">
        <v>17</v>
      </c>
      <c r="C1221" s="76" t="s">
        <v>18</v>
      </c>
      <c r="D1221" s="76" t="s">
        <v>19</v>
      </c>
      <c r="E1221" s="77" t="s">
        <v>20</v>
      </c>
      <c r="F1221" s="78">
        <v>168</v>
      </c>
      <c r="G1221" s="76" t="s">
        <v>298</v>
      </c>
      <c r="H1221" s="76" t="s">
        <v>122</v>
      </c>
      <c r="J1221" s="1"/>
      <c r="K1221" s="1">
        <v>5.0000000000000001E-3</v>
      </c>
      <c r="L1221" s="1">
        <v>2.1999999999999999E-2</v>
      </c>
      <c r="M1221" s="1">
        <v>3.5999999999999997E-2</v>
      </c>
      <c r="N1221" s="1">
        <v>0.19800000000000001</v>
      </c>
      <c r="P1221">
        <v>0</v>
      </c>
      <c r="Q1221">
        <v>18.181818181818183</v>
      </c>
      <c r="R1221" s="35" t="str">
        <f>CONCATENATE(Таблица1[[#This Row],[ОКПД]],Таблица1[[#This Row],[Признак периода данных]],Таблица1[[#This Row],[ОКЕИ]])</f>
        <v>10.20.25.190_168</v>
      </c>
      <c r="S122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221" s="35" t="str">
        <f>VLOOKUP(Таблица1[[#This Row],[ОКЕИ]],'для единиц измирения'!$G$4:$H$1900,2,FALSE)</f>
        <v>тонн</v>
      </c>
      <c r="U1221" t="str">
        <f>LEFT(Таблица1[[#This Row],[ОКПД]],2)</f>
        <v>10</v>
      </c>
      <c r="V1221" s="10" t="e">
        <f>IF(H1221=H1228:H1231,"…*",Таблица1[[#This Row],[За отчётный месяц]])</f>
        <v>#VALUE!</v>
      </c>
      <c r="Y1221" s="25">
        <f t="shared" si="14"/>
        <v>3.5999999999999997E-2</v>
      </c>
      <c r="Z1221" s="25">
        <f t="shared" si="15"/>
        <v>18.181818181818183</v>
      </c>
    </row>
    <row r="1222" spans="1:26" ht="20.100000000000001" customHeight="1" x14ac:dyDescent="0.25">
      <c r="A1222" s="91">
        <v>45231</v>
      </c>
      <c r="B1222" s="76" t="s">
        <v>17</v>
      </c>
      <c r="C1222" s="76" t="s">
        <v>18</v>
      </c>
      <c r="D1222" s="76" t="s">
        <v>19</v>
      </c>
      <c r="E1222" s="77" t="s">
        <v>20</v>
      </c>
      <c r="F1222" s="78">
        <v>168</v>
      </c>
      <c r="G1222" s="76" t="s">
        <v>298</v>
      </c>
      <c r="H1222" s="76" t="s">
        <v>163</v>
      </c>
      <c r="I1222">
        <v>1</v>
      </c>
      <c r="J1222" s="1">
        <v>3.35</v>
      </c>
      <c r="K1222" s="1">
        <v>4.25</v>
      </c>
      <c r="L1222" s="1">
        <v>4.4800000000000004</v>
      </c>
      <c r="M1222" s="1">
        <v>44.44</v>
      </c>
      <c r="N1222" s="1">
        <v>46.7</v>
      </c>
      <c r="O1222">
        <v>78.82352941176471</v>
      </c>
      <c r="P1222">
        <v>74.776785714285708</v>
      </c>
      <c r="Q1222">
        <v>95.16059957173448</v>
      </c>
      <c r="R1222" s="35" t="str">
        <f>CONCATENATE(Таблица1[[#This Row],[ОКПД]],Таблица1[[#This Row],[Признак периода данных]],Таблица1[[#This Row],[ОКЕИ]])</f>
        <v>10.51.56.110_168</v>
      </c>
      <c r="S1222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222" s="35" t="str">
        <f>VLOOKUP(Таблица1[[#This Row],[ОКЕИ]],'для единиц измирения'!$G$4:$H$1900,2,FALSE)</f>
        <v>тонн</v>
      </c>
      <c r="U1222" t="str">
        <f>LEFT(Таблица1[[#This Row],[ОКПД]],2)</f>
        <v>10</v>
      </c>
      <c r="V1222" s="10" t="e">
        <f>IF(H1222=H1229:H1232,"…*",Таблица1[[#This Row],[За отчётный месяц]])</f>
        <v>#VALUE!</v>
      </c>
      <c r="Y1222" s="25">
        <f t="shared" si="14"/>
        <v>44.44</v>
      </c>
      <c r="Z1222" s="25">
        <f t="shared" si="15"/>
        <v>95.16059957173448</v>
      </c>
    </row>
    <row r="1223" spans="1:26" ht="20.100000000000001" customHeight="1" x14ac:dyDescent="0.25">
      <c r="A1223" s="91">
        <v>45231</v>
      </c>
      <c r="B1223" s="76" t="s">
        <v>17</v>
      </c>
      <c r="C1223" s="76" t="s">
        <v>18</v>
      </c>
      <c r="D1223" s="76" t="s">
        <v>19</v>
      </c>
      <c r="E1223" s="77" t="s">
        <v>20</v>
      </c>
      <c r="F1223" s="78">
        <v>168</v>
      </c>
      <c r="G1223" s="76" t="s">
        <v>298</v>
      </c>
      <c r="H1223" s="76" t="s">
        <v>383</v>
      </c>
      <c r="I1223">
        <v>1</v>
      </c>
      <c r="J1223" s="1">
        <v>2.5999999999999999E-2</v>
      </c>
      <c r="K1223" s="1">
        <v>0.05</v>
      </c>
      <c r="L1223" s="1">
        <v>5.1999999999999998E-2</v>
      </c>
      <c r="M1223" s="1">
        <v>0.44900000000000001</v>
      </c>
      <c r="N1223" s="1">
        <v>0.72599999999999998</v>
      </c>
      <c r="O1223">
        <v>52</v>
      </c>
      <c r="P1223">
        <v>50</v>
      </c>
      <c r="Q1223">
        <v>61.845730027548207</v>
      </c>
      <c r="R1223" s="35" t="str">
        <f>CONCATENATE(Таблица1[[#This Row],[ОКПД]],Таблица1[[#This Row],[Признак периода данных]],Таблица1[[#This Row],[ОКЕИ]])</f>
        <v>10.72.11_168</v>
      </c>
      <c r="S1223" s="35" t="str">
        <f>VLOOKUP(Таблица1[[#This Row],[ОКПД]],ОКПД!$A$2:$B$11000,2,FALSE)</f>
        <v>Хлебцы хрустящие, сухари, гренки и аналогичные обжаренные продукты</v>
      </c>
      <c r="T1223" s="35" t="str">
        <f>VLOOKUP(Таблица1[[#This Row],[ОКЕИ]],'для единиц измирения'!$G$4:$H$1900,2,FALSE)</f>
        <v>тонн</v>
      </c>
      <c r="U1223" t="str">
        <f>LEFT(Таблица1[[#This Row],[ОКПД]],2)</f>
        <v>10</v>
      </c>
      <c r="V1223" s="10" t="e">
        <f>IF(H1223=H1230:H1233,"…*",Таблица1[[#This Row],[За отчётный месяц]])</f>
        <v>#VALUE!</v>
      </c>
      <c r="Y1223" s="25">
        <f t="shared" si="14"/>
        <v>0.44900000000000001</v>
      </c>
      <c r="Z1223" s="25">
        <f t="shared" si="15"/>
        <v>61.845730027548207</v>
      </c>
    </row>
    <row r="1224" spans="1:26" ht="20.100000000000001" customHeight="1" x14ac:dyDescent="0.25">
      <c r="A1224" s="91">
        <v>45231</v>
      </c>
      <c r="B1224" s="76" t="s">
        <v>17</v>
      </c>
      <c r="C1224" s="76" t="s">
        <v>18</v>
      </c>
      <c r="D1224" s="76" t="s">
        <v>19</v>
      </c>
      <c r="E1224" s="77" t="s">
        <v>20</v>
      </c>
      <c r="F1224" s="78">
        <v>798</v>
      </c>
      <c r="G1224" s="76" t="s">
        <v>298</v>
      </c>
      <c r="H1224" s="76" t="s">
        <v>353</v>
      </c>
      <c r="I1224">
        <v>3</v>
      </c>
      <c r="J1224" s="1">
        <v>101.88</v>
      </c>
      <c r="K1224" s="1">
        <v>3.109</v>
      </c>
      <c r="L1224" s="1">
        <v>1.3520000000000001</v>
      </c>
      <c r="M1224" s="1">
        <v>202.40199999999999</v>
      </c>
      <c r="N1224" s="1">
        <v>88.262</v>
      </c>
      <c r="O1224">
        <v>3276.9379221614668</v>
      </c>
      <c r="P1224">
        <v>7535.502958579882</v>
      </c>
      <c r="Q1224">
        <v>229.31952595681039</v>
      </c>
      <c r="R1224" s="35" t="str">
        <f>CONCATENATE(Таблица1[[#This Row],[ОКПД]],Таблица1[[#This Row],[Признак периода данных]],Таблица1[[#This Row],[ОКЕИ]])</f>
        <v>17.23.13_798</v>
      </c>
      <c r="S1224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24" s="35" t="str">
        <f>VLOOKUP(Таблица1[[#This Row],[ОКЕИ]],'для единиц измирения'!$G$4:$H$1900,2,FALSE)</f>
        <v>Тысяча штук</v>
      </c>
      <c r="U1224" t="str">
        <f>LEFT(Таблица1[[#This Row],[ОКПД]],2)</f>
        <v>17</v>
      </c>
      <c r="V1224" s="10" t="e">
        <f>IF(H1224=H1231:H1234,"…*",Таблица1[[#This Row],[За отчётный месяц]])</f>
        <v>#VALUE!</v>
      </c>
      <c r="Y1224" s="25">
        <f t="shared" si="14"/>
        <v>202.40199999999999</v>
      </c>
      <c r="Z1224" s="25">
        <f t="shared" si="15"/>
        <v>229.31952595681039</v>
      </c>
    </row>
    <row r="1225" spans="1:26" ht="20.100000000000001" customHeight="1" x14ac:dyDescent="0.25">
      <c r="A1225" s="91">
        <v>45231</v>
      </c>
      <c r="B1225" s="76" t="s">
        <v>17</v>
      </c>
      <c r="C1225" s="76" t="s">
        <v>18</v>
      </c>
      <c r="D1225" s="76" t="s">
        <v>19</v>
      </c>
      <c r="E1225" s="77" t="s">
        <v>20</v>
      </c>
      <c r="F1225" s="78">
        <v>384</v>
      </c>
      <c r="G1225" s="76" t="s">
        <v>298</v>
      </c>
      <c r="H1225" s="76" t="s">
        <v>9074</v>
      </c>
      <c r="I1225">
        <v>1</v>
      </c>
      <c r="J1225">
        <v>7</v>
      </c>
      <c r="K1225">
        <v>7</v>
      </c>
      <c r="L1225">
        <v>7</v>
      </c>
      <c r="M1225">
        <v>136</v>
      </c>
      <c r="N1225">
        <v>136</v>
      </c>
      <c r="O1225">
        <v>100</v>
      </c>
      <c r="P1225">
        <v>100</v>
      </c>
      <c r="Q1225">
        <v>100</v>
      </c>
      <c r="R1225" s="35" t="str">
        <f>CONCATENATE(Таблица1[[#This Row],[ОКПД]],Таблица1[[#This Row],[Признак периода данных]],Таблица1[[#This Row],[ОКЕИ]])</f>
        <v>31.01.12_384</v>
      </c>
      <c r="S1225" s="35" t="str">
        <f>VLOOKUP(Таблица1[[#This Row],[ОКПД]],ОКПД!$A$2:$B$11000,2,FALSE)</f>
        <v>Мебель деревянная для офисов</v>
      </c>
      <c r="T1225" s="35" t="str">
        <f>VLOOKUP(Таблица1[[#This Row],[ОКЕИ]],'для единиц измирения'!$G$4:$H$1900,2,FALSE)</f>
        <v>тыс.руб</v>
      </c>
      <c r="U1225" t="str">
        <f>LEFT(Таблица1[[#This Row],[ОКПД]],2)</f>
        <v>31</v>
      </c>
      <c r="V1225" s="10" t="e">
        <f>IF(H1225=H1232:H1235,"…*",Таблица1[[#This Row],[За отчётный месяц]])</f>
        <v>#VALUE!</v>
      </c>
      <c r="Y1225" s="25">
        <f t="shared" si="14"/>
        <v>136</v>
      </c>
      <c r="Z1225" s="25">
        <f t="shared" si="15"/>
        <v>100</v>
      </c>
    </row>
    <row r="1226" spans="1:26" ht="20.100000000000001" customHeight="1" x14ac:dyDescent="0.25">
      <c r="A1226" s="91">
        <v>45231</v>
      </c>
      <c r="B1226" s="76" t="s">
        <v>17</v>
      </c>
      <c r="C1226" s="76" t="s">
        <v>18</v>
      </c>
      <c r="D1226" s="76" t="s">
        <v>19</v>
      </c>
      <c r="E1226" s="77" t="s">
        <v>20</v>
      </c>
      <c r="F1226" s="78">
        <v>234</v>
      </c>
      <c r="G1226" s="76" t="s">
        <v>298</v>
      </c>
      <c r="H1226" s="76" t="s">
        <v>289</v>
      </c>
      <c r="I1226">
        <v>3</v>
      </c>
      <c r="J1226" s="1">
        <v>27.945</v>
      </c>
      <c r="K1226" s="1">
        <v>23.405000000000001</v>
      </c>
      <c r="L1226" s="1">
        <v>31.936</v>
      </c>
      <c r="M1226" s="1">
        <v>278.75099999999998</v>
      </c>
      <c r="N1226" s="1">
        <v>319.678</v>
      </c>
      <c r="O1226">
        <v>119.39756462294382</v>
      </c>
      <c r="P1226">
        <v>87.503131262525045</v>
      </c>
      <c r="Q1226">
        <v>87.197429913850812</v>
      </c>
      <c r="R1226" s="35" t="str">
        <f>CONCATENATE(Таблица1[[#This Row],[ОКПД]],Таблица1[[#This Row],[Признак периода данных]],Таблица1[[#This Row],[ОКЕИ]])</f>
        <v>35.30.11.111_234</v>
      </c>
      <c r="S1226" s="35" t="str">
        <f>VLOOKUP(Таблица1[[#This Row],[ОКПД]],ОКПД!$A$2:$B$11000,2,FALSE)</f>
        <v>Энергия тепловая, отпущенная тепловыми электроцентралями (ТЭЦ)</v>
      </c>
      <c r="T1226" s="35" t="str">
        <f>VLOOKUP(Таблица1[[#This Row],[ОКЕИ]],'для единиц измирения'!$G$4:$H$1900,2,FALSE)</f>
        <v>тыс. Гкал</v>
      </c>
      <c r="U1226" t="str">
        <f>LEFT(Таблица1[[#This Row],[ОКПД]],2)</f>
        <v>35</v>
      </c>
      <c r="V1226" s="10" t="e">
        <f>IF(H1226=H1233:H1236,"…*",Таблица1[[#This Row],[За отчётный месяц]])</f>
        <v>#VALUE!</v>
      </c>
      <c r="Y1226" s="25">
        <f t="shared" si="14"/>
        <v>278.75099999999998</v>
      </c>
      <c r="Z1226" s="25">
        <f t="shared" si="15"/>
        <v>87.197429913850812</v>
      </c>
    </row>
    <row r="1227" spans="1:26" ht="20.100000000000001" customHeight="1" x14ac:dyDescent="0.25">
      <c r="A1227" s="91">
        <v>45231</v>
      </c>
      <c r="B1227" s="76" t="s">
        <v>17</v>
      </c>
      <c r="C1227" s="76" t="s">
        <v>18</v>
      </c>
      <c r="D1227" s="76" t="s">
        <v>19</v>
      </c>
      <c r="E1227" s="77" t="s">
        <v>20</v>
      </c>
      <c r="F1227" s="78">
        <v>168</v>
      </c>
      <c r="G1227" s="76" t="s">
        <v>298</v>
      </c>
      <c r="H1227" s="76" t="s">
        <v>58</v>
      </c>
      <c r="J1227" s="1"/>
      <c r="K1227" s="1"/>
      <c r="L1227" s="1">
        <v>0.36</v>
      </c>
      <c r="M1227" s="1"/>
      <c r="N1227" s="1">
        <v>3.87</v>
      </c>
      <c r="P1227">
        <v>0</v>
      </c>
      <c r="Q1227">
        <v>0</v>
      </c>
      <c r="R1227" s="35" t="str">
        <f>CONCATENATE(Таблица1[[#This Row],[ОКПД]],Таблица1[[#This Row],[Признак периода данных]],Таблица1[[#This Row],[ОКЕИ]])</f>
        <v>10.13.14.800_168</v>
      </c>
      <c r="S1227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227" s="35" t="str">
        <f>VLOOKUP(Таблица1[[#This Row],[ОКЕИ]],'для единиц измирения'!$G$4:$H$1900,2,FALSE)</f>
        <v>тонн</v>
      </c>
      <c r="U1227" t="str">
        <f>LEFT(Таблица1[[#This Row],[ОКПД]],2)</f>
        <v>10</v>
      </c>
      <c r="V1227" s="10" t="e">
        <f>IF(H1227=H1234:H1237,"…*",Таблица1[[#This Row],[За отчётный месяц]])</f>
        <v>#VALUE!</v>
      </c>
      <c r="Y1227" s="25">
        <f t="shared" si="14"/>
        <v>0</v>
      </c>
      <c r="Z1227" s="25">
        <f t="shared" si="15"/>
        <v>0</v>
      </c>
    </row>
    <row r="1228" spans="1:26" ht="20.100000000000001" customHeight="1" x14ac:dyDescent="0.25">
      <c r="A1228" s="91">
        <v>45231</v>
      </c>
      <c r="B1228" s="76" t="s">
        <v>17</v>
      </c>
      <c r="C1228" s="76" t="s">
        <v>18</v>
      </c>
      <c r="D1228" s="76" t="s">
        <v>19</v>
      </c>
      <c r="E1228" s="77" t="s">
        <v>20</v>
      </c>
      <c r="F1228" s="78">
        <v>168</v>
      </c>
      <c r="G1228" s="76" t="s">
        <v>298</v>
      </c>
      <c r="H1228" s="76" t="s">
        <v>101</v>
      </c>
      <c r="I1228">
        <v>2</v>
      </c>
      <c r="J1228" s="1">
        <v>4.202</v>
      </c>
      <c r="K1228" s="1">
        <v>6.2089999999999996</v>
      </c>
      <c r="L1228" s="1">
        <v>5.0609999999999999</v>
      </c>
      <c r="M1228" s="1">
        <v>68.876999999999995</v>
      </c>
      <c r="N1228" s="1">
        <v>62.197000000000003</v>
      </c>
      <c r="O1228">
        <v>67.675954259945243</v>
      </c>
      <c r="P1228">
        <v>83.027069749061454</v>
      </c>
      <c r="Q1228">
        <v>110.74006784893162</v>
      </c>
      <c r="R1228" s="35" t="str">
        <f>CONCATENATE(Таблица1[[#This Row],[ОКПД]],Таблица1[[#This Row],[Признак периода данных]],Таблица1[[#This Row],[ОКЕИ]])</f>
        <v>10.20.24_168</v>
      </c>
      <c r="S1228" s="35" t="str">
        <f>VLOOKUP(Таблица1[[#This Row],[ОКПД]],ОКПД!$A$2:$B$11000,2,FALSE)</f>
        <v>Рыба, включая филе, копченая</v>
      </c>
      <c r="T1228" s="35" t="str">
        <f>VLOOKUP(Таблица1[[#This Row],[ОКЕИ]],'для единиц измирения'!$G$4:$H$1900,2,FALSE)</f>
        <v>тонн</v>
      </c>
      <c r="U1228" t="str">
        <f>LEFT(Таблица1[[#This Row],[ОКПД]],2)</f>
        <v>10</v>
      </c>
      <c r="V1228" s="10" t="e">
        <f>IF(H1228=H1235:H1238,"…*",Таблица1[[#This Row],[За отчётный месяц]])</f>
        <v>#VALUE!</v>
      </c>
      <c r="Y1228" s="25">
        <f t="shared" si="14"/>
        <v>68.876999999999995</v>
      </c>
      <c r="Z1228" s="25">
        <f t="shared" si="15"/>
        <v>110.74006784893162</v>
      </c>
    </row>
    <row r="1229" spans="1:26" ht="20.100000000000001" customHeight="1" x14ac:dyDescent="0.25">
      <c r="A1229" s="91">
        <v>45231</v>
      </c>
      <c r="B1229" s="76" t="s">
        <v>17</v>
      </c>
      <c r="C1229" s="76" t="s">
        <v>18</v>
      </c>
      <c r="D1229" s="76" t="s">
        <v>19</v>
      </c>
      <c r="E1229" s="77" t="s">
        <v>20</v>
      </c>
      <c r="F1229" s="78">
        <v>169</v>
      </c>
      <c r="G1229" s="76" t="s">
        <v>298</v>
      </c>
      <c r="H1229" s="76" t="s">
        <v>38</v>
      </c>
      <c r="I1229">
        <v>1</v>
      </c>
      <c r="J1229" s="1">
        <v>3.2</v>
      </c>
      <c r="K1229" s="1">
        <v>2</v>
      </c>
      <c r="L1229" s="1">
        <v>5.4</v>
      </c>
      <c r="M1229" s="1">
        <v>110.6</v>
      </c>
      <c r="N1229" s="1">
        <v>93.5</v>
      </c>
      <c r="O1229">
        <v>160</v>
      </c>
      <c r="P1229">
        <v>59.25925925925926</v>
      </c>
      <c r="Q1229">
        <v>118.28877005347593</v>
      </c>
      <c r="R1229" s="35" t="str">
        <f>CONCATENATE(Таблица1[[#This Row],[ОКПД]],Таблица1[[#This Row],[Признак периода данных]],Таблица1[[#This Row],[ОКЕИ]])</f>
        <v>05.20.10.110_169</v>
      </c>
      <c r="S1229" s="35" t="str">
        <f>VLOOKUP(Таблица1[[#This Row],[ОКПД]],ОКПД!$A$2:$B$11000,2,FALSE)</f>
        <v>Уголь бурый рядовой (лигнит)</v>
      </c>
      <c r="T1229" s="35" t="str">
        <f>VLOOKUP(Таблица1[[#This Row],[ОКЕИ]],'для единиц измирения'!$G$4:$H$1900,2,FALSE)</f>
        <v>тыс. тонн</v>
      </c>
      <c r="U1229" t="str">
        <f>LEFT(Таблица1[[#This Row],[ОКПД]],2)</f>
        <v>05</v>
      </c>
      <c r="V1229" s="10" t="e">
        <f>IF(H1229=H1236:H1239,"…*",Таблица1[[#This Row],[За отчётный месяц]])</f>
        <v>#VALUE!</v>
      </c>
      <c r="Y1229" s="25">
        <f t="shared" si="14"/>
        <v>110.6</v>
      </c>
      <c r="Z1229" s="25">
        <f t="shared" si="15"/>
        <v>118.28877005347593</v>
      </c>
    </row>
    <row r="1230" spans="1:26" ht="20.100000000000001" customHeight="1" x14ac:dyDescent="0.25">
      <c r="A1230" s="91">
        <v>45231</v>
      </c>
      <c r="B1230" s="76" t="s">
        <v>17</v>
      </c>
      <c r="C1230" s="76" t="s">
        <v>18</v>
      </c>
      <c r="D1230" s="76" t="s">
        <v>19</v>
      </c>
      <c r="E1230" s="77" t="s">
        <v>20</v>
      </c>
      <c r="F1230" s="78">
        <v>168</v>
      </c>
      <c r="G1230" s="76" t="s">
        <v>298</v>
      </c>
      <c r="H1230" s="76" t="s">
        <v>137</v>
      </c>
      <c r="I1230">
        <v>3</v>
      </c>
      <c r="J1230" s="1">
        <v>3.48</v>
      </c>
      <c r="K1230" s="1">
        <v>3.41</v>
      </c>
      <c r="L1230" s="1">
        <v>4.1900000000000004</v>
      </c>
      <c r="M1230" s="1">
        <v>39.369999999999997</v>
      </c>
      <c r="N1230" s="1">
        <v>40.01</v>
      </c>
      <c r="O1230">
        <v>102.05278592375366</v>
      </c>
      <c r="P1230">
        <v>83.054892601431987</v>
      </c>
      <c r="Q1230">
        <v>98.400399900024993</v>
      </c>
      <c r="R1230" s="35" t="str">
        <f>CONCATENATE(Таблица1[[#This Row],[ОКПД]],Таблица1[[#This Row],[Признак периода данных]],Таблица1[[#This Row],[ОКЕИ]])</f>
        <v>10.51.40.310_168</v>
      </c>
      <c r="S1230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230" s="35" t="str">
        <f>VLOOKUP(Таблица1[[#This Row],[ОКЕИ]],'для единиц измирения'!$G$4:$H$1900,2,FALSE)</f>
        <v>тонн</v>
      </c>
      <c r="U1230" t="str">
        <f>LEFT(Таблица1[[#This Row],[ОКПД]],2)</f>
        <v>10</v>
      </c>
      <c r="V1230" s="10" t="e">
        <f>IF(H1230=H1237:H1240,"…*",Таблица1[[#This Row],[За отчётный месяц]])</f>
        <v>#VALUE!</v>
      </c>
      <c r="Y1230" s="25">
        <f t="shared" si="14"/>
        <v>39.369999999999997</v>
      </c>
      <c r="Z1230" s="25">
        <f t="shared" si="15"/>
        <v>98.400399900024993</v>
      </c>
    </row>
    <row r="1231" spans="1:26" ht="20.100000000000001" customHeight="1" x14ac:dyDescent="0.25">
      <c r="A1231" s="91">
        <v>45231</v>
      </c>
      <c r="B1231" s="76" t="s">
        <v>17</v>
      </c>
      <c r="C1231" s="76" t="s">
        <v>18</v>
      </c>
      <c r="D1231" s="76" t="s">
        <v>19</v>
      </c>
      <c r="E1231" s="77" t="s">
        <v>20</v>
      </c>
      <c r="F1231" s="78">
        <v>168</v>
      </c>
      <c r="G1231" s="76" t="s">
        <v>298</v>
      </c>
      <c r="H1231" s="76" t="s">
        <v>172</v>
      </c>
      <c r="I1231">
        <v>13</v>
      </c>
      <c r="J1231">
        <v>182.35</v>
      </c>
      <c r="K1231">
        <v>212.66399999999999</v>
      </c>
      <c r="L1231">
        <v>182.26300000000001</v>
      </c>
      <c r="M1231">
        <v>1958.7470000000001</v>
      </c>
      <c r="N1231">
        <v>1987.412</v>
      </c>
      <c r="O1231">
        <v>85.745589286386036</v>
      </c>
      <c r="P1231">
        <v>100.04773322067561</v>
      </c>
      <c r="Q1231">
        <v>98.557671987489258</v>
      </c>
      <c r="R1231" s="35" t="str">
        <f>CONCATENATE(Таблица1[[#This Row],[ОКПД]],Таблица1[[#This Row],[Признак периода данных]],Таблица1[[#This Row],[ОКЕИ]])</f>
        <v>10.71.11.003.АГ_168</v>
      </c>
      <c r="S1231" s="35" t="str">
        <f>VLOOKUP(Таблица1[[#This Row],[ОКПД]],ОКПД!$A$2:$B$11000,2,FALSE)</f>
        <v>Хлеб и хлебобулочные изделия, включая полуфабрикаты</v>
      </c>
      <c r="T1231" s="35" t="str">
        <f>VLOOKUP(Таблица1[[#This Row],[ОКЕИ]],'для единиц измирения'!$G$4:$H$1900,2,FALSE)</f>
        <v>тонн</v>
      </c>
      <c r="U1231" t="str">
        <f>LEFT(Таблица1[[#This Row],[ОКПД]],2)</f>
        <v>10</v>
      </c>
      <c r="V1231" s="10" t="e">
        <f>IF(H1231=H1238:H1241,"…*",Таблица1[[#This Row],[За отчётный месяц]])</f>
        <v>#VALUE!</v>
      </c>
      <c r="Y1231" s="25">
        <f t="shared" si="14"/>
        <v>1958.7470000000001</v>
      </c>
      <c r="Z1231" s="25">
        <f t="shared" si="15"/>
        <v>98.557671987489258</v>
      </c>
    </row>
    <row r="1232" spans="1:26" ht="20.100000000000001" customHeight="1" x14ac:dyDescent="0.25">
      <c r="A1232" s="91">
        <v>45231</v>
      </c>
      <c r="B1232" s="76" t="s">
        <v>17</v>
      </c>
      <c r="C1232" s="76" t="s">
        <v>18</v>
      </c>
      <c r="D1232" s="76" t="s">
        <v>19</v>
      </c>
      <c r="E1232" s="77" t="s">
        <v>20</v>
      </c>
      <c r="F1232" s="78">
        <v>796</v>
      </c>
      <c r="G1232" s="76" t="s">
        <v>298</v>
      </c>
      <c r="H1232" s="76" t="s">
        <v>257</v>
      </c>
      <c r="I1232">
        <v>1</v>
      </c>
      <c r="J1232">
        <v>4</v>
      </c>
      <c r="K1232">
        <v>5</v>
      </c>
      <c r="L1232">
        <v>4</v>
      </c>
      <c r="M1232">
        <v>39</v>
      </c>
      <c r="N1232">
        <v>39</v>
      </c>
      <c r="O1232">
        <v>80</v>
      </c>
      <c r="P1232">
        <v>100</v>
      </c>
      <c r="Q1232">
        <v>100</v>
      </c>
      <c r="R1232" s="35" t="str">
        <f>CONCATENATE(Таблица1[[#This Row],[ОКПД]],Таблица1[[#This Row],[Признак периода данных]],Таблица1[[#This Row],[ОКЕИ]])</f>
        <v>31.09.12.120_796</v>
      </c>
      <c r="S1232" s="35" t="str">
        <f>VLOOKUP(Таблица1[[#This Row],[ОКПД]],ОКПД!$A$2:$B$11000,2,FALSE)</f>
        <v>Мебель деревянная для спальни</v>
      </c>
      <c r="T1232" s="35" t="str">
        <f>VLOOKUP(Таблица1[[#This Row],[ОКЕИ]],'для единиц измирения'!$G$4:$H$1900,2,FALSE)</f>
        <v>штук</v>
      </c>
      <c r="U1232" t="str">
        <f>LEFT(Таблица1[[#This Row],[ОКПД]],2)</f>
        <v>31</v>
      </c>
      <c r="V1232" s="10" t="e">
        <f>IF(H1232=H1239:H1242,"…*",Таблица1[[#This Row],[За отчётный месяц]])</f>
        <v>#VALUE!</v>
      </c>
      <c r="Y1232" s="25">
        <f t="shared" si="14"/>
        <v>39</v>
      </c>
      <c r="Z1232" s="25">
        <f t="shared" si="15"/>
        <v>100</v>
      </c>
    </row>
    <row r="1233" spans="1:26" ht="20.100000000000001" customHeight="1" x14ac:dyDescent="0.25">
      <c r="A1233" s="91">
        <v>45231</v>
      </c>
      <c r="B1233" s="76" t="s">
        <v>17</v>
      </c>
      <c r="C1233" s="76" t="s">
        <v>18</v>
      </c>
      <c r="D1233" s="76" t="s">
        <v>19</v>
      </c>
      <c r="E1233" s="77" t="s">
        <v>20</v>
      </c>
      <c r="F1233" s="78">
        <v>882</v>
      </c>
      <c r="G1233" s="76" t="s">
        <v>298</v>
      </c>
      <c r="H1233" s="76" t="s">
        <v>313</v>
      </c>
      <c r="I1233">
        <v>2</v>
      </c>
      <c r="J1233">
        <v>31.57</v>
      </c>
      <c r="K1233">
        <v>24.62</v>
      </c>
      <c r="L1233">
        <v>21.78</v>
      </c>
      <c r="M1233">
        <v>220.09</v>
      </c>
      <c r="N1233">
        <v>200.68</v>
      </c>
      <c r="O1233">
        <v>128.22908204711618</v>
      </c>
      <c r="P1233">
        <v>144.94949494949495</v>
      </c>
      <c r="Q1233">
        <v>109.6721148096472</v>
      </c>
      <c r="R1233" s="35" t="str">
        <f>CONCATENATE(Таблица1[[#This Row],[ОКПД]],Таблица1[[#This Row],[Признак периода данных]],Таблица1[[#This Row],[ОКЕИ]])</f>
        <v>10.13.15.002.АГ_882</v>
      </c>
      <c r="S1233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233" s="35" t="str">
        <f>VLOOKUP(Таблица1[[#This Row],[ОКЕИ]],'для единиц измирения'!$G$4:$H$1900,2,FALSE)</f>
        <v>тыс.усл. банок</v>
      </c>
      <c r="U1233" t="str">
        <f>LEFT(Таблица1[[#This Row],[ОКПД]],2)</f>
        <v>10</v>
      </c>
      <c r="V1233" s="10" t="e">
        <f>IF(H1233=H1240:H1243,"…*",Таблица1[[#This Row],[За отчётный месяц]])</f>
        <v>#VALUE!</v>
      </c>
      <c r="Y1233" s="25">
        <f t="shared" si="14"/>
        <v>220.09</v>
      </c>
      <c r="Z1233" s="25">
        <f t="shared" si="15"/>
        <v>109.6721148096472</v>
      </c>
    </row>
    <row r="1234" spans="1:26" ht="20.100000000000001" customHeight="1" x14ac:dyDescent="0.25">
      <c r="A1234" s="91">
        <v>45231</v>
      </c>
      <c r="B1234" s="76" t="s">
        <v>17</v>
      </c>
      <c r="C1234" s="76" t="s">
        <v>18</v>
      </c>
      <c r="D1234" s="76" t="s">
        <v>19</v>
      </c>
      <c r="E1234" s="77" t="s">
        <v>20</v>
      </c>
      <c r="F1234" s="78">
        <v>234</v>
      </c>
      <c r="G1234" s="76" t="s">
        <v>298</v>
      </c>
      <c r="H1234" s="76" t="s">
        <v>294</v>
      </c>
      <c r="I1234">
        <v>2</v>
      </c>
      <c r="J1234">
        <v>0.58099999999999996</v>
      </c>
      <c r="K1234">
        <v>0.504</v>
      </c>
      <c r="L1234">
        <v>0.64800000000000002</v>
      </c>
      <c r="M1234">
        <v>5.3920000000000003</v>
      </c>
      <c r="N1234">
        <v>6.242</v>
      </c>
      <c r="O1234">
        <v>115.27777777777777</v>
      </c>
      <c r="P1234">
        <v>89.660493827160494</v>
      </c>
      <c r="Q1234">
        <v>86.382569689202185</v>
      </c>
      <c r="R1234" s="35" t="str">
        <f>CONCATENATE(Таблица1[[#This Row],[ОКПД]],Таблица1[[#This Row],[Признак периода данных]],Таблица1[[#This Row],[ОКЕИ]])</f>
        <v>35.30.11.130_234</v>
      </c>
      <c r="S1234" s="35" t="str">
        <f>VLOOKUP(Таблица1[[#This Row],[ОКПД]],ОКПД!$A$2:$B$11000,2,FALSE)</f>
        <v>Энергия тепловая, отпущенная электрокотлами</v>
      </c>
      <c r="T1234" s="35" t="str">
        <f>VLOOKUP(Таблица1[[#This Row],[ОКЕИ]],'для единиц измирения'!$G$4:$H$1900,2,FALSE)</f>
        <v>тыс. Гкал</v>
      </c>
      <c r="U1234" t="str">
        <f>LEFT(Таблица1[[#This Row],[ОКПД]],2)</f>
        <v>35</v>
      </c>
      <c r="V1234" s="10" t="e">
        <f>IF(H1234=H1241:H1244,"…*",Таблица1[[#This Row],[За отчётный месяц]])</f>
        <v>#VALUE!</v>
      </c>
      <c r="Y1234" s="25">
        <f t="shared" si="14"/>
        <v>5.3920000000000003</v>
      </c>
      <c r="Z1234" s="25">
        <f t="shared" si="15"/>
        <v>86.382569689202185</v>
      </c>
    </row>
    <row r="1235" spans="1:26" ht="20.100000000000001" customHeight="1" x14ac:dyDescent="0.25">
      <c r="A1235" s="91">
        <v>45231</v>
      </c>
      <c r="B1235" s="76" t="s">
        <v>17</v>
      </c>
      <c r="C1235" s="76" t="s">
        <v>18</v>
      </c>
      <c r="D1235" s="76" t="s">
        <v>19</v>
      </c>
      <c r="E1235" s="77" t="s">
        <v>20</v>
      </c>
      <c r="F1235" s="78">
        <v>168</v>
      </c>
      <c r="G1235" s="76" t="s">
        <v>298</v>
      </c>
      <c r="H1235" s="76" t="s">
        <v>169</v>
      </c>
      <c r="I1235">
        <v>13</v>
      </c>
      <c r="J1235" s="1">
        <v>182.29400000000001</v>
      </c>
      <c r="K1235" s="1">
        <v>212.57400000000001</v>
      </c>
      <c r="L1235" s="1">
        <v>182.12100000000001</v>
      </c>
      <c r="M1235" s="1">
        <v>1957.838</v>
      </c>
      <c r="N1235" s="1">
        <v>1985.346</v>
      </c>
      <c r="O1235">
        <v>85.755548655997444</v>
      </c>
      <c r="P1235">
        <v>100.09499179117181</v>
      </c>
      <c r="Q1235">
        <v>98.614448060942522</v>
      </c>
      <c r="R1235" s="35" t="str">
        <f>CONCATENATE(Таблица1[[#This Row],[ОКПД]],Таблица1[[#This Row],[Признак периода данных]],Таблица1[[#This Row],[ОКЕИ]])</f>
        <v>10.71.11_168</v>
      </c>
      <c r="S1235" s="35" t="str">
        <f>VLOOKUP(Таблица1[[#This Row],[ОКПД]],ОКПД!$A$2:$B$11000,2,FALSE)</f>
        <v>Изделия хлебобулочные недлительного хранения</v>
      </c>
      <c r="T1235" s="35" t="str">
        <f>VLOOKUP(Таблица1[[#This Row],[ОКЕИ]],'для единиц измирения'!$G$4:$H$1900,2,FALSE)</f>
        <v>тонн</v>
      </c>
      <c r="U1235" t="str">
        <f>LEFT(Таблица1[[#This Row],[ОКПД]],2)</f>
        <v>10</v>
      </c>
      <c r="V1235" s="10" t="e">
        <f>IF(H1235=H1242:H1245,"…*",Таблица1[[#This Row],[За отчётный месяц]])</f>
        <v>#VALUE!</v>
      </c>
      <c r="Y1235" s="25">
        <f t="shared" si="14"/>
        <v>1957.838</v>
      </c>
      <c r="Z1235" s="25">
        <f t="shared" si="15"/>
        <v>98.614448060942522</v>
      </c>
    </row>
    <row r="1236" spans="1:26" ht="20.100000000000001" customHeight="1" x14ac:dyDescent="0.25">
      <c r="A1236" s="91">
        <v>45231</v>
      </c>
      <c r="B1236" s="76" t="s">
        <v>17</v>
      </c>
      <c r="C1236" s="76" t="s">
        <v>18</v>
      </c>
      <c r="D1236" s="76" t="s">
        <v>19</v>
      </c>
      <c r="E1236" s="77" t="s">
        <v>20</v>
      </c>
      <c r="F1236" s="78">
        <v>168</v>
      </c>
      <c r="G1236" s="76" t="s">
        <v>298</v>
      </c>
      <c r="H1236" s="76" t="s">
        <v>194</v>
      </c>
      <c r="I1236">
        <v>1</v>
      </c>
      <c r="J1236" s="1">
        <v>0.46</v>
      </c>
      <c r="K1236" s="1">
        <v>0.43</v>
      </c>
      <c r="L1236" s="1">
        <v>0.43</v>
      </c>
      <c r="M1236" s="1">
        <v>4.41</v>
      </c>
      <c r="N1236" s="1">
        <v>3.726</v>
      </c>
      <c r="O1236">
        <v>106.97674418604652</v>
      </c>
      <c r="P1236">
        <v>106.97674418604652</v>
      </c>
      <c r="Q1236">
        <v>118.35748792270532</v>
      </c>
      <c r="R1236" s="35" t="str">
        <f>CONCATENATE(Таблица1[[#This Row],[ОКПД]],Таблица1[[#This Row],[Признак периода данных]],Таблица1[[#This Row],[ОКЕИ]])</f>
        <v>10.72.12.120_168</v>
      </c>
      <c r="S1236" s="35" t="str">
        <f>VLOOKUP(Таблица1[[#This Row],[ОКПД]],ОКПД!$A$2:$B$11000,2,FALSE)</f>
        <v>Печенье сладкое</v>
      </c>
      <c r="T1236" s="35" t="str">
        <f>VLOOKUP(Таблица1[[#This Row],[ОКЕИ]],'для единиц измирения'!$G$4:$H$1900,2,FALSE)</f>
        <v>тонн</v>
      </c>
      <c r="U1236" t="str">
        <f>LEFT(Таблица1[[#This Row],[ОКПД]],2)</f>
        <v>10</v>
      </c>
      <c r="V1236" s="10" t="e">
        <f>IF(H1236=H1243:H1246,"…*",Таблица1[[#This Row],[За отчётный месяц]])</f>
        <v>#VALUE!</v>
      </c>
      <c r="Y1236" s="25">
        <f t="shared" si="14"/>
        <v>4.41</v>
      </c>
      <c r="Z1236" s="25">
        <f t="shared" si="15"/>
        <v>118.35748792270532</v>
      </c>
    </row>
    <row r="1237" spans="1:26" ht="20.100000000000001" customHeight="1" x14ac:dyDescent="0.25">
      <c r="A1237" s="91">
        <v>45231</v>
      </c>
      <c r="B1237" s="76" t="s">
        <v>17</v>
      </c>
      <c r="C1237" s="76" t="s">
        <v>18</v>
      </c>
      <c r="D1237" s="76" t="s">
        <v>19</v>
      </c>
      <c r="E1237" s="77" t="s">
        <v>20</v>
      </c>
      <c r="F1237" s="78">
        <v>247</v>
      </c>
      <c r="G1237" s="76" t="s">
        <v>298</v>
      </c>
      <c r="H1237" s="76" t="s">
        <v>279</v>
      </c>
      <c r="I1237">
        <v>2</v>
      </c>
      <c r="J1237">
        <v>0.86499999999999999</v>
      </c>
      <c r="K1237">
        <v>0.55200000000000005</v>
      </c>
      <c r="L1237">
        <v>0.40300000000000002</v>
      </c>
      <c r="M1237">
        <v>4.1059999999999999</v>
      </c>
      <c r="N1237">
        <v>2.7650000000000001</v>
      </c>
      <c r="O1237">
        <v>156.70289855072463</v>
      </c>
      <c r="P1237">
        <v>214.64019851116626</v>
      </c>
      <c r="Q1237">
        <v>148.49909584086799</v>
      </c>
      <c r="R1237" s="35" t="str">
        <f>CONCATENATE(Таблица1[[#This Row],[ОКПД]],Таблица1[[#This Row],[Признак периода данных]],Таблица1[[#This Row],[ОКЕИ]])</f>
        <v>35.11.10.142_247</v>
      </c>
      <c r="S1237" s="35" t="str">
        <f>VLOOKUP(Таблица1[[#This Row],[ОКПД]],ОКПД!$A$2:$B$11000,2,FALSE)</f>
        <v>Электроэнергия, произведенная ветровыми электростанциями</v>
      </c>
      <c r="T1237" s="35" t="str">
        <f>VLOOKUP(Таблица1[[#This Row],[ОКЕИ]],'для единиц измирения'!$G$4:$H$1900,2,FALSE)</f>
        <v>млн. кВт. ч</v>
      </c>
      <c r="U1237" t="str">
        <f>LEFT(Таблица1[[#This Row],[ОКПД]],2)</f>
        <v>35</v>
      </c>
      <c r="V1237" s="10" t="e">
        <f>IF(H1237=H1244:H1247,"…*",Таблица1[[#This Row],[За отчётный месяц]])</f>
        <v>#VALUE!</v>
      </c>
      <c r="Y1237" s="25">
        <f t="shared" si="14"/>
        <v>4.1059999999999999</v>
      </c>
      <c r="Z1237" s="25">
        <f t="shared" si="15"/>
        <v>148.49909584086799</v>
      </c>
    </row>
    <row r="1238" spans="1:26" ht="20.100000000000001" customHeight="1" x14ac:dyDescent="0.25">
      <c r="A1238" s="91">
        <v>45231</v>
      </c>
      <c r="B1238" s="76" t="s">
        <v>17</v>
      </c>
      <c r="C1238" s="76" t="s">
        <v>18</v>
      </c>
      <c r="D1238" s="76" t="s">
        <v>19</v>
      </c>
      <c r="E1238" s="77" t="s">
        <v>20</v>
      </c>
      <c r="F1238" s="78">
        <v>168</v>
      </c>
      <c r="G1238" s="76" t="s">
        <v>298</v>
      </c>
      <c r="H1238" s="76" t="s">
        <v>91</v>
      </c>
      <c r="I1238">
        <v>2</v>
      </c>
      <c r="J1238">
        <v>9.6000000000000002E-2</v>
      </c>
      <c r="K1238">
        <v>8.5000000000000006E-2</v>
      </c>
      <c r="L1238">
        <v>0.01</v>
      </c>
      <c r="M1238">
        <v>1.52</v>
      </c>
      <c r="N1238">
        <v>0.35699999999999998</v>
      </c>
      <c r="O1238">
        <v>112.94117647058823</v>
      </c>
      <c r="P1238">
        <v>960</v>
      </c>
      <c r="Q1238">
        <v>425.77030812324932</v>
      </c>
      <c r="R1238" s="35" t="str">
        <f>CONCATENATE(Таблица1[[#This Row],[ОКПД]],Таблица1[[#This Row],[Признак периода данных]],Таблица1[[#This Row],[ОКЕИ]])</f>
        <v>10.20.23.112_168</v>
      </c>
      <c r="S1238" s="35" t="str">
        <f>VLOOKUP(Таблица1[[#This Row],[ОКПД]],ОКПД!$A$2:$B$11000,2,FALSE)</f>
        <v>Рыба вяленая морская</v>
      </c>
      <c r="T1238" s="35" t="str">
        <f>VLOOKUP(Таблица1[[#This Row],[ОКЕИ]],'для единиц измирения'!$G$4:$H$1900,2,FALSE)</f>
        <v>тонн</v>
      </c>
      <c r="U1238" t="str">
        <f>LEFT(Таблица1[[#This Row],[ОКПД]],2)</f>
        <v>10</v>
      </c>
      <c r="V1238" s="10" t="e">
        <f>IF(H1238=H1245:H1248,"…*",Таблица1[[#This Row],[За отчётный месяц]])</f>
        <v>#VALUE!</v>
      </c>
      <c r="Y1238" s="25">
        <f t="shared" si="14"/>
        <v>1.52</v>
      </c>
      <c r="Z1238" s="25">
        <f t="shared" si="15"/>
        <v>425.77030812324932</v>
      </c>
    </row>
    <row r="1239" spans="1:26" ht="20.100000000000001" customHeight="1" x14ac:dyDescent="0.25">
      <c r="A1239" s="91">
        <v>45231</v>
      </c>
      <c r="B1239" s="76" t="s">
        <v>17</v>
      </c>
      <c r="C1239" s="76" t="s">
        <v>18</v>
      </c>
      <c r="D1239" s="76" t="s">
        <v>19</v>
      </c>
      <c r="E1239" s="77" t="s">
        <v>20</v>
      </c>
      <c r="F1239" s="78">
        <v>168</v>
      </c>
      <c r="G1239" s="76" t="s">
        <v>298</v>
      </c>
      <c r="H1239" s="76" t="s">
        <v>118</v>
      </c>
      <c r="J1239" s="1"/>
      <c r="K1239" s="1"/>
      <c r="L1239" s="1" t="s">
        <v>9680</v>
      </c>
      <c r="M1239" s="1">
        <v>0.17199999999999999</v>
      </c>
      <c r="N1239" s="1" t="s">
        <v>9680</v>
      </c>
      <c r="P1239" t="s">
        <v>9680</v>
      </c>
      <c r="Q1239" t="s">
        <v>9680</v>
      </c>
      <c r="R1239" s="35" t="str">
        <f>CONCATENATE(Таблица1[[#This Row],[ОКПД]],Таблица1[[#This Row],[Признак периода данных]],Таблица1[[#This Row],[ОКЕИ]])</f>
        <v>10.20.25.111_168</v>
      </c>
      <c r="S1239" s="35" t="str">
        <f>VLOOKUP(Таблица1[[#This Row],[ОКПД]],ОКПД!$A$2:$B$11000,2,FALSE)</f>
        <v>Консервы рыбные натуральные</v>
      </c>
      <c r="T1239" s="35" t="str">
        <f>VLOOKUP(Таблица1[[#This Row],[ОКЕИ]],'для единиц измирения'!$G$4:$H$1900,2,FALSE)</f>
        <v>тонн</v>
      </c>
      <c r="U1239" t="str">
        <f>LEFT(Таблица1[[#This Row],[ОКПД]],2)</f>
        <v>10</v>
      </c>
      <c r="V1239" s="10" t="e">
        <f>IF(H1239=H1246:H1249,"…*",Таблица1[[#This Row],[За отчётный месяц]])</f>
        <v>#VALUE!</v>
      </c>
      <c r="Y1239" s="25">
        <f t="shared" si="14"/>
        <v>0.17199999999999999</v>
      </c>
      <c r="Z1239" s="25" t="str">
        <f t="shared" si="15"/>
        <v xml:space="preserve"> </v>
      </c>
    </row>
    <row r="1240" spans="1:26" ht="20.100000000000001" customHeight="1" x14ac:dyDescent="0.25">
      <c r="A1240" s="91">
        <v>45231</v>
      </c>
      <c r="B1240" s="76" t="s">
        <v>17</v>
      </c>
      <c r="C1240" s="76" t="s">
        <v>18</v>
      </c>
      <c r="D1240" s="76" t="s">
        <v>19</v>
      </c>
      <c r="E1240" s="77" t="s">
        <v>20</v>
      </c>
      <c r="F1240" s="78">
        <v>168</v>
      </c>
      <c r="G1240" s="76" t="s">
        <v>298</v>
      </c>
      <c r="H1240" s="76" t="s">
        <v>311</v>
      </c>
      <c r="I1240">
        <v>1</v>
      </c>
      <c r="J1240" s="1">
        <v>0.28999999999999998</v>
      </c>
      <c r="K1240" s="1">
        <v>0.14000000000000001</v>
      </c>
      <c r="L1240" s="1">
        <v>0.09</v>
      </c>
      <c r="M1240" s="1">
        <v>1.78</v>
      </c>
      <c r="N1240" s="1">
        <v>0.89</v>
      </c>
      <c r="O1240">
        <v>207.14285714285714</v>
      </c>
      <c r="P1240">
        <v>322.22222222222223</v>
      </c>
      <c r="Q1240">
        <v>200</v>
      </c>
      <c r="R1240" s="35" t="str">
        <f>CONCATENATE(Таблица1[[#This Row],[ОКПД]],Таблица1[[#This Row],[Признак периода данных]],Таблица1[[#This Row],[ОКЕИ]])</f>
        <v>10.13.13_168</v>
      </c>
      <c r="S1240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240" s="35" t="str">
        <f>VLOOKUP(Таблица1[[#This Row],[ОКЕИ]],'для единиц измирения'!$G$4:$H$1900,2,FALSE)</f>
        <v>тонн</v>
      </c>
      <c r="U1240" t="str">
        <f>LEFT(Таблица1[[#This Row],[ОКПД]],2)</f>
        <v>10</v>
      </c>
      <c r="V1240" s="10" t="e">
        <f>IF(H1240=H1247:H1250,"…*",Таблица1[[#This Row],[За отчётный месяц]])</f>
        <v>#VALUE!</v>
      </c>
      <c r="Y1240" s="25">
        <f t="shared" si="14"/>
        <v>1.78</v>
      </c>
      <c r="Z1240" s="25">
        <f t="shared" si="15"/>
        <v>200</v>
      </c>
    </row>
    <row r="1241" spans="1:26" ht="20.100000000000001" customHeight="1" x14ac:dyDescent="0.25">
      <c r="A1241" s="91">
        <v>45231</v>
      </c>
      <c r="B1241" s="76" t="s">
        <v>17</v>
      </c>
      <c r="C1241" s="76" t="s">
        <v>18</v>
      </c>
      <c r="D1241" s="76" t="s">
        <v>19</v>
      </c>
      <c r="E1241" s="77" t="s">
        <v>20</v>
      </c>
      <c r="F1241" s="78">
        <v>168</v>
      </c>
      <c r="G1241" s="76" t="s">
        <v>298</v>
      </c>
      <c r="H1241" s="76" t="s">
        <v>155</v>
      </c>
      <c r="I1241">
        <v>1</v>
      </c>
      <c r="J1241" s="1">
        <v>0.51</v>
      </c>
      <c r="K1241" s="1">
        <v>0.7</v>
      </c>
      <c r="L1241" s="1">
        <v>0.55000000000000004</v>
      </c>
      <c r="M1241" s="1">
        <v>8.67</v>
      </c>
      <c r="N1241" s="1">
        <v>7.86</v>
      </c>
      <c r="O1241">
        <v>72.857142857142861</v>
      </c>
      <c r="P1241">
        <v>92.727272727272734</v>
      </c>
      <c r="Q1241">
        <v>110.30534351145039</v>
      </c>
      <c r="R1241" s="35" t="str">
        <f>CONCATENATE(Таблица1[[#This Row],[ОКПД]],Таблица1[[#This Row],[Признак периода данных]],Таблица1[[#This Row],[ОКЕИ]])</f>
        <v>10.51.55_168</v>
      </c>
      <c r="S1241" s="35" t="str">
        <f>VLOOKUP(Таблица1[[#This Row],[ОКПД]],ОКПД!$A$2:$B$11000,2,FALSE)</f>
        <v>Сыворотка</v>
      </c>
      <c r="T1241" s="35" t="str">
        <f>VLOOKUP(Таблица1[[#This Row],[ОКЕИ]],'для единиц измирения'!$G$4:$H$1900,2,FALSE)</f>
        <v>тонн</v>
      </c>
      <c r="U1241" t="str">
        <f>LEFT(Таблица1[[#This Row],[ОКПД]],2)</f>
        <v>10</v>
      </c>
      <c r="V1241" s="10" t="e">
        <f>IF(H1241=H1248:H1251,"…*",Таблица1[[#This Row],[За отчётный месяц]])</f>
        <v>#VALUE!</v>
      </c>
      <c r="Y1241" s="25">
        <f t="shared" si="14"/>
        <v>8.67</v>
      </c>
      <c r="Z1241" s="25">
        <f t="shared" si="15"/>
        <v>110.30534351145039</v>
      </c>
    </row>
    <row r="1242" spans="1:26" ht="20.100000000000001" customHeight="1" x14ac:dyDescent="0.25">
      <c r="A1242" s="91">
        <v>45231</v>
      </c>
      <c r="B1242" s="76" t="s">
        <v>17</v>
      </c>
      <c r="C1242" s="76" t="s">
        <v>18</v>
      </c>
      <c r="D1242" s="76" t="s">
        <v>19</v>
      </c>
      <c r="E1242" s="77" t="s">
        <v>20</v>
      </c>
      <c r="F1242" s="78">
        <v>168</v>
      </c>
      <c r="G1242" s="76" t="s">
        <v>298</v>
      </c>
      <c r="H1242" s="76" t="s">
        <v>372</v>
      </c>
      <c r="K1242">
        <v>0.12</v>
      </c>
      <c r="L1242" t="s">
        <v>9680</v>
      </c>
      <c r="M1242">
        <v>0.33</v>
      </c>
      <c r="N1242">
        <v>0.33</v>
      </c>
      <c r="P1242" t="s">
        <v>9680</v>
      </c>
      <c r="Q1242">
        <v>100</v>
      </c>
      <c r="R1242" s="35" t="str">
        <f>CONCATENATE(Таблица1[[#This Row],[ОКПД]],Таблица1[[#This Row],[Признак периода данных]],Таблица1[[#This Row],[ОКЕИ]])</f>
        <v>10.39.21_168</v>
      </c>
      <c r="S1242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242" s="35" t="str">
        <f>VLOOKUP(Таблица1[[#This Row],[ОКЕИ]],'для единиц измирения'!$G$4:$H$1900,2,FALSE)</f>
        <v>тонн</v>
      </c>
      <c r="U1242" t="str">
        <f>LEFT(Таблица1[[#This Row],[ОКПД]],2)</f>
        <v>10</v>
      </c>
      <c r="V1242" s="10" t="e">
        <f>IF(H1242=H1249:H1252,"…*",Таблица1[[#This Row],[За отчётный месяц]])</f>
        <v>#VALUE!</v>
      </c>
      <c r="Y1242" s="25">
        <f t="shared" si="14"/>
        <v>0.33</v>
      </c>
      <c r="Z1242" s="25">
        <f t="shared" si="15"/>
        <v>100</v>
      </c>
    </row>
    <row r="1243" spans="1:26" ht="20.100000000000001" customHeight="1" x14ac:dyDescent="0.25">
      <c r="A1243" s="91">
        <v>45231</v>
      </c>
      <c r="B1243" s="76" t="s">
        <v>17</v>
      </c>
      <c r="C1243" s="76" t="s">
        <v>18</v>
      </c>
      <c r="D1243" s="76" t="s">
        <v>19</v>
      </c>
      <c r="E1243" s="77" t="s">
        <v>20</v>
      </c>
      <c r="F1243" s="78">
        <v>168</v>
      </c>
      <c r="G1243" s="76" t="s">
        <v>298</v>
      </c>
      <c r="H1243" s="76" t="s">
        <v>73</v>
      </c>
      <c r="I1243">
        <v>1</v>
      </c>
      <c r="J1243" s="1">
        <v>8.4000000000000005E-2</v>
      </c>
      <c r="K1243" s="1"/>
      <c r="L1243" s="1">
        <v>0.42</v>
      </c>
      <c r="M1243" s="1">
        <v>1.0489999999999999</v>
      </c>
      <c r="N1243" s="1">
        <v>3.3690000000000002</v>
      </c>
      <c r="P1243">
        <v>20</v>
      </c>
      <c r="Q1243">
        <v>31.136835856337193</v>
      </c>
      <c r="R1243" s="35" t="str">
        <f>CONCATENATE(Таблица1[[#This Row],[ОКПД]],Таблица1[[#This Row],[Признак периода данных]],Таблица1[[#This Row],[ОКЕИ]])</f>
        <v>10.20.14_168</v>
      </c>
      <c r="S1243" s="35" t="str">
        <f>VLOOKUP(Таблица1[[#This Row],[ОКПД]],ОКПД!$A$2:$B$11000,2,FALSE)</f>
        <v>Филе рыбное мороженое</v>
      </c>
      <c r="T1243" s="35" t="str">
        <f>VLOOKUP(Таблица1[[#This Row],[ОКЕИ]],'для единиц измирения'!$G$4:$H$1900,2,FALSE)</f>
        <v>тонн</v>
      </c>
      <c r="U1243" t="str">
        <f>LEFT(Таблица1[[#This Row],[ОКПД]],2)</f>
        <v>10</v>
      </c>
      <c r="V1243" s="10" t="e">
        <f>IF(H1243=H1250:H1253,"…*",Таблица1[[#This Row],[За отчётный месяц]])</f>
        <v>#VALUE!</v>
      </c>
      <c r="Y1243" s="25">
        <f t="shared" si="14"/>
        <v>1.0489999999999999</v>
      </c>
      <c r="Z1243" s="25">
        <f t="shared" si="15"/>
        <v>31.136835856337193</v>
      </c>
    </row>
    <row r="1244" spans="1:26" ht="20.100000000000001" customHeight="1" x14ac:dyDescent="0.25">
      <c r="A1244" s="91">
        <v>45231</v>
      </c>
      <c r="B1244" s="76" t="s">
        <v>17</v>
      </c>
      <c r="C1244" s="76" t="s">
        <v>18</v>
      </c>
      <c r="D1244" s="76" t="s">
        <v>19</v>
      </c>
      <c r="E1244" s="77" t="s">
        <v>20</v>
      </c>
      <c r="F1244" s="78">
        <v>114</v>
      </c>
      <c r="G1244" s="76" t="s">
        <v>298</v>
      </c>
      <c r="H1244" s="76" t="s">
        <v>405</v>
      </c>
      <c r="J1244" s="1"/>
      <c r="K1244" s="1"/>
      <c r="L1244" s="1" t="s">
        <v>9680</v>
      </c>
      <c r="M1244" s="1"/>
      <c r="N1244" s="1" t="s">
        <v>9680</v>
      </c>
      <c r="P1244" t="s">
        <v>9680</v>
      </c>
      <c r="Q1244" t="s">
        <v>9680</v>
      </c>
      <c r="R1244" s="35" t="str">
        <f>CONCATENATE(Таблица1[[#This Row],[ОКПД]],Таблица1[[#This Row],[Признак периода данных]],Таблица1[[#This Row],[ОКЕИ]])</f>
        <v>20.11.11.140_114</v>
      </c>
      <c r="S1244" s="35" t="str">
        <f>VLOOKUP(Таблица1[[#This Row],[ОКПД]],ОКПД!$A$2:$B$11000,2,FALSE)</f>
        <v>Азот</v>
      </c>
      <c r="T1244" s="35" t="str">
        <f>VLOOKUP(Таблица1[[#This Row],[ОКЕИ]],'для единиц измирения'!$G$4:$H$1900,2,FALSE)</f>
        <v>тыс.м3</v>
      </c>
      <c r="U1244" t="str">
        <f>LEFT(Таблица1[[#This Row],[ОКПД]],2)</f>
        <v>20</v>
      </c>
      <c r="V1244" s="10" t="e">
        <f>IF(H1244=H1251:H1254,"…*",Таблица1[[#This Row],[За отчётный месяц]])</f>
        <v>#VALUE!</v>
      </c>
      <c r="Y1244" s="25">
        <f t="shared" si="14"/>
        <v>0</v>
      </c>
      <c r="Z1244" s="25" t="str">
        <f t="shared" si="15"/>
        <v xml:space="preserve"> </v>
      </c>
    </row>
    <row r="1245" spans="1:26" ht="20.100000000000001" customHeight="1" x14ac:dyDescent="0.25">
      <c r="A1245" s="91">
        <v>45231</v>
      </c>
      <c r="B1245" s="76" t="s">
        <v>17</v>
      </c>
      <c r="C1245" s="76" t="s">
        <v>18</v>
      </c>
      <c r="D1245" s="76" t="s">
        <v>19</v>
      </c>
      <c r="E1245" s="77" t="s">
        <v>20</v>
      </c>
      <c r="F1245" s="78">
        <v>796</v>
      </c>
      <c r="G1245" s="76" t="s">
        <v>298</v>
      </c>
      <c r="H1245" s="76" t="s">
        <v>9140</v>
      </c>
      <c r="J1245" s="1"/>
      <c r="K1245" s="1"/>
      <c r="L1245" s="1" t="s">
        <v>9680</v>
      </c>
      <c r="M1245" s="1">
        <v>3</v>
      </c>
      <c r="N1245" s="1">
        <v>3</v>
      </c>
      <c r="P1245" t="s">
        <v>9680</v>
      </c>
      <c r="Q1245">
        <v>100</v>
      </c>
      <c r="R1245" s="35" t="str">
        <f>CONCATENATE(Таблица1[[#This Row],[ОКПД]],Таблица1[[#This Row],[Признак периода данных]],Таблица1[[#This Row],[ОКЕИ]])</f>
        <v>31.09.12.119_796</v>
      </c>
      <c r="S1245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245" s="35" t="str">
        <f>VLOOKUP(Таблица1[[#This Row],[ОКЕИ]],'для единиц измирения'!$G$4:$H$1900,2,FALSE)</f>
        <v>штук</v>
      </c>
      <c r="U1245" t="str">
        <f>LEFT(Таблица1[[#This Row],[ОКПД]],2)</f>
        <v>31</v>
      </c>
      <c r="V1245" s="10" t="e">
        <f>IF(H1245=H1252:H1255,"…*",Таблица1[[#This Row],[За отчётный месяц]])</f>
        <v>#VALUE!</v>
      </c>
      <c r="Y1245" s="25">
        <f t="shared" si="14"/>
        <v>3</v>
      </c>
      <c r="Z1245" s="25">
        <f t="shared" si="15"/>
        <v>100</v>
      </c>
    </row>
    <row r="1246" spans="1:26" ht="20.100000000000001" customHeight="1" x14ac:dyDescent="0.25">
      <c r="A1246" s="91">
        <v>45231</v>
      </c>
      <c r="B1246" s="76" t="s">
        <v>17</v>
      </c>
      <c r="C1246" s="76" t="s">
        <v>18</v>
      </c>
      <c r="D1246" s="76" t="s">
        <v>19</v>
      </c>
      <c r="E1246" s="77" t="s">
        <v>20</v>
      </c>
      <c r="F1246" s="78">
        <v>169</v>
      </c>
      <c r="G1246" s="76" t="s">
        <v>298</v>
      </c>
      <c r="H1246" s="76" t="s">
        <v>35</v>
      </c>
      <c r="I1246">
        <v>1</v>
      </c>
      <c r="J1246" s="1">
        <v>54</v>
      </c>
      <c r="K1246" s="1">
        <v>49</v>
      </c>
      <c r="L1246" s="1">
        <v>57.079000000000001</v>
      </c>
      <c r="M1246" s="1">
        <v>558</v>
      </c>
      <c r="N1246" s="1">
        <v>354.73500000000001</v>
      </c>
      <c r="O1246">
        <v>110.20408163265306</v>
      </c>
      <c r="P1246">
        <v>94.605721894216785</v>
      </c>
      <c r="Q1246">
        <v>157.30052010655842</v>
      </c>
      <c r="R1246" s="35" t="str">
        <f>CONCATENATE(Таблица1[[#This Row],[ОКПД]],Таблица1[[#This Row],[Признак периода данных]],Таблица1[[#This Row],[ОКЕИ]])</f>
        <v>05.10.20.002.АГ_169</v>
      </c>
      <c r="S1246" s="35" t="str">
        <f>VLOOKUP(Таблица1[[#This Row],[ОКПД]],ОКПД!$A$2:$B$11000,2,FALSE)</f>
        <v xml:space="preserve">Уголь каменный и бурый обогащенный </v>
      </c>
      <c r="T1246" s="35" t="str">
        <f>VLOOKUP(Таблица1[[#This Row],[ОКЕИ]],'для единиц измирения'!$G$4:$H$1900,2,FALSE)</f>
        <v>тыс. тонн</v>
      </c>
      <c r="U1246" t="str">
        <f>LEFT(Таблица1[[#This Row],[ОКПД]],2)</f>
        <v>05</v>
      </c>
      <c r="V1246" s="10" t="e">
        <f>IF(H1246=H1253:H1256,"…*",Таблица1[[#This Row],[За отчётный месяц]])</f>
        <v>#VALUE!</v>
      </c>
      <c r="Y1246" s="25">
        <f t="shared" si="14"/>
        <v>558</v>
      </c>
      <c r="Z1246" s="25">
        <f t="shared" si="15"/>
        <v>157.30052010655842</v>
      </c>
    </row>
    <row r="1247" spans="1:26" ht="20.100000000000001" customHeight="1" x14ac:dyDescent="0.25">
      <c r="A1247" s="91">
        <v>45231</v>
      </c>
      <c r="B1247" s="76" t="s">
        <v>17</v>
      </c>
      <c r="C1247" s="76" t="s">
        <v>18</v>
      </c>
      <c r="D1247" s="76" t="s">
        <v>19</v>
      </c>
      <c r="E1247" s="77" t="s">
        <v>20</v>
      </c>
      <c r="F1247" s="78">
        <v>168</v>
      </c>
      <c r="G1247" s="76" t="s">
        <v>298</v>
      </c>
      <c r="H1247" s="76" t="s">
        <v>104</v>
      </c>
      <c r="I1247">
        <v>2</v>
      </c>
      <c r="J1247" s="1">
        <v>3.1219999999999999</v>
      </c>
      <c r="K1247" s="1">
        <v>4.7480000000000002</v>
      </c>
      <c r="L1247" s="1">
        <v>3.6789999999999998</v>
      </c>
      <c r="M1247" s="1">
        <v>53.533999999999999</v>
      </c>
      <c r="N1247" s="1">
        <v>51.917000000000002</v>
      </c>
      <c r="O1247">
        <v>65.75400168491997</v>
      </c>
      <c r="P1247">
        <v>84.860016308779564</v>
      </c>
      <c r="Q1247">
        <v>103.11458674422636</v>
      </c>
      <c r="R1247" s="35" t="str">
        <f>CONCATENATE(Таблица1[[#This Row],[ОКПД]],Таблица1[[#This Row],[Признак периода данных]],Таблица1[[#This Row],[ОКЕИ]])</f>
        <v>10.20.24.110_168</v>
      </c>
      <c r="S1247" s="35" t="str">
        <f>VLOOKUP(Таблица1[[#This Row],[ОКПД]],ОКПД!$A$2:$B$11000,2,FALSE)</f>
        <v>Рыба и филе рыбное холодного копчения</v>
      </c>
      <c r="T1247" s="35" t="str">
        <f>VLOOKUP(Таблица1[[#This Row],[ОКЕИ]],'для единиц измирения'!$G$4:$H$1900,2,FALSE)</f>
        <v>тонн</v>
      </c>
      <c r="U1247" t="str">
        <f>LEFT(Таблица1[[#This Row],[ОКПД]],2)</f>
        <v>10</v>
      </c>
      <c r="V1247" s="10" t="e">
        <f>IF(H1247=H1254:H1257,"…*",Таблица1[[#This Row],[За отчётный месяц]])</f>
        <v>#VALUE!</v>
      </c>
      <c r="Y1247" s="25">
        <f t="shared" si="14"/>
        <v>53.533999999999999</v>
      </c>
      <c r="Z1247" s="25">
        <f t="shared" si="15"/>
        <v>103.11458674422636</v>
      </c>
    </row>
    <row r="1248" spans="1:26" ht="20.100000000000001" customHeight="1" x14ac:dyDescent="0.25">
      <c r="A1248" s="91">
        <v>45231</v>
      </c>
      <c r="B1248" s="76" t="s">
        <v>17</v>
      </c>
      <c r="C1248" s="76" t="s">
        <v>18</v>
      </c>
      <c r="D1248" s="76" t="s">
        <v>19</v>
      </c>
      <c r="E1248" s="77" t="s">
        <v>20</v>
      </c>
      <c r="F1248" s="78">
        <v>168</v>
      </c>
      <c r="G1248" s="76" t="s">
        <v>298</v>
      </c>
      <c r="H1248" s="76" t="s">
        <v>165</v>
      </c>
      <c r="I1248">
        <v>3</v>
      </c>
      <c r="J1248" s="1">
        <v>5.0199999999999996</v>
      </c>
      <c r="K1248" s="1">
        <v>3.38</v>
      </c>
      <c r="L1248" s="1">
        <v>7.09</v>
      </c>
      <c r="M1248" s="1">
        <v>70.599999999999994</v>
      </c>
      <c r="N1248" s="1">
        <v>89.87</v>
      </c>
      <c r="O1248">
        <v>148.52071005917159</v>
      </c>
      <c r="P1248">
        <v>70.803949224259526</v>
      </c>
      <c r="Q1248">
        <v>78.557916991209524</v>
      </c>
      <c r="R1248" s="35" t="str">
        <f>CONCATENATE(Таблица1[[#This Row],[ОКПД]],Таблица1[[#This Row],[Признак периода данных]],Таблица1[[#This Row],[ОКЕИ]])</f>
        <v>10.51.56.120_168</v>
      </c>
      <c r="S1248" s="35" t="str">
        <f>VLOOKUP(Таблица1[[#This Row],[ОКПД]],ОКПД!$A$2:$B$11000,2,FALSE)</f>
        <v>Напитки молочные</v>
      </c>
      <c r="T1248" s="35" t="str">
        <f>VLOOKUP(Таблица1[[#This Row],[ОКЕИ]],'для единиц измирения'!$G$4:$H$1900,2,FALSE)</f>
        <v>тонн</v>
      </c>
      <c r="U1248" t="str">
        <f>LEFT(Таблица1[[#This Row],[ОКПД]],2)</f>
        <v>10</v>
      </c>
      <c r="V1248" s="10" t="e">
        <f>IF(H1248=H1255:H1258,"…*",Таблица1[[#This Row],[За отчётный месяц]])</f>
        <v>#VALUE!</v>
      </c>
      <c r="Y1248" s="25">
        <f t="shared" si="14"/>
        <v>70.599999999999994</v>
      </c>
      <c r="Z1248" s="25">
        <f t="shared" si="15"/>
        <v>78.557916991209524</v>
      </c>
    </row>
    <row r="1249" spans="1:26" ht="20.100000000000001" customHeight="1" x14ac:dyDescent="0.25">
      <c r="A1249" s="91">
        <v>45231</v>
      </c>
      <c r="B1249" s="76" t="s">
        <v>17</v>
      </c>
      <c r="C1249" s="76" t="s">
        <v>18</v>
      </c>
      <c r="D1249" s="76" t="s">
        <v>19</v>
      </c>
      <c r="E1249" s="77" t="s">
        <v>20</v>
      </c>
      <c r="F1249" s="78">
        <v>796</v>
      </c>
      <c r="G1249" s="76" t="s">
        <v>298</v>
      </c>
      <c r="H1249" s="76" t="s">
        <v>345</v>
      </c>
      <c r="J1249" s="1"/>
      <c r="K1249" s="1"/>
      <c r="L1249" s="1" t="s">
        <v>9680</v>
      </c>
      <c r="M1249" s="1">
        <v>7</v>
      </c>
      <c r="N1249" s="1">
        <v>7</v>
      </c>
      <c r="P1249" t="s">
        <v>9680</v>
      </c>
      <c r="Q1249">
        <v>100</v>
      </c>
      <c r="R1249" s="35" t="str">
        <f>CONCATENATE(Таблица1[[#This Row],[ОКПД]],Таблица1[[#This Row],[Признак периода данных]],Таблица1[[#This Row],[ОКЕИ]])</f>
        <v>31.09.12.121_796</v>
      </c>
      <c r="S1249" s="35" t="str">
        <f>VLOOKUP(Таблица1[[#This Row],[ОКПД]],ОКПД!$A$2:$B$11000,2,FALSE)</f>
        <v>Кровати деревянные для взрослых</v>
      </c>
      <c r="T1249" s="35" t="str">
        <f>VLOOKUP(Таблица1[[#This Row],[ОКЕИ]],'для единиц измирения'!$G$4:$H$1900,2,FALSE)</f>
        <v>штук</v>
      </c>
      <c r="U1249" t="str">
        <f>LEFT(Таблица1[[#This Row],[ОКПД]],2)</f>
        <v>31</v>
      </c>
      <c r="V1249" s="10" t="e">
        <f>IF(H1249=H1256:H1259,"…*",Таблица1[[#This Row],[За отчётный месяц]])</f>
        <v>#VALUE!</v>
      </c>
      <c r="Y1249" s="25">
        <f t="shared" si="14"/>
        <v>7</v>
      </c>
      <c r="Z1249" s="25">
        <f t="shared" si="15"/>
        <v>100</v>
      </c>
    </row>
    <row r="1250" spans="1:26" ht="20.100000000000001" customHeight="1" x14ac:dyDescent="0.25">
      <c r="A1250" s="91">
        <v>45231</v>
      </c>
      <c r="B1250" s="76" t="s">
        <v>17</v>
      </c>
      <c r="C1250" s="76" t="s">
        <v>18</v>
      </c>
      <c r="D1250" s="76" t="s">
        <v>19</v>
      </c>
      <c r="E1250" s="77" t="s">
        <v>20</v>
      </c>
      <c r="F1250" s="78">
        <v>168</v>
      </c>
      <c r="G1250" s="76" t="s">
        <v>298</v>
      </c>
      <c r="H1250" s="76" t="s">
        <v>89</v>
      </c>
      <c r="I1250">
        <v>2</v>
      </c>
      <c r="J1250" s="1">
        <v>0.33500000000000002</v>
      </c>
      <c r="K1250" s="1">
        <v>0.33300000000000002</v>
      </c>
      <c r="L1250" s="1">
        <v>0.91600000000000004</v>
      </c>
      <c r="M1250" s="1">
        <v>6.9290000000000003</v>
      </c>
      <c r="N1250" s="1">
        <v>14.227</v>
      </c>
      <c r="O1250">
        <v>100.6006006006006</v>
      </c>
      <c r="P1250">
        <v>36.572052401746724</v>
      </c>
      <c r="Q1250">
        <v>48.703170028818441</v>
      </c>
      <c r="R1250" s="35" t="str">
        <f>CONCATENATE(Таблица1[[#This Row],[ОКПД]],Таблица1[[#This Row],[Признак периода данных]],Таблица1[[#This Row],[ОКЕИ]])</f>
        <v>10.20.23.110_168</v>
      </c>
      <c r="S1250" s="35" t="str">
        <f>VLOOKUP(Таблица1[[#This Row],[ОКПД]],ОКПД!$A$2:$B$11000,2,FALSE)</f>
        <v>Рыба вяленая</v>
      </c>
      <c r="T1250" s="35" t="str">
        <f>VLOOKUP(Таблица1[[#This Row],[ОКЕИ]],'для единиц измирения'!$G$4:$H$1900,2,FALSE)</f>
        <v>тонн</v>
      </c>
      <c r="U1250" t="str">
        <f>LEFT(Таблица1[[#This Row],[ОКПД]],2)</f>
        <v>10</v>
      </c>
      <c r="V1250" s="10" t="e">
        <f>IF(H1250=H1257:H1260,"…*",Таблица1[[#This Row],[За отчётный месяц]])</f>
        <v>#VALUE!</v>
      </c>
      <c r="Y1250" s="25">
        <f t="shared" si="14"/>
        <v>6.9290000000000003</v>
      </c>
      <c r="Z1250" s="25">
        <f t="shared" si="15"/>
        <v>48.703170028818441</v>
      </c>
    </row>
    <row r="1251" spans="1:26" ht="20.100000000000001" customHeight="1" x14ac:dyDescent="0.25">
      <c r="A1251" s="91">
        <v>45231</v>
      </c>
      <c r="B1251" s="76" t="s">
        <v>17</v>
      </c>
      <c r="C1251" s="76" t="s">
        <v>18</v>
      </c>
      <c r="D1251" s="76" t="s">
        <v>19</v>
      </c>
      <c r="E1251" s="77" t="s">
        <v>20</v>
      </c>
      <c r="F1251" s="78">
        <v>168</v>
      </c>
      <c r="G1251" s="76" t="s">
        <v>298</v>
      </c>
      <c r="H1251" s="76" t="s">
        <v>388</v>
      </c>
      <c r="L1251" t="s">
        <v>9680</v>
      </c>
      <c r="M1251">
        <v>581.1</v>
      </c>
      <c r="N1251">
        <v>833.37199999999996</v>
      </c>
      <c r="P1251" t="s">
        <v>9680</v>
      </c>
      <c r="Q1251">
        <v>69.728764585323248</v>
      </c>
      <c r="R1251" s="35" t="str">
        <f>CONCATENATE(Таблица1[[#This Row],[ОКПД]],Таблица1[[#This Row],[Признак периода данных]],Таблица1[[#This Row],[ОКЕИ]])</f>
        <v>03.12.20_168</v>
      </c>
      <c r="S1251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251" s="35" t="str">
        <f>VLOOKUP(Таблица1[[#This Row],[ОКЕИ]],'для единиц измирения'!$G$4:$H$1900,2,FALSE)</f>
        <v>тонн</v>
      </c>
      <c r="U1251" t="str">
        <f>LEFT(Таблица1[[#This Row],[ОКПД]],2)</f>
        <v>03</v>
      </c>
      <c r="V1251" s="10" t="e">
        <f>IF(H1251=H1258:H1261,"…*",Таблица1[[#This Row],[За отчётный месяц]])</f>
        <v>#VALUE!</v>
      </c>
      <c r="Y1251" s="25">
        <f t="shared" si="14"/>
        <v>581.1</v>
      </c>
      <c r="Z1251" s="25">
        <f t="shared" si="15"/>
        <v>69.728764585323248</v>
      </c>
    </row>
    <row r="1252" spans="1:26" ht="20.100000000000001" customHeight="1" x14ac:dyDescent="0.25">
      <c r="A1252" s="91">
        <v>45231</v>
      </c>
      <c r="B1252" s="76" t="s">
        <v>17</v>
      </c>
      <c r="C1252" s="76" t="s">
        <v>18</v>
      </c>
      <c r="D1252" s="76" t="s">
        <v>19</v>
      </c>
      <c r="E1252" s="77" t="s">
        <v>20</v>
      </c>
      <c r="F1252" s="78">
        <v>114</v>
      </c>
      <c r="G1252" s="76" t="s">
        <v>298</v>
      </c>
      <c r="H1252" s="76" t="s">
        <v>9677</v>
      </c>
      <c r="K1252">
        <v>0.72299999999999998</v>
      </c>
      <c r="L1252" t="s">
        <v>9680</v>
      </c>
      <c r="M1252">
        <v>5.633</v>
      </c>
      <c r="N1252" t="s">
        <v>9680</v>
      </c>
      <c r="P1252" t="s">
        <v>9680</v>
      </c>
      <c r="Q1252" t="s">
        <v>9680</v>
      </c>
      <c r="R1252" s="35" t="str">
        <f>CONCATENATE(Таблица1[[#This Row],[ОКПД]],Таблица1[[#This Row],[Признак периода данных]],Таблица1[[#This Row],[ОКЕИ]])</f>
        <v>08.12.12.140_114</v>
      </c>
      <c r="S1252" s="35" t="str">
        <f>VLOOKUP(Таблица1[[#This Row],[ОКПД]],ОКПД!$A$2:$B$11000,2,FALSE)</f>
        <v xml:space="preserve">Щебень </v>
      </c>
      <c r="T1252" s="35" t="str">
        <f>VLOOKUP(Таблица1[[#This Row],[ОКЕИ]],'для единиц измирения'!$G$4:$H$1900,2,FALSE)</f>
        <v>тыс.м3</v>
      </c>
      <c r="U1252" t="str">
        <f>LEFT(Таблица1[[#This Row],[ОКПД]],2)</f>
        <v>08</v>
      </c>
      <c r="V1252" s="10" t="e">
        <f>IF(H1252=H1259:H1262,"…*",Таблица1[[#This Row],[За отчётный месяц]])</f>
        <v>#VALUE!</v>
      </c>
      <c r="Y1252" s="25">
        <f t="shared" si="14"/>
        <v>5.633</v>
      </c>
      <c r="Z1252" s="25" t="str">
        <f t="shared" si="15"/>
        <v xml:space="preserve"> </v>
      </c>
    </row>
    <row r="1253" spans="1:26" ht="20.100000000000001" customHeight="1" x14ac:dyDescent="0.25">
      <c r="A1253" s="91">
        <v>45231</v>
      </c>
      <c r="B1253" s="76" t="s">
        <v>17</v>
      </c>
      <c r="C1253" s="76" t="s">
        <v>18</v>
      </c>
      <c r="D1253" s="76" t="s">
        <v>19</v>
      </c>
      <c r="E1253" s="77" t="s">
        <v>20</v>
      </c>
      <c r="F1253" s="78">
        <v>882</v>
      </c>
      <c r="G1253" s="76" t="s">
        <v>298</v>
      </c>
      <c r="H1253" s="76" t="s">
        <v>368</v>
      </c>
      <c r="J1253" s="1"/>
      <c r="K1253" s="1"/>
      <c r="L1253" s="1">
        <v>5.6000000000000001E-2</v>
      </c>
      <c r="M1253" s="1">
        <v>1.1160000000000001</v>
      </c>
      <c r="N1253" s="1">
        <v>2.9430000000000001</v>
      </c>
      <c r="P1253">
        <v>0</v>
      </c>
      <c r="Q1253">
        <v>37.920489296636084</v>
      </c>
      <c r="R1253" s="35" t="str">
        <f>CONCATENATE(Таблица1[[#This Row],[ОКПД]],Таблица1[[#This Row],[Признак периода данных]],Таблица1[[#This Row],[ОКЕИ]])</f>
        <v>10.39.18_882</v>
      </c>
      <c r="S1253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253" s="35" t="str">
        <f>VLOOKUP(Таблица1[[#This Row],[ОКЕИ]],'для единиц измирения'!$G$4:$H$1900,2,FALSE)</f>
        <v>тыс.усл. банок</v>
      </c>
      <c r="U1253" t="str">
        <f>LEFT(Таблица1[[#This Row],[ОКПД]],2)</f>
        <v>10</v>
      </c>
      <c r="V1253" s="10" t="e">
        <f>IF(H1253=H1260:H1263,"…*",Таблица1[[#This Row],[За отчётный месяц]])</f>
        <v>#VALUE!</v>
      </c>
      <c r="Y1253" s="25">
        <f t="shared" si="14"/>
        <v>1.1160000000000001</v>
      </c>
      <c r="Z1253" s="25">
        <f t="shared" si="15"/>
        <v>37.920489296636084</v>
      </c>
    </row>
    <row r="1254" spans="1:26" ht="20.100000000000001" customHeight="1" x14ac:dyDescent="0.25">
      <c r="A1254" s="91">
        <v>45231</v>
      </c>
      <c r="B1254" s="76" t="s">
        <v>17</v>
      </c>
      <c r="C1254" s="76" t="s">
        <v>18</v>
      </c>
      <c r="D1254" s="76" t="s">
        <v>19</v>
      </c>
      <c r="E1254" s="77" t="s">
        <v>20</v>
      </c>
      <c r="F1254" s="78">
        <v>168</v>
      </c>
      <c r="G1254" s="76" t="s">
        <v>298</v>
      </c>
      <c r="H1254" s="76" t="s">
        <v>142</v>
      </c>
      <c r="I1254">
        <v>4</v>
      </c>
      <c r="J1254">
        <v>14.61</v>
      </c>
      <c r="K1254">
        <v>13.47</v>
      </c>
      <c r="L1254">
        <v>18.420000000000002</v>
      </c>
      <c r="M1254">
        <v>192.74</v>
      </c>
      <c r="N1254">
        <v>208.45</v>
      </c>
      <c r="O1254">
        <v>108.46325167037863</v>
      </c>
      <c r="P1254">
        <v>79.31596091205212</v>
      </c>
      <c r="Q1254">
        <v>92.463420484528669</v>
      </c>
      <c r="R1254" s="35" t="str">
        <f>CONCATENATE(Таблица1[[#This Row],[ОКПД]],Таблица1[[#This Row],[Признак периода данных]],Таблица1[[#This Row],[ОКЕИ]])</f>
        <v>10.51.52.100_168</v>
      </c>
      <c r="S1254" s="35" t="str">
        <f>VLOOKUP(Таблица1[[#This Row],[ОКПД]],ОКПД!$A$2:$B$11000,2,FALSE)</f>
        <v>Продукты кисломолочные (кроме сметаны)</v>
      </c>
      <c r="T1254" s="35" t="str">
        <f>VLOOKUP(Таблица1[[#This Row],[ОКЕИ]],'для единиц измирения'!$G$4:$H$1900,2,FALSE)</f>
        <v>тонн</v>
      </c>
      <c r="U1254" t="str">
        <f>LEFT(Таблица1[[#This Row],[ОКПД]],2)</f>
        <v>10</v>
      </c>
      <c r="V1254" s="10" t="e">
        <f>IF(H1254=H1261:H1264,"…*",Таблица1[[#This Row],[За отчётный месяц]])</f>
        <v>#VALUE!</v>
      </c>
      <c r="Y1254" s="25">
        <f t="shared" si="14"/>
        <v>192.74</v>
      </c>
      <c r="Z1254" s="25">
        <f t="shared" si="15"/>
        <v>92.463420484528669</v>
      </c>
    </row>
    <row r="1255" spans="1:26" ht="20.100000000000001" customHeight="1" x14ac:dyDescent="0.25">
      <c r="A1255" s="91">
        <v>45231</v>
      </c>
      <c r="B1255" s="76" t="s">
        <v>17</v>
      </c>
      <c r="C1255" s="76" t="s">
        <v>18</v>
      </c>
      <c r="D1255" s="76" t="s">
        <v>19</v>
      </c>
      <c r="E1255" s="77" t="s">
        <v>20</v>
      </c>
      <c r="F1255" s="78">
        <v>168</v>
      </c>
      <c r="G1255" s="76" t="s">
        <v>298</v>
      </c>
      <c r="H1255" s="76" t="s">
        <v>179</v>
      </c>
      <c r="I1255">
        <v>10</v>
      </c>
      <c r="J1255">
        <v>11.832000000000001</v>
      </c>
      <c r="K1255">
        <v>11.853</v>
      </c>
      <c r="L1255">
        <v>11.576000000000001</v>
      </c>
      <c r="M1255">
        <v>131.03</v>
      </c>
      <c r="N1255">
        <v>129.30199999999999</v>
      </c>
      <c r="O1255">
        <v>99.822829663376353</v>
      </c>
      <c r="P1255">
        <v>102.21147201105737</v>
      </c>
      <c r="Q1255">
        <v>101.33640624274953</v>
      </c>
      <c r="R1255" s="35" t="str">
        <f>CONCATENATE(Таблица1[[#This Row],[ОКПД]],Таблица1[[#This Row],[Признак периода данных]],Таблица1[[#This Row],[ОКЕИ]])</f>
        <v>10.71.11.120_168</v>
      </c>
      <c r="S1255" s="35" t="str">
        <f>VLOOKUP(Таблица1[[#This Row],[ОКПД]],ОКПД!$A$2:$B$11000,2,FALSE)</f>
        <v>Булочные изделия недлительного хранения</v>
      </c>
      <c r="T1255" s="35" t="str">
        <f>VLOOKUP(Таблица1[[#This Row],[ОКЕИ]],'для единиц измирения'!$G$4:$H$1900,2,FALSE)</f>
        <v>тонн</v>
      </c>
      <c r="U1255" t="str">
        <f>LEFT(Таблица1[[#This Row],[ОКПД]],2)</f>
        <v>10</v>
      </c>
      <c r="V1255" s="10" t="e">
        <f>IF(H1255=H1262:H1265,"…*",Таблица1[[#This Row],[За отчётный месяц]])</f>
        <v>#VALUE!</v>
      </c>
      <c r="Y1255" s="25">
        <f t="shared" si="14"/>
        <v>131.03</v>
      </c>
      <c r="Z1255" s="25">
        <f t="shared" si="15"/>
        <v>101.33640624274953</v>
      </c>
    </row>
    <row r="1256" spans="1:26" ht="20.100000000000001" customHeight="1" x14ac:dyDescent="0.25">
      <c r="A1256" s="91">
        <v>45231</v>
      </c>
      <c r="B1256" s="76" t="s">
        <v>17</v>
      </c>
      <c r="C1256" s="76" t="s">
        <v>18</v>
      </c>
      <c r="D1256" s="76" t="s">
        <v>19</v>
      </c>
      <c r="E1256" s="77" t="s">
        <v>20</v>
      </c>
      <c r="F1256" s="78">
        <v>882</v>
      </c>
      <c r="G1256" s="76" t="s">
        <v>298</v>
      </c>
      <c r="H1256" s="76" t="s">
        <v>320</v>
      </c>
      <c r="L1256">
        <v>1.66</v>
      </c>
      <c r="M1256">
        <v>1.5</v>
      </c>
      <c r="N1256">
        <v>13.69</v>
      </c>
      <c r="P1256">
        <v>0</v>
      </c>
      <c r="Q1256">
        <v>10.956902848794741</v>
      </c>
      <c r="R1256" s="35" t="str">
        <f>CONCATENATE(Таблица1[[#This Row],[ОКПД]],Таблица1[[#This Row],[Признак периода данных]],Таблица1[[#This Row],[ОКЕИ]])</f>
        <v>10.13.15.128_882</v>
      </c>
      <c r="S1256" s="35" t="str">
        <f>VLOOKUP(Таблица1[[#This Row],[ОКПД]],ОКПД!$A$2:$B$11000,2,FALSE)</f>
        <v>Блюда обеденные вторые мясосодержащие консервированные</v>
      </c>
      <c r="T1256" s="35" t="str">
        <f>VLOOKUP(Таблица1[[#This Row],[ОКЕИ]],'для единиц измирения'!$G$4:$H$1900,2,FALSE)</f>
        <v>тыс.усл. банок</v>
      </c>
      <c r="U1256" t="str">
        <f>LEFT(Таблица1[[#This Row],[ОКПД]],2)</f>
        <v>10</v>
      </c>
      <c r="V1256" s="10" t="e">
        <f>IF(H1256=H1263:H1266,"…*",Таблица1[[#This Row],[За отчётный месяц]])</f>
        <v>#VALUE!</v>
      </c>
      <c r="Y1256" s="25">
        <f t="shared" si="14"/>
        <v>1.5</v>
      </c>
      <c r="Z1256" s="25">
        <f t="shared" si="15"/>
        <v>10.956902848794741</v>
      </c>
    </row>
    <row r="1257" spans="1:26" ht="20.100000000000001" customHeight="1" x14ac:dyDescent="0.25">
      <c r="A1257" s="91">
        <v>45231</v>
      </c>
      <c r="B1257" s="76" t="s">
        <v>17</v>
      </c>
      <c r="C1257" s="76" t="s">
        <v>18</v>
      </c>
      <c r="D1257" s="76" t="s">
        <v>19</v>
      </c>
      <c r="E1257" s="77" t="s">
        <v>20</v>
      </c>
      <c r="F1257" s="78">
        <v>168</v>
      </c>
      <c r="G1257" s="76" t="s">
        <v>298</v>
      </c>
      <c r="H1257" s="76" t="s">
        <v>99</v>
      </c>
      <c r="I1257">
        <v>1</v>
      </c>
      <c r="J1257" s="1">
        <v>0.13</v>
      </c>
      <c r="K1257" s="1">
        <v>0.12</v>
      </c>
      <c r="L1257" s="1">
        <v>0.1</v>
      </c>
      <c r="M1257" s="1">
        <v>1.0920000000000001</v>
      </c>
      <c r="N1257" s="1">
        <v>0.96</v>
      </c>
      <c r="O1257">
        <v>108.33333333333333</v>
      </c>
      <c r="P1257">
        <v>130</v>
      </c>
      <c r="Q1257">
        <v>113.75</v>
      </c>
      <c r="R1257" s="35" t="str">
        <f>CONCATENATE(Таблица1[[#This Row],[ОКПД]],Таблица1[[#This Row],[Признак периода данных]],Таблица1[[#This Row],[ОКЕИ]])</f>
        <v>10.20.23.130_168</v>
      </c>
      <c r="S1257" s="35" t="str">
        <f>VLOOKUP(Таблица1[[#This Row],[ОКПД]],ОКПД!$A$2:$B$11000,2,FALSE)</f>
        <v>Рыба сушеная</v>
      </c>
      <c r="T1257" s="35" t="str">
        <f>VLOOKUP(Таблица1[[#This Row],[ОКЕИ]],'для единиц измирения'!$G$4:$H$1900,2,FALSE)</f>
        <v>тонн</v>
      </c>
      <c r="U1257" t="str">
        <f>LEFT(Таблица1[[#This Row],[ОКПД]],2)</f>
        <v>10</v>
      </c>
      <c r="V1257" s="10" t="e">
        <f>IF(H1257=H1264:H1267,"…*",Таблица1[[#This Row],[За отчётный месяц]])</f>
        <v>#VALUE!</v>
      </c>
      <c r="Y1257" s="25">
        <f t="shared" si="14"/>
        <v>1.0920000000000001</v>
      </c>
      <c r="Z1257" s="25">
        <f t="shared" si="15"/>
        <v>113.75</v>
      </c>
    </row>
    <row r="1258" spans="1:26" ht="20.100000000000001" customHeight="1" x14ac:dyDescent="0.25">
      <c r="A1258" s="91">
        <v>45231</v>
      </c>
      <c r="B1258" s="76" t="s">
        <v>17</v>
      </c>
      <c r="C1258" s="76" t="s">
        <v>18</v>
      </c>
      <c r="D1258" s="76" t="s">
        <v>19</v>
      </c>
      <c r="E1258" s="77" t="s">
        <v>20</v>
      </c>
      <c r="F1258" s="78">
        <v>247</v>
      </c>
      <c r="G1258" s="76" t="s">
        <v>298</v>
      </c>
      <c r="H1258" s="76" t="s">
        <v>277</v>
      </c>
      <c r="J1258" s="1"/>
      <c r="K1258" s="1"/>
      <c r="L1258" s="1">
        <v>1.4E-2</v>
      </c>
      <c r="M1258" s="1"/>
      <c r="N1258" s="1">
        <v>0.51800000000000002</v>
      </c>
      <c r="P1258">
        <v>0</v>
      </c>
      <c r="Q1258">
        <v>0</v>
      </c>
      <c r="R1258" s="35" t="str">
        <f>CONCATENATE(Таблица1[[#This Row],[ОКПД]],Таблица1[[#This Row],[Признак периода данных]],Таблица1[[#This Row],[ОКЕИ]])</f>
        <v>35.11.10.141_247</v>
      </c>
      <c r="S1258" s="35" t="str">
        <f>VLOOKUP(Таблица1[[#This Row],[ОКПД]],ОКПД!$A$2:$B$11000,2,FALSE)</f>
        <v>Электроэнергия, произведенная солнечными электростанциями</v>
      </c>
      <c r="T1258" s="35" t="str">
        <f>VLOOKUP(Таблица1[[#This Row],[ОКЕИ]],'для единиц измирения'!$G$4:$H$1900,2,FALSE)</f>
        <v>млн. кВт. ч</v>
      </c>
      <c r="U1258" t="str">
        <f>LEFT(Таблица1[[#This Row],[ОКПД]],2)</f>
        <v>35</v>
      </c>
      <c r="V1258" s="10" t="e">
        <f>IF(H1258=H1265:H1268,"…*",Таблица1[[#This Row],[За отчётный месяц]])</f>
        <v>#VALUE!</v>
      </c>
      <c r="Y1258" s="25">
        <f t="shared" si="14"/>
        <v>0</v>
      </c>
      <c r="Z1258" s="25">
        <f t="shared" si="15"/>
        <v>0</v>
      </c>
    </row>
    <row r="1259" spans="1:26" ht="20.100000000000001" customHeight="1" x14ac:dyDescent="0.25">
      <c r="A1259" s="91">
        <v>45231</v>
      </c>
      <c r="B1259" s="76" t="s">
        <v>17</v>
      </c>
      <c r="C1259" s="76" t="s">
        <v>18</v>
      </c>
      <c r="D1259" s="76" t="s">
        <v>19</v>
      </c>
      <c r="E1259" s="77" t="s">
        <v>20</v>
      </c>
      <c r="F1259" s="78">
        <v>384</v>
      </c>
      <c r="G1259" s="76" t="s">
        <v>298</v>
      </c>
      <c r="H1259" s="76" t="s">
        <v>246</v>
      </c>
      <c r="L1259">
        <v>11749</v>
      </c>
      <c r="N1259">
        <v>80086</v>
      </c>
      <c r="P1259">
        <v>0</v>
      </c>
      <c r="Q1259">
        <v>0</v>
      </c>
      <c r="R1259" s="35" t="str">
        <f>CONCATENATE(Таблица1[[#This Row],[ОКПД]],Таблица1[[#This Row],[Признак периода данных]],Таблица1[[#This Row],[ОКЕИ]])</f>
        <v>20.51.1_384</v>
      </c>
      <c r="S1259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259" s="35" t="str">
        <f>VLOOKUP(Таблица1[[#This Row],[ОКЕИ]],'для единиц измирения'!$G$4:$H$1900,2,FALSE)</f>
        <v>тыс.руб</v>
      </c>
      <c r="U1259" t="str">
        <f>LEFT(Таблица1[[#This Row],[ОКПД]],2)</f>
        <v>20</v>
      </c>
      <c r="V1259" s="10" t="e">
        <f>IF(H1259=H1266:H1269,"…*",Таблица1[[#This Row],[За отчётный месяц]])</f>
        <v>#VALUE!</v>
      </c>
      <c r="Y1259" s="25">
        <f t="shared" si="14"/>
        <v>0</v>
      </c>
      <c r="Z1259" s="25">
        <f t="shared" si="15"/>
        <v>0</v>
      </c>
    </row>
    <row r="1260" spans="1:26" ht="20.100000000000001" customHeight="1" x14ac:dyDescent="0.25">
      <c r="A1260" s="91">
        <v>45231</v>
      </c>
      <c r="B1260" s="76" t="s">
        <v>17</v>
      </c>
      <c r="C1260" s="76" t="s">
        <v>18</v>
      </c>
      <c r="D1260" s="76" t="s">
        <v>19</v>
      </c>
      <c r="E1260" s="77" t="s">
        <v>20</v>
      </c>
      <c r="F1260" s="78">
        <v>882</v>
      </c>
      <c r="G1260" s="76" t="s">
        <v>298</v>
      </c>
      <c r="H1260" s="76" t="s">
        <v>363</v>
      </c>
      <c r="L1260">
        <v>5.6000000000000001E-2</v>
      </c>
      <c r="M1260">
        <v>1.1160000000000001</v>
      </c>
      <c r="N1260">
        <v>2.9430000000000001</v>
      </c>
      <c r="P1260">
        <v>0</v>
      </c>
      <c r="Q1260">
        <v>37.920489296636084</v>
      </c>
      <c r="R1260" s="35" t="str">
        <f>CONCATENATE(Таблица1[[#This Row],[ОКПД]],Таблица1[[#This Row],[Признак периода данных]],Таблица1[[#This Row],[ОКЕИ]])</f>
        <v>10.32.39.001.АГ_882</v>
      </c>
      <c r="S1260" s="35" t="str">
        <f>VLOOKUP(Таблица1[[#This Row],[ОКПД]],ОКПД!$A$2:$B$11000,2,FALSE)</f>
        <v>Плодоовощные консервы</v>
      </c>
      <c r="T1260" s="35" t="str">
        <f>VLOOKUP(Таблица1[[#This Row],[ОКЕИ]],'для единиц измирения'!$G$4:$H$1900,2,FALSE)</f>
        <v>тыс.усл. банок</v>
      </c>
      <c r="U1260" t="str">
        <f>LEFT(Таблица1[[#This Row],[ОКПД]],2)</f>
        <v>10</v>
      </c>
      <c r="V1260" s="10" t="e">
        <f>IF(H1260=H1267:H1270,"…*",Таблица1[[#This Row],[За отчётный месяц]])</f>
        <v>#VALUE!</v>
      </c>
      <c r="Y1260" s="25">
        <f t="shared" si="14"/>
        <v>1.1160000000000001</v>
      </c>
      <c r="Z1260" s="25">
        <f t="shared" si="15"/>
        <v>37.920489296636084</v>
      </c>
    </row>
    <row r="1261" spans="1:26" ht="20.100000000000001" customHeight="1" x14ac:dyDescent="0.25">
      <c r="A1261" s="91">
        <v>45231</v>
      </c>
      <c r="B1261" s="76" t="s">
        <v>17</v>
      </c>
      <c r="C1261" s="76" t="s">
        <v>18</v>
      </c>
      <c r="D1261" s="76" t="s">
        <v>19</v>
      </c>
      <c r="E1261" s="77" t="s">
        <v>20</v>
      </c>
      <c r="F1261" s="78">
        <v>168</v>
      </c>
      <c r="G1261" s="76" t="s">
        <v>298</v>
      </c>
      <c r="H1261" s="76" t="s">
        <v>326</v>
      </c>
      <c r="J1261" s="1"/>
      <c r="K1261" s="1"/>
      <c r="L1261" s="1" t="s">
        <v>9680</v>
      </c>
      <c r="M1261" s="1">
        <v>0.154</v>
      </c>
      <c r="N1261" s="1" t="s">
        <v>9680</v>
      </c>
      <c r="P1261" t="s">
        <v>9680</v>
      </c>
      <c r="Q1261" t="s">
        <v>9680</v>
      </c>
      <c r="R1261" s="35" t="str">
        <f>CONCATENATE(Таблица1[[#This Row],[ОКПД]],Таблица1[[#This Row],[Признак периода данных]],Таблица1[[#This Row],[ОКЕИ]])</f>
        <v>10.20.25.113_168</v>
      </c>
      <c r="S1261" s="35" t="str">
        <f>VLOOKUP(Таблица1[[#This Row],[ОКПД]],ОКПД!$A$2:$B$11000,2,FALSE)</f>
        <v>Консервы рыбные в масле</v>
      </c>
      <c r="T1261" s="35" t="str">
        <f>VLOOKUP(Таблица1[[#This Row],[ОКЕИ]],'для единиц измирения'!$G$4:$H$1900,2,FALSE)</f>
        <v>тонн</v>
      </c>
      <c r="U1261" t="str">
        <f>LEFT(Таблица1[[#This Row],[ОКПД]],2)</f>
        <v>10</v>
      </c>
      <c r="V1261" s="10" t="e">
        <f>IF(H1261=H1268:H1271,"…*",Таблица1[[#This Row],[За отчётный месяц]])</f>
        <v>#VALUE!</v>
      </c>
      <c r="Y1261" s="25">
        <f t="shared" si="14"/>
        <v>0.154</v>
      </c>
      <c r="Z1261" s="25" t="str">
        <f t="shared" si="15"/>
        <v xml:space="preserve"> </v>
      </c>
    </row>
    <row r="1262" spans="1:26" ht="20.100000000000001" customHeight="1" x14ac:dyDescent="0.25">
      <c r="A1262" s="91">
        <v>45231</v>
      </c>
      <c r="B1262" s="76" t="s">
        <v>17</v>
      </c>
      <c r="C1262" s="76" t="s">
        <v>18</v>
      </c>
      <c r="D1262" s="76" t="s">
        <v>19</v>
      </c>
      <c r="E1262" s="77" t="s">
        <v>20</v>
      </c>
      <c r="F1262" s="78">
        <v>159</v>
      </c>
      <c r="G1262" s="76" t="s">
        <v>298</v>
      </c>
      <c r="H1262" s="76" t="s">
        <v>309</v>
      </c>
      <c r="I1262">
        <v>1</v>
      </c>
      <c r="J1262">
        <v>6.4160000000000004</v>
      </c>
      <c r="K1262">
        <v>5.3769999999999998</v>
      </c>
      <c r="L1262">
        <v>7.0490000000000004</v>
      </c>
      <c r="M1262">
        <v>59.051000000000002</v>
      </c>
      <c r="N1262">
        <v>59.216000000000001</v>
      </c>
      <c r="O1262">
        <v>119.32304258880417</v>
      </c>
      <c r="P1262">
        <v>91.020002837281879</v>
      </c>
      <c r="Q1262">
        <v>99.721359092137263</v>
      </c>
      <c r="R1262" s="35" t="str">
        <f>CONCATENATE(Таблица1[[#This Row],[ОКПД]],Таблица1[[#This Row],[Признак периода данных]],Таблица1[[#This Row],[ОКЕИ]])</f>
        <v>06.20.10.110_159</v>
      </c>
      <c r="S1262" s="35" t="str">
        <f>VLOOKUP(Таблица1[[#This Row],[ОКПД]],ОКПД!$A$2:$B$11000,2,FALSE)</f>
        <v xml:space="preserve">Газ горючий природный (газ естественный) </v>
      </c>
      <c r="T1262" s="35" t="str">
        <f>VLOOKUP(Таблица1[[#This Row],[ОКЕИ]],'для единиц измирения'!$G$4:$H$1900,2,FALSE)</f>
        <v>млн.м3</v>
      </c>
      <c r="U1262" t="str">
        <f>LEFT(Таблица1[[#This Row],[ОКПД]],2)</f>
        <v>06</v>
      </c>
      <c r="V1262" s="10" t="e">
        <f>IF(H1262=H1269:H1272,"…*",Таблица1[[#This Row],[За отчётный месяц]])</f>
        <v>#VALUE!</v>
      </c>
      <c r="Y1262" s="25">
        <f t="shared" si="14"/>
        <v>59.051000000000002</v>
      </c>
      <c r="Z1262" s="25">
        <f t="shared" si="15"/>
        <v>99.721359092137263</v>
      </c>
    </row>
    <row r="1263" spans="1:26" ht="20.100000000000001" customHeight="1" x14ac:dyDescent="0.25">
      <c r="A1263" s="91">
        <v>45231</v>
      </c>
      <c r="B1263" s="76" t="s">
        <v>17</v>
      </c>
      <c r="C1263" s="76" t="s">
        <v>18</v>
      </c>
      <c r="D1263" s="76" t="s">
        <v>19</v>
      </c>
      <c r="E1263" s="77" t="s">
        <v>20</v>
      </c>
      <c r="F1263" s="78">
        <v>168</v>
      </c>
      <c r="G1263" s="76" t="s">
        <v>298</v>
      </c>
      <c r="H1263" s="76" t="s">
        <v>146</v>
      </c>
      <c r="I1263">
        <v>3</v>
      </c>
      <c r="J1263">
        <v>1.61</v>
      </c>
      <c r="K1263">
        <v>1.21</v>
      </c>
      <c r="L1263">
        <v>1.92</v>
      </c>
      <c r="M1263">
        <v>23.46</v>
      </c>
      <c r="N1263">
        <v>25.57</v>
      </c>
      <c r="O1263">
        <v>133.05785123966942</v>
      </c>
      <c r="P1263">
        <v>83.854166666666671</v>
      </c>
      <c r="Q1263">
        <v>91.748142354321473</v>
      </c>
      <c r="R1263" s="35" t="str">
        <f>CONCATENATE(Таблица1[[#This Row],[ОКПД]],Таблица1[[#This Row],[Признак периода данных]],Таблица1[[#This Row],[ОКЕИ]])</f>
        <v>10.51.52.130_168</v>
      </c>
      <c r="S1263" s="35" t="str">
        <f>VLOOKUP(Таблица1[[#This Row],[ОКПД]],ОКПД!$A$2:$B$11000,2,FALSE)</f>
        <v>Ряженка и варенец</v>
      </c>
      <c r="T1263" s="35" t="str">
        <f>VLOOKUP(Таблица1[[#This Row],[ОКЕИ]],'для единиц измирения'!$G$4:$H$1900,2,FALSE)</f>
        <v>тонн</v>
      </c>
      <c r="U1263" t="str">
        <f>LEFT(Таблица1[[#This Row],[ОКПД]],2)</f>
        <v>10</v>
      </c>
      <c r="V1263" s="10" t="e">
        <f>IF(H1263=H1270:H1273,"…*",Таблица1[[#This Row],[За отчётный месяц]])</f>
        <v>#VALUE!</v>
      </c>
      <c r="Y1263" s="25">
        <f t="shared" si="14"/>
        <v>23.46</v>
      </c>
      <c r="Z1263" s="25">
        <f t="shared" si="15"/>
        <v>91.748142354321473</v>
      </c>
    </row>
    <row r="1264" spans="1:26" ht="20.100000000000001" customHeight="1" x14ac:dyDescent="0.25">
      <c r="A1264" s="91">
        <v>45231</v>
      </c>
      <c r="B1264" s="76" t="s">
        <v>17</v>
      </c>
      <c r="C1264" s="76" t="s">
        <v>18</v>
      </c>
      <c r="D1264" s="76" t="s">
        <v>19</v>
      </c>
      <c r="E1264" s="77" t="s">
        <v>20</v>
      </c>
      <c r="F1264" s="78">
        <v>882</v>
      </c>
      <c r="G1264" s="76" t="s">
        <v>298</v>
      </c>
      <c r="H1264" s="76" t="s">
        <v>326</v>
      </c>
      <c r="I1264">
        <v>1</v>
      </c>
      <c r="J1264">
        <v>0.02</v>
      </c>
      <c r="L1264" t="s">
        <v>9680</v>
      </c>
      <c r="M1264">
        <v>0.59</v>
      </c>
      <c r="N1264">
        <v>0</v>
      </c>
      <c r="P1264" t="s">
        <v>9680</v>
      </c>
      <c r="Q1264">
        <v>0</v>
      </c>
      <c r="R1264" s="35" t="str">
        <f>CONCATENATE(Таблица1[[#This Row],[ОКПД]],Таблица1[[#This Row],[Признак периода данных]],Таблица1[[#This Row],[ОКЕИ]])</f>
        <v>10.20.25.113_882</v>
      </c>
      <c r="S1264" s="35" t="str">
        <f>VLOOKUP(Таблица1[[#This Row],[ОКПД]],ОКПД!$A$2:$B$11000,2,FALSE)</f>
        <v>Консервы рыбные в масле</v>
      </c>
      <c r="T1264" s="35" t="str">
        <f>VLOOKUP(Таблица1[[#This Row],[ОКЕИ]],'для единиц измирения'!$G$4:$H$1900,2,FALSE)</f>
        <v>тыс.усл. банок</v>
      </c>
      <c r="U1264" t="str">
        <f>LEFT(Таблица1[[#This Row],[ОКПД]],2)</f>
        <v>10</v>
      </c>
      <c r="V1264" s="10" t="e">
        <f>IF(H1264=H1271:H1274,"…*",Таблица1[[#This Row],[За отчётный месяц]])</f>
        <v>#VALUE!</v>
      </c>
      <c r="Y1264" s="25">
        <f t="shared" si="14"/>
        <v>0.59</v>
      </c>
      <c r="Z1264" s="25">
        <f t="shared" si="15"/>
        <v>0</v>
      </c>
    </row>
    <row r="1265" spans="1:26" ht="20.100000000000001" customHeight="1" x14ac:dyDescent="0.25">
      <c r="A1265" s="91">
        <v>45231</v>
      </c>
      <c r="B1265" s="76" t="s">
        <v>17</v>
      </c>
      <c r="C1265" s="76" t="s">
        <v>18</v>
      </c>
      <c r="D1265" s="76" t="s">
        <v>19</v>
      </c>
      <c r="E1265" s="77" t="s">
        <v>20</v>
      </c>
      <c r="F1265" s="78">
        <v>882</v>
      </c>
      <c r="G1265" s="76" t="s">
        <v>298</v>
      </c>
      <c r="H1265" s="76" t="s">
        <v>367</v>
      </c>
      <c r="L1265">
        <v>5.6000000000000001E-2</v>
      </c>
      <c r="M1265">
        <v>1.1160000000000001</v>
      </c>
      <c r="N1265">
        <v>2.9430000000000001</v>
      </c>
      <c r="P1265">
        <v>0</v>
      </c>
      <c r="Q1265">
        <v>37.920489296636084</v>
      </c>
      <c r="R1265" s="35" t="str">
        <f>CONCATENATE(Таблица1[[#This Row],[ОКПД]],Таблица1[[#This Row],[Признак периода данных]],Таблица1[[#This Row],[ОКЕИ]])</f>
        <v>10.39.18.110_882</v>
      </c>
      <c r="S1265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265" s="35" t="str">
        <f>VLOOKUP(Таблица1[[#This Row],[ОКЕИ]],'для единиц измирения'!$G$4:$H$1900,2,FALSE)</f>
        <v>тыс.усл. банок</v>
      </c>
      <c r="U1265" t="str">
        <f>LEFT(Таблица1[[#This Row],[ОКПД]],2)</f>
        <v>10</v>
      </c>
      <c r="V1265" s="10" t="e">
        <f>IF(H1265=H1272:H1275,"…*",Таблица1[[#This Row],[За отчётный месяц]])</f>
        <v>#VALUE!</v>
      </c>
      <c r="Y1265" s="25">
        <f t="shared" si="14"/>
        <v>1.1160000000000001</v>
      </c>
      <c r="Z1265" s="25">
        <f t="shared" si="15"/>
        <v>37.920489296636084</v>
      </c>
    </row>
    <row r="1266" spans="1:26" ht="20.100000000000001" customHeight="1" x14ac:dyDescent="0.25">
      <c r="A1266" s="91">
        <v>45231</v>
      </c>
      <c r="B1266" s="76" t="s">
        <v>17</v>
      </c>
      <c r="C1266" s="76" t="s">
        <v>18</v>
      </c>
      <c r="D1266" s="76" t="s">
        <v>19</v>
      </c>
      <c r="E1266" s="77" t="s">
        <v>20</v>
      </c>
      <c r="F1266" s="78">
        <v>168</v>
      </c>
      <c r="G1266" s="76" t="s">
        <v>298</v>
      </c>
      <c r="H1266" s="76" t="s">
        <v>209</v>
      </c>
      <c r="I1266">
        <v>2</v>
      </c>
      <c r="J1266" s="1">
        <v>0.52</v>
      </c>
      <c r="K1266" s="1">
        <v>0.56000000000000005</v>
      </c>
      <c r="L1266" s="1">
        <v>0.49</v>
      </c>
      <c r="M1266" s="1">
        <v>6.19</v>
      </c>
      <c r="N1266" s="1">
        <v>6.98</v>
      </c>
      <c r="O1266">
        <v>92.857142857142861</v>
      </c>
      <c r="P1266">
        <v>106.12244897959184</v>
      </c>
      <c r="Q1266">
        <v>88.681948424068764</v>
      </c>
      <c r="R1266" s="35" t="str">
        <f>CONCATENATE(Таблица1[[#This Row],[ОКПД]],Таблица1[[#This Row],[Признак периода данных]],Таблица1[[#This Row],[ОКЕИ]])</f>
        <v>10.85.1_168</v>
      </c>
      <c r="S1266" s="35" t="str">
        <f>VLOOKUP(Таблица1[[#This Row],[ОКПД]],ОКПД!$A$2:$B$11000,2,FALSE)</f>
        <v>Продукты пищевые готовые и блюда</v>
      </c>
      <c r="T1266" s="35" t="str">
        <f>VLOOKUP(Таблица1[[#This Row],[ОКЕИ]],'для единиц измирения'!$G$4:$H$1900,2,FALSE)</f>
        <v>тонн</v>
      </c>
      <c r="U1266" t="str">
        <f>LEFT(Таблица1[[#This Row],[ОКПД]],2)</f>
        <v>10</v>
      </c>
      <c r="V1266" s="10" t="e">
        <f>IF(H1266=H1273:H1276,"…*",Таблица1[[#This Row],[За отчётный месяц]])</f>
        <v>#VALUE!</v>
      </c>
      <c r="Y1266" s="25">
        <f t="shared" si="14"/>
        <v>6.19</v>
      </c>
      <c r="Z1266" s="25">
        <f t="shared" si="15"/>
        <v>88.681948424068764</v>
      </c>
    </row>
    <row r="1267" spans="1:26" ht="20.100000000000001" customHeight="1" x14ac:dyDescent="0.25">
      <c r="A1267" s="91">
        <v>45231</v>
      </c>
      <c r="B1267" s="76" t="s">
        <v>17</v>
      </c>
      <c r="C1267" s="76" t="s">
        <v>18</v>
      </c>
      <c r="D1267" s="76" t="s">
        <v>19</v>
      </c>
      <c r="E1267" s="77" t="s">
        <v>20</v>
      </c>
      <c r="F1267" s="78">
        <v>384</v>
      </c>
      <c r="G1267" s="76" t="s">
        <v>298</v>
      </c>
      <c r="H1267" s="76" t="s">
        <v>235</v>
      </c>
      <c r="I1267">
        <v>6</v>
      </c>
      <c r="J1267">
        <v>165.4</v>
      </c>
      <c r="K1267">
        <v>103.8</v>
      </c>
      <c r="L1267">
        <v>158.6</v>
      </c>
      <c r="M1267">
        <v>2267.6</v>
      </c>
      <c r="N1267">
        <v>2196.1999999999998</v>
      </c>
      <c r="O1267">
        <v>159.34489402697494</v>
      </c>
      <c r="P1267">
        <v>104.28751576292559</v>
      </c>
      <c r="Q1267">
        <v>103.25107003005191</v>
      </c>
      <c r="R1267" s="35" t="str">
        <f>CONCATENATE(Таблица1[[#This Row],[ОКПД]],Таблица1[[#This Row],[Признак периода данных]],Таблица1[[#This Row],[ОКЕИ]])</f>
        <v>18.1_384</v>
      </c>
      <c r="S1267" s="35" t="str">
        <f>VLOOKUP(Таблица1[[#This Row],[ОКПД]],ОКПД!$A$2:$B$11000,2,FALSE)</f>
        <v>Услуги полиграфические и услуги, связанные с печатанием</v>
      </c>
      <c r="T1267" s="35" t="str">
        <f>VLOOKUP(Таблица1[[#This Row],[ОКЕИ]],'для единиц измирения'!$G$4:$H$1900,2,FALSE)</f>
        <v>тыс.руб</v>
      </c>
      <c r="U1267" t="str">
        <f>LEFT(Таблица1[[#This Row],[ОКПД]],2)</f>
        <v>18</v>
      </c>
      <c r="V1267" s="10" t="e">
        <f>IF(H1267=H1274:H1277,"…*",Таблица1[[#This Row],[За отчётный месяц]])</f>
        <v>#VALUE!</v>
      </c>
      <c r="Y1267" s="25">
        <f t="shared" si="14"/>
        <v>2267.6</v>
      </c>
      <c r="Z1267" s="25">
        <f t="shared" si="15"/>
        <v>103.25107003005191</v>
      </c>
    </row>
    <row r="1268" spans="1:26" ht="20.100000000000001" customHeight="1" x14ac:dyDescent="0.25">
      <c r="A1268" s="91">
        <v>45231</v>
      </c>
      <c r="B1268" s="76" t="s">
        <v>17</v>
      </c>
      <c r="C1268" s="76" t="s">
        <v>18</v>
      </c>
      <c r="D1268" s="76" t="s">
        <v>19</v>
      </c>
      <c r="E1268" s="77" t="s">
        <v>20</v>
      </c>
      <c r="F1268" s="78">
        <v>234</v>
      </c>
      <c r="G1268" s="76" t="s">
        <v>298</v>
      </c>
      <c r="H1268" s="76" t="s">
        <v>282</v>
      </c>
      <c r="I1268">
        <v>36</v>
      </c>
      <c r="J1268">
        <v>101.069</v>
      </c>
      <c r="K1268">
        <v>77.721000000000004</v>
      </c>
      <c r="L1268">
        <v>110.565</v>
      </c>
      <c r="M1268">
        <v>936.76199999999994</v>
      </c>
      <c r="N1268">
        <v>924.95799999999997</v>
      </c>
      <c r="O1268">
        <v>130.04078691730678</v>
      </c>
      <c r="P1268">
        <v>91.411386966942516</v>
      </c>
      <c r="Q1268">
        <v>101.2761660529451</v>
      </c>
      <c r="R1268" s="35" t="str">
        <f>CONCATENATE(Таблица1[[#This Row],[ОКПД]],Таблица1[[#This Row],[Признак периода данных]],Таблица1[[#This Row],[ОКЕИ]])</f>
        <v>35.30.11_234</v>
      </c>
      <c r="S1268" s="35" t="str">
        <f>VLOOKUP(Таблица1[[#This Row],[ОКПД]],ОКПД!$A$2:$B$11000,2,FALSE)</f>
        <v>Пар и горячая вода</v>
      </c>
      <c r="T1268" s="35" t="str">
        <f>VLOOKUP(Таблица1[[#This Row],[ОКЕИ]],'для единиц измирения'!$G$4:$H$1900,2,FALSE)</f>
        <v>тыс. Гкал</v>
      </c>
      <c r="U1268" t="str">
        <f>LEFT(Таблица1[[#This Row],[ОКПД]],2)</f>
        <v>35</v>
      </c>
      <c r="V1268" s="10" t="e">
        <f>IF(H1268=H1275:H1278,"…*",Таблица1[[#This Row],[За отчётный месяц]])</f>
        <v>#VALUE!</v>
      </c>
      <c r="Y1268" s="25">
        <f t="shared" si="14"/>
        <v>936.76199999999994</v>
      </c>
      <c r="Z1268" s="25">
        <f t="shared" si="15"/>
        <v>101.2761660529451</v>
      </c>
    </row>
    <row r="1269" spans="1:26" ht="20.100000000000001" customHeight="1" x14ac:dyDescent="0.25">
      <c r="A1269" s="91">
        <v>45231</v>
      </c>
      <c r="B1269" s="76" t="s">
        <v>17</v>
      </c>
      <c r="C1269" s="76" t="s">
        <v>18</v>
      </c>
      <c r="D1269" s="76" t="s">
        <v>19</v>
      </c>
      <c r="E1269" s="77" t="s">
        <v>20</v>
      </c>
      <c r="F1269" s="78">
        <v>796</v>
      </c>
      <c r="G1269" s="76" t="s">
        <v>298</v>
      </c>
      <c r="H1269" s="76" t="s">
        <v>344</v>
      </c>
      <c r="J1269" s="1"/>
      <c r="K1269" s="1"/>
      <c r="L1269" s="1" t="s">
        <v>9680</v>
      </c>
      <c r="M1269" s="1">
        <v>7</v>
      </c>
      <c r="N1269" s="1">
        <v>7</v>
      </c>
      <c r="P1269" t="s">
        <v>9680</v>
      </c>
      <c r="Q1269">
        <v>100</v>
      </c>
      <c r="R1269" s="35" t="str">
        <f>CONCATENATE(Таблица1[[#This Row],[ОКПД]],Таблица1[[#This Row],[Признак периода данных]],Таблица1[[#This Row],[ОКЕИ]])</f>
        <v>31.09.12.001.АГ_796</v>
      </c>
      <c r="S1269" s="35" t="str">
        <f>VLOOKUP(Таблица1[[#This Row],[ОКПД]],ОКПД!$A$2:$B$11000,2,FALSE)</f>
        <v>Кровати деревянные</v>
      </c>
      <c r="T1269" s="35" t="str">
        <f>VLOOKUP(Таблица1[[#This Row],[ОКЕИ]],'для единиц измирения'!$G$4:$H$1900,2,FALSE)</f>
        <v>штук</v>
      </c>
      <c r="U1269" t="str">
        <f>LEFT(Таблица1[[#This Row],[ОКПД]],2)</f>
        <v>31</v>
      </c>
      <c r="V1269" s="10" t="e">
        <f>IF(H1269=H1276:H1279,"…*",Таблица1[[#This Row],[За отчётный месяц]])</f>
        <v>#VALUE!</v>
      </c>
      <c r="Y1269" s="25">
        <f t="shared" si="14"/>
        <v>7</v>
      </c>
      <c r="Z1269" s="25">
        <f t="shared" si="15"/>
        <v>100</v>
      </c>
    </row>
    <row r="1270" spans="1:26" ht="20.100000000000001" customHeight="1" x14ac:dyDescent="0.25">
      <c r="A1270" s="91">
        <v>45231</v>
      </c>
      <c r="B1270" s="76" t="s">
        <v>17</v>
      </c>
      <c r="C1270" s="76" t="s">
        <v>18</v>
      </c>
      <c r="D1270" s="76" t="s">
        <v>19</v>
      </c>
      <c r="E1270" s="77" t="s">
        <v>20</v>
      </c>
      <c r="F1270" s="78">
        <v>168</v>
      </c>
      <c r="G1270" s="76" t="s">
        <v>298</v>
      </c>
      <c r="H1270" s="76" t="s">
        <v>93</v>
      </c>
      <c r="I1270">
        <v>2</v>
      </c>
      <c r="J1270" s="1">
        <v>1.1160000000000001</v>
      </c>
      <c r="K1270" s="1">
        <v>1.3009999999999999</v>
      </c>
      <c r="L1270" s="1">
        <v>1.532</v>
      </c>
      <c r="M1270" s="1">
        <v>10.664</v>
      </c>
      <c r="N1270" s="1">
        <v>12.346</v>
      </c>
      <c r="O1270">
        <v>85.780169100691779</v>
      </c>
      <c r="P1270">
        <v>72.845953002610969</v>
      </c>
      <c r="Q1270">
        <v>86.376154219990283</v>
      </c>
      <c r="R1270" s="35" t="str">
        <f>CONCATENATE(Таблица1[[#This Row],[ОКПД]],Таблица1[[#This Row],[Признак периода данных]],Таблица1[[#This Row],[ОКЕИ]])</f>
        <v>10.20.23.120_168</v>
      </c>
      <c r="S1270" s="35" t="str">
        <f>VLOOKUP(Таблица1[[#This Row],[ОКПД]],ОКПД!$A$2:$B$11000,2,FALSE)</f>
        <v>Рыба соленая или в рассоле</v>
      </c>
      <c r="T1270" s="35" t="str">
        <f>VLOOKUP(Таблица1[[#This Row],[ОКЕИ]],'для единиц измирения'!$G$4:$H$1900,2,FALSE)</f>
        <v>тонн</v>
      </c>
      <c r="U1270" t="str">
        <f>LEFT(Таблица1[[#This Row],[ОКПД]],2)</f>
        <v>10</v>
      </c>
      <c r="V1270" s="10" t="e">
        <f>IF(H1270=H1277:H1280,"…*",Таблица1[[#This Row],[За отчётный месяц]])</f>
        <v>#VALUE!</v>
      </c>
      <c r="Y1270" s="25">
        <f t="shared" si="14"/>
        <v>10.664</v>
      </c>
      <c r="Z1270" s="25">
        <f t="shared" si="15"/>
        <v>86.376154219990283</v>
      </c>
    </row>
    <row r="1271" spans="1:26" ht="20.100000000000001" customHeight="1" x14ac:dyDescent="0.25">
      <c r="A1271" s="91">
        <v>45231</v>
      </c>
      <c r="B1271" s="76" t="s">
        <v>17</v>
      </c>
      <c r="C1271" s="76" t="s">
        <v>18</v>
      </c>
      <c r="D1271" s="76" t="s">
        <v>19</v>
      </c>
      <c r="E1271" s="77" t="s">
        <v>20</v>
      </c>
      <c r="F1271" s="78">
        <v>168</v>
      </c>
      <c r="G1271" s="76" t="s">
        <v>298</v>
      </c>
      <c r="H1271" s="76" t="s">
        <v>399</v>
      </c>
      <c r="L1271" t="s">
        <v>9680</v>
      </c>
      <c r="M1271">
        <v>11.173</v>
      </c>
      <c r="N1271">
        <v>22.545000000000002</v>
      </c>
      <c r="P1271" t="s">
        <v>9680</v>
      </c>
      <c r="Q1271">
        <v>49.558660456864047</v>
      </c>
      <c r="R1271" s="35" t="str">
        <f>CONCATENATE(Таблица1[[#This Row],[ОКПД]],Таблица1[[#This Row],[Признак периода данных]],Таблица1[[#This Row],[ОКЕИ]])</f>
        <v>10.20.16_168</v>
      </c>
      <c r="S1271" s="35" t="str">
        <f>VLOOKUP(Таблица1[[#This Row],[ОКПД]],ОКПД!$A$2:$B$11000,2,FALSE)</f>
        <v>Печень и молоки рыбы мороженые</v>
      </c>
      <c r="T1271" s="35" t="str">
        <f>VLOOKUP(Таблица1[[#This Row],[ОКЕИ]],'для единиц измирения'!$G$4:$H$1900,2,FALSE)</f>
        <v>тонн</v>
      </c>
      <c r="U1271" t="str">
        <f>LEFT(Таблица1[[#This Row],[ОКПД]],2)</f>
        <v>10</v>
      </c>
      <c r="V1271" s="10" t="e">
        <f>IF(H1271=H1278:H1281,"…*",Таблица1[[#This Row],[За отчётный месяц]])</f>
        <v>#VALUE!</v>
      </c>
      <c r="Y1271" s="25">
        <f t="shared" si="14"/>
        <v>11.173</v>
      </c>
      <c r="Z1271" s="25">
        <f t="shared" si="15"/>
        <v>49.558660456864047</v>
      </c>
    </row>
    <row r="1272" spans="1:26" ht="20.100000000000001" customHeight="1" x14ac:dyDescent="0.25">
      <c r="A1272" s="91">
        <v>45231</v>
      </c>
      <c r="B1272" s="76" t="s">
        <v>17</v>
      </c>
      <c r="C1272" s="76" t="s">
        <v>18</v>
      </c>
      <c r="D1272" s="76" t="s">
        <v>19</v>
      </c>
      <c r="E1272" s="77" t="s">
        <v>20</v>
      </c>
      <c r="F1272" s="78">
        <v>169</v>
      </c>
      <c r="G1272" s="76" t="s">
        <v>298</v>
      </c>
      <c r="H1272" s="76" t="s">
        <v>30</v>
      </c>
      <c r="I1272">
        <v>1</v>
      </c>
      <c r="J1272">
        <v>54</v>
      </c>
      <c r="K1272">
        <v>49</v>
      </c>
      <c r="L1272">
        <v>57.079000000000001</v>
      </c>
      <c r="M1272">
        <v>558</v>
      </c>
      <c r="N1272">
        <v>354.73500000000001</v>
      </c>
      <c r="O1272">
        <v>110.20408163265306</v>
      </c>
      <c r="P1272">
        <v>94.605721894216785</v>
      </c>
      <c r="Q1272">
        <v>157.30052010655842</v>
      </c>
      <c r="R1272" s="35" t="str">
        <f>CONCATENATE(Таблица1[[#This Row],[ОКПД]],Таблица1[[#This Row],[Признак периода данных]],Таблица1[[#This Row],[ОКЕИ]])</f>
        <v>05.10.10.140_169</v>
      </c>
      <c r="S1272" s="35" t="str">
        <f>VLOOKUP(Таблица1[[#This Row],[ОКПД]],ОКПД!$A$2:$B$11000,2,FALSE)</f>
        <v>Уголь  и антрацит обогащенные</v>
      </c>
      <c r="T1272" s="35" t="str">
        <f>VLOOKUP(Таблица1[[#This Row],[ОКЕИ]],'для единиц измирения'!$G$4:$H$1900,2,FALSE)</f>
        <v>тыс. тонн</v>
      </c>
      <c r="U1272" t="str">
        <f>LEFT(Таблица1[[#This Row],[ОКПД]],2)</f>
        <v>05</v>
      </c>
      <c r="V1272" s="10" t="e">
        <f>IF(H1272=H1279:H1282,"…*",Таблица1[[#This Row],[За отчётный месяц]])</f>
        <v>#VALUE!</v>
      </c>
      <c r="Y1272" s="25">
        <f t="shared" si="14"/>
        <v>558</v>
      </c>
      <c r="Z1272" s="25">
        <f t="shared" si="15"/>
        <v>157.30052010655842</v>
      </c>
    </row>
    <row r="1273" spans="1:26" ht="20.100000000000001" customHeight="1" x14ac:dyDescent="0.25">
      <c r="A1273" s="91">
        <v>45231</v>
      </c>
      <c r="B1273" s="76" t="s">
        <v>17</v>
      </c>
      <c r="C1273" s="76" t="s">
        <v>18</v>
      </c>
      <c r="D1273" s="76" t="s">
        <v>19</v>
      </c>
      <c r="E1273" s="77" t="s">
        <v>20</v>
      </c>
      <c r="F1273" s="78">
        <v>882</v>
      </c>
      <c r="G1273" s="76" t="s">
        <v>298</v>
      </c>
      <c r="H1273" s="76" t="s">
        <v>118</v>
      </c>
      <c r="I1273">
        <v>1</v>
      </c>
      <c r="J1273">
        <v>0.08</v>
      </c>
      <c r="K1273">
        <v>0.33</v>
      </c>
      <c r="L1273" t="s">
        <v>9680</v>
      </c>
      <c r="M1273">
        <v>1.17</v>
      </c>
      <c r="N1273">
        <v>0</v>
      </c>
      <c r="O1273">
        <v>24.242424242424242</v>
      </c>
      <c r="P1273" t="s">
        <v>9680</v>
      </c>
      <c r="Q1273">
        <v>0</v>
      </c>
      <c r="R1273" s="35" t="str">
        <f>CONCATENATE(Таблица1[[#This Row],[ОКПД]],Таблица1[[#This Row],[Признак периода данных]],Таблица1[[#This Row],[ОКЕИ]])</f>
        <v>10.20.25.111_882</v>
      </c>
      <c r="S1273" s="35" t="str">
        <f>VLOOKUP(Таблица1[[#This Row],[ОКПД]],ОКПД!$A$2:$B$11000,2,FALSE)</f>
        <v>Консервы рыбные натуральные</v>
      </c>
      <c r="T1273" s="35" t="str">
        <f>VLOOKUP(Таблица1[[#This Row],[ОКЕИ]],'для единиц измирения'!$G$4:$H$1900,2,FALSE)</f>
        <v>тыс.усл. банок</v>
      </c>
      <c r="U1273" t="str">
        <f>LEFT(Таблица1[[#This Row],[ОКПД]],2)</f>
        <v>10</v>
      </c>
      <c r="V1273" s="10" t="e">
        <f>IF(H1273=H1280:H1283,"…*",Таблица1[[#This Row],[За отчётный месяц]])</f>
        <v>#VALUE!</v>
      </c>
      <c r="Y1273" s="25">
        <f t="shared" si="14"/>
        <v>1.17</v>
      </c>
      <c r="Z1273" s="25">
        <f t="shared" si="15"/>
        <v>0</v>
      </c>
    </row>
    <row r="1274" spans="1:26" ht="20.100000000000001" customHeight="1" x14ac:dyDescent="0.25">
      <c r="A1274" s="91">
        <v>45231</v>
      </c>
      <c r="B1274" s="76" t="s">
        <v>17</v>
      </c>
      <c r="C1274" s="76" t="s">
        <v>18</v>
      </c>
      <c r="D1274" s="76" t="s">
        <v>19</v>
      </c>
      <c r="E1274" s="77" t="s">
        <v>20</v>
      </c>
      <c r="F1274" s="78">
        <v>128</v>
      </c>
      <c r="G1274" s="76" t="s">
        <v>298</v>
      </c>
      <c r="H1274" s="76" t="s">
        <v>219</v>
      </c>
      <c r="I1274">
        <v>3</v>
      </c>
      <c r="J1274">
        <v>66.819999999999993</v>
      </c>
      <c r="K1274">
        <v>29.62</v>
      </c>
      <c r="L1274">
        <v>64.45</v>
      </c>
      <c r="M1274">
        <v>462.31</v>
      </c>
      <c r="N1274">
        <v>475.16</v>
      </c>
      <c r="O1274">
        <v>225.59081701553004</v>
      </c>
      <c r="P1274">
        <v>103.67726920093095</v>
      </c>
      <c r="Q1274">
        <v>97.295647781799815</v>
      </c>
      <c r="R1274" s="35" t="str">
        <f>CONCATENATE(Таблица1[[#This Row],[ОКПД]],Таблица1[[#This Row],[Признак периода данных]],Таблица1[[#This Row],[ОКЕИ]])</f>
        <v>11.07.11.120_128</v>
      </c>
      <c r="S1274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274" s="35" t="str">
        <f>VLOOKUP(Таблица1[[#This Row],[ОКЕИ]],'для единиц измирения'!$G$4:$H$1900,2,FALSE)</f>
        <v>тыс.полу-литров</v>
      </c>
      <c r="U1274" t="str">
        <f>LEFT(Таблица1[[#This Row],[ОКПД]],2)</f>
        <v>11</v>
      </c>
      <c r="V1274" s="10" t="e">
        <f>IF(H1274=H1281:H1284,"…*",Таблица1[[#This Row],[За отчётный месяц]])</f>
        <v>#VALUE!</v>
      </c>
      <c r="Y1274" s="25">
        <f t="shared" si="14"/>
        <v>462.31</v>
      </c>
      <c r="Z1274" s="25">
        <f t="shared" si="15"/>
        <v>97.295647781799815</v>
      </c>
    </row>
    <row r="1275" spans="1:26" ht="20.100000000000001" customHeight="1" x14ac:dyDescent="0.25">
      <c r="A1275" s="91">
        <v>45231</v>
      </c>
      <c r="B1275" s="76" t="s">
        <v>17</v>
      </c>
      <c r="C1275" s="76" t="s">
        <v>18</v>
      </c>
      <c r="D1275" s="76" t="s">
        <v>19</v>
      </c>
      <c r="E1275" s="77" t="s">
        <v>20</v>
      </c>
      <c r="F1275" s="78">
        <v>384</v>
      </c>
      <c r="G1275" s="76" t="s">
        <v>298</v>
      </c>
      <c r="H1275" s="76" t="s">
        <v>355</v>
      </c>
      <c r="I1275">
        <v>3</v>
      </c>
      <c r="J1275">
        <v>110.6</v>
      </c>
      <c r="K1275">
        <v>230.6</v>
      </c>
      <c r="L1275">
        <v>139</v>
      </c>
      <c r="M1275">
        <v>2263.8000000000002</v>
      </c>
      <c r="N1275">
        <v>2737.4</v>
      </c>
      <c r="O1275">
        <v>47.961838681699916</v>
      </c>
      <c r="P1275">
        <v>79.568345323741013</v>
      </c>
      <c r="Q1275">
        <v>82.698911375758016</v>
      </c>
      <c r="R1275" s="35" t="str">
        <f>CONCATENATE(Таблица1[[#This Row],[ОКПД]],Таблица1[[#This Row],[Признак периода данных]],Таблица1[[#This Row],[ОКЕИ]])</f>
        <v>17.23.1_384</v>
      </c>
      <c r="S1275" s="35" t="str">
        <f>VLOOKUP(Таблица1[[#This Row],[ОКПД]],ОКПД!$A$2:$B$11000,2,FALSE)</f>
        <v>Принадлежности канцелярские бумажные</v>
      </c>
      <c r="T1275" s="35" t="str">
        <f>VLOOKUP(Таблица1[[#This Row],[ОКЕИ]],'для единиц измирения'!$G$4:$H$1900,2,FALSE)</f>
        <v>тыс.руб</v>
      </c>
      <c r="U1275" t="str">
        <f>LEFT(Таблица1[[#This Row],[ОКПД]],2)</f>
        <v>17</v>
      </c>
      <c r="V1275" s="10" t="e">
        <f>IF(H1275=H1282:H1285,"…*",Таблица1[[#This Row],[За отчётный месяц]])</f>
        <v>#VALUE!</v>
      </c>
      <c r="Y1275" s="25">
        <f t="shared" si="14"/>
        <v>2263.8000000000002</v>
      </c>
      <c r="Z1275" s="25">
        <f t="shared" si="15"/>
        <v>82.698911375758016</v>
      </c>
    </row>
    <row r="1276" spans="1:26" ht="20.100000000000001" customHeight="1" x14ac:dyDescent="0.25">
      <c r="A1276" s="91">
        <v>45231</v>
      </c>
      <c r="B1276" s="76" t="s">
        <v>17</v>
      </c>
      <c r="C1276" s="76" t="s">
        <v>18</v>
      </c>
      <c r="D1276" s="76" t="s">
        <v>19</v>
      </c>
      <c r="E1276" s="77" t="s">
        <v>20</v>
      </c>
      <c r="F1276" s="78">
        <v>168</v>
      </c>
      <c r="G1276" s="76" t="s">
        <v>298</v>
      </c>
      <c r="H1276" s="76" t="s">
        <v>65</v>
      </c>
      <c r="I1276">
        <v>2</v>
      </c>
      <c r="J1276">
        <v>150.98400000000001</v>
      </c>
      <c r="K1276">
        <v>45.540999999999997</v>
      </c>
      <c r="L1276">
        <v>151.52099999999999</v>
      </c>
      <c r="M1276">
        <v>910.07399999999996</v>
      </c>
      <c r="N1276">
        <v>2956.9720000000002</v>
      </c>
      <c r="O1276">
        <v>331.53422190992734</v>
      </c>
      <c r="P1276">
        <v>99.645593680083948</v>
      </c>
      <c r="Q1276">
        <v>30.777227515174307</v>
      </c>
      <c r="R1276" s="35" t="str">
        <f>CONCATENATE(Таблица1[[#This Row],[ОКПД]],Таблица1[[#This Row],[Признак периода данных]],Таблица1[[#This Row],[ОКЕИ]])</f>
        <v>10.20.1_168</v>
      </c>
      <c r="S1276" s="35" t="str">
        <f>VLOOKUP(Таблица1[[#This Row],[ОКПД]],ОКПД!$A$2:$B$11000,2,FALSE)</f>
        <v>Продукция из рыбы свежая, охлажденная или мороженая</v>
      </c>
      <c r="T1276" s="35" t="str">
        <f>VLOOKUP(Таблица1[[#This Row],[ОКЕИ]],'для единиц измирения'!$G$4:$H$1900,2,FALSE)</f>
        <v>тонн</v>
      </c>
      <c r="U1276" t="str">
        <f>LEFT(Таблица1[[#This Row],[ОКПД]],2)</f>
        <v>10</v>
      </c>
      <c r="V1276" s="10" t="e">
        <f>IF(H1276=H1283:H1286,"…*",Таблица1[[#This Row],[За отчётный месяц]])</f>
        <v>#VALUE!</v>
      </c>
      <c r="Y1276" s="25">
        <f t="shared" si="14"/>
        <v>910.07399999999996</v>
      </c>
      <c r="Z1276" s="25">
        <f t="shared" si="15"/>
        <v>30.777227515174307</v>
      </c>
    </row>
    <row r="1277" spans="1:26" ht="20.100000000000001" customHeight="1" x14ac:dyDescent="0.25">
      <c r="A1277" s="91">
        <v>45231</v>
      </c>
      <c r="B1277" s="76" t="s">
        <v>17</v>
      </c>
      <c r="C1277" s="76" t="s">
        <v>18</v>
      </c>
      <c r="D1277" s="76" t="s">
        <v>19</v>
      </c>
      <c r="E1277" s="77" t="s">
        <v>20</v>
      </c>
      <c r="F1277" s="78">
        <v>168</v>
      </c>
      <c r="G1277" s="76" t="s">
        <v>298</v>
      </c>
      <c r="H1277" s="76" t="s">
        <v>45</v>
      </c>
      <c r="I1277">
        <v>2</v>
      </c>
      <c r="J1277">
        <v>0.73</v>
      </c>
      <c r="K1277">
        <v>1.42</v>
      </c>
      <c r="L1277">
        <v>1</v>
      </c>
      <c r="M1277">
        <v>13.79</v>
      </c>
      <c r="N1277">
        <v>13.69</v>
      </c>
      <c r="O1277">
        <v>51.408450704225352</v>
      </c>
      <c r="P1277">
        <v>73</v>
      </c>
      <c r="Q1277">
        <v>100.73046018991965</v>
      </c>
      <c r="R1277" s="35" t="str">
        <f>CONCATENATE(Таблица1[[#This Row],[ОКПД]],Таблица1[[#This Row],[Признак периода данных]],Таблица1[[#This Row],[ОКЕИ]])</f>
        <v>10.13.14.400_168</v>
      </c>
      <c r="S1277" s="35" t="str">
        <f>VLOOKUP(Таблица1[[#This Row],[ОКПД]],ОКПД!$A$2:$B$11000,2,FALSE)</f>
        <v>Изделия колбасные копченые</v>
      </c>
      <c r="T1277" s="35" t="str">
        <f>VLOOKUP(Таблица1[[#This Row],[ОКЕИ]],'для единиц измирения'!$G$4:$H$1900,2,FALSE)</f>
        <v>тонн</v>
      </c>
      <c r="U1277" t="str">
        <f>LEFT(Таблица1[[#This Row],[ОКПД]],2)</f>
        <v>10</v>
      </c>
      <c r="V1277" s="10" t="e">
        <f>IF(H1277=H1284:H1287,"…*",Таблица1[[#This Row],[За отчётный месяц]])</f>
        <v>#VALUE!</v>
      </c>
      <c r="Y1277" s="25">
        <f t="shared" si="14"/>
        <v>13.79</v>
      </c>
      <c r="Z1277" s="25">
        <f t="shared" si="15"/>
        <v>100.73046018991965</v>
      </c>
    </row>
    <row r="1278" spans="1:26" ht="20.100000000000001" customHeight="1" x14ac:dyDescent="0.25">
      <c r="A1278" s="91">
        <v>45231</v>
      </c>
      <c r="B1278" s="76" t="s">
        <v>17</v>
      </c>
      <c r="C1278" s="76" t="s">
        <v>18</v>
      </c>
      <c r="D1278" s="76" t="s">
        <v>19</v>
      </c>
      <c r="E1278" s="77" t="s">
        <v>20</v>
      </c>
      <c r="F1278" s="78">
        <v>168</v>
      </c>
      <c r="G1278" s="76" t="s">
        <v>298</v>
      </c>
      <c r="H1278" s="76" t="s">
        <v>371</v>
      </c>
      <c r="L1278" t="s">
        <v>9680</v>
      </c>
      <c r="M1278">
        <v>18.562000000000001</v>
      </c>
      <c r="N1278">
        <v>38.732999999999997</v>
      </c>
      <c r="P1278" t="s">
        <v>9680</v>
      </c>
      <c r="Q1278">
        <v>47.922959750083905</v>
      </c>
      <c r="R1278" s="35" t="str">
        <f>CONCATENATE(Таблица1[[#This Row],[ОКПД]],Таблица1[[#This Row],[Признак периода данных]],Таблица1[[#This Row],[ОКЕИ]])</f>
        <v>10.20.26_168</v>
      </c>
      <c r="S1278" s="35" t="str">
        <f>VLOOKUP(Таблица1[[#This Row],[ОКПД]],ОКПД!$A$2:$B$11000,2,FALSE)</f>
        <v>Икра и заменители икры</v>
      </c>
      <c r="T1278" s="35" t="str">
        <f>VLOOKUP(Таблица1[[#This Row],[ОКЕИ]],'для единиц измирения'!$G$4:$H$1900,2,FALSE)</f>
        <v>тонн</v>
      </c>
      <c r="U1278" t="str">
        <f>LEFT(Таблица1[[#This Row],[ОКПД]],2)</f>
        <v>10</v>
      </c>
      <c r="V1278" s="10" t="e">
        <f>IF(H1278=H1285:H1288,"…*",Таблица1[[#This Row],[За отчётный месяц]])</f>
        <v>#VALUE!</v>
      </c>
      <c r="Y1278" s="25">
        <f t="shared" si="14"/>
        <v>18.562000000000001</v>
      </c>
      <c r="Z1278" s="25">
        <f t="shared" si="15"/>
        <v>47.922959750083905</v>
      </c>
    </row>
    <row r="1279" spans="1:26" ht="20.100000000000001" customHeight="1" x14ac:dyDescent="0.25">
      <c r="A1279" s="91">
        <v>45231</v>
      </c>
      <c r="B1279" s="76" t="s">
        <v>17</v>
      </c>
      <c r="C1279" s="76" t="s">
        <v>18</v>
      </c>
      <c r="D1279" s="76" t="s">
        <v>19</v>
      </c>
      <c r="E1279" s="77" t="s">
        <v>20</v>
      </c>
      <c r="F1279" s="78">
        <v>168</v>
      </c>
      <c r="G1279" s="76" t="s">
        <v>298</v>
      </c>
      <c r="H1279" s="76" t="s">
        <v>362</v>
      </c>
      <c r="L1279" t="s">
        <v>9680</v>
      </c>
      <c r="M1279">
        <v>18.562000000000001</v>
      </c>
      <c r="N1279">
        <v>38.732999999999997</v>
      </c>
      <c r="P1279" t="s">
        <v>9680</v>
      </c>
      <c r="Q1279">
        <v>47.922959750083905</v>
      </c>
      <c r="R1279" s="35" t="str">
        <f>CONCATENATE(Таблица1[[#This Row],[ОКПД]],Таблица1[[#This Row],[Признак периода данных]],Таблица1[[#This Row],[ОКЕИ]])</f>
        <v>10.20.26.112_168</v>
      </c>
      <c r="S1279" s="35" t="str">
        <f>VLOOKUP(Таблица1[[#This Row],[ОКПД]],ОКПД!$A$2:$B$11000,2,FALSE)</f>
        <v>Икра лососевых рыб</v>
      </c>
      <c r="T1279" s="35" t="str">
        <f>VLOOKUP(Таблица1[[#This Row],[ОКЕИ]],'для единиц измирения'!$G$4:$H$1900,2,FALSE)</f>
        <v>тонн</v>
      </c>
      <c r="U1279" t="str">
        <f>LEFT(Таблица1[[#This Row],[ОКПД]],2)</f>
        <v>10</v>
      </c>
      <c r="V1279" s="10" t="e">
        <f>IF(H1279=H1286:H1289,"…*",Таблица1[[#This Row],[За отчётный месяц]])</f>
        <v>#VALUE!</v>
      </c>
      <c r="Y1279" s="25">
        <f t="shared" si="14"/>
        <v>18.562000000000001</v>
      </c>
      <c r="Z1279" s="25">
        <f t="shared" si="15"/>
        <v>47.922959750083905</v>
      </c>
    </row>
    <row r="1280" spans="1:26" ht="20.100000000000001" customHeight="1" x14ac:dyDescent="0.25">
      <c r="A1280" s="91">
        <v>45231</v>
      </c>
      <c r="B1280" s="76" t="s">
        <v>17</v>
      </c>
      <c r="C1280" s="76" t="s">
        <v>18</v>
      </c>
      <c r="D1280" s="76" t="s">
        <v>19</v>
      </c>
      <c r="E1280" s="77" t="s">
        <v>20</v>
      </c>
      <c r="F1280" s="78">
        <v>168</v>
      </c>
      <c r="G1280" s="76" t="s">
        <v>298</v>
      </c>
      <c r="H1280" s="76" t="s">
        <v>360</v>
      </c>
      <c r="I1280">
        <v>1</v>
      </c>
      <c r="J1280">
        <v>2.5</v>
      </c>
      <c r="K1280">
        <v>1.3</v>
      </c>
      <c r="L1280">
        <v>2.5</v>
      </c>
      <c r="M1280">
        <v>3.8</v>
      </c>
      <c r="N1280">
        <v>3.8</v>
      </c>
      <c r="O1280">
        <v>192.30769230769232</v>
      </c>
      <c r="P1280">
        <v>100</v>
      </c>
      <c r="Q1280">
        <v>100</v>
      </c>
      <c r="R1280" s="35" t="str">
        <f>CONCATENATE(Таблица1[[#This Row],[ОКПД]],Таблица1[[#This Row],[Признак периода данных]],Таблица1[[#This Row],[ОКЕИ]])</f>
        <v>10.11.20_168</v>
      </c>
      <c r="S1280" s="35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280" s="35" t="str">
        <f>VLOOKUP(Таблица1[[#This Row],[ОКЕИ]],'для единиц измирения'!$G$4:$H$1900,2,FALSE)</f>
        <v>тонн</v>
      </c>
      <c r="U1280" t="str">
        <f>LEFT(Таблица1[[#This Row],[ОКПД]],2)</f>
        <v>10</v>
      </c>
      <c r="V1280" s="10" t="e">
        <f>IF(H1280=H1287:H1290,"…*",Таблица1[[#This Row],[За отчётный месяц]])</f>
        <v>#VALUE!</v>
      </c>
      <c r="Y1280" s="25">
        <f t="shared" ref="Y1280:Y1343" si="16">M1280</f>
        <v>3.8</v>
      </c>
      <c r="Z1280" s="25">
        <f t="shared" ref="Z1280:Z1343" si="17">Q1280</f>
        <v>100</v>
      </c>
    </row>
    <row r="1281" spans="1:26" ht="20.100000000000001" customHeight="1" x14ac:dyDescent="0.25">
      <c r="A1281" s="91">
        <v>45231</v>
      </c>
      <c r="B1281" s="76" t="s">
        <v>17</v>
      </c>
      <c r="C1281" s="76" t="s">
        <v>18</v>
      </c>
      <c r="D1281" s="76" t="s">
        <v>19</v>
      </c>
      <c r="E1281" s="77" t="s">
        <v>20</v>
      </c>
      <c r="F1281" s="78">
        <v>168</v>
      </c>
      <c r="G1281" s="76" t="s">
        <v>298</v>
      </c>
      <c r="H1281" s="76" t="s">
        <v>148</v>
      </c>
      <c r="I1281">
        <v>4</v>
      </c>
      <c r="J1281">
        <v>10.59</v>
      </c>
      <c r="K1281">
        <v>9.52</v>
      </c>
      <c r="L1281">
        <v>13.65</v>
      </c>
      <c r="M1281">
        <v>134.9</v>
      </c>
      <c r="N1281">
        <v>148.83000000000001</v>
      </c>
      <c r="O1281">
        <v>111.23949579831933</v>
      </c>
      <c r="P1281">
        <v>77.582417582417577</v>
      </c>
      <c r="Q1281">
        <v>90.640327890882219</v>
      </c>
      <c r="R1281" s="35" t="str">
        <f>CONCATENATE(Таблица1[[#This Row],[ОКПД]],Таблица1[[#This Row],[Признак периода данных]],Таблица1[[#This Row],[ОКЕИ]])</f>
        <v>10.51.52.140_168</v>
      </c>
      <c r="S1281" s="35" t="str">
        <f>VLOOKUP(Таблица1[[#This Row],[ОКПД]],ОКПД!$A$2:$B$11000,2,FALSE)</f>
        <v>Кефир</v>
      </c>
      <c r="T1281" s="35" t="str">
        <f>VLOOKUP(Таблица1[[#This Row],[ОКЕИ]],'для единиц измирения'!$G$4:$H$1900,2,FALSE)</f>
        <v>тонн</v>
      </c>
      <c r="U1281" t="str">
        <f>LEFT(Таблица1[[#This Row],[ОКПД]],2)</f>
        <v>10</v>
      </c>
      <c r="V1281" s="10" t="e">
        <f>IF(H1281=H1288:H1291,"…*",Таблица1[[#This Row],[За отчётный месяц]])</f>
        <v>#VALUE!</v>
      </c>
      <c r="Y1281" s="25">
        <f t="shared" si="16"/>
        <v>134.9</v>
      </c>
      <c r="Z1281" s="25">
        <f t="shared" si="17"/>
        <v>90.640327890882219</v>
      </c>
    </row>
    <row r="1282" spans="1:26" ht="20.100000000000001" customHeight="1" x14ac:dyDescent="0.25">
      <c r="A1282" s="91">
        <v>45231</v>
      </c>
      <c r="B1282" s="76" t="s">
        <v>17</v>
      </c>
      <c r="C1282" s="76" t="s">
        <v>18</v>
      </c>
      <c r="D1282" s="76" t="s">
        <v>19</v>
      </c>
      <c r="E1282" s="77" t="s">
        <v>20</v>
      </c>
      <c r="F1282" s="78">
        <v>168</v>
      </c>
      <c r="G1282" s="76" t="s">
        <v>298</v>
      </c>
      <c r="H1282" s="76" t="s">
        <v>110</v>
      </c>
      <c r="I1282">
        <v>2</v>
      </c>
      <c r="J1282">
        <v>1.08</v>
      </c>
      <c r="K1282">
        <v>1.4610000000000001</v>
      </c>
      <c r="L1282">
        <v>1.3819999999999999</v>
      </c>
      <c r="M1282">
        <v>15.343</v>
      </c>
      <c r="N1282">
        <v>10.28</v>
      </c>
      <c r="O1282">
        <v>73.921971252566735</v>
      </c>
      <c r="P1282">
        <v>78.147612156295224</v>
      </c>
      <c r="Q1282">
        <v>149.25097276264592</v>
      </c>
      <c r="R1282" s="35" t="str">
        <f>CONCATENATE(Таблица1[[#This Row],[ОКПД]],Таблица1[[#This Row],[Признак периода данных]],Таблица1[[#This Row],[ОКЕИ]])</f>
        <v>10.20.24.120_168</v>
      </c>
      <c r="S1282" s="35" t="str">
        <f>VLOOKUP(Таблица1[[#This Row],[ОКПД]],ОКПД!$A$2:$B$11000,2,FALSE)</f>
        <v>Рыба и филе рыбное горячего копчения</v>
      </c>
      <c r="T1282" s="35" t="str">
        <f>VLOOKUP(Таблица1[[#This Row],[ОКЕИ]],'для единиц измирения'!$G$4:$H$1900,2,FALSE)</f>
        <v>тонн</v>
      </c>
      <c r="U1282" t="str">
        <f>LEFT(Таблица1[[#This Row],[ОКПД]],2)</f>
        <v>10</v>
      </c>
      <c r="V1282" s="10" t="e">
        <f>IF(H1282=H1289:H1292,"…*",Таблица1[[#This Row],[За отчётный месяц]])</f>
        <v>#VALUE!</v>
      </c>
      <c r="Y1282" s="25">
        <f t="shared" si="16"/>
        <v>15.343</v>
      </c>
      <c r="Z1282" s="25">
        <f t="shared" si="17"/>
        <v>149.25097276264592</v>
      </c>
    </row>
    <row r="1283" spans="1:26" ht="20.100000000000001" customHeight="1" x14ac:dyDescent="0.25">
      <c r="A1283" s="91">
        <v>45231</v>
      </c>
      <c r="B1283" s="76" t="s">
        <v>17</v>
      </c>
      <c r="C1283" s="76" t="s">
        <v>18</v>
      </c>
      <c r="D1283" s="76" t="s">
        <v>19</v>
      </c>
      <c r="E1283" s="77" t="s">
        <v>20</v>
      </c>
      <c r="F1283" s="78">
        <v>882</v>
      </c>
      <c r="G1283" s="76" t="s">
        <v>298</v>
      </c>
      <c r="H1283" s="76" t="s">
        <v>120</v>
      </c>
      <c r="I1283">
        <v>2</v>
      </c>
      <c r="J1283">
        <v>0.57799999999999996</v>
      </c>
      <c r="K1283">
        <v>0.57199999999999995</v>
      </c>
      <c r="L1283">
        <v>0.60899999999999999</v>
      </c>
      <c r="M1283">
        <v>5.8090000000000002</v>
      </c>
      <c r="N1283">
        <v>5.5490000000000004</v>
      </c>
      <c r="O1283">
        <v>101.04895104895105</v>
      </c>
      <c r="P1283">
        <v>94.909688013136289</v>
      </c>
      <c r="Q1283">
        <v>104.68552892413048</v>
      </c>
      <c r="R1283" s="35" t="str">
        <f>CONCATENATE(Таблица1[[#This Row],[ОКПД]],Таблица1[[#This Row],[Признак периода данных]],Таблица1[[#This Row],[ОКЕИ]])</f>
        <v>10.20.25.120_882</v>
      </c>
      <c r="S1283" s="35" t="str">
        <f>VLOOKUP(Таблица1[[#This Row],[ОКПД]],ОКПД!$A$2:$B$11000,2,FALSE)</f>
        <v>Пресервы рыбные</v>
      </c>
      <c r="T1283" s="35" t="str">
        <f>VLOOKUP(Таблица1[[#This Row],[ОКЕИ]],'для единиц измирения'!$G$4:$H$1900,2,FALSE)</f>
        <v>тыс.усл. банок</v>
      </c>
      <c r="U1283" t="str">
        <f>LEFT(Таблица1[[#This Row],[ОКПД]],2)</f>
        <v>10</v>
      </c>
      <c r="V1283" s="10" t="e">
        <f>IF(H1283=H1290:H1293,"…*",Таблица1[[#This Row],[За отчётный месяц]])</f>
        <v>#VALUE!</v>
      </c>
      <c r="Y1283" s="25">
        <f t="shared" si="16"/>
        <v>5.8090000000000002</v>
      </c>
      <c r="Z1283" s="25">
        <f t="shared" si="17"/>
        <v>104.68552892413048</v>
      </c>
    </row>
    <row r="1284" spans="1:26" ht="20.100000000000001" customHeight="1" x14ac:dyDescent="0.25">
      <c r="A1284" s="91">
        <v>45231</v>
      </c>
      <c r="B1284" s="76" t="s">
        <v>17</v>
      </c>
      <c r="C1284" s="76" t="s">
        <v>18</v>
      </c>
      <c r="D1284" s="76" t="s">
        <v>19</v>
      </c>
      <c r="E1284" s="77" t="s">
        <v>20</v>
      </c>
      <c r="F1284" s="78">
        <v>168</v>
      </c>
      <c r="G1284" s="76" t="s">
        <v>298</v>
      </c>
      <c r="H1284" s="76" t="s">
        <v>198</v>
      </c>
      <c r="I1284">
        <v>1</v>
      </c>
      <c r="J1284" s="1">
        <v>0.03</v>
      </c>
      <c r="K1284" s="1">
        <v>0.04</v>
      </c>
      <c r="L1284" s="1">
        <v>0.04</v>
      </c>
      <c r="M1284" s="1">
        <v>0.46</v>
      </c>
      <c r="N1284" s="1">
        <v>0.85</v>
      </c>
      <c r="O1284">
        <v>75</v>
      </c>
      <c r="P1284">
        <v>75</v>
      </c>
      <c r="Q1284">
        <v>54.117647058823529</v>
      </c>
      <c r="R1284" s="35" t="str">
        <f>CONCATENATE(Таблица1[[#This Row],[ОКПД]],Таблица1[[#This Row],[Признак периода данных]],Таблица1[[#This Row],[ОКЕИ]])</f>
        <v>10.72.19.140_168</v>
      </c>
      <c r="S1284" s="35" t="str">
        <f>VLOOKUP(Таблица1[[#This Row],[ОКПД]],ОКПД!$A$2:$B$11000,2,FALSE)</f>
        <v>Полуфабрикаты хлебобулочные замороженные</v>
      </c>
      <c r="T1284" s="35" t="str">
        <f>VLOOKUP(Таблица1[[#This Row],[ОКЕИ]],'для единиц измирения'!$G$4:$H$1900,2,FALSE)</f>
        <v>тонн</v>
      </c>
      <c r="U1284" t="str">
        <f>LEFT(Таблица1[[#This Row],[ОКПД]],2)</f>
        <v>10</v>
      </c>
      <c r="V1284" s="10" t="e">
        <f>IF(H1284=H1291:H1294,"…*",Таблица1[[#This Row],[За отчётный месяц]])</f>
        <v>#VALUE!</v>
      </c>
      <c r="Y1284" s="25">
        <f t="shared" si="16"/>
        <v>0.46</v>
      </c>
      <c r="Z1284" s="25">
        <f t="shared" si="17"/>
        <v>54.117647058823529</v>
      </c>
    </row>
    <row r="1285" spans="1:26" ht="20.100000000000001" customHeight="1" x14ac:dyDescent="0.25">
      <c r="A1285" s="91">
        <v>45231</v>
      </c>
      <c r="B1285" s="76" t="s">
        <v>17</v>
      </c>
      <c r="C1285" s="76" t="s">
        <v>18</v>
      </c>
      <c r="D1285" s="76" t="s">
        <v>19</v>
      </c>
      <c r="E1285" s="77" t="s">
        <v>20</v>
      </c>
      <c r="F1285" s="78">
        <v>168</v>
      </c>
      <c r="G1285" s="76" t="s">
        <v>298</v>
      </c>
      <c r="H1285" s="76" t="s">
        <v>55</v>
      </c>
      <c r="I1285">
        <v>5</v>
      </c>
      <c r="J1285">
        <v>10.039999999999999</v>
      </c>
      <c r="K1285">
        <v>10.17</v>
      </c>
      <c r="L1285">
        <v>10.210000000000001</v>
      </c>
      <c r="M1285">
        <v>106.917</v>
      </c>
      <c r="N1285">
        <v>111.54</v>
      </c>
      <c r="O1285">
        <v>98.72173058013766</v>
      </c>
      <c r="P1285">
        <v>98.334965719882462</v>
      </c>
      <c r="Q1285">
        <v>95.855298547606239</v>
      </c>
      <c r="R1285" s="35" t="str">
        <f>CONCATENATE(Таблица1[[#This Row],[ОКПД]],Таблица1[[#This Row],[Признак периода данных]],Таблица1[[#This Row],[ОКЕИ]])</f>
        <v>10.13.14.700_168</v>
      </c>
      <c r="S1285" s="35" t="str">
        <f>VLOOKUP(Таблица1[[#This Row],[ОКПД]],ОКПД!$A$2:$B$11000,2,FALSE)</f>
        <v>Полуфабрикаты мясные, мясосодержащие, охлажденные, замороженные</v>
      </c>
      <c r="T1285" s="35" t="str">
        <f>VLOOKUP(Таблица1[[#This Row],[ОКЕИ]],'для единиц измирения'!$G$4:$H$1900,2,FALSE)</f>
        <v>тонн</v>
      </c>
      <c r="U1285" t="str">
        <f>LEFT(Таблица1[[#This Row],[ОКПД]],2)</f>
        <v>10</v>
      </c>
      <c r="V1285" s="10" t="e">
        <f>IF(H1285=H1292:H1295,"…*",Таблица1[[#This Row],[За отчётный месяц]])</f>
        <v>#VALUE!</v>
      </c>
      <c r="Y1285" s="25">
        <f t="shared" si="16"/>
        <v>106.917</v>
      </c>
      <c r="Z1285" s="25">
        <f t="shared" si="17"/>
        <v>95.855298547606239</v>
      </c>
    </row>
    <row r="1286" spans="1:26" ht="20.100000000000001" customHeight="1" x14ac:dyDescent="0.25">
      <c r="A1286" s="91">
        <v>45231</v>
      </c>
      <c r="B1286" s="76" t="s">
        <v>17</v>
      </c>
      <c r="C1286" s="76" t="s">
        <v>18</v>
      </c>
      <c r="D1286" s="76" t="s">
        <v>19</v>
      </c>
      <c r="E1286" s="77" t="s">
        <v>20</v>
      </c>
      <c r="F1286" s="78">
        <v>168</v>
      </c>
      <c r="G1286" s="76" t="s">
        <v>298</v>
      </c>
      <c r="H1286" s="76" t="s">
        <v>51</v>
      </c>
      <c r="I1286">
        <v>1</v>
      </c>
      <c r="J1286">
        <v>0.4</v>
      </c>
      <c r="K1286">
        <v>1.26</v>
      </c>
      <c r="L1286">
        <v>0.89</v>
      </c>
      <c r="M1286">
        <v>9.58</v>
      </c>
      <c r="N1286">
        <v>11.076000000000001</v>
      </c>
      <c r="O1286">
        <v>31.746031746031747</v>
      </c>
      <c r="P1286">
        <v>44.943820224719104</v>
      </c>
      <c r="Q1286">
        <v>86.493318887685078</v>
      </c>
      <c r="R1286" s="35" t="str">
        <f>CONCATENATE(Таблица1[[#This Row],[ОКПД]],Таблица1[[#This Row],[Признак периода данных]],Таблица1[[#This Row],[ОКЕИ]])</f>
        <v>10.13.14.610_168</v>
      </c>
      <c r="S1286" s="35" t="str">
        <f>VLOOKUP(Таблица1[[#This Row],[ОКПД]],ОКПД!$A$2:$B$11000,2,FALSE)</f>
        <v>Продукты из мяса</v>
      </c>
      <c r="T1286" s="35" t="str">
        <f>VLOOKUP(Таблица1[[#This Row],[ОКЕИ]],'для единиц измирения'!$G$4:$H$1900,2,FALSE)</f>
        <v>тонн</v>
      </c>
      <c r="U1286" t="str">
        <f>LEFT(Таблица1[[#This Row],[ОКПД]],2)</f>
        <v>10</v>
      </c>
      <c r="V1286" s="10" t="e">
        <f>IF(H1286=H1293:H1296,"…*",Таблица1[[#This Row],[За отчётный месяц]])</f>
        <v>#VALUE!</v>
      </c>
      <c r="Y1286" s="25">
        <f t="shared" si="16"/>
        <v>9.58</v>
      </c>
      <c r="Z1286" s="25">
        <f t="shared" si="17"/>
        <v>86.493318887685078</v>
      </c>
    </row>
    <row r="1287" spans="1:26" ht="20.100000000000001" customHeight="1" x14ac:dyDescent="0.25">
      <c r="A1287" s="91">
        <v>45231</v>
      </c>
      <c r="B1287" s="76" t="s">
        <v>17</v>
      </c>
      <c r="C1287" s="76" t="s">
        <v>18</v>
      </c>
      <c r="D1287" s="76" t="s">
        <v>19</v>
      </c>
      <c r="E1287" s="77" t="s">
        <v>20</v>
      </c>
      <c r="F1287" s="78">
        <v>114</v>
      </c>
      <c r="G1287" s="76" t="s">
        <v>298</v>
      </c>
      <c r="H1287" s="76" t="s">
        <v>9675</v>
      </c>
      <c r="K1287">
        <v>0.30499999999999999</v>
      </c>
      <c r="L1287" t="s">
        <v>9680</v>
      </c>
      <c r="M1287">
        <v>1.2749999999999999</v>
      </c>
      <c r="N1287" t="s">
        <v>9680</v>
      </c>
      <c r="P1287" t="s">
        <v>9680</v>
      </c>
      <c r="Q1287" t="s">
        <v>9680</v>
      </c>
      <c r="R1287" s="35" t="str">
        <f>CONCATENATE(Таблица1[[#This Row],[ОКПД]],Таблица1[[#This Row],[Признак периода данных]],Таблица1[[#This Row],[ОКЕИ]])</f>
        <v>08.12.11_114</v>
      </c>
      <c r="S1287" s="35" t="str">
        <f>VLOOKUP(Таблица1[[#This Row],[ОКПД]],ОКПД!$A$2:$B$11000,2,FALSE)</f>
        <v>Пески природные</v>
      </c>
      <c r="T1287" s="35" t="str">
        <f>VLOOKUP(Таблица1[[#This Row],[ОКЕИ]],'для единиц измирения'!$G$4:$H$1900,2,FALSE)</f>
        <v>тыс.м3</v>
      </c>
      <c r="U1287" t="str">
        <f>LEFT(Таблица1[[#This Row],[ОКПД]],2)</f>
        <v>08</v>
      </c>
      <c r="V1287" s="10" t="e">
        <f>IF(H1287=H1294:H1297,"…*",Таблица1[[#This Row],[За отчётный месяц]])</f>
        <v>#VALUE!</v>
      </c>
      <c r="Y1287" s="25">
        <f t="shared" si="16"/>
        <v>1.2749999999999999</v>
      </c>
      <c r="Z1287" s="25" t="str">
        <f t="shared" si="17"/>
        <v xml:space="preserve"> </v>
      </c>
    </row>
    <row r="1288" spans="1:26" ht="20.100000000000001" customHeight="1" x14ac:dyDescent="0.25">
      <c r="A1288" s="91">
        <v>45231</v>
      </c>
      <c r="B1288" s="76" t="s">
        <v>17</v>
      </c>
      <c r="C1288" s="76" t="s">
        <v>18</v>
      </c>
      <c r="D1288" s="76" t="s">
        <v>19</v>
      </c>
      <c r="E1288" s="77" t="s">
        <v>20</v>
      </c>
      <c r="F1288" s="78">
        <v>169</v>
      </c>
      <c r="G1288" s="76" t="s">
        <v>298</v>
      </c>
      <c r="H1288" s="76" t="s">
        <v>26</v>
      </c>
      <c r="I1288">
        <v>1</v>
      </c>
      <c r="J1288" s="1">
        <v>148</v>
      </c>
      <c r="K1288" s="1">
        <v>161</v>
      </c>
      <c r="L1288" s="1">
        <v>108.175</v>
      </c>
      <c r="M1288" s="1">
        <v>1480</v>
      </c>
      <c r="N1288" s="1">
        <v>1409.5840000000001</v>
      </c>
      <c r="O1288">
        <v>91.925465838509311</v>
      </c>
      <c r="P1288">
        <v>136.8153455049688</v>
      </c>
      <c r="Q1288">
        <v>104.99551640767773</v>
      </c>
      <c r="R1288" s="35" t="str">
        <f>CONCATENATE(Таблица1[[#This Row],[ОКПД]],Таблица1[[#This Row],[Признак периода данных]],Таблица1[[#This Row],[ОКЕИ]])</f>
        <v>05.10.10.101.АГ_169</v>
      </c>
      <c r="S1288" s="35" t="str">
        <f>VLOOKUP(Таблица1[[#This Row],[ОКПД]],ОКПД!$A$2:$B$11000,2,FALSE)</f>
        <v>Уголь каменный</v>
      </c>
      <c r="T1288" s="35" t="str">
        <f>VLOOKUP(Таблица1[[#This Row],[ОКЕИ]],'для единиц измирения'!$G$4:$H$1900,2,FALSE)</f>
        <v>тыс. тонн</v>
      </c>
      <c r="U1288" t="str">
        <f>LEFT(Таблица1[[#This Row],[ОКПД]],2)</f>
        <v>05</v>
      </c>
      <c r="V1288" s="10" t="e">
        <f>IF(H1288=H1295:H1298,"…*",Таблица1[[#This Row],[За отчётный месяц]])</f>
        <v>#VALUE!</v>
      </c>
      <c r="Y1288" s="25">
        <f t="shared" si="16"/>
        <v>1480</v>
      </c>
      <c r="Z1288" s="25">
        <f t="shared" si="17"/>
        <v>104.99551640767773</v>
      </c>
    </row>
    <row r="1289" spans="1:26" ht="20.100000000000001" customHeight="1" x14ac:dyDescent="0.25">
      <c r="A1289" s="91">
        <v>45231</v>
      </c>
      <c r="B1289" s="76" t="s">
        <v>17</v>
      </c>
      <c r="C1289" s="76" t="s">
        <v>18</v>
      </c>
      <c r="D1289" s="76" t="s">
        <v>19</v>
      </c>
      <c r="E1289" s="77" t="s">
        <v>20</v>
      </c>
      <c r="F1289" s="78">
        <v>168</v>
      </c>
      <c r="G1289" s="76" t="s">
        <v>298</v>
      </c>
      <c r="H1289" s="76" t="s">
        <v>328</v>
      </c>
      <c r="I1289">
        <v>1</v>
      </c>
      <c r="J1289" s="1">
        <v>7.0000000000000001E-3</v>
      </c>
      <c r="K1289" s="1">
        <v>5.0000000000000001E-3</v>
      </c>
      <c r="L1289" s="1">
        <v>4.0000000000000001E-3</v>
      </c>
      <c r="M1289" s="1">
        <v>0.06</v>
      </c>
      <c r="N1289" s="1">
        <v>0.12</v>
      </c>
      <c r="O1289">
        <v>140</v>
      </c>
      <c r="P1289">
        <v>175</v>
      </c>
      <c r="Q1289">
        <v>50</v>
      </c>
      <c r="R1289" s="35" t="str">
        <f>CONCATENATE(Таблица1[[#This Row],[ОКПД]],Таблица1[[#This Row],[Признак периода данных]],Таблица1[[#This Row],[ОКЕИ]])</f>
        <v>10.20.33_168</v>
      </c>
      <c r="S1289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289" s="35" t="str">
        <f>VLOOKUP(Таблица1[[#This Row],[ОКЕИ]],'для единиц измирения'!$G$4:$H$1900,2,FALSE)</f>
        <v>тонн</v>
      </c>
      <c r="U1289" t="str">
        <f>LEFT(Таблица1[[#This Row],[ОКПД]],2)</f>
        <v>10</v>
      </c>
      <c r="V1289" s="10" t="e">
        <f>IF(H1289=H1296:H1299,"…*",Таблица1[[#This Row],[За отчётный месяц]])</f>
        <v>#VALUE!</v>
      </c>
      <c r="Y1289" s="25">
        <f t="shared" si="16"/>
        <v>0.06</v>
      </c>
      <c r="Z1289" s="25">
        <f t="shared" si="17"/>
        <v>50</v>
      </c>
    </row>
    <row r="1290" spans="1:26" ht="20.100000000000001" customHeight="1" x14ac:dyDescent="0.25">
      <c r="A1290" s="91">
        <v>45231</v>
      </c>
      <c r="B1290" s="76" t="s">
        <v>17</v>
      </c>
      <c r="C1290" s="76" t="s">
        <v>18</v>
      </c>
      <c r="D1290" s="76" t="s">
        <v>19</v>
      </c>
      <c r="E1290" s="77" t="s">
        <v>20</v>
      </c>
      <c r="F1290" s="78">
        <v>168</v>
      </c>
      <c r="G1290" s="76" t="s">
        <v>298</v>
      </c>
      <c r="H1290" s="76" t="s">
        <v>183</v>
      </c>
      <c r="I1290">
        <v>3</v>
      </c>
      <c r="J1290">
        <v>0.19</v>
      </c>
      <c r="K1290">
        <v>0.21</v>
      </c>
      <c r="L1290">
        <v>0.61</v>
      </c>
      <c r="M1290">
        <v>2.44</v>
      </c>
      <c r="N1290">
        <v>6.15</v>
      </c>
      <c r="O1290">
        <v>90.476190476190482</v>
      </c>
      <c r="P1290">
        <v>31.147540983606557</v>
      </c>
      <c r="Q1290">
        <v>39.674796747967477</v>
      </c>
      <c r="R1290" s="35" t="str">
        <f>CONCATENATE(Таблица1[[#This Row],[ОКПД]],Таблица1[[#This Row],[Признак периода данных]],Таблица1[[#This Row],[ОКЕИ]])</f>
        <v>10.71.11.200_168</v>
      </c>
      <c r="S1290" s="35" t="str">
        <f>VLOOKUP(Таблица1[[#This Row],[ОКПД]],ОКПД!$A$2:$B$11000,2,FALSE)</f>
        <v>Полуфабрикаты хлебобулочные охлажденные</v>
      </c>
      <c r="T1290" s="35" t="str">
        <f>VLOOKUP(Таблица1[[#This Row],[ОКЕИ]],'для единиц измирения'!$G$4:$H$1900,2,FALSE)</f>
        <v>тонн</v>
      </c>
      <c r="U1290" t="str">
        <f>LEFT(Таблица1[[#This Row],[ОКПД]],2)</f>
        <v>10</v>
      </c>
      <c r="V1290" s="10" t="e">
        <f>IF(H1290=H1297:H1300,"…*",Таблица1[[#This Row],[За отчётный месяц]])</f>
        <v>#VALUE!</v>
      </c>
      <c r="Y1290" s="25">
        <f t="shared" si="16"/>
        <v>2.44</v>
      </c>
      <c r="Z1290" s="25">
        <f t="shared" si="17"/>
        <v>39.674796747967477</v>
      </c>
    </row>
    <row r="1291" spans="1:26" ht="20.100000000000001" customHeight="1" x14ac:dyDescent="0.25">
      <c r="A1291" s="91">
        <v>45231</v>
      </c>
      <c r="B1291" s="76" t="s">
        <v>17</v>
      </c>
      <c r="C1291" s="76" t="s">
        <v>18</v>
      </c>
      <c r="D1291" s="76" t="s">
        <v>19</v>
      </c>
      <c r="E1291" s="77" t="s">
        <v>20</v>
      </c>
      <c r="F1291" s="78">
        <v>119</v>
      </c>
      <c r="G1291" s="76" t="s">
        <v>298</v>
      </c>
      <c r="H1291" s="76" t="s">
        <v>211</v>
      </c>
      <c r="I1291">
        <v>2</v>
      </c>
      <c r="J1291" s="1">
        <v>1.0069999999999999</v>
      </c>
      <c r="K1291" s="1">
        <v>1.0900000000000001</v>
      </c>
      <c r="L1291" s="1">
        <v>1.4370000000000001</v>
      </c>
      <c r="M1291" s="1">
        <v>18.873999999999999</v>
      </c>
      <c r="N1291" s="1">
        <v>19.164000000000001</v>
      </c>
      <c r="O1291">
        <v>92.385321100917437</v>
      </c>
      <c r="P1291">
        <v>70.076548364648573</v>
      </c>
      <c r="Q1291">
        <v>98.486745982049683</v>
      </c>
      <c r="R1291" s="35" t="str">
        <f>CONCATENATE(Таблица1[[#This Row],[ОКПД]],Таблица1[[#This Row],[Признак периода данных]],Таблица1[[#This Row],[ОКЕИ]])</f>
        <v>11.05.10_119</v>
      </c>
      <c r="S1291" s="35" t="str">
        <f>VLOOKUP(Таблица1[[#This Row],[ОКПД]],ОКПД!$A$2:$B$11000,2,FALSE)</f>
        <v>Пиво, кроме отходов пивоварения</v>
      </c>
      <c r="T1291" s="35" t="str">
        <f>VLOOKUP(Таблица1[[#This Row],[ОКЕИ]],'для единиц измирения'!$G$4:$H$1900,2,FALSE)</f>
        <v>тыс. дкл</v>
      </c>
      <c r="U1291" t="str">
        <f>LEFT(Таблица1[[#This Row],[ОКПД]],2)</f>
        <v>11</v>
      </c>
      <c r="V1291" s="10" t="e">
        <f>IF(H1291=H1298:H1301,"…*",Таблица1[[#This Row],[За отчётный месяц]])</f>
        <v>#VALUE!</v>
      </c>
      <c r="Y1291" s="25">
        <f t="shared" si="16"/>
        <v>18.873999999999999</v>
      </c>
      <c r="Z1291" s="25">
        <f t="shared" si="17"/>
        <v>98.486745982049683</v>
      </c>
    </row>
    <row r="1292" spans="1:26" ht="20.100000000000001" customHeight="1" x14ac:dyDescent="0.25">
      <c r="A1292" s="91">
        <v>45231</v>
      </c>
      <c r="B1292" s="76" t="s">
        <v>17</v>
      </c>
      <c r="C1292" s="76" t="s">
        <v>18</v>
      </c>
      <c r="D1292" s="76" t="s">
        <v>19</v>
      </c>
      <c r="E1292" s="77" t="s">
        <v>20</v>
      </c>
      <c r="F1292" s="78">
        <v>247</v>
      </c>
      <c r="G1292" s="76" t="s">
        <v>298</v>
      </c>
      <c r="H1292" s="76" t="s">
        <v>266</v>
      </c>
      <c r="I1292">
        <v>19</v>
      </c>
      <c r="J1292">
        <v>44.509</v>
      </c>
      <c r="K1292">
        <v>41.963999999999999</v>
      </c>
      <c r="L1292">
        <v>49.896999999999998</v>
      </c>
      <c r="M1292">
        <v>464.64699999999999</v>
      </c>
      <c r="N1292">
        <v>494.649</v>
      </c>
      <c r="O1292">
        <v>106.06472214278905</v>
      </c>
      <c r="P1292">
        <v>89.201755616570139</v>
      </c>
      <c r="Q1292">
        <v>93.934689042128866</v>
      </c>
      <c r="R1292" s="35" t="str">
        <f>CONCATENATE(Таблица1[[#This Row],[ОКПД]],Таблица1[[#This Row],[Признак периода данных]],Таблица1[[#This Row],[ОКЕИ]])</f>
        <v>35.11.10.001.АГ_247</v>
      </c>
      <c r="S1292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292" s="35" t="str">
        <f>VLOOKUP(Таблица1[[#This Row],[ОКЕИ]],'для единиц измирения'!$G$4:$H$1900,2,FALSE)</f>
        <v>млн. кВт. ч</v>
      </c>
      <c r="U1292" t="str">
        <f>LEFT(Таблица1[[#This Row],[ОКПД]],2)</f>
        <v>35</v>
      </c>
      <c r="V1292" s="10" t="e">
        <f>IF(H1292=H1299:H1302,"…*",Таблица1[[#This Row],[За отчётный месяц]])</f>
        <v>#VALUE!</v>
      </c>
      <c r="Y1292" s="25">
        <f t="shared" si="16"/>
        <v>464.64699999999999</v>
      </c>
      <c r="Z1292" s="25">
        <f t="shared" si="17"/>
        <v>93.934689042128866</v>
      </c>
    </row>
    <row r="1293" spans="1:26" ht="20.100000000000001" customHeight="1" x14ac:dyDescent="0.25">
      <c r="A1293" s="91">
        <v>45231</v>
      </c>
      <c r="B1293" s="76" t="s">
        <v>17</v>
      </c>
      <c r="C1293" s="76" t="s">
        <v>18</v>
      </c>
      <c r="D1293" s="76" t="s">
        <v>19</v>
      </c>
      <c r="E1293" s="77" t="s">
        <v>20</v>
      </c>
      <c r="F1293" s="78">
        <v>384</v>
      </c>
      <c r="G1293" s="76" t="s">
        <v>298</v>
      </c>
      <c r="H1293" s="76" t="s">
        <v>240</v>
      </c>
      <c r="L1293" t="s">
        <v>9680</v>
      </c>
      <c r="M1293">
        <v>190.2</v>
      </c>
      <c r="N1293" t="s">
        <v>9680</v>
      </c>
      <c r="P1293" t="s">
        <v>9680</v>
      </c>
      <c r="Q1293" t="s">
        <v>9680</v>
      </c>
      <c r="R1293" s="35" t="str">
        <f>CONCATENATE(Таблица1[[#This Row],[ОКПД]],Таблица1[[#This Row],[Признак периода данных]],Таблица1[[#This Row],[ОКЕИ]])</f>
        <v>18.12.14_384</v>
      </c>
      <c r="S1293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293" s="35" t="str">
        <f>VLOOKUP(Таблица1[[#This Row],[ОКЕИ]],'для единиц измирения'!$G$4:$H$1900,2,FALSE)</f>
        <v>тыс.руб</v>
      </c>
      <c r="U1293" t="str">
        <f>LEFT(Таблица1[[#This Row],[ОКПД]],2)</f>
        <v>18</v>
      </c>
      <c r="V1293" s="10" t="e">
        <f>IF(H1293=H1300:H1303,"…*",Таблица1[[#This Row],[За отчётный месяц]])</f>
        <v>#VALUE!</v>
      </c>
      <c r="Y1293" s="25">
        <f t="shared" si="16"/>
        <v>190.2</v>
      </c>
      <c r="Z1293" s="25" t="str">
        <f t="shared" si="17"/>
        <v xml:space="preserve"> </v>
      </c>
    </row>
    <row r="1294" spans="1:26" ht="20.100000000000001" customHeight="1" x14ac:dyDescent="0.25">
      <c r="A1294" s="91">
        <v>45231</v>
      </c>
      <c r="B1294" s="76" t="s">
        <v>17</v>
      </c>
      <c r="C1294" s="76" t="s">
        <v>18</v>
      </c>
      <c r="D1294" s="76" t="s">
        <v>19</v>
      </c>
      <c r="E1294" s="77" t="s">
        <v>20</v>
      </c>
      <c r="F1294" s="78">
        <v>796</v>
      </c>
      <c r="G1294" s="76" t="s">
        <v>298</v>
      </c>
      <c r="H1294" s="76" t="s">
        <v>255</v>
      </c>
      <c r="I1294">
        <v>1</v>
      </c>
      <c r="J1294" s="1">
        <v>1</v>
      </c>
      <c r="K1294" s="1"/>
      <c r="L1294" s="1">
        <v>1</v>
      </c>
      <c r="M1294" s="1">
        <v>9</v>
      </c>
      <c r="N1294" s="1">
        <v>9</v>
      </c>
      <c r="P1294">
        <v>100</v>
      </c>
      <c r="Q1294">
        <v>100</v>
      </c>
      <c r="R1294" s="35" t="str">
        <f>CONCATENATE(Таблица1[[#This Row],[ОКПД]],Таблица1[[#This Row],[Признак периода данных]],Таблица1[[#This Row],[ОКЕИ]])</f>
        <v>31.02.10.002.АГ_796</v>
      </c>
      <c r="S1294" s="35" t="str">
        <f>VLOOKUP(Таблица1[[#This Row],[ОКПД]],ОКПД!$A$2:$B$11000,2,FALSE)</f>
        <v>Шкафы кухонные, для спальни, столовой и гостиной</v>
      </c>
      <c r="T1294" s="35" t="str">
        <f>VLOOKUP(Таблица1[[#This Row],[ОКЕИ]],'для единиц измирения'!$G$4:$H$1900,2,FALSE)</f>
        <v>штук</v>
      </c>
      <c r="U1294" t="str">
        <f>LEFT(Таблица1[[#This Row],[ОКПД]],2)</f>
        <v>31</v>
      </c>
      <c r="V1294" s="10" t="e">
        <f>IF(H1294=H1301:H1304,"…*",Таблица1[[#This Row],[За отчётный месяц]])</f>
        <v>#VALUE!</v>
      </c>
      <c r="Y1294" s="25">
        <f t="shared" si="16"/>
        <v>9</v>
      </c>
      <c r="Z1294" s="25">
        <f t="shared" si="17"/>
        <v>100</v>
      </c>
    </row>
    <row r="1295" spans="1:26" ht="20.100000000000001" customHeight="1" x14ac:dyDescent="0.25">
      <c r="A1295" s="91">
        <v>45231</v>
      </c>
      <c r="B1295" s="76" t="s">
        <v>17</v>
      </c>
      <c r="C1295" s="76" t="s">
        <v>18</v>
      </c>
      <c r="D1295" s="76" t="s">
        <v>19</v>
      </c>
      <c r="E1295" s="77" t="s">
        <v>20</v>
      </c>
      <c r="F1295" s="78">
        <v>168</v>
      </c>
      <c r="G1295" s="76" t="s">
        <v>298</v>
      </c>
      <c r="H1295" s="76" t="s">
        <v>81</v>
      </c>
      <c r="I1295">
        <v>3</v>
      </c>
      <c r="J1295">
        <v>6.069</v>
      </c>
      <c r="K1295">
        <v>8.3109999999999999</v>
      </c>
      <c r="L1295">
        <v>7.8769999999999998</v>
      </c>
      <c r="M1295">
        <v>109.128</v>
      </c>
      <c r="N1295">
        <v>130.95599999999999</v>
      </c>
      <c r="O1295">
        <v>73.023703525448198</v>
      </c>
      <c r="P1295">
        <v>77.047099149422365</v>
      </c>
      <c r="Q1295">
        <v>83.331806102813161</v>
      </c>
      <c r="R1295" s="35" t="str">
        <f>CONCATENATE(Таблица1[[#This Row],[ОКПД]],Таблица1[[#This Row],[Признак периода данных]],Таблица1[[#This Row],[ОКЕИ]])</f>
        <v>10.20.2_168</v>
      </c>
      <c r="S129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295" s="35" t="str">
        <f>VLOOKUP(Таблица1[[#This Row],[ОКЕИ]],'для единиц измирения'!$G$4:$H$1900,2,FALSE)</f>
        <v>тонн</v>
      </c>
      <c r="U1295" t="str">
        <f>LEFT(Таблица1[[#This Row],[ОКПД]],2)</f>
        <v>10</v>
      </c>
      <c r="V1295" s="10" t="e">
        <f>IF(H1295=H1302:H1305,"…*",Таблица1[[#This Row],[За отчётный месяц]])</f>
        <v>#VALUE!</v>
      </c>
      <c r="Y1295" s="25">
        <f t="shared" si="16"/>
        <v>109.128</v>
      </c>
      <c r="Z1295" s="25">
        <f t="shared" si="17"/>
        <v>83.331806102813161</v>
      </c>
    </row>
    <row r="1296" spans="1:26" ht="20.100000000000001" customHeight="1" x14ac:dyDescent="0.25">
      <c r="A1296" s="91">
        <v>45231</v>
      </c>
      <c r="B1296" s="76" t="s">
        <v>17</v>
      </c>
      <c r="C1296" s="76" t="s">
        <v>18</v>
      </c>
      <c r="D1296" s="76" t="s">
        <v>19</v>
      </c>
      <c r="E1296" s="77" t="s">
        <v>20</v>
      </c>
      <c r="F1296" s="78">
        <v>168</v>
      </c>
      <c r="G1296" s="76" t="s">
        <v>298</v>
      </c>
      <c r="H1296" s="76" t="s">
        <v>386</v>
      </c>
      <c r="J1296" s="1"/>
      <c r="K1296" s="1"/>
      <c r="L1296" s="1" t="s">
        <v>9680</v>
      </c>
      <c r="M1296" s="1"/>
      <c r="N1296" s="1" t="s">
        <v>9680</v>
      </c>
      <c r="P1296" t="s">
        <v>9680</v>
      </c>
      <c r="Q1296" t="s">
        <v>9680</v>
      </c>
      <c r="R1296" s="35" t="str">
        <f>CONCATENATE(Таблица1[[#This Row],[ОКПД]],Таблица1[[#This Row],[Признак периода данных]],Таблица1[[#This Row],[ОКЕИ]])</f>
        <v>03.11.20_168</v>
      </c>
      <c r="S1296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296" s="35" t="str">
        <f>VLOOKUP(Таблица1[[#This Row],[ОКЕИ]],'для единиц измирения'!$G$4:$H$1900,2,FALSE)</f>
        <v>тонн</v>
      </c>
      <c r="U1296" t="str">
        <f>LEFT(Таблица1[[#This Row],[ОКПД]],2)</f>
        <v>03</v>
      </c>
      <c r="V1296" s="10" t="e">
        <f>IF(H1296=H1303:H1306,"…*",Таблица1[[#This Row],[За отчётный месяц]])</f>
        <v>#VALUE!</v>
      </c>
      <c r="Y1296" s="25">
        <f t="shared" si="16"/>
        <v>0</v>
      </c>
      <c r="Z1296" s="25" t="str">
        <f t="shared" si="17"/>
        <v xml:space="preserve"> </v>
      </c>
    </row>
    <row r="1297" spans="1:26" ht="20.100000000000001" customHeight="1" x14ac:dyDescent="0.25">
      <c r="A1297" s="91">
        <v>45231</v>
      </c>
      <c r="B1297" s="76" t="s">
        <v>17</v>
      </c>
      <c r="C1297" s="76" t="s">
        <v>18</v>
      </c>
      <c r="D1297" s="76" t="s">
        <v>19</v>
      </c>
      <c r="E1297" s="77" t="s">
        <v>20</v>
      </c>
      <c r="F1297" s="78">
        <v>882</v>
      </c>
      <c r="G1297" s="76" t="s">
        <v>298</v>
      </c>
      <c r="H1297" s="76" t="s">
        <v>322</v>
      </c>
      <c r="J1297" s="1"/>
      <c r="K1297" s="1"/>
      <c r="L1297" s="1" t="s">
        <v>9680</v>
      </c>
      <c r="M1297" s="1">
        <v>6.83</v>
      </c>
      <c r="N1297" s="1">
        <v>1.67</v>
      </c>
      <c r="P1297" t="s">
        <v>9680</v>
      </c>
      <c r="Q1297">
        <v>408.98203592814372</v>
      </c>
      <c r="R1297" s="35" t="str">
        <f>CONCATENATE(Таблица1[[#This Row],[ОКПД]],Таблица1[[#This Row],[Признак периода данных]],Таблица1[[#This Row],[ОКЕИ]])</f>
        <v>10.13.15.130_882</v>
      </c>
      <c r="S1297" s="35" t="str">
        <f>VLOOKUP(Таблица1[[#This Row],[ОКПД]],ОКПД!$A$2:$B$11000,2,FALSE)</f>
        <v>Консервы из мяса и субпродуктов птицы</v>
      </c>
      <c r="T1297" s="35" t="str">
        <f>VLOOKUP(Таблица1[[#This Row],[ОКЕИ]],'для единиц измирения'!$G$4:$H$1900,2,FALSE)</f>
        <v>тыс.усл. банок</v>
      </c>
      <c r="U1297" t="str">
        <f>LEFT(Таблица1[[#This Row],[ОКПД]],2)</f>
        <v>10</v>
      </c>
      <c r="V1297" s="10" t="e">
        <f>IF(H1297=H1304:H1307,"…*",Таблица1[[#This Row],[За отчётный месяц]])</f>
        <v>#VALUE!</v>
      </c>
      <c r="Y1297" s="25">
        <f t="shared" si="16"/>
        <v>6.83</v>
      </c>
      <c r="Z1297" s="25">
        <f t="shared" si="17"/>
        <v>408.98203592814372</v>
      </c>
    </row>
    <row r="1298" spans="1:26" ht="20.100000000000001" customHeight="1" x14ac:dyDescent="0.25">
      <c r="A1298" s="91">
        <v>45231</v>
      </c>
      <c r="B1298" s="76" t="s">
        <v>17</v>
      </c>
      <c r="C1298" s="76" t="s">
        <v>18</v>
      </c>
      <c r="D1298" s="76" t="s">
        <v>19</v>
      </c>
      <c r="E1298" s="77" t="s">
        <v>20</v>
      </c>
      <c r="F1298" s="78">
        <v>114</v>
      </c>
      <c r="G1298" s="76" t="s">
        <v>298</v>
      </c>
      <c r="H1298" s="76" t="s">
        <v>9676</v>
      </c>
      <c r="K1298">
        <v>0.30499999999999999</v>
      </c>
      <c r="L1298" t="s">
        <v>9680</v>
      </c>
      <c r="M1298">
        <v>1.2749999999999999</v>
      </c>
      <c r="N1298" t="s">
        <v>9680</v>
      </c>
      <c r="P1298" t="s">
        <v>9680</v>
      </c>
      <c r="Q1298" t="s">
        <v>9680</v>
      </c>
      <c r="R1298" s="35" t="str">
        <f>CONCATENATE(Таблица1[[#This Row],[ОКПД]],Таблица1[[#This Row],[Признак периода данных]],Таблица1[[#This Row],[ОКЕИ]])</f>
        <v>08.12.11.130_114</v>
      </c>
      <c r="S1298" s="35" t="str">
        <f>VLOOKUP(Таблица1[[#This Row],[ОКПД]],ОКПД!$A$2:$B$11000,2,FALSE)</f>
        <v>Пески строительные</v>
      </c>
      <c r="T1298" s="35" t="str">
        <f>VLOOKUP(Таблица1[[#This Row],[ОКЕИ]],'для единиц измирения'!$G$4:$H$1900,2,FALSE)</f>
        <v>тыс.м3</v>
      </c>
      <c r="U1298" t="str">
        <f>LEFT(Таблица1[[#This Row],[ОКПД]],2)</f>
        <v>08</v>
      </c>
      <c r="V1298" s="10" t="e">
        <f>IF(H1298=H1305:H1308,"…*",Таблица1[[#This Row],[За отчётный месяц]])</f>
        <v>#VALUE!</v>
      </c>
      <c r="Y1298" s="25">
        <f t="shared" si="16"/>
        <v>1.2749999999999999</v>
      </c>
      <c r="Z1298" s="25" t="str">
        <f t="shared" si="17"/>
        <v xml:space="preserve"> </v>
      </c>
    </row>
    <row r="1299" spans="1:26" ht="20.100000000000001" customHeight="1" x14ac:dyDescent="0.25">
      <c r="A1299" s="91">
        <v>45231</v>
      </c>
      <c r="B1299" s="76" t="s">
        <v>17</v>
      </c>
      <c r="C1299" s="76" t="s">
        <v>18</v>
      </c>
      <c r="D1299" s="76" t="s">
        <v>19</v>
      </c>
      <c r="E1299" s="77" t="s">
        <v>20</v>
      </c>
      <c r="F1299" s="78">
        <v>169</v>
      </c>
      <c r="G1299" s="76" t="s">
        <v>298</v>
      </c>
      <c r="H1299" s="76" t="s">
        <v>32</v>
      </c>
      <c r="I1299">
        <v>2</v>
      </c>
      <c r="J1299" s="1">
        <v>151.19999999999999</v>
      </c>
      <c r="K1299" s="1">
        <v>163</v>
      </c>
      <c r="L1299" s="1">
        <v>113.575</v>
      </c>
      <c r="M1299" s="1">
        <v>1590.6</v>
      </c>
      <c r="N1299" s="1">
        <v>1503.0840000000001</v>
      </c>
      <c r="O1299">
        <v>92.760736196319016</v>
      </c>
      <c r="P1299">
        <v>133.12788906009246</v>
      </c>
      <c r="Q1299">
        <v>105.8224290857996</v>
      </c>
      <c r="R1299" s="35" t="str">
        <f>CONCATENATE(Таблица1[[#This Row],[ОКПД]],Таблица1[[#This Row],[Признак периода данных]],Таблица1[[#This Row],[ОКЕИ]])</f>
        <v>05.10.20.001.АГ_169</v>
      </c>
      <c r="S1299" s="35" t="str">
        <f>VLOOKUP(Таблица1[[#This Row],[ОКПД]],ОКПД!$A$2:$B$11000,2,FALSE)</f>
        <v>Уголь каменный и бурый</v>
      </c>
      <c r="T1299" s="35" t="str">
        <f>VLOOKUP(Таблица1[[#This Row],[ОКЕИ]],'для единиц измирения'!$G$4:$H$1900,2,FALSE)</f>
        <v>тыс. тонн</v>
      </c>
      <c r="U1299" t="str">
        <f>LEFT(Таблица1[[#This Row],[ОКПД]],2)</f>
        <v>05</v>
      </c>
      <c r="V1299" s="10" t="e">
        <f>IF(H1299=H1306:H1309,"…*",Таблица1[[#This Row],[За отчётный месяц]])</f>
        <v>#VALUE!</v>
      </c>
      <c r="Y1299" s="25">
        <f t="shared" si="16"/>
        <v>1590.6</v>
      </c>
      <c r="Z1299" s="25">
        <f t="shared" si="17"/>
        <v>105.8224290857996</v>
      </c>
    </row>
    <row r="1300" spans="1:26" ht="20.100000000000001" customHeight="1" x14ac:dyDescent="0.25">
      <c r="A1300" s="91">
        <v>45231</v>
      </c>
      <c r="B1300" s="76" t="s">
        <v>17</v>
      </c>
      <c r="C1300" s="76" t="s">
        <v>18</v>
      </c>
      <c r="D1300" s="76" t="s">
        <v>19</v>
      </c>
      <c r="E1300" s="77" t="s">
        <v>20</v>
      </c>
      <c r="F1300" s="78">
        <v>168</v>
      </c>
      <c r="G1300" s="76" t="s">
        <v>298</v>
      </c>
      <c r="H1300" s="76" t="s">
        <v>356</v>
      </c>
      <c r="I1300">
        <v>1</v>
      </c>
      <c r="J1300" s="1">
        <v>41</v>
      </c>
      <c r="K1300" s="1">
        <v>32</v>
      </c>
      <c r="L1300" s="1">
        <v>41</v>
      </c>
      <c r="M1300" s="1">
        <v>73</v>
      </c>
      <c r="N1300" s="1">
        <v>73</v>
      </c>
      <c r="O1300">
        <v>128.125</v>
      </c>
      <c r="P1300">
        <v>100</v>
      </c>
      <c r="Q1300">
        <v>100</v>
      </c>
      <c r="R1300" s="35" t="str">
        <f>CONCATENATE(Таблица1[[#This Row],[ОКПД]],Таблица1[[#This Row],[Признак периода данных]],Таблица1[[#This Row],[ОКЕИ]])</f>
        <v>10.11.16_168</v>
      </c>
      <c r="S1300" s="35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300" s="35" t="str">
        <f>VLOOKUP(Таблица1[[#This Row],[ОКЕИ]],'для единиц измирения'!$G$4:$H$1900,2,FALSE)</f>
        <v>тонн</v>
      </c>
      <c r="U1300" t="str">
        <f>LEFT(Таблица1[[#This Row],[ОКПД]],2)</f>
        <v>10</v>
      </c>
      <c r="V1300" s="10" t="e">
        <f>IF(H1300=H1307:H1310,"…*",Таблица1[[#This Row],[За отчётный месяц]])</f>
        <v>#VALUE!</v>
      </c>
      <c r="Y1300" s="25">
        <f t="shared" si="16"/>
        <v>73</v>
      </c>
      <c r="Z1300" s="25">
        <f t="shared" si="17"/>
        <v>100</v>
      </c>
    </row>
    <row r="1301" spans="1:26" ht="20.100000000000001" customHeight="1" x14ac:dyDescent="0.25">
      <c r="A1301" s="91">
        <v>45231</v>
      </c>
      <c r="B1301" s="76" t="s">
        <v>17</v>
      </c>
      <c r="C1301" s="76" t="s">
        <v>18</v>
      </c>
      <c r="D1301" s="76" t="s">
        <v>19</v>
      </c>
      <c r="E1301" s="77" t="s">
        <v>20</v>
      </c>
      <c r="F1301" s="78">
        <v>168</v>
      </c>
      <c r="G1301" s="76" t="s">
        <v>298</v>
      </c>
      <c r="H1301" s="76" t="s">
        <v>129</v>
      </c>
      <c r="I1301">
        <v>4</v>
      </c>
      <c r="J1301" s="1">
        <v>6.47</v>
      </c>
      <c r="K1301" s="1">
        <v>6.19</v>
      </c>
      <c r="L1301" s="1">
        <v>7.19</v>
      </c>
      <c r="M1301" s="1">
        <v>65.709999999999994</v>
      </c>
      <c r="N1301" s="1">
        <v>67.58</v>
      </c>
      <c r="O1301">
        <v>104.52342487883683</v>
      </c>
      <c r="P1301">
        <v>89.986091794158554</v>
      </c>
      <c r="Q1301">
        <v>97.232909144717368</v>
      </c>
      <c r="R1301" s="35" t="str">
        <f>CONCATENATE(Таблица1[[#This Row],[ОКПД]],Таблица1[[#This Row],[Признак периода данных]],Таблица1[[#This Row],[ОКЕИ]])</f>
        <v>10.51.40.003.АГ_168</v>
      </c>
      <c r="S1301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301" s="35" t="str">
        <f>VLOOKUP(Таблица1[[#This Row],[ОКЕИ]],'для единиц измирения'!$G$4:$H$1900,2,FALSE)</f>
        <v>тонн</v>
      </c>
      <c r="U1301" t="str">
        <f>LEFT(Таблица1[[#This Row],[ОКПД]],2)</f>
        <v>10</v>
      </c>
      <c r="V1301" s="10" t="e">
        <f>IF(H1301=H1308:H1311,"…*",Таблица1[[#This Row],[За отчётный месяц]])</f>
        <v>#VALUE!</v>
      </c>
      <c r="Y1301" s="25">
        <f t="shared" si="16"/>
        <v>65.709999999999994</v>
      </c>
      <c r="Z1301" s="25">
        <f t="shared" si="17"/>
        <v>97.232909144717368</v>
      </c>
    </row>
    <row r="1302" spans="1:26" ht="20.100000000000001" customHeight="1" x14ac:dyDescent="0.25">
      <c r="A1302" s="91">
        <v>45231</v>
      </c>
      <c r="B1302" s="76" t="s">
        <v>17</v>
      </c>
      <c r="C1302" s="76" t="s">
        <v>18</v>
      </c>
      <c r="D1302" s="76" t="s">
        <v>19</v>
      </c>
      <c r="E1302" s="77" t="s">
        <v>20</v>
      </c>
      <c r="F1302" s="78">
        <v>882</v>
      </c>
      <c r="G1302" s="76" t="s">
        <v>298</v>
      </c>
      <c r="H1302" s="76" t="s">
        <v>114</v>
      </c>
      <c r="I1302" s="6">
        <v>1</v>
      </c>
      <c r="J1302" s="8">
        <v>0.1</v>
      </c>
      <c r="K1302" s="8">
        <v>0.33</v>
      </c>
      <c r="L1302" s="8" t="s">
        <v>9680</v>
      </c>
      <c r="M1302" s="8">
        <v>1.76</v>
      </c>
      <c r="N1302" s="8">
        <v>0</v>
      </c>
      <c r="O1302" s="9">
        <v>30.303030303030305</v>
      </c>
      <c r="P1302" s="9" t="s">
        <v>9680</v>
      </c>
      <c r="Q1302" s="9">
        <v>0</v>
      </c>
      <c r="R1302" s="35" t="str">
        <f>CONCATENATE(Таблица1[[#This Row],[ОКПД]],Таблица1[[#This Row],[Признак периода данных]],Таблица1[[#This Row],[ОКЕИ]])</f>
        <v>10.20.25.110_882</v>
      </c>
      <c r="S1302" s="35" t="str">
        <f>VLOOKUP(Таблица1[[#This Row],[ОКПД]],ОКПД!$A$2:$B$11000,2,FALSE)</f>
        <v>Консервы рыбные</v>
      </c>
      <c r="T1302" s="35" t="str">
        <f>VLOOKUP(Таблица1[[#This Row],[ОКЕИ]],'для единиц измирения'!$G$4:$H$1900,2,FALSE)</f>
        <v>тыс.усл. банок</v>
      </c>
      <c r="U1302" s="10" t="str">
        <f>LEFT(Таблица1[[#This Row],[ОКПД]],2)</f>
        <v>10</v>
      </c>
      <c r="V1302" s="10" t="e">
        <f>IF(H1302=H1309:H1312,"…*",Таблица1[[#This Row],[За отчётный месяц]])</f>
        <v>#VALUE!</v>
      </c>
      <c r="Y1302" s="25">
        <f t="shared" si="16"/>
        <v>1.76</v>
      </c>
      <c r="Z1302" s="25">
        <f t="shared" si="17"/>
        <v>0</v>
      </c>
    </row>
    <row r="1303" spans="1:26" ht="20.100000000000001" customHeight="1" x14ac:dyDescent="0.25">
      <c r="A1303" s="91">
        <v>45231</v>
      </c>
      <c r="B1303" s="76" t="s">
        <v>17</v>
      </c>
      <c r="C1303" s="76" t="s">
        <v>18</v>
      </c>
      <c r="D1303" s="76" t="s">
        <v>19</v>
      </c>
      <c r="E1303" s="77" t="s">
        <v>20</v>
      </c>
      <c r="F1303" s="78">
        <v>247</v>
      </c>
      <c r="G1303" s="76" t="s">
        <v>298</v>
      </c>
      <c r="H1303" s="76" t="s">
        <v>262</v>
      </c>
      <c r="I1303" s="7">
        <v>23</v>
      </c>
      <c r="J1303" s="8">
        <v>77.132000000000005</v>
      </c>
      <c r="K1303" s="8">
        <v>70.486999999999995</v>
      </c>
      <c r="L1303" s="8">
        <v>79.900000000000006</v>
      </c>
      <c r="M1303" s="8">
        <v>806.53200000000004</v>
      </c>
      <c r="N1303" s="8">
        <v>776.99900000000002</v>
      </c>
      <c r="O1303" s="9">
        <v>109.42727027678863</v>
      </c>
      <c r="P1303" s="9">
        <v>96.53566958698373</v>
      </c>
      <c r="Q1303" s="9">
        <v>103.80090579267154</v>
      </c>
      <c r="R1303" s="35" t="str">
        <f>CONCATENATE(Таблица1[[#This Row],[ОКПД]],Таблица1[[#This Row],[Признак периода данных]],Таблица1[[#This Row],[ОКЕИ]])</f>
        <v>35.11.10_247</v>
      </c>
      <c r="S1303" s="35" t="str">
        <f>VLOOKUP(Таблица1[[#This Row],[ОКПД]],ОКПД!$A$2:$B$11000,2,FALSE)</f>
        <v>Электроэнергия</v>
      </c>
      <c r="T1303" s="35" t="str">
        <f>VLOOKUP(Таблица1[[#This Row],[ОКЕИ]],'для единиц измирения'!$G$4:$H$1900,2,FALSE)</f>
        <v>млн. кВт. ч</v>
      </c>
      <c r="U1303" s="10" t="str">
        <f>LEFT(Таблица1[[#This Row],[ОКПД]],2)</f>
        <v>35</v>
      </c>
      <c r="V1303" s="10" t="e">
        <f>IF(H1303=H1310:H1313,"…*",Таблица1[[#This Row],[За отчётный месяц]])</f>
        <v>#VALUE!</v>
      </c>
      <c r="X1303" t="str">
        <f>VLOOKUP(Таблица1[[#This Row],[ОКПД]],Произведено!$A$23:$A$42,1,FALSE)</f>
        <v>35.11.10</v>
      </c>
      <c r="Y1303" s="25">
        <f t="shared" si="16"/>
        <v>806.53200000000004</v>
      </c>
      <c r="Z1303" s="25">
        <f t="shared" si="17"/>
        <v>103.80090579267154</v>
      </c>
    </row>
    <row r="1304" spans="1:26" ht="20.100000000000001" customHeight="1" x14ac:dyDescent="0.25">
      <c r="A1304" s="91">
        <v>45231</v>
      </c>
      <c r="B1304" s="76" t="s">
        <v>17</v>
      </c>
      <c r="C1304" s="76" t="s">
        <v>18</v>
      </c>
      <c r="D1304" s="76" t="s">
        <v>19</v>
      </c>
      <c r="E1304" s="77" t="s">
        <v>20</v>
      </c>
      <c r="F1304" s="78">
        <v>168</v>
      </c>
      <c r="G1304" s="76" t="s">
        <v>298</v>
      </c>
      <c r="H1304" s="76" t="s">
        <v>68</v>
      </c>
      <c r="I1304" s="6">
        <v>1</v>
      </c>
      <c r="J1304" s="8">
        <v>150.49</v>
      </c>
      <c r="K1304" s="8">
        <v>45.23</v>
      </c>
      <c r="L1304" s="8">
        <v>150.65899999999999</v>
      </c>
      <c r="M1304" s="8">
        <v>893.75900000000001</v>
      </c>
      <c r="N1304" s="8">
        <v>2929.1149999999998</v>
      </c>
      <c r="O1304" s="9">
        <v>332.72164492593413</v>
      </c>
      <c r="P1304" s="9">
        <v>99.887826150445704</v>
      </c>
      <c r="Q1304" s="9">
        <v>30.512936501298174</v>
      </c>
      <c r="R1304" s="35" t="str">
        <f>CONCATENATE(Таблица1[[#This Row],[ОКПД]],Таблица1[[#This Row],[Признак периода данных]],Таблица1[[#This Row],[ОКЕИ]])</f>
        <v>10.20.13_168</v>
      </c>
      <c r="S1304" s="35" t="str">
        <f>VLOOKUP(Таблица1[[#This Row],[ОКПД]],ОКПД!$A$2:$B$11000,2,FALSE)</f>
        <v>Рыба мороженая</v>
      </c>
      <c r="T1304" s="35" t="str">
        <f>VLOOKUP(Таблица1[[#This Row],[ОКЕИ]],'для единиц измирения'!$G$4:$H$1900,2,FALSE)</f>
        <v>тонн</v>
      </c>
      <c r="U1304" s="10" t="str">
        <f>LEFT(Таблица1[[#This Row],[ОКПД]],2)</f>
        <v>10</v>
      </c>
      <c r="V1304" s="10" t="e">
        <f>IF(H1304=H1311:H1314,"…*",Таблица1[[#This Row],[За отчётный месяц]])</f>
        <v>#VALUE!</v>
      </c>
      <c r="X1304" s="16" t="e">
        <f>VLOOKUP(Таблица1[[#This Row],[ОКПД]],Произведено!$A$23:$A$42,1,FALSE)</f>
        <v>#N/A</v>
      </c>
      <c r="Y1304" s="25">
        <f t="shared" si="16"/>
        <v>893.75900000000001</v>
      </c>
      <c r="Z1304" s="25">
        <f t="shared" si="17"/>
        <v>30.512936501298174</v>
      </c>
    </row>
    <row r="1305" spans="1:26" ht="20.100000000000001" customHeight="1" x14ac:dyDescent="0.25">
      <c r="A1305" s="91">
        <v>45231</v>
      </c>
      <c r="B1305" s="76" t="s">
        <v>17</v>
      </c>
      <c r="C1305" s="76" t="s">
        <v>18</v>
      </c>
      <c r="D1305" s="76" t="s">
        <v>19</v>
      </c>
      <c r="E1305" s="77" t="s">
        <v>20</v>
      </c>
      <c r="F1305" s="78">
        <v>114</v>
      </c>
      <c r="G1305" s="76" t="s">
        <v>298</v>
      </c>
      <c r="H1305" s="76" t="s">
        <v>250</v>
      </c>
      <c r="I1305" s="7"/>
      <c r="J1305" s="8"/>
      <c r="K1305" s="8"/>
      <c r="L1305" s="8" t="s">
        <v>9680</v>
      </c>
      <c r="M1305" s="8"/>
      <c r="N1305" s="8">
        <v>0.183</v>
      </c>
      <c r="O1305" s="9"/>
      <c r="P1305" s="9" t="s">
        <v>9680</v>
      </c>
      <c r="Q1305" s="9">
        <v>0</v>
      </c>
      <c r="R1305" s="35" t="str">
        <f>CONCATENATE(Таблица1[[#This Row],[ОКПД]],Таблица1[[#This Row],[Признак периода данных]],Таблица1[[#This Row],[ОКЕИ]])</f>
        <v>23.64.10.120_114</v>
      </c>
      <c r="S1305" s="35" t="str">
        <f>VLOOKUP(Таблица1[[#This Row],[ОКПД]],ОКПД!$A$2:$B$11000,2,FALSE)</f>
        <v>Растворы строительные</v>
      </c>
      <c r="T1305" s="35" t="str">
        <f>VLOOKUP(Таблица1[[#This Row],[ОКЕИ]],'для единиц измирения'!$G$4:$H$1900,2,FALSE)</f>
        <v>тыс.м3</v>
      </c>
      <c r="U1305" s="10" t="str">
        <f>LEFT(Таблица1[[#This Row],[ОКПД]],2)</f>
        <v>23</v>
      </c>
      <c r="V1305" s="10" t="e">
        <f>IF(H1305=H1312:H1315,"…*",Таблица1[[#This Row],[За отчётный месяц]])</f>
        <v>#VALUE!</v>
      </c>
      <c r="X1305" s="16" t="e">
        <f>VLOOKUP(Таблица1[[#This Row],[ОКПД]],Произведено!$A$23:$A$42,1,FALSE)</f>
        <v>#N/A</v>
      </c>
      <c r="Y1305" s="25">
        <f t="shared" si="16"/>
        <v>0</v>
      </c>
      <c r="Z1305" s="25">
        <f t="shared" si="17"/>
        <v>0</v>
      </c>
    </row>
    <row r="1306" spans="1:26" ht="20.100000000000001" customHeight="1" x14ac:dyDescent="0.25">
      <c r="A1306" s="91">
        <v>45231</v>
      </c>
      <c r="B1306" s="76" t="s">
        <v>17</v>
      </c>
      <c r="C1306" s="76" t="s">
        <v>18</v>
      </c>
      <c r="D1306" s="76" t="s">
        <v>19</v>
      </c>
      <c r="E1306" s="77" t="s">
        <v>20</v>
      </c>
      <c r="F1306" s="78">
        <v>168</v>
      </c>
      <c r="G1306" s="76" t="s">
        <v>298</v>
      </c>
      <c r="H1306" s="76" t="s">
        <v>71</v>
      </c>
      <c r="I1306" s="7"/>
      <c r="J1306" s="8"/>
      <c r="K1306" s="8"/>
      <c r="L1306" s="8" t="s">
        <v>9680</v>
      </c>
      <c r="M1306" s="8">
        <v>59.94</v>
      </c>
      <c r="N1306" s="8">
        <v>59.5</v>
      </c>
      <c r="O1306" s="9"/>
      <c r="P1306" s="9" t="s">
        <v>9680</v>
      </c>
      <c r="Q1306" s="9">
        <v>100.73949579831933</v>
      </c>
      <c r="R1306" s="35" t="str">
        <f>CONCATENATE(Таблица1[[#This Row],[ОКПД]],Таблица1[[#This Row],[Признак периода данных]],Таблица1[[#This Row],[ОКЕИ]])</f>
        <v>10.20.13.120_168</v>
      </c>
      <c r="S1306" s="35" t="str">
        <f>VLOOKUP(Таблица1[[#This Row],[ОКПД]],ОКПД!$A$2:$B$11000,2,FALSE)</f>
        <v>Рыба морская мороженая</v>
      </c>
      <c r="T1306" s="35" t="str">
        <f>VLOOKUP(Таблица1[[#This Row],[ОКЕИ]],'для единиц измирения'!$G$4:$H$1900,2,FALSE)</f>
        <v>тонн</v>
      </c>
      <c r="U1306" s="10" t="str">
        <f>LEFT(Таблица1[[#This Row],[ОКПД]],2)</f>
        <v>10</v>
      </c>
      <c r="V1306" s="10" t="e">
        <f>IF(H1306=H1313:H1316,"…*",Таблица1[[#This Row],[За отчётный месяц]])</f>
        <v>#VALUE!</v>
      </c>
      <c r="X1306" s="16" t="e">
        <f>VLOOKUP(Таблица1[[#This Row],[ОКПД]],Произведено!$A$23:$A$42,1,FALSE)</f>
        <v>#N/A</v>
      </c>
      <c r="Y1306" s="25">
        <f t="shared" si="16"/>
        <v>59.94</v>
      </c>
      <c r="Z1306" s="25">
        <f t="shared" si="17"/>
        <v>100.73949579831933</v>
      </c>
    </row>
    <row r="1307" spans="1:26" ht="20.100000000000001" customHeight="1" x14ac:dyDescent="0.25">
      <c r="A1307" s="91">
        <v>45200</v>
      </c>
      <c r="B1307" s="76" t="s">
        <v>17</v>
      </c>
      <c r="C1307" s="76" t="s">
        <v>18</v>
      </c>
      <c r="D1307" s="76" t="s">
        <v>19</v>
      </c>
      <c r="E1307" s="77" t="s">
        <v>20</v>
      </c>
      <c r="F1307" s="78">
        <v>114</v>
      </c>
      <c r="G1307" s="76" t="s">
        <v>298</v>
      </c>
      <c r="H1307" s="76" t="s">
        <v>358</v>
      </c>
      <c r="I1307" s="7">
        <v>1</v>
      </c>
      <c r="J1307" s="8">
        <v>0.5</v>
      </c>
      <c r="K1307" s="8">
        <v>7.6</v>
      </c>
      <c r="L1307" s="8">
        <v>3.25</v>
      </c>
      <c r="M1307" s="8">
        <v>35.360999999999997</v>
      </c>
      <c r="N1307" s="8">
        <v>49.875999999999998</v>
      </c>
      <c r="O1307" s="9">
        <v>6.5789473684210522</v>
      </c>
      <c r="P1307" s="9">
        <v>15.384615384615385</v>
      </c>
      <c r="Q1307" s="9">
        <v>70.897826609992777</v>
      </c>
      <c r="R1307" s="35" t="str">
        <f>CONCATENATE(Таблица1[[#This Row],[ОКПД]],Таблица1[[#This Row],[Признак периода данных]],Таблица1[[#This Row],[ОКЕИ]])</f>
        <v>08.12.12.160_114</v>
      </c>
      <c r="S1307" s="35" t="str">
        <f>VLOOKUP(Таблица1[[#This Row],[ОКПД]],ОКПД!$A$2:$B$11000,2,FALSE)</f>
        <v>Смеси песчано-гравийные</v>
      </c>
      <c r="T1307" s="35" t="str">
        <f>VLOOKUP(Таблица1[[#This Row],[ОКЕИ]],'для единиц измирения'!$G$4:$H$1900,2,FALSE)</f>
        <v>тыс.м3</v>
      </c>
      <c r="U1307" s="10" t="str">
        <f>LEFT(Таблица1[[#This Row],[ОКПД]],2)</f>
        <v>08</v>
      </c>
      <c r="V1307" s="10" t="e">
        <f>IF(H1307=H1314:H1317,"…*",Таблица1[[#This Row],[За отчётный месяц]])</f>
        <v>#VALUE!</v>
      </c>
      <c r="X1307" s="16" t="e">
        <f>VLOOKUP(Таблица1[[#This Row],[ОКПД]],Произведено!$A$23:$A$42,1,FALSE)</f>
        <v>#N/A</v>
      </c>
      <c r="Y1307" s="25">
        <f t="shared" si="16"/>
        <v>35.360999999999997</v>
      </c>
      <c r="Z1307" s="25">
        <f t="shared" si="17"/>
        <v>70.897826609992777</v>
      </c>
    </row>
    <row r="1308" spans="1:26" ht="20.100000000000001" customHeight="1" x14ac:dyDescent="0.25">
      <c r="A1308" s="91">
        <v>45200</v>
      </c>
      <c r="B1308" s="76" t="s">
        <v>17</v>
      </c>
      <c r="C1308" s="76" t="s">
        <v>18</v>
      </c>
      <c r="D1308" s="76" t="s">
        <v>19</v>
      </c>
      <c r="E1308" s="77" t="s">
        <v>20</v>
      </c>
      <c r="F1308" s="78">
        <v>114</v>
      </c>
      <c r="G1308" s="76" t="s">
        <v>298</v>
      </c>
      <c r="H1308" s="76" t="s">
        <v>248</v>
      </c>
      <c r="I1308" s="6">
        <v>1</v>
      </c>
      <c r="J1308" s="8">
        <v>6.7000000000000004E-2</v>
      </c>
      <c r="K1308" s="8">
        <v>0.92400000000000004</v>
      </c>
      <c r="L1308" s="8" t="s">
        <v>9680</v>
      </c>
      <c r="M1308" s="8">
        <v>0.99099999999999999</v>
      </c>
      <c r="N1308" s="8">
        <v>0.26600000000000001</v>
      </c>
      <c r="O1308" s="9">
        <v>7.2510822510822512</v>
      </c>
      <c r="P1308" s="9" t="s">
        <v>9680</v>
      </c>
      <c r="Q1308" s="9">
        <v>372.55639097744358</v>
      </c>
      <c r="R1308" s="35" t="str">
        <f>CONCATENATE(Таблица1[[#This Row],[ОКПД]],Таблица1[[#This Row],[Признак периода данных]],Таблица1[[#This Row],[ОКЕИ]])</f>
        <v>23.63.10_114</v>
      </c>
      <c r="S1308" s="35" t="str">
        <f>VLOOKUP(Таблица1[[#This Row],[ОКПД]],ОКПД!$A$2:$B$11000,2,FALSE)</f>
        <v>Бетон, готовый для заливки (товарный бетон)</v>
      </c>
      <c r="T1308" s="35" t="str">
        <f>VLOOKUP(Таблица1[[#This Row],[ОКЕИ]],'для единиц измирения'!$G$4:$H$1900,2,FALSE)</f>
        <v>тыс.м3</v>
      </c>
      <c r="U1308" s="10" t="str">
        <f>LEFT(Таблица1[[#This Row],[ОКПД]],2)</f>
        <v>23</v>
      </c>
      <c r="V1308" s="10" t="e">
        <f>IF(H1308=H1315:H1318,"…*",Таблица1[[#This Row],[За отчётный месяц]])</f>
        <v>#VALUE!</v>
      </c>
      <c r="X1308" s="16" t="e">
        <f>VLOOKUP(Таблица1[[#This Row],[ОКПД]],Произведено!$A$23:$A$42,1,FALSE)</f>
        <v>#N/A</v>
      </c>
      <c r="Y1308" s="25">
        <f t="shared" si="16"/>
        <v>0.99099999999999999</v>
      </c>
      <c r="Z1308" s="25">
        <f t="shared" si="17"/>
        <v>372.55639097744358</v>
      </c>
    </row>
    <row r="1309" spans="1:26" ht="20.100000000000001" customHeight="1" x14ac:dyDescent="0.25">
      <c r="A1309" s="91">
        <v>45200</v>
      </c>
      <c r="B1309" s="76" t="s">
        <v>17</v>
      </c>
      <c r="C1309" s="76" t="s">
        <v>18</v>
      </c>
      <c r="D1309" s="76" t="s">
        <v>19</v>
      </c>
      <c r="E1309" s="77" t="s">
        <v>20</v>
      </c>
      <c r="F1309" s="78">
        <v>114</v>
      </c>
      <c r="G1309" s="76" t="s">
        <v>298</v>
      </c>
      <c r="H1309" s="76" t="s">
        <v>361</v>
      </c>
      <c r="I1309" s="6">
        <v>2</v>
      </c>
      <c r="J1309" s="8">
        <v>1.2230000000000001</v>
      </c>
      <c r="K1309" s="8">
        <v>12.055</v>
      </c>
      <c r="L1309" s="8">
        <v>3.25</v>
      </c>
      <c r="M1309" s="8">
        <v>40.994</v>
      </c>
      <c r="N1309" s="8">
        <v>49.875999999999998</v>
      </c>
      <c r="O1309" s="9">
        <v>10.145167980091248</v>
      </c>
      <c r="P1309" s="9">
        <v>37.630769230769232</v>
      </c>
      <c r="Q1309" s="9">
        <v>82.19183575266662</v>
      </c>
      <c r="R1309" s="35" t="str">
        <f>CONCATENATE(Таблица1[[#This Row],[ОКПД]],Таблица1[[#This Row],[Признак периода данных]],Таблица1[[#This Row],[ОКЕИ]])</f>
        <v>08.12.12_114</v>
      </c>
      <c r="S1309" s="35" t="str">
        <f>VLOOKUP(Таблица1[[#This Row],[ОКПД]],ОКПД!$A$2:$B$11000,2,FALSE)</f>
        <v>Гранулы, крошка и порошок; галька, гравий</v>
      </c>
      <c r="T1309" s="35" t="str">
        <f>VLOOKUP(Таблица1[[#This Row],[ОКЕИ]],'для единиц измирения'!$G$4:$H$1900,2,FALSE)</f>
        <v>тыс.м3</v>
      </c>
      <c r="U1309" s="10" t="str">
        <f>LEFT(Таблица1[[#This Row],[ОКПД]],2)</f>
        <v>08</v>
      </c>
      <c r="V1309" s="10" t="e">
        <f>IF(H1309=H1316:H1319,"…*",Таблица1[[#This Row],[За отчётный месяц]])</f>
        <v>#VALUE!</v>
      </c>
      <c r="X1309" s="16" t="e">
        <f>VLOOKUP(Таблица1[[#This Row],[ОКПД]],Произведено!$A$23:$A$42,1,FALSE)</f>
        <v>#N/A</v>
      </c>
      <c r="Y1309" s="25">
        <f t="shared" si="16"/>
        <v>40.994</v>
      </c>
      <c r="Z1309" s="25">
        <f t="shared" si="17"/>
        <v>82.19183575266662</v>
      </c>
    </row>
    <row r="1310" spans="1:26" ht="20.100000000000001" customHeight="1" x14ac:dyDescent="0.25">
      <c r="A1310" s="91">
        <v>45200</v>
      </c>
      <c r="B1310" s="76" t="s">
        <v>17</v>
      </c>
      <c r="C1310" s="76" t="s">
        <v>18</v>
      </c>
      <c r="D1310" s="76" t="s">
        <v>19</v>
      </c>
      <c r="E1310" s="77" t="s">
        <v>20</v>
      </c>
      <c r="F1310" s="78">
        <v>114</v>
      </c>
      <c r="G1310" s="76" t="s">
        <v>298</v>
      </c>
      <c r="H1310" s="76" t="s">
        <v>9677</v>
      </c>
      <c r="I1310" s="6">
        <v>1</v>
      </c>
      <c r="J1310" s="8">
        <v>0.72299999999999998</v>
      </c>
      <c r="K1310" s="8">
        <v>4.4550000000000001</v>
      </c>
      <c r="L1310" s="8" t="s">
        <v>9680</v>
      </c>
      <c r="M1310" s="8">
        <v>5.633</v>
      </c>
      <c r="N1310" s="8">
        <v>0</v>
      </c>
      <c r="O1310" s="9">
        <v>16.228956228956228</v>
      </c>
      <c r="P1310" s="9" t="s">
        <v>9680</v>
      </c>
      <c r="Q1310" s="9">
        <v>0</v>
      </c>
      <c r="R1310" s="35" t="str">
        <f>CONCATENATE(Таблица1[[#This Row],[ОКПД]],Таблица1[[#This Row],[Признак периода данных]],Таблица1[[#This Row],[ОКЕИ]])</f>
        <v>08.12.12.140_114</v>
      </c>
      <c r="S1310" s="35" t="str">
        <f>VLOOKUP(Таблица1[[#This Row],[ОКПД]],ОКПД!$A$2:$B$11000,2,FALSE)</f>
        <v xml:space="preserve">Щебень </v>
      </c>
      <c r="T1310" s="35" t="str">
        <f>VLOOKUP(Таблица1[[#This Row],[ОКЕИ]],'для единиц измирения'!$G$4:$H$1900,2,FALSE)</f>
        <v>тыс.м3</v>
      </c>
      <c r="U1310" s="10" t="str">
        <f>LEFT(Таблица1[[#This Row],[ОКПД]],2)</f>
        <v>08</v>
      </c>
      <c r="V1310" s="10" t="e">
        <f>IF(H1310=H1317:H1320,"…*",Таблица1[[#This Row],[За отчётный месяц]])</f>
        <v>#VALUE!</v>
      </c>
      <c r="X1310" s="16" t="e">
        <f>VLOOKUP(Таблица1[[#This Row],[ОКПД]],Произведено!$A$23:$A$42,1,FALSE)</f>
        <v>#N/A</v>
      </c>
      <c r="Y1310" s="25">
        <f t="shared" si="16"/>
        <v>5.633</v>
      </c>
      <c r="Z1310" s="25">
        <f t="shared" si="17"/>
        <v>0</v>
      </c>
    </row>
    <row r="1311" spans="1:26" ht="20.100000000000001" customHeight="1" x14ac:dyDescent="0.25">
      <c r="A1311" s="91">
        <v>45200</v>
      </c>
      <c r="B1311" s="76" t="s">
        <v>17</v>
      </c>
      <c r="C1311" s="76" t="s">
        <v>18</v>
      </c>
      <c r="D1311" s="76" t="s">
        <v>19</v>
      </c>
      <c r="E1311" s="77" t="s">
        <v>20</v>
      </c>
      <c r="F1311" s="78">
        <v>882</v>
      </c>
      <c r="G1311" s="76" t="s">
        <v>298</v>
      </c>
      <c r="H1311" s="76" t="s">
        <v>318</v>
      </c>
      <c r="I1311" s="7">
        <v>1</v>
      </c>
      <c r="J1311" s="8">
        <v>0.39</v>
      </c>
      <c r="K1311" s="8">
        <v>1.48</v>
      </c>
      <c r="L1311" s="8">
        <v>0.52</v>
      </c>
      <c r="M1311" s="8">
        <v>6.92</v>
      </c>
      <c r="N1311" s="8">
        <v>12.03</v>
      </c>
      <c r="O1311" s="9">
        <v>26.351351351351351</v>
      </c>
      <c r="P1311" s="9">
        <v>75</v>
      </c>
      <c r="Q1311" s="9">
        <v>57.522859517871986</v>
      </c>
      <c r="R1311" s="35" t="str">
        <f>CONCATENATE(Таблица1[[#This Row],[ОКПД]],Таблица1[[#This Row],[Признак периода данных]],Таблица1[[#This Row],[ОКЕИ]])</f>
        <v>10.13.15.120_882</v>
      </c>
      <c r="S1311" s="35" t="str">
        <f>VLOOKUP(Таблица1[[#This Row],[ОКПД]],ОКПД!$A$2:$B$11000,2,FALSE)</f>
        <v>Консервы мясосодержащие</v>
      </c>
      <c r="T1311" s="35" t="str">
        <f>VLOOKUP(Таблица1[[#This Row],[ОКЕИ]],'для единиц измирения'!$G$4:$H$1900,2,FALSE)</f>
        <v>тыс.усл. банок</v>
      </c>
      <c r="U1311" s="10" t="str">
        <f>LEFT(Таблица1[[#This Row],[ОКПД]],2)</f>
        <v>10</v>
      </c>
      <c r="V1311" s="10" t="e">
        <f>IF(H1311=H1318:H1321,"…*",Таблица1[[#This Row],[За отчётный месяц]])</f>
        <v>#VALUE!</v>
      </c>
      <c r="X1311" s="16" t="e">
        <f>VLOOKUP(Таблица1[[#This Row],[ОКПД]],Произведено!$A$23:$A$42,1,FALSE)</f>
        <v>#N/A</v>
      </c>
      <c r="Y1311" s="25">
        <f t="shared" si="16"/>
        <v>6.92</v>
      </c>
      <c r="Z1311" s="25">
        <f t="shared" si="17"/>
        <v>57.522859517871986</v>
      </c>
    </row>
    <row r="1312" spans="1:26" ht="20.100000000000001" customHeight="1" x14ac:dyDescent="0.25">
      <c r="A1312" s="91">
        <v>45200</v>
      </c>
      <c r="B1312" s="76" t="s">
        <v>17</v>
      </c>
      <c r="C1312" s="76" t="s">
        <v>18</v>
      </c>
      <c r="D1312" s="76" t="s">
        <v>19</v>
      </c>
      <c r="E1312" s="77" t="s">
        <v>20</v>
      </c>
      <c r="F1312" s="78">
        <v>384</v>
      </c>
      <c r="G1312" s="76" t="s">
        <v>298</v>
      </c>
      <c r="H1312" s="76" t="s">
        <v>252</v>
      </c>
      <c r="I1312" s="7">
        <v>1</v>
      </c>
      <c r="J1312" s="8">
        <v>62</v>
      </c>
      <c r="K1312" s="8">
        <v>197</v>
      </c>
      <c r="L1312" s="8">
        <v>62</v>
      </c>
      <c r="M1312" s="8">
        <v>1669</v>
      </c>
      <c r="N1312" s="8">
        <v>1669</v>
      </c>
      <c r="O1312" s="9">
        <v>31.472081218274113</v>
      </c>
      <c r="P1312" s="9">
        <v>100</v>
      </c>
      <c r="Q1312" s="9">
        <v>100</v>
      </c>
      <c r="R1312" s="35" t="str">
        <f>CONCATENATE(Таблица1[[#This Row],[ОКПД]],Таблица1[[#This Row],[Признак периода данных]],Таблица1[[#This Row],[ОКЕИ]])</f>
        <v>31.0_384</v>
      </c>
      <c r="S1312" s="35" t="str">
        <f>VLOOKUP(Таблица1[[#This Row],[ОКПД]],ОКПД!$A$2:$B$11000,2,FALSE)</f>
        <v>Мебель</v>
      </c>
      <c r="T1312" s="35" t="str">
        <f>VLOOKUP(Таблица1[[#This Row],[ОКЕИ]],'для единиц измирения'!$G$4:$H$1900,2,FALSE)</f>
        <v>тыс.руб</v>
      </c>
      <c r="U1312" s="10" t="str">
        <f>LEFT(Таблица1[[#This Row],[ОКПД]],2)</f>
        <v>31</v>
      </c>
      <c r="V1312" s="10" t="e">
        <f>IF(H1312=H1319:H1322,"…*",Таблица1[[#This Row],[За отчётный месяц]])</f>
        <v>#VALUE!</v>
      </c>
      <c r="X1312" s="16" t="str">
        <f>VLOOKUP(Таблица1[[#This Row],[ОКПД]],Произведено!$A$23:$A$42,1,FALSE)</f>
        <v>31.0</v>
      </c>
      <c r="Y1312" s="25">
        <f t="shared" si="16"/>
        <v>1669</v>
      </c>
      <c r="Z1312" s="25">
        <f t="shared" si="17"/>
        <v>100</v>
      </c>
    </row>
    <row r="1313" spans="1:26" ht="20.100000000000001" customHeight="1" x14ac:dyDescent="0.25">
      <c r="A1313" s="91">
        <v>45200</v>
      </c>
      <c r="B1313" s="76" t="s">
        <v>17</v>
      </c>
      <c r="C1313" s="76" t="s">
        <v>18</v>
      </c>
      <c r="D1313" s="76" t="s">
        <v>19</v>
      </c>
      <c r="E1313" s="77" t="s">
        <v>20</v>
      </c>
      <c r="F1313" s="78">
        <v>119</v>
      </c>
      <c r="G1313" s="76" t="s">
        <v>298</v>
      </c>
      <c r="H1313" s="76" t="s">
        <v>227</v>
      </c>
      <c r="I1313" s="7">
        <v>1</v>
      </c>
      <c r="J1313" s="8">
        <v>0.28999999999999998</v>
      </c>
      <c r="K1313" s="8">
        <v>0.66</v>
      </c>
      <c r="L1313" s="8">
        <v>0.57999999999999996</v>
      </c>
      <c r="M1313" s="8">
        <v>9.26</v>
      </c>
      <c r="N1313" s="8">
        <v>7.98</v>
      </c>
      <c r="O1313" s="9">
        <v>43.939393939393938</v>
      </c>
      <c r="P1313" s="9">
        <v>50</v>
      </c>
      <c r="Q1313" s="9">
        <v>116.04010025062657</v>
      </c>
      <c r="R1313" s="35" t="str">
        <f>CONCATENATE(Таблица1[[#This Row],[ОКПД]],Таблица1[[#This Row],[Признак периода данных]],Таблица1[[#This Row],[ОКЕИ]])</f>
        <v>11.07.19.190_119</v>
      </c>
      <c r="S1313" s="35" t="str">
        <f>VLOOKUP(Таблица1[[#This Row],[ОКПД]],ОКПД!$A$2:$B$11000,2,FALSE)</f>
        <v>Напитки безалкогольные прочие, не включенные в другие группировки</v>
      </c>
      <c r="T1313" s="35" t="str">
        <f>VLOOKUP(Таблица1[[#This Row],[ОКЕИ]],'для единиц измирения'!$G$4:$H$1900,2,FALSE)</f>
        <v>тыс. дкл</v>
      </c>
      <c r="U1313" s="10" t="str">
        <f>LEFT(Таблица1[[#This Row],[ОКПД]],2)</f>
        <v>11</v>
      </c>
      <c r="V1313" s="10" t="e">
        <f>IF(H1313=H1320:H1323,"…*",Таблица1[[#This Row],[За отчётный месяц]])</f>
        <v>#VALUE!</v>
      </c>
      <c r="X1313" s="16" t="e">
        <f>VLOOKUP(Таблица1[[#This Row],[ОКПД]],Произведено!$A$23:$A$42,1,FALSE)</f>
        <v>#N/A</v>
      </c>
      <c r="Y1313" s="25">
        <f t="shared" si="16"/>
        <v>9.26</v>
      </c>
      <c r="Z1313" s="25">
        <f t="shared" si="17"/>
        <v>116.04010025062657</v>
      </c>
    </row>
    <row r="1314" spans="1:26" ht="20.100000000000001" customHeight="1" x14ac:dyDescent="0.25">
      <c r="A1314" s="91">
        <v>45200</v>
      </c>
      <c r="B1314" s="76" t="s">
        <v>17</v>
      </c>
      <c r="C1314" s="76" t="s">
        <v>18</v>
      </c>
      <c r="D1314" s="76" t="s">
        <v>19</v>
      </c>
      <c r="E1314" s="77" t="s">
        <v>20</v>
      </c>
      <c r="F1314" s="78">
        <v>384</v>
      </c>
      <c r="G1314" s="76" t="s">
        <v>298</v>
      </c>
      <c r="H1314" s="76" t="s">
        <v>238</v>
      </c>
      <c r="I1314" s="7">
        <v>6</v>
      </c>
      <c r="J1314" s="8">
        <v>103.8</v>
      </c>
      <c r="K1314" s="8">
        <v>233.7</v>
      </c>
      <c r="L1314" s="8">
        <v>174.4</v>
      </c>
      <c r="M1314" s="8">
        <v>1912</v>
      </c>
      <c r="N1314" s="8">
        <v>2037.6</v>
      </c>
      <c r="O1314" s="9">
        <v>44.415917843388961</v>
      </c>
      <c r="P1314" s="9">
        <v>59.518348623853214</v>
      </c>
      <c r="Q1314" s="9">
        <v>93.835885355319988</v>
      </c>
      <c r="R1314" s="35" t="str">
        <f>CONCATENATE(Таблица1[[#This Row],[ОКПД]],Таблица1[[#This Row],[Признак периода данных]],Таблица1[[#This Row],[ОКЕИ]])</f>
        <v>18.11.10_384</v>
      </c>
      <c r="S1314" s="35" t="str">
        <f>VLOOKUP(Таблица1[[#This Row],[ОКПД]],ОКПД!$A$2:$B$11000,2,FALSE)</f>
        <v>Услуги по печатанию газет</v>
      </c>
      <c r="T1314" s="35" t="str">
        <f>VLOOKUP(Таблица1[[#This Row],[ОКЕИ]],'для единиц измирения'!$G$4:$H$1900,2,FALSE)</f>
        <v>тыс.руб</v>
      </c>
      <c r="U1314" s="10" t="str">
        <f>LEFT(Таблица1[[#This Row],[ОКПД]],2)</f>
        <v>18</v>
      </c>
      <c r="V1314" s="10" t="e">
        <f>IF(H1314=H1321:H1324,"…*",Таблица1[[#This Row],[За отчётный месяц]])</f>
        <v>#VALUE!</v>
      </c>
      <c r="X1314" s="16" t="e">
        <f>VLOOKUP(Таблица1[[#This Row],[ОКПД]],Произведено!$A$23:$A$42,1,FALSE)</f>
        <v>#N/A</v>
      </c>
      <c r="Y1314" s="25">
        <f t="shared" si="16"/>
        <v>1912</v>
      </c>
      <c r="Z1314" s="25">
        <f t="shared" si="17"/>
        <v>93.835885355319988</v>
      </c>
    </row>
    <row r="1315" spans="1:26" ht="20.100000000000001" customHeight="1" x14ac:dyDescent="0.25">
      <c r="A1315" s="91">
        <v>45200</v>
      </c>
      <c r="B1315" s="76" t="s">
        <v>17</v>
      </c>
      <c r="C1315" s="76" t="s">
        <v>18</v>
      </c>
      <c r="D1315" s="76" t="s">
        <v>19</v>
      </c>
      <c r="E1315" s="77" t="s">
        <v>20</v>
      </c>
      <c r="F1315" s="78">
        <v>384</v>
      </c>
      <c r="G1315" s="76" t="s">
        <v>298</v>
      </c>
      <c r="H1315" s="76" t="s">
        <v>235</v>
      </c>
      <c r="I1315" s="6">
        <v>6</v>
      </c>
      <c r="J1315" s="8">
        <v>103.8</v>
      </c>
      <c r="K1315" s="8">
        <v>233.7</v>
      </c>
      <c r="L1315" s="8">
        <v>174.4</v>
      </c>
      <c r="M1315" s="8">
        <v>2102.1999999999998</v>
      </c>
      <c r="N1315" s="8">
        <v>2037.6</v>
      </c>
      <c r="O1315" s="9">
        <v>44.415917843388961</v>
      </c>
      <c r="P1315" s="9">
        <v>59.518348623853214</v>
      </c>
      <c r="Q1315" s="9">
        <v>103.17039654495485</v>
      </c>
      <c r="R1315" s="35" t="str">
        <f>CONCATENATE(Таблица1[[#This Row],[ОКПД]],Таблица1[[#This Row],[Признак периода данных]],Таблица1[[#This Row],[ОКЕИ]])</f>
        <v>18.1_384</v>
      </c>
      <c r="S1315" s="35" t="str">
        <f>VLOOKUP(Таблица1[[#This Row],[ОКПД]],ОКПД!$A$2:$B$11000,2,FALSE)</f>
        <v>Услуги полиграфические и услуги, связанные с печатанием</v>
      </c>
      <c r="T1315" s="35" t="str">
        <f>VLOOKUP(Таблица1[[#This Row],[ОКЕИ]],'для единиц измирения'!$G$4:$H$1900,2,FALSE)</f>
        <v>тыс.руб</v>
      </c>
      <c r="U1315" s="10" t="str">
        <f>LEFT(Таблица1[[#This Row],[ОКПД]],2)</f>
        <v>18</v>
      </c>
      <c r="V1315" s="10" t="e">
        <f>IF(H1315=H1322:H1325,"…*",Таблица1[[#This Row],[За отчётный месяц]])</f>
        <v>#VALUE!</v>
      </c>
      <c r="X1315" s="16" t="str">
        <f>VLOOKUP(Таблица1[[#This Row],[ОКПД]],Произведено!$A$23:$A$42,1,FALSE)</f>
        <v>18.1</v>
      </c>
      <c r="Y1315" s="25">
        <f t="shared" si="16"/>
        <v>2102.1999999999998</v>
      </c>
      <c r="Z1315" s="25">
        <f t="shared" si="17"/>
        <v>103.17039654495485</v>
      </c>
    </row>
    <row r="1316" spans="1:26" ht="20.100000000000001" customHeight="1" x14ac:dyDescent="0.25">
      <c r="A1316" s="91">
        <v>45200</v>
      </c>
      <c r="B1316" s="76" t="s">
        <v>17</v>
      </c>
      <c r="C1316" s="76" t="s">
        <v>18</v>
      </c>
      <c r="D1316" s="76" t="s">
        <v>19</v>
      </c>
      <c r="E1316" s="77" t="s">
        <v>20</v>
      </c>
      <c r="F1316" s="78">
        <v>168</v>
      </c>
      <c r="G1316" s="76" t="s">
        <v>298</v>
      </c>
      <c r="H1316" s="76" t="s">
        <v>311</v>
      </c>
      <c r="I1316" s="7">
        <v>1</v>
      </c>
      <c r="J1316" s="8">
        <v>0.14000000000000001</v>
      </c>
      <c r="K1316" s="8">
        <v>0.28999999999999998</v>
      </c>
      <c r="L1316" s="8">
        <v>0.08</v>
      </c>
      <c r="M1316" s="8">
        <v>1.49</v>
      </c>
      <c r="N1316" s="8">
        <v>0.8</v>
      </c>
      <c r="O1316" s="9">
        <v>48.275862068965516</v>
      </c>
      <c r="P1316" s="9">
        <v>175</v>
      </c>
      <c r="Q1316" s="9">
        <v>186.25</v>
      </c>
      <c r="R1316" s="35" t="str">
        <f>CONCATENATE(Таблица1[[#This Row],[ОКПД]],Таблица1[[#This Row],[Признак периода данных]],Таблица1[[#This Row],[ОКЕИ]])</f>
        <v>10.13.13_168</v>
      </c>
      <c r="S1316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316" s="35" t="str">
        <f>VLOOKUP(Таблица1[[#This Row],[ОКЕИ]],'для единиц измирения'!$G$4:$H$1900,2,FALSE)</f>
        <v>тонн</v>
      </c>
      <c r="U1316" s="10" t="str">
        <f>LEFT(Таблица1[[#This Row],[ОКПД]],2)</f>
        <v>10</v>
      </c>
      <c r="V1316" s="10" t="e">
        <f>IF(H1316=H1323:H1326,"…*",Таблица1[[#This Row],[За отчётный месяц]])</f>
        <v>#VALUE!</v>
      </c>
      <c r="X1316" s="16" t="e">
        <f>VLOOKUP(Таблица1[[#This Row],[ОКПД]],Произведено!$A$23:$A$42,1,FALSE)</f>
        <v>#N/A</v>
      </c>
      <c r="Y1316" s="25">
        <f t="shared" si="16"/>
        <v>1.49</v>
      </c>
      <c r="Z1316" s="25">
        <f t="shared" si="17"/>
        <v>186.25</v>
      </c>
    </row>
    <row r="1317" spans="1:26" ht="20.100000000000001" customHeight="1" x14ac:dyDescent="0.25">
      <c r="A1317" s="91">
        <v>45200</v>
      </c>
      <c r="B1317" s="76" t="s">
        <v>17</v>
      </c>
      <c r="C1317" s="76" t="s">
        <v>18</v>
      </c>
      <c r="D1317" s="76" t="s">
        <v>19</v>
      </c>
      <c r="E1317" s="77" t="s">
        <v>20</v>
      </c>
      <c r="F1317" s="78">
        <v>119</v>
      </c>
      <c r="G1317" s="76" t="s">
        <v>298</v>
      </c>
      <c r="H1317" s="76" t="s">
        <v>221</v>
      </c>
      <c r="I1317" s="7">
        <v>2</v>
      </c>
      <c r="J1317" s="8">
        <v>0.35</v>
      </c>
      <c r="K1317" s="8">
        <v>0.72</v>
      </c>
      <c r="L1317" s="8">
        <v>0.65</v>
      </c>
      <c r="M1317" s="8">
        <v>10.7</v>
      </c>
      <c r="N1317" s="8">
        <v>9.69</v>
      </c>
      <c r="O1317" s="9">
        <v>48.611111111111114</v>
      </c>
      <c r="P1317" s="9">
        <v>53.846153846153847</v>
      </c>
      <c r="Q1317" s="9">
        <v>110.42311661506707</v>
      </c>
      <c r="R1317" s="35" t="str">
        <f>CONCATENATE(Таблица1[[#This Row],[ОКПД]],Таблица1[[#This Row],[Признак периода данных]],Таблица1[[#This Row],[ОКЕИ]])</f>
        <v>11.07.19_119</v>
      </c>
      <c r="S1317" s="35" t="str">
        <f>VLOOKUP(Таблица1[[#This Row],[ОКПД]],ОКПД!$A$2:$B$11000,2,FALSE)</f>
        <v>Напитки безалкогольные прочие</v>
      </c>
      <c r="T1317" s="35" t="str">
        <f>VLOOKUP(Таблица1[[#This Row],[ОКЕИ]],'для единиц измирения'!$G$4:$H$1900,2,FALSE)</f>
        <v>тыс. дкл</v>
      </c>
      <c r="U1317" s="10" t="str">
        <f>LEFT(Таблица1[[#This Row],[ОКПД]],2)</f>
        <v>11</v>
      </c>
      <c r="V1317" s="10" t="e">
        <f>IF(H1317=H1324:H1327,"…*",Таблица1[[#This Row],[За отчётный месяц]])</f>
        <v>#VALUE!</v>
      </c>
      <c r="X1317" s="16" t="str">
        <f>VLOOKUP(Таблица1[[#This Row],[ОКПД]],Произведено!$A$23:$A$42,1,FALSE)</f>
        <v>11.07.19</v>
      </c>
      <c r="Y1317" s="25">
        <f t="shared" si="16"/>
        <v>10.7</v>
      </c>
      <c r="Z1317" s="25">
        <f t="shared" si="17"/>
        <v>110.42311661506707</v>
      </c>
    </row>
    <row r="1318" spans="1:26" ht="20.100000000000001" customHeight="1" x14ac:dyDescent="0.25">
      <c r="A1318" s="91">
        <v>45200</v>
      </c>
      <c r="B1318" s="76" t="s">
        <v>17</v>
      </c>
      <c r="C1318" s="76" t="s">
        <v>18</v>
      </c>
      <c r="D1318" s="76" t="s">
        <v>19</v>
      </c>
      <c r="E1318" s="77" t="s">
        <v>20</v>
      </c>
      <c r="F1318" s="78">
        <v>168</v>
      </c>
      <c r="G1318" s="76" t="s">
        <v>298</v>
      </c>
      <c r="H1318" s="76" t="s">
        <v>165</v>
      </c>
      <c r="I1318" s="7">
        <v>3</v>
      </c>
      <c r="J1318" s="8">
        <v>3.38</v>
      </c>
      <c r="K1318" s="8">
        <v>5.4</v>
      </c>
      <c r="L1318" s="8">
        <v>7.32</v>
      </c>
      <c r="M1318" s="8">
        <v>65.58</v>
      </c>
      <c r="N1318" s="8">
        <v>82.78</v>
      </c>
      <c r="O1318" s="9">
        <v>62.592592592592595</v>
      </c>
      <c r="P1318" s="9">
        <v>46.174863387978142</v>
      </c>
      <c r="Q1318" s="9">
        <v>79.222034307803824</v>
      </c>
      <c r="R1318" s="35" t="str">
        <f>CONCATENATE(Таблица1[[#This Row],[ОКПД]],Таблица1[[#This Row],[Признак периода данных]],Таблица1[[#This Row],[ОКЕИ]])</f>
        <v>10.51.56.120_168</v>
      </c>
      <c r="S1318" s="35" t="str">
        <f>VLOOKUP(Таблица1[[#This Row],[ОКПД]],ОКПД!$A$2:$B$11000,2,FALSE)</f>
        <v>Напитки молочные</v>
      </c>
      <c r="T1318" s="35" t="str">
        <f>VLOOKUP(Таблица1[[#This Row],[ОКЕИ]],'для единиц измирения'!$G$4:$H$1900,2,FALSE)</f>
        <v>тонн</v>
      </c>
      <c r="U1318" s="10" t="str">
        <f>LEFT(Таблица1[[#This Row],[ОКПД]],2)</f>
        <v>10</v>
      </c>
      <c r="V1318" s="10" t="e">
        <f>IF(H1318=H1325:H1328,"…*",Таблица1[[#This Row],[За отчётный месяц]])</f>
        <v>#VALUE!</v>
      </c>
      <c r="X1318" s="16" t="e">
        <f>VLOOKUP(Таблица1[[#This Row],[ОКПД]],Произведено!$A$23:$A$42,1,FALSE)</f>
        <v>#N/A</v>
      </c>
      <c r="Y1318" s="25">
        <f t="shared" si="16"/>
        <v>65.58</v>
      </c>
      <c r="Z1318" s="25">
        <f t="shared" si="17"/>
        <v>79.222034307803824</v>
      </c>
    </row>
    <row r="1319" spans="1:26" ht="20.100000000000001" customHeight="1" x14ac:dyDescent="0.25">
      <c r="A1319" s="91">
        <v>45200</v>
      </c>
      <c r="B1319" s="76" t="s">
        <v>17</v>
      </c>
      <c r="C1319" s="76" t="s">
        <v>18</v>
      </c>
      <c r="D1319" s="76" t="s">
        <v>19</v>
      </c>
      <c r="E1319" s="77" t="s">
        <v>20</v>
      </c>
      <c r="F1319" s="78">
        <v>168</v>
      </c>
      <c r="G1319" s="76" t="s">
        <v>298</v>
      </c>
      <c r="H1319" s="76" t="s">
        <v>146</v>
      </c>
      <c r="I1319" s="7">
        <v>3</v>
      </c>
      <c r="J1319" s="8">
        <v>1.21</v>
      </c>
      <c r="K1319" s="8">
        <v>1.87</v>
      </c>
      <c r="L1319" s="8">
        <v>2.0099999999999998</v>
      </c>
      <c r="M1319" s="8">
        <v>21.85</v>
      </c>
      <c r="N1319" s="8">
        <v>23.65</v>
      </c>
      <c r="O1319" s="9">
        <v>64.705882352941174</v>
      </c>
      <c r="P1319" s="9">
        <v>60.199004975124382</v>
      </c>
      <c r="Q1319" s="9">
        <v>92.38900634249471</v>
      </c>
      <c r="R1319" s="35" t="str">
        <f>CONCATENATE(Таблица1[[#This Row],[ОКПД]],Таблица1[[#This Row],[Признак периода данных]],Таблица1[[#This Row],[ОКЕИ]])</f>
        <v>10.51.52.130_168</v>
      </c>
      <c r="S1319" s="35" t="str">
        <f>VLOOKUP(Таблица1[[#This Row],[ОКПД]],ОКПД!$A$2:$B$11000,2,FALSE)</f>
        <v>Ряженка и варенец</v>
      </c>
      <c r="T1319" s="35" t="str">
        <f>VLOOKUP(Таблица1[[#This Row],[ОКЕИ]],'для единиц измирения'!$G$4:$H$1900,2,FALSE)</f>
        <v>тонн</v>
      </c>
      <c r="U1319" s="10" t="str">
        <f>LEFT(Таблица1[[#This Row],[ОКПД]],2)</f>
        <v>10</v>
      </c>
      <c r="V1319" s="10" t="e">
        <f>IF(H1319=H1326:H1329,"…*",Таблица1[[#This Row],[За отчётный месяц]])</f>
        <v>#VALUE!</v>
      </c>
      <c r="X1319" s="16" t="e">
        <f>VLOOKUP(Таблица1[[#This Row],[ОКПД]],Произведено!$A$23:$A$42,1,FALSE)</f>
        <v>#N/A</v>
      </c>
      <c r="Y1319" s="25">
        <f t="shared" si="16"/>
        <v>21.85</v>
      </c>
      <c r="Z1319" s="25">
        <f t="shared" si="17"/>
        <v>92.38900634249471</v>
      </c>
    </row>
    <row r="1320" spans="1:26" ht="20.100000000000001" customHeight="1" x14ac:dyDescent="0.25">
      <c r="A1320" s="91">
        <v>45200</v>
      </c>
      <c r="B1320" s="76" t="s">
        <v>17</v>
      </c>
      <c r="C1320" s="76" t="s">
        <v>18</v>
      </c>
      <c r="D1320" s="76" t="s">
        <v>19</v>
      </c>
      <c r="E1320" s="77" t="s">
        <v>20</v>
      </c>
      <c r="F1320" s="78">
        <v>168</v>
      </c>
      <c r="G1320" s="76" t="s">
        <v>298</v>
      </c>
      <c r="H1320" s="76" t="s">
        <v>89</v>
      </c>
      <c r="I1320" s="7">
        <v>2</v>
      </c>
      <c r="J1320" s="8">
        <v>0.33300000000000002</v>
      </c>
      <c r="K1320" s="8">
        <v>0.501</v>
      </c>
      <c r="L1320" s="8">
        <v>0.71299999999999997</v>
      </c>
      <c r="M1320" s="8">
        <v>6.5940000000000003</v>
      </c>
      <c r="N1320" s="8">
        <v>13.311</v>
      </c>
      <c r="O1320" s="9">
        <v>66.467065868263475</v>
      </c>
      <c r="P1320" s="9">
        <v>46.704067321178123</v>
      </c>
      <c r="Q1320" s="9">
        <v>49.537976109984221</v>
      </c>
      <c r="R1320" s="35" t="str">
        <f>CONCATENATE(Таблица1[[#This Row],[ОКПД]],Таблица1[[#This Row],[Признак периода данных]],Таблица1[[#This Row],[ОКЕИ]])</f>
        <v>10.20.23.110_168</v>
      </c>
      <c r="S1320" s="35" t="str">
        <f>VLOOKUP(Таблица1[[#This Row],[ОКПД]],ОКПД!$A$2:$B$11000,2,FALSE)</f>
        <v>Рыба вяленая</v>
      </c>
      <c r="T1320" s="35" t="str">
        <f>VLOOKUP(Таблица1[[#This Row],[ОКЕИ]],'для единиц измирения'!$G$4:$H$1900,2,FALSE)</f>
        <v>тонн</v>
      </c>
      <c r="U1320" s="10" t="str">
        <f>LEFT(Таблица1[[#This Row],[ОКПД]],2)</f>
        <v>10</v>
      </c>
      <c r="V1320" s="10" t="e">
        <f>IF(H1320=H1327:H1330,"…*",Таблица1[[#This Row],[За отчётный месяц]])</f>
        <v>#VALUE!</v>
      </c>
      <c r="X1320" s="16" t="e">
        <f>VLOOKUP(Таблица1[[#This Row],[ОКПД]],Произведено!$A$23:$A$42,1,FALSE)</f>
        <v>#N/A</v>
      </c>
      <c r="Y1320" s="25">
        <f t="shared" si="16"/>
        <v>6.5940000000000003</v>
      </c>
      <c r="Z1320" s="25">
        <f t="shared" si="17"/>
        <v>49.537976109984221</v>
      </c>
    </row>
    <row r="1321" spans="1:26" ht="20.100000000000001" customHeight="1" x14ac:dyDescent="0.25">
      <c r="A1321" s="91">
        <v>45200</v>
      </c>
      <c r="B1321" s="76" t="s">
        <v>17</v>
      </c>
      <c r="C1321" s="76" t="s">
        <v>18</v>
      </c>
      <c r="D1321" s="76" t="s">
        <v>19</v>
      </c>
      <c r="E1321" s="77" t="s">
        <v>20</v>
      </c>
      <c r="F1321" s="78">
        <v>168</v>
      </c>
      <c r="G1321" s="76" t="s">
        <v>298</v>
      </c>
      <c r="H1321" s="76" t="s">
        <v>372</v>
      </c>
      <c r="I1321" s="7">
        <v>1</v>
      </c>
      <c r="J1321" s="8">
        <v>0.12</v>
      </c>
      <c r="K1321" s="8">
        <v>0.18</v>
      </c>
      <c r="L1321" s="8">
        <v>0.12</v>
      </c>
      <c r="M1321" s="8">
        <v>0.33</v>
      </c>
      <c r="N1321" s="8">
        <v>0.33</v>
      </c>
      <c r="O1321" s="9">
        <v>66.666666666666671</v>
      </c>
      <c r="P1321" s="9">
        <v>100</v>
      </c>
      <c r="Q1321" s="9">
        <v>100</v>
      </c>
      <c r="R1321" s="35" t="str">
        <f>CONCATENATE(Таблица1[[#This Row],[ОКПД]],Таблица1[[#This Row],[Признак периода данных]],Таблица1[[#This Row],[ОКЕИ]])</f>
        <v>10.39.21_168</v>
      </c>
      <c r="S1321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321" s="35" t="str">
        <f>VLOOKUP(Таблица1[[#This Row],[ОКЕИ]],'для единиц измирения'!$G$4:$H$1900,2,FALSE)</f>
        <v>тонн</v>
      </c>
      <c r="U1321" s="10" t="str">
        <f>LEFT(Таблица1[[#This Row],[ОКПД]],2)</f>
        <v>10</v>
      </c>
      <c r="V1321" s="10" t="e">
        <f>IF(H1321=H1328:H1331,"…*",Таблица1[[#This Row],[За отчётный месяц]])</f>
        <v>#VALUE!</v>
      </c>
      <c r="X1321" s="16" t="e">
        <f>VLOOKUP(Таблица1[[#This Row],[ОКПД]],Произведено!$A$23:$A$42,1,FALSE)</f>
        <v>#N/A</v>
      </c>
      <c r="Y1321" s="25">
        <f t="shared" si="16"/>
        <v>0.33</v>
      </c>
      <c r="Z1321" s="25">
        <f t="shared" si="17"/>
        <v>100</v>
      </c>
    </row>
    <row r="1322" spans="1:26" ht="20.100000000000001" customHeight="1" x14ac:dyDescent="0.25">
      <c r="A1322" s="91">
        <v>45200</v>
      </c>
      <c r="B1322" s="76" t="s">
        <v>17</v>
      </c>
      <c r="C1322" s="76" t="s">
        <v>18</v>
      </c>
      <c r="D1322" s="76" t="s">
        <v>19</v>
      </c>
      <c r="E1322" s="77" t="s">
        <v>20</v>
      </c>
      <c r="F1322" s="78">
        <v>168</v>
      </c>
      <c r="G1322" s="76" t="s">
        <v>298</v>
      </c>
      <c r="H1322" s="76" t="s">
        <v>359</v>
      </c>
      <c r="I1322" s="7">
        <v>1</v>
      </c>
      <c r="J1322" s="8">
        <v>0.12</v>
      </c>
      <c r="K1322" s="8">
        <v>0.18</v>
      </c>
      <c r="L1322" s="8">
        <v>0.12</v>
      </c>
      <c r="M1322" s="8">
        <v>0.33</v>
      </c>
      <c r="N1322" s="8">
        <v>0.33</v>
      </c>
      <c r="O1322" s="9">
        <v>66.666666666666671</v>
      </c>
      <c r="P1322" s="9">
        <v>100</v>
      </c>
      <c r="Q1322" s="9">
        <v>100</v>
      </c>
      <c r="R1322" s="35" t="str">
        <f>CONCATENATE(Таблица1[[#This Row],[ОКПД]],Таблица1[[#This Row],[Признак периода данных]],Таблица1[[#This Row],[ОКЕИ]])</f>
        <v>10.39.21.120_168</v>
      </c>
      <c r="S1322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322" s="35" t="str">
        <f>VLOOKUP(Таблица1[[#This Row],[ОКЕИ]],'для единиц измирения'!$G$4:$H$1900,2,FALSE)</f>
        <v>тонн</v>
      </c>
      <c r="U1322" s="10" t="str">
        <f>LEFT(Таблица1[[#This Row],[ОКПД]],2)</f>
        <v>10</v>
      </c>
      <c r="V1322" s="10" t="e">
        <f>IF(H1322=H1329:H1332,"…*",Таблица1[[#This Row],[За отчётный месяц]])</f>
        <v>#VALUE!</v>
      </c>
      <c r="X1322" s="16" t="e">
        <f>VLOOKUP(Таблица1[[#This Row],[ОКПД]],Произведено!$A$23:$A$42,1,FALSE)</f>
        <v>#N/A</v>
      </c>
      <c r="Y1322" s="25">
        <f t="shared" si="16"/>
        <v>0.33</v>
      </c>
      <c r="Z1322" s="25">
        <f t="shared" si="17"/>
        <v>100</v>
      </c>
    </row>
    <row r="1323" spans="1:26" ht="20.100000000000001" customHeight="1" x14ac:dyDescent="0.25">
      <c r="A1323" s="91">
        <v>45200</v>
      </c>
      <c r="B1323" s="76" t="s">
        <v>17</v>
      </c>
      <c r="C1323" s="76" t="s">
        <v>18</v>
      </c>
      <c r="D1323" s="76" t="s">
        <v>19</v>
      </c>
      <c r="E1323" s="77" t="s">
        <v>20</v>
      </c>
      <c r="F1323" s="78">
        <v>168</v>
      </c>
      <c r="G1323" s="76" t="s">
        <v>298</v>
      </c>
      <c r="H1323" s="76" t="s">
        <v>53</v>
      </c>
      <c r="I1323" s="7">
        <v>2</v>
      </c>
      <c r="J1323" s="8">
        <v>0.21</v>
      </c>
      <c r="K1323" s="8">
        <v>0.31</v>
      </c>
      <c r="L1323" s="8">
        <v>6.0999999999999999E-2</v>
      </c>
      <c r="M1323" s="8">
        <v>2.1</v>
      </c>
      <c r="N1323" s="8">
        <v>1.335</v>
      </c>
      <c r="O1323" s="9">
        <v>67.741935483870961</v>
      </c>
      <c r="P1323" s="9">
        <v>344.26229508196724</v>
      </c>
      <c r="Q1323" s="9">
        <v>157.30337078651687</v>
      </c>
      <c r="R1323" s="35" t="str">
        <f>CONCATENATE(Таблица1[[#This Row],[ОКПД]],Таблица1[[#This Row],[Признак периода данных]],Таблица1[[#This Row],[ОКЕИ]])</f>
        <v>10.13.14.620_168</v>
      </c>
      <c r="S1323" s="35" t="str">
        <f>VLOOKUP(Таблица1[[#This Row],[ОКПД]],ОКПД!$A$2:$B$11000,2,FALSE)</f>
        <v>Продукты из мяса птицы</v>
      </c>
      <c r="T1323" s="35" t="str">
        <f>VLOOKUP(Таблица1[[#This Row],[ОКЕИ]],'для единиц измирения'!$G$4:$H$1900,2,FALSE)</f>
        <v>тонн</v>
      </c>
      <c r="U1323" s="10" t="str">
        <f>LEFT(Таблица1[[#This Row],[ОКПД]],2)</f>
        <v>10</v>
      </c>
      <c r="V1323" s="10" t="e">
        <f>IF(H1323=H1330:H1333,"…*",Таблица1[[#This Row],[За отчётный месяц]])</f>
        <v>#VALUE!</v>
      </c>
      <c r="X1323" s="16" t="e">
        <f>VLOOKUP(Таблица1[[#This Row],[ОКПД]],Произведено!$A$23:$A$42,1,FALSE)</f>
        <v>#N/A</v>
      </c>
      <c r="Y1323" s="25">
        <f t="shared" si="16"/>
        <v>2.1</v>
      </c>
      <c r="Z1323" s="25">
        <f t="shared" si="17"/>
        <v>157.30337078651687</v>
      </c>
    </row>
    <row r="1324" spans="1:26" ht="20.100000000000001" customHeight="1" x14ac:dyDescent="0.25">
      <c r="A1324" s="91">
        <v>45200</v>
      </c>
      <c r="B1324" s="76" t="s">
        <v>17</v>
      </c>
      <c r="C1324" s="76" t="s">
        <v>18</v>
      </c>
      <c r="D1324" s="76" t="s">
        <v>19</v>
      </c>
      <c r="E1324" s="77" t="s">
        <v>20</v>
      </c>
      <c r="F1324" s="78">
        <v>128</v>
      </c>
      <c r="G1324" s="76" t="s">
        <v>298</v>
      </c>
      <c r="H1324" s="76" t="s">
        <v>219</v>
      </c>
      <c r="I1324" s="7">
        <v>3</v>
      </c>
      <c r="J1324" s="8">
        <v>29.62</v>
      </c>
      <c r="K1324" s="8">
        <v>41.77</v>
      </c>
      <c r="L1324" s="8">
        <v>37.630000000000003</v>
      </c>
      <c r="M1324" s="8">
        <v>395.49</v>
      </c>
      <c r="N1324" s="8">
        <v>410.71</v>
      </c>
      <c r="O1324" s="9">
        <v>70.912137898012929</v>
      </c>
      <c r="P1324" s="9">
        <v>78.713792187084778</v>
      </c>
      <c r="Q1324" s="9">
        <v>96.294222200579483</v>
      </c>
      <c r="R1324" s="35" t="str">
        <f>CONCATENATE(Таблица1[[#This Row],[ОКПД]],Таблица1[[#This Row],[Признак периода данных]],Таблица1[[#This Row],[ОКЕИ]])</f>
        <v>11.07.11.120_128</v>
      </c>
      <c r="S1324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324" s="35" t="str">
        <f>VLOOKUP(Таблица1[[#This Row],[ОКЕИ]],'для единиц измирения'!$G$4:$H$1900,2,FALSE)</f>
        <v>тыс.полу-литров</v>
      </c>
      <c r="U1324" s="10" t="str">
        <f>LEFT(Таблица1[[#This Row],[ОКПД]],2)</f>
        <v>11</v>
      </c>
      <c r="V1324" s="10" t="e">
        <f>IF(H1324=H1331:H1334,"…*",Таблица1[[#This Row],[За отчётный месяц]])</f>
        <v>#VALUE!</v>
      </c>
      <c r="X1324" s="16" t="e">
        <f>VLOOKUP(Таблица1[[#This Row],[ОКПД]],Произведено!$A$23:$A$42,1,FALSE)</f>
        <v>#N/A</v>
      </c>
      <c r="Y1324" s="25">
        <f t="shared" si="16"/>
        <v>395.49</v>
      </c>
      <c r="Z1324" s="25">
        <f t="shared" si="17"/>
        <v>96.294222200579483</v>
      </c>
    </row>
    <row r="1325" spans="1:26" ht="20.100000000000001" customHeight="1" x14ac:dyDescent="0.25">
      <c r="A1325" s="91">
        <v>45200</v>
      </c>
      <c r="B1325" s="76" t="s">
        <v>17</v>
      </c>
      <c r="C1325" s="76" t="s">
        <v>18</v>
      </c>
      <c r="D1325" s="76" t="s">
        <v>19</v>
      </c>
      <c r="E1325" s="77" t="s">
        <v>20</v>
      </c>
      <c r="F1325" s="78">
        <v>796</v>
      </c>
      <c r="G1325" s="76" t="s">
        <v>298</v>
      </c>
      <c r="H1325" s="76" t="s">
        <v>257</v>
      </c>
      <c r="I1325" s="7">
        <v>1</v>
      </c>
      <c r="J1325" s="8">
        <v>5</v>
      </c>
      <c r="K1325" s="8">
        <v>7</v>
      </c>
      <c r="L1325" s="8">
        <v>5</v>
      </c>
      <c r="M1325" s="8">
        <v>35</v>
      </c>
      <c r="N1325" s="8">
        <v>35</v>
      </c>
      <c r="O1325" s="9">
        <v>71.428571428571431</v>
      </c>
      <c r="P1325" s="9">
        <v>100</v>
      </c>
      <c r="Q1325" s="9">
        <v>100</v>
      </c>
      <c r="R1325" s="35" t="str">
        <f>CONCATENATE(Таблица1[[#This Row],[ОКПД]],Таблица1[[#This Row],[Признак периода данных]],Таблица1[[#This Row],[ОКЕИ]])</f>
        <v>31.09.12.120_796</v>
      </c>
      <c r="S1325" s="35" t="str">
        <f>VLOOKUP(Таблица1[[#This Row],[ОКПД]],ОКПД!$A$2:$B$11000,2,FALSE)</f>
        <v>Мебель деревянная для спальни</v>
      </c>
      <c r="T1325" s="35" t="str">
        <f>VLOOKUP(Таблица1[[#This Row],[ОКЕИ]],'для единиц измирения'!$G$4:$H$1900,2,FALSE)</f>
        <v>штук</v>
      </c>
      <c r="U1325" s="10" t="str">
        <f>LEFT(Таблица1[[#This Row],[ОКПД]],2)</f>
        <v>31</v>
      </c>
      <c r="V1325" s="10" t="e">
        <f>IF(H1325=H1332:H1335,"…*",Таблица1[[#This Row],[За отчётный месяц]])</f>
        <v>#VALUE!</v>
      </c>
      <c r="X1325" s="16" t="e">
        <f>VLOOKUP(Таблица1[[#This Row],[ОКПД]],Произведено!$A$23:$A$42,1,FALSE)</f>
        <v>#N/A</v>
      </c>
      <c r="Y1325" s="25">
        <f t="shared" si="16"/>
        <v>35</v>
      </c>
      <c r="Z1325" s="25">
        <f t="shared" si="17"/>
        <v>100</v>
      </c>
    </row>
    <row r="1326" spans="1:26" ht="20.100000000000001" customHeight="1" x14ac:dyDescent="0.25">
      <c r="A1326" s="91">
        <v>45200</v>
      </c>
      <c r="B1326" s="76" t="s">
        <v>17</v>
      </c>
      <c r="C1326" s="76" t="s">
        <v>18</v>
      </c>
      <c r="D1326" s="76" t="s">
        <v>19</v>
      </c>
      <c r="E1326" s="77" t="s">
        <v>20</v>
      </c>
      <c r="F1326" s="78">
        <v>247</v>
      </c>
      <c r="G1326" s="76" t="s">
        <v>298</v>
      </c>
      <c r="H1326" s="76" t="s">
        <v>279</v>
      </c>
      <c r="I1326" s="7">
        <v>2</v>
      </c>
      <c r="J1326" s="8">
        <v>0.55200000000000005</v>
      </c>
      <c r="K1326" s="8">
        <v>0.73199999999999998</v>
      </c>
      <c r="L1326" s="8">
        <v>0.255</v>
      </c>
      <c r="M1326" s="8">
        <v>3.2410000000000001</v>
      </c>
      <c r="N1326" s="8">
        <v>2.3620000000000001</v>
      </c>
      <c r="O1326" s="9">
        <v>75.409836065573771</v>
      </c>
      <c r="P1326" s="9">
        <v>216.47058823529412</v>
      </c>
      <c r="Q1326" s="9">
        <v>137.21422523285352</v>
      </c>
      <c r="R1326" s="35" t="str">
        <f>CONCATENATE(Таблица1[[#This Row],[ОКПД]],Таблица1[[#This Row],[Признак периода данных]],Таблица1[[#This Row],[ОКЕИ]])</f>
        <v>35.11.10.142_247</v>
      </c>
      <c r="S1326" s="35" t="str">
        <f>VLOOKUP(Таблица1[[#This Row],[ОКПД]],ОКПД!$A$2:$B$11000,2,FALSE)</f>
        <v>Электроэнергия, произведенная ветровыми электростанциями</v>
      </c>
      <c r="T1326" s="35" t="str">
        <f>VLOOKUP(Таблица1[[#This Row],[ОКЕИ]],'для единиц измирения'!$G$4:$H$1900,2,FALSE)</f>
        <v>млн. кВт. ч</v>
      </c>
      <c r="U1326" s="10" t="str">
        <f>LEFT(Таблица1[[#This Row],[ОКПД]],2)</f>
        <v>35</v>
      </c>
      <c r="V1326" s="10" t="e">
        <f>IF(H1326=H1333:H1336,"…*",Таблица1[[#This Row],[За отчётный месяц]])</f>
        <v>#VALUE!</v>
      </c>
      <c r="X1326" s="16" t="e">
        <f>VLOOKUP(Таблица1[[#This Row],[ОКПД]],Произведено!$A$23:$A$42,1,FALSE)</f>
        <v>#N/A</v>
      </c>
      <c r="Y1326" s="25">
        <f t="shared" si="16"/>
        <v>3.2410000000000001</v>
      </c>
      <c r="Z1326" s="25">
        <f t="shared" si="17"/>
        <v>137.21422523285352</v>
      </c>
    </row>
    <row r="1327" spans="1:26" ht="20.100000000000001" customHeight="1" x14ac:dyDescent="0.25">
      <c r="A1327" s="91">
        <v>45200</v>
      </c>
      <c r="B1327" s="76" t="s">
        <v>17</v>
      </c>
      <c r="C1327" s="76" t="s">
        <v>18</v>
      </c>
      <c r="D1327" s="76" t="s">
        <v>19</v>
      </c>
      <c r="E1327" s="77" t="s">
        <v>20</v>
      </c>
      <c r="F1327" s="78">
        <v>247</v>
      </c>
      <c r="G1327" s="76" t="s">
        <v>298</v>
      </c>
      <c r="H1327" s="76" t="s">
        <v>275</v>
      </c>
      <c r="I1327" s="7">
        <v>2</v>
      </c>
      <c r="J1327" s="8">
        <v>0.55200000000000005</v>
      </c>
      <c r="K1327" s="8">
        <v>0.73199999999999998</v>
      </c>
      <c r="L1327" s="8">
        <v>0.315</v>
      </c>
      <c r="M1327" s="8">
        <v>3.2410000000000001</v>
      </c>
      <c r="N1327" s="8">
        <v>2.8660000000000001</v>
      </c>
      <c r="O1327" s="9">
        <v>75.409836065573771</v>
      </c>
      <c r="P1327" s="9">
        <v>175.23809523809524</v>
      </c>
      <c r="Q1327" s="9">
        <v>113.08443824145149</v>
      </c>
      <c r="R1327" s="35" t="str">
        <f>CONCATENATE(Таблица1[[#This Row],[ОКПД]],Таблица1[[#This Row],[Признак периода данных]],Таблица1[[#This Row],[ОКЕИ]])</f>
        <v>35.11.10.140_247</v>
      </c>
      <c r="S1327" s="35" t="str">
        <f>VLOOKUP(Таблица1[[#This Row],[ОКПД]],ОКПД!$A$2:$B$11000,2,FALSE)</f>
        <v>Электроэнергия от возобновляемых источников энергии</v>
      </c>
      <c r="T1327" s="35" t="str">
        <f>VLOOKUP(Таблица1[[#This Row],[ОКЕИ]],'для единиц измирения'!$G$4:$H$1900,2,FALSE)</f>
        <v>млн. кВт. ч</v>
      </c>
      <c r="U1327" s="10" t="str">
        <f>LEFT(Таблица1[[#This Row],[ОКПД]],2)</f>
        <v>35</v>
      </c>
      <c r="V1327" s="10" t="e">
        <f>IF(H1327=H1334:H1337,"…*",Таблица1[[#This Row],[За отчётный месяц]])</f>
        <v>#VALUE!</v>
      </c>
      <c r="X1327" s="16" t="e">
        <f>VLOOKUP(Таблица1[[#This Row],[ОКПД]],Произведено!$A$23:$A$42,1,FALSE)</f>
        <v>#N/A</v>
      </c>
      <c r="Y1327" s="25">
        <f t="shared" si="16"/>
        <v>3.2410000000000001</v>
      </c>
      <c r="Z1327" s="25">
        <f t="shared" si="17"/>
        <v>113.08443824145149</v>
      </c>
    </row>
    <row r="1328" spans="1:26" ht="20.100000000000001" customHeight="1" x14ac:dyDescent="0.25">
      <c r="A1328" s="91">
        <v>45200</v>
      </c>
      <c r="B1328" s="76" t="s">
        <v>17</v>
      </c>
      <c r="C1328" s="76" t="s">
        <v>18</v>
      </c>
      <c r="D1328" s="76" t="s">
        <v>19</v>
      </c>
      <c r="E1328" s="77" t="s">
        <v>20</v>
      </c>
      <c r="F1328" s="78">
        <v>168</v>
      </c>
      <c r="G1328" s="76" t="s">
        <v>298</v>
      </c>
      <c r="H1328" s="76" t="s">
        <v>91</v>
      </c>
      <c r="I1328" s="7">
        <v>2</v>
      </c>
      <c r="J1328" s="8">
        <v>8.5000000000000006E-2</v>
      </c>
      <c r="K1328" s="8">
        <v>0.11</v>
      </c>
      <c r="L1328" s="8">
        <v>2.3E-2</v>
      </c>
      <c r="M1328" s="8">
        <v>1.4239999999999999</v>
      </c>
      <c r="N1328" s="8">
        <v>0.34699999999999998</v>
      </c>
      <c r="O1328" s="9">
        <v>77.272727272727266</v>
      </c>
      <c r="P1328" s="9">
        <v>369.56521739130437</v>
      </c>
      <c r="Q1328" s="9">
        <v>410.37463976945247</v>
      </c>
      <c r="R1328" s="35" t="str">
        <f>CONCATENATE(Таблица1[[#This Row],[ОКПД]],Таблица1[[#This Row],[Признак периода данных]],Таблица1[[#This Row],[ОКЕИ]])</f>
        <v>10.20.23.112_168</v>
      </c>
      <c r="S1328" s="35" t="str">
        <f>VLOOKUP(Таблица1[[#This Row],[ОКПД]],ОКПД!$A$2:$B$11000,2,FALSE)</f>
        <v>Рыба вяленая морская</v>
      </c>
      <c r="T1328" s="35" t="str">
        <f>VLOOKUP(Таблица1[[#This Row],[ОКЕИ]],'для единиц измирения'!$G$4:$H$1900,2,FALSE)</f>
        <v>тонн</v>
      </c>
      <c r="U1328" s="10" t="str">
        <f>LEFT(Таблица1[[#This Row],[ОКПД]],2)</f>
        <v>10</v>
      </c>
      <c r="V1328" s="10" t="e">
        <f>IF(H1328=H1335:H1338,"…*",Таблица1[[#This Row],[За отчётный месяц]])</f>
        <v>#VALUE!</v>
      </c>
      <c r="X1328" s="16" t="e">
        <f>VLOOKUP(Таблица1[[#This Row],[ОКПД]],Произведено!$A$23:$A$42,1,FALSE)</f>
        <v>#N/A</v>
      </c>
      <c r="Y1328" s="25">
        <f t="shared" si="16"/>
        <v>1.4239999999999999</v>
      </c>
      <c r="Z1328" s="25">
        <f t="shared" si="17"/>
        <v>410.37463976945247</v>
      </c>
    </row>
    <row r="1329" spans="1:26" ht="20.100000000000001" customHeight="1" x14ac:dyDescent="0.25">
      <c r="A1329" s="91">
        <v>45200</v>
      </c>
      <c r="B1329" s="76" t="s">
        <v>17</v>
      </c>
      <c r="C1329" s="76" t="s">
        <v>18</v>
      </c>
      <c r="D1329" s="76" t="s">
        <v>19</v>
      </c>
      <c r="E1329" s="77" t="s">
        <v>20</v>
      </c>
      <c r="F1329" s="78">
        <v>114</v>
      </c>
      <c r="G1329" s="76" t="s">
        <v>298</v>
      </c>
      <c r="H1329" s="76" t="s">
        <v>9675</v>
      </c>
      <c r="I1329" s="7">
        <v>1</v>
      </c>
      <c r="J1329" s="8">
        <v>0.30499999999999999</v>
      </c>
      <c r="K1329" s="8">
        <v>0.39</v>
      </c>
      <c r="L1329" s="8" t="s">
        <v>9680</v>
      </c>
      <c r="M1329" s="8">
        <v>1.2749999999999999</v>
      </c>
      <c r="N1329" s="8">
        <v>0</v>
      </c>
      <c r="O1329" s="9">
        <v>78.205128205128204</v>
      </c>
      <c r="P1329" s="9" t="s">
        <v>9680</v>
      </c>
      <c r="Q1329" s="9">
        <v>0</v>
      </c>
      <c r="R1329" s="35" t="str">
        <f>CONCATENATE(Таблица1[[#This Row],[ОКПД]],Таблица1[[#This Row],[Признак периода данных]],Таблица1[[#This Row],[ОКЕИ]])</f>
        <v>08.12.11_114</v>
      </c>
      <c r="S1329" s="35" t="str">
        <f>VLOOKUP(Таблица1[[#This Row],[ОКПД]],ОКПД!$A$2:$B$11000,2,FALSE)</f>
        <v>Пески природные</v>
      </c>
      <c r="T1329" s="35" t="str">
        <f>VLOOKUP(Таблица1[[#This Row],[ОКЕИ]],'для единиц измирения'!$G$4:$H$1900,2,FALSE)</f>
        <v>тыс.м3</v>
      </c>
      <c r="U1329" s="10" t="str">
        <f>LEFT(Таблица1[[#This Row],[ОКПД]],2)</f>
        <v>08</v>
      </c>
      <c r="V1329" s="10" t="e">
        <f>IF(H1329=H1336:H1339,"…*",Таблица1[[#This Row],[За отчётный месяц]])</f>
        <v>#VALUE!</v>
      </c>
      <c r="X1329" s="16" t="e">
        <f>VLOOKUP(Таблица1[[#This Row],[ОКПД]],Произведено!$A$23:$A$42,1,FALSE)</f>
        <v>#N/A</v>
      </c>
      <c r="Y1329" s="25">
        <f t="shared" si="16"/>
        <v>1.2749999999999999</v>
      </c>
      <c r="Z1329" s="25">
        <f t="shared" si="17"/>
        <v>0</v>
      </c>
    </row>
    <row r="1330" spans="1:26" ht="20.100000000000001" customHeight="1" x14ac:dyDescent="0.25">
      <c r="A1330" s="91">
        <v>45200</v>
      </c>
      <c r="B1330" s="76" t="s">
        <v>17</v>
      </c>
      <c r="C1330" s="76" t="s">
        <v>18</v>
      </c>
      <c r="D1330" s="76" t="s">
        <v>19</v>
      </c>
      <c r="E1330" s="77" t="s">
        <v>20</v>
      </c>
      <c r="F1330" s="78">
        <v>114</v>
      </c>
      <c r="G1330" s="76" t="s">
        <v>298</v>
      </c>
      <c r="H1330" s="76" t="s">
        <v>9676</v>
      </c>
      <c r="I1330" s="7">
        <v>1</v>
      </c>
      <c r="J1330" s="8">
        <v>0.30499999999999999</v>
      </c>
      <c r="K1330" s="8">
        <v>0.39</v>
      </c>
      <c r="L1330" s="8" t="s">
        <v>9680</v>
      </c>
      <c r="M1330" s="8">
        <v>1.2749999999999999</v>
      </c>
      <c r="N1330" s="8">
        <v>0</v>
      </c>
      <c r="O1330" s="9">
        <v>78.205128205128204</v>
      </c>
      <c r="P1330" s="9" t="s">
        <v>9680</v>
      </c>
      <c r="Q1330" s="9">
        <v>0</v>
      </c>
      <c r="R1330" s="35" t="str">
        <f>CONCATENATE(Таблица1[[#This Row],[ОКПД]],Таблица1[[#This Row],[Признак периода данных]],Таблица1[[#This Row],[ОКЕИ]])</f>
        <v>08.12.11.130_114</v>
      </c>
      <c r="S1330" s="35" t="str">
        <f>VLOOKUP(Таблица1[[#This Row],[ОКПД]],ОКПД!$A$2:$B$11000,2,FALSE)</f>
        <v>Пески строительные</v>
      </c>
      <c r="T1330" s="35" t="str">
        <f>VLOOKUP(Таблица1[[#This Row],[ОКЕИ]],'для единиц измирения'!$G$4:$H$1900,2,FALSE)</f>
        <v>тыс.м3</v>
      </c>
      <c r="U1330" s="10" t="str">
        <f>LEFT(Таблица1[[#This Row],[ОКПД]],2)</f>
        <v>08</v>
      </c>
      <c r="V1330" s="10" t="e">
        <f>IF(H1330=H1337:H1340,"…*",Таблица1[[#This Row],[За отчётный месяц]])</f>
        <v>#VALUE!</v>
      </c>
      <c r="X1330" s="16" t="e">
        <f>VLOOKUP(Таблица1[[#This Row],[ОКПД]],Произведено!$A$23:$A$42,1,FALSE)</f>
        <v>#N/A</v>
      </c>
      <c r="Y1330" s="25">
        <f t="shared" si="16"/>
        <v>1.2749999999999999</v>
      </c>
      <c r="Z1330" s="25">
        <f t="shared" si="17"/>
        <v>0</v>
      </c>
    </row>
    <row r="1331" spans="1:26" ht="20.100000000000001" customHeight="1" x14ac:dyDescent="0.25">
      <c r="A1331" s="91">
        <v>45200</v>
      </c>
      <c r="B1331" s="76" t="s">
        <v>17</v>
      </c>
      <c r="C1331" s="76" t="s">
        <v>18</v>
      </c>
      <c r="D1331" s="76" t="s">
        <v>19</v>
      </c>
      <c r="E1331" s="77" t="s">
        <v>20</v>
      </c>
      <c r="F1331" s="78">
        <v>168</v>
      </c>
      <c r="G1331" s="76" t="s">
        <v>298</v>
      </c>
      <c r="H1331" s="76" t="s">
        <v>108</v>
      </c>
      <c r="I1331" s="7">
        <v>2</v>
      </c>
      <c r="J1331" s="8">
        <v>0.129</v>
      </c>
      <c r="K1331" s="8">
        <v>0.157</v>
      </c>
      <c r="L1331" s="8">
        <v>0.28599999999999998</v>
      </c>
      <c r="M1331" s="8">
        <v>1.635</v>
      </c>
      <c r="N1331" s="8">
        <v>2.669</v>
      </c>
      <c r="O1331" s="9">
        <v>82.165605095541395</v>
      </c>
      <c r="P1331" s="9">
        <v>45.104895104895107</v>
      </c>
      <c r="Q1331" s="9">
        <v>61.258898463844133</v>
      </c>
      <c r="R1331" s="35" t="str">
        <f>CONCATENATE(Таблица1[[#This Row],[ОКПД]],Таблица1[[#This Row],[Признак периода данных]],Таблица1[[#This Row],[ОКЕИ]])</f>
        <v>10.20.24.113_168</v>
      </c>
      <c r="S1331" s="35" t="str">
        <f>VLOOKUP(Таблица1[[#This Row],[ОКПД]],ОКПД!$A$2:$B$11000,2,FALSE)</f>
        <v>Рыба и филе морских рыб холодного копчения (кроме сельди)</v>
      </c>
      <c r="T1331" s="35" t="str">
        <f>VLOOKUP(Таблица1[[#This Row],[ОКЕИ]],'для единиц измирения'!$G$4:$H$1900,2,FALSE)</f>
        <v>тонн</v>
      </c>
      <c r="U1331" s="10" t="str">
        <f>LEFT(Таблица1[[#This Row],[ОКПД]],2)</f>
        <v>10</v>
      </c>
      <c r="V1331" s="10" t="e">
        <f>IF(H1331=H1338:H1341,"…*",Таблица1[[#This Row],[За отчётный месяц]])</f>
        <v>#VALUE!</v>
      </c>
      <c r="X1331" s="16" t="e">
        <f>VLOOKUP(Таблица1[[#This Row],[ОКПД]],Произведено!$A$23:$A$42,1,FALSE)</f>
        <v>#N/A</v>
      </c>
      <c r="Y1331" s="25">
        <f t="shared" si="16"/>
        <v>1.635</v>
      </c>
      <c r="Z1331" s="25">
        <f t="shared" si="17"/>
        <v>61.258898463844133</v>
      </c>
    </row>
    <row r="1332" spans="1:26" ht="20.100000000000001" customHeight="1" x14ac:dyDescent="0.25">
      <c r="A1332" s="91">
        <v>45200</v>
      </c>
      <c r="B1332" s="76" t="s">
        <v>17</v>
      </c>
      <c r="C1332" s="76" t="s">
        <v>18</v>
      </c>
      <c r="D1332" s="76" t="s">
        <v>19</v>
      </c>
      <c r="E1332" s="77" t="s">
        <v>20</v>
      </c>
      <c r="F1332" s="78">
        <v>882</v>
      </c>
      <c r="G1332" s="76" t="s">
        <v>298</v>
      </c>
      <c r="H1332" s="76" t="s">
        <v>114</v>
      </c>
      <c r="I1332" s="7">
        <v>1</v>
      </c>
      <c r="J1332" s="8">
        <v>0.33</v>
      </c>
      <c r="K1332" s="8">
        <v>0.4</v>
      </c>
      <c r="L1332" s="8" t="s">
        <v>9680</v>
      </c>
      <c r="M1332" s="8">
        <v>1.66</v>
      </c>
      <c r="N1332" s="8">
        <v>0</v>
      </c>
      <c r="O1332" s="9">
        <v>82.5</v>
      </c>
      <c r="P1332" s="9" t="s">
        <v>9680</v>
      </c>
      <c r="Q1332" s="9">
        <v>0</v>
      </c>
      <c r="R1332" s="35" t="str">
        <f>CONCATENATE(Таблица1[[#This Row],[ОКПД]],Таблица1[[#This Row],[Признак периода данных]],Таблица1[[#This Row],[ОКЕИ]])</f>
        <v>10.20.25.110_882</v>
      </c>
      <c r="S1332" s="35" t="str">
        <f>VLOOKUP(Таблица1[[#This Row],[ОКПД]],ОКПД!$A$2:$B$11000,2,FALSE)</f>
        <v>Консервы рыбные</v>
      </c>
      <c r="T1332" s="35" t="str">
        <f>VLOOKUP(Таблица1[[#This Row],[ОКЕИ]],'для единиц измирения'!$G$4:$H$1900,2,FALSE)</f>
        <v>тыс.усл. банок</v>
      </c>
      <c r="U1332" s="10" t="str">
        <f>LEFT(Таблица1[[#This Row],[ОКПД]],2)</f>
        <v>10</v>
      </c>
      <c r="V1332" s="10" t="e">
        <f>IF(H1332=H1339:H1342,"…*",Таблица1[[#This Row],[За отчётный месяц]])</f>
        <v>#VALUE!</v>
      </c>
      <c r="X1332" s="16" t="e">
        <f>VLOOKUP(Таблица1[[#This Row],[ОКПД]],Произведено!$A$23:$A$42,1,FALSE)</f>
        <v>#N/A</v>
      </c>
      <c r="Y1332" s="25">
        <f t="shared" si="16"/>
        <v>1.66</v>
      </c>
      <c r="Z1332" s="25">
        <f t="shared" si="17"/>
        <v>0</v>
      </c>
    </row>
    <row r="1333" spans="1:26" ht="20.100000000000001" customHeight="1" x14ac:dyDescent="0.25">
      <c r="A1333" s="91">
        <v>45200</v>
      </c>
      <c r="B1333" s="76" t="s">
        <v>17</v>
      </c>
      <c r="C1333" s="76" t="s">
        <v>18</v>
      </c>
      <c r="D1333" s="76" t="s">
        <v>19</v>
      </c>
      <c r="E1333" s="77" t="s">
        <v>20</v>
      </c>
      <c r="F1333" s="78">
        <v>128</v>
      </c>
      <c r="G1333" s="76" t="s">
        <v>298</v>
      </c>
      <c r="H1333" s="76" t="s">
        <v>215</v>
      </c>
      <c r="I1333" s="7">
        <v>4</v>
      </c>
      <c r="J1333" s="8">
        <v>37.090000000000003</v>
      </c>
      <c r="K1333" s="8">
        <v>44.8</v>
      </c>
      <c r="L1333" s="8">
        <v>51.43</v>
      </c>
      <c r="M1333" s="8">
        <v>666.56</v>
      </c>
      <c r="N1333" s="8">
        <v>724.31</v>
      </c>
      <c r="O1333" s="9">
        <v>82.790178571428569</v>
      </c>
      <c r="P1333" s="9">
        <v>72.117441182189381</v>
      </c>
      <c r="Q1333" s="9">
        <v>92.026894561720809</v>
      </c>
      <c r="R1333" s="35" t="str">
        <f>CONCATENATE(Таблица1[[#This Row],[ОКПД]],Таблица1[[#This Row],[Признак периода данных]],Таблица1[[#This Row],[ОКЕИ]])</f>
        <v>11.07.11_128</v>
      </c>
      <c r="S1333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333" s="35" t="str">
        <f>VLOOKUP(Таблица1[[#This Row],[ОКЕИ]],'для единиц измирения'!$G$4:$H$1900,2,FALSE)</f>
        <v>тыс.полу-литров</v>
      </c>
      <c r="U1333" s="10" t="str">
        <f>LEFT(Таблица1[[#This Row],[ОКПД]],2)</f>
        <v>11</v>
      </c>
      <c r="V1333" s="10" t="e">
        <f>IF(H1333=H1340:H1343,"…*",Таблица1[[#This Row],[За отчётный месяц]])</f>
        <v>#VALUE!</v>
      </c>
      <c r="X1333" s="16" t="str">
        <f>VLOOKUP(Таблица1[[#This Row],[ОКПД]],Произведено!$A$23:$A$42,1,FALSE)</f>
        <v>11.07.11</v>
      </c>
      <c r="Y1333" s="25">
        <f t="shared" si="16"/>
        <v>666.56</v>
      </c>
      <c r="Z1333" s="25">
        <f t="shared" si="17"/>
        <v>92.026894561720809</v>
      </c>
    </row>
    <row r="1334" spans="1:26" ht="20.100000000000001" customHeight="1" x14ac:dyDescent="0.25">
      <c r="A1334" s="91">
        <v>45200</v>
      </c>
      <c r="B1334" s="76" t="s">
        <v>17</v>
      </c>
      <c r="C1334" s="76" t="s">
        <v>18</v>
      </c>
      <c r="D1334" s="76" t="s">
        <v>19</v>
      </c>
      <c r="E1334" s="77" t="s">
        <v>20</v>
      </c>
      <c r="F1334" s="78">
        <v>168</v>
      </c>
      <c r="G1334" s="76" t="s">
        <v>298</v>
      </c>
      <c r="H1334" s="76" t="s">
        <v>114</v>
      </c>
      <c r="I1334" s="7">
        <v>1</v>
      </c>
      <c r="J1334" s="8">
        <v>0.11600000000000001</v>
      </c>
      <c r="K1334" s="8">
        <v>0.14000000000000001</v>
      </c>
      <c r="L1334" s="8" t="s">
        <v>9680</v>
      </c>
      <c r="M1334" s="8">
        <v>0.58199999999999996</v>
      </c>
      <c r="N1334" s="8">
        <v>0</v>
      </c>
      <c r="O1334" s="9">
        <v>82.857142857142861</v>
      </c>
      <c r="P1334" s="9" t="s">
        <v>9680</v>
      </c>
      <c r="Q1334" s="9">
        <v>0</v>
      </c>
      <c r="R1334" s="35" t="str">
        <f>CONCATENATE(Таблица1[[#This Row],[ОКПД]],Таблица1[[#This Row],[Признак периода данных]],Таблица1[[#This Row],[ОКЕИ]])</f>
        <v>10.20.25.110_168</v>
      </c>
      <c r="S1334" s="35" t="str">
        <f>VLOOKUP(Таблица1[[#This Row],[ОКПД]],ОКПД!$A$2:$B$11000,2,FALSE)</f>
        <v>Консервы рыбные</v>
      </c>
      <c r="T1334" s="35" t="str">
        <f>VLOOKUP(Таблица1[[#This Row],[ОКЕИ]],'для единиц измирения'!$G$4:$H$1900,2,FALSE)</f>
        <v>тонн</v>
      </c>
      <c r="U1334" s="10" t="str">
        <f>LEFT(Таблица1[[#This Row],[ОКПД]],2)</f>
        <v>10</v>
      </c>
      <c r="V1334" s="10" t="e">
        <f>IF(H1334=H1341:H1344,"…*",Таблица1[[#This Row],[За отчётный месяц]])</f>
        <v>#VALUE!</v>
      </c>
      <c r="X1334" s="16" t="e">
        <f>VLOOKUP(Таблица1[[#This Row],[ОКПД]],Произведено!$A$23:$A$42,1,FALSE)</f>
        <v>#N/A</v>
      </c>
      <c r="Y1334" s="25">
        <f t="shared" si="16"/>
        <v>0.58199999999999996</v>
      </c>
      <c r="Z1334" s="25">
        <f t="shared" si="17"/>
        <v>0</v>
      </c>
    </row>
    <row r="1335" spans="1:26" ht="20.100000000000001" customHeight="1" x14ac:dyDescent="0.25">
      <c r="A1335" s="91">
        <v>45200</v>
      </c>
      <c r="B1335" s="76" t="s">
        <v>17</v>
      </c>
      <c r="C1335" s="76" t="s">
        <v>18</v>
      </c>
      <c r="D1335" s="76" t="s">
        <v>19</v>
      </c>
      <c r="E1335" s="77" t="s">
        <v>20</v>
      </c>
      <c r="F1335" s="78">
        <v>168</v>
      </c>
      <c r="G1335" s="76" t="s">
        <v>298</v>
      </c>
      <c r="H1335" s="76" t="s">
        <v>148</v>
      </c>
      <c r="I1335" s="7">
        <v>4</v>
      </c>
      <c r="J1335" s="8">
        <v>9.52</v>
      </c>
      <c r="K1335" s="8">
        <v>11.23</v>
      </c>
      <c r="L1335" s="8">
        <v>13.58</v>
      </c>
      <c r="M1335" s="8">
        <v>124.31</v>
      </c>
      <c r="N1335" s="8">
        <v>135.18</v>
      </c>
      <c r="O1335" s="9">
        <v>84.772929652715945</v>
      </c>
      <c r="P1335" s="9">
        <v>70.103092783505161</v>
      </c>
      <c r="Q1335" s="9">
        <v>91.958869655274455</v>
      </c>
      <c r="R1335" s="35" t="str">
        <f>CONCATENATE(Таблица1[[#This Row],[ОКПД]],Таблица1[[#This Row],[Признак периода данных]],Таблица1[[#This Row],[ОКЕИ]])</f>
        <v>10.51.52.140_168</v>
      </c>
      <c r="S1335" s="35" t="str">
        <f>VLOOKUP(Таблица1[[#This Row],[ОКПД]],ОКПД!$A$2:$B$11000,2,FALSE)</f>
        <v>Кефир</v>
      </c>
      <c r="T1335" s="35" t="str">
        <f>VLOOKUP(Таблица1[[#This Row],[ОКЕИ]],'для единиц измирения'!$G$4:$H$1900,2,FALSE)</f>
        <v>тонн</v>
      </c>
      <c r="U1335" s="10" t="str">
        <f>LEFT(Таблица1[[#This Row],[ОКПД]],2)</f>
        <v>10</v>
      </c>
      <c r="V1335" s="10" t="e">
        <f>IF(H1335=H1342:H1345,"…*",Таблица1[[#This Row],[За отчётный месяц]])</f>
        <v>#VALUE!</v>
      </c>
      <c r="X1335" s="16" t="str">
        <f>VLOOKUP(Таблица1[[#This Row],[ОКПД]],Произведено!$A$23:$A$42,1,FALSE)</f>
        <v>10.51.52.140</v>
      </c>
      <c r="Y1335" s="25">
        <f t="shared" si="16"/>
        <v>124.31</v>
      </c>
      <c r="Z1335" s="25">
        <f t="shared" si="17"/>
        <v>91.958869655274455</v>
      </c>
    </row>
    <row r="1336" spans="1:26" ht="20.100000000000001" customHeight="1" x14ac:dyDescent="0.25">
      <c r="A1336" s="91">
        <v>45200</v>
      </c>
      <c r="B1336" s="76" t="s">
        <v>17</v>
      </c>
      <c r="C1336" s="76" t="s">
        <v>18</v>
      </c>
      <c r="D1336" s="76" t="s">
        <v>19</v>
      </c>
      <c r="E1336" s="77" t="s">
        <v>20</v>
      </c>
      <c r="F1336" s="78">
        <v>168</v>
      </c>
      <c r="G1336" s="76" t="s">
        <v>298</v>
      </c>
      <c r="H1336" s="76" t="s">
        <v>160</v>
      </c>
      <c r="I1336" s="6">
        <v>3</v>
      </c>
      <c r="J1336" s="8">
        <v>8.5299999999999994</v>
      </c>
      <c r="K1336" s="8">
        <v>10.06</v>
      </c>
      <c r="L1336" s="8">
        <v>12.22</v>
      </c>
      <c r="M1336" s="8">
        <v>115.85</v>
      </c>
      <c r="N1336" s="8">
        <v>133.85</v>
      </c>
      <c r="O1336" s="9">
        <v>84.791252485089458</v>
      </c>
      <c r="P1336" s="9">
        <v>69.803600654664478</v>
      </c>
      <c r="Q1336" s="9">
        <v>86.552110571535295</v>
      </c>
      <c r="R1336" s="35" t="str">
        <f>CONCATENATE(Таблица1[[#This Row],[ОКПД]],Таблица1[[#This Row],[Признак периода данных]],Таблица1[[#This Row],[ОКЕИ]])</f>
        <v>10.51.56_168</v>
      </c>
      <c r="S1336" s="35" t="str">
        <f>VLOOKUP(Таблица1[[#This Row],[ОКПД]],ОКПД!$A$2:$B$11000,2,FALSE)</f>
        <v>Продукция молочная, не включенная в другие группировки</v>
      </c>
      <c r="T1336" s="35" t="str">
        <f>VLOOKUP(Таблица1[[#This Row],[ОКЕИ]],'для единиц измирения'!$G$4:$H$1900,2,FALSE)</f>
        <v>тонн</v>
      </c>
      <c r="U1336" s="10" t="str">
        <f>LEFT(Таблица1[[#This Row],[ОКПД]],2)</f>
        <v>10</v>
      </c>
      <c r="V1336" s="10" t="e">
        <f>IF(H1336=H1343:H1346,"…*",Таблица1[[#This Row],[За отчётный месяц]])</f>
        <v>#VALUE!</v>
      </c>
      <c r="X1336" s="16" t="str">
        <f>VLOOKUP(Таблица1[[#This Row],[ОКПД]],Произведено!$A$23:$A$42,1,FALSE)</f>
        <v>10.51.56</v>
      </c>
      <c r="Y1336" s="25">
        <f t="shared" si="16"/>
        <v>115.85</v>
      </c>
      <c r="Z1336" s="25">
        <f t="shared" si="17"/>
        <v>86.552110571535295</v>
      </c>
    </row>
    <row r="1337" spans="1:26" ht="20.100000000000001" customHeight="1" x14ac:dyDescent="0.25">
      <c r="A1337" s="91">
        <v>45200</v>
      </c>
      <c r="B1337" s="76" t="s">
        <v>17</v>
      </c>
      <c r="C1337" s="76" t="s">
        <v>18</v>
      </c>
      <c r="D1337" s="76" t="s">
        <v>19</v>
      </c>
      <c r="E1337" s="77" t="s">
        <v>20</v>
      </c>
      <c r="F1337" s="78">
        <v>168</v>
      </c>
      <c r="G1337" s="76" t="s">
        <v>298</v>
      </c>
      <c r="H1337" s="76" t="s">
        <v>142</v>
      </c>
      <c r="I1337" s="6">
        <v>4</v>
      </c>
      <c r="J1337" s="8">
        <v>13.47</v>
      </c>
      <c r="K1337" s="8">
        <v>15.88</v>
      </c>
      <c r="L1337" s="8">
        <v>18.37</v>
      </c>
      <c r="M1337" s="8">
        <v>178.13</v>
      </c>
      <c r="N1337" s="8">
        <v>190.03</v>
      </c>
      <c r="O1337" s="9">
        <v>84.823677581863976</v>
      </c>
      <c r="P1337" s="9">
        <v>73.326075122482308</v>
      </c>
      <c r="Q1337" s="9">
        <v>93.737830868810192</v>
      </c>
      <c r="R1337" s="35" t="str">
        <f>CONCATENATE(Таблица1[[#This Row],[ОКПД]],Таблица1[[#This Row],[Признак периода данных]],Таблица1[[#This Row],[ОКЕИ]])</f>
        <v>10.51.52.100_168</v>
      </c>
      <c r="S1337" s="35" t="str">
        <f>VLOOKUP(Таблица1[[#This Row],[ОКПД]],ОКПД!$A$2:$B$11000,2,FALSE)</f>
        <v>Продукты кисломолочные (кроме сметаны)</v>
      </c>
      <c r="T1337" s="35" t="str">
        <f>VLOOKUP(Таблица1[[#This Row],[ОКЕИ]],'для единиц измирения'!$G$4:$H$1900,2,FALSE)</f>
        <v>тонн</v>
      </c>
      <c r="U1337" s="10" t="str">
        <f>LEFT(Таблица1[[#This Row],[ОКПД]],2)</f>
        <v>10</v>
      </c>
      <c r="V1337" s="10" t="e">
        <f>IF(H1337=H1344:H1347,"…*",Таблица1[[#This Row],[За отчётный месяц]])</f>
        <v>#VALUE!</v>
      </c>
      <c r="X1337" s="16" t="e">
        <f>VLOOKUP(Таблица1[[#This Row],[ОКПД]],Произведено!$A$23:$A$42,1,FALSE)</f>
        <v>#N/A</v>
      </c>
      <c r="Y1337" s="25">
        <f t="shared" si="16"/>
        <v>178.13</v>
      </c>
      <c r="Z1337" s="25">
        <f t="shared" si="17"/>
        <v>93.737830868810192</v>
      </c>
    </row>
    <row r="1338" spans="1:26" ht="20.100000000000001" customHeight="1" x14ac:dyDescent="0.25">
      <c r="A1338" s="91">
        <v>45200</v>
      </c>
      <c r="B1338" s="76" t="s">
        <v>17</v>
      </c>
      <c r="C1338" s="76" t="s">
        <v>18</v>
      </c>
      <c r="D1338" s="76" t="s">
        <v>19</v>
      </c>
      <c r="E1338" s="77" t="s">
        <v>20</v>
      </c>
      <c r="F1338" s="78">
        <v>168</v>
      </c>
      <c r="G1338" s="76" t="s">
        <v>298</v>
      </c>
      <c r="H1338" s="76" t="s">
        <v>194</v>
      </c>
      <c r="I1338" s="7">
        <v>1</v>
      </c>
      <c r="J1338" s="8">
        <v>0.43</v>
      </c>
      <c r="K1338" s="8">
        <v>0.48</v>
      </c>
      <c r="L1338" s="8">
        <v>0.42899999999999999</v>
      </c>
      <c r="M1338" s="8">
        <v>3.95</v>
      </c>
      <c r="N1338" s="8">
        <v>3.2959999999999998</v>
      </c>
      <c r="O1338" s="9">
        <v>89.583333333333329</v>
      </c>
      <c r="P1338" s="9">
        <v>100.23310023310023</v>
      </c>
      <c r="Q1338" s="9">
        <v>119.84223300970874</v>
      </c>
      <c r="R1338" s="35" t="str">
        <f>CONCATENATE(Таблица1[[#This Row],[ОКПД]],Таблица1[[#This Row],[Признак периода данных]],Таблица1[[#This Row],[ОКЕИ]])</f>
        <v>10.72.12.120_168</v>
      </c>
      <c r="S1338" s="35" t="str">
        <f>VLOOKUP(Таблица1[[#This Row],[ОКПД]],ОКПД!$A$2:$B$11000,2,FALSE)</f>
        <v>Печенье сладкое</v>
      </c>
      <c r="T1338" s="35" t="str">
        <f>VLOOKUP(Таблица1[[#This Row],[ОКЕИ]],'для единиц измирения'!$G$4:$H$1900,2,FALSE)</f>
        <v>тонн</v>
      </c>
      <c r="U1338" s="10" t="str">
        <f>LEFT(Таблица1[[#This Row],[ОКПД]],2)</f>
        <v>10</v>
      </c>
      <c r="V1338" s="10" t="e">
        <f>IF(H1338=H1345:H1348,"…*",Таблица1[[#This Row],[За отчётный месяц]])</f>
        <v>#VALUE!</v>
      </c>
      <c r="X1338" s="16" t="e">
        <f>VLOOKUP(Таблица1[[#This Row],[ОКПД]],Произведено!$A$23:$A$42,1,FALSE)</f>
        <v>#N/A</v>
      </c>
      <c r="Y1338" s="25">
        <f t="shared" si="16"/>
        <v>3.95</v>
      </c>
      <c r="Z1338" s="25">
        <f t="shared" si="17"/>
        <v>119.84223300970874</v>
      </c>
    </row>
    <row r="1339" spans="1:26" ht="20.100000000000001" customHeight="1" x14ac:dyDescent="0.25">
      <c r="A1339" s="91">
        <v>45200</v>
      </c>
      <c r="B1339" s="76" t="s">
        <v>17</v>
      </c>
      <c r="C1339" s="76" t="s">
        <v>18</v>
      </c>
      <c r="D1339" s="76" t="s">
        <v>19</v>
      </c>
      <c r="E1339" s="77" t="s">
        <v>20</v>
      </c>
      <c r="F1339" s="78">
        <v>168</v>
      </c>
      <c r="G1339" s="76" t="s">
        <v>298</v>
      </c>
      <c r="H1339" s="76" t="s">
        <v>83</v>
      </c>
      <c r="I1339" s="7">
        <v>1</v>
      </c>
      <c r="J1339" s="8">
        <v>2.5999999999999999E-2</v>
      </c>
      <c r="K1339" s="8">
        <v>2.9000000000000001E-2</v>
      </c>
      <c r="L1339" s="8">
        <v>1.9E-2</v>
      </c>
      <c r="M1339" s="8">
        <v>0.26900000000000002</v>
      </c>
      <c r="N1339" s="8">
        <v>0.32</v>
      </c>
      <c r="O1339" s="9">
        <v>89.65517241379311</v>
      </c>
      <c r="P1339" s="9">
        <v>136.84210526315789</v>
      </c>
      <c r="Q1339" s="9">
        <v>84.0625</v>
      </c>
      <c r="R1339" s="35" t="str">
        <f>CONCATENATE(Таблица1[[#This Row],[ОКПД]],Таблица1[[#This Row],[Признак периода данных]],Таблица1[[#This Row],[ОКЕИ]])</f>
        <v>10.20.22_168</v>
      </c>
      <c r="S1339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39" s="35" t="str">
        <f>VLOOKUP(Таблица1[[#This Row],[ОКЕИ]],'для единиц измирения'!$G$4:$H$1900,2,FALSE)</f>
        <v>тонн</v>
      </c>
      <c r="U1339" s="10" t="str">
        <f>LEFT(Таблица1[[#This Row],[ОКПД]],2)</f>
        <v>10</v>
      </c>
      <c r="V1339" s="10" t="e">
        <f>IF(H1339=H1346:H1349,"…*",Таблица1[[#This Row],[За отчётный месяц]])</f>
        <v>#VALUE!</v>
      </c>
      <c r="X1339" s="16" t="e">
        <f>VLOOKUP(Таблица1[[#This Row],[ОКПД]],Произведено!$A$23:$A$42,1,FALSE)</f>
        <v>#N/A</v>
      </c>
      <c r="Y1339" s="25">
        <f t="shared" si="16"/>
        <v>0.26900000000000002</v>
      </c>
      <c r="Z1339" s="25">
        <f t="shared" si="17"/>
        <v>84.0625</v>
      </c>
    </row>
    <row r="1340" spans="1:26" ht="20.100000000000001" customHeight="1" x14ac:dyDescent="0.25">
      <c r="A1340" s="91">
        <v>45200</v>
      </c>
      <c r="B1340" s="76" t="s">
        <v>17</v>
      </c>
      <c r="C1340" s="76" t="s">
        <v>18</v>
      </c>
      <c r="D1340" s="76" t="s">
        <v>19</v>
      </c>
      <c r="E1340" s="77" t="s">
        <v>20</v>
      </c>
      <c r="F1340" s="78">
        <v>168</v>
      </c>
      <c r="G1340" s="76" t="s">
        <v>298</v>
      </c>
      <c r="H1340" s="76" t="s">
        <v>324</v>
      </c>
      <c r="I1340" s="7">
        <v>1</v>
      </c>
      <c r="J1340" s="8">
        <v>2.5999999999999999E-2</v>
      </c>
      <c r="K1340" s="8">
        <v>2.9000000000000001E-2</v>
      </c>
      <c r="L1340" s="8">
        <v>1.9E-2</v>
      </c>
      <c r="M1340" s="8">
        <v>0.26900000000000002</v>
      </c>
      <c r="N1340" s="8">
        <v>0.32</v>
      </c>
      <c r="O1340" s="9">
        <v>89.65517241379311</v>
      </c>
      <c r="P1340" s="9">
        <v>136.84210526315789</v>
      </c>
      <c r="Q1340" s="9">
        <v>84.0625</v>
      </c>
      <c r="R1340" s="35" t="str">
        <f>CONCATENATE(Таблица1[[#This Row],[ОКПД]],Таблица1[[#This Row],[Признак периода данных]],Таблица1[[#This Row],[ОКЕИ]])</f>
        <v>10.20.22.110_168</v>
      </c>
      <c r="S1340" s="35" t="str">
        <f>VLOOKUP(Таблица1[[#This Row],[ОКПД]],ОКПД!$A$2:$B$11000,2,FALSE)</f>
        <v>Печень и молоки рыбы сушеные, копченые, соленые или в рассоле</v>
      </c>
      <c r="T1340" s="35" t="str">
        <f>VLOOKUP(Таблица1[[#This Row],[ОКЕИ]],'для единиц измирения'!$G$4:$H$1900,2,FALSE)</f>
        <v>тонн</v>
      </c>
      <c r="U1340" s="10" t="str">
        <f>LEFT(Таблица1[[#This Row],[ОКПД]],2)</f>
        <v>10</v>
      </c>
      <c r="V1340" s="10" t="e">
        <f>IF(H1340=H1347:H1350,"…*",Таблица1[[#This Row],[За отчётный месяц]])</f>
        <v>#VALUE!</v>
      </c>
      <c r="X1340" s="16" t="e">
        <f>VLOOKUP(Таблица1[[#This Row],[ОКПД]],Произведено!$A$23:$A$42,1,FALSE)</f>
        <v>#N/A</v>
      </c>
      <c r="Y1340" s="25">
        <f t="shared" si="16"/>
        <v>0.26900000000000002</v>
      </c>
      <c r="Z1340" s="25">
        <f t="shared" si="17"/>
        <v>84.0625</v>
      </c>
    </row>
    <row r="1341" spans="1:26" ht="20.100000000000001" customHeight="1" x14ac:dyDescent="0.25">
      <c r="A1341" s="91">
        <v>45200</v>
      </c>
      <c r="B1341" s="76" t="s">
        <v>17</v>
      </c>
      <c r="C1341" s="76" t="s">
        <v>18</v>
      </c>
      <c r="D1341" s="76" t="s">
        <v>19</v>
      </c>
      <c r="E1341" s="77" t="s">
        <v>20</v>
      </c>
      <c r="F1341" s="78">
        <v>168</v>
      </c>
      <c r="G1341" s="76" t="s">
        <v>298</v>
      </c>
      <c r="H1341" s="76" t="s">
        <v>179</v>
      </c>
      <c r="I1341" s="7">
        <v>10</v>
      </c>
      <c r="J1341" s="8">
        <v>11.853</v>
      </c>
      <c r="K1341" s="8">
        <v>13.157</v>
      </c>
      <c r="L1341" s="8">
        <v>12.195</v>
      </c>
      <c r="M1341" s="8">
        <v>119.19799999999999</v>
      </c>
      <c r="N1341" s="8">
        <v>117.726</v>
      </c>
      <c r="O1341" s="9">
        <v>90.088926046971196</v>
      </c>
      <c r="P1341" s="9">
        <v>97.195571955719558</v>
      </c>
      <c r="Q1341" s="9">
        <v>101.25036100776379</v>
      </c>
      <c r="R1341" s="35" t="str">
        <f>CONCATENATE(Таблица1[[#This Row],[ОКПД]],Таблица1[[#This Row],[Признак периода данных]],Таблица1[[#This Row],[ОКЕИ]])</f>
        <v>10.71.11.120_168</v>
      </c>
      <c r="S1341" s="35" t="str">
        <f>VLOOKUP(Таблица1[[#This Row],[ОКПД]],ОКПД!$A$2:$B$11000,2,FALSE)</f>
        <v>Булочные изделия недлительного хранения</v>
      </c>
      <c r="T1341" s="35" t="str">
        <f>VLOOKUP(Таблица1[[#This Row],[ОКЕИ]],'для единиц измирения'!$G$4:$H$1900,2,FALSE)</f>
        <v>тонн</v>
      </c>
      <c r="U1341" s="10" t="str">
        <f>LEFT(Таблица1[[#This Row],[ОКПД]],2)</f>
        <v>10</v>
      </c>
      <c r="V1341" s="10" t="e">
        <f>IF(H1341=H1348:H1351,"…*",Таблица1[[#This Row],[За отчётный месяц]])</f>
        <v>#VALUE!</v>
      </c>
      <c r="X1341" s="16" t="e">
        <f>VLOOKUP(Таблица1[[#This Row],[ОКПД]],Произведено!$A$23:$A$42,1,FALSE)</f>
        <v>#N/A</v>
      </c>
      <c r="Y1341" s="25">
        <f t="shared" si="16"/>
        <v>119.19799999999999</v>
      </c>
      <c r="Z1341" s="25">
        <f t="shared" si="17"/>
        <v>101.25036100776379</v>
      </c>
    </row>
    <row r="1342" spans="1:26" ht="20.100000000000001" customHeight="1" x14ac:dyDescent="0.25">
      <c r="A1342" s="91">
        <v>45200</v>
      </c>
      <c r="B1342" s="76" t="s">
        <v>17</v>
      </c>
      <c r="C1342" s="76" t="s">
        <v>18</v>
      </c>
      <c r="D1342" s="76" t="s">
        <v>19</v>
      </c>
      <c r="E1342" s="77" t="s">
        <v>20</v>
      </c>
      <c r="F1342" s="78">
        <v>168</v>
      </c>
      <c r="G1342" s="76" t="s">
        <v>298</v>
      </c>
      <c r="H1342" s="76" t="s">
        <v>139</v>
      </c>
      <c r="I1342" s="7">
        <v>4</v>
      </c>
      <c r="J1342" s="8">
        <v>19.239999999999998</v>
      </c>
      <c r="K1342" s="8">
        <v>21.1</v>
      </c>
      <c r="L1342" s="8">
        <v>24.2</v>
      </c>
      <c r="M1342" s="8">
        <v>235.3</v>
      </c>
      <c r="N1342" s="8">
        <v>249.34</v>
      </c>
      <c r="O1342" s="9">
        <v>91.184834123222743</v>
      </c>
      <c r="P1342" s="9">
        <v>79.504132231404952</v>
      </c>
      <c r="Q1342" s="9">
        <v>94.36913451511991</v>
      </c>
      <c r="R1342" s="35" t="str">
        <f>CONCATENATE(Таблица1[[#This Row],[ОКПД]],Таблица1[[#This Row],[Признак периода данных]],Таблица1[[#This Row],[ОКЕИ]])</f>
        <v>10.51.52_168</v>
      </c>
      <c r="S1342" s="35" t="str">
        <f>VLOOKUP(Таблица1[[#This Row],[ОКПД]],ОКПД!$A$2:$B$11000,2,FALSE)</f>
        <v>Продукты кисломолочные (кроме творога и продуктов из творога)</v>
      </c>
      <c r="T1342" s="35" t="str">
        <f>VLOOKUP(Таблица1[[#This Row],[ОКЕИ]],'для единиц измирения'!$G$4:$H$1900,2,FALSE)</f>
        <v>тонн</v>
      </c>
      <c r="U1342" s="10" t="str">
        <f>LEFT(Таблица1[[#This Row],[ОКПД]],2)</f>
        <v>10</v>
      </c>
      <c r="V1342" s="10" t="e">
        <f>IF(H1342=H1349:H1352,"…*",Таблица1[[#This Row],[За отчётный месяц]])</f>
        <v>#VALUE!</v>
      </c>
      <c r="X1342" s="16" t="str">
        <f>VLOOKUP(Таблица1[[#This Row],[ОКПД]],Произведено!$A$23:$A$42,1,FALSE)</f>
        <v>10.51.52</v>
      </c>
      <c r="Y1342" s="25">
        <f t="shared" si="16"/>
        <v>235.3</v>
      </c>
      <c r="Z1342" s="25">
        <f t="shared" si="17"/>
        <v>94.36913451511991</v>
      </c>
    </row>
    <row r="1343" spans="1:26" ht="20.100000000000001" customHeight="1" x14ac:dyDescent="0.25">
      <c r="A1343" s="91">
        <v>45200</v>
      </c>
      <c r="B1343" s="76" t="s">
        <v>17</v>
      </c>
      <c r="C1343" s="76" t="s">
        <v>18</v>
      </c>
      <c r="D1343" s="76" t="s">
        <v>19</v>
      </c>
      <c r="E1343" s="77" t="s">
        <v>20</v>
      </c>
      <c r="F1343" s="78">
        <v>168</v>
      </c>
      <c r="G1343" s="76" t="s">
        <v>298</v>
      </c>
      <c r="H1343" s="76" t="s">
        <v>209</v>
      </c>
      <c r="I1343" s="7">
        <v>2</v>
      </c>
      <c r="J1343" s="8">
        <v>0.56000000000000005</v>
      </c>
      <c r="K1343" s="8">
        <v>0.61</v>
      </c>
      <c r="L1343" s="8">
        <v>0.54</v>
      </c>
      <c r="M1343" s="8">
        <v>5.67</v>
      </c>
      <c r="N1343" s="8">
        <v>6.49</v>
      </c>
      <c r="O1343" s="9">
        <v>91.803278688524586</v>
      </c>
      <c r="P1343" s="9">
        <v>103.70370370370371</v>
      </c>
      <c r="Q1343" s="9">
        <v>87.365177195685675</v>
      </c>
      <c r="R1343" s="35" t="str">
        <f>CONCATENATE(Таблица1[[#This Row],[ОКПД]],Таблица1[[#This Row],[Признак периода данных]],Таблица1[[#This Row],[ОКЕИ]])</f>
        <v>10.85.1_168</v>
      </c>
      <c r="S1343" s="35" t="str">
        <f>VLOOKUP(Таблица1[[#This Row],[ОКПД]],ОКПД!$A$2:$B$11000,2,FALSE)</f>
        <v>Продукты пищевые готовые и блюда</v>
      </c>
      <c r="T1343" s="35" t="str">
        <f>VLOOKUP(Таблица1[[#This Row],[ОКЕИ]],'для единиц измирения'!$G$4:$H$1900,2,FALSE)</f>
        <v>тонн</v>
      </c>
      <c r="U1343" s="10" t="str">
        <f>LEFT(Таблица1[[#This Row],[ОКПД]],2)</f>
        <v>10</v>
      </c>
      <c r="V1343" s="10" t="e">
        <f>IF(H1343=H1350:H1353,"…*",Таблица1[[#This Row],[За отчётный месяц]])</f>
        <v>#VALUE!</v>
      </c>
      <c r="X1343" s="16" t="e">
        <f>VLOOKUP(Таблица1[[#This Row],[ОКПД]],Произведено!$A$23:$A$42,1,FALSE)</f>
        <v>#N/A</v>
      </c>
      <c r="Y1343" s="25">
        <f t="shared" si="16"/>
        <v>5.67</v>
      </c>
      <c r="Z1343" s="25">
        <f t="shared" si="17"/>
        <v>87.365177195685675</v>
      </c>
    </row>
    <row r="1344" spans="1:26" ht="20.100000000000001" customHeight="1" x14ac:dyDescent="0.25">
      <c r="A1344" s="91">
        <v>45200</v>
      </c>
      <c r="B1344" s="76" t="s">
        <v>17</v>
      </c>
      <c r="C1344" s="76" t="s">
        <v>18</v>
      </c>
      <c r="D1344" s="76" t="s">
        <v>19</v>
      </c>
      <c r="E1344" s="77" t="s">
        <v>20</v>
      </c>
      <c r="F1344" s="78">
        <v>169</v>
      </c>
      <c r="G1344" s="76" t="s">
        <v>298</v>
      </c>
      <c r="H1344" s="76" t="s">
        <v>35</v>
      </c>
      <c r="I1344" s="7">
        <v>1</v>
      </c>
      <c r="J1344" s="8">
        <v>49</v>
      </c>
      <c r="K1344" s="8">
        <v>53</v>
      </c>
      <c r="L1344" s="8">
        <v>49.469000000000001</v>
      </c>
      <c r="M1344" s="8">
        <v>504</v>
      </c>
      <c r="N1344" s="8">
        <v>297.65600000000001</v>
      </c>
      <c r="O1344" s="9">
        <v>92.452830188679243</v>
      </c>
      <c r="P1344" s="9">
        <v>99.051931512664495</v>
      </c>
      <c r="Q1344" s="9">
        <v>169.32297685919318</v>
      </c>
      <c r="R1344" s="35" t="str">
        <f>CONCATENATE(Таблица1[[#This Row],[ОКПД]],Таблица1[[#This Row],[Признак периода данных]],Таблица1[[#This Row],[ОКЕИ]])</f>
        <v>05.10.20.002.АГ_169</v>
      </c>
      <c r="S1344" s="35" t="str">
        <f>VLOOKUP(Таблица1[[#This Row],[ОКПД]],ОКПД!$A$2:$B$11000,2,FALSE)</f>
        <v xml:space="preserve">Уголь каменный и бурый обогащенный </v>
      </c>
      <c r="T1344" s="35" t="str">
        <f>VLOOKUP(Таблица1[[#This Row],[ОКЕИ]],'для единиц измирения'!$G$4:$H$1900,2,FALSE)</f>
        <v>тыс. тонн</v>
      </c>
      <c r="U1344" s="10" t="str">
        <f>LEFT(Таблица1[[#This Row],[ОКПД]],2)</f>
        <v>05</v>
      </c>
      <c r="V1344" s="10" t="e">
        <f>IF(H1344=H1351:H1354,"…*",Таблица1[[#This Row],[За отчётный месяц]])</f>
        <v>#VALUE!</v>
      </c>
      <c r="X1344" s="16" t="e">
        <f>VLOOKUP(Таблица1[[#This Row],[ОКПД]],Произведено!$A$23:$A$42,1,FALSE)</f>
        <v>#N/A</v>
      </c>
      <c r="Y1344" s="25">
        <f t="shared" ref="Y1344:Y1407" si="18">M1344</f>
        <v>504</v>
      </c>
      <c r="Z1344" s="25">
        <f t="shared" ref="Z1344:Z1407" si="19">Q1344</f>
        <v>169.32297685919318</v>
      </c>
    </row>
    <row r="1345" spans="1:26" ht="20.100000000000001" customHeight="1" x14ac:dyDescent="0.25">
      <c r="A1345" s="91">
        <v>45200</v>
      </c>
      <c r="B1345" s="76" t="s">
        <v>17</v>
      </c>
      <c r="C1345" s="76" t="s">
        <v>18</v>
      </c>
      <c r="D1345" s="76" t="s">
        <v>19</v>
      </c>
      <c r="E1345" s="77" t="s">
        <v>20</v>
      </c>
      <c r="F1345" s="78">
        <v>169</v>
      </c>
      <c r="G1345" s="76" t="s">
        <v>298</v>
      </c>
      <c r="H1345" s="76" t="s">
        <v>302</v>
      </c>
      <c r="I1345" s="7">
        <v>1</v>
      </c>
      <c r="J1345" s="8">
        <v>49</v>
      </c>
      <c r="K1345" s="8">
        <v>53</v>
      </c>
      <c r="L1345" s="8">
        <v>49.469000000000001</v>
      </c>
      <c r="M1345" s="8">
        <v>504</v>
      </c>
      <c r="N1345" s="8">
        <v>297.65600000000001</v>
      </c>
      <c r="O1345" s="9">
        <v>92.452830188679243</v>
      </c>
      <c r="P1345" s="9">
        <v>99.051931512664495</v>
      </c>
      <c r="Q1345" s="9">
        <v>169.32297685919318</v>
      </c>
      <c r="R1345" s="35" t="str">
        <f>CONCATENATE(Таблица1[[#This Row],[ОКПД]],Таблица1[[#This Row],[Признак периода данных]],Таблица1[[#This Row],[ОКЕИ]])</f>
        <v>05.10.10.142_169</v>
      </c>
      <c r="S1345" s="35" t="str">
        <f>VLOOKUP(Таблица1[[#This Row],[ОКПД]],ОКПД!$A$2:$B$11000,2,FALSE)</f>
        <v>Уголь коксующийся обогащенный</v>
      </c>
      <c r="T1345" s="35" t="str">
        <f>VLOOKUP(Таблица1[[#This Row],[ОКЕИ]],'для единиц измирения'!$G$4:$H$1900,2,FALSE)</f>
        <v>тыс. тонн</v>
      </c>
      <c r="U1345" s="10" t="str">
        <f>LEFT(Таблица1[[#This Row],[ОКПД]],2)</f>
        <v>05</v>
      </c>
      <c r="V1345" s="10" t="e">
        <f>IF(H1345=H1352:H1355,"…*",Таблица1[[#This Row],[За отчётный месяц]])</f>
        <v>#VALUE!</v>
      </c>
      <c r="X1345" s="16" t="e">
        <f>VLOOKUP(Таблица1[[#This Row],[ОКПД]],Произведено!$A$23:$A$42,1,FALSE)</f>
        <v>#N/A</v>
      </c>
      <c r="Y1345" s="25">
        <f t="shared" si="18"/>
        <v>504</v>
      </c>
      <c r="Z1345" s="25">
        <f t="shared" si="19"/>
        <v>169.32297685919318</v>
      </c>
    </row>
    <row r="1346" spans="1:26" ht="20.100000000000001" customHeight="1" x14ac:dyDescent="0.25">
      <c r="A1346" s="91">
        <v>45200</v>
      </c>
      <c r="B1346" s="76" t="s">
        <v>17</v>
      </c>
      <c r="C1346" s="76" t="s">
        <v>18</v>
      </c>
      <c r="D1346" s="76" t="s">
        <v>19</v>
      </c>
      <c r="E1346" s="77" t="s">
        <v>20</v>
      </c>
      <c r="F1346" s="78">
        <v>169</v>
      </c>
      <c r="G1346" s="76" t="s">
        <v>298</v>
      </c>
      <c r="H1346" s="76" t="s">
        <v>30</v>
      </c>
      <c r="I1346" s="7">
        <v>1</v>
      </c>
      <c r="J1346" s="8">
        <v>49</v>
      </c>
      <c r="K1346" s="8">
        <v>53</v>
      </c>
      <c r="L1346" s="8">
        <v>49.469000000000001</v>
      </c>
      <c r="M1346" s="8">
        <v>504</v>
      </c>
      <c r="N1346" s="8">
        <v>297.65600000000001</v>
      </c>
      <c r="O1346" s="9">
        <v>92.452830188679243</v>
      </c>
      <c r="P1346" s="9">
        <v>99.051931512664495</v>
      </c>
      <c r="Q1346" s="9">
        <v>169.32297685919318</v>
      </c>
      <c r="R1346" s="35" t="str">
        <f>CONCATENATE(Таблица1[[#This Row],[ОКПД]],Таблица1[[#This Row],[Признак периода данных]],Таблица1[[#This Row],[ОКЕИ]])</f>
        <v>05.10.10.140_169</v>
      </c>
      <c r="S1346" s="35" t="str">
        <f>VLOOKUP(Таблица1[[#This Row],[ОКПД]],ОКПД!$A$2:$B$11000,2,FALSE)</f>
        <v>Уголь  и антрацит обогащенные</v>
      </c>
      <c r="T1346" s="35" t="str">
        <f>VLOOKUP(Таблица1[[#This Row],[ОКЕИ]],'для единиц измирения'!$G$4:$H$1900,2,FALSE)</f>
        <v>тыс. тонн</v>
      </c>
      <c r="U1346" s="10" t="str">
        <f>LEFT(Таблица1[[#This Row],[ОКПД]],2)</f>
        <v>05</v>
      </c>
      <c r="V1346" s="10" t="e">
        <f>IF(H1346=H1353:H1356,"…*",Таблица1[[#This Row],[За отчётный месяц]])</f>
        <v>#VALUE!</v>
      </c>
      <c r="X1346" s="16" t="e">
        <f>VLOOKUP(Таблица1[[#This Row],[ОКПД]],Произведено!$A$23:$A$42,1,FALSE)</f>
        <v>#N/A</v>
      </c>
      <c r="Y1346" s="25">
        <f t="shared" si="18"/>
        <v>504</v>
      </c>
      <c r="Z1346" s="25">
        <f t="shared" si="19"/>
        <v>169.32297685919318</v>
      </c>
    </row>
    <row r="1347" spans="1:26" ht="20.100000000000001" customHeight="1" x14ac:dyDescent="0.25">
      <c r="A1347" s="91">
        <v>45200</v>
      </c>
      <c r="B1347" s="76" t="s">
        <v>17</v>
      </c>
      <c r="C1347" s="76" t="s">
        <v>18</v>
      </c>
      <c r="D1347" s="76" t="s">
        <v>19</v>
      </c>
      <c r="E1347" s="77" t="s">
        <v>20</v>
      </c>
      <c r="F1347" s="78">
        <v>882</v>
      </c>
      <c r="G1347" s="76" t="s">
        <v>298</v>
      </c>
      <c r="H1347" s="76" t="s">
        <v>81</v>
      </c>
      <c r="I1347" s="7">
        <v>3</v>
      </c>
      <c r="J1347" s="8">
        <v>0.90200000000000002</v>
      </c>
      <c r="K1347" s="8">
        <v>0.97199999999999998</v>
      </c>
      <c r="L1347" s="8" t="s">
        <v>9680</v>
      </c>
      <c r="M1347" s="8">
        <v>6.891</v>
      </c>
      <c r="N1347" s="8">
        <v>0</v>
      </c>
      <c r="O1347" s="9">
        <v>92.798353909465021</v>
      </c>
      <c r="P1347" s="9" t="s">
        <v>9680</v>
      </c>
      <c r="Q1347" s="9">
        <v>0</v>
      </c>
      <c r="R1347" s="35" t="str">
        <f>CONCATENATE(Таблица1[[#This Row],[ОКПД]],Таблица1[[#This Row],[Признак периода данных]],Таблица1[[#This Row],[ОКЕИ]])</f>
        <v>10.20.2_882</v>
      </c>
      <c r="S1347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347" s="35" t="str">
        <f>VLOOKUP(Таблица1[[#This Row],[ОКЕИ]],'для единиц измирения'!$G$4:$H$1900,2,FALSE)</f>
        <v>тыс.усл. банок</v>
      </c>
      <c r="U1347" s="10" t="str">
        <f>LEFT(Таблица1[[#This Row],[ОКПД]],2)</f>
        <v>10</v>
      </c>
      <c r="V1347" s="10" t="e">
        <f>IF(H1347=H1354:H1357,"…*",Таблица1[[#This Row],[За отчётный месяц]])</f>
        <v>#VALUE!</v>
      </c>
      <c r="X1347" s="16" t="e">
        <f>VLOOKUP(Таблица1[[#This Row],[ОКПД]],Произведено!$A$23:$A$42,1,FALSE)</f>
        <v>#N/A</v>
      </c>
      <c r="Y1347" s="25">
        <f t="shared" si="18"/>
        <v>6.891</v>
      </c>
      <c r="Z1347" s="25">
        <f t="shared" si="19"/>
        <v>0</v>
      </c>
    </row>
    <row r="1348" spans="1:26" ht="20.100000000000001" customHeight="1" x14ac:dyDescent="0.25">
      <c r="A1348" s="91">
        <v>45200</v>
      </c>
      <c r="B1348" s="76" t="s">
        <v>17</v>
      </c>
      <c r="C1348" s="76" t="s">
        <v>18</v>
      </c>
      <c r="D1348" s="76" t="s">
        <v>19</v>
      </c>
      <c r="E1348" s="77" t="s">
        <v>20</v>
      </c>
      <c r="F1348" s="78">
        <v>882</v>
      </c>
      <c r="G1348" s="76" t="s">
        <v>298</v>
      </c>
      <c r="H1348" s="76" t="s">
        <v>61</v>
      </c>
      <c r="I1348" s="6">
        <v>3</v>
      </c>
      <c r="J1348" s="8">
        <v>0.90200000000000002</v>
      </c>
      <c r="K1348" s="8">
        <v>0.97199999999999998</v>
      </c>
      <c r="L1348" s="8" t="s">
        <v>9680</v>
      </c>
      <c r="M1348" s="8">
        <v>6.891</v>
      </c>
      <c r="N1348" s="8">
        <v>0</v>
      </c>
      <c r="O1348" s="9">
        <v>92.798353909465021</v>
      </c>
      <c r="P1348" s="9" t="s">
        <v>9680</v>
      </c>
      <c r="Q1348" s="9">
        <v>0</v>
      </c>
      <c r="R1348" s="35" t="str">
        <f>CONCATENATE(Таблица1[[#This Row],[ОКПД]],Таблица1[[#This Row],[Признак периода данных]],Таблица1[[#This Row],[ОКЕИ]])</f>
        <v>10.20_882</v>
      </c>
      <c r="S1348" s="35" t="str">
        <f>VLOOKUP(Таблица1[[#This Row],[ОКПД]],ОКПД!$A$2:$B$11000,2,FALSE)</f>
        <v>Рыба переработанная и консервированная, ракообразные и моллюски</v>
      </c>
      <c r="T1348" s="35" t="str">
        <f>VLOOKUP(Таблица1[[#This Row],[ОКЕИ]],'для единиц измирения'!$G$4:$H$1900,2,FALSE)</f>
        <v>тыс.усл. банок</v>
      </c>
      <c r="U1348" s="10" t="str">
        <f>LEFT(Таблица1[[#This Row],[ОКПД]],2)</f>
        <v>10</v>
      </c>
      <c r="V1348" s="10" t="e">
        <f>IF(H1348=H1355:H1358,"…*",Таблица1[[#This Row],[За отчётный месяц]])</f>
        <v>#VALUE!</v>
      </c>
      <c r="X1348" s="16" t="e">
        <f>VLOOKUP(Таблица1[[#This Row],[ОКПД]],Произведено!$A$23:$A$42,1,FALSE)</f>
        <v>#N/A</v>
      </c>
      <c r="Y1348" s="25">
        <f t="shared" si="18"/>
        <v>6.891</v>
      </c>
      <c r="Z1348" s="25">
        <f t="shared" si="19"/>
        <v>0</v>
      </c>
    </row>
    <row r="1349" spans="1:26" ht="20.100000000000001" customHeight="1" x14ac:dyDescent="0.25">
      <c r="A1349" s="91">
        <v>45200</v>
      </c>
      <c r="B1349" s="76" t="s">
        <v>17</v>
      </c>
      <c r="C1349" s="76" t="s">
        <v>18</v>
      </c>
      <c r="D1349" s="76" t="s">
        <v>19</v>
      </c>
      <c r="E1349" s="77" t="s">
        <v>20</v>
      </c>
      <c r="F1349" s="78">
        <v>128</v>
      </c>
      <c r="G1349" s="76" t="s">
        <v>298</v>
      </c>
      <c r="H1349" s="76" t="s">
        <v>340</v>
      </c>
      <c r="I1349" s="6">
        <v>1</v>
      </c>
      <c r="J1349" s="8">
        <v>0.73</v>
      </c>
      <c r="K1349" s="8">
        <v>0.77</v>
      </c>
      <c r="L1349" s="8" t="s">
        <v>9680</v>
      </c>
      <c r="M1349" s="8">
        <v>14.49</v>
      </c>
      <c r="N1349" s="8">
        <v>0</v>
      </c>
      <c r="O1349" s="9">
        <v>94.805194805194802</v>
      </c>
      <c r="P1349" s="9" t="s">
        <v>9680</v>
      </c>
      <c r="Q1349" s="9">
        <v>0</v>
      </c>
      <c r="R1349" s="35" t="str">
        <f>CONCATENATE(Таблица1[[#This Row],[ОКПД]],Таблица1[[#This Row],[Признак периода данных]],Таблица1[[#This Row],[ОКЕИ]])</f>
        <v>11.07.11.140_128</v>
      </c>
      <c r="S1349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349" s="35" t="str">
        <f>VLOOKUP(Таблица1[[#This Row],[ОКЕИ]],'для единиц измирения'!$G$4:$H$1900,2,FALSE)</f>
        <v>тыс.полу-литров</v>
      </c>
      <c r="U1349" s="10" t="str">
        <f>LEFT(Таблица1[[#This Row],[ОКПД]],2)</f>
        <v>11</v>
      </c>
      <c r="V1349" s="10" t="e">
        <f>IF(H1349=H1356:H1359,"…*",Таблица1[[#This Row],[За отчётный месяц]])</f>
        <v>#VALUE!</v>
      </c>
      <c r="X1349" s="16" t="e">
        <f>VLOOKUP(Таблица1[[#This Row],[ОКПД]],Произведено!$A$23:$A$42,1,FALSE)</f>
        <v>#N/A</v>
      </c>
      <c r="Y1349" s="25">
        <f t="shared" si="18"/>
        <v>14.49</v>
      </c>
      <c r="Z1349" s="25">
        <f t="shared" si="19"/>
        <v>0</v>
      </c>
    </row>
    <row r="1350" spans="1:26" ht="20.100000000000001" customHeight="1" x14ac:dyDescent="0.25">
      <c r="A1350" s="91">
        <v>45200</v>
      </c>
      <c r="B1350" s="76" t="s">
        <v>17</v>
      </c>
      <c r="C1350" s="76" t="s">
        <v>18</v>
      </c>
      <c r="D1350" s="76" t="s">
        <v>19</v>
      </c>
      <c r="E1350" s="77" t="s">
        <v>20</v>
      </c>
      <c r="F1350" s="78">
        <v>169</v>
      </c>
      <c r="G1350" s="76" t="s">
        <v>298</v>
      </c>
      <c r="H1350" s="76" t="s">
        <v>299</v>
      </c>
      <c r="I1350" s="7">
        <v>1</v>
      </c>
      <c r="J1350" s="8">
        <v>161</v>
      </c>
      <c r="K1350" s="8">
        <v>168</v>
      </c>
      <c r="L1350" s="8">
        <v>170.32400000000001</v>
      </c>
      <c r="M1350" s="8">
        <v>1332</v>
      </c>
      <c r="N1350" s="8">
        <v>1301.4090000000001</v>
      </c>
      <c r="O1350" s="9">
        <v>95.833333333333329</v>
      </c>
      <c r="P1350" s="9">
        <v>94.525727437119841</v>
      </c>
      <c r="Q1350" s="9">
        <v>102.35060615071818</v>
      </c>
      <c r="R1350" s="35" t="str">
        <f>CONCATENATE(Таблица1[[#This Row],[ОКПД]],Таблица1[[#This Row],[Признак периода данных]],Таблица1[[#This Row],[ОКЕИ]])</f>
        <v>05.10.10.120_169</v>
      </c>
      <c r="S1350" s="35" t="str">
        <f>VLOOKUP(Таблица1[[#This Row],[ОКПД]],ОКПД!$A$2:$B$11000,2,FALSE)</f>
        <v xml:space="preserve">Уголь коксующийся </v>
      </c>
      <c r="T1350" s="35" t="str">
        <f>VLOOKUP(Таблица1[[#This Row],[ОКЕИ]],'для единиц измирения'!$G$4:$H$1900,2,FALSE)</f>
        <v>тыс. тонн</v>
      </c>
      <c r="U1350" s="10" t="str">
        <f>LEFT(Таблица1[[#This Row],[ОКПД]],2)</f>
        <v>05</v>
      </c>
      <c r="V1350" s="10" t="e">
        <f>IF(H1350=H1357:H1360,"…*",Таблица1[[#This Row],[За отчётный месяц]])</f>
        <v>#VALUE!</v>
      </c>
      <c r="X1350" s="16" t="e">
        <f>VLOOKUP(Таблица1[[#This Row],[ОКПД]],Произведено!$A$23:$A$42,1,FALSE)</f>
        <v>#N/A</v>
      </c>
      <c r="Y1350" s="25">
        <f t="shared" si="18"/>
        <v>1332</v>
      </c>
      <c r="Z1350" s="25">
        <f t="shared" si="19"/>
        <v>102.35060615071818</v>
      </c>
    </row>
    <row r="1351" spans="1:26" ht="20.100000000000001" customHeight="1" x14ac:dyDescent="0.25">
      <c r="A1351" s="91">
        <v>45200</v>
      </c>
      <c r="B1351" s="76" t="s">
        <v>17</v>
      </c>
      <c r="C1351" s="76" t="s">
        <v>18</v>
      </c>
      <c r="D1351" s="76" t="s">
        <v>19</v>
      </c>
      <c r="E1351" s="77" t="s">
        <v>20</v>
      </c>
      <c r="F1351" s="78">
        <v>169</v>
      </c>
      <c r="G1351" s="76" t="s">
        <v>298</v>
      </c>
      <c r="H1351" s="76" t="s">
        <v>26</v>
      </c>
      <c r="I1351" s="7">
        <v>1</v>
      </c>
      <c r="J1351" s="8">
        <v>161</v>
      </c>
      <c r="K1351" s="8">
        <v>168</v>
      </c>
      <c r="L1351" s="8">
        <v>170.32400000000001</v>
      </c>
      <c r="M1351" s="8">
        <v>1332</v>
      </c>
      <c r="N1351" s="8">
        <v>1301.4090000000001</v>
      </c>
      <c r="O1351" s="9">
        <v>95.833333333333329</v>
      </c>
      <c r="P1351" s="9">
        <v>94.525727437119841</v>
      </c>
      <c r="Q1351" s="9">
        <v>102.35060615071818</v>
      </c>
      <c r="R1351" s="35" t="str">
        <f>CONCATENATE(Таблица1[[#This Row],[ОКПД]],Таблица1[[#This Row],[Признак периода данных]],Таблица1[[#This Row],[ОКЕИ]])</f>
        <v>05.10.10.101.АГ_169</v>
      </c>
      <c r="S1351" s="35" t="str">
        <f>VLOOKUP(Таблица1[[#This Row],[ОКПД]],ОКПД!$A$2:$B$11000,2,FALSE)</f>
        <v>Уголь каменный</v>
      </c>
      <c r="T1351" s="35" t="str">
        <f>VLOOKUP(Таблица1[[#This Row],[ОКЕИ]],'для единиц измирения'!$G$4:$H$1900,2,FALSE)</f>
        <v>тыс. тонн</v>
      </c>
      <c r="U1351" s="10" t="str">
        <f>LEFT(Таблица1[[#This Row],[ОКПД]],2)</f>
        <v>05</v>
      </c>
      <c r="V1351" s="10" t="e">
        <f>IF(H1351=H1358:H1361,"…*",Таблица1[[#This Row],[За отчётный месяц]])</f>
        <v>#VALUE!</v>
      </c>
      <c r="X1351" s="16" t="e">
        <f>VLOOKUP(Таблица1[[#This Row],[ОКПД]],Произведено!$A$23:$A$42,1,FALSE)</f>
        <v>#N/A</v>
      </c>
      <c r="Y1351" s="25">
        <f t="shared" si="18"/>
        <v>1332</v>
      </c>
      <c r="Z1351" s="25">
        <f t="shared" si="19"/>
        <v>102.35060615071818</v>
      </c>
    </row>
    <row r="1352" spans="1:26" ht="20.100000000000001" customHeight="1" x14ac:dyDescent="0.25">
      <c r="A1352" s="91">
        <v>45200</v>
      </c>
      <c r="B1352" s="76" t="s">
        <v>17</v>
      </c>
      <c r="C1352" s="76" t="s">
        <v>18</v>
      </c>
      <c r="D1352" s="76" t="s">
        <v>19</v>
      </c>
      <c r="E1352" s="77" t="s">
        <v>20</v>
      </c>
      <c r="F1352" s="78">
        <v>169</v>
      </c>
      <c r="G1352" s="76" t="s">
        <v>298</v>
      </c>
      <c r="H1352" s="76" t="s">
        <v>32</v>
      </c>
      <c r="I1352" s="6">
        <v>2</v>
      </c>
      <c r="J1352" s="8">
        <v>163</v>
      </c>
      <c r="K1352" s="8">
        <v>168</v>
      </c>
      <c r="L1352" s="8">
        <v>177.524</v>
      </c>
      <c r="M1352" s="8">
        <v>1439.4</v>
      </c>
      <c r="N1352" s="8">
        <v>1389.509</v>
      </c>
      <c r="O1352" s="9">
        <v>97.023809523809518</v>
      </c>
      <c r="P1352" s="9">
        <v>91.818571010116941</v>
      </c>
      <c r="Q1352" s="9">
        <v>103.59054889173082</v>
      </c>
      <c r="R1352" s="35" t="str">
        <f>CONCATENATE(Таблица1[[#This Row],[ОКПД]],Таблица1[[#This Row],[Признак периода данных]],Таблица1[[#This Row],[ОКЕИ]])</f>
        <v>05.10.20.001.АГ_169</v>
      </c>
      <c r="S1352" s="35" t="str">
        <f>VLOOKUP(Таблица1[[#This Row],[ОКПД]],ОКПД!$A$2:$B$11000,2,FALSE)</f>
        <v>Уголь каменный и бурый</v>
      </c>
      <c r="T1352" s="35" t="str">
        <f>VLOOKUP(Таблица1[[#This Row],[ОКЕИ]],'для единиц измирения'!$G$4:$H$1900,2,FALSE)</f>
        <v>тыс. тонн</v>
      </c>
      <c r="U1352" s="10" t="str">
        <f>LEFT(Таблица1[[#This Row],[ОКПД]],2)</f>
        <v>05</v>
      </c>
      <c r="V1352" s="10" t="e">
        <f>IF(H1352=H1359:H1362,"…*",Таблица1[[#This Row],[За отчётный месяц]])</f>
        <v>#VALUE!</v>
      </c>
      <c r="X1352" s="16" t="e">
        <f>VLOOKUP(Таблица1[[#This Row],[ОКПД]],Произведено!$A$23:$A$42,1,FALSE)</f>
        <v>#N/A</v>
      </c>
      <c r="Y1352" s="25">
        <f t="shared" si="18"/>
        <v>1439.4</v>
      </c>
      <c r="Z1352" s="25">
        <f t="shared" si="19"/>
        <v>103.59054889173082</v>
      </c>
    </row>
    <row r="1353" spans="1:26" ht="20.100000000000001" customHeight="1" x14ac:dyDescent="0.25">
      <c r="A1353" s="91">
        <v>45200</v>
      </c>
      <c r="B1353" s="76" t="s">
        <v>17</v>
      </c>
      <c r="C1353" s="76" t="s">
        <v>18</v>
      </c>
      <c r="D1353" s="76" t="s">
        <v>19</v>
      </c>
      <c r="E1353" s="77" t="s">
        <v>20</v>
      </c>
      <c r="F1353" s="78">
        <v>168</v>
      </c>
      <c r="G1353" s="76" t="s">
        <v>298</v>
      </c>
      <c r="H1353" s="76" t="s">
        <v>144</v>
      </c>
      <c r="I1353" s="6">
        <v>3</v>
      </c>
      <c r="J1353" s="8">
        <v>2.39</v>
      </c>
      <c r="K1353" s="8">
        <v>2.46</v>
      </c>
      <c r="L1353" s="8">
        <v>2.4300000000000002</v>
      </c>
      <c r="M1353" s="8">
        <v>28.41</v>
      </c>
      <c r="N1353" s="8">
        <v>26.84</v>
      </c>
      <c r="O1353" s="9">
        <v>97.154471544715449</v>
      </c>
      <c r="P1353" s="9">
        <v>98.353909465020578</v>
      </c>
      <c r="Q1353" s="9">
        <v>105.849478390462</v>
      </c>
      <c r="R1353" s="35" t="str">
        <f>CONCATENATE(Таблица1[[#This Row],[ОКПД]],Таблица1[[#This Row],[Признак периода данных]],Таблица1[[#This Row],[ОКЕИ]])</f>
        <v>10.51.52.110_168</v>
      </c>
      <c r="S1353" s="35" t="str">
        <f>VLOOKUP(Таблица1[[#This Row],[ОКПД]],ОКПД!$A$2:$B$11000,2,FALSE)</f>
        <v>Йогурт</v>
      </c>
      <c r="T1353" s="35" t="str">
        <f>VLOOKUP(Таблица1[[#This Row],[ОКЕИ]],'для единиц измирения'!$G$4:$H$1900,2,FALSE)</f>
        <v>тонн</v>
      </c>
      <c r="U1353" s="10" t="str">
        <f>LEFT(Таблица1[[#This Row],[ОКПД]],2)</f>
        <v>10</v>
      </c>
      <c r="V1353" s="10" t="e">
        <f>IF(H1353=H1360:H1363,"…*",Таблица1[[#This Row],[За отчётный месяц]])</f>
        <v>#VALUE!</v>
      </c>
      <c r="X1353" s="16" t="e">
        <f>VLOOKUP(Таблица1[[#This Row],[ОКПД]],Произведено!$A$23:$A$42,1,FALSE)</f>
        <v>#N/A</v>
      </c>
      <c r="Y1353" s="25">
        <f t="shared" si="18"/>
        <v>28.41</v>
      </c>
      <c r="Z1353" s="25">
        <f t="shared" si="19"/>
        <v>105.849478390462</v>
      </c>
    </row>
    <row r="1354" spans="1:26" ht="20.100000000000001" customHeight="1" x14ac:dyDescent="0.25">
      <c r="A1354" s="91">
        <v>45200</v>
      </c>
      <c r="B1354" s="76" t="s">
        <v>17</v>
      </c>
      <c r="C1354" s="76" t="s">
        <v>18</v>
      </c>
      <c r="D1354" s="76" t="s">
        <v>19</v>
      </c>
      <c r="E1354" s="77" t="s">
        <v>20</v>
      </c>
      <c r="F1354" s="78">
        <v>168</v>
      </c>
      <c r="G1354" s="76" t="s">
        <v>298</v>
      </c>
      <c r="H1354" s="76" t="s">
        <v>187</v>
      </c>
      <c r="I1354" s="6">
        <v>1</v>
      </c>
      <c r="J1354" s="8">
        <v>1.57</v>
      </c>
      <c r="K1354" s="8">
        <v>1.59</v>
      </c>
      <c r="L1354" s="8">
        <v>2.11</v>
      </c>
      <c r="M1354" s="8">
        <v>20.03</v>
      </c>
      <c r="N1354" s="8">
        <v>20.77</v>
      </c>
      <c r="O1354" s="9">
        <v>98.742138364779876</v>
      </c>
      <c r="P1354" s="9">
        <v>74.407582938388629</v>
      </c>
      <c r="Q1354" s="9">
        <v>96.437168993740968</v>
      </c>
      <c r="R1354" s="35" t="str">
        <f>CONCATENATE(Таблица1[[#This Row],[ОКПД]],Таблица1[[#This Row],[Признак периода данных]],Таблица1[[#This Row],[ОКЕИ]])</f>
        <v>10.71.72.001.АГ_168</v>
      </c>
      <c r="S1354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354" s="35" t="str">
        <f>VLOOKUP(Таблица1[[#This Row],[ОКЕИ]],'для единиц измирения'!$G$4:$H$1900,2,FALSE)</f>
        <v>тонн</v>
      </c>
      <c r="U1354" s="10" t="str">
        <f>LEFT(Таблица1[[#This Row],[ОКПД]],2)</f>
        <v>10</v>
      </c>
      <c r="V1354" s="10" t="e">
        <f>IF(H1354=H1361:H1364,"…*",Таблица1[[#This Row],[За отчётный месяц]])</f>
        <v>#VALUE!</v>
      </c>
      <c r="X1354" s="16" t="e">
        <f>VLOOKUP(Таблица1[[#This Row],[ОКПД]],Произведено!$A$23:$A$42,1,FALSE)</f>
        <v>#N/A</v>
      </c>
      <c r="Y1354" s="25">
        <f t="shared" si="18"/>
        <v>20.03</v>
      </c>
      <c r="Z1354" s="25">
        <f t="shared" si="19"/>
        <v>96.437168993740968</v>
      </c>
    </row>
    <row r="1355" spans="1:26" ht="20.100000000000001" customHeight="1" x14ac:dyDescent="0.25">
      <c r="A1355" s="91">
        <v>45200</v>
      </c>
      <c r="B1355" s="76" t="s">
        <v>17</v>
      </c>
      <c r="C1355" s="76" t="s">
        <v>18</v>
      </c>
      <c r="D1355" s="76" t="s">
        <v>19</v>
      </c>
      <c r="E1355" s="77" t="s">
        <v>20</v>
      </c>
      <c r="F1355" s="78">
        <v>168</v>
      </c>
      <c r="G1355" s="76" t="s">
        <v>298</v>
      </c>
      <c r="H1355" s="76" t="s">
        <v>181</v>
      </c>
      <c r="I1355" s="7">
        <v>1</v>
      </c>
      <c r="J1355" s="8">
        <v>1.57</v>
      </c>
      <c r="K1355" s="8">
        <v>1.59</v>
      </c>
      <c r="L1355" s="8">
        <v>2.11</v>
      </c>
      <c r="M1355" s="8">
        <v>20.03</v>
      </c>
      <c r="N1355" s="8">
        <v>20.77</v>
      </c>
      <c r="O1355" s="9">
        <v>98.742138364779876</v>
      </c>
      <c r="P1355" s="9">
        <v>74.407582938388629</v>
      </c>
      <c r="Q1355" s="9">
        <v>96.437168993740968</v>
      </c>
      <c r="R1355" s="35" t="str">
        <f>CONCATENATE(Таблица1[[#This Row],[ОКПД]],Таблица1[[#This Row],[Признак периода данных]],Таблица1[[#This Row],[ОКЕИ]])</f>
        <v>10.71.11.170_168</v>
      </c>
      <c r="S1355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355" s="35" t="str">
        <f>VLOOKUP(Таблица1[[#This Row],[ОКЕИ]],'для единиц измирения'!$G$4:$H$1900,2,FALSE)</f>
        <v>тонн</v>
      </c>
      <c r="U1355" s="10" t="str">
        <f>LEFT(Таблица1[[#This Row],[ОКПД]],2)</f>
        <v>10</v>
      </c>
      <c r="V1355" s="10" t="e">
        <f>IF(H1355=H1362:H1365,"…*",Таблица1[[#This Row],[За отчётный месяц]])</f>
        <v>#VALUE!</v>
      </c>
      <c r="X1355" s="16" t="e">
        <f>VLOOKUP(Таблица1[[#This Row],[ОКПД]],Произведено!$A$23:$A$42,1,FALSE)</f>
        <v>#N/A</v>
      </c>
      <c r="Y1355" s="25">
        <f t="shared" si="18"/>
        <v>20.03</v>
      </c>
      <c r="Z1355" s="25">
        <f t="shared" si="19"/>
        <v>96.437168993740968</v>
      </c>
    </row>
    <row r="1356" spans="1:26" ht="20.100000000000001" customHeight="1" x14ac:dyDescent="0.25">
      <c r="A1356" s="91">
        <v>45200</v>
      </c>
      <c r="B1356" s="76" t="s">
        <v>17</v>
      </c>
      <c r="C1356" s="76" t="s">
        <v>18</v>
      </c>
      <c r="D1356" s="76" t="s">
        <v>19</v>
      </c>
      <c r="E1356" s="77" t="s">
        <v>20</v>
      </c>
      <c r="F1356" s="78">
        <v>168</v>
      </c>
      <c r="G1356" s="76" t="s">
        <v>298</v>
      </c>
      <c r="H1356" s="76" t="s">
        <v>185</v>
      </c>
      <c r="I1356" s="7">
        <v>8</v>
      </c>
      <c r="J1356" s="8">
        <v>4.6820000000000004</v>
      </c>
      <c r="K1356" s="8">
        <v>4.7190000000000003</v>
      </c>
      <c r="L1356" s="8">
        <v>4.9109999999999996</v>
      </c>
      <c r="M1356" s="8">
        <v>50.997999999999998</v>
      </c>
      <c r="N1356" s="8">
        <v>68.542000000000002</v>
      </c>
      <c r="O1356" s="9">
        <v>99.215935579571948</v>
      </c>
      <c r="P1356" s="9">
        <v>95.336998574628382</v>
      </c>
      <c r="Q1356" s="9">
        <v>74.404015056461731</v>
      </c>
      <c r="R1356" s="35" t="str">
        <f>CONCATENATE(Таблица1[[#This Row],[ОКПД]],Таблица1[[#This Row],[Признак периода данных]],Таблица1[[#This Row],[ОКЕИ]])</f>
        <v>10.71.12_168</v>
      </c>
      <c r="S1356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356" s="35" t="str">
        <f>VLOOKUP(Таблица1[[#This Row],[ОКЕИ]],'для единиц измирения'!$G$4:$H$1900,2,FALSE)</f>
        <v>тонн</v>
      </c>
      <c r="U1356" s="10" t="str">
        <f>LEFT(Таблица1[[#This Row],[ОКПД]],2)</f>
        <v>10</v>
      </c>
      <c r="V1356" s="10" t="e">
        <f>IF(H1356=H1363:H1366,"…*",Таблица1[[#This Row],[За отчётный месяц]])</f>
        <v>#VALUE!</v>
      </c>
      <c r="X1356" s="16" t="e">
        <f>VLOOKUP(Таблица1[[#This Row],[ОКПД]],Произведено!$A$23:$A$42,1,FALSE)</f>
        <v>#N/A</v>
      </c>
      <c r="Y1356" s="25">
        <f t="shared" si="18"/>
        <v>50.997999999999998</v>
      </c>
      <c r="Z1356" s="25">
        <f t="shared" si="19"/>
        <v>74.404015056461731</v>
      </c>
    </row>
    <row r="1357" spans="1:26" ht="20.100000000000001" customHeight="1" x14ac:dyDescent="0.25">
      <c r="A1357" s="91">
        <v>45200</v>
      </c>
      <c r="B1357" s="76" t="s">
        <v>17</v>
      </c>
      <c r="C1357" s="76" t="s">
        <v>18</v>
      </c>
      <c r="D1357" s="76" t="s">
        <v>19</v>
      </c>
      <c r="E1357" s="77" t="s">
        <v>20</v>
      </c>
      <c r="F1357" s="78">
        <v>384</v>
      </c>
      <c r="G1357" s="76" t="s">
        <v>298</v>
      </c>
      <c r="H1357" s="76" t="s">
        <v>9074</v>
      </c>
      <c r="I1357" s="7">
        <v>1</v>
      </c>
      <c r="J1357" s="8">
        <v>7</v>
      </c>
      <c r="K1357" s="8">
        <v>7</v>
      </c>
      <c r="L1357" s="8">
        <v>7</v>
      </c>
      <c r="M1357" s="8">
        <v>129</v>
      </c>
      <c r="N1357" s="8">
        <v>129</v>
      </c>
      <c r="O1357" s="9">
        <v>100</v>
      </c>
      <c r="P1357" s="9">
        <v>100</v>
      </c>
      <c r="Q1357" s="9">
        <v>100</v>
      </c>
      <c r="R1357" s="35" t="str">
        <f>CONCATENATE(Таблица1[[#This Row],[ОКПД]],Таблица1[[#This Row],[Признак периода данных]],Таблица1[[#This Row],[ОКЕИ]])</f>
        <v>31.01.12_384</v>
      </c>
      <c r="S1357" s="35" t="str">
        <f>VLOOKUP(Таблица1[[#This Row],[ОКПД]],ОКПД!$A$2:$B$11000,2,FALSE)</f>
        <v>Мебель деревянная для офисов</v>
      </c>
      <c r="T1357" s="35" t="str">
        <f>VLOOKUP(Таблица1[[#This Row],[ОКЕИ]],'для единиц измирения'!$G$4:$H$1900,2,FALSE)</f>
        <v>тыс.руб</v>
      </c>
      <c r="U1357" s="10" t="str">
        <f>LEFT(Таблица1[[#This Row],[ОКПД]],2)</f>
        <v>31</v>
      </c>
      <c r="V1357" s="10" t="e">
        <f>IF(H1357=H1364:H1367,"…*",Таблица1[[#This Row],[За отчётный месяц]])</f>
        <v>#VALUE!</v>
      </c>
      <c r="X1357" s="16" t="e">
        <f>VLOOKUP(Таблица1[[#This Row],[ОКПД]],Произведено!$A$23:$A$42,1,FALSE)</f>
        <v>#N/A</v>
      </c>
      <c r="Y1357" s="25">
        <f t="shared" si="18"/>
        <v>129</v>
      </c>
      <c r="Z1357" s="25">
        <f t="shared" si="19"/>
        <v>100</v>
      </c>
    </row>
    <row r="1358" spans="1:26" ht="20.100000000000001" customHeight="1" x14ac:dyDescent="0.25">
      <c r="A1358" s="91">
        <v>45200</v>
      </c>
      <c r="B1358" s="76" t="s">
        <v>17</v>
      </c>
      <c r="C1358" s="76" t="s">
        <v>18</v>
      </c>
      <c r="D1358" s="76" t="s">
        <v>19</v>
      </c>
      <c r="E1358" s="77" t="s">
        <v>20</v>
      </c>
      <c r="F1358" s="78">
        <v>882</v>
      </c>
      <c r="G1358" s="76" t="s">
        <v>298</v>
      </c>
      <c r="H1358" s="76" t="s">
        <v>120</v>
      </c>
      <c r="I1358" s="7">
        <v>2</v>
      </c>
      <c r="J1358" s="8">
        <v>0.57199999999999995</v>
      </c>
      <c r="K1358" s="8">
        <v>0.57199999999999995</v>
      </c>
      <c r="L1358" s="8">
        <v>0.48599999999999999</v>
      </c>
      <c r="M1358" s="8">
        <v>5.2309999999999999</v>
      </c>
      <c r="N1358" s="8">
        <v>4.9400000000000004</v>
      </c>
      <c r="O1358" s="9">
        <v>100</v>
      </c>
      <c r="P1358" s="9">
        <v>117.6954732510288</v>
      </c>
      <c r="Q1358" s="9">
        <v>105.89068825910931</v>
      </c>
      <c r="R1358" s="35" t="str">
        <f>CONCATENATE(Таблица1[[#This Row],[ОКПД]],Таблица1[[#This Row],[Признак периода данных]],Таблица1[[#This Row],[ОКЕИ]])</f>
        <v>10.20.25.120_882</v>
      </c>
      <c r="S1358" s="35" t="str">
        <f>VLOOKUP(Таблица1[[#This Row],[ОКПД]],ОКПД!$A$2:$B$11000,2,FALSE)</f>
        <v>Пресервы рыбные</v>
      </c>
      <c r="T1358" s="35" t="str">
        <f>VLOOKUP(Таблица1[[#This Row],[ОКЕИ]],'для единиц измирения'!$G$4:$H$1900,2,FALSE)</f>
        <v>тыс.усл. банок</v>
      </c>
      <c r="U1358" s="10" t="str">
        <f>LEFT(Таблица1[[#This Row],[ОКПД]],2)</f>
        <v>10</v>
      </c>
      <c r="V1358" s="10" t="e">
        <f>IF(H1358=H1365:H1368,"…*",Таблица1[[#This Row],[За отчётный месяц]])</f>
        <v>#VALUE!</v>
      </c>
      <c r="X1358" s="16" t="e">
        <f>VLOOKUP(Таблица1[[#This Row],[ОКПД]],Произведено!$A$23:$A$42,1,FALSE)</f>
        <v>#N/A</v>
      </c>
      <c r="Y1358" s="25">
        <f t="shared" si="18"/>
        <v>5.2309999999999999</v>
      </c>
      <c r="Z1358" s="25">
        <f t="shared" si="19"/>
        <v>105.89068825910931</v>
      </c>
    </row>
    <row r="1359" spans="1:26" ht="20.100000000000001" customHeight="1" x14ac:dyDescent="0.25">
      <c r="A1359" s="91">
        <v>45200</v>
      </c>
      <c r="B1359" s="76" t="s">
        <v>17</v>
      </c>
      <c r="C1359" s="76" t="s">
        <v>18</v>
      </c>
      <c r="D1359" s="76" t="s">
        <v>19</v>
      </c>
      <c r="E1359" s="77" t="s">
        <v>20</v>
      </c>
      <c r="F1359" s="78">
        <v>168</v>
      </c>
      <c r="G1359" s="76" t="s">
        <v>298</v>
      </c>
      <c r="H1359" s="76" t="s">
        <v>137</v>
      </c>
      <c r="I1359" s="7">
        <v>3</v>
      </c>
      <c r="J1359" s="8">
        <v>3.41</v>
      </c>
      <c r="K1359" s="8">
        <v>3.41</v>
      </c>
      <c r="L1359" s="8">
        <v>3.99</v>
      </c>
      <c r="M1359" s="8">
        <v>35.89</v>
      </c>
      <c r="N1359" s="8">
        <v>35.82</v>
      </c>
      <c r="O1359" s="9">
        <v>100</v>
      </c>
      <c r="P1359" s="9">
        <v>85.463659147869677</v>
      </c>
      <c r="Q1359" s="9">
        <v>100.19542155220547</v>
      </c>
      <c r="R1359" s="35" t="str">
        <f>CONCATENATE(Таблица1[[#This Row],[ОКПД]],Таблица1[[#This Row],[Признак периода данных]],Таблица1[[#This Row],[ОКЕИ]])</f>
        <v>10.51.40.310_168</v>
      </c>
      <c r="S1359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359" s="35" t="str">
        <f>VLOOKUP(Таблица1[[#This Row],[ОКЕИ]],'для единиц измирения'!$G$4:$H$1900,2,FALSE)</f>
        <v>тонн</v>
      </c>
      <c r="U1359" s="10" t="str">
        <f>LEFT(Таблица1[[#This Row],[ОКПД]],2)</f>
        <v>10</v>
      </c>
      <c r="V1359" s="10" t="e">
        <f>IF(H1359=H1366:H1369,"…*",Таблица1[[#This Row],[За отчётный месяц]])</f>
        <v>#VALUE!</v>
      </c>
      <c r="X1359" s="16" t="e">
        <f>VLOOKUP(Таблица1[[#This Row],[ОКПД]],Произведено!$A$23:$A$42,1,FALSE)</f>
        <v>#N/A</v>
      </c>
      <c r="Y1359" s="25">
        <f t="shared" si="18"/>
        <v>35.89</v>
      </c>
      <c r="Z1359" s="25">
        <f t="shared" si="19"/>
        <v>100.19542155220547</v>
      </c>
    </row>
    <row r="1360" spans="1:26" ht="20.100000000000001" customHeight="1" x14ac:dyDescent="0.25">
      <c r="A1360" s="91">
        <v>45200</v>
      </c>
      <c r="B1360" s="76" t="s">
        <v>17</v>
      </c>
      <c r="C1360" s="76" t="s">
        <v>18</v>
      </c>
      <c r="D1360" s="76" t="s">
        <v>19</v>
      </c>
      <c r="E1360" s="77" t="s">
        <v>20</v>
      </c>
      <c r="F1360" s="78">
        <v>168</v>
      </c>
      <c r="G1360" s="76" t="s">
        <v>298</v>
      </c>
      <c r="H1360" s="76" t="s">
        <v>202</v>
      </c>
      <c r="I1360" s="7">
        <v>1</v>
      </c>
      <c r="J1360" s="8">
        <v>0.06</v>
      </c>
      <c r="K1360" s="8">
        <v>0.06</v>
      </c>
      <c r="L1360" s="8" t="s">
        <v>9680</v>
      </c>
      <c r="M1360" s="8">
        <v>0.34</v>
      </c>
      <c r="N1360" s="8">
        <v>0</v>
      </c>
      <c r="O1360" s="9">
        <v>100</v>
      </c>
      <c r="P1360" s="9" t="s">
        <v>9680</v>
      </c>
      <c r="Q1360" s="9">
        <v>0</v>
      </c>
      <c r="R1360" s="35" t="str">
        <f>CONCATENATE(Таблица1[[#This Row],[ОКПД]],Таблица1[[#This Row],[Признак периода данных]],Таблица1[[#This Row],[ОКЕИ]])</f>
        <v>10.73.11_168</v>
      </c>
      <c r="S1360" s="35" t="str">
        <f>VLOOKUP(Таблица1[[#This Row],[ОКПД]],ОКПД!$A$2:$B$11000,2,FALSE)</f>
        <v>Изделия макаронные и аналогичные мучные изделия</v>
      </c>
      <c r="T1360" s="35" t="str">
        <f>VLOOKUP(Таблица1[[#This Row],[ОКЕИ]],'для единиц измирения'!$G$4:$H$1900,2,FALSE)</f>
        <v>тонн</v>
      </c>
      <c r="U1360" s="10" t="str">
        <f>LEFT(Таблица1[[#This Row],[ОКПД]],2)</f>
        <v>10</v>
      </c>
      <c r="V1360" s="10" t="e">
        <f>IF(H1360=H1367:H1370,"…*",Таблица1[[#This Row],[За отчётный месяц]])</f>
        <v>#VALUE!</v>
      </c>
      <c r="X1360" s="16" t="str">
        <f>VLOOKUP(Таблица1[[#This Row],[ОКПД]],Произведено!$A$23:$A$42,1,FALSE)</f>
        <v>10.73.11</v>
      </c>
      <c r="Y1360" s="25">
        <f t="shared" si="18"/>
        <v>0.34</v>
      </c>
      <c r="Z1360" s="25">
        <f t="shared" si="19"/>
        <v>0</v>
      </c>
    </row>
    <row r="1361" spans="1:26" ht="20.100000000000001" customHeight="1" x14ac:dyDescent="0.25">
      <c r="A1361" s="91">
        <v>45200</v>
      </c>
      <c r="B1361" s="76" t="s">
        <v>17</v>
      </c>
      <c r="C1361" s="76" t="s">
        <v>18</v>
      </c>
      <c r="D1361" s="76" t="s">
        <v>19</v>
      </c>
      <c r="E1361" s="77" t="s">
        <v>20</v>
      </c>
      <c r="F1361" s="78">
        <v>168</v>
      </c>
      <c r="G1361" s="76" t="s">
        <v>298</v>
      </c>
      <c r="H1361" s="76" t="s">
        <v>120</v>
      </c>
      <c r="I1361" s="6">
        <v>2</v>
      </c>
      <c r="J1361" s="8">
        <v>0.20100000000000001</v>
      </c>
      <c r="K1361" s="8">
        <v>0.20100000000000001</v>
      </c>
      <c r="L1361" s="8">
        <v>0.17</v>
      </c>
      <c r="M1361" s="8">
        <v>1.831</v>
      </c>
      <c r="N1361" s="8">
        <v>1.7290000000000001</v>
      </c>
      <c r="O1361" s="9">
        <v>100</v>
      </c>
      <c r="P1361" s="9">
        <v>118.23529411764706</v>
      </c>
      <c r="Q1361" s="9">
        <v>105.89936379410064</v>
      </c>
      <c r="R1361" s="35" t="str">
        <f>CONCATENATE(Таблица1[[#This Row],[ОКПД]],Таблица1[[#This Row],[Признак периода данных]],Таблица1[[#This Row],[ОКЕИ]])</f>
        <v>10.20.25.120_168</v>
      </c>
      <c r="S1361" s="35" t="str">
        <f>VLOOKUP(Таблица1[[#This Row],[ОКПД]],ОКПД!$A$2:$B$11000,2,FALSE)</f>
        <v>Пресервы рыбные</v>
      </c>
      <c r="T1361" s="35" t="str">
        <f>VLOOKUP(Таблица1[[#This Row],[ОКЕИ]],'для единиц измирения'!$G$4:$H$1900,2,FALSE)</f>
        <v>тонн</v>
      </c>
      <c r="U1361" s="10" t="str">
        <f>LEFT(Таблица1[[#This Row],[ОКПД]],2)</f>
        <v>10</v>
      </c>
      <c r="V1361" s="10" t="e">
        <f>IF(H1361=H1368:H1371,"…*",Таблица1[[#This Row],[За отчётный месяц]])</f>
        <v>#VALUE!</v>
      </c>
      <c r="X1361" s="16" t="e">
        <f>VLOOKUP(Таблица1[[#This Row],[ОКПД]],Произведено!$A$23:$A$42,1,FALSE)</f>
        <v>#N/A</v>
      </c>
      <c r="Y1361" s="25">
        <f t="shared" si="18"/>
        <v>1.831</v>
      </c>
      <c r="Z1361" s="25">
        <f t="shared" si="19"/>
        <v>105.89936379410064</v>
      </c>
    </row>
    <row r="1362" spans="1:26" ht="20.100000000000001" customHeight="1" x14ac:dyDescent="0.25">
      <c r="A1362" s="91">
        <v>45200</v>
      </c>
      <c r="B1362" s="76" t="s">
        <v>17</v>
      </c>
      <c r="C1362" s="76" t="s">
        <v>18</v>
      </c>
      <c r="D1362" s="76" t="s">
        <v>19</v>
      </c>
      <c r="E1362" s="77" t="s">
        <v>20</v>
      </c>
      <c r="F1362" s="78">
        <v>168</v>
      </c>
      <c r="G1362" s="76" t="s">
        <v>298</v>
      </c>
      <c r="H1362" s="76" t="s">
        <v>200</v>
      </c>
      <c r="I1362" s="7">
        <v>1</v>
      </c>
      <c r="J1362" s="8">
        <v>0.06</v>
      </c>
      <c r="K1362" s="8">
        <v>0.06</v>
      </c>
      <c r="L1362" s="8" t="s">
        <v>9680</v>
      </c>
      <c r="M1362" s="8">
        <v>0.34</v>
      </c>
      <c r="N1362" s="8">
        <v>0</v>
      </c>
      <c r="O1362" s="9">
        <v>100</v>
      </c>
      <c r="P1362" s="9" t="s">
        <v>9680</v>
      </c>
      <c r="Q1362" s="9">
        <v>0</v>
      </c>
      <c r="R1362" s="35" t="str">
        <f>CONCATENATE(Таблица1[[#This Row],[ОКПД]],Таблица1[[#This Row],[Признак периода данных]],Таблица1[[#This Row],[ОКЕИ]])</f>
        <v>10.73.1_168</v>
      </c>
      <c r="S1362" s="35" t="str">
        <f>VLOOKUP(Таблица1[[#This Row],[ОКПД]],ОКПД!$A$2:$B$11000,2,FALSE)</f>
        <v>Изделия макаронные, кускус и аналогичные мучные изделия</v>
      </c>
      <c r="T1362" s="35" t="str">
        <f>VLOOKUP(Таблица1[[#This Row],[ОКЕИ]],'для единиц измирения'!$G$4:$H$1900,2,FALSE)</f>
        <v>тонн</v>
      </c>
      <c r="U1362" s="10" t="str">
        <f>LEFT(Таблица1[[#This Row],[ОКПД]],2)</f>
        <v>10</v>
      </c>
      <c r="V1362" s="10" t="e">
        <f>IF(H1362=H1369:H1372,"…*",Таблица1[[#This Row],[За отчётный месяц]])</f>
        <v>#VALUE!</v>
      </c>
      <c r="X1362" s="16" t="e">
        <f>VLOOKUP(Таблица1[[#This Row],[ОКПД]],Произведено!$A$23:$A$42,1,FALSE)</f>
        <v>#N/A</v>
      </c>
      <c r="Y1362" s="25">
        <f t="shared" si="18"/>
        <v>0.34</v>
      </c>
      <c r="Z1362" s="25">
        <f t="shared" si="19"/>
        <v>0</v>
      </c>
    </row>
    <row r="1363" spans="1:26" ht="20.100000000000001" customHeight="1" x14ac:dyDescent="0.25">
      <c r="A1363" s="91">
        <v>45200</v>
      </c>
      <c r="B1363" s="76" t="s">
        <v>17</v>
      </c>
      <c r="C1363" s="76" t="s">
        <v>18</v>
      </c>
      <c r="D1363" s="76" t="s">
        <v>19</v>
      </c>
      <c r="E1363" s="77" t="s">
        <v>20</v>
      </c>
      <c r="F1363" s="78">
        <v>168</v>
      </c>
      <c r="G1363" s="76" t="s">
        <v>298</v>
      </c>
      <c r="H1363" s="76" t="s">
        <v>158</v>
      </c>
      <c r="I1363" s="7">
        <v>1</v>
      </c>
      <c r="J1363" s="8">
        <v>0.14000000000000001</v>
      </c>
      <c r="K1363" s="8">
        <v>0.14000000000000001</v>
      </c>
      <c r="L1363" s="8">
        <v>0.19</v>
      </c>
      <c r="M1363" s="8">
        <v>2.5499999999999998</v>
      </c>
      <c r="N1363" s="8">
        <v>3.1</v>
      </c>
      <c r="O1363" s="9">
        <v>100</v>
      </c>
      <c r="P1363" s="9">
        <v>73.684210526315795</v>
      </c>
      <c r="Q1363" s="9">
        <v>82.258064516129039</v>
      </c>
      <c r="R1363" s="35" t="str">
        <f>CONCATENATE(Таблица1[[#This Row],[ОКПД]],Таблица1[[#This Row],[Признак периода данных]],Таблица1[[#This Row],[ОКЕИ]])</f>
        <v>10.51.55.110_168</v>
      </c>
      <c r="S1363" s="35" t="str">
        <f>VLOOKUP(Таблица1[[#This Row],[ОКПД]],ОКПД!$A$2:$B$11000,2,FALSE)</f>
        <v>Сыворотка молочная</v>
      </c>
      <c r="T1363" s="35" t="str">
        <f>VLOOKUP(Таблица1[[#This Row],[ОКЕИ]],'для единиц измирения'!$G$4:$H$1900,2,FALSE)</f>
        <v>тонн</v>
      </c>
      <c r="U1363" s="10" t="str">
        <f>LEFT(Таблица1[[#This Row],[ОКПД]],2)</f>
        <v>10</v>
      </c>
      <c r="V1363" s="10" t="e">
        <f>IF(H1363=H1370:H1373,"…*",Таблица1[[#This Row],[За отчётный месяц]])</f>
        <v>#VALUE!</v>
      </c>
      <c r="X1363" s="16" t="e">
        <f>VLOOKUP(Таблица1[[#This Row],[ОКПД]],Произведено!$A$23:$A$42,1,FALSE)</f>
        <v>#N/A</v>
      </c>
      <c r="Y1363" s="25">
        <f t="shared" si="18"/>
        <v>2.5499999999999998</v>
      </c>
      <c r="Z1363" s="25">
        <f t="shared" si="19"/>
        <v>82.258064516129039</v>
      </c>
    </row>
    <row r="1364" spans="1:26" ht="20.100000000000001" customHeight="1" x14ac:dyDescent="0.25">
      <c r="A1364" s="91">
        <v>45200</v>
      </c>
      <c r="B1364" s="76" t="s">
        <v>17</v>
      </c>
      <c r="C1364" s="76" t="s">
        <v>18</v>
      </c>
      <c r="D1364" s="76" t="s">
        <v>19</v>
      </c>
      <c r="E1364" s="77" t="s">
        <v>20</v>
      </c>
      <c r="F1364" s="78">
        <v>119</v>
      </c>
      <c r="G1364" s="76" t="s">
        <v>298</v>
      </c>
      <c r="H1364" s="76" t="s">
        <v>225</v>
      </c>
      <c r="I1364" s="7">
        <v>1</v>
      </c>
      <c r="J1364" s="8">
        <v>0.06</v>
      </c>
      <c r="K1364" s="8">
        <v>0.06</v>
      </c>
      <c r="L1364" s="8">
        <v>7.0000000000000007E-2</v>
      </c>
      <c r="M1364" s="8">
        <v>1.44</v>
      </c>
      <c r="N1364" s="8">
        <v>1.71</v>
      </c>
      <c r="O1364" s="9">
        <v>100</v>
      </c>
      <c r="P1364" s="9">
        <v>85.714285714285708</v>
      </c>
      <c r="Q1364" s="9">
        <v>84.21052631578948</v>
      </c>
      <c r="R1364" s="35" t="str">
        <f>CONCATENATE(Таблица1[[#This Row],[ОКПД]],Таблица1[[#This Row],[Признак периода данных]],Таблица1[[#This Row],[ОКЕИ]])</f>
        <v>11.07.19.120_119</v>
      </c>
      <c r="S1364" s="35" t="str">
        <f>VLOOKUP(Таблица1[[#This Row],[ОКПД]],ОКПД!$A$2:$B$11000,2,FALSE)</f>
        <v>Напитки брожения</v>
      </c>
      <c r="T1364" s="35" t="str">
        <f>VLOOKUP(Таблица1[[#This Row],[ОКЕИ]],'для единиц измирения'!$G$4:$H$1900,2,FALSE)</f>
        <v>тыс. дкл</v>
      </c>
      <c r="U1364" s="10" t="str">
        <f>LEFT(Таблица1[[#This Row],[ОКПД]],2)</f>
        <v>11</v>
      </c>
      <c r="V1364" s="10" t="e">
        <f>IF(H1364=H1371:H1374,"…*",Таблица1[[#This Row],[За отчётный месяц]])</f>
        <v>#VALUE!</v>
      </c>
      <c r="X1364" s="16" t="e">
        <f>VLOOKUP(Таблица1[[#This Row],[ОКПД]],Произведено!$A$23:$A$42,1,FALSE)</f>
        <v>#N/A</v>
      </c>
      <c r="Y1364" s="25">
        <f t="shared" si="18"/>
        <v>1.44</v>
      </c>
      <c r="Z1364" s="25">
        <f t="shared" si="19"/>
        <v>84.21052631578948</v>
      </c>
    </row>
    <row r="1365" spans="1:26" ht="20.100000000000001" customHeight="1" x14ac:dyDescent="0.25">
      <c r="A1365" s="91">
        <v>45200</v>
      </c>
      <c r="B1365" s="76" t="s">
        <v>17</v>
      </c>
      <c r="C1365" s="76" t="s">
        <v>18</v>
      </c>
      <c r="D1365" s="76" t="s">
        <v>19</v>
      </c>
      <c r="E1365" s="77" t="s">
        <v>20</v>
      </c>
      <c r="F1365" s="78">
        <v>384</v>
      </c>
      <c r="G1365" s="76" t="s">
        <v>298</v>
      </c>
      <c r="H1365" s="76" t="s">
        <v>408</v>
      </c>
      <c r="I1365" s="7">
        <v>1</v>
      </c>
      <c r="J1365" s="8">
        <v>20</v>
      </c>
      <c r="K1365" s="8">
        <v>20</v>
      </c>
      <c r="L1365" s="8">
        <v>20</v>
      </c>
      <c r="M1365" s="8">
        <v>160</v>
      </c>
      <c r="N1365" s="8">
        <v>160</v>
      </c>
      <c r="O1365" s="9">
        <v>100</v>
      </c>
      <c r="P1365" s="9">
        <v>100</v>
      </c>
      <c r="Q1365" s="9">
        <v>100</v>
      </c>
      <c r="R1365" s="35" t="str">
        <f>CONCATENATE(Таблица1[[#This Row],[ОКПД]],Таблица1[[#This Row],[Признак периода данных]],Таблица1[[#This Row],[ОКЕИ]])</f>
        <v>32.99.56_384</v>
      </c>
      <c r="S1365" s="35" t="str">
        <f>VLOOKUP(Таблица1[[#This Row],[ОКПД]],ОКПД!$A$2:$B$11000,2,FALSE)</f>
        <v>Изделия народных художественных промыслов</v>
      </c>
      <c r="T1365" s="35" t="str">
        <f>VLOOKUP(Таблица1[[#This Row],[ОКЕИ]],'для единиц измирения'!$G$4:$H$1900,2,FALSE)</f>
        <v>тыс.руб</v>
      </c>
      <c r="U1365" s="10" t="str">
        <f>LEFT(Таблица1[[#This Row],[ОКПД]],2)</f>
        <v>32</v>
      </c>
      <c r="V1365" s="10" t="e">
        <f>IF(H1365=H1372:H1375,"…*",Таблица1[[#This Row],[За отчётный месяц]])</f>
        <v>#VALUE!</v>
      </c>
      <c r="X1365" s="16" t="e">
        <f>VLOOKUP(Таблица1[[#This Row],[ОКПД]],Произведено!$A$23:$A$42,1,FALSE)</f>
        <v>#N/A</v>
      </c>
      <c r="Y1365" s="25">
        <f t="shared" si="18"/>
        <v>160</v>
      </c>
      <c r="Z1365" s="25">
        <f t="shared" si="19"/>
        <v>100</v>
      </c>
    </row>
    <row r="1366" spans="1:26" ht="20.100000000000001" customHeight="1" x14ac:dyDescent="0.25">
      <c r="A1366" s="91">
        <v>45200</v>
      </c>
      <c r="B1366" s="76" t="s">
        <v>17</v>
      </c>
      <c r="C1366" s="76" t="s">
        <v>18</v>
      </c>
      <c r="D1366" s="76" t="s">
        <v>19</v>
      </c>
      <c r="E1366" s="77" t="s">
        <v>20</v>
      </c>
      <c r="F1366" s="78">
        <v>168</v>
      </c>
      <c r="G1366" s="76" t="s">
        <v>298</v>
      </c>
      <c r="H1366" s="76" t="s">
        <v>204</v>
      </c>
      <c r="I1366" s="7">
        <v>9</v>
      </c>
      <c r="J1366" s="8">
        <v>5.7220000000000004</v>
      </c>
      <c r="K1366" s="8">
        <v>5.6989999999999998</v>
      </c>
      <c r="L1366" s="8">
        <v>5.9660000000000002</v>
      </c>
      <c r="M1366" s="8">
        <v>61.658000000000001</v>
      </c>
      <c r="N1366" s="8">
        <v>77.650999999999996</v>
      </c>
      <c r="O1366" s="9">
        <v>100.40357957536411</v>
      </c>
      <c r="P1366" s="9">
        <v>95.910157559503858</v>
      </c>
      <c r="Q1366" s="9">
        <v>79.403999948487467</v>
      </c>
      <c r="R1366" s="35" t="str">
        <f>CONCATENATE(Таблица1[[#This Row],[ОКПД]],Таблица1[[#This Row],[Признак периода данных]],Таблица1[[#This Row],[ОКЕИ]])</f>
        <v>10.82.71.001.АГ_168</v>
      </c>
      <c r="S1366" s="35" t="str">
        <f>VLOOKUP(Таблица1[[#This Row],[ОКПД]],ОКПД!$A$2:$B$11000,2,FALSE)</f>
        <v>Кондитерские изделия</v>
      </c>
      <c r="T1366" s="35" t="str">
        <f>VLOOKUP(Таблица1[[#This Row],[ОКЕИ]],'для единиц измирения'!$G$4:$H$1900,2,FALSE)</f>
        <v>тонн</v>
      </c>
      <c r="U1366" s="10" t="str">
        <f>LEFT(Таблица1[[#This Row],[ОКПД]],2)</f>
        <v>10</v>
      </c>
      <c r="V1366" s="10" t="e">
        <f>IF(H1366=H1373:H1376,"…*",Таблица1[[#This Row],[За отчётный месяц]])</f>
        <v>#VALUE!</v>
      </c>
      <c r="X1366" s="16" t="str">
        <f>VLOOKUP(Таблица1[[#This Row],[ОКПД]],Произведено!$A$23:$A$42,1,FALSE)</f>
        <v>10.82.71.001.АГ</v>
      </c>
      <c r="Y1366" s="25">
        <f t="shared" si="18"/>
        <v>61.658000000000001</v>
      </c>
      <c r="Z1366" s="25">
        <f t="shared" si="19"/>
        <v>79.403999948487467</v>
      </c>
    </row>
    <row r="1367" spans="1:26" ht="20.100000000000001" customHeight="1" x14ac:dyDescent="0.25">
      <c r="A1367" s="91">
        <v>45200</v>
      </c>
      <c r="B1367" s="76" t="s">
        <v>17</v>
      </c>
      <c r="C1367" s="76" t="s">
        <v>18</v>
      </c>
      <c r="D1367" s="76" t="s">
        <v>19</v>
      </c>
      <c r="E1367" s="77" t="s">
        <v>20</v>
      </c>
      <c r="F1367" s="78">
        <v>247</v>
      </c>
      <c r="G1367" s="76" t="s">
        <v>298</v>
      </c>
      <c r="H1367" s="76" t="s">
        <v>334</v>
      </c>
      <c r="I1367" s="6">
        <v>2</v>
      </c>
      <c r="J1367" s="8">
        <v>27.971</v>
      </c>
      <c r="K1367" s="8">
        <v>26.998000000000001</v>
      </c>
      <c r="L1367" s="8">
        <v>27.155999999999999</v>
      </c>
      <c r="M1367" s="8">
        <v>306.02100000000002</v>
      </c>
      <c r="N1367" s="8">
        <v>249.48099999999999</v>
      </c>
      <c r="O1367" s="9">
        <v>103.60397066449367</v>
      </c>
      <c r="P1367" s="9">
        <v>103.00117837678597</v>
      </c>
      <c r="Q1367" s="9">
        <v>122.66304848866247</v>
      </c>
      <c r="R1367" s="35" t="str">
        <f>CONCATENATE(Таблица1[[#This Row],[ОКПД]],Таблица1[[#This Row],[Признак периода данных]],Таблица1[[#This Row],[ОКЕИ]])</f>
        <v>35.11.10.115_247</v>
      </c>
      <c r="S1367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367" s="35" t="str">
        <f>VLOOKUP(Таблица1[[#This Row],[ОКЕИ]],'для единиц измирения'!$G$4:$H$1900,2,FALSE)</f>
        <v>млн. кВт. ч</v>
      </c>
      <c r="U1367" s="10" t="str">
        <f>LEFT(Таблица1[[#This Row],[ОКПД]],2)</f>
        <v>35</v>
      </c>
      <c r="V1367" s="10" t="e">
        <f>IF(H1367=H1374:H1377,"…*",Таблица1[[#This Row],[За отчётный месяц]])</f>
        <v>#VALUE!</v>
      </c>
      <c r="X1367" s="16" t="e">
        <f>VLOOKUP(Таблица1[[#This Row],[ОКПД]],Произведено!$A$23:$A$42,1,FALSE)</f>
        <v>#N/A</v>
      </c>
      <c r="Y1367" s="25">
        <f t="shared" si="18"/>
        <v>306.02100000000002</v>
      </c>
      <c r="Z1367" s="25">
        <f t="shared" si="19"/>
        <v>122.66304848866247</v>
      </c>
    </row>
    <row r="1368" spans="1:26" ht="20.100000000000001" customHeight="1" x14ac:dyDescent="0.25">
      <c r="A1368" s="91">
        <v>45200</v>
      </c>
      <c r="B1368" s="76" t="s">
        <v>17</v>
      </c>
      <c r="C1368" s="76" t="s">
        <v>18</v>
      </c>
      <c r="D1368" s="76" t="s">
        <v>19</v>
      </c>
      <c r="E1368" s="77" t="s">
        <v>20</v>
      </c>
      <c r="F1368" s="78">
        <v>168</v>
      </c>
      <c r="G1368" s="76" t="s">
        <v>298</v>
      </c>
      <c r="H1368" s="76" t="s">
        <v>134</v>
      </c>
      <c r="I1368" s="7">
        <v>4</v>
      </c>
      <c r="J1368" s="8">
        <v>6.07</v>
      </c>
      <c r="K1368" s="8">
        <v>5.84</v>
      </c>
      <c r="L1368" s="8">
        <v>6.62</v>
      </c>
      <c r="M1368" s="8">
        <v>58.36</v>
      </c>
      <c r="N1368" s="8">
        <v>59.34</v>
      </c>
      <c r="O1368" s="9">
        <v>103.93835616438356</v>
      </c>
      <c r="P1368" s="9">
        <v>91.69184290030212</v>
      </c>
      <c r="Q1368" s="9">
        <v>98.348500168520388</v>
      </c>
      <c r="R1368" s="35" t="str">
        <f>CONCATENATE(Таблица1[[#This Row],[ОКПД]],Таблица1[[#This Row],[Признак периода данных]],Таблица1[[#This Row],[ОКЕИ]])</f>
        <v>10.51.40.300_168</v>
      </c>
      <c r="S1368" s="35" t="str">
        <f>VLOOKUP(Таблица1[[#This Row],[ОКПД]],ОКПД!$A$2:$B$11000,2,FALSE)</f>
        <v>Творог</v>
      </c>
      <c r="T1368" s="35" t="str">
        <f>VLOOKUP(Таблица1[[#This Row],[ОКЕИ]],'для единиц измирения'!$G$4:$H$1900,2,FALSE)</f>
        <v>тонн</v>
      </c>
      <c r="U1368" s="10" t="str">
        <f>LEFT(Таблица1[[#This Row],[ОКПД]],2)</f>
        <v>10</v>
      </c>
      <c r="V1368" s="10" t="e">
        <f>IF(H1368=H1375:H1378,"…*",Таблица1[[#This Row],[За отчётный месяц]])</f>
        <v>#VALUE!</v>
      </c>
      <c r="X1368" s="16" t="e">
        <f>VLOOKUP(Таблица1[[#This Row],[ОКПД]],Произведено!$A$23:$A$42,1,FALSE)</f>
        <v>#N/A</v>
      </c>
      <c r="Y1368" s="25">
        <f t="shared" si="18"/>
        <v>58.36</v>
      </c>
      <c r="Z1368" s="25">
        <f t="shared" si="19"/>
        <v>98.348500168520388</v>
      </c>
    </row>
    <row r="1369" spans="1:26" ht="20.100000000000001" customHeight="1" x14ac:dyDescent="0.25">
      <c r="A1369" s="91">
        <v>45200</v>
      </c>
      <c r="B1369" s="76" t="s">
        <v>17</v>
      </c>
      <c r="C1369" s="76" t="s">
        <v>18</v>
      </c>
      <c r="D1369" s="76" t="s">
        <v>19</v>
      </c>
      <c r="E1369" s="77" t="s">
        <v>20</v>
      </c>
      <c r="F1369" s="78">
        <v>168</v>
      </c>
      <c r="G1369" s="76" t="s">
        <v>298</v>
      </c>
      <c r="H1369" s="76" t="s">
        <v>127</v>
      </c>
      <c r="I1369" s="7">
        <v>4</v>
      </c>
      <c r="J1369" s="8">
        <v>6.19</v>
      </c>
      <c r="K1369" s="8">
        <v>5.92</v>
      </c>
      <c r="L1369" s="8">
        <v>6.7</v>
      </c>
      <c r="M1369" s="8">
        <v>59.24</v>
      </c>
      <c r="N1369" s="8">
        <v>60.39</v>
      </c>
      <c r="O1369" s="9">
        <v>104.56081081081081</v>
      </c>
      <c r="P1369" s="9">
        <v>92.388059701492537</v>
      </c>
      <c r="Q1369" s="9">
        <v>98.095711210465311</v>
      </c>
      <c r="R1369" s="35" t="str">
        <f>CONCATENATE(Таблица1[[#This Row],[ОКПД]],Таблица1[[#This Row],[Признак периода данных]],Таблица1[[#This Row],[ОКЕИ]])</f>
        <v>10.51.40_168</v>
      </c>
      <c r="S1369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369" s="35" t="str">
        <f>VLOOKUP(Таблица1[[#This Row],[ОКЕИ]],'для единиц измирения'!$G$4:$H$1900,2,FALSE)</f>
        <v>тонн</v>
      </c>
      <c r="U1369" s="10" t="str">
        <f>LEFT(Таблица1[[#This Row],[ОКПД]],2)</f>
        <v>10</v>
      </c>
      <c r="V1369" s="10" t="e">
        <f>IF(H1369=H1376:H1379,"…*",Таблица1[[#This Row],[За отчётный месяц]])</f>
        <v>#VALUE!</v>
      </c>
      <c r="X1369" s="16" t="e">
        <f>VLOOKUP(Таблица1[[#This Row],[ОКПД]],Произведено!$A$23:$A$42,1,FALSE)</f>
        <v>#N/A</v>
      </c>
      <c r="Y1369" s="25">
        <f t="shared" si="18"/>
        <v>59.24</v>
      </c>
      <c r="Z1369" s="25">
        <f t="shared" si="19"/>
        <v>98.095711210465311</v>
      </c>
    </row>
    <row r="1370" spans="1:26" ht="20.100000000000001" customHeight="1" x14ac:dyDescent="0.25">
      <c r="A1370" s="91">
        <v>45200</v>
      </c>
      <c r="B1370" s="76" t="s">
        <v>17</v>
      </c>
      <c r="C1370" s="76" t="s">
        <v>18</v>
      </c>
      <c r="D1370" s="76" t="s">
        <v>19</v>
      </c>
      <c r="E1370" s="77" t="s">
        <v>20</v>
      </c>
      <c r="F1370" s="78">
        <v>168</v>
      </c>
      <c r="G1370" s="76" t="s">
        <v>298</v>
      </c>
      <c r="H1370" s="76" t="s">
        <v>129</v>
      </c>
      <c r="I1370" s="7">
        <v>4</v>
      </c>
      <c r="J1370" s="8">
        <v>6.19</v>
      </c>
      <c r="K1370" s="8">
        <v>5.92</v>
      </c>
      <c r="L1370" s="8">
        <v>6.7</v>
      </c>
      <c r="M1370" s="8">
        <v>59.24</v>
      </c>
      <c r="N1370" s="8">
        <v>60.39</v>
      </c>
      <c r="O1370" s="9">
        <v>104.56081081081081</v>
      </c>
      <c r="P1370" s="9">
        <v>92.388059701492537</v>
      </c>
      <c r="Q1370" s="9">
        <v>98.095711210465311</v>
      </c>
      <c r="R1370" s="35" t="str">
        <f>CONCATENATE(Таблица1[[#This Row],[ОКПД]],Таблица1[[#This Row],[Признак периода данных]],Таблица1[[#This Row],[ОКЕИ]])</f>
        <v>10.51.40.003.АГ_168</v>
      </c>
      <c r="S1370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370" s="35" t="str">
        <f>VLOOKUP(Таблица1[[#This Row],[ОКЕИ]],'для единиц измирения'!$G$4:$H$1900,2,FALSE)</f>
        <v>тонн</v>
      </c>
      <c r="U1370" s="10" t="str">
        <f>LEFT(Таблица1[[#This Row],[ОКПД]],2)</f>
        <v>10</v>
      </c>
      <c r="V1370" s="10" t="e">
        <f>IF(H1370=H1377:H1380,"…*",Таблица1[[#This Row],[За отчётный месяц]])</f>
        <v>#VALUE!</v>
      </c>
      <c r="X1370" s="16" t="e">
        <f>VLOOKUP(Таблица1[[#This Row],[ОКПД]],Произведено!$A$23:$A$42,1,FALSE)</f>
        <v>#N/A</v>
      </c>
      <c r="Y1370" s="25">
        <f t="shared" si="18"/>
        <v>59.24</v>
      </c>
      <c r="Z1370" s="25">
        <f t="shared" si="19"/>
        <v>98.095711210465311</v>
      </c>
    </row>
    <row r="1371" spans="1:26" ht="20.100000000000001" customHeight="1" x14ac:dyDescent="0.25">
      <c r="A1371" s="91">
        <v>45200</v>
      </c>
      <c r="B1371" s="76" t="s">
        <v>17</v>
      </c>
      <c r="C1371" s="76" t="s">
        <v>18</v>
      </c>
      <c r="D1371" s="76" t="s">
        <v>19</v>
      </c>
      <c r="E1371" s="77" t="s">
        <v>20</v>
      </c>
      <c r="F1371" s="78">
        <v>247</v>
      </c>
      <c r="G1371" s="76" t="s">
        <v>298</v>
      </c>
      <c r="H1371" s="76" t="s">
        <v>273</v>
      </c>
      <c r="I1371" s="7">
        <v>17</v>
      </c>
      <c r="J1371" s="8">
        <v>21.422000000000001</v>
      </c>
      <c r="K1371" s="8">
        <v>20.454999999999998</v>
      </c>
      <c r="L1371" s="8">
        <v>25.515000000000001</v>
      </c>
      <c r="M1371" s="8">
        <v>213.77099999999999</v>
      </c>
      <c r="N1371" s="8">
        <v>233.31899999999999</v>
      </c>
      <c r="O1371" s="9">
        <v>104.72745050109998</v>
      </c>
      <c r="P1371" s="9">
        <v>83.958455810307669</v>
      </c>
      <c r="Q1371" s="9">
        <v>91.621771051650313</v>
      </c>
      <c r="R1371" s="35" t="str">
        <f>CONCATENATE(Таблица1[[#This Row],[ОКПД]],Таблица1[[#This Row],[Признак периода данных]],Таблица1[[#This Row],[ОКЕИ]])</f>
        <v>35.11.10.114_247</v>
      </c>
      <c r="S1371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371" s="35" t="str">
        <f>VLOOKUP(Таблица1[[#This Row],[ОКЕИ]],'для единиц измирения'!$G$4:$H$1900,2,FALSE)</f>
        <v>млн. кВт. ч</v>
      </c>
      <c r="U1371" s="10" t="str">
        <f>LEFT(Таблица1[[#This Row],[ОКПД]],2)</f>
        <v>35</v>
      </c>
      <c r="V1371" s="10" t="e">
        <f>IF(H1371=H1378:H1381,"…*",Таблица1[[#This Row],[За отчётный месяц]])</f>
        <v>#VALUE!</v>
      </c>
      <c r="X1371" s="16" t="e">
        <f>VLOOKUP(Таблица1[[#This Row],[ОКПД]],Произведено!$A$23:$A$42,1,FALSE)</f>
        <v>#N/A</v>
      </c>
      <c r="Y1371" s="25">
        <f t="shared" si="18"/>
        <v>213.77099999999999</v>
      </c>
      <c r="Z1371" s="25">
        <f t="shared" si="19"/>
        <v>91.621771051650313</v>
      </c>
    </row>
    <row r="1372" spans="1:26" ht="20.100000000000001" customHeight="1" x14ac:dyDescent="0.25">
      <c r="A1372" s="91">
        <v>45200</v>
      </c>
      <c r="B1372" s="76" t="s">
        <v>17</v>
      </c>
      <c r="C1372" s="76" t="s">
        <v>18</v>
      </c>
      <c r="D1372" s="76" t="s">
        <v>19</v>
      </c>
      <c r="E1372" s="77" t="s">
        <v>20</v>
      </c>
      <c r="F1372" s="78">
        <v>119</v>
      </c>
      <c r="G1372" s="76" t="s">
        <v>298</v>
      </c>
      <c r="H1372" s="76" t="s">
        <v>211</v>
      </c>
      <c r="I1372" s="6">
        <v>2</v>
      </c>
      <c r="J1372" s="8">
        <v>1.0900000000000001</v>
      </c>
      <c r="K1372" s="8">
        <v>1.04</v>
      </c>
      <c r="L1372" s="8">
        <v>1.73</v>
      </c>
      <c r="M1372" s="8">
        <v>17.867000000000001</v>
      </c>
      <c r="N1372" s="8">
        <v>17.727</v>
      </c>
      <c r="O1372" s="9">
        <v>104.80769230769231</v>
      </c>
      <c r="P1372" s="9">
        <v>63.005780346820806</v>
      </c>
      <c r="Q1372" s="9">
        <v>100.78975573983189</v>
      </c>
      <c r="R1372" s="35" t="str">
        <f>CONCATENATE(Таблица1[[#This Row],[ОКПД]],Таблица1[[#This Row],[Признак периода данных]],Таблица1[[#This Row],[ОКЕИ]])</f>
        <v>11.05.10_119</v>
      </c>
      <c r="S1372" s="35" t="str">
        <f>VLOOKUP(Таблица1[[#This Row],[ОКПД]],ОКПД!$A$2:$B$11000,2,FALSE)</f>
        <v>Пиво, кроме отходов пивоварения</v>
      </c>
      <c r="T1372" s="35" t="str">
        <f>VLOOKUP(Таблица1[[#This Row],[ОКЕИ]],'для единиц измирения'!$G$4:$H$1900,2,FALSE)</f>
        <v>тыс. дкл</v>
      </c>
      <c r="U1372" s="10" t="str">
        <f>LEFT(Таблица1[[#This Row],[ОКПД]],2)</f>
        <v>11</v>
      </c>
      <c r="V1372" s="10" t="e">
        <f>IF(H1372=H1379:H1382,"…*",Таблица1[[#This Row],[За отчётный месяц]])</f>
        <v>#VALUE!</v>
      </c>
      <c r="X1372" s="16" t="str">
        <f>VLOOKUP(Таблица1[[#This Row],[ОКПД]],Произведено!$A$23:$A$42,1,FALSE)</f>
        <v>11.05.10</v>
      </c>
      <c r="Y1372" s="25">
        <f t="shared" si="18"/>
        <v>17.867000000000001</v>
      </c>
      <c r="Z1372" s="25">
        <f t="shared" si="19"/>
        <v>100.78975573983189</v>
      </c>
    </row>
    <row r="1373" spans="1:26" ht="20.100000000000001" customHeight="1" x14ac:dyDescent="0.25">
      <c r="A1373" s="91">
        <v>45200</v>
      </c>
      <c r="B1373" s="76" t="s">
        <v>17</v>
      </c>
      <c r="C1373" s="76" t="s">
        <v>18</v>
      </c>
      <c r="D1373" s="76" t="s">
        <v>19</v>
      </c>
      <c r="E1373" s="77" t="s">
        <v>20</v>
      </c>
      <c r="F1373" s="78">
        <v>168</v>
      </c>
      <c r="G1373" s="76" t="s">
        <v>298</v>
      </c>
      <c r="H1373" s="76" t="s">
        <v>104</v>
      </c>
      <c r="I1373" s="6">
        <v>2</v>
      </c>
      <c r="J1373" s="8">
        <v>4.7480000000000002</v>
      </c>
      <c r="K1373" s="8">
        <v>4.5010000000000003</v>
      </c>
      <c r="L1373" s="8">
        <v>6.1609999999999996</v>
      </c>
      <c r="M1373" s="8">
        <v>50.411999999999999</v>
      </c>
      <c r="N1373" s="8">
        <v>48.238</v>
      </c>
      <c r="O1373" s="9">
        <v>105.48766940679849</v>
      </c>
      <c r="P1373" s="9">
        <v>77.065411459178705</v>
      </c>
      <c r="Q1373" s="9">
        <v>104.50682034910237</v>
      </c>
      <c r="R1373" s="35" t="str">
        <f>CONCATENATE(Таблица1[[#This Row],[ОКПД]],Таблица1[[#This Row],[Признак периода данных]],Таблица1[[#This Row],[ОКЕИ]])</f>
        <v>10.20.24.110_168</v>
      </c>
      <c r="S1373" s="35" t="str">
        <f>VLOOKUP(Таблица1[[#This Row],[ОКПД]],ОКПД!$A$2:$B$11000,2,FALSE)</f>
        <v>Рыба и филе рыбное холодного копчения</v>
      </c>
      <c r="T1373" s="35" t="str">
        <f>VLOOKUP(Таблица1[[#This Row],[ОКЕИ]],'для единиц измирения'!$G$4:$H$1900,2,FALSE)</f>
        <v>тонн</v>
      </c>
      <c r="U1373" s="10" t="str">
        <f>LEFT(Таблица1[[#This Row],[ОКПД]],2)</f>
        <v>10</v>
      </c>
      <c r="V1373" s="10" t="e">
        <f>IF(H1373=H1380:H1383,"…*",Таблица1[[#This Row],[За отчётный месяц]])</f>
        <v>#VALUE!</v>
      </c>
      <c r="X1373" s="16" t="e">
        <f>VLOOKUP(Таблица1[[#This Row],[ОКПД]],Произведено!$A$23:$A$42,1,FALSE)</f>
        <v>#N/A</v>
      </c>
      <c r="Y1373" s="25">
        <f t="shared" si="18"/>
        <v>50.411999999999999</v>
      </c>
      <c r="Z1373" s="25">
        <f t="shared" si="19"/>
        <v>104.50682034910237</v>
      </c>
    </row>
    <row r="1374" spans="1:26" ht="20.100000000000001" customHeight="1" x14ac:dyDescent="0.25">
      <c r="A1374" s="91">
        <v>45200</v>
      </c>
      <c r="B1374" s="76" t="s">
        <v>17</v>
      </c>
      <c r="C1374" s="76" t="s">
        <v>18</v>
      </c>
      <c r="D1374" s="76" t="s">
        <v>19</v>
      </c>
      <c r="E1374" s="77" t="s">
        <v>20</v>
      </c>
      <c r="F1374" s="78">
        <v>168</v>
      </c>
      <c r="G1374" s="76" t="s">
        <v>298</v>
      </c>
      <c r="H1374" s="76" t="s">
        <v>55</v>
      </c>
      <c r="I1374" s="6">
        <v>5</v>
      </c>
      <c r="J1374" s="8">
        <v>10.17</v>
      </c>
      <c r="K1374" s="8">
        <v>9.64</v>
      </c>
      <c r="L1374" s="8">
        <v>10.32</v>
      </c>
      <c r="M1374" s="8">
        <v>96.876999999999995</v>
      </c>
      <c r="N1374" s="8">
        <v>101.33</v>
      </c>
      <c r="O1374" s="9">
        <v>105.49792531120332</v>
      </c>
      <c r="P1374" s="9">
        <v>98.54651162790698</v>
      </c>
      <c r="Q1374" s="9">
        <v>95.605447547616691</v>
      </c>
      <c r="R1374" s="35" t="str">
        <f>CONCATENATE(Таблица1[[#This Row],[ОКПД]],Таблица1[[#This Row],[Признак периода данных]],Таблица1[[#This Row],[ОКЕИ]])</f>
        <v>10.13.14.700_168</v>
      </c>
      <c r="S1374" s="35" t="str">
        <f>VLOOKUP(Таблица1[[#This Row],[ОКПД]],ОКПД!$A$2:$B$11000,2,FALSE)</f>
        <v>Полуфабрикаты мясные, мясосодержащие, охлажденные, замороженные</v>
      </c>
      <c r="T1374" s="35" t="str">
        <f>VLOOKUP(Таблица1[[#This Row],[ОКЕИ]],'для единиц измирения'!$G$4:$H$1900,2,FALSE)</f>
        <v>тонн</v>
      </c>
      <c r="U1374" s="10" t="str">
        <f>LEFT(Таблица1[[#This Row],[ОКПД]],2)</f>
        <v>10</v>
      </c>
      <c r="V1374" s="10" t="e">
        <f>IF(H1374=H1381:H1384,"…*",Таблица1[[#This Row],[За отчётный месяц]])</f>
        <v>#VALUE!</v>
      </c>
      <c r="X1374" s="16" t="e">
        <f>VLOOKUP(Таблица1[[#This Row],[ОКПД]],Произведено!$A$23:$A$42,1,FALSE)</f>
        <v>#N/A</v>
      </c>
      <c r="Y1374" s="25">
        <f t="shared" si="18"/>
        <v>96.876999999999995</v>
      </c>
      <c r="Z1374" s="25">
        <f t="shared" si="19"/>
        <v>95.605447547616691</v>
      </c>
    </row>
    <row r="1375" spans="1:26" ht="20.100000000000001" customHeight="1" x14ac:dyDescent="0.25">
      <c r="A1375" s="91">
        <v>45200</v>
      </c>
      <c r="B1375" s="76" t="s">
        <v>17</v>
      </c>
      <c r="C1375" s="76" t="s">
        <v>18</v>
      </c>
      <c r="D1375" s="76" t="s">
        <v>19</v>
      </c>
      <c r="E1375" s="77" t="s">
        <v>20</v>
      </c>
      <c r="F1375" s="78">
        <v>168</v>
      </c>
      <c r="G1375" s="76" t="s">
        <v>298</v>
      </c>
      <c r="H1375" s="76" t="s">
        <v>192</v>
      </c>
      <c r="I1375" s="7">
        <v>3</v>
      </c>
      <c r="J1375" s="8">
        <v>1.04</v>
      </c>
      <c r="K1375" s="8">
        <v>0.98</v>
      </c>
      <c r="L1375" s="8">
        <v>1.0549999999999999</v>
      </c>
      <c r="M1375" s="8">
        <v>10.66</v>
      </c>
      <c r="N1375" s="8">
        <v>9.109</v>
      </c>
      <c r="O1375" s="9">
        <v>106.12244897959184</v>
      </c>
      <c r="P1375" s="9">
        <v>98.578199052132703</v>
      </c>
      <c r="Q1375" s="9">
        <v>117.02711603908223</v>
      </c>
      <c r="R1375" s="35" t="str">
        <f>CONCATENATE(Таблица1[[#This Row],[ОКПД]],Таблица1[[#This Row],[Признак периода данных]],Таблица1[[#This Row],[ОКЕИ]])</f>
        <v>10.72.12_168</v>
      </c>
      <c r="S1375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375" s="35" t="str">
        <f>VLOOKUP(Таблица1[[#This Row],[ОКЕИ]],'для единиц измирения'!$G$4:$H$1900,2,FALSE)</f>
        <v>тонн</v>
      </c>
      <c r="U1375" s="10" t="str">
        <f>LEFT(Таблица1[[#This Row],[ОКПД]],2)</f>
        <v>10</v>
      </c>
      <c r="V1375" s="10" t="e">
        <f>IF(H1375=H1382:H1385,"…*",Таблица1[[#This Row],[За отчётный месяц]])</f>
        <v>#VALUE!</v>
      </c>
      <c r="X1375" s="16" t="str">
        <f>VLOOKUP(Таблица1[[#This Row],[ОКПД]],Произведено!$A$23:$A$42,1,FALSE)</f>
        <v>10.72.12</v>
      </c>
      <c r="Y1375" s="25">
        <f t="shared" si="18"/>
        <v>10.66</v>
      </c>
      <c r="Z1375" s="25">
        <f t="shared" si="19"/>
        <v>117.02711603908223</v>
      </c>
    </row>
    <row r="1376" spans="1:26" ht="20.100000000000001" customHeight="1" x14ac:dyDescent="0.25">
      <c r="A1376" s="91">
        <v>45200</v>
      </c>
      <c r="B1376" s="76" t="s">
        <v>17</v>
      </c>
      <c r="C1376" s="76" t="s">
        <v>18</v>
      </c>
      <c r="D1376" s="76" t="s">
        <v>19</v>
      </c>
      <c r="E1376" s="77" t="s">
        <v>20</v>
      </c>
      <c r="F1376" s="78">
        <v>168</v>
      </c>
      <c r="G1376" s="76" t="s">
        <v>298</v>
      </c>
      <c r="H1376" s="76" t="s">
        <v>101</v>
      </c>
      <c r="I1376" s="7">
        <v>2</v>
      </c>
      <c r="J1376" s="8">
        <v>6.2089999999999996</v>
      </c>
      <c r="K1376" s="8">
        <v>5.8120000000000003</v>
      </c>
      <c r="L1376" s="8">
        <v>7.7729999999999997</v>
      </c>
      <c r="M1376" s="8">
        <v>64.674999999999997</v>
      </c>
      <c r="N1376" s="8">
        <v>57.136000000000003</v>
      </c>
      <c r="O1376" s="9">
        <v>106.83069511355815</v>
      </c>
      <c r="P1376" s="9">
        <v>79.87906857069342</v>
      </c>
      <c r="Q1376" s="9">
        <v>113.1948333800056</v>
      </c>
      <c r="R1376" s="35" t="str">
        <f>CONCATENATE(Таблица1[[#This Row],[ОКПД]],Таблица1[[#This Row],[Признак периода данных]],Таблица1[[#This Row],[ОКЕИ]])</f>
        <v>10.20.24_168</v>
      </c>
      <c r="S1376" s="35" t="str">
        <f>VLOOKUP(Таблица1[[#This Row],[ОКПД]],ОКПД!$A$2:$B$11000,2,FALSE)</f>
        <v>Рыба, включая филе, копченая</v>
      </c>
      <c r="T1376" s="35" t="str">
        <f>VLOOKUP(Таблица1[[#This Row],[ОКЕИ]],'для единиц измирения'!$G$4:$H$1900,2,FALSE)</f>
        <v>тонн</v>
      </c>
      <c r="U1376" s="10" t="str">
        <f>LEFT(Таблица1[[#This Row],[ОКПД]],2)</f>
        <v>10</v>
      </c>
      <c r="V1376" s="10" t="e">
        <f>IF(H1376=H1383:H1386,"…*",Таблица1[[#This Row],[За отчётный месяц]])</f>
        <v>#VALUE!</v>
      </c>
      <c r="X1376" s="16" t="e">
        <f>VLOOKUP(Таблица1[[#This Row],[ОКПД]],Произведено!$A$23:$A$42,1,FALSE)</f>
        <v>#N/A</v>
      </c>
      <c r="Y1376" s="25">
        <f t="shared" si="18"/>
        <v>64.674999999999997</v>
      </c>
      <c r="Z1376" s="25">
        <f t="shared" si="19"/>
        <v>113.1948333800056</v>
      </c>
    </row>
    <row r="1377" spans="1:26" ht="20.100000000000001" customHeight="1" x14ac:dyDescent="0.25">
      <c r="A1377" s="91">
        <v>45200</v>
      </c>
      <c r="B1377" s="76" t="s">
        <v>17</v>
      </c>
      <c r="C1377" s="76" t="s">
        <v>18</v>
      </c>
      <c r="D1377" s="76" t="s">
        <v>19</v>
      </c>
      <c r="E1377" s="77" t="s">
        <v>20</v>
      </c>
      <c r="F1377" s="78">
        <v>168</v>
      </c>
      <c r="G1377" s="76" t="s">
        <v>298</v>
      </c>
      <c r="H1377" s="76" t="s">
        <v>163</v>
      </c>
      <c r="I1377" s="7">
        <v>1</v>
      </c>
      <c r="J1377" s="8">
        <v>4.25</v>
      </c>
      <c r="K1377" s="8">
        <v>3.9</v>
      </c>
      <c r="L1377" s="8">
        <v>4.09</v>
      </c>
      <c r="M1377" s="8">
        <v>41.09</v>
      </c>
      <c r="N1377" s="8">
        <v>42.22</v>
      </c>
      <c r="O1377" s="9">
        <v>108.97435897435898</v>
      </c>
      <c r="P1377" s="9">
        <v>103.91198044009779</v>
      </c>
      <c r="Q1377" s="9">
        <v>97.32354334438655</v>
      </c>
      <c r="R1377" s="35" t="str">
        <f>CONCATENATE(Таблица1[[#This Row],[ОКПД]],Таблица1[[#This Row],[Признак периода данных]],Таблица1[[#This Row],[ОКЕИ]])</f>
        <v>10.51.56.110_168</v>
      </c>
      <c r="S1377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377" s="35" t="str">
        <f>VLOOKUP(Таблица1[[#This Row],[ОКЕИ]],'для единиц измирения'!$G$4:$H$1900,2,FALSE)</f>
        <v>тонн</v>
      </c>
      <c r="U1377" s="10" t="str">
        <f>LEFT(Таблица1[[#This Row],[ОКПД]],2)</f>
        <v>10</v>
      </c>
      <c r="V1377" s="10" t="e">
        <f>IF(H1377=H1384:H1387,"…*",Таблица1[[#This Row],[За отчётный месяц]])</f>
        <v>#VALUE!</v>
      </c>
      <c r="X1377" s="16" t="e">
        <f>VLOOKUP(Таблица1[[#This Row],[ОКПД]],Произведено!$A$23:$A$42,1,FALSE)</f>
        <v>#N/A</v>
      </c>
      <c r="Y1377" s="25">
        <f t="shared" si="18"/>
        <v>41.09</v>
      </c>
      <c r="Z1377" s="25">
        <f t="shared" si="19"/>
        <v>97.32354334438655</v>
      </c>
    </row>
    <row r="1378" spans="1:26" ht="20.100000000000001" customHeight="1" x14ac:dyDescent="0.25">
      <c r="A1378" s="91">
        <v>45200</v>
      </c>
      <c r="B1378" s="76" t="s">
        <v>17</v>
      </c>
      <c r="C1378" s="76" t="s">
        <v>18</v>
      </c>
      <c r="D1378" s="76" t="s">
        <v>19</v>
      </c>
      <c r="E1378" s="77" t="s">
        <v>20</v>
      </c>
      <c r="F1378" s="78">
        <v>168</v>
      </c>
      <c r="G1378" s="76" t="s">
        <v>298</v>
      </c>
      <c r="H1378" s="76" t="s">
        <v>151</v>
      </c>
      <c r="I1378" s="7">
        <v>2</v>
      </c>
      <c r="J1378" s="8">
        <v>0.35</v>
      </c>
      <c r="K1378" s="8">
        <v>0.32</v>
      </c>
      <c r="L1378" s="8">
        <v>0.35</v>
      </c>
      <c r="M1378" s="8">
        <v>3.55</v>
      </c>
      <c r="N1378" s="8">
        <v>4.3600000000000003</v>
      </c>
      <c r="O1378" s="9">
        <v>109.375</v>
      </c>
      <c r="P1378" s="9">
        <v>100</v>
      </c>
      <c r="Q1378" s="9">
        <v>81.422018348623851</v>
      </c>
      <c r="R1378" s="35" t="str">
        <f>CONCATENATE(Таблица1[[#This Row],[ОКПД]],Таблица1[[#This Row],[Признак периода данных]],Таблица1[[#This Row],[ОКЕИ]])</f>
        <v>10.51.52.150_168</v>
      </c>
      <c r="S1378" s="35" t="str">
        <f>VLOOKUP(Таблица1[[#This Row],[ОКПД]],ОКПД!$A$2:$B$11000,2,FALSE)</f>
        <v>Простокваша, в том числе мечниковская</v>
      </c>
      <c r="T1378" s="35" t="str">
        <f>VLOOKUP(Таблица1[[#This Row],[ОКЕИ]],'для единиц измирения'!$G$4:$H$1900,2,FALSE)</f>
        <v>тонн</v>
      </c>
      <c r="U1378" s="10" t="str">
        <f>LEFT(Таблица1[[#This Row],[ОКПД]],2)</f>
        <v>10</v>
      </c>
      <c r="V1378" s="10" t="e">
        <f>IF(H1378=H1385:H1388,"…*",Таблица1[[#This Row],[За отчётный месяц]])</f>
        <v>#VALUE!</v>
      </c>
      <c r="X1378" s="16" t="e">
        <f>VLOOKUP(Таблица1[[#This Row],[ОКПД]],Произведено!$A$23:$A$42,1,FALSE)</f>
        <v>#N/A</v>
      </c>
      <c r="Y1378" s="25">
        <f t="shared" si="18"/>
        <v>3.55</v>
      </c>
      <c r="Z1378" s="25">
        <f t="shared" si="19"/>
        <v>81.422018348623851</v>
      </c>
    </row>
    <row r="1379" spans="1:26" ht="20.100000000000001" customHeight="1" x14ac:dyDescent="0.25">
      <c r="A1379" s="91">
        <v>45200</v>
      </c>
      <c r="B1379" s="76" t="s">
        <v>17</v>
      </c>
      <c r="C1379" s="76" t="s">
        <v>18</v>
      </c>
      <c r="D1379" s="76" t="s">
        <v>19</v>
      </c>
      <c r="E1379" s="77" t="s">
        <v>20</v>
      </c>
      <c r="F1379" s="78">
        <v>168</v>
      </c>
      <c r="G1379" s="76" t="s">
        <v>298</v>
      </c>
      <c r="H1379" s="76" t="s">
        <v>155</v>
      </c>
      <c r="I1379" s="6">
        <v>1</v>
      </c>
      <c r="J1379" s="8">
        <v>0.7</v>
      </c>
      <c r="K1379" s="8">
        <v>0.64</v>
      </c>
      <c r="L1379" s="8">
        <v>0.57999999999999996</v>
      </c>
      <c r="M1379" s="8">
        <v>8.16</v>
      </c>
      <c r="N1379" s="8">
        <v>7.31</v>
      </c>
      <c r="O1379" s="9">
        <v>109.375</v>
      </c>
      <c r="P1379" s="9">
        <v>120.68965517241379</v>
      </c>
      <c r="Q1379" s="9">
        <v>111.62790697674419</v>
      </c>
      <c r="R1379" s="35" t="str">
        <f>CONCATENATE(Таблица1[[#This Row],[ОКПД]],Таблица1[[#This Row],[Признак периода данных]],Таблица1[[#This Row],[ОКЕИ]])</f>
        <v>10.51.55_168</v>
      </c>
      <c r="S1379" s="35" t="str">
        <f>VLOOKUP(Таблица1[[#This Row],[ОКПД]],ОКПД!$A$2:$B$11000,2,FALSE)</f>
        <v>Сыворотка</v>
      </c>
      <c r="T1379" s="35" t="str">
        <f>VLOOKUP(Таблица1[[#This Row],[ОКЕИ]],'для единиц измирения'!$G$4:$H$1900,2,FALSE)</f>
        <v>тонн</v>
      </c>
      <c r="U1379" s="10" t="str">
        <f>LEFT(Таблица1[[#This Row],[ОКПД]],2)</f>
        <v>10</v>
      </c>
      <c r="V1379" s="10" t="e">
        <f>IF(H1379=H1386:H1389,"…*",Таблица1[[#This Row],[За отчётный месяц]])</f>
        <v>#VALUE!</v>
      </c>
      <c r="X1379" s="16" t="str">
        <f>VLOOKUP(Таблица1[[#This Row],[ОКПД]],Произведено!$A$23:$A$42,1,FALSE)</f>
        <v>10.51.55</v>
      </c>
      <c r="Y1379" s="25">
        <f t="shared" si="18"/>
        <v>8.16</v>
      </c>
      <c r="Z1379" s="25">
        <f t="shared" si="19"/>
        <v>111.62790697674419</v>
      </c>
    </row>
    <row r="1380" spans="1:26" ht="20.100000000000001" customHeight="1" x14ac:dyDescent="0.25">
      <c r="A1380" s="91">
        <v>45200</v>
      </c>
      <c r="B1380" s="76" t="s">
        <v>17</v>
      </c>
      <c r="C1380" s="76" t="s">
        <v>18</v>
      </c>
      <c r="D1380" s="76" t="s">
        <v>19</v>
      </c>
      <c r="E1380" s="77" t="s">
        <v>20</v>
      </c>
      <c r="F1380" s="78">
        <v>168</v>
      </c>
      <c r="G1380" s="76" t="s">
        <v>298</v>
      </c>
      <c r="H1380" s="76" t="s">
        <v>330</v>
      </c>
      <c r="I1380" s="6">
        <v>1</v>
      </c>
      <c r="J1380" s="8">
        <v>2.66</v>
      </c>
      <c r="K1380" s="8">
        <v>2.4300000000000002</v>
      </c>
      <c r="L1380" s="8">
        <v>2.63</v>
      </c>
      <c r="M1380" s="8">
        <v>22.47</v>
      </c>
      <c r="N1380" s="8">
        <v>23.52</v>
      </c>
      <c r="O1380" s="9">
        <v>109.46502057613169</v>
      </c>
      <c r="P1380" s="9">
        <v>101.14068441064639</v>
      </c>
      <c r="Q1380" s="9">
        <v>95.535714285714292</v>
      </c>
      <c r="R1380" s="35" t="str">
        <f>CONCATENATE(Таблица1[[#This Row],[ОКПД]],Таблица1[[#This Row],[Признак периода данных]],Таблица1[[#This Row],[ОКЕИ]])</f>
        <v>10.51.40.330_168</v>
      </c>
      <c r="S1380" s="35" t="str">
        <f>VLOOKUP(Таблица1[[#This Row],[ОКПД]],ОКПД!$A$2:$B$11000,2,FALSE)</f>
        <v>Творог зерненый без вкусовых компонентов</v>
      </c>
      <c r="T1380" s="35" t="str">
        <f>VLOOKUP(Таблица1[[#This Row],[ОКЕИ]],'для единиц измирения'!$G$4:$H$1900,2,FALSE)</f>
        <v>тонн</v>
      </c>
      <c r="U1380" s="10" t="str">
        <f>LEFT(Таблица1[[#This Row],[ОКПД]],2)</f>
        <v>10</v>
      </c>
      <c r="V1380" s="10" t="e">
        <f>IF(H1380=H1387:H1390,"…*",Таблица1[[#This Row],[За отчётный месяц]])</f>
        <v>#VALUE!</v>
      </c>
      <c r="X1380" s="16" t="e">
        <f>VLOOKUP(Таблица1[[#This Row],[ОКПД]],Произведено!$A$23:$A$42,1,FALSE)</f>
        <v>#N/A</v>
      </c>
      <c r="Y1380" s="25">
        <f t="shared" si="18"/>
        <v>22.47</v>
      </c>
      <c r="Z1380" s="25">
        <f t="shared" si="19"/>
        <v>95.535714285714292</v>
      </c>
    </row>
    <row r="1381" spans="1:26" ht="20.100000000000001" customHeight="1" x14ac:dyDescent="0.25">
      <c r="A1381" s="91">
        <v>45200</v>
      </c>
      <c r="B1381" s="76" t="s">
        <v>17</v>
      </c>
      <c r="C1381" s="76" t="s">
        <v>18</v>
      </c>
      <c r="D1381" s="76" t="s">
        <v>19</v>
      </c>
      <c r="E1381" s="77" t="s">
        <v>20</v>
      </c>
      <c r="F1381" s="78">
        <v>247</v>
      </c>
      <c r="G1381" s="76" t="s">
        <v>298</v>
      </c>
      <c r="H1381" s="76" t="s">
        <v>262</v>
      </c>
      <c r="I1381" s="6">
        <v>24</v>
      </c>
      <c r="J1381" s="8">
        <v>70.486999999999995</v>
      </c>
      <c r="K1381" s="8">
        <v>64.197000000000003</v>
      </c>
      <c r="L1381" s="8">
        <v>76.430000000000007</v>
      </c>
      <c r="M1381" s="8">
        <v>729.4</v>
      </c>
      <c r="N1381" s="8">
        <v>697.09900000000005</v>
      </c>
      <c r="O1381" s="9">
        <v>109.79796563702354</v>
      </c>
      <c r="P1381" s="9">
        <v>92.224257490514191</v>
      </c>
      <c r="Q1381" s="9">
        <v>104.63363166494285</v>
      </c>
      <c r="R1381" s="35" t="str">
        <f>CONCATENATE(Таблица1[[#This Row],[ОКПД]],Таблица1[[#This Row],[Признак периода данных]],Таблица1[[#This Row],[ОКЕИ]])</f>
        <v>35.11.10_247</v>
      </c>
      <c r="S1381" s="35" t="str">
        <f>VLOOKUP(Таблица1[[#This Row],[ОКПД]],ОКПД!$A$2:$B$11000,2,FALSE)</f>
        <v>Электроэнергия</v>
      </c>
      <c r="T1381" s="35" t="str">
        <f>VLOOKUP(Таблица1[[#This Row],[ОКЕИ]],'для единиц измирения'!$G$4:$H$1900,2,FALSE)</f>
        <v>млн. кВт. ч</v>
      </c>
      <c r="U1381" s="10" t="str">
        <f>LEFT(Таблица1[[#This Row],[ОКПД]],2)</f>
        <v>35</v>
      </c>
      <c r="V1381" s="10" t="e">
        <f>IF(H1381=H1388:H1391,"…*",Таблица1[[#This Row],[За отчётный месяц]])</f>
        <v>#VALUE!</v>
      </c>
      <c r="X1381" s="16" t="str">
        <f>VLOOKUP(Таблица1[[#This Row],[ОКПД]],Произведено!$A$23:$A$42,1,FALSE)</f>
        <v>35.11.10</v>
      </c>
      <c r="Y1381" s="25">
        <f t="shared" si="18"/>
        <v>729.4</v>
      </c>
      <c r="Z1381" s="25">
        <f t="shared" si="19"/>
        <v>104.63363166494285</v>
      </c>
    </row>
    <row r="1382" spans="1:26" ht="20.100000000000001" customHeight="1" x14ac:dyDescent="0.25">
      <c r="A1382" s="91">
        <v>45200</v>
      </c>
      <c r="B1382" s="76" t="s">
        <v>17</v>
      </c>
      <c r="C1382" s="76" t="s">
        <v>18</v>
      </c>
      <c r="D1382" s="76" t="s">
        <v>19</v>
      </c>
      <c r="E1382" s="77" t="s">
        <v>20</v>
      </c>
      <c r="F1382" s="78">
        <v>247</v>
      </c>
      <c r="G1382" s="76" t="s">
        <v>298</v>
      </c>
      <c r="H1382" s="76" t="s">
        <v>268</v>
      </c>
      <c r="I1382" s="6">
        <v>22</v>
      </c>
      <c r="J1382" s="8">
        <v>69.935000000000002</v>
      </c>
      <c r="K1382" s="8">
        <v>63.465000000000003</v>
      </c>
      <c r="L1382" s="8">
        <v>76.114999999999995</v>
      </c>
      <c r="M1382" s="8">
        <v>726.15899999999999</v>
      </c>
      <c r="N1382" s="8">
        <v>694.23299999999995</v>
      </c>
      <c r="O1382" s="9">
        <v>110.19459544630899</v>
      </c>
      <c r="P1382" s="9">
        <v>91.880706825198715</v>
      </c>
      <c r="Q1382" s="9">
        <v>104.59874422564182</v>
      </c>
      <c r="R1382" s="35" t="str">
        <f>CONCATENATE(Таблица1[[#This Row],[ОКПД]],Таблица1[[#This Row],[Признак периода данных]],Таблица1[[#This Row],[ОКЕИ]])</f>
        <v>35.11.10.110_247</v>
      </c>
      <c r="S1382" s="35" t="str">
        <f>VLOOKUP(Таблица1[[#This Row],[ОКПД]],ОКПД!$A$2:$B$11000,2,FALSE)</f>
        <v>Электроэнергия, произведенная электростанциями общего назначения</v>
      </c>
      <c r="T1382" s="35" t="str">
        <f>VLOOKUP(Таблица1[[#This Row],[ОКЕИ]],'для единиц измирения'!$G$4:$H$1900,2,FALSE)</f>
        <v>млн. кВт. ч</v>
      </c>
      <c r="U1382" s="10" t="str">
        <f>LEFT(Таблица1[[#This Row],[ОКПД]],2)</f>
        <v>35</v>
      </c>
      <c r="V1382" s="10" t="e">
        <f>IF(H1382=H1389:H1392,"…*",Таблица1[[#This Row],[За отчётный месяц]])</f>
        <v>#VALUE!</v>
      </c>
      <c r="X1382" s="16" t="str">
        <f>VLOOKUP(Таблица1[[#This Row],[ОКПД]],Произведено!$A$23:$A$42,1,FALSE)</f>
        <v>35.11.10.110</v>
      </c>
      <c r="Y1382" s="25">
        <f t="shared" si="18"/>
        <v>726.15899999999999</v>
      </c>
      <c r="Z1382" s="25">
        <f t="shared" si="19"/>
        <v>104.59874422564182</v>
      </c>
    </row>
    <row r="1383" spans="1:26" ht="20.100000000000001" customHeight="1" x14ac:dyDescent="0.25">
      <c r="A1383" s="91">
        <v>45200</v>
      </c>
      <c r="B1383" s="76" t="s">
        <v>17</v>
      </c>
      <c r="C1383" s="76" t="s">
        <v>18</v>
      </c>
      <c r="D1383" s="76" t="s">
        <v>19</v>
      </c>
      <c r="E1383" s="77" t="s">
        <v>20</v>
      </c>
      <c r="F1383" s="78">
        <v>168</v>
      </c>
      <c r="G1383" s="76" t="s">
        <v>298</v>
      </c>
      <c r="H1383" s="76" t="s">
        <v>183</v>
      </c>
      <c r="I1383" s="7">
        <v>3</v>
      </c>
      <c r="J1383" s="8">
        <v>0.21</v>
      </c>
      <c r="K1383" s="8">
        <v>0.19</v>
      </c>
      <c r="L1383" s="8">
        <v>0.57999999999999996</v>
      </c>
      <c r="M1383" s="8">
        <v>2.25</v>
      </c>
      <c r="N1383" s="8">
        <v>5.54</v>
      </c>
      <c r="O1383" s="9">
        <v>110.52631578947368</v>
      </c>
      <c r="P1383" s="9">
        <v>36.206896551724135</v>
      </c>
      <c r="Q1383" s="9">
        <v>40.613718411552348</v>
      </c>
      <c r="R1383" s="35" t="str">
        <f>CONCATENATE(Таблица1[[#This Row],[ОКПД]],Таблица1[[#This Row],[Признак периода данных]],Таблица1[[#This Row],[ОКЕИ]])</f>
        <v>10.71.11.200_168</v>
      </c>
      <c r="S1383" s="35" t="str">
        <f>VLOOKUP(Таблица1[[#This Row],[ОКПД]],ОКПД!$A$2:$B$11000,2,FALSE)</f>
        <v>Полуфабрикаты хлебобулочные охлажденные</v>
      </c>
      <c r="T1383" s="35" t="str">
        <f>VLOOKUP(Таблица1[[#This Row],[ОКЕИ]],'для единиц измирения'!$G$4:$H$1900,2,FALSE)</f>
        <v>тонн</v>
      </c>
      <c r="U1383" s="10" t="str">
        <f>LEFT(Таблица1[[#This Row],[ОКПД]],2)</f>
        <v>10</v>
      </c>
      <c r="V1383" s="10" t="e">
        <f>IF(H1383=H1390:H1393,"…*",Таблица1[[#This Row],[За отчётный месяц]])</f>
        <v>#VALUE!</v>
      </c>
      <c r="X1383" s="16" t="e">
        <f>VLOOKUP(Таблица1[[#This Row],[ОКПД]],Произведено!$A$23:$A$42,1,FALSE)</f>
        <v>#N/A</v>
      </c>
      <c r="Y1383" s="25">
        <f t="shared" si="18"/>
        <v>2.25</v>
      </c>
      <c r="Z1383" s="25">
        <f t="shared" si="19"/>
        <v>40.613718411552348</v>
      </c>
    </row>
    <row r="1384" spans="1:26" ht="20.100000000000001" customHeight="1" x14ac:dyDescent="0.25">
      <c r="A1384" s="91">
        <v>45200</v>
      </c>
      <c r="B1384" s="76" t="s">
        <v>17</v>
      </c>
      <c r="C1384" s="76" t="s">
        <v>18</v>
      </c>
      <c r="D1384" s="76" t="s">
        <v>19</v>
      </c>
      <c r="E1384" s="77" t="s">
        <v>20</v>
      </c>
      <c r="F1384" s="78">
        <v>168</v>
      </c>
      <c r="G1384" s="76" t="s">
        <v>298</v>
      </c>
      <c r="H1384" s="76" t="s">
        <v>153</v>
      </c>
      <c r="I1384" s="6">
        <v>4</v>
      </c>
      <c r="J1384" s="8">
        <v>5.77</v>
      </c>
      <c r="K1384" s="8">
        <v>5.22</v>
      </c>
      <c r="L1384" s="8">
        <v>5.83</v>
      </c>
      <c r="M1384" s="8">
        <v>57.16</v>
      </c>
      <c r="N1384" s="8">
        <v>59.31</v>
      </c>
      <c r="O1384" s="9">
        <v>110.53639846743295</v>
      </c>
      <c r="P1384" s="9">
        <v>98.970840480274447</v>
      </c>
      <c r="Q1384" s="9">
        <v>96.374978924296073</v>
      </c>
      <c r="R1384" s="35" t="str">
        <f>CONCATENATE(Таблица1[[#This Row],[ОКПД]],Таблица1[[#This Row],[Признак периода данных]],Таблица1[[#This Row],[ОКЕИ]])</f>
        <v>10.51.52.200_168</v>
      </c>
      <c r="S1384" s="35" t="str">
        <f>VLOOKUP(Таблица1[[#This Row],[ОКПД]],ОКПД!$A$2:$B$11000,2,FALSE)</f>
        <v>Сметана</v>
      </c>
      <c r="T1384" s="35" t="str">
        <f>VLOOKUP(Таблица1[[#This Row],[ОКЕИ]],'для единиц измирения'!$G$4:$H$1900,2,FALSE)</f>
        <v>тонн</v>
      </c>
      <c r="U1384" s="10" t="str">
        <f>LEFT(Таблица1[[#This Row],[ОКПД]],2)</f>
        <v>10</v>
      </c>
      <c r="V1384" s="10" t="e">
        <f>IF(H1384=H1391:H1394,"…*",Таблица1[[#This Row],[За отчётный месяц]])</f>
        <v>#VALUE!</v>
      </c>
      <c r="X1384" s="16" t="str">
        <f>VLOOKUP(Таблица1[[#This Row],[ОКПД]],Произведено!$A$23:$A$42,1,FALSE)</f>
        <v>10.51.52.200</v>
      </c>
      <c r="Y1384" s="25">
        <f t="shared" si="18"/>
        <v>57.16</v>
      </c>
      <c r="Z1384" s="25">
        <f t="shared" si="19"/>
        <v>96.374978924296073</v>
      </c>
    </row>
    <row r="1385" spans="1:26" ht="20.100000000000001" customHeight="1" x14ac:dyDescent="0.25">
      <c r="A1385" s="91">
        <v>45200</v>
      </c>
      <c r="B1385" s="76" t="s">
        <v>17</v>
      </c>
      <c r="C1385" s="76" t="s">
        <v>18</v>
      </c>
      <c r="D1385" s="76" t="s">
        <v>19</v>
      </c>
      <c r="E1385" s="77" t="s">
        <v>20</v>
      </c>
      <c r="F1385" s="78">
        <v>168</v>
      </c>
      <c r="G1385" s="76" t="s">
        <v>298</v>
      </c>
      <c r="H1385" s="76" t="s">
        <v>81</v>
      </c>
      <c r="I1385" s="6">
        <v>3</v>
      </c>
      <c r="J1385" s="8">
        <v>8.3109999999999999</v>
      </c>
      <c r="K1385" s="8">
        <v>7.4640000000000004</v>
      </c>
      <c r="L1385" s="8">
        <v>9.7289999999999992</v>
      </c>
      <c r="M1385" s="8">
        <v>103.059</v>
      </c>
      <c r="N1385" s="8">
        <v>123.07899999999999</v>
      </c>
      <c r="O1385" s="9">
        <v>111.34780278670954</v>
      </c>
      <c r="P1385" s="9">
        <v>85.425017987460166</v>
      </c>
      <c r="Q1385" s="9">
        <v>83.734024488336757</v>
      </c>
      <c r="R1385" s="35" t="str">
        <f>CONCATENATE(Таблица1[[#This Row],[ОКПД]],Таблица1[[#This Row],[Признак периода данных]],Таблица1[[#This Row],[ОКЕИ]])</f>
        <v>10.20.2_168</v>
      </c>
      <c r="S1385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385" s="35" t="str">
        <f>VLOOKUP(Таблица1[[#This Row],[ОКЕИ]],'для единиц измирения'!$G$4:$H$1900,2,FALSE)</f>
        <v>тонн</v>
      </c>
      <c r="U1385" s="10" t="str">
        <f>LEFT(Таблица1[[#This Row],[ОКПД]],2)</f>
        <v>10</v>
      </c>
      <c r="V1385" s="10" t="e">
        <f>IF(H1385=H1392:H1395,"…*",Таблица1[[#This Row],[За отчётный месяц]])</f>
        <v>#VALUE!</v>
      </c>
      <c r="X1385" s="16" t="e">
        <f>VLOOKUP(Таблица1[[#This Row],[ОКПД]],Произведено!$A$23:$A$42,1,FALSE)</f>
        <v>#N/A</v>
      </c>
      <c r="Y1385" s="25">
        <f t="shared" si="18"/>
        <v>103.059</v>
      </c>
      <c r="Z1385" s="25">
        <f t="shared" si="19"/>
        <v>83.734024488336757</v>
      </c>
    </row>
    <row r="1386" spans="1:26" ht="20.100000000000001" customHeight="1" x14ac:dyDescent="0.25">
      <c r="A1386" s="91">
        <v>45200</v>
      </c>
      <c r="B1386" s="76" t="s">
        <v>17</v>
      </c>
      <c r="C1386" s="76" t="s">
        <v>18</v>
      </c>
      <c r="D1386" s="76" t="s">
        <v>19</v>
      </c>
      <c r="E1386" s="77" t="s">
        <v>20</v>
      </c>
      <c r="F1386" s="78">
        <v>168</v>
      </c>
      <c r="G1386" s="76" t="s">
        <v>298</v>
      </c>
      <c r="H1386" s="76" t="s">
        <v>110</v>
      </c>
      <c r="I1386" s="6">
        <v>2</v>
      </c>
      <c r="J1386" s="8">
        <v>1.4610000000000001</v>
      </c>
      <c r="K1386" s="8">
        <v>1.3109999999999999</v>
      </c>
      <c r="L1386" s="8">
        <v>1.6120000000000001</v>
      </c>
      <c r="M1386" s="8">
        <v>14.263</v>
      </c>
      <c r="N1386" s="8">
        <v>8.8979999999999997</v>
      </c>
      <c r="O1386" s="9">
        <v>111.441647597254</v>
      </c>
      <c r="P1386" s="9">
        <v>90.632754342431767</v>
      </c>
      <c r="Q1386" s="9">
        <v>160.29444819060464</v>
      </c>
      <c r="R1386" s="35" t="str">
        <f>CONCATENATE(Таблица1[[#This Row],[ОКПД]],Таблица1[[#This Row],[Признак периода данных]],Таблица1[[#This Row],[ОКЕИ]])</f>
        <v>10.20.24.120_168</v>
      </c>
      <c r="S1386" s="35" t="str">
        <f>VLOOKUP(Таблица1[[#This Row],[ОКПД]],ОКПД!$A$2:$B$11000,2,FALSE)</f>
        <v>Рыба и филе рыбное горячего копчения</v>
      </c>
      <c r="T1386" s="35" t="str">
        <f>VLOOKUP(Таблица1[[#This Row],[ОКЕИ]],'для единиц измирения'!$G$4:$H$1900,2,FALSE)</f>
        <v>тонн</v>
      </c>
      <c r="U1386" s="10" t="str">
        <f>LEFT(Таблица1[[#This Row],[ОКПД]],2)</f>
        <v>10</v>
      </c>
      <c r="V1386" s="10" t="e">
        <f>IF(H1386=H1393:H1396,"…*",Таблица1[[#This Row],[За отчётный месяц]])</f>
        <v>#VALUE!</v>
      </c>
      <c r="X1386" s="16" t="e">
        <f>VLOOKUP(Таблица1[[#This Row],[ОКПД]],Произведено!$A$23:$A$42,1,FALSE)</f>
        <v>#N/A</v>
      </c>
      <c r="Y1386" s="25">
        <f t="shared" si="18"/>
        <v>14.263</v>
      </c>
      <c r="Z1386" s="25">
        <f t="shared" si="19"/>
        <v>160.29444819060464</v>
      </c>
    </row>
    <row r="1387" spans="1:26" ht="20.100000000000001" customHeight="1" x14ac:dyDescent="0.25">
      <c r="A1387" s="91">
        <v>45200</v>
      </c>
      <c r="B1387" s="76" t="s">
        <v>17</v>
      </c>
      <c r="C1387" s="76" t="s">
        <v>18</v>
      </c>
      <c r="D1387" s="76" t="s">
        <v>19</v>
      </c>
      <c r="E1387" s="77" t="s">
        <v>20</v>
      </c>
      <c r="F1387" s="78">
        <v>168</v>
      </c>
      <c r="G1387" s="76" t="s">
        <v>298</v>
      </c>
      <c r="H1387" s="76" t="s">
        <v>332</v>
      </c>
      <c r="I1387" s="7">
        <v>1</v>
      </c>
      <c r="J1387" s="8">
        <v>0.56000000000000005</v>
      </c>
      <c r="K1387" s="8">
        <v>0.5</v>
      </c>
      <c r="L1387" s="8">
        <v>0.39</v>
      </c>
      <c r="M1387" s="8">
        <v>5.61</v>
      </c>
      <c r="N1387" s="8">
        <v>4.21</v>
      </c>
      <c r="O1387" s="9">
        <v>112</v>
      </c>
      <c r="P1387" s="9">
        <v>143.58974358974359</v>
      </c>
      <c r="Q1387" s="9">
        <v>133.25415676959619</v>
      </c>
      <c r="R1387" s="35" t="str">
        <f>CONCATENATE(Таблица1[[#This Row],[ОКПД]],Таблица1[[#This Row],[Признак периода данных]],Таблица1[[#This Row],[ОКЕИ]])</f>
        <v>10.51.55.120_168</v>
      </c>
      <c r="S1387" s="35" t="str">
        <f>VLOOKUP(Таблица1[[#This Row],[ОКПД]],ОКПД!$A$2:$B$11000,2,FALSE)</f>
        <v>Продукты из сыворотки</v>
      </c>
      <c r="T1387" s="35" t="str">
        <f>VLOOKUP(Таблица1[[#This Row],[ОКЕИ]],'для единиц измирения'!$G$4:$H$1900,2,FALSE)</f>
        <v>тонн</v>
      </c>
      <c r="U1387" s="10" t="str">
        <f>LEFT(Таблица1[[#This Row],[ОКПД]],2)</f>
        <v>10</v>
      </c>
      <c r="V1387" s="10" t="e">
        <f>IF(H1387=H1394:H1397,"…*",Таблица1[[#This Row],[За отчётный месяц]])</f>
        <v>#VALUE!</v>
      </c>
      <c r="X1387" s="16" t="e">
        <f>VLOOKUP(Таблица1[[#This Row],[ОКПД]],Произведено!$A$23:$A$42,1,FALSE)</f>
        <v>#N/A</v>
      </c>
      <c r="Y1387" s="25">
        <f t="shared" si="18"/>
        <v>5.61</v>
      </c>
      <c r="Z1387" s="25">
        <f t="shared" si="19"/>
        <v>133.25415676959619</v>
      </c>
    </row>
    <row r="1388" spans="1:26" ht="20.100000000000001" customHeight="1" x14ac:dyDescent="0.25">
      <c r="A1388" s="91">
        <v>45200</v>
      </c>
      <c r="B1388" s="76" t="s">
        <v>17</v>
      </c>
      <c r="C1388" s="76" t="s">
        <v>18</v>
      </c>
      <c r="D1388" s="76" t="s">
        <v>19</v>
      </c>
      <c r="E1388" s="77" t="s">
        <v>20</v>
      </c>
      <c r="F1388" s="78">
        <v>247</v>
      </c>
      <c r="G1388" s="76" t="s">
        <v>298</v>
      </c>
      <c r="H1388" s="76" t="s">
        <v>266</v>
      </c>
      <c r="I1388" s="7">
        <v>20</v>
      </c>
      <c r="J1388" s="8">
        <v>41.963999999999999</v>
      </c>
      <c r="K1388" s="8">
        <v>36.466999999999999</v>
      </c>
      <c r="L1388" s="8">
        <v>48.959000000000003</v>
      </c>
      <c r="M1388" s="8">
        <v>420.13799999999998</v>
      </c>
      <c r="N1388" s="8">
        <v>444.75200000000001</v>
      </c>
      <c r="O1388" s="9">
        <v>115.07390243233608</v>
      </c>
      <c r="P1388" s="9">
        <v>85.712534978247106</v>
      </c>
      <c r="Q1388" s="9">
        <v>94.465679749613273</v>
      </c>
      <c r="R1388" s="35" t="str">
        <f>CONCATENATE(Таблица1[[#This Row],[ОКПД]],Таблица1[[#This Row],[Признак периода данных]],Таблица1[[#This Row],[ОКЕИ]])</f>
        <v>35.11.10.001.АГ_247</v>
      </c>
      <c r="S1388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388" s="35" t="str">
        <f>VLOOKUP(Таблица1[[#This Row],[ОКЕИ]],'для единиц измирения'!$G$4:$H$1900,2,FALSE)</f>
        <v>млн. кВт. ч</v>
      </c>
      <c r="U1388" s="10" t="str">
        <f>LEFT(Таблица1[[#This Row],[ОКПД]],2)</f>
        <v>35</v>
      </c>
      <c r="V1388" s="10" t="e">
        <f>IF(H1388=H1395:H1398,"…*",Таблица1[[#This Row],[За отчётный месяц]])</f>
        <v>#VALUE!</v>
      </c>
      <c r="X1388" s="16" t="e">
        <f>VLOOKUP(Таблица1[[#This Row],[ОКПД]],Произведено!$A$23:$A$42,1,FALSE)</f>
        <v>#N/A</v>
      </c>
      <c r="Y1388" s="25">
        <f t="shared" si="18"/>
        <v>420.13799999999998</v>
      </c>
      <c r="Z1388" s="25">
        <f t="shared" si="19"/>
        <v>94.465679749613273</v>
      </c>
    </row>
    <row r="1389" spans="1:26" ht="20.100000000000001" customHeight="1" x14ac:dyDescent="0.25">
      <c r="A1389" s="91">
        <v>45200</v>
      </c>
      <c r="B1389" s="76" t="s">
        <v>17</v>
      </c>
      <c r="C1389" s="76" t="s">
        <v>18</v>
      </c>
      <c r="D1389" s="76" t="s">
        <v>19</v>
      </c>
      <c r="E1389" s="77" t="s">
        <v>20</v>
      </c>
      <c r="F1389" s="78">
        <v>168</v>
      </c>
      <c r="G1389" s="76" t="s">
        <v>298</v>
      </c>
      <c r="H1389" s="76" t="s">
        <v>177</v>
      </c>
      <c r="I1389" s="6">
        <v>12</v>
      </c>
      <c r="J1389" s="8">
        <v>177.65100000000001</v>
      </c>
      <c r="K1389" s="8">
        <v>153.941</v>
      </c>
      <c r="L1389" s="8">
        <v>160.452</v>
      </c>
      <c r="M1389" s="8">
        <v>1539.1110000000001</v>
      </c>
      <c r="N1389" s="8">
        <v>1565.5550000000001</v>
      </c>
      <c r="O1389" s="9">
        <v>115.40200466412456</v>
      </c>
      <c r="P1389" s="9">
        <v>110.71909356069105</v>
      </c>
      <c r="Q1389" s="9">
        <v>98.31088655460843</v>
      </c>
      <c r="R1389" s="35" t="str">
        <f>CONCATENATE(Таблица1[[#This Row],[ОКПД]],Таблица1[[#This Row],[Признак периода данных]],Таблица1[[#This Row],[ОКЕИ]])</f>
        <v>10.71.11.110_168</v>
      </c>
      <c r="S1389" s="35" t="str">
        <f>VLOOKUP(Таблица1[[#This Row],[ОКПД]],ОКПД!$A$2:$B$11000,2,FALSE)</f>
        <v>Хлеб недлительного хранения</v>
      </c>
      <c r="T1389" s="35" t="str">
        <f>VLOOKUP(Таблица1[[#This Row],[ОКЕИ]],'для единиц измирения'!$G$4:$H$1900,2,FALSE)</f>
        <v>тонн</v>
      </c>
      <c r="U1389" s="10" t="str">
        <f>LEFT(Таблица1[[#This Row],[ОКПД]],2)</f>
        <v>10</v>
      </c>
      <c r="V1389" s="10" t="e">
        <f>IF(H1389=H1396:H1399,"…*",Таблица1[[#This Row],[За отчётный месяц]])</f>
        <v>#VALUE!</v>
      </c>
      <c r="X1389" s="16" t="e">
        <f>VLOOKUP(Таблица1[[#This Row],[ОКПД]],Произведено!$A$23:$A$42,1,FALSE)</f>
        <v>#N/A</v>
      </c>
      <c r="Y1389" s="25">
        <f t="shared" si="18"/>
        <v>1539.1110000000001</v>
      </c>
      <c r="Z1389" s="25">
        <f t="shared" si="19"/>
        <v>98.31088655460843</v>
      </c>
    </row>
    <row r="1390" spans="1:26" ht="20.100000000000001" customHeight="1" x14ac:dyDescent="0.25">
      <c r="A1390" s="91">
        <v>45200</v>
      </c>
      <c r="B1390" s="76" t="s">
        <v>17</v>
      </c>
      <c r="C1390" s="76" t="s">
        <v>18</v>
      </c>
      <c r="D1390" s="76" t="s">
        <v>19</v>
      </c>
      <c r="E1390" s="77" t="s">
        <v>20</v>
      </c>
      <c r="F1390" s="78">
        <v>168</v>
      </c>
      <c r="G1390" s="76" t="s">
        <v>298</v>
      </c>
      <c r="H1390" s="76" t="s">
        <v>169</v>
      </c>
      <c r="I1390" s="7">
        <v>13</v>
      </c>
      <c r="J1390" s="8">
        <v>212.57400000000001</v>
      </c>
      <c r="K1390" s="8">
        <v>179.798</v>
      </c>
      <c r="L1390" s="8">
        <v>187.27699999999999</v>
      </c>
      <c r="M1390" s="8">
        <v>1775.5440000000001</v>
      </c>
      <c r="N1390" s="8">
        <v>1803.2249999999999</v>
      </c>
      <c r="O1390" s="9">
        <v>118.22934626636558</v>
      </c>
      <c r="P1390" s="9">
        <v>113.50779860847835</v>
      </c>
      <c r="Q1390" s="9">
        <v>98.464917023665933</v>
      </c>
      <c r="R1390" s="35" t="str">
        <f>CONCATENATE(Таблица1[[#This Row],[ОКПД]],Таблица1[[#This Row],[Признак периода данных]],Таблица1[[#This Row],[ОКЕИ]])</f>
        <v>10.71.11_168</v>
      </c>
      <c r="S1390" s="35" t="str">
        <f>VLOOKUP(Таблица1[[#This Row],[ОКПД]],ОКПД!$A$2:$B$11000,2,FALSE)</f>
        <v>Изделия хлебобулочные недлительного хранения</v>
      </c>
      <c r="T1390" s="35" t="str">
        <f>VLOOKUP(Таблица1[[#This Row],[ОКЕИ]],'для единиц измирения'!$G$4:$H$1900,2,FALSE)</f>
        <v>тонн</v>
      </c>
      <c r="U1390" s="10" t="str">
        <f>LEFT(Таблица1[[#This Row],[ОКПД]],2)</f>
        <v>10</v>
      </c>
      <c r="V1390" s="10" t="e">
        <f>IF(H1390=H1397:H1400,"…*",Таблица1[[#This Row],[За отчётный месяц]])</f>
        <v>#VALUE!</v>
      </c>
      <c r="X1390" s="16" t="str">
        <f>VLOOKUP(Таблица1[[#This Row],[ОКПД]],Произведено!$A$23:$A$42,1,FALSE)</f>
        <v>10.71.11</v>
      </c>
      <c r="Y1390" s="25">
        <f t="shared" si="18"/>
        <v>1775.5440000000001</v>
      </c>
      <c r="Z1390" s="25">
        <f t="shared" si="19"/>
        <v>98.464917023665933</v>
      </c>
    </row>
    <row r="1391" spans="1:26" ht="20.100000000000001" customHeight="1" x14ac:dyDescent="0.25">
      <c r="A1391" s="91">
        <v>45200</v>
      </c>
      <c r="B1391" s="76" t="s">
        <v>17</v>
      </c>
      <c r="C1391" s="76" t="s">
        <v>18</v>
      </c>
      <c r="D1391" s="76" t="s">
        <v>19</v>
      </c>
      <c r="E1391" s="77" t="s">
        <v>20</v>
      </c>
      <c r="F1391" s="78">
        <v>168</v>
      </c>
      <c r="G1391" s="76" t="s">
        <v>298</v>
      </c>
      <c r="H1391" s="76" t="s">
        <v>172</v>
      </c>
      <c r="I1391" s="6">
        <v>13</v>
      </c>
      <c r="J1391" s="8">
        <v>212.66399999999999</v>
      </c>
      <c r="K1391" s="8">
        <v>179.86799999999999</v>
      </c>
      <c r="L1391" s="8">
        <v>187.465</v>
      </c>
      <c r="M1391" s="8">
        <v>1776.3969999999999</v>
      </c>
      <c r="N1391" s="8">
        <v>1805.1489999999999</v>
      </c>
      <c r="O1391" s="9">
        <v>118.23337113883514</v>
      </c>
      <c r="P1391" s="9">
        <v>113.44197583548929</v>
      </c>
      <c r="Q1391" s="9">
        <v>98.407222894065811</v>
      </c>
      <c r="R1391" s="35" t="str">
        <f>CONCATENATE(Таблица1[[#This Row],[ОКПД]],Таблица1[[#This Row],[Признак периода данных]],Таблица1[[#This Row],[ОКЕИ]])</f>
        <v>10.71.11.003.АГ_168</v>
      </c>
      <c r="S1391" s="35" t="str">
        <f>VLOOKUP(Таблица1[[#This Row],[ОКПД]],ОКПД!$A$2:$B$11000,2,FALSE)</f>
        <v>Хлеб и хлебобулочные изделия, включая полуфабрикаты</v>
      </c>
      <c r="T1391" s="35" t="str">
        <f>VLOOKUP(Таблица1[[#This Row],[ОКЕИ]],'для единиц измирения'!$G$4:$H$1900,2,FALSE)</f>
        <v>тонн</v>
      </c>
      <c r="U1391" s="10" t="str">
        <f>LEFT(Таблица1[[#This Row],[ОКПД]],2)</f>
        <v>10</v>
      </c>
      <c r="V1391" s="10" t="e">
        <f>IF(H1391=H1398:H1401,"…*",Таблица1[[#This Row],[За отчётный месяц]])</f>
        <v>#VALUE!</v>
      </c>
      <c r="X1391" s="16" t="str">
        <f>VLOOKUP(Таблица1[[#This Row],[ОКПД]],Произведено!$A$23:$A$42,1,FALSE)</f>
        <v>10.71.11.003.АГ</v>
      </c>
      <c r="Y1391" s="25">
        <f t="shared" si="18"/>
        <v>1776.3969999999999</v>
      </c>
      <c r="Z1391" s="25">
        <f t="shared" si="19"/>
        <v>98.407222894065811</v>
      </c>
    </row>
    <row r="1392" spans="1:26" ht="20.100000000000001" customHeight="1" x14ac:dyDescent="0.25">
      <c r="A1392" s="91">
        <v>45200</v>
      </c>
      <c r="B1392" s="76" t="s">
        <v>17</v>
      </c>
      <c r="C1392" s="76" t="s">
        <v>18</v>
      </c>
      <c r="D1392" s="76" t="s">
        <v>19</v>
      </c>
      <c r="E1392" s="77" t="s">
        <v>20</v>
      </c>
      <c r="F1392" s="78">
        <v>168</v>
      </c>
      <c r="G1392" s="76" t="s">
        <v>298</v>
      </c>
      <c r="H1392" s="76" t="s">
        <v>175</v>
      </c>
      <c r="I1392" s="7">
        <v>13</v>
      </c>
      <c r="J1392" s="8">
        <v>212.364</v>
      </c>
      <c r="K1392" s="8">
        <v>179.608</v>
      </c>
      <c r="L1392" s="8">
        <v>186.697</v>
      </c>
      <c r="M1392" s="8">
        <v>1773.2940000000001</v>
      </c>
      <c r="N1392" s="8">
        <v>1797.6849999999999</v>
      </c>
      <c r="O1392" s="9">
        <v>118.23749498908735</v>
      </c>
      <c r="P1392" s="9">
        <v>113.74794453044237</v>
      </c>
      <c r="Q1392" s="9">
        <v>98.643199448179189</v>
      </c>
      <c r="R1392" s="35" t="str">
        <f>CONCATENATE(Таблица1[[#This Row],[ОКПД]],Таблица1[[#This Row],[Признак периода данных]],Таблица1[[#This Row],[ОКЕИ]])</f>
        <v>10.71.11.100_168</v>
      </c>
      <c r="S1392" s="35" t="str">
        <f>VLOOKUP(Таблица1[[#This Row],[ОКПД]],ОКПД!$A$2:$B$11000,2,FALSE)</f>
        <v>Хлеб и хлебобулочные изделия недлительного хранения</v>
      </c>
      <c r="T1392" s="35" t="str">
        <f>VLOOKUP(Таблица1[[#This Row],[ОКЕИ]],'для единиц измирения'!$G$4:$H$1900,2,FALSE)</f>
        <v>тонн</v>
      </c>
      <c r="U1392" s="10" t="str">
        <f>LEFT(Таблица1[[#This Row],[ОКПД]],2)</f>
        <v>10</v>
      </c>
      <c r="V1392" s="10" t="e">
        <f>IF(H1392=H1399:H1402,"…*",Таблица1[[#This Row],[За отчётный месяц]])</f>
        <v>#VALUE!</v>
      </c>
      <c r="X1392" s="16" t="e">
        <f>VLOOKUP(Таблица1[[#This Row],[ОКПД]],Произведено!$A$23:$A$42,1,FALSE)</f>
        <v>#N/A</v>
      </c>
      <c r="Y1392" s="25">
        <f t="shared" si="18"/>
        <v>1773.2940000000001</v>
      </c>
      <c r="Z1392" s="25">
        <f t="shared" si="19"/>
        <v>98.643199448179189</v>
      </c>
    </row>
    <row r="1393" spans="1:26" ht="20.100000000000001" customHeight="1" x14ac:dyDescent="0.25">
      <c r="A1393" s="91">
        <v>45200</v>
      </c>
      <c r="B1393" s="76" t="s">
        <v>17</v>
      </c>
      <c r="C1393" s="76" t="s">
        <v>18</v>
      </c>
      <c r="D1393" s="76" t="s">
        <v>19</v>
      </c>
      <c r="E1393" s="77" t="s">
        <v>20</v>
      </c>
      <c r="F1393" s="78">
        <v>168</v>
      </c>
      <c r="G1393" s="76" t="s">
        <v>298</v>
      </c>
      <c r="H1393" s="76" t="s">
        <v>167</v>
      </c>
      <c r="I1393" s="7">
        <v>2</v>
      </c>
      <c r="J1393" s="8">
        <v>0.9</v>
      </c>
      <c r="K1393" s="8">
        <v>0.76</v>
      </c>
      <c r="L1393" s="8">
        <v>0.81</v>
      </c>
      <c r="M1393" s="8">
        <v>9.18</v>
      </c>
      <c r="N1393" s="8">
        <v>8.85</v>
      </c>
      <c r="O1393" s="9">
        <v>118.42105263157895</v>
      </c>
      <c r="P1393" s="9">
        <v>111.11111111111111</v>
      </c>
      <c r="Q1393" s="9">
        <v>103.72881355932203</v>
      </c>
      <c r="R1393" s="35" t="str">
        <f>CONCATENATE(Таблица1[[#This Row],[ОКПД]],Таблица1[[#This Row],[Признак периода данных]],Таблица1[[#This Row],[ОКЕИ]])</f>
        <v>10.51.56.150_168</v>
      </c>
      <c r="S1393" s="35" t="str">
        <f>VLOOKUP(Таблица1[[#This Row],[ОКПД]],ОКПД!$A$2:$B$11000,2,FALSE)</f>
        <v>Продукты на основе творога</v>
      </c>
      <c r="T1393" s="35" t="str">
        <f>VLOOKUP(Таблица1[[#This Row],[ОКЕИ]],'для единиц измирения'!$G$4:$H$1900,2,FALSE)</f>
        <v>тонн</v>
      </c>
      <c r="U1393" s="10" t="str">
        <f>LEFT(Таблица1[[#This Row],[ОКПД]],2)</f>
        <v>10</v>
      </c>
      <c r="V1393" s="10" t="e">
        <f>IF(H1393=H1400:H1403,"…*",Таблица1[[#This Row],[За отчётный месяц]])</f>
        <v>#VALUE!</v>
      </c>
      <c r="X1393" s="16" t="e">
        <f>VLOOKUP(Таблица1[[#This Row],[ОКПД]],Произведено!$A$23:$A$42,1,FALSE)</f>
        <v>#N/A</v>
      </c>
      <c r="Y1393" s="25">
        <f t="shared" si="18"/>
        <v>9.18</v>
      </c>
      <c r="Z1393" s="25">
        <f t="shared" si="19"/>
        <v>103.72881355932203</v>
      </c>
    </row>
    <row r="1394" spans="1:26" ht="20.100000000000001" customHeight="1" x14ac:dyDescent="0.25">
      <c r="A1394" s="91">
        <v>45200</v>
      </c>
      <c r="B1394" s="76" t="s">
        <v>17</v>
      </c>
      <c r="C1394" s="76" t="s">
        <v>18</v>
      </c>
      <c r="D1394" s="76" t="s">
        <v>19</v>
      </c>
      <c r="E1394" s="77" t="s">
        <v>20</v>
      </c>
      <c r="F1394" s="78">
        <v>882</v>
      </c>
      <c r="G1394" s="76" t="s">
        <v>298</v>
      </c>
      <c r="H1394" s="76" t="s">
        <v>118</v>
      </c>
      <c r="I1394" s="6">
        <v>1</v>
      </c>
      <c r="J1394" s="8">
        <v>0.33</v>
      </c>
      <c r="K1394" s="8">
        <v>0.27</v>
      </c>
      <c r="L1394" s="8" t="s">
        <v>9680</v>
      </c>
      <c r="M1394" s="8">
        <v>1.0900000000000001</v>
      </c>
      <c r="N1394" s="8">
        <v>0</v>
      </c>
      <c r="O1394" s="9">
        <v>122.22222222222223</v>
      </c>
      <c r="P1394" s="9" t="s">
        <v>9680</v>
      </c>
      <c r="Q1394" s="9">
        <v>0</v>
      </c>
      <c r="R1394" s="35" t="str">
        <f>CONCATENATE(Таблица1[[#This Row],[ОКПД]],Таблица1[[#This Row],[Признак периода данных]],Таблица1[[#This Row],[ОКЕИ]])</f>
        <v>10.20.25.111_882</v>
      </c>
      <c r="S1394" s="35" t="str">
        <f>VLOOKUP(Таблица1[[#This Row],[ОКПД]],ОКПД!$A$2:$B$11000,2,FALSE)</f>
        <v>Консервы рыбные натуральные</v>
      </c>
      <c r="T1394" s="35" t="str">
        <f>VLOOKUP(Таблица1[[#This Row],[ОКЕИ]],'для единиц измирения'!$G$4:$H$1900,2,FALSE)</f>
        <v>тыс.усл. банок</v>
      </c>
      <c r="U1394" s="10" t="str">
        <f>LEFT(Таблица1[[#This Row],[ОКПД]],2)</f>
        <v>10</v>
      </c>
      <c r="V1394" s="10" t="e">
        <f>IF(H1394=H1401:H1404,"…*",Таблица1[[#This Row],[За отчётный месяц]])</f>
        <v>#VALUE!</v>
      </c>
      <c r="X1394" s="16" t="e">
        <f>VLOOKUP(Таблица1[[#This Row],[ОКПД]],Произведено!$A$23:$A$42,1,FALSE)</f>
        <v>#N/A</v>
      </c>
      <c r="Y1394" s="25">
        <f t="shared" si="18"/>
        <v>1.0900000000000001</v>
      </c>
      <c r="Z1394" s="25">
        <f t="shared" si="19"/>
        <v>0</v>
      </c>
    </row>
    <row r="1395" spans="1:26" ht="20.100000000000001" customHeight="1" x14ac:dyDescent="0.25">
      <c r="A1395" s="91">
        <v>45200</v>
      </c>
      <c r="B1395" s="76" t="s">
        <v>17</v>
      </c>
      <c r="C1395" s="76" t="s">
        <v>18</v>
      </c>
      <c r="D1395" s="76" t="s">
        <v>19</v>
      </c>
      <c r="E1395" s="77" t="s">
        <v>20</v>
      </c>
      <c r="F1395" s="78">
        <v>168</v>
      </c>
      <c r="G1395" s="76" t="s">
        <v>298</v>
      </c>
      <c r="H1395" s="76" t="s">
        <v>384</v>
      </c>
      <c r="I1395" s="6">
        <v>1</v>
      </c>
      <c r="J1395" s="8">
        <v>0.05</v>
      </c>
      <c r="K1395" s="8">
        <v>0.04</v>
      </c>
      <c r="L1395" s="8">
        <v>7.8E-2</v>
      </c>
      <c r="M1395" s="8">
        <v>0.42299999999999999</v>
      </c>
      <c r="N1395" s="8">
        <v>0.67400000000000004</v>
      </c>
      <c r="O1395" s="9">
        <v>125</v>
      </c>
      <c r="P1395" s="9">
        <v>64.102564102564102</v>
      </c>
      <c r="Q1395" s="9">
        <v>62.759643916913944</v>
      </c>
      <c r="R1395" s="35" t="str">
        <f>CONCATENATE(Таблица1[[#This Row],[ОКПД]],Таблица1[[#This Row],[Признак периода данных]],Таблица1[[#This Row],[ОКЕИ]])</f>
        <v>10.72.11.100_168</v>
      </c>
      <c r="S1395" s="35" t="str">
        <f>VLOOKUP(Таблица1[[#This Row],[ОКПД]],ОКПД!$A$2:$B$11000,2,FALSE)</f>
        <v>Хлебобулочные изделия пониженной влажности</v>
      </c>
      <c r="T1395" s="35" t="str">
        <f>VLOOKUP(Таблица1[[#This Row],[ОКЕИ]],'для единиц измирения'!$G$4:$H$1900,2,FALSE)</f>
        <v>тонн</v>
      </c>
      <c r="U1395" s="10" t="str">
        <f>LEFT(Таблица1[[#This Row],[ОКПД]],2)</f>
        <v>10</v>
      </c>
      <c r="V1395" s="10" t="e">
        <f>IF(H1395=H1402:H1405,"…*",Таблица1[[#This Row],[За отчётный месяц]])</f>
        <v>#VALUE!</v>
      </c>
      <c r="X1395" s="16" t="e">
        <f>VLOOKUP(Таблица1[[#This Row],[ОКПД]],Произведено!$A$23:$A$42,1,FALSE)</f>
        <v>#N/A</v>
      </c>
      <c r="Y1395" s="25">
        <f t="shared" si="18"/>
        <v>0.42299999999999999</v>
      </c>
      <c r="Z1395" s="25">
        <f t="shared" si="19"/>
        <v>62.759643916913944</v>
      </c>
    </row>
    <row r="1396" spans="1:26" ht="20.100000000000001" customHeight="1" x14ac:dyDescent="0.25">
      <c r="A1396" s="91">
        <v>45200</v>
      </c>
      <c r="B1396" s="76" t="s">
        <v>17</v>
      </c>
      <c r="C1396" s="76" t="s">
        <v>18</v>
      </c>
      <c r="D1396" s="76" t="s">
        <v>19</v>
      </c>
      <c r="E1396" s="77" t="s">
        <v>20</v>
      </c>
      <c r="F1396" s="78">
        <v>168</v>
      </c>
      <c r="G1396" s="76" t="s">
        <v>298</v>
      </c>
      <c r="H1396" s="76" t="s">
        <v>383</v>
      </c>
      <c r="I1396" s="6">
        <v>1</v>
      </c>
      <c r="J1396" s="8">
        <v>0.05</v>
      </c>
      <c r="K1396" s="8">
        <v>0.04</v>
      </c>
      <c r="L1396" s="8">
        <v>7.8E-2</v>
      </c>
      <c r="M1396" s="8">
        <v>0.42299999999999999</v>
      </c>
      <c r="N1396" s="8">
        <v>0.67400000000000004</v>
      </c>
      <c r="O1396" s="9">
        <v>125</v>
      </c>
      <c r="P1396" s="9">
        <v>64.102564102564102</v>
      </c>
      <c r="Q1396" s="9">
        <v>62.759643916913944</v>
      </c>
      <c r="R1396" s="35" t="str">
        <f>CONCATENATE(Таблица1[[#This Row],[ОКПД]],Таблица1[[#This Row],[Признак периода данных]],Таблица1[[#This Row],[ОКЕИ]])</f>
        <v>10.72.11_168</v>
      </c>
      <c r="S1396" s="35" t="str">
        <f>VLOOKUP(Таблица1[[#This Row],[ОКПД]],ОКПД!$A$2:$B$11000,2,FALSE)</f>
        <v>Хлебцы хрустящие, сухари, гренки и аналогичные обжаренные продукты</v>
      </c>
      <c r="T1396" s="35" t="str">
        <f>VLOOKUP(Таблица1[[#This Row],[ОКЕИ]],'для единиц измирения'!$G$4:$H$1900,2,FALSE)</f>
        <v>тонн</v>
      </c>
      <c r="U1396" s="10" t="str">
        <f>LEFT(Таблица1[[#This Row],[ОКПД]],2)</f>
        <v>10</v>
      </c>
      <c r="V1396" s="10" t="e">
        <f>IF(H1396=H1403:H1406,"…*",Таблица1[[#This Row],[За отчётный месяц]])</f>
        <v>#VALUE!</v>
      </c>
      <c r="X1396" s="16" t="e">
        <f>VLOOKUP(Таблица1[[#This Row],[ОКПД]],Произведено!$A$23:$A$42,1,FALSE)</f>
        <v>#N/A</v>
      </c>
      <c r="Y1396" s="25">
        <f t="shared" si="18"/>
        <v>0.42299999999999999</v>
      </c>
      <c r="Z1396" s="25">
        <f t="shared" si="19"/>
        <v>62.759643916913944</v>
      </c>
    </row>
    <row r="1397" spans="1:26" ht="20.100000000000001" customHeight="1" x14ac:dyDescent="0.25">
      <c r="A1397" s="91">
        <v>45200</v>
      </c>
      <c r="B1397" s="76" t="s">
        <v>17</v>
      </c>
      <c r="C1397" s="76" t="s">
        <v>18</v>
      </c>
      <c r="D1397" s="76" t="s">
        <v>19</v>
      </c>
      <c r="E1397" s="77" t="s">
        <v>20</v>
      </c>
      <c r="F1397" s="78">
        <v>168</v>
      </c>
      <c r="G1397" s="76" t="s">
        <v>298</v>
      </c>
      <c r="H1397" s="76" t="s">
        <v>328</v>
      </c>
      <c r="I1397" s="6">
        <v>1</v>
      </c>
      <c r="J1397" s="8">
        <v>5.0000000000000001E-3</v>
      </c>
      <c r="K1397" s="8">
        <v>4.0000000000000001E-3</v>
      </c>
      <c r="L1397" s="8">
        <v>7.0000000000000001E-3</v>
      </c>
      <c r="M1397" s="8">
        <v>5.2999999999999999E-2</v>
      </c>
      <c r="N1397" s="8">
        <v>0.11600000000000001</v>
      </c>
      <c r="O1397" s="9">
        <v>125</v>
      </c>
      <c r="P1397" s="9">
        <v>71.428571428571431</v>
      </c>
      <c r="Q1397" s="9">
        <v>45.689655172413794</v>
      </c>
      <c r="R1397" s="35" t="str">
        <f>CONCATENATE(Таблица1[[#This Row],[ОКПД]],Таблица1[[#This Row],[Признак периода данных]],Таблица1[[#This Row],[ОКЕИ]])</f>
        <v>10.20.33_168</v>
      </c>
      <c r="S1397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397" s="35" t="str">
        <f>VLOOKUP(Таблица1[[#This Row],[ОКЕИ]],'для единиц измирения'!$G$4:$H$1900,2,FALSE)</f>
        <v>тонн</v>
      </c>
      <c r="U1397" s="10" t="str">
        <f>LEFT(Таблица1[[#This Row],[ОКПД]],2)</f>
        <v>10</v>
      </c>
      <c r="V1397" s="10" t="e">
        <f>IF(H1397=H1404:H1407,"…*",Таблица1[[#This Row],[За отчётный месяц]])</f>
        <v>#VALUE!</v>
      </c>
      <c r="X1397" s="16" t="e">
        <f>VLOOKUP(Таблица1[[#This Row],[ОКПД]],Произведено!$A$23:$A$42,1,FALSE)</f>
        <v>#N/A</v>
      </c>
      <c r="Y1397" s="25">
        <f t="shared" si="18"/>
        <v>5.2999999999999999E-2</v>
      </c>
      <c r="Z1397" s="25">
        <f t="shared" si="19"/>
        <v>45.689655172413794</v>
      </c>
    </row>
    <row r="1398" spans="1:26" ht="20.100000000000001" customHeight="1" x14ac:dyDescent="0.25">
      <c r="A1398" s="91">
        <v>45200</v>
      </c>
      <c r="B1398" s="76" t="s">
        <v>17</v>
      </c>
      <c r="C1398" s="76" t="s">
        <v>18</v>
      </c>
      <c r="D1398" s="76" t="s">
        <v>19</v>
      </c>
      <c r="E1398" s="77" t="s">
        <v>20</v>
      </c>
      <c r="F1398" s="78">
        <v>168</v>
      </c>
      <c r="G1398" s="76" t="s">
        <v>298</v>
      </c>
      <c r="H1398" s="76" t="s">
        <v>45</v>
      </c>
      <c r="I1398" s="7">
        <v>2</v>
      </c>
      <c r="J1398" s="8">
        <v>1.42</v>
      </c>
      <c r="K1398" s="8">
        <v>1.1299999999999999</v>
      </c>
      <c r="L1398" s="8">
        <v>0.81</v>
      </c>
      <c r="M1398" s="8">
        <v>13.06</v>
      </c>
      <c r="N1398" s="8">
        <v>12.69</v>
      </c>
      <c r="O1398" s="9">
        <v>125.66371681415929</v>
      </c>
      <c r="P1398" s="9">
        <v>175.30864197530863</v>
      </c>
      <c r="Q1398" s="9">
        <v>102.91568163908589</v>
      </c>
      <c r="R1398" s="35" t="str">
        <f>CONCATENATE(Таблица1[[#This Row],[ОКПД]],Таблица1[[#This Row],[Признак периода данных]],Таблица1[[#This Row],[ОКЕИ]])</f>
        <v>10.13.14.400_168</v>
      </c>
      <c r="S1398" s="35" t="str">
        <f>VLOOKUP(Таблица1[[#This Row],[ОКПД]],ОКПД!$A$2:$B$11000,2,FALSE)</f>
        <v>Изделия колбасные копченые</v>
      </c>
      <c r="T1398" s="35" t="str">
        <f>VLOOKUP(Таблица1[[#This Row],[ОКЕИ]],'для единиц измирения'!$G$4:$H$1900,2,FALSE)</f>
        <v>тонн</v>
      </c>
      <c r="U1398" s="10" t="str">
        <f>LEFT(Таблица1[[#This Row],[ОКПД]],2)</f>
        <v>10</v>
      </c>
      <c r="V1398" s="10" t="e">
        <f>IF(H1398=H1405:H1408,"…*",Таблица1[[#This Row],[За отчётный месяц]])</f>
        <v>#VALUE!</v>
      </c>
      <c r="X1398" s="16" t="e">
        <f>VLOOKUP(Таблица1[[#This Row],[ОКПД]],Произведено!$A$23:$A$42,1,FALSE)</f>
        <v>#N/A</v>
      </c>
      <c r="Y1398" s="25">
        <f t="shared" si="18"/>
        <v>13.06</v>
      </c>
      <c r="Z1398" s="25">
        <f t="shared" si="19"/>
        <v>102.91568163908589</v>
      </c>
    </row>
    <row r="1399" spans="1:26" ht="20.100000000000001" customHeight="1" x14ac:dyDescent="0.25">
      <c r="A1399" s="91">
        <v>45200</v>
      </c>
      <c r="B1399" s="76" t="s">
        <v>17</v>
      </c>
      <c r="C1399" s="76" t="s">
        <v>18</v>
      </c>
      <c r="D1399" s="76" t="s">
        <v>19</v>
      </c>
      <c r="E1399" s="77" t="s">
        <v>20</v>
      </c>
      <c r="F1399" s="78">
        <v>234</v>
      </c>
      <c r="G1399" s="76" t="s">
        <v>298</v>
      </c>
      <c r="H1399" s="76" t="s">
        <v>291</v>
      </c>
      <c r="I1399" s="7">
        <v>29</v>
      </c>
      <c r="J1399" s="8">
        <v>33.460999999999999</v>
      </c>
      <c r="K1399" s="8">
        <v>26.466000000000001</v>
      </c>
      <c r="L1399" s="8">
        <v>39.381</v>
      </c>
      <c r="M1399" s="8">
        <v>373.6</v>
      </c>
      <c r="N1399" s="8">
        <v>351.09899999999999</v>
      </c>
      <c r="O1399" s="9">
        <v>126.43013677926396</v>
      </c>
      <c r="P1399" s="9">
        <v>84.967370051547704</v>
      </c>
      <c r="Q1399" s="9">
        <v>106.40873371897955</v>
      </c>
      <c r="R1399" s="35" t="str">
        <f>CONCATENATE(Таблица1[[#This Row],[ОКПД]],Таблица1[[#This Row],[Признак периода данных]],Таблица1[[#This Row],[ОКЕИ]])</f>
        <v>35.30.11.120_234</v>
      </c>
      <c r="S1399" s="35" t="str">
        <f>VLOOKUP(Таблица1[[#This Row],[ОКПД]],ОКПД!$A$2:$B$11000,2,FALSE)</f>
        <v>Энергия тепловая, отпущенная котельными</v>
      </c>
      <c r="T1399" s="35" t="str">
        <f>VLOOKUP(Таблица1[[#This Row],[ОКЕИ]],'для единиц измирения'!$G$4:$H$1900,2,FALSE)</f>
        <v>тыс. Гкал</v>
      </c>
      <c r="U1399" s="10" t="str">
        <f>LEFT(Таблица1[[#This Row],[ОКПД]],2)</f>
        <v>35</v>
      </c>
      <c r="V1399" s="10" t="e">
        <f>IF(H1399=H1406:H1409,"…*",Таблица1[[#This Row],[За отчётный месяц]])</f>
        <v>#VALUE!</v>
      </c>
      <c r="X1399" s="16" t="e">
        <f>VLOOKUP(Таблица1[[#This Row],[ОКПД]],Произведено!$A$23:$A$42,1,FALSE)</f>
        <v>#N/A</v>
      </c>
      <c r="Y1399" s="25">
        <f t="shared" si="18"/>
        <v>373.6</v>
      </c>
      <c r="Z1399" s="25">
        <f t="shared" si="19"/>
        <v>106.40873371897955</v>
      </c>
    </row>
    <row r="1400" spans="1:26" ht="20.100000000000001" customHeight="1" x14ac:dyDescent="0.25">
      <c r="A1400" s="91">
        <v>45200</v>
      </c>
      <c r="B1400" s="76" t="s">
        <v>17</v>
      </c>
      <c r="C1400" s="76" t="s">
        <v>18</v>
      </c>
      <c r="D1400" s="76" t="s">
        <v>19</v>
      </c>
      <c r="E1400" s="77" t="s">
        <v>20</v>
      </c>
      <c r="F1400" s="78">
        <v>234</v>
      </c>
      <c r="G1400" s="76" t="s">
        <v>298</v>
      </c>
      <c r="H1400" s="76" t="s">
        <v>336</v>
      </c>
      <c r="I1400" s="6">
        <v>2</v>
      </c>
      <c r="J1400" s="8">
        <v>20.350999999999999</v>
      </c>
      <c r="K1400" s="8">
        <v>16.006</v>
      </c>
      <c r="L1400" s="8">
        <v>23.526</v>
      </c>
      <c r="M1400" s="8">
        <v>206.476</v>
      </c>
      <c r="N1400" s="8">
        <v>169.958</v>
      </c>
      <c r="O1400" s="9">
        <v>127.14607022366613</v>
      </c>
      <c r="P1400" s="9">
        <v>86.504293122502759</v>
      </c>
      <c r="Q1400" s="9">
        <v>121.48648489626849</v>
      </c>
      <c r="R1400" s="35" t="str">
        <f>CONCATENATE(Таблица1[[#This Row],[ОКПД]],Таблица1[[#This Row],[Признак периода данных]],Таблица1[[#This Row],[ОКЕИ]])</f>
        <v>35.30.11.112_234</v>
      </c>
      <c r="S1400" s="35" t="str">
        <f>VLOOKUP(Таблица1[[#This Row],[ОКПД]],ОКПД!$A$2:$B$11000,2,FALSE)</f>
        <v>Энергия тепловая, отпущенная атомными электростанциями (АЭС)</v>
      </c>
      <c r="T1400" s="35" t="str">
        <f>VLOOKUP(Таблица1[[#This Row],[ОКЕИ]],'для единиц измирения'!$G$4:$H$1900,2,FALSE)</f>
        <v>тыс. Гкал</v>
      </c>
      <c r="U1400" s="10" t="str">
        <f>LEFT(Таблица1[[#This Row],[ОКПД]],2)</f>
        <v>35</v>
      </c>
      <c r="V1400" s="10" t="e">
        <f>IF(H1400=H1407:H1410,"…*",Таблица1[[#This Row],[За отчётный месяц]])</f>
        <v>#VALUE!</v>
      </c>
      <c r="X1400" s="16" t="e">
        <f>VLOOKUP(Таблица1[[#This Row],[ОКПД]],Произведено!$A$23:$A$42,1,FALSE)</f>
        <v>#N/A</v>
      </c>
      <c r="Y1400" s="25">
        <f t="shared" si="18"/>
        <v>206.476</v>
      </c>
      <c r="Z1400" s="25">
        <f t="shared" si="19"/>
        <v>121.48648489626849</v>
      </c>
    </row>
    <row r="1401" spans="1:26" ht="20.100000000000001" customHeight="1" x14ac:dyDescent="0.25">
      <c r="A1401" s="91">
        <v>45200</v>
      </c>
      <c r="B1401" s="76" t="s">
        <v>17</v>
      </c>
      <c r="C1401" s="76" t="s">
        <v>18</v>
      </c>
      <c r="D1401" s="76" t="s">
        <v>19</v>
      </c>
      <c r="E1401" s="77" t="s">
        <v>20</v>
      </c>
      <c r="F1401" s="78">
        <v>247</v>
      </c>
      <c r="G1401" s="76" t="s">
        <v>298</v>
      </c>
      <c r="H1401" s="76" t="s">
        <v>271</v>
      </c>
      <c r="I1401" s="6">
        <v>3</v>
      </c>
      <c r="J1401" s="8">
        <v>20.542000000000002</v>
      </c>
      <c r="K1401" s="8">
        <v>16.012</v>
      </c>
      <c r="L1401" s="8">
        <v>23.443999999999999</v>
      </c>
      <c r="M1401" s="8">
        <v>206.36699999999999</v>
      </c>
      <c r="N1401" s="8">
        <v>211.43299999999999</v>
      </c>
      <c r="O1401" s="9">
        <v>128.29128153884588</v>
      </c>
      <c r="P1401" s="9">
        <v>87.621566285616794</v>
      </c>
      <c r="Q1401" s="9">
        <v>97.603969106052503</v>
      </c>
      <c r="R1401" s="35" t="str">
        <f>CONCATENATE(Таблица1[[#This Row],[ОКПД]],Таблица1[[#This Row],[Признак периода данных]],Таблица1[[#This Row],[ОКЕИ]])</f>
        <v>35.11.10.112_247</v>
      </c>
      <c r="S1401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401" s="35" t="str">
        <f>VLOOKUP(Таблица1[[#This Row],[ОКЕИ]],'для единиц измирения'!$G$4:$H$1900,2,FALSE)</f>
        <v>млн. кВт. ч</v>
      </c>
      <c r="U1401" s="10" t="str">
        <f>LEFT(Таблица1[[#This Row],[ОКПД]],2)</f>
        <v>35</v>
      </c>
      <c r="V1401" s="10" t="e">
        <f>IF(H1401=H1408:H1411,"…*",Таблица1[[#This Row],[За отчётный месяц]])</f>
        <v>#VALUE!</v>
      </c>
      <c r="X1401" s="16" t="e">
        <f>VLOOKUP(Таблица1[[#This Row],[ОКПД]],Произведено!$A$23:$A$42,1,FALSE)</f>
        <v>#N/A</v>
      </c>
      <c r="Y1401" s="25">
        <f t="shared" si="18"/>
        <v>206.36699999999999</v>
      </c>
      <c r="Z1401" s="25">
        <f t="shared" si="19"/>
        <v>97.603969106052503</v>
      </c>
    </row>
    <row r="1402" spans="1:26" ht="20.100000000000001" customHeight="1" x14ac:dyDescent="0.25">
      <c r="A1402" s="91">
        <v>45200</v>
      </c>
      <c r="B1402" s="76" t="s">
        <v>17</v>
      </c>
      <c r="C1402" s="76" t="s">
        <v>18</v>
      </c>
      <c r="D1402" s="76" t="s">
        <v>19</v>
      </c>
      <c r="E1402" s="77" t="s">
        <v>20</v>
      </c>
      <c r="F1402" s="78">
        <v>168</v>
      </c>
      <c r="G1402" s="76" t="s">
        <v>298</v>
      </c>
      <c r="H1402" s="76" t="s">
        <v>189</v>
      </c>
      <c r="I1402" s="6">
        <v>2</v>
      </c>
      <c r="J1402" s="8">
        <v>0.09</v>
      </c>
      <c r="K1402" s="8">
        <v>7.0000000000000007E-2</v>
      </c>
      <c r="L1402" s="8">
        <v>0.188</v>
      </c>
      <c r="M1402" s="8">
        <v>0.85299999999999998</v>
      </c>
      <c r="N1402" s="8">
        <v>1.9239999999999999</v>
      </c>
      <c r="O1402" s="9">
        <v>128.57142857142858</v>
      </c>
      <c r="P1402" s="9">
        <v>47.872340425531917</v>
      </c>
      <c r="Q1402" s="9">
        <v>44.334719334719338</v>
      </c>
      <c r="R1402" s="35" t="str">
        <f>CONCATENATE(Таблица1[[#This Row],[ОКПД]],Таблица1[[#This Row],[Признак периода данных]],Таблица1[[#This Row],[ОКЕИ]])</f>
        <v>10.72.11.001.АГ_168</v>
      </c>
      <c r="S1402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402" s="35" t="str">
        <f>VLOOKUP(Таблица1[[#This Row],[ОКЕИ]],'для единиц измирения'!$G$4:$H$1900,2,FALSE)</f>
        <v>тонн</v>
      </c>
      <c r="U1402" s="10" t="str">
        <f>LEFT(Таблица1[[#This Row],[ОКПД]],2)</f>
        <v>10</v>
      </c>
      <c r="V1402" s="10" t="e">
        <f>IF(H1402=H1409:H1412,"…*",Таблица1[[#This Row],[За отчётный месяц]])</f>
        <v>#VALUE!</v>
      </c>
      <c r="X1402" s="16" t="str">
        <f>VLOOKUP(Таблица1[[#This Row],[ОКПД]],Произведено!$A$23:$A$42,1,FALSE)</f>
        <v>10.72.11.001.АГ</v>
      </c>
      <c r="Y1402" s="25">
        <f t="shared" si="18"/>
        <v>0.85299999999999998</v>
      </c>
      <c r="Z1402" s="25">
        <f t="shared" si="19"/>
        <v>44.334719334719338</v>
      </c>
    </row>
    <row r="1403" spans="1:26" ht="20.100000000000001" customHeight="1" x14ac:dyDescent="0.25">
      <c r="A1403" s="91">
        <v>45200</v>
      </c>
      <c r="B1403" s="76" t="s">
        <v>17</v>
      </c>
      <c r="C1403" s="76" t="s">
        <v>18</v>
      </c>
      <c r="D1403" s="76" t="s">
        <v>19</v>
      </c>
      <c r="E1403" s="77" t="s">
        <v>20</v>
      </c>
      <c r="F1403" s="78">
        <v>234</v>
      </c>
      <c r="G1403" s="76" t="s">
        <v>298</v>
      </c>
      <c r="H1403" s="76" t="s">
        <v>282</v>
      </c>
      <c r="I1403" s="7">
        <v>36</v>
      </c>
      <c r="J1403" s="8">
        <v>77.721000000000004</v>
      </c>
      <c r="K1403" s="8">
        <v>59.375999999999998</v>
      </c>
      <c r="L1403" s="8">
        <v>89.95</v>
      </c>
      <c r="M1403" s="8">
        <v>835.69299999999998</v>
      </c>
      <c r="N1403" s="8">
        <v>814.39300000000003</v>
      </c>
      <c r="O1403" s="9">
        <v>130.89632174616005</v>
      </c>
      <c r="P1403" s="9">
        <v>86.404669260700388</v>
      </c>
      <c r="Q1403" s="9">
        <v>102.61544487735037</v>
      </c>
      <c r="R1403" s="35" t="str">
        <f>CONCATENATE(Таблица1[[#This Row],[ОКПД]],Таблица1[[#This Row],[Признак периода данных]],Таблица1[[#This Row],[ОКЕИ]])</f>
        <v>35.30.11_234</v>
      </c>
      <c r="S1403" s="35" t="str">
        <f>VLOOKUP(Таблица1[[#This Row],[ОКПД]],ОКПД!$A$2:$B$11000,2,FALSE)</f>
        <v>Пар и горячая вода</v>
      </c>
      <c r="T1403" s="35" t="str">
        <f>VLOOKUP(Таблица1[[#This Row],[ОКЕИ]],'для единиц измирения'!$G$4:$H$1900,2,FALSE)</f>
        <v>тыс. Гкал</v>
      </c>
      <c r="U1403" s="10" t="str">
        <f>LEFT(Таблица1[[#This Row],[ОКПД]],2)</f>
        <v>35</v>
      </c>
      <c r="V1403" s="10" t="e">
        <f>IF(H1403=H1410:H1413,"…*",Таблица1[[#This Row],[За отчётный месяц]])</f>
        <v>#VALUE!</v>
      </c>
      <c r="X1403" s="16" t="str">
        <f>VLOOKUP(Таблица1[[#This Row],[ОКПД]],Произведено!$A$23:$A$42,1,FALSE)</f>
        <v>35.30.11</v>
      </c>
      <c r="Y1403" s="25">
        <f t="shared" si="18"/>
        <v>835.69299999999998</v>
      </c>
      <c r="Z1403" s="25">
        <f t="shared" si="19"/>
        <v>102.61544487735037</v>
      </c>
    </row>
    <row r="1404" spans="1:26" ht="20.100000000000001" customHeight="1" x14ac:dyDescent="0.25">
      <c r="A1404" s="91">
        <v>45200</v>
      </c>
      <c r="B1404" s="76" t="s">
        <v>17</v>
      </c>
      <c r="C1404" s="76" t="s">
        <v>18</v>
      </c>
      <c r="D1404" s="76" t="s">
        <v>19</v>
      </c>
      <c r="E1404" s="77" t="s">
        <v>20</v>
      </c>
      <c r="F1404" s="78">
        <v>168</v>
      </c>
      <c r="G1404" s="76" t="s">
        <v>298</v>
      </c>
      <c r="H1404" s="76" t="s">
        <v>40</v>
      </c>
      <c r="I1404" s="7">
        <v>2</v>
      </c>
      <c r="J1404" s="8">
        <v>5.03</v>
      </c>
      <c r="K1404" s="8">
        <v>3.82</v>
      </c>
      <c r="L1404" s="8">
        <v>3.13</v>
      </c>
      <c r="M1404" s="8">
        <v>44.23</v>
      </c>
      <c r="N1404" s="8">
        <v>42.84</v>
      </c>
      <c r="O1404" s="9">
        <v>131.67539267015707</v>
      </c>
      <c r="P1404" s="9">
        <v>160.70287539936103</v>
      </c>
      <c r="Q1404" s="9">
        <v>103.24463118580766</v>
      </c>
      <c r="R1404" s="35" t="str">
        <f>CONCATENATE(Таблица1[[#This Row],[ОКПД]],Таблица1[[#This Row],[Признак периода данных]],Таблица1[[#This Row],[ОКЕИ]])</f>
        <v>10.13.14.002.АГ_168</v>
      </c>
      <c r="S1404" s="35" t="str">
        <f>VLOOKUP(Таблица1[[#This Row],[ОКПД]],ОКПД!$A$2:$B$11000,2,FALSE)</f>
        <v>Изделия колбасные, включая  изделия колбасные для детского питания</v>
      </c>
      <c r="T1404" s="35" t="str">
        <f>VLOOKUP(Таблица1[[#This Row],[ОКЕИ]],'для единиц измирения'!$G$4:$H$1900,2,FALSE)</f>
        <v>тонн</v>
      </c>
      <c r="U1404" s="10" t="str">
        <f>LEFT(Таблица1[[#This Row],[ОКПД]],2)</f>
        <v>10</v>
      </c>
      <c r="V1404" s="10" t="e">
        <f>IF(H1404=H1411:H1414,"…*",Таблица1[[#This Row],[За отчётный месяц]])</f>
        <v>#VALUE!</v>
      </c>
      <c r="X1404" s="16" t="e">
        <f>VLOOKUP(Таблица1[[#This Row],[ОКПД]],Произведено!$A$23:$A$42,1,FALSE)</f>
        <v>#N/A</v>
      </c>
      <c r="Y1404" s="25">
        <f t="shared" si="18"/>
        <v>44.23</v>
      </c>
      <c r="Z1404" s="25">
        <f t="shared" si="19"/>
        <v>103.24463118580766</v>
      </c>
    </row>
    <row r="1405" spans="1:26" ht="20.100000000000001" customHeight="1" x14ac:dyDescent="0.25">
      <c r="A1405" s="91">
        <v>45200</v>
      </c>
      <c r="B1405" s="76" t="s">
        <v>17</v>
      </c>
      <c r="C1405" s="76" t="s">
        <v>18</v>
      </c>
      <c r="D1405" s="76" t="s">
        <v>19</v>
      </c>
      <c r="E1405" s="77" t="s">
        <v>20</v>
      </c>
      <c r="F1405" s="78">
        <v>168</v>
      </c>
      <c r="G1405" s="76" t="s">
        <v>298</v>
      </c>
      <c r="H1405" s="76" t="s">
        <v>198</v>
      </c>
      <c r="I1405" s="7">
        <v>1</v>
      </c>
      <c r="J1405" s="8">
        <v>0.04</v>
      </c>
      <c r="K1405" s="8">
        <v>0.03</v>
      </c>
      <c r="L1405" s="8">
        <v>0.06</v>
      </c>
      <c r="M1405" s="8">
        <v>0.43</v>
      </c>
      <c r="N1405" s="8">
        <v>0.81</v>
      </c>
      <c r="O1405" s="9">
        <v>133.33333333333334</v>
      </c>
      <c r="P1405" s="9">
        <v>66.666666666666671</v>
      </c>
      <c r="Q1405" s="9">
        <v>53.086419753086417</v>
      </c>
      <c r="R1405" s="35" t="str">
        <f>CONCATENATE(Таблица1[[#This Row],[ОКПД]],Таблица1[[#This Row],[Признак периода данных]],Таблица1[[#This Row],[ОКЕИ]])</f>
        <v>10.72.19.140_168</v>
      </c>
      <c r="S1405" s="35" t="str">
        <f>VLOOKUP(Таблица1[[#This Row],[ОКПД]],ОКПД!$A$2:$B$11000,2,FALSE)</f>
        <v>Полуфабрикаты хлебобулочные замороженные</v>
      </c>
      <c r="T1405" s="35" t="str">
        <f>VLOOKUP(Таблица1[[#This Row],[ОКЕИ]],'для единиц измирения'!$G$4:$H$1900,2,FALSE)</f>
        <v>тонн</v>
      </c>
      <c r="U1405" s="10" t="str">
        <f>LEFT(Таблица1[[#This Row],[ОКПД]],2)</f>
        <v>10</v>
      </c>
      <c r="V1405" s="10" t="e">
        <f>IF(H1405=H1412:H1415,"…*",Таблица1[[#This Row],[За отчётный месяц]])</f>
        <v>#VALUE!</v>
      </c>
      <c r="X1405" s="16" t="e">
        <f>VLOOKUP(Таблица1[[#This Row],[ОКПД]],Произведено!$A$23:$A$42,1,FALSE)</f>
        <v>#N/A</v>
      </c>
      <c r="Y1405" s="25">
        <f t="shared" si="18"/>
        <v>0.43</v>
      </c>
      <c r="Z1405" s="25">
        <f t="shared" si="19"/>
        <v>53.086419753086417</v>
      </c>
    </row>
    <row r="1406" spans="1:26" ht="20.100000000000001" customHeight="1" x14ac:dyDescent="0.25">
      <c r="A1406" s="91">
        <v>45200</v>
      </c>
      <c r="B1406" s="76" t="s">
        <v>17</v>
      </c>
      <c r="C1406" s="76" t="s">
        <v>18</v>
      </c>
      <c r="D1406" s="76" t="s">
        <v>19</v>
      </c>
      <c r="E1406" s="77" t="s">
        <v>20</v>
      </c>
      <c r="F1406" s="78">
        <v>168</v>
      </c>
      <c r="G1406" s="76" t="s">
        <v>298</v>
      </c>
      <c r="H1406" s="76" t="s">
        <v>196</v>
      </c>
      <c r="I1406" s="7">
        <v>1</v>
      </c>
      <c r="J1406" s="8">
        <v>0.04</v>
      </c>
      <c r="K1406" s="8">
        <v>0.03</v>
      </c>
      <c r="L1406" s="8">
        <v>0.11</v>
      </c>
      <c r="M1406" s="8">
        <v>0.43</v>
      </c>
      <c r="N1406" s="8">
        <v>1.25</v>
      </c>
      <c r="O1406" s="9">
        <v>133.33333333333334</v>
      </c>
      <c r="P1406" s="9">
        <v>36.363636363636367</v>
      </c>
      <c r="Q1406" s="9">
        <v>34.4</v>
      </c>
      <c r="R1406" s="35" t="str">
        <f>CONCATENATE(Таблица1[[#This Row],[ОКПД]],Таблица1[[#This Row],[Признак периода данных]],Таблица1[[#This Row],[ОКЕИ]])</f>
        <v>10.72.19_168</v>
      </c>
      <c r="S1406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406" s="35" t="str">
        <f>VLOOKUP(Таблица1[[#This Row],[ОКЕИ]],'для единиц измирения'!$G$4:$H$1900,2,FALSE)</f>
        <v>тонн</v>
      </c>
      <c r="U1406" s="10" t="str">
        <f>LEFT(Таблица1[[#This Row],[ОКПД]],2)</f>
        <v>10</v>
      </c>
      <c r="V1406" s="10" t="e">
        <f>IF(H1406=H1413:H1416,"…*",Таблица1[[#This Row],[За отчётный месяц]])</f>
        <v>#VALUE!</v>
      </c>
      <c r="X1406" s="16" t="e">
        <f>VLOOKUP(Таблица1[[#This Row],[ОКПД]],Произведено!$A$23:$A$42,1,FALSE)</f>
        <v>#N/A</v>
      </c>
      <c r="Y1406" s="25">
        <f t="shared" si="18"/>
        <v>0.43</v>
      </c>
      <c r="Z1406" s="25">
        <f t="shared" si="19"/>
        <v>34.4</v>
      </c>
    </row>
    <row r="1407" spans="1:26" ht="20.100000000000001" customHeight="1" x14ac:dyDescent="0.25">
      <c r="A1407" s="91">
        <v>45200</v>
      </c>
      <c r="B1407" s="76" t="s">
        <v>17</v>
      </c>
      <c r="C1407" s="76" t="s">
        <v>18</v>
      </c>
      <c r="D1407" s="76" t="s">
        <v>19</v>
      </c>
      <c r="E1407" s="77" t="s">
        <v>20</v>
      </c>
      <c r="F1407" s="78">
        <v>168</v>
      </c>
      <c r="G1407" s="76" t="s">
        <v>298</v>
      </c>
      <c r="H1407" s="76" t="s">
        <v>112</v>
      </c>
      <c r="I1407" s="6">
        <v>1</v>
      </c>
      <c r="J1407" s="8">
        <v>0.14599999999999999</v>
      </c>
      <c r="K1407" s="8">
        <v>0.109</v>
      </c>
      <c r="L1407" s="8">
        <v>0.114</v>
      </c>
      <c r="M1407" s="8">
        <v>0.55100000000000005</v>
      </c>
      <c r="N1407" s="8">
        <v>1.1539999999999999</v>
      </c>
      <c r="O1407" s="9">
        <v>133.94495412844037</v>
      </c>
      <c r="P1407" s="9">
        <v>128.07017543859649</v>
      </c>
      <c r="Q1407" s="9">
        <v>47.746967071057192</v>
      </c>
      <c r="R1407" s="35" t="str">
        <f>CONCATENATE(Таблица1[[#This Row],[ОКПД]],Таблица1[[#This Row],[Признак периода данных]],Таблица1[[#This Row],[ОКЕИ]])</f>
        <v>10.20.24.123_168</v>
      </c>
      <c r="S1407" s="35" t="str">
        <f>VLOOKUP(Таблица1[[#This Row],[ОКПД]],ОКПД!$A$2:$B$11000,2,FALSE)</f>
        <v>Рыба и филе морских рыб горячего копчения (кроме сельди)</v>
      </c>
      <c r="T1407" s="35" t="str">
        <f>VLOOKUP(Таблица1[[#This Row],[ОКЕИ]],'для единиц измирения'!$G$4:$H$1900,2,FALSE)</f>
        <v>тонн</v>
      </c>
      <c r="U1407" s="10" t="str">
        <f>LEFT(Таблица1[[#This Row],[ОКПД]],2)</f>
        <v>10</v>
      </c>
      <c r="V1407" s="10" t="e">
        <f>IF(H1407=H1414:H1417,"…*",Таблица1[[#This Row],[За отчётный месяц]])</f>
        <v>#VALUE!</v>
      </c>
      <c r="X1407" s="16" t="e">
        <f>VLOOKUP(Таблица1[[#This Row],[ОКПД]],Произведено!$A$23:$A$42,1,FALSE)</f>
        <v>#N/A</v>
      </c>
      <c r="Y1407" s="25">
        <f t="shared" si="18"/>
        <v>0.55100000000000005</v>
      </c>
      <c r="Z1407" s="25">
        <f t="shared" si="19"/>
        <v>47.746967071057192</v>
      </c>
    </row>
    <row r="1408" spans="1:26" ht="20.100000000000001" customHeight="1" x14ac:dyDescent="0.25">
      <c r="A1408" s="91">
        <v>45200</v>
      </c>
      <c r="B1408" s="76" t="s">
        <v>17</v>
      </c>
      <c r="C1408" s="76" t="s">
        <v>18</v>
      </c>
      <c r="D1408" s="76" t="s">
        <v>19</v>
      </c>
      <c r="E1408" s="77" t="s">
        <v>20</v>
      </c>
      <c r="F1408" s="78">
        <v>168</v>
      </c>
      <c r="G1408" s="76" t="s">
        <v>298</v>
      </c>
      <c r="H1408" s="76" t="s">
        <v>43</v>
      </c>
      <c r="I1408" s="6">
        <v>2</v>
      </c>
      <c r="J1408" s="8">
        <v>3.51</v>
      </c>
      <c r="K1408" s="8">
        <v>2.62</v>
      </c>
      <c r="L1408" s="8">
        <v>2.1</v>
      </c>
      <c r="M1408" s="8">
        <v>29.97</v>
      </c>
      <c r="N1408" s="8">
        <v>28.33</v>
      </c>
      <c r="O1408" s="9">
        <v>133.96946564885496</v>
      </c>
      <c r="P1408" s="9">
        <v>167.14285714285714</v>
      </c>
      <c r="Q1408" s="9">
        <v>105.78891634309919</v>
      </c>
      <c r="R1408" s="35" t="str">
        <f>CONCATENATE(Таблица1[[#This Row],[ОКПД]],Таблица1[[#This Row],[Признак периода данных]],Таблица1[[#This Row],[ОКЕИ]])</f>
        <v>10.13.14.100_168</v>
      </c>
      <c r="S1408" s="35" t="str">
        <f>VLOOKUP(Таблица1[[#This Row],[ОКПД]],ОКПД!$A$2:$B$11000,2,FALSE)</f>
        <v>Изделия колбасные вареные, в том числе фаршированные</v>
      </c>
      <c r="T1408" s="35" t="str">
        <f>VLOOKUP(Таблица1[[#This Row],[ОКЕИ]],'для единиц измирения'!$G$4:$H$1900,2,FALSE)</f>
        <v>тонн</v>
      </c>
      <c r="U1408" s="10" t="str">
        <f>LEFT(Таблица1[[#This Row],[ОКПД]],2)</f>
        <v>10</v>
      </c>
      <c r="V1408" s="10" t="e">
        <f>IF(H1408=H1415:H1418,"…*",Таблица1[[#This Row],[За отчётный месяц]])</f>
        <v>#VALUE!</v>
      </c>
      <c r="X1408" s="16" t="e">
        <f>VLOOKUP(Таблица1[[#This Row],[ОКПД]],Произведено!$A$23:$A$42,1,FALSE)</f>
        <v>#N/A</v>
      </c>
      <c r="Y1408" s="25">
        <f t="shared" ref="Y1408:Y1471" si="20">M1408</f>
        <v>29.97</v>
      </c>
      <c r="Z1408" s="25">
        <f t="shared" ref="Z1408:Z1471" si="21">Q1408</f>
        <v>105.78891634309919</v>
      </c>
    </row>
    <row r="1409" spans="1:26" ht="20.100000000000001" customHeight="1" x14ac:dyDescent="0.25">
      <c r="A1409" s="91">
        <v>45200</v>
      </c>
      <c r="B1409" s="76" t="s">
        <v>17</v>
      </c>
      <c r="C1409" s="76" t="s">
        <v>18</v>
      </c>
      <c r="D1409" s="76" t="s">
        <v>19</v>
      </c>
      <c r="E1409" s="77" t="s">
        <v>20</v>
      </c>
      <c r="F1409" s="78">
        <v>234</v>
      </c>
      <c r="G1409" s="76" t="s">
        <v>298</v>
      </c>
      <c r="H1409" s="76" t="s">
        <v>286</v>
      </c>
      <c r="I1409" s="7">
        <v>5</v>
      </c>
      <c r="J1409" s="8">
        <v>43.756</v>
      </c>
      <c r="K1409" s="8">
        <v>32.558</v>
      </c>
      <c r="L1409" s="8">
        <v>50.054000000000002</v>
      </c>
      <c r="M1409" s="8">
        <v>457.28199999999998</v>
      </c>
      <c r="N1409" s="8">
        <v>457.7</v>
      </c>
      <c r="O1409" s="9">
        <v>134.39400454573376</v>
      </c>
      <c r="P1409" s="9">
        <v>87.417589003875818</v>
      </c>
      <c r="Q1409" s="9">
        <v>99.908673803801619</v>
      </c>
      <c r="R1409" s="35" t="str">
        <f>CONCATENATE(Таблица1[[#This Row],[ОКПД]],Таблица1[[#This Row],[Признак периода данных]],Таблица1[[#This Row],[ОКЕИ]])</f>
        <v>35.30.11.110_234</v>
      </c>
      <c r="S1409" s="35" t="str">
        <f>VLOOKUP(Таблица1[[#This Row],[ОКПД]],ОКПД!$A$2:$B$11000,2,FALSE)</f>
        <v>Энергия тепловая, отпущенная электростанциями</v>
      </c>
      <c r="T1409" s="35" t="str">
        <f>VLOOKUP(Таблица1[[#This Row],[ОКЕИ]],'для единиц измирения'!$G$4:$H$1900,2,FALSE)</f>
        <v>тыс. Гкал</v>
      </c>
      <c r="U1409" s="10" t="str">
        <f>LEFT(Таблица1[[#This Row],[ОКПД]],2)</f>
        <v>35</v>
      </c>
      <c r="V1409" s="10" t="e">
        <f>IF(H1409=H1416:H1419,"…*",Таблица1[[#This Row],[За отчётный месяц]])</f>
        <v>#VALUE!</v>
      </c>
      <c r="X1409" s="16" t="e">
        <f>VLOOKUP(Таблица1[[#This Row],[ОКПД]],Произведено!$A$23:$A$42,1,FALSE)</f>
        <v>#N/A</v>
      </c>
      <c r="Y1409" s="25">
        <f t="shared" si="20"/>
        <v>457.28199999999998</v>
      </c>
      <c r="Z1409" s="25">
        <f t="shared" si="21"/>
        <v>99.908673803801619</v>
      </c>
    </row>
    <row r="1410" spans="1:26" ht="20.100000000000001" customHeight="1" x14ac:dyDescent="0.25">
      <c r="A1410" s="91">
        <v>45200</v>
      </c>
      <c r="B1410" s="76" t="s">
        <v>17</v>
      </c>
      <c r="C1410" s="76" t="s">
        <v>18</v>
      </c>
      <c r="D1410" s="76" t="s">
        <v>19</v>
      </c>
      <c r="E1410" s="77" t="s">
        <v>20</v>
      </c>
      <c r="F1410" s="78">
        <v>168</v>
      </c>
      <c r="G1410" s="76" t="s">
        <v>298</v>
      </c>
      <c r="H1410" s="76" t="s">
        <v>49</v>
      </c>
      <c r="I1410" s="7">
        <v>2</v>
      </c>
      <c r="J1410" s="8">
        <v>1.47</v>
      </c>
      <c r="K1410" s="8">
        <v>1.08</v>
      </c>
      <c r="L1410" s="8">
        <v>0.81100000000000005</v>
      </c>
      <c r="M1410" s="8">
        <v>11.28</v>
      </c>
      <c r="N1410" s="8">
        <v>11.521000000000001</v>
      </c>
      <c r="O1410" s="9">
        <v>136.11111111111111</v>
      </c>
      <c r="P1410" s="9">
        <v>181.25770653514181</v>
      </c>
      <c r="Q1410" s="9">
        <v>97.908167693776576</v>
      </c>
      <c r="R1410" s="35" t="str">
        <f>CONCATENATE(Таблица1[[#This Row],[ОКПД]],Таблица1[[#This Row],[Признак периода данных]],Таблица1[[#This Row],[ОКЕИ]])</f>
        <v>10.13.14.600_168</v>
      </c>
      <c r="S1410" s="35" t="str">
        <f>VLOOKUP(Таблица1[[#This Row],[ОКПД]],ОКПД!$A$2:$B$11000,2,FALSE)</f>
        <v>Продукты из мяса и мяса птицы</v>
      </c>
      <c r="T1410" s="35" t="str">
        <f>VLOOKUP(Таблица1[[#This Row],[ОКЕИ]],'для единиц измирения'!$G$4:$H$1900,2,FALSE)</f>
        <v>тонн</v>
      </c>
      <c r="U1410" s="10" t="str">
        <f>LEFT(Таблица1[[#This Row],[ОКПД]],2)</f>
        <v>10</v>
      </c>
      <c r="V1410" s="10" t="e">
        <f>IF(H1410=H1417:H1420,"…*",Таблица1[[#This Row],[За отчётный месяц]])</f>
        <v>#VALUE!</v>
      </c>
      <c r="X1410" s="16" t="e">
        <f>VLOOKUP(Таблица1[[#This Row],[ОКПД]],Произведено!$A$23:$A$42,1,FALSE)</f>
        <v>#N/A</v>
      </c>
      <c r="Y1410" s="25">
        <f t="shared" si="20"/>
        <v>11.28</v>
      </c>
      <c r="Z1410" s="25">
        <f t="shared" si="21"/>
        <v>97.908167693776576</v>
      </c>
    </row>
    <row r="1411" spans="1:26" ht="20.100000000000001" customHeight="1" x14ac:dyDescent="0.25">
      <c r="A1411" s="91">
        <v>45200</v>
      </c>
      <c r="B1411" s="76" t="s">
        <v>17</v>
      </c>
      <c r="C1411" s="76" t="s">
        <v>18</v>
      </c>
      <c r="D1411" s="76" t="s">
        <v>19</v>
      </c>
      <c r="E1411" s="77" t="s">
        <v>20</v>
      </c>
      <c r="F1411" s="78">
        <v>168</v>
      </c>
      <c r="G1411" s="76" t="s">
        <v>298</v>
      </c>
      <c r="H1411" s="76" t="s">
        <v>86</v>
      </c>
      <c r="I1411" s="7">
        <v>2</v>
      </c>
      <c r="J1411" s="8">
        <v>1.754</v>
      </c>
      <c r="K1411" s="8">
        <v>1.282</v>
      </c>
      <c r="L1411" s="8">
        <v>1.762</v>
      </c>
      <c r="M1411" s="8">
        <v>17.103999999999999</v>
      </c>
      <c r="N1411" s="8">
        <v>24.984999999999999</v>
      </c>
      <c r="O1411" s="9">
        <v>136.81747269890795</v>
      </c>
      <c r="P1411" s="9">
        <v>99.545970488081721</v>
      </c>
      <c r="Q1411" s="9">
        <v>68.457074244546732</v>
      </c>
      <c r="R1411" s="35" t="str">
        <f>CONCATENATE(Таблица1[[#This Row],[ОКПД]],Таблица1[[#This Row],[Признак периода данных]],Таблица1[[#This Row],[ОКЕИ]])</f>
        <v>10.20.23_168</v>
      </c>
      <c r="S1411" s="35" t="str">
        <f>VLOOKUP(Таблица1[[#This Row],[ОКПД]],ОКПД!$A$2:$B$11000,2,FALSE)</f>
        <v>Рыба вяленая, соленая и несоленая или в рассоле</v>
      </c>
      <c r="T1411" s="35" t="str">
        <f>VLOOKUP(Таблица1[[#This Row],[ОКЕИ]],'для единиц измирения'!$G$4:$H$1900,2,FALSE)</f>
        <v>тонн</v>
      </c>
      <c r="U1411" s="10" t="str">
        <f>LEFT(Таблица1[[#This Row],[ОКПД]],2)</f>
        <v>10</v>
      </c>
      <c r="V1411" s="10" t="e">
        <f>IF(H1411=H1418:H1421,"…*",Таблица1[[#This Row],[За отчётный месяц]])</f>
        <v>#VALUE!</v>
      </c>
      <c r="X1411" s="16" t="e">
        <f>VLOOKUP(Таблица1[[#This Row],[ОКПД]],Произведено!$A$23:$A$42,1,FALSE)</f>
        <v>#N/A</v>
      </c>
      <c r="Y1411" s="25">
        <f t="shared" si="20"/>
        <v>17.103999999999999</v>
      </c>
      <c r="Z1411" s="25">
        <f t="shared" si="21"/>
        <v>68.457074244546732</v>
      </c>
    </row>
    <row r="1412" spans="1:26" ht="20.100000000000001" customHeight="1" x14ac:dyDescent="0.25">
      <c r="A1412" s="91">
        <v>45200</v>
      </c>
      <c r="B1412" s="76" t="s">
        <v>17</v>
      </c>
      <c r="C1412" s="76" t="s">
        <v>18</v>
      </c>
      <c r="D1412" s="76" t="s">
        <v>19</v>
      </c>
      <c r="E1412" s="77" t="s">
        <v>20</v>
      </c>
      <c r="F1412" s="78">
        <v>234</v>
      </c>
      <c r="G1412" s="76" t="s">
        <v>298</v>
      </c>
      <c r="H1412" s="76" t="s">
        <v>289</v>
      </c>
      <c r="I1412" s="7">
        <v>3</v>
      </c>
      <c r="J1412" s="8">
        <v>23.405000000000001</v>
      </c>
      <c r="K1412" s="8">
        <v>16.552</v>
      </c>
      <c r="L1412" s="8">
        <v>26.527999999999999</v>
      </c>
      <c r="M1412" s="8">
        <v>250.80600000000001</v>
      </c>
      <c r="N1412" s="8">
        <v>287.74200000000002</v>
      </c>
      <c r="O1412" s="9">
        <v>141.40285161913968</v>
      </c>
      <c r="P1412" s="9">
        <v>88.22753317249699</v>
      </c>
      <c r="Q1412" s="9">
        <v>87.163500635986409</v>
      </c>
      <c r="R1412" s="35" t="str">
        <f>CONCATENATE(Таблица1[[#This Row],[ОКПД]],Таблица1[[#This Row],[Признак периода данных]],Таблица1[[#This Row],[ОКЕИ]])</f>
        <v>35.30.11.111_234</v>
      </c>
      <c r="S1412" s="35" t="str">
        <f>VLOOKUP(Таблица1[[#This Row],[ОКПД]],ОКПД!$A$2:$B$11000,2,FALSE)</f>
        <v>Энергия тепловая, отпущенная тепловыми электроцентралями (ТЭЦ)</v>
      </c>
      <c r="T1412" s="35" t="str">
        <f>VLOOKUP(Таблица1[[#This Row],[ОКЕИ]],'для единиц измирения'!$G$4:$H$1900,2,FALSE)</f>
        <v>тыс. Гкал</v>
      </c>
      <c r="U1412" s="10" t="str">
        <f>LEFT(Таблица1[[#This Row],[ОКПД]],2)</f>
        <v>35</v>
      </c>
      <c r="V1412" s="10" t="e">
        <f>IF(H1412=H1419:H1422,"…*",Таблица1[[#This Row],[За отчётный месяц]])</f>
        <v>#VALUE!</v>
      </c>
      <c r="X1412" s="16" t="e">
        <f>VLOOKUP(Таблица1[[#This Row],[ОКПД]],Произведено!$A$23:$A$42,1,FALSE)</f>
        <v>#N/A</v>
      </c>
      <c r="Y1412" s="25">
        <f t="shared" si="20"/>
        <v>250.80600000000001</v>
      </c>
      <c r="Z1412" s="25">
        <f t="shared" si="21"/>
        <v>87.163500635986409</v>
      </c>
    </row>
    <row r="1413" spans="1:26" ht="20.100000000000001" customHeight="1" x14ac:dyDescent="0.25">
      <c r="A1413" s="91">
        <v>45200</v>
      </c>
      <c r="B1413" s="76" t="s">
        <v>17</v>
      </c>
      <c r="C1413" s="76" t="s">
        <v>18</v>
      </c>
      <c r="D1413" s="76" t="s">
        <v>19</v>
      </c>
      <c r="E1413" s="77" t="s">
        <v>20</v>
      </c>
      <c r="F1413" s="78">
        <v>882</v>
      </c>
      <c r="G1413" s="76" t="s">
        <v>298</v>
      </c>
      <c r="H1413" s="76" t="s">
        <v>313</v>
      </c>
      <c r="I1413" s="6">
        <v>2</v>
      </c>
      <c r="J1413" s="8">
        <v>24.62</v>
      </c>
      <c r="K1413" s="8">
        <v>17.27</v>
      </c>
      <c r="L1413" s="8">
        <v>21.83</v>
      </c>
      <c r="M1413" s="8">
        <v>188.52</v>
      </c>
      <c r="N1413" s="8">
        <v>178.9</v>
      </c>
      <c r="O1413" s="9">
        <v>142.55935147654893</v>
      </c>
      <c r="P1413" s="9">
        <v>112.78057718735685</v>
      </c>
      <c r="Q1413" s="9">
        <v>105.37730575740638</v>
      </c>
      <c r="R1413" s="35" t="str">
        <f>CONCATENATE(Таблица1[[#This Row],[ОКПД]],Таблица1[[#This Row],[Признак периода данных]],Таблица1[[#This Row],[ОКЕИ]])</f>
        <v>10.13.15.002.АГ_882</v>
      </c>
      <c r="S1413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413" s="35" t="str">
        <f>VLOOKUP(Таблица1[[#This Row],[ОКЕИ]],'для единиц измирения'!$G$4:$H$1900,2,FALSE)</f>
        <v>тыс.усл. банок</v>
      </c>
      <c r="U1413" s="10" t="str">
        <f>LEFT(Таблица1[[#This Row],[ОКПД]],2)</f>
        <v>10</v>
      </c>
      <c r="V1413" s="10" t="e">
        <f>IF(H1413=H1420:H1423,"…*",Таблица1[[#This Row],[За отчётный месяц]])</f>
        <v>#VALUE!</v>
      </c>
      <c r="X1413" s="16" t="e">
        <f>VLOOKUP(Таблица1[[#This Row],[ОКПД]],Произведено!$A$23:$A$42,1,FALSE)</f>
        <v>#N/A</v>
      </c>
      <c r="Y1413" s="25">
        <f t="shared" si="20"/>
        <v>188.52</v>
      </c>
      <c r="Z1413" s="25">
        <f t="shared" si="21"/>
        <v>105.37730575740638</v>
      </c>
    </row>
    <row r="1414" spans="1:26" ht="20.100000000000001" customHeight="1" x14ac:dyDescent="0.25">
      <c r="A1414" s="91">
        <v>45200</v>
      </c>
      <c r="B1414" s="76" t="s">
        <v>17</v>
      </c>
      <c r="C1414" s="76" t="s">
        <v>18</v>
      </c>
      <c r="D1414" s="76" t="s">
        <v>19</v>
      </c>
      <c r="E1414" s="77" t="s">
        <v>20</v>
      </c>
      <c r="F1414" s="78">
        <v>168</v>
      </c>
      <c r="G1414" s="76" t="s">
        <v>298</v>
      </c>
      <c r="H1414" s="76" t="s">
        <v>47</v>
      </c>
      <c r="I1414" s="6">
        <v>1</v>
      </c>
      <c r="J1414" s="8">
        <v>0.1</v>
      </c>
      <c r="K1414" s="8">
        <v>7.0000000000000007E-2</v>
      </c>
      <c r="L1414" s="8">
        <v>0.22</v>
      </c>
      <c r="M1414" s="8">
        <v>1.2</v>
      </c>
      <c r="N1414" s="8">
        <v>1.82</v>
      </c>
      <c r="O1414" s="9">
        <v>142.85714285714286</v>
      </c>
      <c r="P1414" s="9">
        <v>45.454545454545453</v>
      </c>
      <c r="Q1414" s="9">
        <v>65.934065934065927</v>
      </c>
      <c r="R1414" s="35" t="str">
        <f>CONCATENATE(Таблица1[[#This Row],[ОКПД]],Таблица1[[#This Row],[Признак периода данных]],Таблица1[[#This Row],[ОКЕИ]])</f>
        <v>10.13.14.500_168</v>
      </c>
      <c r="S1414" s="35" t="str">
        <f>VLOOKUP(Таблица1[[#This Row],[ОКПД]],ОКПД!$A$2:$B$11000,2,FALSE)</f>
        <v>Изделия колбасные из термически обработанных ингредиентов</v>
      </c>
      <c r="T1414" s="35" t="str">
        <f>VLOOKUP(Таблица1[[#This Row],[ОКЕИ]],'для единиц измирения'!$G$4:$H$1900,2,FALSE)</f>
        <v>тонн</v>
      </c>
      <c r="U1414" s="10" t="str">
        <f>LEFT(Таблица1[[#This Row],[ОКПД]],2)</f>
        <v>10</v>
      </c>
      <c r="V1414" s="10" t="e">
        <f>IF(H1414=H1421:H1424,"…*",Таблица1[[#This Row],[За отчётный месяц]])</f>
        <v>#VALUE!</v>
      </c>
      <c r="X1414" s="16" t="e">
        <f>VLOOKUP(Таблица1[[#This Row],[ОКПД]],Произведено!$A$23:$A$42,1,FALSE)</f>
        <v>#N/A</v>
      </c>
      <c r="Y1414" s="25">
        <f t="shared" si="20"/>
        <v>1.2</v>
      </c>
      <c r="Z1414" s="25">
        <f t="shared" si="21"/>
        <v>65.934065934065927</v>
      </c>
    </row>
    <row r="1415" spans="1:26" ht="20.100000000000001" customHeight="1" x14ac:dyDescent="0.25">
      <c r="A1415" s="91">
        <v>45200</v>
      </c>
      <c r="B1415" s="76" t="s">
        <v>17</v>
      </c>
      <c r="C1415" s="76" t="s">
        <v>18</v>
      </c>
      <c r="D1415" s="76" t="s">
        <v>19</v>
      </c>
      <c r="E1415" s="77" t="s">
        <v>20</v>
      </c>
      <c r="F1415" s="78">
        <v>168</v>
      </c>
      <c r="G1415" s="76" t="s">
        <v>298</v>
      </c>
      <c r="H1415" s="76" t="s">
        <v>124</v>
      </c>
      <c r="I1415" s="7">
        <v>2</v>
      </c>
      <c r="J1415" s="8">
        <v>0.1</v>
      </c>
      <c r="K1415" s="8">
        <v>7.0000000000000007E-2</v>
      </c>
      <c r="L1415" s="8">
        <v>7.0000000000000007E-2</v>
      </c>
      <c r="M1415" s="8">
        <v>1.04</v>
      </c>
      <c r="N1415" s="8">
        <v>0.9</v>
      </c>
      <c r="O1415" s="9">
        <v>142.85714285714286</v>
      </c>
      <c r="P1415" s="9">
        <v>142.85714285714286</v>
      </c>
      <c r="Q1415" s="9">
        <v>115.55555555555556</v>
      </c>
      <c r="R1415" s="35" t="str">
        <f>CONCATENATE(Таблица1[[#This Row],[ОКПД]],Таблица1[[#This Row],[Признак периода данных]],Таблица1[[#This Row],[ОКЕИ]])</f>
        <v>10.51.12_168</v>
      </c>
      <c r="S1415" s="35" t="str">
        <f>VLOOKUP(Таблица1[[#This Row],[ОКПД]],ОКПД!$A$2:$B$11000,2,FALSE)</f>
        <v>Сливки</v>
      </c>
      <c r="T1415" s="35" t="str">
        <f>VLOOKUP(Таблица1[[#This Row],[ОКЕИ]],'для единиц измирения'!$G$4:$H$1900,2,FALSE)</f>
        <v>тонн</v>
      </c>
      <c r="U1415" s="10" t="str">
        <f>LEFT(Таблица1[[#This Row],[ОКПД]],2)</f>
        <v>10</v>
      </c>
      <c r="V1415" s="10" t="e">
        <f>IF(H1415=H1422:H1425,"…*",Таблица1[[#This Row],[За отчётный месяц]])</f>
        <v>#VALUE!</v>
      </c>
      <c r="X1415" s="16" t="e">
        <f>VLOOKUP(Таблица1[[#This Row],[ОКПД]],Произведено!$A$23:$A$42,1,FALSE)</f>
        <v>#N/A</v>
      </c>
      <c r="Y1415" s="25">
        <f t="shared" si="20"/>
        <v>1.04</v>
      </c>
      <c r="Z1415" s="25">
        <f t="shared" si="21"/>
        <v>115.55555555555556</v>
      </c>
    </row>
    <row r="1416" spans="1:26" ht="20.100000000000001" customHeight="1" x14ac:dyDescent="0.25">
      <c r="A1416" s="91">
        <v>45200</v>
      </c>
      <c r="B1416" s="76" t="s">
        <v>17</v>
      </c>
      <c r="C1416" s="76" t="s">
        <v>18</v>
      </c>
      <c r="D1416" s="76" t="s">
        <v>19</v>
      </c>
      <c r="E1416" s="77" t="s">
        <v>20</v>
      </c>
      <c r="F1416" s="78">
        <v>234</v>
      </c>
      <c r="G1416" s="76" t="s">
        <v>298</v>
      </c>
      <c r="H1416" s="76" t="s">
        <v>294</v>
      </c>
      <c r="I1416" s="7">
        <v>2</v>
      </c>
      <c r="J1416" s="8">
        <v>0.504</v>
      </c>
      <c r="K1416" s="8">
        <v>0.35199999999999998</v>
      </c>
      <c r="L1416" s="8">
        <v>0.51500000000000001</v>
      </c>
      <c r="M1416" s="8">
        <v>4.8109999999999999</v>
      </c>
      <c r="N1416" s="8">
        <v>5.5940000000000003</v>
      </c>
      <c r="O1416" s="9">
        <v>143.18181818181819</v>
      </c>
      <c r="P1416" s="9">
        <v>97.864077669902912</v>
      </c>
      <c r="Q1416" s="9">
        <v>86.002860207365032</v>
      </c>
      <c r="R1416" s="35" t="str">
        <f>CONCATENATE(Таблица1[[#This Row],[ОКПД]],Таблица1[[#This Row],[Признак периода данных]],Таблица1[[#This Row],[ОКЕИ]])</f>
        <v>35.30.11.130_234</v>
      </c>
      <c r="S1416" s="35" t="str">
        <f>VLOOKUP(Таблица1[[#This Row],[ОКПД]],ОКПД!$A$2:$B$11000,2,FALSE)</f>
        <v>Энергия тепловая, отпущенная электрокотлами</v>
      </c>
      <c r="T1416" s="35" t="str">
        <f>VLOOKUP(Таблица1[[#This Row],[ОКЕИ]],'для единиц измирения'!$G$4:$H$1900,2,FALSE)</f>
        <v>тыс. Гкал</v>
      </c>
      <c r="U1416" s="10" t="str">
        <f>LEFT(Таблица1[[#This Row],[ОКПД]],2)</f>
        <v>35</v>
      </c>
      <c r="V1416" s="10" t="e">
        <f>IF(H1416=H1423:H1426,"…*",Таблица1[[#This Row],[За отчётный месяц]])</f>
        <v>#VALUE!</v>
      </c>
      <c r="X1416" s="16" t="e">
        <f>VLOOKUP(Таблица1[[#This Row],[ОКПД]],Произведено!$A$23:$A$42,1,FALSE)</f>
        <v>#N/A</v>
      </c>
      <c r="Y1416" s="25">
        <f t="shared" si="20"/>
        <v>4.8109999999999999</v>
      </c>
      <c r="Z1416" s="25">
        <f t="shared" si="21"/>
        <v>86.002860207365032</v>
      </c>
    </row>
    <row r="1417" spans="1:26" ht="20.100000000000001" customHeight="1" x14ac:dyDescent="0.25">
      <c r="A1417" s="91">
        <v>45200</v>
      </c>
      <c r="B1417" s="76" t="s">
        <v>17</v>
      </c>
      <c r="C1417" s="76" t="s">
        <v>18</v>
      </c>
      <c r="D1417" s="76" t="s">
        <v>19</v>
      </c>
      <c r="E1417" s="77" t="s">
        <v>20</v>
      </c>
      <c r="F1417" s="78">
        <v>384</v>
      </c>
      <c r="G1417" s="76" t="s">
        <v>298</v>
      </c>
      <c r="H1417" s="76" t="s">
        <v>355</v>
      </c>
      <c r="I1417" s="7">
        <v>4</v>
      </c>
      <c r="J1417" s="8">
        <v>230.6</v>
      </c>
      <c r="K1417" s="8">
        <v>155.6</v>
      </c>
      <c r="L1417" s="8">
        <v>386.7</v>
      </c>
      <c r="M1417" s="8">
        <v>2153.1999999999998</v>
      </c>
      <c r="N1417" s="8">
        <v>2598.4</v>
      </c>
      <c r="O1417" s="9">
        <v>148.20051413881748</v>
      </c>
      <c r="P1417" s="9">
        <v>59.632790276700284</v>
      </c>
      <c r="Q1417" s="9">
        <v>82.866379310344826</v>
      </c>
      <c r="R1417" s="35" t="str">
        <f>CONCATENATE(Таблица1[[#This Row],[ОКПД]],Таблица1[[#This Row],[Признак периода данных]],Таблица1[[#This Row],[ОКЕИ]])</f>
        <v>17.23.1_384</v>
      </c>
      <c r="S1417" s="35" t="str">
        <f>VLOOKUP(Таблица1[[#This Row],[ОКПД]],ОКПД!$A$2:$B$11000,2,FALSE)</f>
        <v>Принадлежности канцелярские бумажные</v>
      </c>
      <c r="T1417" s="35" t="str">
        <f>VLOOKUP(Таблица1[[#This Row],[ОКЕИ]],'для единиц измирения'!$G$4:$H$1900,2,FALSE)</f>
        <v>тыс.руб</v>
      </c>
      <c r="U1417" s="10" t="str">
        <f>LEFT(Таблица1[[#This Row],[ОКПД]],2)</f>
        <v>17</v>
      </c>
      <c r="V1417" s="10" t="e">
        <f>IF(H1417=H1424:H1427,"…*",Таблица1[[#This Row],[За отчётный месяц]])</f>
        <v>#VALUE!</v>
      </c>
      <c r="X1417" s="16" t="e">
        <f>VLOOKUP(Таблица1[[#This Row],[ОКПД]],Произведено!$A$23:$A$42,1,FALSE)</f>
        <v>#N/A</v>
      </c>
      <c r="Y1417" s="25">
        <f t="shared" si="20"/>
        <v>2153.1999999999998</v>
      </c>
      <c r="Z1417" s="25">
        <f t="shared" si="21"/>
        <v>82.866379310344826</v>
      </c>
    </row>
    <row r="1418" spans="1:26" ht="20.100000000000001" customHeight="1" x14ac:dyDescent="0.25">
      <c r="A1418" s="91">
        <v>45200</v>
      </c>
      <c r="B1418" s="76" t="s">
        <v>17</v>
      </c>
      <c r="C1418" s="76" t="s">
        <v>18</v>
      </c>
      <c r="D1418" s="76" t="s">
        <v>19</v>
      </c>
      <c r="E1418" s="77" t="s">
        <v>20</v>
      </c>
      <c r="F1418" s="78">
        <v>114</v>
      </c>
      <c r="G1418" s="76" t="s">
        <v>298</v>
      </c>
      <c r="H1418" s="76" t="s">
        <v>243</v>
      </c>
      <c r="I1418" s="7">
        <v>2</v>
      </c>
      <c r="J1418" s="8">
        <v>0.60099999999999998</v>
      </c>
      <c r="K1418" s="8">
        <v>0.40200000000000002</v>
      </c>
      <c r="L1418" s="8">
        <v>0.151</v>
      </c>
      <c r="M1418" s="8">
        <v>6.4749999999999996</v>
      </c>
      <c r="N1418" s="8">
        <v>7.5640000000000001</v>
      </c>
      <c r="O1418" s="9">
        <v>149.50248756218906</v>
      </c>
      <c r="P1418" s="9">
        <v>398.01324503311258</v>
      </c>
      <c r="Q1418" s="9">
        <v>85.60285563194077</v>
      </c>
      <c r="R1418" s="35" t="str">
        <f>CONCATENATE(Таблица1[[#This Row],[ОКПД]],Таблица1[[#This Row],[Признак периода данных]],Таблица1[[#This Row],[ОКЕИ]])</f>
        <v>20.11.11.150_114</v>
      </c>
      <c r="S1418" s="35" t="str">
        <f>VLOOKUP(Таблица1[[#This Row],[ОКПД]],ОКПД!$A$2:$B$11000,2,FALSE)</f>
        <v>Кислород</v>
      </c>
      <c r="T1418" s="35" t="str">
        <f>VLOOKUP(Таблица1[[#This Row],[ОКЕИ]],'для единиц измирения'!$G$4:$H$1900,2,FALSE)</f>
        <v>тыс.м3</v>
      </c>
      <c r="U1418" s="10" t="str">
        <f>LEFT(Таблица1[[#This Row],[ОКПД]],2)</f>
        <v>20</v>
      </c>
      <c r="V1418" s="10" t="e">
        <f>IF(H1418=H1425:H1428,"…*",Таблица1[[#This Row],[За отчётный месяц]])</f>
        <v>#VALUE!</v>
      </c>
      <c r="X1418" s="16" t="str">
        <f>VLOOKUP(Таблица1[[#This Row],[ОКПД]],Произведено!$A$23:$A$42,1,FALSE)</f>
        <v>20.11.11.150</v>
      </c>
      <c r="Y1418" s="25">
        <f t="shared" si="20"/>
        <v>6.4749999999999996</v>
      </c>
      <c r="Z1418" s="25">
        <f t="shared" si="21"/>
        <v>85.60285563194077</v>
      </c>
    </row>
    <row r="1419" spans="1:26" ht="20.100000000000001" customHeight="1" x14ac:dyDescent="0.25">
      <c r="A1419" s="91">
        <v>45200</v>
      </c>
      <c r="B1419" s="76" t="s">
        <v>17</v>
      </c>
      <c r="C1419" s="76" t="s">
        <v>18</v>
      </c>
      <c r="D1419" s="76" t="s">
        <v>19</v>
      </c>
      <c r="E1419" s="77" t="s">
        <v>20</v>
      </c>
      <c r="F1419" s="78">
        <v>168</v>
      </c>
      <c r="G1419" s="76" t="s">
        <v>298</v>
      </c>
      <c r="H1419" s="76" t="s">
        <v>132</v>
      </c>
      <c r="I1419" s="6">
        <v>2</v>
      </c>
      <c r="J1419" s="8">
        <v>0.12</v>
      </c>
      <c r="K1419" s="8">
        <v>0.08</v>
      </c>
      <c r="L1419" s="8">
        <v>0.08</v>
      </c>
      <c r="M1419" s="8">
        <v>0.88</v>
      </c>
      <c r="N1419" s="8">
        <v>1.05</v>
      </c>
      <c r="O1419" s="9">
        <v>150</v>
      </c>
      <c r="P1419" s="9">
        <v>150</v>
      </c>
      <c r="Q1419" s="9">
        <v>83.80952380952381</v>
      </c>
      <c r="R1419" s="35" t="str">
        <f>CONCATENATE(Таблица1[[#This Row],[ОКПД]],Таблица1[[#This Row],[Признак периода данных]],Таблица1[[#This Row],[ОКЕИ]])</f>
        <v>10.51.40.100_168</v>
      </c>
      <c r="S1419" s="35" t="str">
        <f>VLOOKUP(Таблица1[[#This Row],[ОКПД]],ОКПД!$A$2:$B$11000,2,FALSE)</f>
        <v>Сыры</v>
      </c>
      <c r="T1419" s="35" t="str">
        <f>VLOOKUP(Таблица1[[#This Row],[ОКЕИ]],'для единиц измирения'!$G$4:$H$1900,2,FALSE)</f>
        <v>тонн</v>
      </c>
      <c r="U1419" s="10" t="str">
        <f>LEFT(Таблица1[[#This Row],[ОКПД]],2)</f>
        <v>10</v>
      </c>
      <c r="V1419" s="10" t="e">
        <f>IF(H1419=H1426:H1429,"…*",Таблица1[[#This Row],[За отчётный месяц]])</f>
        <v>#VALUE!</v>
      </c>
      <c r="X1419" s="16" t="e">
        <f>VLOOKUP(Таблица1[[#This Row],[ОКПД]],Произведено!$A$23:$A$42,1,FALSE)</f>
        <v>#N/A</v>
      </c>
      <c r="Y1419" s="25">
        <f t="shared" si="20"/>
        <v>0.88</v>
      </c>
      <c r="Z1419" s="25">
        <f t="shared" si="21"/>
        <v>83.80952380952381</v>
      </c>
    </row>
    <row r="1420" spans="1:26" ht="20.100000000000001" customHeight="1" x14ac:dyDescent="0.25">
      <c r="A1420" s="91">
        <v>45200</v>
      </c>
      <c r="B1420" s="76" t="s">
        <v>17</v>
      </c>
      <c r="C1420" s="76" t="s">
        <v>18</v>
      </c>
      <c r="D1420" s="76" t="s">
        <v>19</v>
      </c>
      <c r="E1420" s="77" t="s">
        <v>20</v>
      </c>
      <c r="F1420" s="78">
        <v>168</v>
      </c>
      <c r="G1420" s="76" t="s">
        <v>298</v>
      </c>
      <c r="H1420" s="76" t="s">
        <v>78</v>
      </c>
      <c r="I1420" s="7">
        <v>1</v>
      </c>
      <c r="J1420" s="8">
        <v>0.311</v>
      </c>
      <c r="K1420" s="8">
        <v>0.20300000000000001</v>
      </c>
      <c r="L1420" s="8">
        <v>0.18</v>
      </c>
      <c r="M1420" s="8">
        <v>3.6829999999999998</v>
      </c>
      <c r="N1420" s="8">
        <v>1.5009999999999999</v>
      </c>
      <c r="O1420" s="9">
        <v>153.20197044334975</v>
      </c>
      <c r="P1420" s="9">
        <v>172.77777777777777</v>
      </c>
      <c r="Q1420" s="9">
        <v>245.36975349766823</v>
      </c>
      <c r="R1420" s="35" t="str">
        <f>CONCATENATE(Таблица1[[#This Row],[ОКПД]],Таблица1[[#This Row],[Признак периода данных]],Таблица1[[#This Row],[ОКЕИ]])</f>
        <v>10.20.15_168</v>
      </c>
      <c r="S1420" s="35" t="str">
        <f>VLOOKUP(Таблица1[[#This Row],[ОКПД]],ОКПД!$A$2:$B$11000,2,FALSE)</f>
        <v>Мясо рыбы (включая фарш) мороженое</v>
      </c>
      <c r="T1420" s="35" t="str">
        <f>VLOOKUP(Таблица1[[#This Row],[ОКЕИ]],'для единиц измирения'!$G$4:$H$1900,2,FALSE)</f>
        <v>тонн</v>
      </c>
      <c r="U1420" s="10" t="str">
        <f>LEFT(Таблица1[[#This Row],[ОКПД]],2)</f>
        <v>10</v>
      </c>
      <c r="V1420" s="10" t="e">
        <f>IF(H1420=H1427:H1430,"…*",Таблица1[[#This Row],[За отчётный месяц]])</f>
        <v>#VALUE!</v>
      </c>
      <c r="X1420" s="16" t="e">
        <f>VLOOKUP(Таблица1[[#This Row],[ОКПД]],Произведено!$A$23:$A$42,1,FALSE)</f>
        <v>#N/A</v>
      </c>
      <c r="Y1420" s="25">
        <f t="shared" si="20"/>
        <v>3.6829999999999998</v>
      </c>
      <c r="Z1420" s="25">
        <f t="shared" si="21"/>
        <v>245.36975349766823</v>
      </c>
    </row>
    <row r="1421" spans="1:26" ht="20.100000000000001" customHeight="1" x14ac:dyDescent="0.25">
      <c r="A1421" s="91">
        <v>45200</v>
      </c>
      <c r="B1421" s="76" t="s">
        <v>17</v>
      </c>
      <c r="C1421" s="76" t="s">
        <v>18</v>
      </c>
      <c r="D1421" s="76" t="s">
        <v>19</v>
      </c>
      <c r="E1421" s="77" t="s">
        <v>20</v>
      </c>
      <c r="F1421" s="78">
        <v>882</v>
      </c>
      <c r="G1421" s="76" t="s">
        <v>298</v>
      </c>
      <c r="H1421" s="76" t="s">
        <v>316</v>
      </c>
      <c r="I1421" s="7">
        <v>2</v>
      </c>
      <c r="J1421" s="8">
        <v>24.23</v>
      </c>
      <c r="K1421" s="8">
        <v>15.79</v>
      </c>
      <c r="L1421" s="8">
        <v>21.31</v>
      </c>
      <c r="M1421" s="8">
        <v>174.77</v>
      </c>
      <c r="N1421" s="8">
        <v>165.2</v>
      </c>
      <c r="O1421" s="9">
        <v>153.45155161494617</v>
      </c>
      <c r="P1421" s="9">
        <v>113.70248709526044</v>
      </c>
      <c r="Q1421" s="9">
        <v>105.79297820823244</v>
      </c>
      <c r="R1421" s="35" t="str">
        <f>CONCATENATE(Таблица1[[#This Row],[ОКПД]],Таблица1[[#This Row],[Признак периода данных]],Таблица1[[#This Row],[ОКЕИ]])</f>
        <v>10.13.15.110_882</v>
      </c>
      <c r="S1421" s="35" t="str">
        <f>VLOOKUP(Таблица1[[#This Row],[ОКПД]],ОКПД!$A$2:$B$11000,2,FALSE)</f>
        <v>Консервы мясные</v>
      </c>
      <c r="T1421" s="35" t="str">
        <f>VLOOKUP(Таблица1[[#This Row],[ОКЕИ]],'для единиц измирения'!$G$4:$H$1900,2,FALSE)</f>
        <v>тыс.усл. банок</v>
      </c>
      <c r="U1421" s="10" t="str">
        <f>LEFT(Таблица1[[#This Row],[ОКПД]],2)</f>
        <v>10</v>
      </c>
      <c r="V1421" s="10" t="e">
        <f>IF(H1421=H1428:H1431,"…*",Таблица1[[#This Row],[За отчётный месяц]])</f>
        <v>#VALUE!</v>
      </c>
      <c r="X1421" s="16" t="e">
        <f>VLOOKUP(Таблица1[[#This Row],[ОКПД]],Произведено!$A$23:$A$42,1,FALSE)</f>
        <v>#N/A</v>
      </c>
      <c r="Y1421" s="25">
        <f t="shared" si="20"/>
        <v>174.77</v>
      </c>
      <c r="Z1421" s="25">
        <f t="shared" si="21"/>
        <v>105.79297820823244</v>
      </c>
    </row>
    <row r="1422" spans="1:26" ht="20.100000000000001" customHeight="1" x14ac:dyDescent="0.25">
      <c r="A1422" s="91">
        <v>45200</v>
      </c>
      <c r="B1422" s="76" t="s">
        <v>17</v>
      </c>
      <c r="C1422" s="76" t="s">
        <v>18</v>
      </c>
      <c r="D1422" s="76" t="s">
        <v>19</v>
      </c>
      <c r="E1422" s="77" t="s">
        <v>20</v>
      </c>
      <c r="F1422" s="78">
        <v>159</v>
      </c>
      <c r="G1422" s="76" t="s">
        <v>298</v>
      </c>
      <c r="H1422" s="76" t="s">
        <v>309</v>
      </c>
      <c r="I1422" s="7">
        <v>1</v>
      </c>
      <c r="J1422" s="8">
        <v>5.3769999999999998</v>
      </c>
      <c r="K1422" s="8">
        <v>3.298</v>
      </c>
      <c r="L1422" s="8">
        <v>5.52</v>
      </c>
      <c r="M1422" s="8">
        <v>52.634999999999998</v>
      </c>
      <c r="N1422" s="8">
        <v>52.167000000000002</v>
      </c>
      <c r="O1422" s="9">
        <v>163.03820497271073</v>
      </c>
      <c r="P1422" s="9">
        <v>97.409420289855078</v>
      </c>
      <c r="Q1422" s="9">
        <v>100.89711886825005</v>
      </c>
      <c r="R1422" s="35" t="str">
        <f>CONCATENATE(Таблица1[[#This Row],[ОКПД]],Таблица1[[#This Row],[Признак периода данных]],Таблица1[[#This Row],[ОКЕИ]])</f>
        <v>06.20.10.110_159</v>
      </c>
      <c r="S1422" s="35" t="str">
        <f>VLOOKUP(Таблица1[[#This Row],[ОКПД]],ОКПД!$A$2:$B$11000,2,FALSE)</f>
        <v xml:space="preserve">Газ горючий природный (газ естественный) </v>
      </c>
      <c r="T1422" s="35" t="str">
        <f>VLOOKUP(Таблица1[[#This Row],[ОКЕИ]],'для единиц измирения'!$G$4:$H$1900,2,FALSE)</f>
        <v>млн.м3</v>
      </c>
      <c r="U1422" s="10" t="str">
        <f>LEFT(Таблица1[[#This Row],[ОКПД]],2)</f>
        <v>06</v>
      </c>
      <c r="V1422" s="10" t="e">
        <f>IF(H1422=H1429:H1432,"…*",Таблица1[[#This Row],[За отчётный месяц]])</f>
        <v>#VALUE!</v>
      </c>
      <c r="X1422" s="16" t="e">
        <f>VLOOKUP(Таблица1[[#This Row],[ОКПД]],Произведено!$A$23:$A$42,1,FALSE)</f>
        <v>#N/A</v>
      </c>
      <c r="Y1422" s="25">
        <f t="shared" si="20"/>
        <v>52.634999999999998</v>
      </c>
      <c r="Z1422" s="25">
        <f t="shared" si="21"/>
        <v>100.89711886825005</v>
      </c>
    </row>
    <row r="1423" spans="1:26" ht="20.100000000000001" customHeight="1" x14ac:dyDescent="0.25">
      <c r="A1423" s="91">
        <v>45200</v>
      </c>
      <c r="B1423" s="76" t="s">
        <v>17</v>
      </c>
      <c r="C1423" s="76" t="s">
        <v>18</v>
      </c>
      <c r="D1423" s="76" t="s">
        <v>19</v>
      </c>
      <c r="E1423" s="77" t="s">
        <v>20</v>
      </c>
      <c r="F1423" s="78">
        <v>159</v>
      </c>
      <c r="G1423" s="76" t="s">
        <v>298</v>
      </c>
      <c r="H1423" s="76" t="s">
        <v>305</v>
      </c>
      <c r="I1423" s="6">
        <v>1</v>
      </c>
      <c r="J1423" s="8">
        <v>5.3769999999999998</v>
      </c>
      <c r="K1423" s="8">
        <v>3.298</v>
      </c>
      <c r="L1423" s="8">
        <v>5.52</v>
      </c>
      <c r="M1423" s="8">
        <v>52.634999999999998</v>
      </c>
      <c r="N1423" s="8">
        <v>52.167000000000002</v>
      </c>
      <c r="O1423" s="9">
        <v>163.03820497271073</v>
      </c>
      <c r="P1423" s="9">
        <v>97.409420289855078</v>
      </c>
      <c r="Q1423" s="9">
        <v>100.89711886825005</v>
      </c>
      <c r="R1423" s="35" t="str">
        <f>CONCATENATE(Таблица1[[#This Row],[ОКПД]],Таблица1[[#This Row],[Признак периода данных]],Таблица1[[#This Row],[ОКЕИ]])</f>
        <v>06.20.10.001.АГ_159</v>
      </c>
      <c r="S1423" s="35" t="str">
        <f>VLOOKUP(Таблица1[[#This Row],[ОКПД]],ОКПД!$A$2:$B$11000,2,FALSE)</f>
        <v>Газ природный и попутный</v>
      </c>
      <c r="T1423" s="35" t="str">
        <f>VLOOKUP(Таблица1[[#This Row],[ОКЕИ]],'для единиц измирения'!$G$4:$H$1900,2,FALSE)</f>
        <v>млн.м3</v>
      </c>
      <c r="U1423" s="10" t="str">
        <f>LEFT(Таблица1[[#This Row],[ОКПД]],2)</f>
        <v>06</v>
      </c>
      <c r="V1423" s="10" t="e">
        <f>IF(H1423=H1430:H1433,"…*",Таблица1[[#This Row],[За отчётный месяц]])</f>
        <v>#VALUE!</v>
      </c>
      <c r="X1423" s="16" t="e">
        <f>VLOOKUP(Таблица1[[#This Row],[ОКПД]],Произведено!$A$23:$A$42,1,FALSE)</f>
        <v>#N/A</v>
      </c>
      <c r="Y1423" s="25">
        <f t="shared" si="20"/>
        <v>52.634999999999998</v>
      </c>
      <c r="Z1423" s="25">
        <f t="shared" si="21"/>
        <v>100.89711886825005</v>
      </c>
    </row>
    <row r="1424" spans="1:26" ht="20.100000000000001" customHeight="1" x14ac:dyDescent="0.25">
      <c r="A1424" s="91">
        <v>45200</v>
      </c>
      <c r="B1424" s="76" t="s">
        <v>17</v>
      </c>
      <c r="C1424" s="76" t="s">
        <v>18</v>
      </c>
      <c r="D1424" s="76" t="s">
        <v>19</v>
      </c>
      <c r="E1424" s="77" t="s">
        <v>20</v>
      </c>
      <c r="F1424" s="78">
        <v>168</v>
      </c>
      <c r="G1424" s="76" t="s">
        <v>298</v>
      </c>
      <c r="H1424" s="76" t="s">
        <v>51</v>
      </c>
      <c r="I1424" s="7">
        <v>1</v>
      </c>
      <c r="J1424" s="8">
        <v>1.26</v>
      </c>
      <c r="K1424" s="8">
        <v>0.77</v>
      </c>
      <c r="L1424" s="8">
        <v>0.75</v>
      </c>
      <c r="M1424" s="8">
        <v>9.18</v>
      </c>
      <c r="N1424" s="8">
        <v>10.186</v>
      </c>
      <c r="O1424" s="9">
        <v>163.63636363636363</v>
      </c>
      <c r="P1424" s="9">
        <v>168</v>
      </c>
      <c r="Q1424" s="9">
        <v>90.123699194973497</v>
      </c>
      <c r="R1424" s="35" t="str">
        <f>CONCATENATE(Таблица1[[#This Row],[ОКПД]],Таблица1[[#This Row],[Признак периода данных]],Таблица1[[#This Row],[ОКЕИ]])</f>
        <v>10.13.14.610_168</v>
      </c>
      <c r="S1424" s="35" t="str">
        <f>VLOOKUP(Таблица1[[#This Row],[ОКПД]],ОКПД!$A$2:$B$11000,2,FALSE)</f>
        <v>Продукты из мяса</v>
      </c>
      <c r="T1424" s="35" t="str">
        <f>VLOOKUP(Таблица1[[#This Row],[ОКЕИ]],'для единиц измирения'!$G$4:$H$1900,2,FALSE)</f>
        <v>тонн</v>
      </c>
      <c r="U1424" s="10" t="str">
        <f>LEFT(Таблица1[[#This Row],[ОКПД]],2)</f>
        <v>10</v>
      </c>
      <c r="V1424" s="10" t="e">
        <f>IF(H1424=H1431:H1434,"…*",Таблица1[[#This Row],[За отчётный месяц]])</f>
        <v>#VALUE!</v>
      </c>
      <c r="X1424" s="16" t="e">
        <f>VLOOKUP(Таблица1[[#This Row],[ОКПД]],Произведено!$A$23:$A$42,1,FALSE)</f>
        <v>#N/A</v>
      </c>
      <c r="Y1424" s="25">
        <f t="shared" si="20"/>
        <v>9.18</v>
      </c>
      <c r="Z1424" s="25">
        <f t="shared" si="21"/>
        <v>90.123699194973497</v>
      </c>
    </row>
    <row r="1425" spans="1:26" ht="20.100000000000001" customHeight="1" x14ac:dyDescent="0.25">
      <c r="A1425" s="91">
        <v>45200</v>
      </c>
      <c r="B1425" s="76" t="s">
        <v>17</v>
      </c>
      <c r="C1425" s="76" t="s">
        <v>18</v>
      </c>
      <c r="D1425" s="76" t="s">
        <v>19</v>
      </c>
      <c r="E1425" s="77" t="s">
        <v>20</v>
      </c>
      <c r="F1425" s="78">
        <v>168</v>
      </c>
      <c r="G1425" s="76" t="s">
        <v>298</v>
      </c>
      <c r="H1425" s="76" t="s">
        <v>93</v>
      </c>
      <c r="I1425" s="7">
        <v>2</v>
      </c>
      <c r="J1425" s="8">
        <v>1.3009999999999999</v>
      </c>
      <c r="K1425" s="8">
        <v>0.77900000000000003</v>
      </c>
      <c r="L1425" s="8">
        <v>0.98899999999999999</v>
      </c>
      <c r="M1425" s="8">
        <v>9.548</v>
      </c>
      <c r="N1425" s="8">
        <v>10.814</v>
      </c>
      <c r="O1425" s="9">
        <v>167.00898587933247</v>
      </c>
      <c r="P1425" s="9">
        <v>131.54701718907987</v>
      </c>
      <c r="Q1425" s="9">
        <v>88.292953578694281</v>
      </c>
      <c r="R1425" s="35" t="str">
        <f>CONCATENATE(Таблица1[[#This Row],[ОКПД]],Таблица1[[#This Row],[Признак периода данных]],Таблица1[[#This Row],[ОКЕИ]])</f>
        <v>10.20.23.120_168</v>
      </c>
      <c r="S1425" s="35" t="str">
        <f>VLOOKUP(Таблица1[[#This Row],[ОКПД]],ОКПД!$A$2:$B$11000,2,FALSE)</f>
        <v>Рыба соленая или в рассоле</v>
      </c>
      <c r="T1425" s="35" t="str">
        <f>VLOOKUP(Таблица1[[#This Row],[ОКЕИ]],'для единиц измирения'!$G$4:$H$1900,2,FALSE)</f>
        <v>тонн</v>
      </c>
      <c r="U1425" s="10" t="str">
        <f>LEFT(Таблица1[[#This Row],[ОКПД]],2)</f>
        <v>10</v>
      </c>
      <c r="V1425" s="10" t="e">
        <f>IF(H1425=H1432:H1435,"…*",Таблица1[[#This Row],[За отчётный месяц]])</f>
        <v>#VALUE!</v>
      </c>
      <c r="X1425" s="16" t="e">
        <f>VLOOKUP(Таблица1[[#This Row],[ОКПД]],Произведено!$A$23:$A$42,1,FALSE)</f>
        <v>#N/A</v>
      </c>
      <c r="Y1425" s="25">
        <f t="shared" si="20"/>
        <v>9.548</v>
      </c>
      <c r="Z1425" s="25">
        <f t="shared" si="21"/>
        <v>88.292953578694281</v>
      </c>
    </row>
    <row r="1426" spans="1:26" ht="20.100000000000001" customHeight="1" x14ac:dyDescent="0.25">
      <c r="A1426" s="91">
        <v>45200</v>
      </c>
      <c r="B1426" s="76" t="s">
        <v>17</v>
      </c>
      <c r="C1426" s="76" t="s">
        <v>18</v>
      </c>
      <c r="D1426" s="76" t="s">
        <v>19</v>
      </c>
      <c r="E1426" s="77" t="s">
        <v>20</v>
      </c>
      <c r="F1426" s="78">
        <v>168</v>
      </c>
      <c r="G1426" s="76" t="s">
        <v>298</v>
      </c>
      <c r="H1426" s="76" t="s">
        <v>97</v>
      </c>
      <c r="I1426" s="7">
        <v>1</v>
      </c>
      <c r="J1426" s="8">
        <v>6.2E-2</v>
      </c>
      <c r="K1426" s="8">
        <v>3.5999999999999997E-2</v>
      </c>
      <c r="L1426" s="8">
        <v>5.6000000000000001E-2</v>
      </c>
      <c r="M1426" s="8">
        <v>0.31</v>
      </c>
      <c r="N1426" s="8">
        <v>0.316</v>
      </c>
      <c r="O1426" s="9">
        <v>172.22222222222223</v>
      </c>
      <c r="P1426" s="9">
        <v>110.71428571428571</v>
      </c>
      <c r="Q1426" s="9">
        <v>98.101265822784811</v>
      </c>
      <c r="R1426" s="35" t="str">
        <f>CONCATENATE(Таблица1[[#This Row],[ОКПД]],Таблица1[[#This Row],[Признак периода данных]],Таблица1[[#This Row],[ОКЕИ]])</f>
        <v>10.20.23.123_168</v>
      </c>
      <c r="S1426" s="35" t="str">
        <f>VLOOKUP(Таблица1[[#This Row],[ОКПД]],ОКПД!$A$2:$B$11000,2,FALSE)</f>
        <v>Рыба морская соленая или в рассоле (кроме сельди)</v>
      </c>
      <c r="T1426" s="35" t="str">
        <f>VLOOKUP(Таблица1[[#This Row],[ОКЕИ]],'для единиц измирения'!$G$4:$H$1900,2,FALSE)</f>
        <v>тонн</v>
      </c>
      <c r="U1426" s="10" t="str">
        <f>LEFT(Таблица1[[#This Row],[ОКПД]],2)</f>
        <v>10</v>
      </c>
      <c r="V1426" s="10" t="e">
        <f>IF(H1426=H1433:H1436,"…*",Таблица1[[#This Row],[За отчётный месяц]])</f>
        <v>#VALUE!</v>
      </c>
      <c r="X1426" s="16" t="e">
        <f>VLOOKUP(Таблица1[[#This Row],[ОКПД]],Произведено!$A$23:$A$42,1,FALSE)</f>
        <v>#N/A</v>
      </c>
      <c r="Y1426" s="25">
        <f t="shared" si="20"/>
        <v>0.31</v>
      </c>
      <c r="Z1426" s="25">
        <f t="shared" si="21"/>
        <v>98.101265822784811</v>
      </c>
    </row>
    <row r="1427" spans="1:26" ht="20.100000000000001" customHeight="1" x14ac:dyDescent="0.25">
      <c r="A1427" s="91">
        <v>45200</v>
      </c>
      <c r="B1427" s="76" t="s">
        <v>17</v>
      </c>
      <c r="C1427" s="76" t="s">
        <v>18</v>
      </c>
      <c r="D1427" s="76" t="s">
        <v>19</v>
      </c>
      <c r="E1427" s="77" t="s">
        <v>20</v>
      </c>
      <c r="F1427" s="78">
        <v>384</v>
      </c>
      <c r="G1427" s="76" t="s">
        <v>298</v>
      </c>
      <c r="H1427" s="76" t="s">
        <v>353</v>
      </c>
      <c r="I1427" s="6">
        <v>4</v>
      </c>
      <c r="J1427" s="8">
        <v>230.6</v>
      </c>
      <c r="K1427" s="8">
        <v>115.1</v>
      </c>
      <c r="L1427" s="8">
        <v>386.7</v>
      </c>
      <c r="M1427" s="8">
        <v>2112.6999999999998</v>
      </c>
      <c r="N1427" s="8">
        <v>2598.4</v>
      </c>
      <c r="O1427" s="9">
        <v>200.34752389226759</v>
      </c>
      <c r="P1427" s="9">
        <v>59.632790276700284</v>
      </c>
      <c r="Q1427" s="9">
        <v>81.307727832512313</v>
      </c>
      <c r="R1427" s="35" t="str">
        <f>CONCATENATE(Таблица1[[#This Row],[ОКПД]],Таблица1[[#This Row],[Признак периода данных]],Таблица1[[#This Row],[ОКЕИ]])</f>
        <v>17.23.13_384</v>
      </c>
      <c r="S1427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27" s="35" t="str">
        <f>VLOOKUP(Таблица1[[#This Row],[ОКЕИ]],'для единиц измирения'!$G$4:$H$1900,2,FALSE)</f>
        <v>тыс.руб</v>
      </c>
      <c r="U1427" s="10" t="str">
        <f>LEFT(Таблица1[[#This Row],[ОКПД]],2)</f>
        <v>17</v>
      </c>
      <c r="V1427" s="10" t="e">
        <f>IF(H1427=H1434:H1437,"…*",Таблица1[[#This Row],[За отчётный месяц]])</f>
        <v>#VALUE!</v>
      </c>
      <c r="X1427" s="16" t="e">
        <f>VLOOKUP(Таблица1[[#This Row],[ОКПД]],Произведено!$A$23:$A$42,1,FALSE)</f>
        <v>#N/A</v>
      </c>
      <c r="Y1427" s="25">
        <f t="shared" si="20"/>
        <v>2112.6999999999998</v>
      </c>
      <c r="Z1427" s="25">
        <f t="shared" si="21"/>
        <v>81.307727832512313</v>
      </c>
    </row>
    <row r="1428" spans="1:26" ht="20.100000000000001" customHeight="1" x14ac:dyDescent="0.25">
      <c r="A1428" s="91">
        <v>45200</v>
      </c>
      <c r="B1428" s="76" t="s">
        <v>17</v>
      </c>
      <c r="C1428" s="76" t="s">
        <v>18</v>
      </c>
      <c r="D1428" s="76" t="s">
        <v>19</v>
      </c>
      <c r="E1428" s="77" t="s">
        <v>20</v>
      </c>
      <c r="F1428" s="78">
        <v>168</v>
      </c>
      <c r="G1428" s="76" t="s">
        <v>298</v>
      </c>
      <c r="H1428" s="76" t="s">
        <v>61</v>
      </c>
      <c r="I1428" s="7">
        <v>5</v>
      </c>
      <c r="J1428" s="8">
        <v>53.856999999999999</v>
      </c>
      <c r="K1428" s="8">
        <v>24.571000000000002</v>
      </c>
      <c r="L1428" s="8">
        <v>55.271000000000001</v>
      </c>
      <c r="M1428" s="8">
        <v>862.20799999999997</v>
      </c>
      <c r="N1428" s="8">
        <v>2928.6460000000002</v>
      </c>
      <c r="O1428" s="9">
        <v>219.18928818525904</v>
      </c>
      <c r="P1428" s="9">
        <v>97.441696368801004</v>
      </c>
      <c r="Q1428" s="9">
        <v>29.440499124851552</v>
      </c>
      <c r="R1428" s="35" t="str">
        <f>CONCATENATE(Таблица1[[#This Row],[ОКПД]],Таблица1[[#This Row],[Признак периода данных]],Таблица1[[#This Row],[ОКЕИ]])</f>
        <v>10.20_168</v>
      </c>
      <c r="S1428" s="35" t="str">
        <f>VLOOKUP(Таблица1[[#This Row],[ОКПД]],ОКПД!$A$2:$B$11000,2,FALSE)</f>
        <v>Рыба переработанная и консервированная, ракообразные и моллюски</v>
      </c>
      <c r="T1428" s="35" t="str">
        <f>VLOOKUP(Таблица1[[#This Row],[ОКЕИ]],'для единиц измирения'!$G$4:$H$1900,2,FALSE)</f>
        <v>тонн</v>
      </c>
      <c r="U1428" s="10" t="str">
        <f>LEFT(Таблица1[[#This Row],[ОКПД]],2)</f>
        <v>10</v>
      </c>
      <c r="V1428" s="10" t="e">
        <f>IF(H1428=H1435:H1438,"…*",Таблица1[[#This Row],[За отчётный месяц]])</f>
        <v>#VALUE!</v>
      </c>
      <c r="X1428" s="16" t="e">
        <f>VLOOKUP(Таблица1[[#This Row],[ОКПД]],Произведено!$A$23:$A$42,1,FALSE)</f>
        <v>#N/A</v>
      </c>
      <c r="Y1428" s="25">
        <f t="shared" si="20"/>
        <v>862.20799999999997</v>
      </c>
      <c r="Z1428" s="25">
        <f t="shared" si="21"/>
        <v>29.440499124851552</v>
      </c>
    </row>
    <row r="1429" spans="1:26" ht="20.100000000000001" customHeight="1" x14ac:dyDescent="0.25">
      <c r="A1429" s="91">
        <v>45200</v>
      </c>
      <c r="B1429" s="76" t="s">
        <v>17</v>
      </c>
      <c r="C1429" s="76" t="s">
        <v>18</v>
      </c>
      <c r="D1429" s="76" t="s">
        <v>19</v>
      </c>
      <c r="E1429" s="77" t="s">
        <v>20</v>
      </c>
      <c r="F1429" s="78">
        <v>168</v>
      </c>
      <c r="G1429" s="76" t="s">
        <v>298</v>
      </c>
      <c r="H1429" s="76" t="s">
        <v>65</v>
      </c>
      <c r="I1429" s="7">
        <v>3</v>
      </c>
      <c r="J1429" s="8">
        <v>45.540999999999997</v>
      </c>
      <c r="K1429" s="8">
        <v>17.103000000000002</v>
      </c>
      <c r="L1429" s="8">
        <v>45.534999999999997</v>
      </c>
      <c r="M1429" s="8">
        <v>759.09</v>
      </c>
      <c r="N1429" s="8">
        <v>2805.451</v>
      </c>
      <c r="O1429" s="9">
        <v>266.27492252821145</v>
      </c>
      <c r="P1429" s="9">
        <v>100.01317667728121</v>
      </c>
      <c r="Q1429" s="9">
        <v>27.057681634788846</v>
      </c>
      <c r="R1429" s="35" t="str">
        <f>CONCATENATE(Таблица1[[#This Row],[ОКПД]],Таблица1[[#This Row],[Признак периода данных]],Таблица1[[#This Row],[ОКЕИ]])</f>
        <v>10.20.1_168</v>
      </c>
      <c r="S1429" s="35" t="str">
        <f>VLOOKUP(Таблица1[[#This Row],[ОКПД]],ОКПД!$A$2:$B$11000,2,FALSE)</f>
        <v>Продукция из рыбы свежая, охлажденная или мороженая</v>
      </c>
      <c r="T1429" s="35" t="str">
        <f>VLOOKUP(Таблица1[[#This Row],[ОКЕИ]],'для единиц измирения'!$G$4:$H$1900,2,FALSE)</f>
        <v>тонн</v>
      </c>
      <c r="U1429" s="10" t="str">
        <f>LEFT(Таблица1[[#This Row],[ОКПД]],2)</f>
        <v>10</v>
      </c>
      <c r="V1429" s="10" t="e">
        <f>IF(H1429=H1436:H1439,"…*",Таблица1[[#This Row],[За отчётный месяц]])</f>
        <v>#VALUE!</v>
      </c>
      <c r="X1429" s="16" t="e">
        <f>VLOOKUP(Таблица1[[#This Row],[ОКПД]],Произведено!$A$23:$A$42,1,FALSE)</f>
        <v>#N/A</v>
      </c>
      <c r="Y1429" s="25">
        <f t="shared" si="20"/>
        <v>759.09</v>
      </c>
      <c r="Z1429" s="25">
        <f t="shared" si="21"/>
        <v>27.057681634788846</v>
      </c>
    </row>
    <row r="1430" spans="1:26" ht="20.100000000000001" customHeight="1" x14ac:dyDescent="0.25">
      <c r="A1430" s="91">
        <v>45200</v>
      </c>
      <c r="B1430" s="76" t="s">
        <v>17</v>
      </c>
      <c r="C1430" s="76" t="s">
        <v>18</v>
      </c>
      <c r="D1430" s="76" t="s">
        <v>19</v>
      </c>
      <c r="E1430" s="77" t="s">
        <v>20</v>
      </c>
      <c r="F1430" s="78">
        <v>168</v>
      </c>
      <c r="G1430" s="76" t="s">
        <v>298</v>
      </c>
      <c r="H1430" s="76" t="s">
        <v>68</v>
      </c>
      <c r="I1430" s="6">
        <v>2</v>
      </c>
      <c r="J1430" s="8">
        <v>45.23</v>
      </c>
      <c r="K1430" s="8">
        <v>16.899999999999999</v>
      </c>
      <c r="L1430" s="8">
        <v>45.23</v>
      </c>
      <c r="M1430" s="8">
        <v>743.26900000000001</v>
      </c>
      <c r="N1430" s="8">
        <v>2778.4560000000001</v>
      </c>
      <c r="O1430" s="9">
        <v>267.63313609467457</v>
      </c>
      <c r="P1430" s="9">
        <v>100</v>
      </c>
      <c r="Q1430" s="9">
        <v>26.751152438620586</v>
      </c>
      <c r="R1430" s="35" t="str">
        <f>CONCATENATE(Таблица1[[#This Row],[ОКПД]],Таблица1[[#This Row],[Признак периода данных]],Таблица1[[#This Row],[ОКЕИ]])</f>
        <v>10.20.13_168</v>
      </c>
      <c r="S1430" s="35" t="str">
        <f>VLOOKUP(Таблица1[[#This Row],[ОКПД]],ОКПД!$A$2:$B$11000,2,FALSE)</f>
        <v>Рыба мороженая</v>
      </c>
      <c r="T1430" s="35" t="str">
        <f>VLOOKUP(Таблица1[[#This Row],[ОКЕИ]],'для единиц измирения'!$G$4:$H$1900,2,FALSE)</f>
        <v>тонн</v>
      </c>
      <c r="U1430" s="10" t="str">
        <f>LEFT(Таблица1[[#This Row],[ОКПД]],2)</f>
        <v>10</v>
      </c>
      <c r="V1430" s="10" t="e">
        <f>IF(H1430=H1437:H1440,"…*",Таблица1[[#This Row],[За отчётный месяц]])</f>
        <v>#VALUE!</v>
      </c>
      <c r="X1430" s="16" t="e">
        <f>VLOOKUP(Таблица1[[#This Row],[ОКПД]],Произведено!$A$23:$A$42,1,FALSE)</f>
        <v>#N/A</v>
      </c>
      <c r="Y1430" s="25">
        <f t="shared" si="20"/>
        <v>743.26900000000001</v>
      </c>
      <c r="Z1430" s="25">
        <f t="shared" si="21"/>
        <v>26.751152438620586</v>
      </c>
    </row>
    <row r="1431" spans="1:26" ht="20.100000000000001" customHeight="1" x14ac:dyDescent="0.25">
      <c r="A1431" s="91">
        <v>45200</v>
      </c>
      <c r="B1431" s="76" t="s">
        <v>17</v>
      </c>
      <c r="C1431" s="76" t="s">
        <v>18</v>
      </c>
      <c r="D1431" s="76" t="s">
        <v>19</v>
      </c>
      <c r="E1431" s="77" t="s">
        <v>20</v>
      </c>
      <c r="F1431" s="78">
        <v>128</v>
      </c>
      <c r="G1431" s="76" t="s">
        <v>298</v>
      </c>
      <c r="H1431" s="76" t="s">
        <v>341</v>
      </c>
      <c r="I1431" s="6">
        <v>1</v>
      </c>
      <c r="J1431" s="8">
        <v>6.74</v>
      </c>
      <c r="K1431" s="8">
        <v>2.2599999999999998</v>
      </c>
      <c r="L1431" s="8">
        <v>13.8</v>
      </c>
      <c r="M1431" s="8">
        <v>255.32</v>
      </c>
      <c r="N1431" s="8">
        <v>313.60000000000002</v>
      </c>
      <c r="O1431" s="9">
        <v>298.23008849557522</v>
      </c>
      <c r="P1431" s="9">
        <v>48.840579710144929</v>
      </c>
      <c r="Q1431" s="9">
        <v>81.415816326530617</v>
      </c>
      <c r="R1431" s="35" t="str">
        <f>CONCATENATE(Таблица1[[#This Row],[ОКПД]],Таблица1[[#This Row],[Признак периода данных]],Таблица1[[#This Row],[ОКЕИ]])</f>
        <v>11.07.11.150_128</v>
      </c>
      <c r="S1431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31" s="35" t="str">
        <f>VLOOKUP(Таблица1[[#This Row],[ОКЕИ]],'для единиц измирения'!$G$4:$H$1900,2,FALSE)</f>
        <v>тыс.полу-литров</v>
      </c>
      <c r="U1431" s="10" t="str">
        <f>LEFT(Таблица1[[#This Row],[ОКПД]],2)</f>
        <v>11</v>
      </c>
      <c r="V1431" s="10" t="e">
        <f>IF(H1431=H1438:H1441,"…*",Таблица1[[#This Row],[За отчётный месяц]])</f>
        <v>#VALUE!</v>
      </c>
      <c r="X1431" s="16" t="e">
        <f>VLOOKUP(Таблица1[[#This Row],[ОКПД]],Произведено!$A$23:$A$42,1,FALSE)</f>
        <v>#N/A</v>
      </c>
      <c r="Y1431" s="25">
        <f t="shared" si="20"/>
        <v>255.32</v>
      </c>
      <c r="Z1431" s="25">
        <f t="shared" si="21"/>
        <v>81.415816326530617</v>
      </c>
    </row>
    <row r="1432" spans="1:26" ht="20.100000000000001" customHeight="1" x14ac:dyDescent="0.25">
      <c r="A1432" s="91">
        <v>45200</v>
      </c>
      <c r="B1432" s="76" t="s">
        <v>17</v>
      </c>
      <c r="C1432" s="76" t="s">
        <v>18</v>
      </c>
      <c r="D1432" s="76" t="s">
        <v>19</v>
      </c>
      <c r="E1432" s="77" t="s">
        <v>20</v>
      </c>
      <c r="F1432" s="78">
        <v>168</v>
      </c>
      <c r="G1432" s="76" t="s">
        <v>298</v>
      </c>
      <c r="H1432" s="76" t="s">
        <v>95</v>
      </c>
      <c r="I1432" s="6">
        <v>2</v>
      </c>
      <c r="J1432" s="8">
        <v>0.48499999999999999</v>
      </c>
      <c r="K1432" s="8">
        <v>0.11899999999999999</v>
      </c>
      <c r="L1432" s="8">
        <v>7.5999999999999998E-2</v>
      </c>
      <c r="M1432" s="8">
        <v>1.6839999999999999</v>
      </c>
      <c r="N1432" s="8">
        <v>1.456</v>
      </c>
      <c r="O1432" s="9">
        <v>407.56302521008405</v>
      </c>
      <c r="P1432" s="9">
        <v>638.15789473684208</v>
      </c>
      <c r="Q1432" s="9">
        <v>115.65934065934066</v>
      </c>
      <c r="R1432" s="35" t="str">
        <f>CONCATENATE(Таблица1[[#This Row],[ОКПД]],Таблица1[[#This Row],[Признак периода данных]],Таблица1[[#This Row],[ОКЕИ]])</f>
        <v>10.20.23.122_168</v>
      </c>
      <c r="S1432" s="35" t="str">
        <f>VLOOKUP(Таблица1[[#This Row],[ОКПД]],ОКПД!$A$2:$B$11000,2,FALSE)</f>
        <v>Сельдь соленая или в рассоле</v>
      </c>
      <c r="T1432" s="35" t="str">
        <f>VLOOKUP(Таблица1[[#This Row],[ОКЕИ]],'для единиц измирения'!$G$4:$H$1900,2,FALSE)</f>
        <v>тонн</v>
      </c>
      <c r="U1432" s="10" t="str">
        <f>LEFT(Таблица1[[#This Row],[ОКПД]],2)</f>
        <v>10</v>
      </c>
      <c r="V1432" s="10" t="e">
        <f>IF(H1432=H1439:H1442,"…*",Таблица1[[#This Row],[За отчётный месяц]])</f>
        <v>#VALUE!</v>
      </c>
      <c r="X1432" s="16" t="e">
        <f>VLOOKUP(Таблица1[[#This Row],[ОКПД]],Произведено!$A$23:$A$42,1,FALSE)</f>
        <v>#N/A</v>
      </c>
      <c r="Y1432" s="25">
        <f t="shared" si="20"/>
        <v>1.6839999999999999</v>
      </c>
      <c r="Z1432" s="25">
        <f t="shared" si="21"/>
        <v>115.65934065934066</v>
      </c>
    </row>
    <row r="1433" spans="1:26" ht="20.100000000000001" customHeight="1" x14ac:dyDescent="0.25">
      <c r="A1433" s="91">
        <v>45200</v>
      </c>
      <c r="B1433" s="76" t="s">
        <v>17</v>
      </c>
      <c r="C1433" s="76" t="s">
        <v>18</v>
      </c>
      <c r="D1433" s="76" t="s">
        <v>19</v>
      </c>
      <c r="E1433" s="77" t="s">
        <v>20</v>
      </c>
      <c r="F1433" s="78">
        <v>798</v>
      </c>
      <c r="G1433" s="76" t="s">
        <v>298</v>
      </c>
      <c r="H1433" s="76" t="s">
        <v>353</v>
      </c>
      <c r="I1433" s="6">
        <v>4</v>
      </c>
      <c r="J1433" s="8">
        <v>3.109</v>
      </c>
      <c r="K1433" s="8">
        <v>0.39300000000000002</v>
      </c>
      <c r="L1433" s="8">
        <v>10.872</v>
      </c>
      <c r="M1433" s="8">
        <v>100.52200000000001</v>
      </c>
      <c r="N1433" s="8">
        <v>86.91</v>
      </c>
      <c r="O1433" s="9">
        <v>791.09414758269725</v>
      </c>
      <c r="P1433" s="9">
        <v>28.596394407652685</v>
      </c>
      <c r="Q1433" s="9">
        <v>115.66217926590726</v>
      </c>
      <c r="R1433" s="35" t="str">
        <f>CONCATENATE(Таблица1[[#This Row],[ОКПД]],Таблица1[[#This Row],[Признак периода данных]],Таблица1[[#This Row],[ОКЕИ]])</f>
        <v>17.23.13_798</v>
      </c>
      <c r="S1433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33" s="35" t="str">
        <f>VLOOKUP(Таблица1[[#This Row],[ОКЕИ]],'для единиц измирения'!$G$4:$H$1900,2,FALSE)</f>
        <v>Тысяча штук</v>
      </c>
      <c r="U1433" s="10" t="str">
        <f>LEFT(Таблица1[[#This Row],[ОКПД]],2)</f>
        <v>17</v>
      </c>
      <c r="V1433" s="10" t="e">
        <f>IF(H1433=H1440:H1443,"…*",Таблица1[[#This Row],[За отчётный месяц]])</f>
        <v>#VALUE!</v>
      </c>
      <c r="X1433" s="16" t="e">
        <f>VLOOKUP(Таблица1[[#This Row],[ОКПД]],Произведено!$A$23:$A$42,1,FALSE)</f>
        <v>#N/A</v>
      </c>
      <c r="Y1433" s="25">
        <f t="shared" si="20"/>
        <v>100.52200000000001</v>
      </c>
      <c r="Z1433" s="25">
        <f t="shared" si="21"/>
        <v>115.66217926590726</v>
      </c>
    </row>
    <row r="1434" spans="1:26" ht="20.100000000000001" customHeight="1" x14ac:dyDescent="0.25">
      <c r="A1434" s="91">
        <v>45200</v>
      </c>
      <c r="B1434" s="76" t="s">
        <v>17</v>
      </c>
      <c r="C1434" s="76" t="s">
        <v>18</v>
      </c>
      <c r="D1434" s="76" t="s">
        <v>19</v>
      </c>
      <c r="E1434" s="77" t="s">
        <v>20</v>
      </c>
      <c r="F1434" s="78">
        <v>798</v>
      </c>
      <c r="G1434" s="76" t="s">
        <v>298</v>
      </c>
      <c r="H1434" s="76" t="s">
        <v>354</v>
      </c>
      <c r="I1434" s="7">
        <v>4</v>
      </c>
      <c r="J1434" s="8">
        <v>3.052</v>
      </c>
      <c r="K1434" s="8">
        <v>0.36499999999999999</v>
      </c>
      <c r="L1434" s="8">
        <v>10.552</v>
      </c>
      <c r="M1434" s="8">
        <v>99.936999999999998</v>
      </c>
      <c r="N1434" s="8">
        <v>85.355999999999995</v>
      </c>
      <c r="O1434" s="9">
        <v>836.16438356164383</v>
      </c>
      <c r="P1434" s="9">
        <v>28.923426838514025</v>
      </c>
      <c r="Q1434" s="9">
        <v>117.08257181686115</v>
      </c>
      <c r="R1434" s="35" t="str">
        <f>CONCATENATE(Таблица1[[#This Row],[ОКПД]],Таблица1[[#This Row],[Признак периода данных]],Таблица1[[#This Row],[ОКЕИ]])</f>
        <v>17.23.13.140_798</v>
      </c>
      <c r="S1434" s="35" t="str">
        <f>VLOOKUP(Таблица1[[#This Row],[ОКПД]],ОКПД!$A$2:$B$11000,2,FALSE)</f>
        <v>Бланки из бумаги или картона</v>
      </c>
      <c r="T1434" s="35" t="str">
        <f>VLOOKUP(Таблица1[[#This Row],[ОКЕИ]],'для единиц измирения'!$G$4:$H$1900,2,FALSE)</f>
        <v>Тысяча штук</v>
      </c>
      <c r="U1434" s="10" t="str">
        <f>LEFT(Таблица1[[#This Row],[ОКПД]],2)</f>
        <v>17</v>
      </c>
      <c r="V1434" s="10" t="e">
        <f>IF(H1434=H1441:H1444,"…*",Таблица1[[#This Row],[За отчётный месяц]])</f>
        <v>#VALUE!</v>
      </c>
      <c r="X1434" s="16" t="e">
        <f>VLOOKUP(Таблица1[[#This Row],[ОКПД]],Произведено!$A$23:$A$42,1,FALSE)</f>
        <v>#N/A</v>
      </c>
      <c r="Y1434" s="25">
        <f t="shared" si="20"/>
        <v>99.936999999999998</v>
      </c>
      <c r="Z1434" s="25">
        <f t="shared" si="21"/>
        <v>117.08257181686115</v>
      </c>
    </row>
    <row r="1435" spans="1:26" ht="20.100000000000001" customHeight="1" x14ac:dyDescent="0.25">
      <c r="A1435" s="91">
        <v>45200</v>
      </c>
      <c r="B1435" s="76" t="s">
        <v>17</v>
      </c>
      <c r="C1435" s="76" t="s">
        <v>18</v>
      </c>
      <c r="D1435" s="76" t="s">
        <v>19</v>
      </c>
      <c r="E1435" s="77" t="s">
        <v>20</v>
      </c>
      <c r="F1435" s="78">
        <v>168</v>
      </c>
      <c r="G1435" s="76" t="s">
        <v>298</v>
      </c>
      <c r="H1435" s="76" t="s">
        <v>99</v>
      </c>
      <c r="I1435" s="6">
        <v>1</v>
      </c>
      <c r="J1435" s="8">
        <v>0.12</v>
      </c>
      <c r="K1435" s="8">
        <v>2E-3</v>
      </c>
      <c r="L1435" s="8">
        <v>0.06</v>
      </c>
      <c r="M1435" s="8">
        <v>0.96199999999999997</v>
      </c>
      <c r="N1435" s="8">
        <v>0.86</v>
      </c>
      <c r="O1435" s="9">
        <v>6000</v>
      </c>
      <c r="P1435" s="9">
        <v>200</v>
      </c>
      <c r="Q1435" s="9">
        <v>111.86046511627907</v>
      </c>
      <c r="R1435" s="35" t="str">
        <f>CONCATENATE(Таблица1[[#This Row],[ОКПД]],Таблица1[[#This Row],[Признак периода данных]],Таблица1[[#This Row],[ОКЕИ]])</f>
        <v>10.20.23.130_168</v>
      </c>
      <c r="S1435" s="35" t="str">
        <f>VLOOKUP(Таблица1[[#This Row],[ОКПД]],ОКПД!$A$2:$B$11000,2,FALSE)</f>
        <v>Рыба сушеная</v>
      </c>
      <c r="T1435" s="35" t="str">
        <f>VLOOKUP(Таблица1[[#This Row],[ОКЕИ]],'для единиц измирения'!$G$4:$H$1900,2,FALSE)</f>
        <v>тонн</v>
      </c>
      <c r="U1435" s="10" t="str">
        <f>LEFT(Таблица1[[#This Row],[ОКПД]],2)</f>
        <v>10</v>
      </c>
      <c r="V1435" s="10" t="e">
        <f>IF(H1435=H1442:H1445,"…*",Таблица1[[#This Row],[За отчётный месяц]])</f>
        <v>#VALUE!</v>
      </c>
      <c r="X1435" s="16" t="e">
        <f>VLOOKUP(Таблица1[[#This Row],[ОКПД]],Произведено!$A$23:$A$42,1,FALSE)</f>
        <v>#N/A</v>
      </c>
      <c r="Y1435" s="25">
        <f t="shared" si="20"/>
        <v>0.96199999999999997</v>
      </c>
      <c r="Z1435" s="25">
        <f t="shared" si="21"/>
        <v>111.86046511627907</v>
      </c>
    </row>
    <row r="1436" spans="1:26" ht="20.100000000000001" customHeight="1" x14ac:dyDescent="0.25">
      <c r="A1436" s="91">
        <v>45200</v>
      </c>
      <c r="B1436" s="76" t="s">
        <v>17</v>
      </c>
      <c r="C1436" s="76" t="s">
        <v>18</v>
      </c>
      <c r="D1436" s="76" t="s">
        <v>19</v>
      </c>
      <c r="E1436" s="77" t="s">
        <v>20</v>
      </c>
      <c r="F1436" s="78">
        <v>882</v>
      </c>
      <c r="G1436" s="76" t="s">
        <v>298</v>
      </c>
      <c r="H1436" s="76" t="s">
        <v>368</v>
      </c>
      <c r="I1436" s="6"/>
      <c r="J1436" s="8"/>
      <c r="K1436" s="8">
        <v>0.19</v>
      </c>
      <c r="L1436" s="8">
        <v>5.6000000000000001E-2</v>
      </c>
      <c r="M1436" s="8">
        <v>1.1160000000000001</v>
      </c>
      <c r="N1436" s="8">
        <v>2.887</v>
      </c>
      <c r="O1436" s="9"/>
      <c r="P1436" s="9">
        <v>0</v>
      </c>
      <c r="Q1436" s="9">
        <v>38.656044336681674</v>
      </c>
      <c r="R1436" s="35" t="str">
        <f>CONCATENATE(Таблица1[[#This Row],[ОКПД]],Таблица1[[#This Row],[Признак периода данных]],Таблица1[[#This Row],[ОКЕИ]])</f>
        <v>10.39.18_882</v>
      </c>
      <c r="S1436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36" s="35" t="str">
        <f>VLOOKUP(Таблица1[[#This Row],[ОКЕИ]],'для единиц измирения'!$G$4:$H$1900,2,FALSE)</f>
        <v>тыс.усл. банок</v>
      </c>
      <c r="U1436" s="10" t="str">
        <f>LEFT(Таблица1[[#This Row],[ОКПД]],2)</f>
        <v>10</v>
      </c>
      <c r="V1436" s="10" t="e">
        <f>IF(H1436=H1443:H1446,"…*",Таблица1[[#This Row],[За отчётный месяц]])</f>
        <v>#VALUE!</v>
      </c>
      <c r="X1436" s="16" t="e">
        <f>VLOOKUP(Таблица1[[#This Row],[ОКПД]],Произведено!$A$23:$A$42,1,FALSE)</f>
        <v>#N/A</v>
      </c>
      <c r="Y1436" s="25">
        <f t="shared" si="20"/>
        <v>1.1160000000000001</v>
      </c>
      <c r="Z1436" s="25">
        <f t="shared" si="21"/>
        <v>38.656044336681674</v>
      </c>
    </row>
    <row r="1437" spans="1:26" ht="20.100000000000001" customHeight="1" x14ac:dyDescent="0.25">
      <c r="A1437" s="91">
        <v>45200</v>
      </c>
      <c r="B1437" s="76" t="s">
        <v>17</v>
      </c>
      <c r="C1437" s="76" t="s">
        <v>18</v>
      </c>
      <c r="D1437" s="76" t="s">
        <v>19</v>
      </c>
      <c r="E1437" s="77" t="s">
        <v>20</v>
      </c>
      <c r="F1437" s="78">
        <v>796</v>
      </c>
      <c r="G1437" s="76" t="s">
        <v>298</v>
      </c>
      <c r="H1437" s="76" t="s">
        <v>342</v>
      </c>
      <c r="I1437" s="6"/>
      <c r="J1437" s="8"/>
      <c r="K1437" s="8"/>
      <c r="L1437" s="8" t="s">
        <v>9680</v>
      </c>
      <c r="M1437" s="8">
        <v>13</v>
      </c>
      <c r="N1437" s="8">
        <v>13</v>
      </c>
      <c r="O1437" s="9"/>
      <c r="P1437" s="9" t="s">
        <v>9680</v>
      </c>
      <c r="Q1437" s="9">
        <v>100</v>
      </c>
      <c r="R1437" s="35" t="str">
        <f>CONCATENATE(Таблица1[[#This Row],[ОКПД]],Таблица1[[#This Row],[Признак периода данных]],Таблица1[[#This Row],[ОКЕИ]])</f>
        <v>30.12.1_796</v>
      </c>
      <c r="S1437" s="35" t="str">
        <f>VLOOKUP(Таблица1[[#This Row],[ОКПД]],ОКПД!$A$2:$B$11000,2,FALSE)</f>
        <v>Суда прогулочные и спортивные</v>
      </c>
      <c r="T1437" s="35" t="str">
        <f>VLOOKUP(Таблица1[[#This Row],[ОКЕИ]],'для единиц измирения'!$G$4:$H$1900,2,FALSE)</f>
        <v>штук</v>
      </c>
      <c r="U1437" s="10" t="str">
        <f>LEFT(Таблица1[[#This Row],[ОКПД]],2)</f>
        <v>30</v>
      </c>
      <c r="V1437" s="10" t="e">
        <f>IF(H1437=H1444:H1447,"…*",Таблица1[[#This Row],[За отчётный месяц]])</f>
        <v>#VALUE!</v>
      </c>
      <c r="X1437" s="16" t="e">
        <f>VLOOKUP(Таблица1[[#This Row],[ОКПД]],Произведено!$A$23:$A$42,1,FALSE)</f>
        <v>#N/A</v>
      </c>
      <c r="Y1437" s="25">
        <f t="shared" si="20"/>
        <v>13</v>
      </c>
      <c r="Z1437" s="25">
        <f t="shared" si="21"/>
        <v>100</v>
      </c>
    </row>
    <row r="1438" spans="1:26" ht="20.100000000000001" customHeight="1" x14ac:dyDescent="0.25">
      <c r="A1438" s="91">
        <v>45200</v>
      </c>
      <c r="B1438" s="76" t="s">
        <v>17</v>
      </c>
      <c r="C1438" s="76" t="s">
        <v>18</v>
      </c>
      <c r="D1438" s="76" t="s">
        <v>19</v>
      </c>
      <c r="E1438" s="77" t="s">
        <v>20</v>
      </c>
      <c r="F1438" s="78">
        <v>168</v>
      </c>
      <c r="G1438" s="76" t="s">
        <v>298</v>
      </c>
      <c r="H1438" s="76" t="s">
        <v>362</v>
      </c>
      <c r="I1438" s="6"/>
      <c r="J1438" s="8"/>
      <c r="K1438" s="8"/>
      <c r="L1438" s="8" t="s">
        <v>9680</v>
      </c>
      <c r="M1438" s="8">
        <v>18.562000000000001</v>
      </c>
      <c r="N1438" s="8">
        <v>38.732999999999997</v>
      </c>
      <c r="O1438" s="9"/>
      <c r="P1438" s="9" t="s">
        <v>9680</v>
      </c>
      <c r="Q1438" s="9">
        <v>47.922959750083905</v>
      </c>
      <c r="R1438" s="35" t="str">
        <f>CONCATENATE(Таблица1[[#This Row],[ОКПД]],Таблица1[[#This Row],[Признак периода данных]],Таблица1[[#This Row],[ОКЕИ]])</f>
        <v>10.20.26.112_168</v>
      </c>
      <c r="S1438" s="35" t="str">
        <f>VLOOKUP(Таблица1[[#This Row],[ОКПД]],ОКПД!$A$2:$B$11000,2,FALSE)</f>
        <v>Икра лососевых рыб</v>
      </c>
      <c r="T1438" s="35" t="str">
        <f>VLOOKUP(Таблица1[[#This Row],[ОКЕИ]],'для единиц измирения'!$G$4:$H$1900,2,FALSE)</f>
        <v>тонн</v>
      </c>
      <c r="U1438" s="10" t="str">
        <f>LEFT(Таблица1[[#This Row],[ОКПД]],2)</f>
        <v>10</v>
      </c>
      <c r="V1438" s="10" t="e">
        <f>IF(H1438=H1445:H1448,"…*",Таблица1[[#This Row],[За отчётный месяц]])</f>
        <v>#VALUE!</v>
      </c>
      <c r="X1438" s="16" t="e">
        <f>VLOOKUP(Таблица1[[#This Row],[ОКПД]],Произведено!$A$23:$A$42,1,FALSE)</f>
        <v>#N/A</v>
      </c>
      <c r="Y1438" s="25">
        <f t="shared" si="20"/>
        <v>18.562000000000001</v>
      </c>
      <c r="Z1438" s="25">
        <f t="shared" si="21"/>
        <v>47.922959750083905</v>
      </c>
    </row>
    <row r="1439" spans="1:26" ht="20.100000000000001" customHeight="1" x14ac:dyDescent="0.25">
      <c r="A1439" s="91">
        <v>45200</v>
      </c>
      <c r="B1439" s="76" t="s">
        <v>17</v>
      </c>
      <c r="C1439" s="76" t="s">
        <v>18</v>
      </c>
      <c r="D1439" s="76" t="s">
        <v>19</v>
      </c>
      <c r="E1439" s="77" t="s">
        <v>20</v>
      </c>
      <c r="F1439" s="78">
        <v>168</v>
      </c>
      <c r="G1439" s="76" t="s">
        <v>298</v>
      </c>
      <c r="H1439" s="76" t="s">
        <v>399</v>
      </c>
      <c r="I1439" s="7"/>
      <c r="J1439" s="8"/>
      <c r="K1439" s="8"/>
      <c r="L1439" s="8" t="s">
        <v>9680</v>
      </c>
      <c r="M1439" s="8">
        <v>11.173</v>
      </c>
      <c r="N1439" s="8">
        <v>22.545000000000002</v>
      </c>
      <c r="O1439" s="9"/>
      <c r="P1439" s="9" t="s">
        <v>9680</v>
      </c>
      <c r="Q1439" s="9">
        <v>49.558660456864047</v>
      </c>
      <c r="R1439" s="35" t="str">
        <f>CONCATENATE(Таблица1[[#This Row],[ОКПД]],Таблица1[[#This Row],[Признак периода данных]],Таблица1[[#This Row],[ОКЕИ]])</f>
        <v>10.20.16_168</v>
      </c>
      <c r="S1439" s="35" t="str">
        <f>VLOOKUP(Таблица1[[#This Row],[ОКПД]],ОКПД!$A$2:$B$11000,2,FALSE)</f>
        <v>Печень и молоки рыбы мороженые</v>
      </c>
      <c r="T1439" s="35" t="str">
        <f>VLOOKUP(Таблица1[[#This Row],[ОКЕИ]],'для единиц измирения'!$G$4:$H$1900,2,FALSE)</f>
        <v>тонн</v>
      </c>
      <c r="U1439" s="10" t="str">
        <f>LEFT(Таблица1[[#This Row],[ОКПД]],2)</f>
        <v>10</v>
      </c>
      <c r="V1439" s="10" t="e">
        <f>IF(H1439=H1446:H1449,"…*",Таблица1[[#This Row],[За отчётный месяц]])</f>
        <v>#VALUE!</v>
      </c>
      <c r="X1439" s="16" t="e">
        <f>VLOOKUP(Таблица1[[#This Row],[ОКПД]],Произведено!$A$23:$A$42,1,FALSE)</f>
        <v>#N/A</v>
      </c>
      <c r="Y1439" s="25">
        <f t="shared" si="20"/>
        <v>11.173</v>
      </c>
      <c r="Z1439" s="25">
        <f t="shared" si="21"/>
        <v>49.558660456864047</v>
      </c>
    </row>
    <row r="1440" spans="1:26" ht="20.100000000000001" customHeight="1" x14ac:dyDescent="0.25">
      <c r="A1440" s="91">
        <v>45200</v>
      </c>
      <c r="B1440" s="76" t="s">
        <v>17</v>
      </c>
      <c r="C1440" s="76" t="s">
        <v>18</v>
      </c>
      <c r="D1440" s="76" t="s">
        <v>19</v>
      </c>
      <c r="E1440" s="77" t="s">
        <v>20</v>
      </c>
      <c r="F1440" s="78">
        <v>882</v>
      </c>
      <c r="G1440" s="76" t="s">
        <v>298</v>
      </c>
      <c r="H1440" s="76" t="s">
        <v>363</v>
      </c>
      <c r="I1440" s="7"/>
      <c r="J1440" s="8"/>
      <c r="K1440" s="8">
        <v>0.19</v>
      </c>
      <c r="L1440" s="8">
        <v>5.6000000000000001E-2</v>
      </c>
      <c r="M1440" s="8">
        <v>1.1160000000000001</v>
      </c>
      <c r="N1440" s="8">
        <v>2.887</v>
      </c>
      <c r="O1440" s="9"/>
      <c r="P1440" s="9">
        <v>0</v>
      </c>
      <c r="Q1440" s="9">
        <v>38.656044336681674</v>
      </c>
      <c r="R1440" s="35" t="str">
        <f>CONCATENATE(Таблица1[[#This Row],[ОКПД]],Таблица1[[#This Row],[Признак периода данных]],Таблица1[[#This Row],[ОКЕИ]])</f>
        <v>10.32.39.001.АГ_882</v>
      </c>
      <c r="S1440" s="35" t="str">
        <f>VLOOKUP(Таблица1[[#This Row],[ОКПД]],ОКПД!$A$2:$B$11000,2,FALSE)</f>
        <v>Плодоовощные консервы</v>
      </c>
      <c r="T1440" s="35" t="str">
        <f>VLOOKUP(Таблица1[[#This Row],[ОКЕИ]],'для единиц измирения'!$G$4:$H$1900,2,FALSE)</f>
        <v>тыс.усл. банок</v>
      </c>
      <c r="U1440" s="10" t="str">
        <f>LEFT(Таблица1[[#This Row],[ОКПД]],2)</f>
        <v>10</v>
      </c>
      <c r="V1440" s="10" t="e">
        <f>IF(H1440=H1447:H1450,"…*",Таблица1[[#This Row],[За отчётный месяц]])</f>
        <v>#VALUE!</v>
      </c>
      <c r="X1440" s="16" t="e">
        <f>VLOOKUP(Таблица1[[#This Row],[ОКПД]],Произведено!$A$23:$A$42,1,FALSE)</f>
        <v>#N/A</v>
      </c>
      <c r="Y1440" s="25">
        <f t="shared" si="20"/>
        <v>1.1160000000000001</v>
      </c>
      <c r="Z1440" s="25">
        <f t="shared" si="21"/>
        <v>38.656044336681674</v>
      </c>
    </row>
    <row r="1441" spans="1:26" ht="20.100000000000001" customHeight="1" x14ac:dyDescent="0.25">
      <c r="A1441" s="91">
        <v>45200</v>
      </c>
      <c r="B1441" s="76" t="s">
        <v>17</v>
      </c>
      <c r="C1441" s="76" t="s">
        <v>18</v>
      </c>
      <c r="D1441" s="76" t="s">
        <v>19</v>
      </c>
      <c r="E1441" s="77" t="s">
        <v>20</v>
      </c>
      <c r="F1441" s="78">
        <v>168</v>
      </c>
      <c r="G1441" s="76" t="s">
        <v>298</v>
      </c>
      <c r="H1441" s="76" t="s">
        <v>401</v>
      </c>
      <c r="I1441" s="6"/>
      <c r="J1441" s="8"/>
      <c r="K1441" s="8"/>
      <c r="L1441" s="8" t="s">
        <v>9680</v>
      </c>
      <c r="M1441" s="8">
        <v>6.0000000000000001E-3</v>
      </c>
      <c r="N1441" s="8" t="s">
        <v>9680</v>
      </c>
      <c r="O1441" s="9"/>
      <c r="P1441" s="9" t="s">
        <v>9680</v>
      </c>
      <c r="Q1441" s="9" t="s">
        <v>9680</v>
      </c>
      <c r="R1441" s="35" t="str">
        <f>CONCATENATE(Таблица1[[#This Row],[ОКПД]],Таблица1[[#This Row],[Признак периода данных]],Таблица1[[#This Row],[ОКЕИ]])</f>
        <v>10.20.32_168</v>
      </c>
      <c r="S1441" s="35" t="str">
        <f>VLOOKUP(Таблица1[[#This Row],[ОКПД]],ОКПД!$A$2:$B$11000,2,FALSE)</f>
        <v>Моллюски мороженые, сушеные, соленые или в рассоле, копченые</v>
      </c>
      <c r="T1441" s="35" t="str">
        <f>VLOOKUP(Таблица1[[#This Row],[ОКЕИ]],'для единиц измирения'!$G$4:$H$1900,2,FALSE)</f>
        <v>тонн</v>
      </c>
      <c r="U1441" s="10" t="str">
        <f>LEFT(Таблица1[[#This Row],[ОКПД]],2)</f>
        <v>10</v>
      </c>
      <c r="V1441" s="10" t="e">
        <f>IF(H1441=H1448:H1451,"…*",Таблица1[[#This Row],[За отчётный месяц]])</f>
        <v>#VALUE!</v>
      </c>
      <c r="X1441" s="16" t="e">
        <f>VLOOKUP(Таблица1[[#This Row],[ОКПД]],Произведено!$A$23:$A$42,1,FALSE)</f>
        <v>#N/A</v>
      </c>
      <c r="Y1441" s="25">
        <f t="shared" si="20"/>
        <v>6.0000000000000001E-3</v>
      </c>
      <c r="Z1441" s="25" t="str">
        <f t="shared" si="21"/>
        <v xml:space="preserve"> </v>
      </c>
    </row>
    <row r="1442" spans="1:26" ht="20.100000000000001" customHeight="1" x14ac:dyDescent="0.25">
      <c r="A1442" s="91">
        <v>45200</v>
      </c>
      <c r="B1442" s="76" t="s">
        <v>17</v>
      </c>
      <c r="C1442" s="76" t="s">
        <v>18</v>
      </c>
      <c r="D1442" s="76" t="s">
        <v>19</v>
      </c>
      <c r="E1442" s="77" t="s">
        <v>20</v>
      </c>
      <c r="F1442" s="78">
        <v>384</v>
      </c>
      <c r="G1442" s="76" t="s">
        <v>298</v>
      </c>
      <c r="H1442" s="76" t="s">
        <v>343</v>
      </c>
      <c r="I1442" s="6"/>
      <c r="J1442" s="8"/>
      <c r="K1442" s="8"/>
      <c r="L1442" s="8" t="s">
        <v>9680</v>
      </c>
      <c r="M1442" s="8">
        <v>410</v>
      </c>
      <c r="N1442" s="8">
        <v>410</v>
      </c>
      <c r="O1442" s="9"/>
      <c r="P1442" s="9" t="s">
        <v>9680</v>
      </c>
      <c r="Q1442" s="9">
        <v>100</v>
      </c>
      <c r="R1442" s="35" t="str">
        <f>CONCATENATE(Таблица1[[#This Row],[ОКПД]],Таблица1[[#This Row],[Признак периода данных]],Таблица1[[#This Row],[ОКЕИ]])</f>
        <v>31.02.10_384</v>
      </c>
      <c r="S1442" s="35" t="str">
        <f>VLOOKUP(Таблица1[[#This Row],[ОКПД]],ОКПД!$A$2:$B$11000,2,FALSE)</f>
        <v>Мебель кухонная</v>
      </c>
      <c r="T1442" s="35" t="str">
        <f>VLOOKUP(Таблица1[[#This Row],[ОКЕИ]],'для единиц измирения'!$G$4:$H$1900,2,FALSE)</f>
        <v>тыс.руб</v>
      </c>
      <c r="U1442" s="10" t="str">
        <f>LEFT(Таблица1[[#This Row],[ОКПД]],2)</f>
        <v>31</v>
      </c>
      <c r="V1442" s="10" t="e">
        <f>IF(H1442=H1449:H1452,"…*",Таблица1[[#This Row],[За отчётный месяц]])</f>
        <v>#VALUE!</v>
      </c>
      <c r="X1442" s="16" t="e">
        <f>VLOOKUP(Таблица1[[#This Row],[ОКПД]],Произведено!$A$23:$A$42,1,FALSE)</f>
        <v>#N/A</v>
      </c>
      <c r="Y1442" s="25">
        <f t="shared" si="20"/>
        <v>410</v>
      </c>
      <c r="Z1442" s="25">
        <f t="shared" si="21"/>
        <v>100</v>
      </c>
    </row>
    <row r="1443" spans="1:26" ht="20.100000000000001" customHeight="1" x14ac:dyDescent="0.25">
      <c r="A1443" s="91">
        <v>45200</v>
      </c>
      <c r="B1443" s="76" t="s">
        <v>17</v>
      </c>
      <c r="C1443" s="76" t="s">
        <v>18</v>
      </c>
      <c r="D1443" s="76" t="s">
        <v>19</v>
      </c>
      <c r="E1443" s="77" t="s">
        <v>20</v>
      </c>
      <c r="F1443" s="78">
        <v>882</v>
      </c>
      <c r="G1443" s="76" t="s">
        <v>298</v>
      </c>
      <c r="H1443" s="76" t="s">
        <v>326</v>
      </c>
      <c r="I1443" s="6"/>
      <c r="J1443" s="8"/>
      <c r="K1443" s="8">
        <v>0.13</v>
      </c>
      <c r="L1443" s="8" t="s">
        <v>9680</v>
      </c>
      <c r="M1443" s="8">
        <v>0.56999999999999995</v>
      </c>
      <c r="N1443" s="8" t="s">
        <v>9680</v>
      </c>
      <c r="O1443" s="9"/>
      <c r="P1443" s="9" t="s">
        <v>9680</v>
      </c>
      <c r="Q1443" s="9" t="s">
        <v>9680</v>
      </c>
      <c r="R1443" s="35" t="str">
        <f>CONCATENATE(Таблица1[[#This Row],[ОКПД]],Таблица1[[#This Row],[Признак периода данных]],Таблица1[[#This Row],[ОКЕИ]])</f>
        <v>10.20.25.113_882</v>
      </c>
      <c r="S1443" s="35" t="str">
        <f>VLOOKUP(Таблица1[[#This Row],[ОКПД]],ОКПД!$A$2:$B$11000,2,FALSE)</f>
        <v>Консервы рыбные в масле</v>
      </c>
      <c r="T1443" s="35" t="str">
        <f>VLOOKUP(Таблица1[[#This Row],[ОКЕИ]],'для единиц измирения'!$G$4:$H$1900,2,FALSE)</f>
        <v>тыс.усл. банок</v>
      </c>
      <c r="U1443" s="10" t="str">
        <f>LEFT(Таблица1[[#This Row],[ОКПД]],2)</f>
        <v>10</v>
      </c>
      <c r="V1443" s="10" t="e">
        <f>IF(H1443=H1450:H1453,"…*",Таблица1[[#This Row],[За отчётный месяц]])</f>
        <v>#VALUE!</v>
      </c>
      <c r="X1443" s="16" t="e">
        <f>VLOOKUP(Таблица1[[#This Row],[ОКПД]],Произведено!$A$23:$A$42,1,FALSE)</f>
        <v>#N/A</v>
      </c>
      <c r="Y1443" s="25">
        <f t="shared" si="20"/>
        <v>0.56999999999999995</v>
      </c>
      <c r="Z1443" s="25" t="str">
        <f t="shared" si="21"/>
        <v xml:space="preserve"> </v>
      </c>
    </row>
    <row r="1444" spans="1:26" ht="20.100000000000001" customHeight="1" x14ac:dyDescent="0.25">
      <c r="A1444" s="91">
        <v>45200</v>
      </c>
      <c r="B1444" s="76" t="s">
        <v>17</v>
      </c>
      <c r="C1444" s="76" t="s">
        <v>18</v>
      </c>
      <c r="D1444" s="76" t="s">
        <v>19</v>
      </c>
      <c r="E1444" s="77" t="s">
        <v>20</v>
      </c>
      <c r="F1444" s="78">
        <v>168</v>
      </c>
      <c r="G1444" s="76" t="s">
        <v>298</v>
      </c>
      <c r="H1444" s="76" t="s">
        <v>58</v>
      </c>
      <c r="I1444" s="7"/>
      <c r="J1444" s="8"/>
      <c r="K1444" s="8"/>
      <c r="L1444" s="8">
        <v>0.36</v>
      </c>
      <c r="M1444" s="8"/>
      <c r="N1444" s="8">
        <v>3.51</v>
      </c>
      <c r="O1444" s="9"/>
      <c r="P1444" s="9">
        <v>0</v>
      </c>
      <c r="Q1444" s="9">
        <v>0</v>
      </c>
      <c r="R1444" s="35" t="str">
        <f>CONCATENATE(Таблица1[[#This Row],[ОКПД]],Таблица1[[#This Row],[Признак периода данных]],Таблица1[[#This Row],[ОКЕИ]])</f>
        <v>10.13.14.800_168</v>
      </c>
      <c r="S1444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444" s="35" t="str">
        <f>VLOOKUP(Таблица1[[#This Row],[ОКЕИ]],'для единиц измирения'!$G$4:$H$1900,2,FALSE)</f>
        <v>тонн</v>
      </c>
      <c r="U1444" s="10" t="str">
        <f>LEFT(Таблица1[[#This Row],[ОКПД]],2)</f>
        <v>10</v>
      </c>
      <c r="V1444" s="10" t="e">
        <f>IF(H1444=H1451:H1454,"…*",Таблица1[[#This Row],[За отчётный месяц]])</f>
        <v>#VALUE!</v>
      </c>
      <c r="X1444" s="16" t="e">
        <f>VLOOKUP(Таблица1[[#This Row],[ОКПД]],Произведено!$A$23:$A$42,1,FALSE)</f>
        <v>#N/A</v>
      </c>
      <c r="Y1444" s="25">
        <f t="shared" si="20"/>
        <v>0</v>
      </c>
      <c r="Z1444" s="25">
        <f t="shared" si="21"/>
        <v>0</v>
      </c>
    </row>
    <row r="1445" spans="1:26" ht="20.100000000000001" customHeight="1" x14ac:dyDescent="0.25">
      <c r="A1445" s="91">
        <v>45200</v>
      </c>
      <c r="B1445" s="76" t="s">
        <v>17</v>
      </c>
      <c r="C1445" s="76" t="s">
        <v>18</v>
      </c>
      <c r="D1445" s="76" t="s">
        <v>19</v>
      </c>
      <c r="E1445" s="77" t="s">
        <v>20</v>
      </c>
      <c r="F1445" s="78">
        <v>168</v>
      </c>
      <c r="G1445" s="76" t="s">
        <v>298</v>
      </c>
      <c r="H1445" s="76" t="s">
        <v>326</v>
      </c>
      <c r="I1445" s="6"/>
      <c r="J1445" s="8"/>
      <c r="K1445" s="8"/>
      <c r="L1445" s="8" t="s">
        <v>9680</v>
      </c>
      <c r="M1445" s="8">
        <v>0.154</v>
      </c>
      <c r="N1445" s="8" t="s">
        <v>9680</v>
      </c>
      <c r="O1445" s="9"/>
      <c r="P1445" s="9" t="s">
        <v>9680</v>
      </c>
      <c r="Q1445" s="9" t="s">
        <v>9680</v>
      </c>
      <c r="R1445" s="35" t="str">
        <f>CONCATENATE(Таблица1[[#This Row],[ОКПД]],Таблица1[[#This Row],[Признак периода данных]],Таблица1[[#This Row],[ОКЕИ]])</f>
        <v>10.20.25.113_168</v>
      </c>
      <c r="S1445" s="35" t="str">
        <f>VLOOKUP(Таблица1[[#This Row],[ОКПД]],ОКПД!$A$2:$B$11000,2,FALSE)</f>
        <v>Консервы рыбные в масле</v>
      </c>
      <c r="T1445" s="35" t="str">
        <f>VLOOKUP(Таблица1[[#This Row],[ОКЕИ]],'для единиц измирения'!$G$4:$H$1900,2,FALSE)</f>
        <v>тонн</v>
      </c>
      <c r="U1445" s="10" t="str">
        <f>LEFT(Таблица1[[#This Row],[ОКПД]],2)</f>
        <v>10</v>
      </c>
      <c r="V1445" s="10" t="e">
        <f>IF(H1445=H1452:H1455,"…*",Таблица1[[#This Row],[За отчётный месяц]])</f>
        <v>#VALUE!</v>
      </c>
      <c r="X1445" s="16" t="e">
        <f>VLOOKUP(Таблица1[[#This Row],[ОКПД]],Произведено!$A$23:$A$42,1,FALSE)</f>
        <v>#N/A</v>
      </c>
      <c r="Y1445" s="25">
        <f t="shared" si="20"/>
        <v>0.154</v>
      </c>
      <c r="Z1445" s="25" t="str">
        <f t="shared" si="21"/>
        <v xml:space="preserve"> </v>
      </c>
    </row>
    <row r="1446" spans="1:26" ht="20.100000000000001" customHeight="1" x14ac:dyDescent="0.25">
      <c r="A1446" s="91">
        <v>45200</v>
      </c>
      <c r="B1446" s="76" t="s">
        <v>17</v>
      </c>
      <c r="C1446" s="76" t="s">
        <v>18</v>
      </c>
      <c r="D1446" s="76" t="s">
        <v>19</v>
      </c>
      <c r="E1446" s="77" t="s">
        <v>20</v>
      </c>
      <c r="F1446" s="78">
        <v>114</v>
      </c>
      <c r="G1446" s="76" t="s">
        <v>298</v>
      </c>
      <c r="H1446" s="76" t="s">
        <v>6391</v>
      </c>
      <c r="I1446" s="6"/>
      <c r="J1446" s="8"/>
      <c r="K1446" s="8">
        <v>1E-3</v>
      </c>
      <c r="L1446" s="8" t="s">
        <v>9680</v>
      </c>
      <c r="M1446" s="8">
        <v>1.2E-2</v>
      </c>
      <c r="N1446" s="8">
        <v>1E-3</v>
      </c>
      <c r="O1446" s="9"/>
      <c r="P1446" s="9" t="s">
        <v>9680</v>
      </c>
      <c r="Q1446" s="9">
        <v>1200</v>
      </c>
      <c r="R1446" s="35" t="str">
        <f>CONCATENATE(Таблица1[[#This Row],[ОКПД]],Таблица1[[#This Row],[Признак периода данных]],Таблица1[[#This Row],[ОКЕИ]])</f>
        <v>23.61.12.190_114</v>
      </c>
      <c r="S1446" s="35" t="str">
        <f>VLOOKUP(Таблица1[[#This Row],[ОКПД]],ОКПД!$A$2:$B$11000,2,FALSE)</f>
        <v>Конструкции сборные строительные железобетонные прочие</v>
      </c>
      <c r="T1446" s="35" t="str">
        <f>VLOOKUP(Таблица1[[#This Row],[ОКЕИ]],'для единиц измирения'!$G$4:$H$1900,2,FALSE)</f>
        <v>тыс.м3</v>
      </c>
      <c r="U1446" s="10" t="str">
        <f>LEFT(Таблица1[[#This Row],[ОКПД]],2)</f>
        <v>23</v>
      </c>
      <c r="V1446" s="10" t="e">
        <f>IF(H1446=H1453:H1456,"…*",Таблица1[[#This Row],[За отчётный месяц]])</f>
        <v>#VALUE!</v>
      </c>
      <c r="X1446" s="16" t="e">
        <f>VLOOKUP(Таблица1[[#This Row],[ОКПД]],Произведено!$A$23:$A$42,1,FALSE)</f>
        <v>#N/A</v>
      </c>
      <c r="Y1446" s="25">
        <f t="shared" si="20"/>
        <v>1.2E-2</v>
      </c>
      <c r="Z1446" s="25">
        <f t="shared" si="21"/>
        <v>1200</v>
      </c>
    </row>
    <row r="1447" spans="1:26" ht="20.100000000000001" customHeight="1" x14ac:dyDescent="0.25">
      <c r="A1447" s="91">
        <v>45200</v>
      </c>
      <c r="B1447" s="76" t="s">
        <v>17</v>
      </c>
      <c r="C1447" s="76" t="s">
        <v>18</v>
      </c>
      <c r="D1447" s="76" t="s">
        <v>19</v>
      </c>
      <c r="E1447" s="77" t="s">
        <v>20</v>
      </c>
      <c r="F1447" s="78">
        <v>168</v>
      </c>
      <c r="G1447" s="76" t="s">
        <v>298</v>
      </c>
      <c r="H1447" s="76" t="s">
        <v>76</v>
      </c>
      <c r="I1447" s="7"/>
      <c r="J1447" s="8"/>
      <c r="K1447" s="8"/>
      <c r="L1447" s="8" t="s">
        <v>9680</v>
      </c>
      <c r="M1447" s="8"/>
      <c r="N1447" s="8" t="s">
        <v>9680</v>
      </c>
      <c r="O1447" s="9"/>
      <c r="P1447" s="9" t="s">
        <v>9680</v>
      </c>
      <c r="Q1447" s="9" t="s">
        <v>9680</v>
      </c>
      <c r="R1447" s="35" t="str">
        <f>CONCATENATE(Таблица1[[#This Row],[ОКПД]],Таблица1[[#This Row],[Признак периода данных]],Таблица1[[#This Row],[ОКЕИ]])</f>
        <v>10.20.14.120_168</v>
      </c>
      <c r="S1447" s="35" t="str">
        <f>VLOOKUP(Таблица1[[#This Row],[ОКПД]],ОКПД!$A$2:$B$11000,2,FALSE)</f>
        <v>Филе морской рыбы мороженое</v>
      </c>
      <c r="T1447" s="35" t="str">
        <f>VLOOKUP(Таблица1[[#This Row],[ОКЕИ]],'для единиц измирения'!$G$4:$H$1900,2,FALSE)</f>
        <v>тонн</v>
      </c>
      <c r="U1447" s="10" t="str">
        <f>LEFT(Таблица1[[#This Row],[ОКПД]],2)</f>
        <v>10</v>
      </c>
      <c r="V1447" s="10" t="e">
        <f>IF(H1447=H1454:H1457,"…*",Таблица1[[#This Row],[За отчётный месяц]])</f>
        <v>#VALUE!</v>
      </c>
      <c r="X1447" s="16" t="e">
        <f>VLOOKUP(Таблица1[[#This Row],[ОКПД]],Произведено!$A$23:$A$42,1,FALSE)</f>
        <v>#N/A</v>
      </c>
      <c r="Y1447" s="25">
        <f t="shared" si="20"/>
        <v>0</v>
      </c>
      <c r="Z1447" s="25" t="str">
        <f t="shared" si="21"/>
        <v xml:space="preserve"> </v>
      </c>
    </row>
    <row r="1448" spans="1:26" ht="20.100000000000001" customHeight="1" x14ac:dyDescent="0.25">
      <c r="A1448" s="91">
        <v>45200</v>
      </c>
      <c r="B1448" s="76" t="s">
        <v>17</v>
      </c>
      <c r="C1448" s="76" t="s">
        <v>18</v>
      </c>
      <c r="D1448" s="76" t="s">
        <v>19</v>
      </c>
      <c r="E1448" s="77" t="s">
        <v>20</v>
      </c>
      <c r="F1448" s="78">
        <v>796</v>
      </c>
      <c r="G1448" s="76" t="s">
        <v>298</v>
      </c>
      <c r="H1448" s="76" t="s">
        <v>345</v>
      </c>
      <c r="I1448" s="7"/>
      <c r="J1448" s="8"/>
      <c r="K1448" s="8"/>
      <c r="L1448" s="8" t="s">
        <v>9680</v>
      </c>
      <c r="M1448" s="8">
        <v>7</v>
      </c>
      <c r="N1448" s="8">
        <v>7</v>
      </c>
      <c r="O1448" s="9"/>
      <c r="P1448" s="9" t="s">
        <v>9680</v>
      </c>
      <c r="Q1448" s="9">
        <v>100</v>
      </c>
      <c r="R1448" s="35" t="str">
        <f>CONCATENATE(Таблица1[[#This Row],[ОКПД]],Таблица1[[#This Row],[Признак периода данных]],Таблица1[[#This Row],[ОКЕИ]])</f>
        <v>31.09.12.121_796</v>
      </c>
      <c r="S1448" s="35" t="str">
        <f>VLOOKUP(Таблица1[[#This Row],[ОКПД]],ОКПД!$A$2:$B$11000,2,FALSE)</f>
        <v>Кровати деревянные для взрослых</v>
      </c>
      <c r="T1448" s="35" t="str">
        <f>VLOOKUP(Таблица1[[#This Row],[ОКЕИ]],'для единиц измирения'!$G$4:$H$1900,2,FALSE)</f>
        <v>штук</v>
      </c>
      <c r="U1448" s="10" t="str">
        <f>LEFT(Таблица1[[#This Row],[ОКПД]],2)</f>
        <v>31</v>
      </c>
      <c r="V1448" s="10" t="e">
        <f>IF(H1448=H1455:H1458,"…*",Таблица1[[#This Row],[За отчётный месяц]])</f>
        <v>#VALUE!</v>
      </c>
      <c r="X1448" s="16" t="e">
        <f>VLOOKUP(Таблица1[[#This Row],[ОКПД]],Произведено!$A$23:$A$42,1,FALSE)</f>
        <v>#N/A</v>
      </c>
      <c r="Y1448" s="25">
        <f t="shared" si="20"/>
        <v>7</v>
      </c>
      <c r="Z1448" s="25">
        <f t="shared" si="21"/>
        <v>100</v>
      </c>
    </row>
    <row r="1449" spans="1:26" ht="20.100000000000001" customHeight="1" x14ac:dyDescent="0.25">
      <c r="A1449" s="91">
        <v>45200</v>
      </c>
      <c r="B1449" s="76" t="s">
        <v>17</v>
      </c>
      <c r="C1449" s="76" t="s">
        <v>18</v>
      </c>
      <c r="D1449" s="76" t="s">
        <v>19</v>
      </c>
      <c r="E1449" s="77" t="s">
        <v>20</v>
      </c>
      <c r="F1449" s="78">
        <v>168</v>
      </c>
      <c r="G1449" s="76" t="s">
        <v>298</v>
      </c>
      <c r="H1449" s="76" t="s">
        <v>122</v>
      </c>
      <c r="I1449" s="6">
        <v>1</v>
      </c>
      <c r="J1449" s="8">
        <v>5.0000000000000001E-3</v>
      </c>
      <c r="K1449" s="8"/>
      <c r="L1449" s="8">
        <v>5.0000000000000001E-3</v>
      </c>
      <c r="M1449" s="8">
        <v>3.5999999999999997E-2</v>
      </c>
      <c r="N1449" s="8">
        <v>0.17599999999999999</v>
      </c>
      <c r="O1449" s="9"/>
      <c r="P1449" s="9">
        <v>100</v>
      </c>
      <c r="Q1449" s="9">
        <v>20.454545454545453</v>
      </c>
      <c r="R1449" s="35" t="str">
        <f>CONCATENATE(Таблица1[[#This Row],[ОКПД]],Таблица1[[#This Row],[Признак периода данных]],Таблица1[[#This Row],[ОКЕИ]])</f>
        <v>10.20.25.190_168</v>
      </c>
      <c r="S1449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449" s="35" t="str">
        <f>VLOOKUP(Таблица1[[#This Row],[ОКЕИ]],'для единиц измирения'!$G$4:$H$1900,2,FALSE)</f>
        <v>тонн</v>
      </c>
      <c r="U1449" s="10" t="str">
        <f>LEFT(Таблица1[[#This Row],[ОКПД]],2)</f>
        <v>10</v>
      </c>
      <c r="V1449" s="10" t="e">
        <f>IF(H1449=H1456:H1459,"…*",Таблица1[[#This Row],[За отчётный месяц]])</f>
        <v>#VALUE!</v>
      </c>
      <c r="X1449" s="16" t="e">
        <f>VLOOKUP(Таблица1[[#This Row],[ОКПД]],Произведено!$A$23:$A$42,1,FALSE)</f>
        <v>#N/A</v>
      </c>
      <c r="Y1449" s="25">
        <f t="shared" si="20"/>
        <v>3.5999999999999997E-2</v>
      </c>
      <c r="Z1449" s="25">
        <f t="shared" si="21"/>
        <v>20.454545454545453</v>
      </c>
    </row>
    <row r="1450" spans="1:26" ht="20.100000000000001" customHeight="1" x14ac:dyDescent="0.25">
      <c r="A1450" s="91">
        <v>45200</v>
      </c>
      <c r="B1450" s="76" t="s">
        <v>17</v>
      </c>
      <c r="C1450" s="76" t="s">
        <v>18</v>
      </c>
      <c r="D1450" s="76" t="s">
        <v>19</v>
      </c>
      <c r="E1450" s="77" t="s">
        <v>20</v>
      </c>
      <c r="F1450" s="78">
        <v>796</v>
      </c>
      <c r="G1450" s="76" t="s">
        <v>298</v>
      </c>
      <c r="H1450" s="76" t="s">
        <v>344</v>
      </c>
      <c r="I1450" s="6"/>
      <c r="J1450" s="8"/>
      <c r="K1450" s="8"/>
      <c r="L1450" s="8" t="s">
        <v>9680</v>
      </c>
      <c r="M1450" s="8">
        <v>7</v>
      </c>
      <c r="N1450" s="8">
        <v>7</v>
      </c>
      <c r="O1450" s="9"/>
      <c r="P1450" s="9" t="s">
        <v>9680</v>
      </c>
      <c r="Q1450" s="9">
        <v>100</v>
      </c>
      <c r="R1450" s="35" t="str">
        <f>CONCATENATE(Таблица1[[#This Row],[ОКПД]],Таблица1[[#This Row],[Признак периода данных]],Таблица1[[#This Row],[ОКЕИ]])</f>
        <v>31.09.12.001.АГ_796</v>
      </c>
      <c r="S1450" s="35" t="str">
        <f>VLOOKUP(Таблица1[[#This Row],[ОКПД]],ОКПД!$A$2:$B$11000,2,FALSE)</f>
        <v>Кровати деревянные</v>
      </c>
      <c r="T1450" s="35" t="str">
        <f>VLOOKUP(Таблица1[[#This Row],[ОКЕИ]],'для единиц измирения'!$G$4:$H$1900,2,FALSE)</f>
        <v>штук</v>
      </c>
      <c r="U1450" s="10" t="str">
        <f>LEFT(Таблица1[[#This Row],[ОКПД]],2)</f>
        <v>31</v>
      </c>
      <c r="V1450" s="10" t="e">
        <f>IF(H1450=H1457:H1460,"…*",Таблица1[[#This Row],[За отчётный месяц]])</f>
        <v>#VALUE!</v>
      </c>
      <c r="X1450" s="16" t="e">
        <f>VLOOKUP(Таблица1[[#This Row],[ОКПД]],Произведено!$A$23:$A$42,1,FALSE)</f>
        <v>#N/A</v>
      </c>
      <c r="Y1450" s="25">
        <f t="shared" si="20"/>
        <v>7</v>
      </c>
      <c r="Z1450" s="25">
        <f t="shared" si="21"/>
        <v>100</v>
      </c>
    </row>
    <row r="1451" spans="1:26" ht="20.100000000000001" customHeight="1" x14ac:dyDescent="0.25">
      <c r="A1451" s="91">
        <v>45200</v>
      </c>
      <c r="B1451" s="76" t="s">
        <v>17</v>
      </c>
      <c r="C1451" s="76" t="s">
        <v>18</v>
      </c>
      <c r="D1451" s="76" t="s">
        <v>19</v>
      </c>
      <c r="E1451" s="77" t="s">
        <v>20</v>
      </c>
      <c r="F1451" s="78">
        <v>114</v>
      </c>
      <c r="G1451" s="76" t="s">
        <v>298</v>
      </c>
      <c r="H1451" s="76" t="s">
        <v>250</v>
      </c>
      <c r="I1451" s="7"/>
      <c r="J1451" s="8"/>
      <c r="K1451" s="8"/>
      <c r="L1451" s="8">
        <v>2.7E-2</v>
      </c>
      <c r="M1451" s="8"/>
      <c r="N1451" s="8">
        <v>0.183</v>
      </c>
      <c r="O1451" s="9"/>
      <c r="P1451" s="9">
        <v>0</v>
      </c>
      <c r="Q1451" s="9">
        <v>0</v>
      </c>
      <c r="R1451" s="35" t="str">
        <f>CONCATENATE(Таблица1[[#This Row],[ОКПД]],Таблица1[[#This Row],[Признак периода данных]],Таблица1[[#This Row],[ОКЕИ]])</f>
        <v>23.64.10.120_114</v>
      </c>
      <c r="S1451" s="35" t="str">
        <f>VLOOKUP(Таблица1[[#This Row],[ОКПД]],ОКПД!$A$2:$B$11000,2,FALSE)</f>
        <v>Растворы строительные</v>
      </c>
      <c r="T1451" s="35" t="str">
        <f>VLOOKUP(Таблица1[[#This Row],[ОКЕИ]],'для единиц измирения'!$G$4:$H$1900,2,FALSE)</f>
        <v>тыс.м3</v>
      </c>
      <c r="U1451" s="10" t="str">
        <f>LEFT(Таблица1[[#This Row],[ОКПД]],2)</f>
        <v>23</v>
      </c>
      <c r="V1451" s="10" t="e">
        <f>IF(H1451=H1458:H1461,"…*",Таблица1[[#This Row],[За отчётный месяц]])</f>
        <v>#VALUE!</v>
      </c>
      <c r="X1451" s="16" t="e">
        <f>VLOOKUP(Таблица1[[#This Row],[ОКПД]],Произведено!$A$23:$A$42,1,FALSE)</f>
        <v>#N/A</v>
      </c>
      <c r="Y1451" s="25">
        <f t="shared" si="20"/>
        <v>0</v>
      </c>
      <c r="Z1451" s="25">
        <f t="shared" si="21"/>
        <v>0</v>
      </c>
    </row>
    <row r="1452" spans="1:26" ht="20.100000000000001" customHeight="1" x14ac:dyDescent="0.25">
      <c r="A1452" s="91">
        <v>45200</v>
      </c>
      <c r="B1452" s="76" t="s">
        <v>17</v>
      </c>
      <c r="C1452" s="76" t="s">
        <v>18</v>
      </c>
      <c r="D1452" s="76" t="s">
        <v>19</v>
      </c>
      <c r="E1452" s="77" t="s">
        <v>20</v>
      </c>
      <c r="F1452" s="78">
        <v>796</v>
      </c>
      <c r="G1452" s="76" t="s">
        <v>298</v>
      </c>
      <c r="H1452" s="76" t="s">
        <v>369</v>
      </c>
      <c r="I1452" s="6"/>
      <c r="J1452" s="8"/>
      <c r="K1452" s="8"/>
      <c r="L1452" s="8" t="s">
        <v>9680</v>
      </c>
      <c r="M1452" s="8"/>
      <c r="N1452" s="8" t="s">
        <v>9680</v>
      </c>
      <c r="O1452" s="9"/>
      <c r="P1452" s="9" t="s">
        <v>9680</v>
      </c>
      <c r="Q1452" s="9" t="s">
        <v>9680</v>
      </c>
      <c r="R1452" s="35" t="str">
        <f>CONCATENATE(Таблица1[[#This Row],[ОКПД]],Таблица1[[#This Row],[Признак периода данных]],Таблица1[[#This Row],[ОКЕИ]])</f>
        <v>31.09.13.190_796</v>
      </c>
      <c r="S1452" s="35" t="str">
        <f>VLOOKUP(Таблица1[[#This Row],[ОКПД]],ОКПД!$A$2:$B$11000,2,FALSE)</f>
        <v>Мебель деревянная прочая, не включенная в другие группировки</v>
      </c>
      <c r="T1452" s="35" t="str">
        <f>VLOOKUP(Таблица1[[#This Row],[ОКЕИ]],'для единиц измирения'!$G$4:$H$1900,2,FALSE)</f>
        <v>штук</v>
      </c>
      <c r="U1452" s="10" t="str">
        <f>LEFT(Таблица1[[#This Row],[ОКПД]],2)</f>
        <v>31</v>
      </c>
      <c r="V1452" s="10" t="e">
        <f>IF(H1452=H1459:H1462,"…*",Таблица1[[#This Row],[За отчётный месяц]])</f>
        <v>#VALUE!</v>
      </c>
      <c r="X1452" s="16" t="e">
        <f>VLOOKUP(Таблица1[[#This Row],[ОКПД]],Произведено!$A$23:$A$42,1,FALSE)</f>
        <v>#N/A</v>
      </c>
      <c r="Y1452" s="25">
        <f t="shared" si="20"/>
        <v>0</v>
      </c>
      <c r="Z1452" s="25" t="str">
        <f t="shared" si="21"/>
        <v xml:space="preserve"> </v>
      </c>
    </row>
    <row r="1453" spans="1:26" ht="20.100000000000001" customHeight="1" x14ac:dyDescent="0.25">
      <c r="A1453" s="91">
        <v>45200</v>
      </c>
      <c r="B1453" s="76" t="s">
        <v>17</v>
      </c>
      <c r="C1453" s="76" t="s">
        <v>18</v>
      </c>
      <c r="D1453" s="76" t="s">
        <v>19</v>
      </c>
      <c r="E1453" s="77" t="s">
        <v>20</v>
      </c>
      <c r="F1453" s="78">
        <v>168</v>
      </c>
      <c r="G1453" s="76" t="s">
        <v>298</v>
      </c>
      <c r="H1453" s="76" t="s">
        <v>386</v>
      </c>
      <c r="I1453" s="6"/>
      <c r="J1453" s="8"/>
      <c r="K1453" s="8"/>
      <c r="L1453" s="8" t="s">
        <v>9680</v>
      </c>
      <c r="M1453" s="8"/>
      <c r="N1453" s="8" t="s">
        <v>9680</v>
      </c>
      <c r="O1453" s="9"/>
      <c r="P1453" s="9" t="s">
        <v>9680</v>
      </c>
      <c r="Q1453" s="9" t="s">
        <v>9680</v>
      </c>
      <c r="R1453" s="35" t="str">
        <f>CONCATENATE(Таблица1[[#This Row],[ОКПД]],Таблица1[[#This Row],[Признак периода данных]],Таблица1[[#This Row],[ОКЕИ]])</f>
        <v>03.11.20_168</v>
      </c>
      <c r="S1453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453" s="35" t="str">
        <f>VLOOKUP(Таблица1[[#This Row],[ОКЕИ]],'для единиц измирения'!$G$4:$H$1900,2,FALSE)</f>
        <v>тонн</v>
      </c>
      <c r="U1453" s="10" t="str">
        <f>LEFT(Таблица1[[#This Row],[ОКПД]],2)</f>
        <v>03</v>
      </c>
      <c r="V1453" s="10" t="e">
        <f>IF(H1453=H1460:H1463,"…*",Таблица1[[#This Row],[За отчётный месяц]])</f>
        <v>#VALUE!</v>
      </c>
      <c r="X1453" s="16" t="e">
        <f>VLOOKUP(Таблица1[[#This Row],[ОКПД]],Произведено!$A$23:$A$42,1,FALSE)</f>
        <v>#N/A</v>
      </c>
      <c r="Y1453" s="25">
        <f t="shared" si="20"/>
        <v>0</v>
      </c>
      <c r="Z1453" s="25" t="str">
        <f t="shared" si="21"/>
        <v xml:space="preserve"> </v>
      </c>
    </row>
    <row r="1454" spans="1:26" ht="20.100000000000001" customHeight="1" x14ac:dyDescent="0.25">
      <c r="A1454" s="91">
        <v>45200</v>
      </c>
      <c r="B1454" s="76" t="s">
        <v>17</v>
      </c>
      <c r="C1454" s="76" t="s">
        <v>18</v>
      </c>
      <c r="D1454" s="76" t="s">
        <v>19</v>
      </c>
      <c r="E1454" s="77" t="s">
        <v>20</v>
      </c>
      <c r="F1454" s="78">
        <v>114</v>
      </c>
      <c r="G1454" s="76" t="s">
        <v>298</v>
      </c>
      <c r="H1454" s="76" t="s">
        <v>405</v>
      </c>
      <c r="I1454" s="6"/>
      <c r="J1454" s="8"/>
      <c r="K1454" s="8"/>
      <c r="L1454" s="8" t="s">
        <v>9680</v>
      </c>
      <c r="M1454" s="8"/>
      <c r="N1454" s="8" t="s">
        <v>9680</v>
      </c>
      <c r="O1454" s="9"/>
      <c r="P1454" s="9" t="s">
        <v>9680</v>
      </c>
      <c r="Q1454" s="9" t="s">
        <v>9680</v>
      </c>
      <c r="R1454" s="35" t="str">
        <f>CONCATENATE(Таблица1[[#This Row],[ОКПД]],Таблица1[[#This Row],[Признак периода данных]],Таблица1[[#This Row],[ОКЕИ]])</f>
        <v>20.11.11.140_114</v>
      </c>
      <c r="S1454" s="35" t="str">
        <f>VLOOKUP(Таблица1[[#This Row],[ОКПД]],ОКПД!$A$2:$B$11000,2,FALSE)</f>
        <v>Азот</v>
      </c>
      <c r="T1454" s="35" t="str">
        <f>VLOOKUP(Таблица1[[#This Row],[ОКЕИ]],'для единиц измирения'!$G$4:$H$1900,2,FALSE)</f>
        <v>тыс.м3</v>
      </c>
      <c r="U1454" s="10" t="str">
        <f>LEFT(Таблица1[[#This Row],[ОКПД]],2)</f>
        <v>20</v>
      </c>
      <c r="V1454" s="10" t="e">
        <f>IF(H1454=H1461:H1464,"…*",Таблица1[[#This Row],[За отчётный месяц]])</f>
        <v>#VALUE!</v>
      </c>
      <c r="X1454" s="16" t="e">
        <f>VLOOKUP(Таблица1[[#This Row],[ОКПД]],Произведено!$A$23:$A$42,1,FALSE)</f>
        <v>#N/A</v>
      </c>
      <c r="Y1454" s="25">
        <f t="shared" si="20"/>
        <v>0</v>
      </c>
      <c r="Z1454" s="25" t="str">
        <f t="shared" si="21"/>
        <v xml:space="preserve"> </v>
      </c>
    </row>
    <row r="1455" spans="1:26" ht="20.100000000000001" customHeight="1" x14ac:dyDescent="0.25">
      <c r="A1455" s="91">
        <v>45200</v>
      </c>
      <c r="B1455" s="76" t="s">
        <v>17</v>
      </c>
      <c r="C1455" s="76" t="s">
        <v>18</v>
      </c>
      <c r="D1455" s="76" t="s">
        <v>19</v>
      </c>
      <c r="E1455" s="77" t="s">
        <v>20</v>
      </c>
      <c r="F1455" s="78">
        <v>384</v>
      </c>
      <c r="G1455" s="76" t="s">
        <v>298</v>
      </c>
      <c r="H1455" s="76" t="s">
        <v>240</v>
      </c>
      <c r="I1455" s="6"/>
      <c r="J1455" s="8"/>
      <c r="K1455" s="8"/>
      <c r="L1455" s="8" t="s">
        <v>9680</v>
      </c>
      <c r="M1455" s="8">
        <v>190.2</v>
      </c>
      <c r="N1455" s="8" t="s">
        <v>9680</v>
      </c>
      <c r="O1455" s="9"/>
      <c r="P1455" s="9" t="s">
        <v>9680</v>
      </c>
      <c r="Q1455" s="9" t="s">
        <v>9680</v>
      </c>
      <c r="R1455" s="35" t="str">
        <f>CONCATENATE(Таблица1[[#This Row],[ОКПД]],Таблица1[[#This Row],[Признак периода данных]],Таблица1[[#This Row],[ОКЕИ]])</f>
        <v>18.12.14_384</v>
      </c>
      <c r="S1455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55" s="35" t="str">
        <f>VLOOKUP(Таблица1[[#This Row],[ОКЕИ]],'для единиц измирения'!$G$4:$H$1900,2,FALSE)</f>
        <v>тыс.руб</v>
      </c>
      <c r="U1455" s="10" t="str">
        <f>LEFT(Таблица1[[#This Row],[ОКПД]],2)</f>
        <v>18</v>
      </c>
      <c r="V1455" s="10" t="e">
        <f>IF(H1455=H1462:H1465,"…*",Таблица1[[#This Row],[За отчётный месяц]])</f>
        <v>#VALUE!</v>
      </c>
      <c r="X1455" s="16" t="e">
        <f>VLOOKUP(Таблица1[[#This Row],[ОКПД]],Произведено!$A$23:$A$42,1,FALSE)</f>
        <v>#N/A</v>
      </c>
      <c r="Y1455" s="25">
        <f t="shared" si="20"/>
        <v>190.2</v>
      </c>
      <c r="Z1455" s="25" t="str">
        <f t="shared" si="21"/>
        <v xml:space="preserve"> </v>
      </c>
    </row>
    <row r="1456" spans="1:26" ht="20.100000000000001" customHeight="1" x14ac:dyDescent="0.25">
      <c r="A1456" s="91">
        <v>45200</v>
      </c>
      <c r="B1456" s="76" t="s">
        <v>17</v>
      </c>
      <c r="C1456" s="76" t="s">
        <v>18</v>
      </c>
      <c r="D1456" s="76" t="s">
        <v>19</v>
      </c>
      <c r="E1456" s="77" t="s">
        <v>20</v>
      </c>
      <c r="F1456" s="78">
        <v>168</v>
      </c>
      <c r="G1456" s="76" t="s">
        <v>298</v>
      </c>
      <c r="H1456" s="76" t="s">
        <v>370</v>
      </c>
      <c r="I1456" s="7">
        <v>1</v>
      </c>
      <c r="J1456" s="8">
        <v>32</v>
      </c>
      <c r="K1456" s="8"/>
      <c r="L1456" s="8">
        <v>32</v>
      </c>
      <c r="M1456" s="8">
        <v>32</v>
      </c>
      <c r="N1456" s="8">
        <v>32</v>
      </c>
      <c r="O1456" s="9"/>
      <c r="P1456" s="9">
        <v>100</v>
      </c>
      <c r="Q1456" s="9">
        <v>100</v>
      </c>
      <c r="R1456" s="35" t="str">
        <f>CONCATENATE(Таблица1[[#This Row],[ОКПД]],Таблица1[[#This Row],[Признак периода данных]],Таблица1[[#This Row],[ОКЕИ]])</f>
        <v>10.11.1_168</v>
      </c>
      <c r="S1456" s="35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456" s="35" t="str">
        <f>VLOOKUP(Таблица1[[#This Row],[ОКЕИ]],'для единиц измирения'!$G$4:$H$1900,2,FALSE)</f>
        <v>тонн</v>
      </c>
      <c r="U1456" s="10" t="str">
        <f>LEFT(Таблица1[[#This Row],[ОКПД]],2)</f>
        <v>10</v>
      </c>
      <c r="V1456" s="10" t="e">
        <f>IF(H1456=H1463:H1466,"…*",Таблица1[[#This Row],[За отчётный месяц]])</f>
        <v>#VALUE!</v>
      </c>
      <c r="X1456" s="16" t="e">
        <f>VLOOKUP(Таблица1[[#This Row],[ОКПД]],Произведено!$A$23:$A$42,1,FALSE)</f>
        <v>#N/A</v>
      </c>
      <c r="Y1456" s="25">
        <f t="shared" si="20"/>
        <v>32</v>
      </c>
      <c r="Z1456" s="25">
        <f t="shared" si="21"/>
        <v>100</v>
      </c>
    </row>
    <row r="1457" spans="1:26" ht="20.100000000000001" customHeight="1" x14ac:dyDescent="0.25">
      <c r="A1457" s="91">
        <v>45200</v>
      </c>
      <c r="B1457" s="76" t="s">
        <v>17</v>
      </c>
      <c r="C1457" s="76" t="s">
        <v>18</v>
      </c>
      <c r="D1457" s="76" t="s">
        <v>19</v>
      </c>
      <c r="E1457" s="77" t="s">
        <v>20</v>
      </c>
      <c r="F1457" s="78">
        <v>168</v>
      </c>
      <c r="G1457" s="76" t="s">
        <v>298</v>
      </c>
      <c r="H1457" s="76" t="s">
        <v>71</v>
      </c>
      <c r="I1457" s="7"/>
      <c r="J1457" s="8"/>
      <c r="K1457" s="8">
        <v>10</v>
      </c>
      <c r="L1457" s="8" t="s">
        <v>9680</v>
      </c>
      <c r="M1457" s="8">
        <v>59.94</v>
      </c>
      <c r="N1457" s="8">
        <v>59.5</v>
      </c>
      <c r="O1457" s="9"/>
      <c r="P1457" s="9" t="s">
        <v>9680</v>
      </c>
      <c r="Q1457" s="9">
        <v>100.73949579831933</v>
      </c>
      <c r="R1457" s="35" t="str">
        <f>CONCATENATE(Таблица1[[#This Row],[ОКПД]],Таблица1[[#This Row],[Признак периода данных]],Таблица1[[#This Row],[ОКЕИ]])</f>
        <v>10.20.13.120_168</v>
      </c>
      <c r="S1457" s="35" t="str">
        <f>VLOOKUP(Таблица1[[#This Row],[ОКПД]],ОКПД!$A$2:$B$11000,2,FALSE)</f>
        <v>Рыба морская мороженая</v>
      </c>
      <c r="T1457" s="35" t="str">
        <f>VLOOKUP(Таблица1[[#This Row],[ОКЕИ]],'для единиц измирения'!$G$4:$H$1900,2,FALSE)</f>
        <v>тонн</v>
      </c>
      <c r="U1457" s="10" t="str">
        <f>LEFT(Таблица1[[#This Row],[ОКПД]],2)</f>
        <v>10</v>
      </c>
      <c r="V1457" s="10" t="e">
        <f>IF(H1457=H1464:H1467,"…*",Таблица1[[#This Row],[За отчётный месяц]])</f>
        <v>#VALUE!</v>
      </c>
      <c r="X1457" s="16" t="e">
        <f>VLOOKUP(Таблица1[[#This Row],[ОКПД]],Произведено!$A$23:$A$42,1,FALSE)</f>
        <v>#N/A</v>
      </c>
      <c r="Y1457" s="25">
        <f t="shared" si="20"/>
        <v>59.94</v>
      </c>
      <c r="Z1457" s="25">
        <f t="shared" si="21"/>
        <v>100.73949579831933</v>
      </c>
    </row>
    <row r="1458" spans="1:26" ht="20.100000000000001" customHeight="1" x14ac:dyDescent="0.25">
      <c r="A1458" s="91">
        <v>45200</v>
      </c>
      <c r="B1458" s="76" t="s">
        <v>17</v>
      </c>
      <c r="C1458" s="76" t="s">
        <v>18</v>
      </c>
      <c r="D1458" s="76" t="s">
        <v>19</v>
      </c>
      <c r="E1458" s="77" t="s">
        <v>20</v>
      </c>
      <c r="F1458" s="78">
        <v>882</v>
      </c>
      <c r="G1458" s="76" t="s">
        <v>298</v>
      </c>
      <c r="H1458" s="76" t="s">
        <v>320</v>
      </c>
      <c r="I1458" s="7"/>
      <c r="J1458" s="8"/>
      <c r="K1458" s="8"/>
      <c r="L1458" s="8">
        <v>0.52</v>
      </c>
      <c r="M1458" s="8">
        <v>1.5</v>
      </c>
      <c r="N1458" s="8">
        <v>12.03</v>
      </c>
      <c r="O1458" s="9"/>
      <c r="P1458" s="9">
        <v>0</v>
      </c>
      <c r="Q1458" s="9">
        <v>12.468827930174564</v>
      </c>
      <c r="R1458" s="35" t="str">
        <f>CONCATENATE(Таблица1[[#This Row],[ОКПД]],Таблица1[[#This Row],[Признак периода данных]],Таблица1[[#This Row],[ОКЕИ]])</f>
        <v>10.13.15.128_882</v>
      </c>
      <c r="S1458" s="35" t="str">
        <f>VLOOKUP(Таблица1[[#This Row],[ОКПД]],ОКПД!$A$2:$B$11000,2,FALSE)</f>
        <v>Блюда обеденные вторые мясосодержащие консервированные</v>
      </c>
      <c r="T1458" s="35" t="str">
        <f>VLOOKUP(Таблица1[[#This Row],[ОКЕИ]],'для единиц измирения'!$G$4:$H$1900,2,FALSE)</f>
        <v>тыс.усл. банок</v>
      </c>
      <c r="U1458" s="10" t="str">
        <f>LEFT(Таблица1[[#This Row],[ОКПД]],2)</f>
        <v>10</v>
      </c>
      <c r="V1458" s="10" t="e">
        <f>IF(H1458=H1465:H1468,"…*",Таблица1[[#This Row],[За отчётный месяц]])</f>
        <v>#VALUE!</v>
      </c>
      <c r="X1458" s="16" t="e">
        <f>VLOOKUP(Таблица1[[#This Row],[ОКПД]],Произведено!$A$23:$A$42,1,FALSE)</f>
        <v>#N/A</v>
      </c>
      <c r="Y1458" s="25">
        <f t="shared" si="20"/>
        <v>1.5</v>
      </c>
      <c r="Z1458" s="25">
        <f t="shared" si="21"/>
        <v>12.468827930174564</v>
      </c>
    </row>
    <row r="1459" spans="1:26" ht="20.100000000000001" customHeight="1" x14ac:dyDescent="0.25">
      <c r="A1459" s="91">
        <v>45200</v>
      </c>
      <c r="B1459" s="76" t="s">
        <v>17</v>
      </c>
      <c r="C1459" s="76" t="s">
        <v>18</v>
      </c>
      <c r="D1459" s="76" t="s">
        <v>19</v>
      </c>
      <c r="E1459" s="77" t="s">
        <v>20</v>
      </c>
      <c r="F1459" s="78">
        <v>796</v>
      </c>
      <c r="G1459" s="76" t="s">
        <v>298</v>
      </c>
      <c r="H1459" s="76" t="s">
        <v>9140</v>
      </c>
      <c r="I1459" s="7"/>
      <c r="J1459" s="8"/>
      <c r="K1459" s="8"/>
      <c r="L1459" s="8" t="s">
        <v>9680</v>
      </c>
      <c r="M1459" s="8">
        <v>3</v>
      </c>
      <c r="N1459" s="8">
        <v>3</v>
      </c>
      <c r="O1459" s="9"/>
      <c r="P1459" s="9" t="s">
        <v>9680</v>
      </c>
      <c r="Q1459" s="9">
        <v>100</v>
      </c>
      <c r="R1459" s="35" t="str">
        <f>CONCATENATE(Таблица1[[#This Row],[ОКПД]],Таблица1[[#This Row],[Признак периода данных]],Таблица1[[#This Row],[ОКЕИ]])</f>
        <v>31.09.12.119_796</v>
      </c>
      <c r="S1459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459" s="35" t="str">
        <f>VLOOKUP(Таблица1[[#This Row],[ОКЕИ]],'для единиц измирения'!$G$4:$H$1900,2,FALSE)</f>
        <v>штук</v>
      </c>
      <c r="U1459" s="10" t="str">
        <f>LEFT(Таблица1[[#This Row],[ОКПД]],2)</f>
        <v>31</v>
      </c>
      <c r="V1459" s="10" t="e">
        <f>IF(H1459=H1466:H1469,"…*",Таблица1[[#This Row],[За отчётный месяц]])</f>
        <v>#VALUE!</v>
      </c>
      <c r="X1459" s="16" t="e">
        <f>VLOOKUP(Таблица1[[#This Row],[ОКПД]],Произведено!$A$23:$A$42,1,FALSE)</f>
        <v>#N/A</v>
      </c>
      <c r="Y1459" s="25">
        <f t="shared" si="20"/>
        <v>3</v>
      </c>
      <c r="Z1459" s="25">
        <f t="shared" si="21"/>
        <v>100</v>
      </c>
    </row>
    <row r="1460" spans="1:26" ht="20.100000000000001" customHeight="1" x14ac:dyDescent="0.25">
      <c r="A1460" s="91">
        <v>45200</v>
      </c>
      <c r="B1460" s="76" t="s">
        <v>17</v>
      </c>
      <c r="C1460" s="76" t="s">
        <v>18</v>
      </c>
      <c r="D1460" s="76" t="s">
        <v>19</v>
      </c>
      <c r="E1460" s="77" t="s">
        <v>20</v>
      </c>
      <c r="F1460" s="78">
        <v>168</v>
      </c>
      <c r="G1460" s="76" t="s">
        <v>298</v>
      </c>
      <c r="H1460" s="76" t="s">
        <v>388</v>
      </c>
      <c r="I1460" s="6"/>
      <c r="J1460" s="8"/>
      <c r="K1460" s="8"/>
      <c r="L1460" s="8" t="s">
        <v>9680</v>
      </c>
      <c r="M1460" s="8">
        <v>581.1</v>
      </c>
      <c r="N1460" s="8">
        <v>833.37199999999996</v>
      </c>
      <c r="O1460" s="9"/>
      <c r="P1460" s="9" t="s">
        <v>9680</v>
      </c>
      <c r="Q1460" s="9">
        <v>69.728764585323248</v>
      </c>
      <c r="R1460" s="35" t="str">
        <f>CONCATENATE(Таблица1[[#This Row],[ОКПД]],Таблица1[[#This Row],[Признак периода данных]],Таблица1[[#This Row],[ОКЕИ]])</f>
        <v>03.12.20_168</v>
      </c>
      <c r="S1460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460" s="35" t="str">
        <f>VLOOKUP(Таблица1[[#This Row],[ОКЕИ]],'для единиц измирения'!$G$4:$H$1900,2,FALSE)</f>
        <v>тонн</v>
      </c>
      <c r="U1460" s="10" t="str">
        <f>LEFT(Таблица1[[#This Row],[ОКПД]],2)</f>
        <v>03</v>
      </c>
      <c r="V1460" s="10" t="e">
        <f>IF(H1460=H1467:H1470,"…*",Таблица1[[#This Row],[За отчётный месяц]])</f>
        <v>#VALUE!</v>
      </c>
      <c r="X1460" s="16" t="e">
        <f>VLOOKUP(Таблица1[[#This Row],[ОКПД]],Произведено!$A$23:$A$42,1,FALSE)</f>
        <v>#N/A</v>
      </c>
      <c r="Y1460" s="25">
        <f t="shared" si="20"/>
        <v>581.1</v>
      </c>
      <c r="Z1460" s="25">
        <f t="shared" si="21"/>
        <v>69.728764585323248</v>
      </c>
    </row>
    <row r="1461" spans="1:26" ht="20.100000000000001" customHeight="1" x14ac:dyDescent="0.25">
      <c r="A1461" s="91">
        <v>45200</v>
      </c>
      <c r="B1461" s="76" t="s">
        <v>17</v>
      </c>
      <c r="C1461" s="76" t="s">
        <v>18</v>
      </c>
      <c r="D1461" s="76" t="s">
        <v>19</v>
      </c>
      <c r="E1461" s="77" t="s">
        <v>20</v>
      </c>
      <c r="F1461" s="78">
        <v>168</v>
      </c>
      <c r="G1461" s="76" t="s">
        <v>298</v>
      </c>
      <c r="H1461" s="76" t="s">
        <v>371</v>
      </c>
      <c r="I1461" s="7"/>
      <c r="J1461" s="8"/>
      <c r="K1461" s="8"/>
      <c r="L1461" s="8" t="s">
        <v>9680</v>
      </c>
      <c r="M1461" s="8">
        <v>18.562000000000001</v>
      </c>
      <c r="N1461" s="8">
        <v>38.732999999999997</v>
      </c>
      <c r="O1461" s="9"/>
      <c r="P1461" s="9" t="s">
        <v>9680</v>
      </c>
      <c r="Q1461" s="9">
        <v>47.922959750083905</v>
      </c>
      <c r="R1461" s="35" t="str">
        <f>CONCATENATE(Таблица1[[#This Row],[ОКПД]],Таблица1[[#This Row],[Признак периода данных]],Таблица1[[#This Row],[ОКЕИ]])</f>
        <v>10.20.26_168</v>
      </c>
      <c r="S1461" s="35" t="str">
        <f>VLOOKUP(Таблица1[[#This Row],[ОКПД]],ОКПД!$A$2:$B$11000,2,FALSE)</f>
        <v>Икра и заменители икры</v>
      </c>
      <c r="T1461" s="35" t="str">
        <f>VLOOKUP(Таблица1[[#This Row],[ОКЕИ]],'для единиц измирения'!$G$4:$H$1900,2,FALSE)</f>
        <v>тонн</v>
      </c>
      <c r="U1461" s="10" t="str">
        <f>LEFT(Таблица1[[#This Row],[ОКПД]],2)</f>
        <v>10</v>
      </c>
      <c r="V1461" s="10" t="e">
        <f>IF(H1461=H1468:H1471,"…*",Таблица1[[#This Row],[За отчётный месяц]])</f>
        <v>#VALUE!</v>
      </c>
      <c r="X1461" s="16" t="e">
        <f>VLOOKUP(Таблица1[[#This Row],[ОКПД]],Произведено!$A$23:$A$42,1,FALSE)</f>
        <v>#N/A</v>
      </c>
      <c r="Y1461" s="25">
        <f t="shared" si="20"/>
        <v>18.562000000000001</v>
      </c>
      <c r="Z1461" s="25">
        <f t="shared" si="21"/>
        <v>47.922959750083905</v>
      </c>
    </row>
    <row r="1462" spans="1:26" ht="20.100000000000001" customHeight="1" x14ac:dyDescent="0.25">
      <c r="A1462" s="91">
        <v>45200</v>
      </c>
      <c r="B1462" s="76" t="s">
        <v>17</v>
      </c>
      <c r="C1462" s="76" t="s">
        <v>18</v>
      </c>
      <c r="D1462" s="76" t="s">
        <v>19</v>
      </c>
      <c r="E1462" s="77" t="s">
        <v>20</v>
      </c>
      <c r="F1462" s="78">
        <v>796</v>
      </c>
      <c r="G1462" s="76" t="s">
        <v>298</v>
      </c>
      <c r="H1462" s="76" t="s">
        <v>9136</v>
      </c>
      <c r="I1462" s="7"/>
      <c r="J1462" s="8"/>
      <c r="K1462" s="8"/>
      <c r="L1462" s="8" t="s">
        <v>9680</v>
      </c>
      <c r="M1462" s="8">
        <v>3</v>
      </c>
      <c r="N1462" s="8">
        <v>3</v>
      </c>
      <c r="O1462" s="9"/>
      <c r="P1462" s="9" t="s">
        <v>9680</v>
      </c>
      <c r="Q1462" s="9">
        <v>100</v>
      </c>
      <c r="R1462" s="35" t="str">
        <f>CONCATENATE(Таблица1[[#This Row],[ОКПД]],Таблица1[[#This Row],[Признак периода данных]],Таблица1[[#This Row],[ОКЕИ]])</f>
        <v>31.09.12.110_796</v>
      </c>
      <c r="S1462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462" s="35" t="str">
        <f>VLOOKUP(Таблица1[[#This Row],[ОКЕИ]],'для единиц измирения'!$G$4:$H$1900,2,FALSE)</f>
        <v>штук</v>
      </c>
      <c r="U1462" s="10" t="str">
        <f>LEFT(Таблица1[[#This Row],[ОКПД]],2)</f>
        <v>31</v>
      </c>
      <c r="V1462" s="10" t="e">
        <f>IF(H1462=H1469:H1472,"…*",Таблица1[[#This Row],[За отчётный месяц]])</f>
        <v>#VALUE!</v>
      </c>
      <c r="X1462" s="16" t="e">
        <f>VLOOKUP(Таблица1[[#This Row],[ОКПД]],Произведено!$A$23:$A$42,1,FALSE)</f>
        <v>#N/A</v>
      </c>
      <c r="Y1462" s="25">
        <f t="shared" si="20"/>
        <v>3</v>
      </c>
      <c r="Z1462" s="25">
        <f t="shared" si="21"/>
        <v>100</v>
      </c>
    </row>
    <row r="1463" spans="1:26" ht="20.100000000000001" customHeight="1" x14ac:dyDescent="0.25">
      <c r="A1463" s="91">
        <v>45200</v>
      </c>
      <c r="B1463" s="76" t="s">
        <v>17</v>
      </c>
      <c r="C1463" s="76" t="s">
        <v>18</v>
      </c>
      <c r="D1463" s="76" t="s">
        <v>19</v>
      </c>
      <c r="E1463" s="77" t="s">
        <v>20</v>
      </c>
      <c r="F1463" s="78">
        <v>796</v>
      </c>
      <c r="G1463" s="76" t="s">
        <v>298</v>
      </c>
      <c r="H1463" s="76" t="s">
        <v>255</v>
      </c>
      <c r="I1463" s="7"/>
      <c r="J1463" s="8"/>
      <c r="K1463" s="8">
        <v>2</v>
      </c>
      <c r="L1463" s="8" t="s">
        <v>9680</v>
      </c>
      <c r="M1463" s="8">
        <v>8</v>
      </c>
      <c r="N1463" s="8">
        <v>8</v>
      </c>
      <c r="O1463" s="9"/>
      <c r="P1463" s="9" t="s">
        <v>9680</v>
      </c>
      <c r="Q1463" s="9">
        <v>100</v>
      </c>
      <c r="R1463" s="35" t="str">
        <f>CONCATENATE(Таблица1[[#This Row],[ОКПД]],Таблица1[[#This Row],[Признак периода данных]],Таблица1[[#This Row],[ОКЕИ]])</f>
        <v>31.02.10.002.АГ_796</v>
      </c>
      <c r="S1463" s="35" t="str">
        <f>VLOOKUP(Таблица1[[#This Row],[ОКПД]],ОКПД!$A$2:$B$11000,2,FALSE)</f>
        <v>Шкафы кухонные, для спальни, столовой и гостиной</v>
      </c>
      <c r="T1463" s="35" t="str">
        <f>VLOOKUP(Таблица1[[#This Row],[ОКЕИ]],'для единиц измирения'!$G$4:$H$1900,2,FALSE)</f>
        <v>штук</v>
      </c>
      <c r="U1463" s="10" t="str">
        <f>LEFT(Таблица1[[#This Row],[ОКПД]],2)</f>
        <v>31</v>
      </c>
      <c r="V1463" s="10" t="e">
        <f>IF(H1463=H1470:H1473,"…*",Таблица1[[#This Row],[За отчётный месяц]])</f>
        <v>#VALUE!</v>
      </c>
      <c r="X1463" s="16" t="e">
        <f>VLOOKUP(Таблица1[[#This Row],[ОКПД]],Произведено!$A$23:$A$42,1,FALSE)</f>
        <v>#N/A</v>
      </c>
      <c r="Y1463" s="25">
        <f t="shared" si="20"/>
        <v>8</v>
      </c>
      <c r="Z1463" s="25">
        <f t="shared" si="21"/>
        <v>100</v>
      </c>
    </row>
    <row r="1464" spans="1:26" ht="20.100000000000001" customHeight="1" x14ac:dyDescent="0.25">
      <c r="A1464" s="91">
        <v>45200</v>
      </c>
      <c r="B1464" s="76" t="s">
        <v>17</v>
      </c>
      <c r="C1464" s="76" t="s">
        <v>18</v>
      </c>
      <c r="D1464" s="76" t="s">
        <v>19</v>
      </c>
      <c r="E1464" s="77" t="s">
        <v>20</v>
      </c>
      <c r="F1464" s="78">
        <v>796</v>
      </c>
      <c r="G1464" s="76" t="s">
        <v>298</v>
      </c>
      <c r="H1464" s="76" t="s">
        <v>9076</v>
      </c>
      <c r="I1464" s="6"/>
      <c r="J1464" s="8"/>
      <c r="K1464" s="8"/>
      <c r="L1464" s="8" t="s">
        <v>9680</v>
      </c>
      <c r="M1464" s="8">
        <v>3</v>
      </c>
      <c r="N1464" s="8">
        <v>3</v>
      </c>
      <c r="O1464" s="9"/>
      <c r="P1464" s="9" t="s">
        <v>9680</v>
      </c>
      <c r="Q1464" s="9">
        <v>100</v>
      </c>
      <c r="R1464" s="35" t="str">
        <f>CONCATENATE(Таблица1[[#This Row],[ОКПД]],Таблица1[[#This Row],[Признак периода данных]],Таблица1[[#This Row],[ОКЕИ]])</f>
        <v>31.01.12.110_796</v>
      </c>
      <c r="S1464" s="35" t="str">
        <f>VLOOKUP(Таблица1[[#This Row],[ОКПД]],ОКПД!$A$2:$B$11000,2,FALSE)</f>
        <v>Столы письменные деревянные для офисов, административных помещений</v>
      </c>
      <c r="T1464" s="35" t="str">
        <f>VLOOKUP(Таблица1[[#This Row],[ОКЕИ]],'для единиц измирения'!$G$4:$H$1900,2,FALSE)</f>
        <v>штук</v>
      </c>
      <c r="U1464" s="10" t="str">
        <f>LEFT(Таблица1[[#This Row],[ОКПД]],2)</f>
        <v>31</v>
      </c>
      <c r="V1464" s="10" t="e">
        <f>IF(H1464=H1471:H1474,"…*",Таблица1[[#This Row],[За отчётный месяц]])</f>
        <v>#VALUE!</v>
      </c>
      <c r="X1464" s="16" t="e">
        <f>VLOOKUP(Таблица1[[#This Row],[ОКПД]],Произведено!$A$23:$A$42,1,FALSE)</f>
        <v>#N/A</v>
      </c>
      <c r="Y1464" s="25">
        <f t="shared" si="20"/>
        <v>3</v>
      </c>
      <c r="Z1464" s="25">
        <f t="shared" si="21"/>
        <v>100</v>
      </c>
    </row>
    <row r="1465" spans="1:26" ht="20.100000000000001" customHeight="1" x14ac:dyDescent="0.25">
      <c r="A1465" s="91">
        <v>45200</v>
      </c>
      <c r="B1465" s="76" t="s">
        <v>17</v>
      </c>
      <c r="C1465" s="76" t="s">
        <v>18</v>
      </c>
      <c r="D1465" s="76" t="s">
        <v>19</v>
      </c>
      <c r="E1465" s="77" t="s">
        <v>20</v>
      </c>
      <c r="F1465" s="78">
        <v>168</v>
      </c>
      <c r="G1465" s="76" t="s">
        <v>298</v>
      </c>
      <c r="H1465" s="76" t="s">
        <v>356</v>
      </c>
      <c r="I1465" s="6">
        <v>1</v>
      </c>
      <c r="J1465" s="8">
        <v>32</v>
      </c>
      <c r="K1465" s="8"/>
      <c r="L1465" s="8">
        <v>32</v>
      </c>
      <c r="M1465" s="8">
        <v>32</v>
      </c>
      <c r="N1465" s="8">
        <v>32</v>
      </c>
      <c r="O1465" s="9"/>
      <c r="P1465" s="9">
        <v>100</v>
      </c>
      <c r="Q1465" s="9">
        <v>100</v>
      </c>
      <c r="R1465" s="35" t="str">
        <f>CONCATENATE(Таблица1[[#This Row],[ОКПД]],Таблица1[[#This Row],[Признак периода данных]],Таблица1[[#This Row],[ОКЕИ]])</f>
        <v>10.11.16_168</v>
      </c>
      <c r="S1465" s="35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465" s="35" t="str">
        <f>VLOOKUP(Таблица1[[#This Row],[ОКЕИ]],'для единиц измирения'!$G$4:$H$1900,2,FALSE)</f>
        <v>тонн</v>
      </c>
      <c r="U1465" s="10" t="str">
        <f>LEFT(Таблица1[[#This Row],[ОКПД]],2)</f>
        <v>10</v>
      </c>
      <c r="V1465" s="10" t="e">
        <f>IF(H1465=H1472:H1475,"…*",Таблица1[[#This Row],[За отчётный месяц]])</f>
        <v>#VALUE!</v>
      </c>
      <c r="X1465" s="16" t="e">
        <f>VLOOKUP(Таблица1[[#This Row],[ОКПД]],Произведено!$A$23:$A$42,1,FALSE)</f>
        <v>#N/A</v>
      </c>
      <c r="Y1465" s="25">
        <f t="shared" si="20"/>
        <v>32</v>
      </c>
      <c r="Z1465" s="25">
        <f t="shared" si="21"/>
        <v>100</v>
      </c>
    </row>
    <row r="1466" spans="1:26" ht="20.100000000000001" customHeight="1" x14ac:dyDescent="0.25">
      <c r="A1466" s="91">
        <v>45200</v>
      </c>
      <c r="B1466" s="76" t="s">
        <v>17</v>
      </c>
      <c r="C1466" s="76" t="s">
        <v>18</v>
      </c>
      <c r="D1466" s="76" t="s">
        <v>19</v>
      </c>
      <c r="E1466" s="77" t="s">
        <v>20</v>
      </c>
      <c r="F1466" s="78">
        <v>168</v>
      </c>
      <c r="G1466" s="76" t="s">
        <v>298</v>
      </c>
      <c r="H1466" s="76" t="s">
        <v>73</v>
      </c>
      <c r="I1466" s="6"/>
      <c r="J1466" s="8"/>
      <c r="K1466" s="8"/>
      <c r="L1466" s="8">
        <v>0.125</v>
      </c>
      <c r="M1466" s="8">
        <v>0.96499999999999997</v>
      </c>
      <c r="N1466" s="8">
        <v>2.9489999999999998</v>
      </c>
      <c r="O1466" s="9"/>
      <c r="P1466" s="9">
        <v>0</v>
      </c>
      <c r="Q1466" s="9">
        <v>32.722956934554084</v>
      </c>
      <c r="R1466" s="35" t="str">
        <f>CONCATENATE(Таблица1[[#This Row],[ОКПД]],Таблица1[[#This Row],[Признак периода данных]],Таблица1[[#This Row],[ОКЕИ]])</f>
        <v>10.20.14_168</v>
      </c>
      <c r="S1466" s="35" t="str">
        <f>VLOOKUP(Таблица1[[#This Row],[ОКПД]],ОКПД!$A$2:$B$11000,2,FALSE)</f>
        <v>Филе рыбное мороженое</v>
      </c>
      <c r="T1466" s="35" t="str">
        <f>VLOOKUP(Таблица1[[#This Row],[ОКЕИ]],'для единиц измирения'!$G$4:$H$1900,2,FALSE)</f>
        <v>тонн</v>
      </c>
      <c r="U1466" s="10" t="str">
        <f>LEFT(Таблица1[[#This Row],[ОКПД]],2)</f>
        <v>10</v>
      </c>
      <c r="V1466" s="10" t="e">
        <f>IF(H1466=H1473:H1476,"…*",Таблица1[[#This Row],[За отчётный месяц]])</f>
        <v>#VALUE!</v>
      </c>
      <c r="X1466" s="16" t="e">
        <f>VLOOKUP(Таблица1[[#This Row],[ОКПД]],Произведено!$A$23:$A$42,1,FALSE)</f>
        <v>#N/A</v>
      </c>
      <c r="Y1466" s="25">
        <f t="shared" si="20"/>
        <v>0.96499999999999997</v>
      </c>
      <c r="Z1466" s="25">
        <f t="shared" si="21"/>
        <v>32.722956934554084</v>
      </c>
    </row>
    <row r="1467" spans="1:26" ht="20.100000000000001" customHeight="1" x14ac:dyDescent="0.25">
      <c r="A1467" s="91">
        <v>45200</v>
      </c>
      <c r="B1467" s="76" t="s">
        <v>17</v>
      </c>
      <c r="C1467" s="76" t="s">
        <v>18</v>
      </c>
      <c r="D1467" s="76" t="s">
        <v>19</v>
      </c>
      <c r="E1467" s="77" t="s">
        <v>20</v>
      </c>
      <c r="F1467" s="78">
        <v>168</v>
      </c>
      <c r="G1467" s="76" t="s">
        <v>298</v>
      </c>
      <c r="H1467" s="76" t="s">
        <v>366</v>
      </c>
      <c r="I1467" s="6">
        <v>2</v>
      </c>
      <c r="J1467" s="8">
        <v>33.299999999999997</v>
      </c>
      <c r="K1467" s="8"/>
      <c r="L1467" s="8">
        <v>33.299999999999997</v>
      </c>
      <c r="M1467" s="8">
        <v>33.299999999999997</v>
      </c>
      <c r="N1467" s="8">
        <v>33.299999999999997</v>
      </c>
      <c r="O1467" s="9"/>
      <c r="P1467" s="9">
        <v>100</v>
      </c>
      <c r="Q1467" s="9">
        <v>100</v>
      </c>
      <c r="R1467" s="35" t="str">
        <f>CONCATENATE(Таблица1[[#This Row],[ОКПД]],Таблица1[[#This Row],[Признак периода данных]],Таблица1[[#This Row],[ОКЕИ]])</f>
        <v>10.11.12.003.АГ_168</v>
      </c>
      <c r="S1467" s="35" t="str">
        <f>VLOOKUP(Таблица1[[#This Row],[ОКПД]],ОКПД!$A$2:$B$11000,2,FALSE)</f>
        <v xml:space="preserve">Мясо и субпродукты </v>
      </c>
      <c r="T1467" s="35" t="str">
        <f>VLOOKUP(Таблица1[[#This Row],[ОКЕИ]],'для единиц измирения'!$G$4:$H$1900,2,FALSE)</f>
        <v>тонн</v>
      </c>
      <c r="U1467" s="10" t="str">
        <f>LEFT(Таблица1[[#This Row],[ОКПД]],2)</f>
        <v>10</v>
      </c>
      <c r="V1467" s="10" t="e">
        <f>IF(H1467=H1474:H1477,"…*",Таблица1[[#This Row],[За отчётный месяц]])</f>
        <v>#VALUE!</v>
      </c>
      <c r="X1467" s="16" t="e">
        <f>VLOOKUP(Таблица1[[#This Row],[ОКПД]],Произведено!$A$23:$A$42,1,FALSE)</f>
        <v>#N/A</v>
      </c>
      <c r="Y1467" s="25">
        <f t="shared" si="20"/>
        <v>33.299999999999997</v>
      </c>
      <c r="Z1467" s="25">
        <f t="shared" si="21"/>
        <v>100</v>
      </c>
    </row>
    <row r="1468" spans="1:26" ht="20.100000000000001" customHeight="1" x14ac:dyDescent="0.25">
      <c r="A1468" s="91">
        <v>45200</v>
      </c>
      <c r="B1468" s="76" t="s">
        <v>17</v>
      </c>
      <c r="C1468" s="76" t="s">
        <v>18</v>
      </c>
      <c r="D1468" s="76" t="s">
        <v>19</v>
      </c>
      <c r="E1468" s="77" t="s">
        <v>20</v>
      </c>
      <c r="F1468" s="78">
        <v>168</v>
      </c>
      <c r="G1468" s="76" t="s">
        <v>298</v>
      </c>
      <c r="H1468" s="76" t="s">
        <v>357</v>
      </c>
      <c r="I1468" s="7"/>
      <c r="J1468" s="8"/>
      <c r="K1468" s="8"/>
      <c r="L1468" s="8" t="s">
        <v>9680</v>
      </c>
      <c r="M1468" s="8">
        <v>18.562000000000001</v>
      </c>
      <c r="N1468" s="8">
        <v>38.732999999999997</v>
      </c>
      <c r="O1468" s="9"/>
      <c r="P1468" s="9" t="s">
        <v>9680</v>
      </c>
      <c r="Q1468" s="9">
        <v>47.922959750083905</v>
      </c>
      <c r="R1468" s="35" t="str">
        <f>CONCATENATE(Таблица1[[#This Row],[ОКПД]],Таблица1[[#This Row],[Признак периода данных]],Таблица1[[#This Row],[ОКЕИ]])</f>
        <v>10.20.26.110_168</v>
      </c>
      <c r="S1468" s="35" t="str">
        <f>VLOOKUP(Таблица1[[#This Row],[ОКПД]],ОКПД!$A$2:$B$11000,2,FALSE)</f>
        <v>Икра</v>
      </c>
      <c r="T1468" s="35" t="str">
        <f>VLOOKUP(Таблица1[[#This Row],[ОКЕИ]],'для единиц измирения'!$G$4:$H$1900,2,FALSE)</f>
        <v>тонн</v>
      </c>
      <c r="U1468" s="10" t="str">
        <f>LEFT(Таблица1[[#This Row],[ОКПД]],2)</f>
        <v>10</v>
      </c>
      <c r="V1468" s="10" t="e">
        <f>IF(H1468=H1475:H1478,"…*",Таблица1[[#This Row],[За отчётный месяц]])</f>
        <v>#VALUE!</v>
      </c>
      <c r="X1468" s="16" t="e">
        <f>VLOOKUP(Таблица1[[#This Row],[ОКПД]],Произведено!$A$23:$A$42,1,FALSE)</f>
        <v>#N/A</v>
      </c>
      <c r="Y1468" s="25">
        <f t="shared" si="20"/>
        <v>18.562000000000001</v>
      </c>
      <c r="Z1468" s="25">
        <f t="shared" si="21"/>
        <v>47.922959750083905</v>
      </c>
    </row>
    <row r="1469" spans="1:26" ht="20.100000000000001" customHeight="1" x14ac:dyDescent="0.25">
      <c r="A1469" s="91">
        <v>45200</v>
      </c>
      <c r="B1469" s="76" t="s">
        <v>17</v>
      </c>
      <c r="C1469" s="76" t="s">
        <v>18</v>
      </c>
      <c r="D1469" s="76" t="s">
        <v>19</v>
      </c>
      <c r="E1469" s="77" t="s">
        <v>20</v>
      </c>
      <c r="F1469" s="78">
        <v>114</v>
      </c>
      <c r="G1469" s="76" t="s">
        <v>298</v>
      </c>
      <c r="H1469" s="76" t="s">
        <v>407</v>
      </c>
      <c r="I1469" s="7"/>
      <c r="J1469" s="8"/>
      <c r="K1469" s="8">
        <v>1E-3</v>
      </c>
      <c r="L1469" s="8" t="s">
        <v>9680</v>
      </c>
      <c r="M1469" s="8">
        <v>1.2E-2</v>
      </c>
      <c r="N1469" s="8">
        <v>1E-3</v>
      </c>
      <c r="O1469" s="9"/>
      <c r="P1469" s="9" t="s">
        <v>9680</v>
      </c>
      <c r="Q1469" s="9">
        <v>1200</v>
      </c>
      <c r="R1469" s="35" t="str">
        <f>CONCATENATE(Таблица1[[#This Row],[ОКПД]],Таблица1[[#This Row],[Признак периода данных]],Таблица1[[#This Row],[ОКЕИ]])</f>
        <v>23.61.12_114</v>
      </c>
      <c r="S1469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469" s="35" t="str">
        <f>VLOOKUP(Таблица1[[#This Row],[ОКЕИ]],'для единиц измирения'!$G$4:$H$1900,2,FALSE)</f>
        <v>тыс.м3</v>
      </c>
      <c r="U1469" s="10" t="str">
        <f>LEFT(Таблица1[[#This Row],[ОКПД]],2)</f>
        <v>23</v>
      </c>
      <c r="V1469" s="10" t="e">
        <f>IF(H1469=H1476:H1479,"…*",Таблица1[[#This Row],[За отчётный месяц]])</f>
        <v>#VALUE!</v>
      </c>
      <c r="X1469" s="16" t="e">
        <f>VLOOKUP(Таблица1[[#This Row],[ОКПД]],Произведено!$A$23:$A$42,1,FALSE)</f>
        <v>#N/A</v>
      </c>
      <c r="Y1469" s="25">
        <f t="shared" si="20"/>
        <v>1.2E-2</v>
      </c>
      <c r="Z1469" s="25">
        <f t="shared" si="21"/>
        <v>1200</v>
      </c>
    </row>
    <row r="1470" spans="1:26" ht="20.100000000000001" customHeight="1" x14ac:dyDescent="0.25">
      <c r="A1470" s="91">
        <v>45200</v>
      </c>
      <c r="B1470" s="76" t="s">
        <v>17</v>
      </c>
      <c r="C1470" s="76" t="s">
        <v>18</v>
      </c>
      <c r="D1470" s="76" t="s">
        <v>19</v>
      </c>
      <c r="E1470" s="77" t="s">
        <v>20</v>
      </c>
      <c r="F1470" s="78">
        <v>168</v>
      </c>
      <c r="G1470" s="76" t="s">
        <v>298</v>
      </c>
      <c r="H1470" s="76" t="s">
        <v>106</v>
      </c>
      <c r="I1470" s="7">
        <v>1</v>
      </c>
      <c r="J1470" s="8">
        <v>1.4E-2</v>
      </c>
      <c r="K1470" s="8"/>
      <c r="L1470" s="8">
        <v>8.9999999999999993E-3</v>
      </c>
      <c r="M1470" s="8">
        <v>0.108</v>
      </c>
      <c r="N1470" s="8">
        <v>0.129</v>
      </c>
      <c r="O1470" s="9"/>
      <c r="P1470" s="9">
        <v>155.55555555555554</v>
      </c>
      <c r="Q1470" s="9">
        <v>83.720930232558146</v>
      </c>
      <c r="R1470" s="35" t="str">
        <f>CONCATENATE(Таблица1[[#This Row],[ОКПД]],Таблица1[[#This Row],[Признак периода данных]],Таблица1[[#This Row],[ОКЕИ]])</f>
        <v>10.20.24.112_168</v>
      </c>
      <c r="S1470" s="35" t="str">
        <f>VLOOKUP(Таблица1[[#This Row],[ОКПД]],ОКПД!$A$2:$B$11000,2,FALSE)</f>
        <v>Сельдь и филе сельди холодного копчения</v>
      </c>
      <c r="T1470" s="35" t="str">
        <f>VLOOKUP(Таблица1[[#This Row],[ОКЕИ]],'для единиц измирения'!$G$4:$H$1900,2,FALSE)</f>
        <v>тонн</v>
      </c>
      <c r="U1470" s="10" t="str">
        <f>LEFT(Таблица1[[#This Row],[ОКПД]],2)</f>
        <v>10</v>
      </c>
      <c r="V1470" s="10" t="e">
        <f>IF(H1470=H1477:H1480,"…*",Таблица1[[#This Row],[За отчётный месяц]])</f>
        <v>#VALUE!</v>
      </c>
      <c r="X1470" s="16" t="e">
        <f>VLOOKUP(Таблица1[[#This Row],[ОКПД]],Произведено!$A$23:$A$42,1,FALSE)</f>
        <v>#N/A</v>
      </c>
      <c r="Y1470" s="25">
        <f t="shared" si="20"/>
        <v>0.108</v>
      </c>
      <c r="Z1470" s="25">
        <f t="shared" si="21"/>
        <v>83.720930232558146</v>
      </c>
    </row>
    <row r="1471" spans="1:26" ht="20.100000000000001" customHeight="1" x14ac:dyDescent="0.25">
      <c r="A1471" s="91">
        <v>45200</v>
      </c>
      <c r="B1471" s="76" t="s">
        <v>17</v>
      </c>
      <c r="C1471" s="76" t="s">
        <v>18</v>
      </c>
      <c r="D1471" s="76" t="s">
        <v>19</v>
      </c>
      <c r="E1471" s="77" t="s">
        <v>20</v>
      </c>
      <c r="F1471" s="78">
        <v>168</v>
      </c>
      <c r="G1471" s="76" t="s">
        <v>298</v>
      </c>
      <c r="H1471" s="76" t="s">
        <v>118</v>
      </c>
      <c r="I1471" s="11"/>
      <c r="J1471" s="12"/>
      <c r="K1471" s="12"/>
      <c r="L1471" s="12" t="s">
        <v>9680</v>
      </c>
      <c r="M1471" s="12">
        <v>0.17199999999999999</v>
      </c>
      <c r="N1471" s="12" t="s">
        <v>9680</v>
      </c>
      <c r="O1471" s="13"/>
      <c r="P1471" s="13" t="s">
        <v>9680</v>
      </c>
      <c r="Q1471" s="13" t="s">
        <v>9680</v>
      </c>
      <c r="R1471" s="35" t="str">
        <f>CONCATENATE(Таблица1[[#This Row],[ОКПД]],Таблица1[[#This Row],[Признак периода данных]],Таблица1[[#This Row],[ОКЕИ]])</f>
        <v>10.20.25.111_168</v>
      </c>
      <c r="S1471" s="35" t="str">
        <f>VLOOKUP(Таблица1[[#This Row],[ОКПД]],ОКПД!$A$2:$B$11000,2,FALSE)</f>
        <v>Консервы рыбные натуральные</v>
      </c>
      <c r="T1471" s="35" t="str">
        <f>VLOOKUP(Таблица1[[#This Row],[ОКЕИ]],'для единиц измирения'!$G$4:$H$1900,2,FALSE)</f>
        <v>тонн</v>
      </c>
      <c r="U1471" s="14" t="str">
        <f>LEFT(Таблица1[[#This Row],[ОКПД]],2)</f>
        <v>10</v>
      </c>
      <c r="V1471" s="14" t="e">
        <f>IF(H1471=H1478:H1481,"…*",Таблица1[[#This Row],[За отчётный месяц]])</f>
        <v>#VALUE!</v>
      </c>
      <c r="X1471" s="16" t="e">
        <f>VLOOKUP(Таблица1[[#This Row],[ОКПД]],Произведено!$A$23:$A$42,1,FALSE)</f>
        <v>#N/A</v>
      </c>
      <c r="Y1471" s="25">
        <f t="shared" si="20"/>
        <v>0.17199999999999999</v>
      </c>
      <c r="Z1471" s="25" t="str">
        <f t="shared" si="21"/>
        <v xml:space="preserve"> </v>
      </c>
    </row>
    <row r="1472" spans="1:26" ht="20.100000000000001" customHeight="1" x14ac:dyDescent="0.25">
      <c r="A1472" s="91">
        <v>45200</v>
      </c>
      <c r="B1472" s="76" t="s">
        <v>17</v>
      </c>
      <c r="C1472" s="76" t="s">
        <v>18</v>
      </c>
      <c r="D1472" s="76" t="s">
        <v>19</v>
      </c>
      <c r="E1472" s="77" t="s">
        <v>20</v>
      </c>
      <c r="F1472" s="78">
        <v>384</v>
      </c>
      <c r="G1472" s="76" t="s">
        <v>298</v>
      </c>
      <c r="H1472" s="76" t="s">
        <v>246</v>
      </c>
      <c r="I1472" s="7"/>
      <c r="J1472" s="8"/>
      <c r="K1472" s="8"/>
      <c r="L1472" s="8">
        <v>14569</v>
      </c>
      <c r="M1472" s="8"/>
      <c r="N1472" s="8">
        <v>68337</v>
      </c>
      <c r="O1472" s="9"/>
      <c r="P1472" s="9">
        <v>0</v>
      </c>
      <c r="Q1472" s="9">
        <v>0</v>
      </c>
      <c r="R1472" s="35" t="str">
        <f>CONCATENATE(Таблица1[[#This Row],[ОКПД]],Таблица1[[#This Row],[Признак периода данных]],Таблица1[[#This Row],[ОКЕИ]])</f>
        <v>20.51.1_384</v>
      </c>
      <c r="S1472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472" s="35" t="str">
        <f>VLOOKUP(Таблица1[[#This Row],[ОКЕИ]],'для единиц измирения'!$G$4:$H$1900,2,FALSE)</f>
        <v>тыс.руб</v>
      </c>
      <c r="U1472" s="10" t="str">
        <f>LEFT(Таблица1[[#This Row],[ОКПД]],2)</f>
        <v>20</v>
      </c>
      <c r="V1472" s="10" t="e">
        <f>IF(H1472=H1479:H1482,"…*",Таблица1[[#This Row],[За отчётный месяц]])</f>
        <v>#VALUE!</v>
      </c>
      <c r="Y1472" s="25">
        <f t="shared" ref="Y1472:Y1535" si="22">M1472</f>
        <v>0</v>
      </c>
      <c r="Z1472" s="25">
        <f t="shared" ref="Z1472:Z1535" si="23">Q1472</f>
        <v>0</v>
      </c>
    </row>
    <row r="1473" spans="1:26" ht="20.100000000000001" customHeight="1" x14ac:dyDescent="0.25">
      <c r="A1473" s="91">
        <v>45200</v>
      </c>
      <c r="B1473" s="76" t="s">
        <v>17</v>
      </c>
      <c r="C1473" s="76" t="s">
        <v>18</v>
      </c>
      <c r="D1473" s="76" t="s">
        <v>19</v>
      </c>
      <c r="E1473" s="77" t="s">
        <v>20</v>
      </c>
      <c r="F1473" s="78">
        <v>247</v>
      </c>
      <c r="G1473" s="76" t="s">
        <v>298</v>
      </c>
      <c r="H1473" s="76" t="s">
        <v>277</v>
      </c>
      <c r="I1473" s="6"/>
      <c r="J1473" s="8"/>
      <c r="K1473" s="8"/>
      <c r="L1473" s="8">
        <v>0.06</v>
      </c>
      <c r="M1473" s="8"/>
      <c r="N1473" s="8">
        <v>0.504</v>
      </c>
      <c r="O1473" s="9"/>
      <c r="P1473" s="9">
        <v>0</v>
      </c>
      <c r="Q1473" s="9">
        <v>0</v>
      </c>
      <c r="R1473" s="35" t="str">
        <f>CONCATENATE(Таблица1[[#This Row],[ОКПД]],Таблица1[[#This Row],[Признак периода данных]],Таблица1[[#This Row],[ОКЕИ]])</f>
        <v>35.11.10.141_247</v>
      </c>
      <c r="S1473" s="35" t="str">
        <f>VLOOKUP(Таблица1[[#This Row],[ОКПД]],ОКПД!$A$2:$B$11000,2,FALSE)</f>
        <v>Электроэнергия, произведенная солнечными электростанциями</v>
      </c>
      <c r="T1473" s="35" t="str">
        <f>VLOOKUP(Таблица1[[#This Row],[ОКЕИ]],'для единиц измирения'!$G$4:$H$1900,2,FALSE)</f>
        <v>млн. кВт. ч</v>
      </c>
      <c r="U1473" s="10" t="str">
        <f>LEFT(Таблица1[[#This Row],[ОКПД]],2)</f>
        <v>35</v>
      </c>
      <c r="V1473" s="10" t="e">
        <f>IF(H1473=H1480:H1483,"…*",Таблица1[[#This Row],[За отчётный месяц]])</f>
        <v>#VALUE!</v>
      </c>
      <c r="Y1473" s="25">
        <f t="shared" si="22"/>
        <v>0</v>
      </c>
      <c r="Z1473" s="25">
        <f t="shared" si="23"/>
        <v>0</v>
      </c>
    </row>
    <row r="1474" spans="1:26" ht="20.100000000000001" customHeight="1" x14ac:dyDescent="0.25">
      <c r="A1474" s="91">
        <v>45200</v>
      </c>
      <c r="B1474" s="76" t="s">
        <v>17</v>
      </c>
      <c r="C1474" s="76" t="s">
        <v>18</v>
      </c>
      <c r="D1474" s="76" t="s">
        <v>19</v>
      </c>
      <c r="E1474" s="77" t="s">
        <v>20</v>
      </c>
      <c r="F1474" s="78">
        <v>169</v>
      </c>
      <c r="G1474" s="76" t="s">
        <v>298</v>
      </c>
      <c r="H1474" s="76" t="s">
        <v>38</v>
      </c>
      <c r="I1474" s="7">
        <v>1</v>
      </c>
      <c r="J1474" s="8">
        <v>2</v>
      </c>
      <c r="K1474" s="8"/>
      <c r="L1474" s="8">
        <v>7.2</v>
      </c>
      <c r="M1474" s="8">
        <v>107.4</v>
      </c>
      <c r="N1474" s="8">
        <v>88.1</v>
      </c>
      <c r="O1474" s="9"/>
      <c r="P1474" s="9">
        <v>27.777777777777779</v>
      </c>
      <c r="Q1474" s="9">
        <v>121.90692395005675</v>
      </c>
      <c r="R1474" s="35" t="str">
        <f>CONCATENATE(Таблица1[[#This Row],[ОКПД]],Таблица1[[#This Row],[Признак периода данных]],Таблица1[[#This Row],[ОКЕИ]])</f>
        <v>05.20.10.110_169</v>
      </c>
      <c r="S1474" s="35" t="str">
        <f>VLOOKUP(Таблица1[[#This Row],[ОКПД]],ОКПД!$A$2:$B$11000,2,FALSE)</f>
        <v>Уголь бурый рядовой (лигнит)</v>
      </c>
      <c r="T1474" s="35" t="str">
        <f>VLOOKUP(Таблица1[[#This Row],[ОКЕИ]],'для единиц измирения'!$G$4:$H$1900,2,FALSE)</f>
        <v>тыс. тонн</v>
      </c>
      <c r="U1474" s="10" t="str">
        <f>LEFT(Таблица1[[#This Row],[ОКПД]],2)</f>
        <v>05</v>
      </c>
      <c r="V1474" s="10" t="e">
        <f>IF(H1474=H1481:H1484,"…*",Таблица1[[#This Row],[За отчётный месяц]])</f>
        <v>#VALUE!</v>
      </c>
      <c r="Y1474" s="25">
        <f t="shared" si="22"/>
        <v>107.4</v>
      </c>
      <c r="Z1474" s="25">
        <f t="shared" si="23"/>
        <v>121.90692395005675</v>
      </c>
    </row>
    <row r="1475" spans="1:26" ht="20.100000000000001" customHeight="1" x14ac:dyDescent="0.25">
      <c r="A1475" s="91">
        <v>45200</v>
      </c>
      <c r="B1475" s="76" t="s">
        <v>17</v>
      </c>
      <c r="C1475" s="76" t="s">
        <v>18</v>
      </c>
      <c r="D1475" s="76" t="s">
        <v>19</v>
      </c>
      <c r="E1475" s="77" t="s">
        <v>20</v>
      </c>
      <c r="F1475" s="78">
        <v>384</v>
      </c>
      <c r="G1475" s="76" t="s">
        <v>298</v>
      </c>
      <c r="H1475" s="76" t="s">
        <v>364</v>
      </c>
      <c r="I1475" s="7"/>
      <c r="J1475" s="8"/>
      <c r="K1475" s="8"/>
      <c r="L1475" s="8" t="s">
        <v>9680</v>
      </c>
      <c r="M1475" s="8"/>
      <c r="N1475" s="8" t="s">
        <v>9680</v>
      </c>
      <c r="O1475" s="9"/>
      <c r="P1475" s="9" t="s">
        <v>9680</v>
      </c>
      <c r="Q1475" s="9" t="s">
        <v>9680</v>
      </c>
      <c r="R1475" s="35" t="str">
        <f>CONCATENATE(Таблица1[[#This Row],[ОКПД]],Таблица1[[#This Row],[Признак периода данных]],Таблица1[[#This Row],[ОКЕИ]])</f>
        <v>31.09.12.130_384</v>
      </c>
      <c r="S1475" s="35" t="str">
        <f>VLOOKUP(Таблица1[[#This Row],[ОКПД]],ОКПД!$A$2:$B$11000,2,FALSE)</f>
        <v>Мебель деревянная для столовой и гостиной</v>
      </c>
      <c r="T1475" s="35" t="str">
        <f>VLOOKUP(Таблица1[[#This Row],[ОКЕИ]],'для единиц измирения'!$G$4:$H$1900,2,FALSE)</f>
        <v>тыс.руб</v>
      </c>
      <c r="U1475" s="10" t="str">
        <f>LEFT(Таблица1[[#This Row],[ОКПД]],2)</f>
        <v>31</v>
      </c>
      <c r="V1475" s="10" t="e">
        <f>IF(H1475=H1482:H1485,"…*",Таблица1[[#This Row],[За отчётный месяц]])</f>
        <v>#VALUE!</v>
      </c>
      <c r="Y1475" s="25">
        <f t="shared" si="22"/>
        <v>0</v>
      </c>
      <c r="Z1475" s="25" t="str">
        <f t="shared" si="23"/>
        <v xml:space="preserve"> </v>
      </c>
    </row>
    <row r="1476" spans="1:26" ht="20.100000000000001" customHeight="1" x14ac:dyDescent="0.25">
      <c r="A1476" s="91">
        <v>45200</v>
      </c>
      <c r="B1476" s="76" t="s">
        <v>17</v>
      </c>
      <c r="C1476" s="76" t="s">
        <v>18</v>
      </c>
      <c r="D1476" s="76" t="s">
        <v>19</v>
      </c>
      <c r="E1476" s="77" t="s">
        <v>20</v>
      </c>
      <c r="F1476" s="78">
        <v>796</v>
      </c>
      <c r="G1476" s="76" t="s">
        <v>298</v>
      </c>
      <c r="H1476" s="76" t="s">
        <v>259</v>
      </c>
      <c r="I1476" s="7"/>
      <c r="J1476" s="8"/>
      <c r="K1476" s="8">
        <v>2</v>
      </c>
      <c r="L1476" s="8" t="s">
        <v>9680</v>
      </c>
      <c r="M1476" s="8">
        <v>8</v>
      </c>
      <c r="N1476" s="8">
        <v>8</v>
      </c>
      <c r="O1476" s="9"/>
      <c r="P1476" s="9" t="s">
        <v>9680</v>
      </c>
      <c r="Q1476" s="9">
        <v>100</v>
      </c>
      <c r="R1476" s="35" t="str">
        <f>CONCATENATE(Таблица1[[#This Row],[ОКПД]],Таблица1[[#This Row],[Признак периода данных]],Таблица1[[#This Row],[ОКЕИ]])</f>
        <v>31.09.12.123_796</v>
      </c>
      <c r="S1476" s="35" t="str">
        <f>VLOOKUP(Таблица1[[#This Row],[ОКПД]],ОКПД!$A$2:$B$11000,2,FALSE)</f>
        <v>Шкафы деревянные для спальни</v>
      </c>
      <c r="T1476" s="35" t="str">
        <f>VLOOKUP(Таблица1[[#This Row],[ОКЕИ]],'для единиц измирения'!$G$4:$H$1900,2,FALSE)</f>
        <v>штук</v>
      </c>
      <c r="U1476" s="10" t="str">
        <f>LEFT(Таблица1[[#This Row],[ОКПД]],2)</f>
        <v>31</v>
      </c>
      <c r="V1476" s="10" t="e">
        <f>IF(H1476=H1483:H1486,"…*",Таблица1[[#This Row],[За отчётный месяц]])</f>
        <v>#VALUE!</v>
      </c>
      <c r="Y1476" s="25">
        <f t="shared" si="22"/>
        <v>8</v>
      </c>
      <c r="Z1476" s="25">
        <f t="shared" si="23"/>
        <v>100</v>
      </c>
    </row>
    <row r="1477" spans="1:26" ht="20.100000000000001" customHeight="1" x14ac:dyDescent="0.25">
      <c r="A1477" s="91">
        <v>45200</v>
      </c>
      <c r="B1477" s="76" t="s">
        <v>17</v>
      </c>
      <c r="C1477" s="76" t="s">
        <v>18</v>
      </c>
      <c r="D1477" s="76" t="s">
        <v>19</v>
      </c>
      <c r="E1477" s="77" t="s">
        <v>20</v>
      </c>
      <c r="F1477" s="78">
        <v>796</v>
      </c>
      <c r="G1477" s="76" t="s">
        <v>298</v>
      </c>
      <c r="H1477" s="76" t="s">
        <v>365</v>
      </c>
      <c r="I1477" s="6"/>
      <c r="J1477" s="8"/>
      <c r="K1477" s="8"/>
      <c r="L1477" s="8" t="s">
        <v>9680</v>
      </c>
      <c r="M1477" s="8"/>
      <c r="N1477" s="8" t="s">
        <v>9680</v>
      </c>
      <c r="O1477" s="9"/>
      <c r="P1477" s="9" t="s">
        <v>9680</v>
      </c>
      <c r="Q1477" s="9" t="s">
        <v>9680</v>
      </c>
      <c r="R1477" s="35" t="str">
        <f>CONCATENATE(Таблица1[[#This Row],[ОКПД]],Таблица1[[#This Row],[Признак периода данных]],Таблица1[[#This Row],[ОКЕИ]])</f>
        <v>31.09.12.133_796</v>
      </c>
      <c r="S1477" s="35" t="str">
        <f>VLOOKUP(Таблица1[[#This Row],[ОКПД]],ОКПД!$A$2:$B$11000,2,FALSE)</f>
        <v>Шкафы деревянные для столовой и гостиной</v>
      </c>
      <c r="T1477" s="35" t="str">
        <f>VLOOKUP(Таблица1[[#This Row],[ОКЕИ]],'для единиц измирения'!$G$4:$H$1900,2,FALSE)</f>
        <v>штук</v>
      </c>
      <c r="U1477" s="10" t="str">
        <f>LEFT(Таблица1[[#This Row],[ОКПД]],2)</f>
        <v>31</v>
      </c>
      <c r="V1477" s="10" t="e">
        <f>IF(H1477=H1484:H1487,"…*",Таблица1[[#This Row],[За отчётный месяц]])</f>
        <v>#VALUE!</v>
      </c>
      <c r="Y1477" s="25">
        <f t="shared" si="22"/>
        <v>0</v>
      </c>
      <c r="Z1477" s="25" t="str">
        <f t="shared" si="23"/>
        <v xml:space="preserve"> </v>
      </c>
    </row>
    <row r="1478" spans="1:26" ht="20.100000000000001" customHeight="1" x14ac:dyDescent="0.25">
      <c r="A1478" s="91">
        <v>45200</v>
      </c>
      <c r="B1478" s="76" t="s">
        <v>17</v>
      </c>
      <c r="C1478" s="76" t="s">
        <v>18</v>
      </c>
      <c r="D1478" s="76" t="s">
        <v>19</v>
      </c>
      <c r="E1478" s="77" t="s">
        <v>20</v>
      </c>
      <c r="F1478" s="78">
        <v>882</v>
      </c>
      <c r="G1478" s="76" t="s">
        <v>298</v>
      </c>
      <c r="H1478" s="76" t="s">
        <v>367</v>
      </c>
      <c r="I1478" s="7"/>
      <c r="J1478" s="8"/>
      <c r="K1478" s="8">
        <v>0.19</v>
      </c>
      <c r="L1478" s="8">
        <v>5.6000000000000001E-2</v>
      </c>
      <c r="M1478" s="8">
        <v>1.1160000000000001</v>
      </c>
      <c r="N1478" s="8">
        <v>2.887</v>
      </c>
      <c r="O1478" s="9"/>
      <c r="P1478" s="9">
        <v>0</v>
      </c>
      <c r="Q1478" s="9">
        <v>38.656044336681674</v>
      </c>
      <c r="R1478" s="35" t="str">
        <f>CONCATENATE(Таблица1[[#This Row],[ОКПД]],Таблица1[[#This Row],[Признак периода данных]],Таблица1[[#This Row],[ОКЕИ]])</f>
        <v>10.39.18.110_882</v>
      </c>
      <c r="S1478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478" s="35" t="str">
        <f>VLOOKUP(Таблица1[[#This Row],[ОКЕИ]],'для единиц измирения'!$G$4:$H$1900,2,FALSE)</f>
        <v>тыс.усл. банок</v>
      </c>
      <c r="U1478" s="10" t="str">
        <f>LEFT(Таблица1[[#This Row],[ОКПД]],2)</f>
        <v>10</v>
      </c>
      <c r="V1478" s="10" t="e">
        <f>IF(H1478=H1485:H1488,"…*",Таблица1[[#This Row],[За отчётный месяц]])</f>
        <v>#VALUE!</v>
      </c>
      <c r="Y1478" s="25">
        <f t="shared" si="22"/>
        <v>1.1160000000000001</v>
      </c>
      <c r="Z1478" s="25">
        <f t="shared" si="23"/>
        <v>38.656044336681674</v>
      </c>
    </row>
    <row r="1479" spans="1:26" ht="20.100000000000001" customHeight="1" x14ac:dyDescent="0.25">
      <c r="A1479" s="91">
        <v>45200</v>
      </c>
      <c r="B1479" s="76" t="s">
        <v>17</v>
      </c>
      <c r="C1479" s="76" t="s">
        <v>18</v>
      </c>
      <c r="D1479" s="76" t="s">
        <v>19</v>
      </c>
      <c r="E1479" s="77" t="s">
        <v>20</v>
      </c>
      <c r="F1479" s="78">
        <v>168</v>
      </c>
      <c r="G1479" s="76" t="s">
        <v>298</v>
      </c>
      <c r="H1479" s="76" t="s">
        <v>360</v>
      </c>
      <c r="I1479" s="7">
        <v>1</v>
      </c>
      <c r="J1479" s="8">
        <v>1.3</v>
      </c>
      <c r="K1479" s="8"/>
      <c r="L1479" s="8">
        <v>1.3</v>
      </c>
      <c r="M1479" s="8">
        <v>1.3</v>
      </c>
      <c r="N1479" s="8">
        <v>1.3</v>
      </c>
      <c r="O1479" s="9"/>
      <c r="P1479" s="9">
        <v>100</v>
      </c>
      <c r="Q1479" s="9">
        <v>100</v>
      </c>
      <c r="R1479" s="35" t="str">
        <f>CONCATENATE(Таблица1[[#This Row],[ОКПД]],Таблица1[[#This Row],[Признак периода данных]],Таблица1[[#This Row],[ОКЕИ]])</f>
        <v>10.11.20_168</v>
      </c>
      <c r="S1479" s="35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479" s="35" t="str">
        <f>VLOOKUP(Таблица1[[#This Row],[ОКЕИ]],'для единиц измирения'!$G$4:$H$1900,2,FALSE)</f>
        <v>тонн</v>
      </c>
      <c r="U1479" s="10" t="str">
        <f>LEFT(Таблица1[[#This Row],[ОКПД]],2)</f>
        <v>10</v>
      </c>
      <c r="V1479" s="10" t="e">
        <f>IF(H1479=H1486:H1489,"…*",Таблица1[[#This Row],[За отчётный месяц]])</f>
        <v>#VALUE!</v>
      </c>
      <c r="Y1479" s="25">
        <f t="shared" si="22"/>
        <v>1.3</v>
      </c>
      <c r="Z1479" s="25">
        <f t="shared" si="23"/>
        <v>100</v>
      </c>
    </row>
    <row r="1480" spans="1:26" ht="20.100000000000001" customHeight="1" x14ac:dyDescent="0.25">
      <c r="A1480" s="91">
        <v>45200</v>
      </c>
      <c r="B1480" s="76" t="s">
        <v>17</v>
      </c>
      <c r="C1480" s="76" t="s">
        <v>18</v>
      </c>
      <c r="D1480" s="76" t="s">
        <v>19</v>
      </c>
      <c r="E1480" s="77" t="s">
        <v>20</v>
      </c>
      <c r="F1480" s="78">
        <v>882</v>
      </c>
      <c r="G1480" s="76" t="s">
        <v>298</v>
      </c>
      <c r="H1480" s="76" t="s">
        <v>322</v>
      </c>
      <c r="I1480" s="7"/>
      <c r="J1480" s="8"/>
      <c r="K1480" s="8"/>
      <c r="L1480" s="8" t="s">
        <v>9680</v>
      </c>
      <c r="M1480" s="8">
        <v>6.83</v>
      </c>
      <c r="N1480" s="8">
        <v>1.67</v>
      </c>
      <c r="O1480" s="9"/>
      <c r="P1480" s="9" t="s">
        <v>9680</v>
      </c>
      <c r="Q1480" s="9">
        <v>408.98203592814372</v>
      </c>
      <c r="R1480" s="35" t="str">
        <f>CONCATENATE(Таблица1[[#This Row],[ОКПД]],Таблица1[[#This Row],[Признак периода данных]],Таблица1[[#This Row],[ОКЕИ]])</f>
        <v>10.13.15.130_882</v>
      </c>
      <c r="S1480" s="35" t="str">
        <f>VLOOKUP(Таблица1[[#This Row],[ОКПД]],ОКПД!$A$2:$B$11000,2,FALSE)</f>
        <v>Консервы из мяса и субпродуктов птицы</v>
      </c>
      <c r="T1480" s="35" t="str">
        <f>VLOOKUP(Таблица1[[#This Row],[ОКЕИ]],'для единиц измирения'!$G$4:$H$1900,2,FALSE)</f>
        <v>тыс.усл. банок</v>
      </c>
      <c r="U1480" s="10" t="str">
        <f>LEFT(Таблица1[[#This Row],[ОКПД]],2)</f>
        <v>10</v>
      </c>
      <c r="V1480" s="10" t="e">
        <f>IF(H1480=H1487:H1490,"…*",Таблица1[[#This Row],[За отчётный месяц]])</f>
        <v>#VALUE!</v>
      </c>
      <c r="Y1480" s="25">
        <f t="shared" si="22"/>
        <v>6.83</v>
      </c>
      <c r="Z1480" s="25">
        <f t="shared" si="23"/>
        <v>408.98203592814372</v>
      </c>
    </row>
    <row r="1481" spans="1:26" ht="20.100000000000001" customHeight="1" x14ac:dyDescent="0.25">
      <c r="A1481" s="91">
        <v>45170</v>
      </c>
      <c r="B1481" s="76" t="s">
        <v>17</v>
      </c>
      <c r="C1481" s="76" t="s">
        <v>18</v>
      </c>
      <c r="D1481" s="76" t="s">
        <v>19</v>
      </c>
      <c r="E1481" s="77" t="s">
        <v>20</v>
      </c>
      <c r="F1481" s="78">
        <v>798</v>
      </c>
      <c r="G1481" s="76" t="s">
        <v>298</v>
      </c>
      <c r="H1481" s="76" t="s">
        <v>354</v>
      </c>
      <c r="I1481" s="7">
        <v>2</v>
      </c>
      <c r="J1481" s="8">
        <v>0.36499999999999999</v>
      </c>
      <c r="K1481" s="8">
        <v>72.897999999999996</v>
      </c>
      <c r="L1481" s="8">
        <v>0.161</v>
      </c>
      <c r="M1481" s="8">
        <v>96.885000000000005</v>
      </c>
      <c r="N1481" s="8">
        <v>74.804000000000002</v>
      </c>
      <c r="O1481" s="9">
        <v>0.50069960767099231</v>
      </c>
      <c r="P1481" s="9">
        <v>226.70807453416148</v>
      </c>
      <c r="Q1481" s="9">
        <v>129.51847494786375</v>
      </c>
      <c r="R1481" s="35" t="str">
        <f>CONCATENATE(Таблица1[[#This Row],[ОКПД]],Таблица1[[#This Row],[Признак периода данных]],Таблица1[[#This Row],[ОКЕИ]])</f>
        <v>17.23.13.140_798</v>
      </c>
      <c r="S1481" s="35" t="str">
        <f>VLOOKUP(Таблица1[[#This Row],[ОКПД]],ОКПД!$A$2:$B$11000,2,FALSE)</f>
        <v>Бланки из бумаги или картона</v>
      </c>
      <c r="T1481" s="35" t="str">
        <f>VLOOKUP(Таблица1[[#This Row],[ОКЕИ]],'для единиц измирения'!$G$4:$H$1900,2,FALSE)</f>
        <v>Тысяча штук</v>
      </c>
      <c r="U1481" s="10" t="str">
        <f>LEFT(Таблица1[[#This Row],[ОКПД]],2)</f>
        <v>17</v>
      </c>
      <c r="V1481" s="10" t="e">
        <f>IF(H1481=H1488:H1491,"…*",Таблица1[[#This Row],[За отчётный месяц]])</f>
        <v>#VALUE!</v>
      </c>
      <c r="Y1481" s="25">
        <f t="shared" si="22"/>
        <v>96.885000000000005</v>
      </c>
      <c r="Z1481" s="25">
        <f t="shared" si="23"/>
        <v>129.51847494786375</v>
      </c>
    </row>
    <row r="1482" spans="1:26" ht="20.100000000000001" customHeight="1" x14ac:dyDescent="0.25">
      <c r="A1482" s="91">
        <v>45170</v>
      </c>
      <c r="B1482" s="76" t="s">
        <v>17</v>
      </c>
      <c r="C1482" s="76" t="s">
        <v>18</v>
      </c>
      <c r="D1482" s="76" t="s">
        <v>19</v>
      </c>
      <c r="E1482" s="77" t="s">
        <v>20</v>
      </c>
      <c r="F1482" s="78">
        <v>798</v>
      </c>
      <c r="G1482" s="76" t="s">
        <v>298</v>
      </c>
      <c r="H1482" s="76" t="s">
        <v>353</v>
      </c>
      <c r="I1482" s="6">
        <v>3</v>
      </c>
      <c r="J1482" s="8">
        <v>0.39300000000000002</v>
      </c>
      <c r="K1482" s="8">
        <v>72.908000000000001</v>
      </c>
      <c r="L1482" s="8">
        <v>0.161</v>
      </c>
      <c r="M1482" s="8">
        <v>97.412999999999997</v>
      </c>
      <c r="N1482" s="8">
        <v>76.037999999999997</v>
      </c>
      <c r="O1482" s="9">
        <v>0.53903549679047569</v>
      </c>
      <c r="P1482" s="9">
        <v>244.09937888198758</v>
      </c>
      <c r="Q1482" s="9">
        <v>128.11094452773614</v>
      </c>
      <c r="R1482" s="35" t="str">
        <f>CONCATENATE(Таблица1[[#This Row],[ОКПД]],Таблица1[[#This Row],[Признак периода данных]],Таблица1[[#This Row],[ОКЕИ]])</f>
        <v>17.23.13_798</v>
      </c>
      <c r="S1482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82" s="35" t="str">
        <f>VLOOKUP(Таблица1[[#This Row],[ОКЕИ]],'для единиц измирения'!$G$4:$H$1900,2,FALSE)</f>
        <v>Тысяча штук</v>
      </c>
      <c r="U1482" s="10" t="str">
        <f>LEFT(Таблица1[[#This Row],[ОКПД]],2)</f>
        <v>17</v>
      </c>
      <c r="V1482" s="10" t="e">
        <f>IF(H1482=H1489:H1492,"…*",Таблица1[[#This Row],[За отчётный месяц]])</f>
        <v>#VALUE!</v>
      </c>
      <c r="Y1482" s="25">
        <f t="shared" si="22"/>
        <v>97.412999999999997</v>
      </c>
      <c r="Z1482" s="25">
        <f t="shared" si="23"/>
        <v>128.11094452773614</v>
      </c>
    </row>
    <row r="1483" spans="1:26" ht="20.100000000000001" customHeight="1" x14ac:dyDescent="0.25">
      <c r="A1483" s="91">
        <v>45170</v>
      </c>
      <c r="B1483" s="76" t="s">
        <v>17</v>
      </c>
      <c r="C1483" s="76" t="s">
        <v>18</v>
      </c>
      <c r="D1483" s="76" t="s">
        <v>19</v>
      </c>
      <c r="E1483" s="77" t="s">
        <v>20</v>
      </c>
      <c r="F1483" s="78">
        <v>168</v>
      </c>
      <c r="G1483" s="76" t="s">
        <v>298</v>
      </c>
      <c r="H1483" s="76" t="s">
        <v>99</v>
      </c>
      <c r="I1483" s="7">
        <v>1</v>
      </c>
      <c r="J1483" s="8">
        <v>2E-3</v>
      </c>
      <c r="K1483" s="8">
        <v>7.0000000000000007E-2</v>
      </c>
      <c r="L1483" s="8">
        <v>0</v>
      </c>
      <c r="M1483" s="8">
        <v>0.84199999999999997</v>
      </c>
      <c r="N1483" s="8">
        <v>0.8</v>
      </c>
      <c r="O1483" s="9">
        <v>2.8571428571428572</v>
      </c>
      <c r="P1483" s="9">
        <v>0</v>
      </c>
      <c r="Q1483" s="9">
        <v>105.25</v>
      </c>
      <c r="R1483" s="35" t="str">
        <f>CONCATENATE(Таблица1[[#This Row],[ОКПД]],Таблица1[[#This Row],[Признак периода данных]],Таблица1[[#This Row],[ОКЕИ]])</f>
        <v>10.20.23.130_168</v>
      </c>
      <c r="S1483" s="35" t="str">
        <f>VLOOKUP(Таблица1[[#This Row],[ОКПД]],ОКПД!$A$2:$B$11000,2,FALSE)</f>
        <v>Рыба сушеная</v>
      </c>
      <c r="T1483" s="35" t="str">
        <f>VLOOKUP(Таблица1[[#This Row],[ОКЕИ]],'для единиц измирения'!$G$4:$H$1900,2,FALSE)</f>
        <v>тонн</v>
      </c>
      <c r="U1483" s="10" t="str">
        <f>LEFT(Таблица1[[#This Row],[ОКПД]],2)</f>
        <v>10</v>
      </c>
      <c r="V1483" s="10" t="e">
        <f>IF(H1483=H1490:H1493,"…*",Таблица1[[#This Row],[За отчётный месяц]])</f>
        <v>#VALUE!</v>
      </c>
      <c r="Y1483" s="25">
        <f t="shared" si="22"/>
        <v>0.84199999999999997</v>
      </c>
      <c r="Z1483" s="25">
        <f t="shared" si="23"/>
        <v>105.25</v>
      </c>
    </row>
    <row r="1484" spans="1:26" ht="20.100000000000001" customHeight="1" x14ac:dyDescent="0.25">
      <c r="A1484" s="91">
        <v>45170</v>
      </c>
      <c r="B1484" s="76" t="s">
        <v>17</v>
      </c>
      <c r="C1484" s="76" t="s">
        <v>18</v>
      </c>
      <c r="D1484" s="76" t="s">
        <v>19</v>
      </c>
      <c r="E1484" s="77" t="s">
        <v>20</v>
      </c>
      <c r="F1484" s="78">
        <v>128</v>
      </c>
      <c r="G1484" s="76" t="s">
        <v>298</v>
      </c>
      <c r="H1484" s="76" t="s">
        <v>341</v>
      </c>
      <c r="I1484" s="7">
        <v>1</v>
      </c>
      <c r="J1484" s="8">
        <v>2.2599999999999998</v>
      </c>
      <c r="K1484" s="8">
        <v>74.78</v>
      </c>
      <c r="L1484" s="8">
        <v>25.6</v>
      </c>
      <c r="M1484" s="8">
        <v>248.58</v>
      </c>
      <c r="N1484" s="8">
        <v>299.8</v>
      </c>
      <c r="O1484" s="9">
        <v>3.0221984487830973</v>
      </c>
      <c r="P1484" s="9">
        <v>8.828125</v>
      </c>
      <c r="Q1484" s="9">
        <v>82.915276851234154</v>
      </c>
      <c r="R1484" s="35" t="str">
        <f>CONCATENATE(Таблица1[[#This Row],[ОКПД]],Таблица1[[#This Row],[Признак периода данных]],Таблица1[[#This Row],[ОКЕИ]])</f>
        <v>11.07.11.150_128</v>
      </c>
      <c r="S1484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84" s="35" t="str">
        <f>VLOOKUP(Таблица1[[#This Row],[ОКЕИ]],'для единиц измирения'!$G$4:$H$1900,2,FALSE)</f>
        <v>тыс.полу-литров</v>
      </c>
      <c r="U1484" s="10" t="str">
        <f>LEFT(Таблица1[[#This Row],[ОКПД]],2)</f>
        <v>11</v>
      </c>
      <c r="V1484" s="10" t="e">
        <f>IF(H1484=H1491:H1494,"…*",Таблица1[[#This Row],[За отчётный месяц]])</f>
        <v>#VALUE!</v>
      </c>
      <c r="Y1484" s="25">
        <f t="shared" si="22"/>
        <v>248.58</v>
      </c>
      <c r="Z1484" s="25">
        <f t="shared" si="23"/>
        <v>82.915276851234154</v>
      </c>
    </row>
    <row r="1485" spans="1:26" ht="20.100000000000001" customHeight="1" x14ac:dyDescent="0.25">
      <c r="A1485" s="91">
        <v>45170</v>
      </c>
      <c r="B1485" s="76" t="s">
        <v>17</v>
      </c>
      <c r="C1485" s="76" t="s">
        <v>18</v>
      </c>
      <c r="D1485" s="76" t="s">
        <v>19</v>
      </c>
      <c r="E1485" s="77" t="s">
        <v>20</v>
      </c>
      <c r="F1485" s="78">
        <v>168</v>
      </c>
      <c r="G1485" s="76" t="s">
        <v>298</v>
      </c>
      <c r="H1485" s="76" t="s">
        <v>65</v>
      </c>
      <c r="I1485" s="7">
        <v>3</v>
      </c>
      <c r="J1485" s="8">
        <v>17.103000000000002</v>
      </c>
      <c r="K1485" s="8">
        <v>349.428</v>
      </c>
      <c r="L1485" s="8">
        <v>23.24</v>
      </c>
      <c r="M1485" s="8">
        <v>713.54899999999998</v>
      </c>
      <c r="N1485" s="8">
        <v>2759.9160000000002</v>
      </c>
      <c r="O1485" s="9">
        <v>4.8945705553075314</v>
      </c>
      <c r="P1485" s="9">
        <v>73.59294320137694</v>
      </c>
      <c r="Q1485" s="9">
        <v>25.85401149890069</v>
      </c>
      <c r="R1485" s="35" t="str">
        <f>CONCATENATE(Таблица1[[#This Row],[ОКПД]],Таблица1[[#This Row],[Признак периода данных]],Таблица1[[#This Row],[ОКЕИ]])</f>
        <v>10.20.1_168</v>
      </c>
      <c r="S1485" s="35" t="str">
        <f>VLOOKUP(Таблица1[[#This Row],[ОКПД]],ОКПД!$A$2:$B$11000,2,FALSE)</f>
        <v>Продукция из рыбы свежая, охлажденная или мороженая</v>
      </c>
      <c r="T1485" s="35" t="str">
        <f>VLOOKUP(Таблица1[[#This Row],[ОКЕИ]],'для единиц измирения'!$G$4:$H$1900,2,FALSE)</f>
        <v>тонн</v>
      </c>
      <c r="U1485" s="10" t="str">
        <f>LEFT(Таблица1[[#This Row],[ОКПД]],2)</f>
        <v>10</v>
      </c>
      <c r="V1485" s="10" t="e">
        <f>IF(H1485=H1492:H1495,"…*",Таблица1[[#This Row],[За отчётный месяц]])</f>
        <v>#VALUE!</v>
      </c>
      <c r="Y1485" s="25">
        <f t="shared" si="22"/>
        <v>713.54899999999998</v>
      </c>
      <c r="Z1485" s="25">
        <f t="shared" si="23"/>
        <v>25.85401149890069</v>
      </c>
    </row>
    <row r="1486" spans="1:26" ht="20.100000000000001" customHeight="1" x14ac:dyDescent="0.25">
      <c r="A1486" s="91">
        <v>45170</v>
      </c>
      <c r="B1486" s="76" t="s">
        <v>17</v>
      </c>
      <c r="C1486" s="76" t="s">
        <v>18</v>
      </c>
      <c r="D1486" s="76" t="s">
        <v>19</v>
      </c>
      <c r="E1486" s="77" t="s">
        <v>20</v>
      </c>
      <c r="F1486" s="78">
        <v>168</v>
      </c>
      <c r="G1486" s="76" t="s">
        <v>298</v>
      </c>
      <c r="H1486" s="76" t="s">
        <v>68</v>
      </c>
      <c r="I1486" s="7">
        <v>2</v>
      </c>
      <c r="J1486" s="8">
        <v>16.899999999999999</v>
      </c>
      <c r="K1486" s="8">
        <v>344.32100000000003</v>
      </c>
      <c r="L1486" s="8">
        <v>22.803999999999998</v>
      </c>
      <c r="M1486" s="8">
        <v>698.03899999999999</v>
      </c>
      <c r="N1486" s="8">
        <v>2733.2260000000001</v>
      </c>
      <c r="O1486" s="9">
        <v>4.9082106522692488</v>
      </c>
      <c r="P1486" s="9">
        <v>74.109805297316257</v>
      </c>
      <c r="Q1486" s="9">
        <v>25.539015068640499</v>
      </c>
      <c r="R1486" s="35" t="str">
        <f>CONCATENATE(Таблица1[[#This Row],[ОКПД]],Таблица1[[#This Row],[Признак периода данных]],Таблица1[[#This Row],[ОКЕИ]])</f>
        <v>10.20.13_168</v>
      </c>
      <c r="S1486" s="35" t="str">
        <f>VLOOKUP(Таблица1[[#This Row],[ОКПД]],ОКПД!$A$2:$B$11000,2,FALSE)</f>
        <v>Рыба мороженая</v>
      </c>
      <c r="T1486" s="35" t="str">
        <f>VLOOKUP(Таблица1[[#This Row],[ОКЕИ]],'для единиц измирения'!$G$4:$H$1900,2,FALSE)</f>
        <v>тонн</v>
      </c>
      <c r="U1486" s="10" t="str">
        <f>LEFT(Таблица1[[#This Row],[ОКПД]],2)</f>
        <v>10</v>
      </c>
      <c r="V1486" s="10" t="e">
        <f>IF(H1486=H1493:H1496,"…*",Таблица1[[#This Row],[За отчётный месяц]])</f>
        <v>#VALUE!</v>
      </c>
      <c r="Y1486" s="25">
        <f t="shared" si="22"/>
        <v>698.03899999999999</v>
      </c>
      <c r="Z1486" s="25">
        <f t="shared" si="23"/>
        <v>25.539015068640499</v>
      </c>
    </row>
    <row r="1487" spans="1:26" ht="20.100000000000001" customHeight="1" x14ac:dyDescent="0.25">
      <c r="A1487" s="91">
        <v>45170</v>
      </c>
      <c r="B1487" s="76" t="s">
        <v>17</v>
      </c>
      <c r="C1487" s="76" t="s">
        <v>18</v>
      </c>
      <c r="D1487" s="76" t="s">
        <v>19</v>
      </c>
      <c r="E1487" s="77" t="s">
        <v>20</v>
      </c>
      <c r="F1487" s="78">
        <v>168</v>
      </c>
      <c r="G1487" s="76" t="s">
        <v>298</v>
      </c>
      <c r="H1487" s="76" t="s">
        <v>61</v>
      </c>
      <c r="I1487" s="6">
        <v>5</v>
      </c>
      <c r="J1487" s="8">
        <v>24.571000000000002</v>
      </c>
      <c r="K1487" s="8">
        <v>370.37400000000002</v>
      </c>
      <c r="L1487" s="8">
        <v>28.213000000000001</v>
      </c>
      <c r="M1487" s="8">
        <v>808.351</v>
      </c>
      <c r="N1487" s="8">
        <v>2873.375</v>
      </c>
      <c r="O1487" s="9">
        <v>6.6341049857711392</v>
      </c>
      <c r="P1487" s="9">
        <v>87.091057314004189</v>
      </c>
      <c r="Q1487" s="9">
        <v>28.132457475964674</v>
      </c>
      <c r="R1487" s="35" t="str">
        <f>CONCATENATE(Таблица1[[#This Row],[ОКПД]],Таблица1[[#This Row],[Признак периода данных]],Таблица1[[#This Row],[ОКЕИ]])</f>
        <v>10.20_168</v>
      </c>
      <c r="S1487" s="35" t="str">
        <f>VLOOKUP(Таблица1[[#This Row],[ОКПД]],ОКПД!$A$2:$B$11000,2,FALSE)</f>
        <v>Рыба переработанная и консервированная, ракообразные и моллюски</v>
      </c>
      <c r="T1487" s="35" t="str">
        <f>VLOOKUP(Таблица1[[#This Row],[ОКЕИ]],'для единиц измирения'!$G$4:$H$1900,2,FALSE)</f>
        <v>тонн</v>
      </c>
      <c r="U1487" s="10" t="str">
        <f>LEFT(Таблица1[[#This Row],[ОКПД]],2)</f>
        <v>10</v>
      </c>
      <c r="V1487" s="10" t="e">
        <f>IF(H1487=H1494:H1497,"…*",Таблица1[[#This Row],[За отчётный месяц]])</f>
        <v>#VALUE!</v>
      </c>
      <c r="Y1487" s="25">
        <f t="shared" si="22"/>
        <v>808.351</v>
      </c>
      <c r="Z1487" s="25">
        <f t="shared" si="23"/>
        <v>28.132457475964674</v>
      </c>
    </row>
    <row r="1488" spans="1:26" ht="20.100000000000001" customHeight="1" x14ac:dyDescent="0.25">
      <c r="A1488" s="91">
        <v>45170</v>
      </c>
      <c r="B1488" s="76" t="s">
        <v>17</v>
      </c>
      <c r="C1488" s="76" t="s">
        <v>18</v>
      </c>
      <c r="D1488" s="76" t="s">
        <v>19</v>
      </c>
      <c r="E1488" s="77" t="s">
        <v>20</v>
      </c>
      <c r="F1488" s="78">
        <v>114</v>
      </c>
      <c r="G1488" s="76" t="s">
        <v>298</v>
      </c>
      <c r="H1488" s="76" t="s">
        <v>6391</v>
      </c>
      <c r="I1488" s="6">
        <v>1</v>
      </c>
      <c r="J1488" s="8">
        <v>1E-3</v>
      </c>
      <c r="K1488" s="8">
        <v>1.0999999999999999E-2</v>
      </c>
      <c r="L1488" s="8">
        <v>0</v>
      </c>
      <c r="M1488" s="8">
        <v>1.2E-2</v>
      </c>
      <c r="N1488" s="8">
        <v>1E-3</v>
      </c>
      <c r="O1488" s="9">
        <v>9.0909090909090917</v>
      </c>
      <c r="P1488" s="9">
        <v>0</v>
      </c>
      <c r="Q1488" s="9">
        <v>1200</v>
      </c>
      <c r="R1488" s="35" t="str">
        <f>CONCATENATE(Таблица1[[#This Row],[ОКПД]],Таблица1[[#This Row],[Признак периода данных]],Таблица1[[#This Row],[ОКЕИ]])</f>
        <v>23.61.12.190_114</v>
      </c>
      <c r="S1488" s="35" t="str">
        <f>VLOOKUP(Таблица1[[#This Row],[ОКПД]],ОКПД!$A$2:$B$11000,2,FALSE)</f>
        <v>Конструкции сборные строительные железобетонные прочие</v>
      </c>
      <c r="T1488" s="35" t="str">
        <f>VLOOKUP(Таблица1[[#This Row],[ОКЕИ]],'для единиц измирения'!$G$4:$H$1900,2,FALSE)</f>
        <v>тыс.м3</v>
      </c>
      <c r="U1488" s="10" t="str">
        <f>LEFT(Таблица1[[#This Row],[ОКПД]],2)</f>
        <v>23</v>
      </c>
      <c r="V1488" s="10" t="e">
        <f>IF(H1488=H1495:H1498,"…*",Таблица1[[#This Row],[За отчётный месяц]])</f>
        <v>#VALUE!</v>
      </c>
      <c r="Y1488" s="25">
        <f t="shared" si="22"/>
        <v>1.2E-2</v>
      </c>
      <c r="Z1488" s="25">
        <f t="shared" si="23"/>
        <v>1200</v>
      </c>
    </row>
    <row r="1489" spans="1:26" ht="20.100000000000001" customHeight="1" x14ac:dyDescent="0.25">
      <c r="A1489" s="91">
        <v>45170</v>
      </c>
      <c r="B1489" s="76" t="s">
        <v>17</v>
      </c>
      <c r="C1489" s="76" t="s">
        <v>18</v>
      </c>
      <c r="D1489" s="76" t="s">
        <v>19</v>
      </c>
      <c r="E1489" s="77" t="s">
        <v>20</v>
      </c>
      <c r="F1489" s="78">
        <v>114</v>
      </c>
      <c r="G1489" s="76" t="s">
        <v>298</v>
      </c>
      <c r="H1489" s="76" t="s">
        <v>407</v>
      </c>
      <c r="I1489" s="6">
        <v>1</v>
      </c>
      <c r="J1489" s="8">
        <v>1E-3</v>
      </c>
      <c r="K1489" s="8">
        <v>1.0999999999999999E-2</v>
      </c>
      <c r="L1489" s="8">
        <v>0</v>
      </c>
      <c r="M1489" s="8">
        <v>1.2E-2</v>
      </c>
      <c r="N1489" s="8">
        <v>1E-3</v>
      </c>
      <c r="O1489" s="9">
        <v>9.0909090909090917</v>
      </c>
      <c r="P1489" s="9">
        <v>0</v>
      </c>
      <c r="Q1489" s="9">
        <v>1200</v>
      </c>
      <c r="R1489" s="35" t="str">
        <f>CONCATENATE(Таблица1[[#This Row],[ОКПД]],Таблица1[[#This Row],[Признак периода данных]],Таблица1[[#This Row],[ОКЕИ]])</f>
        <v>23.61.12_114</v>
      </c>
      <c r="S1489" s="35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489" s="35" t="str">
        <f>VLOOKUP(Таблица1[[#This Row],[ОКЕИ]],'для единиц измирения'!$G$4:$H$1900,2,FALSE)</f>
        <v>тыс.м3</v>
      </c>
      <c r="U1489" s="10" t="str">
        <f>LEFT(Таблица1[[#This Row],[ОКПД]],2)</f>
        <v>23</v>
      </c>
      <c r="V1489" s="10" t="e">
        <f>IF(H1489=H1496:H1499,"…*",Таблица1[[#This Row],[За отчётный месяц]])</f>
        <v>#VALUE!</v>
      </c>
      <c r="Y1489" s="25">
        <f t="shared" si="22"/>
        <v>1.2E-2</v>
      </c>
      <c r="Z1489" s="25">
        <f t="shared" si="23"/>
        <v>1200</v>
      </c>
    </row>
    <row r="1490" spans="1:26" ht="20.100000000000001" customHeight="1" x14ac:dyDescent="0.25">
      <c r="A1490" s="91">
        <v>45170</v>
      </c>
      <c r="B1490" s="76" t="s">
        <v>17</v>
      </c>
      <c r="C1490" s="76" t="s">
        <v>18</v>
      </c>
      <c r="D1490" s="76" t="s">
        <v>19</v>
      </c>
      <c r="E1490" s="77" t="s">
        <v>20</v>
      </c>
      <c r="F1490" s="78">
        <v>168</v>
      </c>
      <c r="G1490" s="76" t="s">
        <v>298</v>
      </c>
      <c r="H1490" s="76" t="s">
        <v>78</v>
      </c>
      <c r="I1490" s="6">
        <v>1</v>
      </c>
      <c r="J1490" s="8">
        <v>0.20300000000000001</v>
      </c>
      <c r="K1490" s="8">
        <v>1.1140000000000001</v>
      </c>
      <c r="L1490" s="8">
        <v>0.13500000000000001</v>
      </c>
      <c r="M1490" s="8">
        <v>3.3719999999999999</v>
      </c>
      <c r="N1490" s="8">
        <v>1.321</v>
      </c>
      <c r="O1490" s="9">
        <v>18.222621184919209</v>
      </c>
      <c r="P1490" s="9">
        <v>150.37037037037038</v>
      </c>
      <c r="Q1490" s="9">
        <v>255.26116578349735</v>
      </c>
      <c r="R1490" s="35" t="str">
        <f>CONCATENATE(Таблица1[[#This Row],[ОКПД]],Таблица1[[#This Row],[Признак периода данных]],Таблица1[[#This Row],[ОКЕИ]])</f>
        <v>10.20.15_168</v>
      </c>
      <c r="S1490" s="35" t="str">
        <f>VLOOKUP(Таблица1[[#This Row],[ОКПД]],ОКПД!$A$2:$B$11000,2,FALSE)</f>
        <v>Мясо рыбы (включая фарш) мороженое</v>
      </c>
      <c r="T1490" s="35" t="str">
        <f>VLOOKUP(Таблица1[[#This Row],[ОКЕИ]],'для единиц измирения'!$G$4:$H$1900,2,FALSE)</f>
        <v>тонн</v>
      </c>
      <c r="U1490" s="10" t="str">
        <f>LEFT(Таблица1[[#This Row],[ОКПД]],2)</f>
        <v>10</v>
      </c>
      <c r="V1490" s="10" t="e">
        <f>IF(H1490=H1497:H1500,"…*",Таблица1[[#This Row],[За отчётный месяц]])</f>
        <v>#VALUE!</v>
      </c>
      <c r="Y1490" s="25">
        <f t="shared" si="22"/>
        <v>3.3719999999999999</v>
      </c>
      <c r="Z1490" s="25">
        <f t="shared" si="23"/>
        <v>255.26116578349735</v>
      </c>
    </row>
    <row r="1491" spans="1:26" ht="20.100000000000001" customHeight="1" x14ac:dyDescent="0.25">
      <c r="A1491" s="91">
        <v>45170</v>
      </c>
      <c r="B1491" s="76" t="s">
        <v>17</v>
      </c>
      <c r="C1491" s="76" t="s">
        <v>18</v>
      </c>
      <c r="D1491" s="76" t="s">
        <v>19</v>
      </c>
      <c r="E1491" s="77" t="s">
        <v>20</v>
      </c>
      <c r="F1491" s="78">
        <v>384</v>
      </c>
      <c r="G1491" s="76" t="s">
        <v>298</v>
      </c>
      <c r="H1491" s="76" t="s">
        <v>353</v>
      </c>
      <c r="I1491" s="6">
        <v>3</v>
      </c>
      <c r="J1491" s="8">
        <v>115.1</v>
      </c>
      <c r="K1491" s="8">
        <v>578.9</v>
      </c>
      <c r="L1491" s="8">
        <v>12</v>
      </c>
      <c r="M1491" s="8">
        <v>1882.1</v>
      </c>
      <c r="N1491" s="8">
        <v>2211.6999999999998</v>
      </c>
      <c r="O1491" s="9">
        <v>19.882535843841769</v>
      </c>
      <c r="P1491" s="9">
        <v>959.16666666666663</v>
      </c>
      <c r="Q1491" s="9">
        <v>85.097436361170139</v>
      </c>
      <c r="R1491" s="35" t="str">
        <f>CONCATENATE(Таблица1[[#This Row],[ОКПД]],Таблица1[[#This Row],[Признак периода данных]],Таблица1[[#This Row],[ОКЕИ]])</f>
        <v>17.23.13_384</v>
      </c>
      <c r="S1491" s="35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91" s="35" t="str">
        <f>VLOOKUP(Таблица1[[#This Row],[ОКЕИ]],'для единиц измирения'!$G$4:$H$1900,2,FALSE)</f>
        <v>тыс.руб</v>
      </c>
      <c r="U1491" s="10" t="str">
        <f>LEFT(Таблица1[[#This Row],[ОКПД]],2)</f>
        <v>17</v>
      </c>
      <c r="V1491" s="10" t="e">
        <f>IF(H1491=H1498:H1501,"…*",Таблица1[[#This Row],[За отчётный месяц]])</f>
        <v>#VALUE!</v>
      </c>
      <c r="Y1491" s="25">
        <f t="shared" si="22"/>
        <v>1882.1</v>
      </c>
      <c r="Z1491" s="25">
        <f t="shared" si="23"/>
        <v>85.097436361170139</v>
      </c>
    </row>
    <row r="1492" spans="1:26" ht="20.100000000000001" customHeight="1" x14ac:dyDescent="0.25">
      <c r="A1492" s="91">
        <v>45170</v>
      </c>
      <c r="B1492" s="76" t="s">
        <v>17</v>
      </c>
      <c r="C1492" s="76" t="s">
        <v>18</v>
      </c>
      <c r="D1492" s="76" t="s">
        <v>19</v>
      </c>
      <c r="E1492" s="77" t="s">
        <v>20</v>
      </c>
      <c r="F1492" s="78">
        <v>384</v>
      </c>
      <c r="G1492" s="76" t="s">
        <v>298</v>
      </c>
      <c r="H1492" s="76" t="s">
        <v>355</v>
      </c>
      <c r="I1492" s="7">
        <v>3</v>
      </c>
      <c r="J1492" s="8">
        <v>155.6</v>
      </c>
      <c r="K1492" s="8">
        <v>578.9</v>
      </c>
      <c r="L1492" s="8">
        <v>12</v>
      </c>
      <c r="M1492" s="8">
        <v>1922.6</v>
      </c>
      <c r="N1492" s="8">
        <v>2211.6999999999998</v>
      </c>
      <c r="O1492" s="9">
        <v>26.878562791501121</v>
      </c>
      <c r="P1492" s="9">
        <v>1296.6666666666667</v>
      </c>
      <c r="Q1492" s="9">
        <v>86.928606953926845</v>
      </c>
      <c r="R1492" s="35" t="str">
        <f>CONCATENATE(Таблица1[[#This Row],[ОКПД]],Таблица1[[#This Row],[Признак периода данных]],Таблица1[[#This Row],[ОКЕИ]])</f>
        <v>17.23.1_384</v>
      </c>
      <c r="S1492" s="35" t="str">
        <f>VLOOKUP(Таблица1[[#This Row],[ОКПД]],ОКПД!$A$2:$B$11000,2,FALSE)</f>
        <v>Принадлежности канцелярские бумажные</v>
      </c>
      <c r="T1492" s="35" t="str">
        <f>VLOOKUP(Таблица1[[#This Row],[ОКЕИ]],'для единиц измирения'!$G$4:$H$1900,2,FALSE)</f>
        <v>тыс.руб</v>
      </c>
      <c r="U1492" s="10" t="str">
        <f>LEFT(Таблица1[[#This Row],[ОКПД]],2)</f>
        <v>17</v>
      </c>
      <c r="V1492" s="10" t="e">
        <f>IF(H1492=H1499:H1502,"…*",Таблица1[[#This Row],[За отчётный месяц]])</f>
        <v>#VALUE!</v>
      </c>
      <c r="Y1492" s="25">
        <f t="shared" si="22"/>
        <v>1922.6</v>
      </c>
      <c r="Z1492" s="25">
        <f t="shared" si="23"/>
        <v>86.928606953926845</v>
      </c>
    </row>
    <row r="1493" spans="1:26" ht="20.100000000000001" customHeight="1" x14ac:dyDescent="0.25">
      <c r="A1493" s="91">
        <v>45170</v>
      </c>
      <c r="B1493" s="76" t="s">
        <v>17</v>
      </c>
      <c r="C1493" s="76" t="s">
        <v>18</v>
      </c>
      <c r="D1493" s="76" t="s">
        <v>19</v>
      </c>
      <c r="E1493" s="77" t="s">
        <v>20</v>
      </c>
      <c r="F1493" s="78">
        <v>168</v>
      </c>
      <c r="G1493" s="76" t="s">
        <v>298</v>
      </c>
      <c r="H1493" s="76" t="s">
        <v>81</v>
      </c>
      <c r="I1493" s="6">
        <v>3</v>
      </c>
      <c r="J1493" s="8">
        <v>7.4640000000000004</v>
      </c>
      <c r="K1493" s="8">
        <v>20.946000000000002</v>
      </c>
      <c r="L1493" s="8">
        <v>4.9690000000000003</v>
      </c>
      <c r="M1493" s="8">
        <v>94.748000000000005</v>
      </c>
      <c r="N1493" s="8">
        <v>113.35</v>
      </c>
      <c r="O1493" s="9">
        <v>35.63448868519049</v>
      </c>
      <c r="P1493" s="9">
        <v>150.21131012276112</v>
      </c>
      <c r="Q1493" s="9">
        <v>83.58888398764887</v>
      </c>
      <c r="R1493" s="35" t="str">
        <f>CONCATENATE(Таблица1[[#This Row],[ОКПД]],Таблица1[[#This Row],[Признак периода данных]],Таблица1[[#This Row],[ОКЕИ]])</f>
        <v>10.20.2_168</v>
      </c>
      <c r="S1493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493" s="35" t="str">
        <f>VLOOKUP(Таблица1[[#This Row],[ОКЕИ]],'для единиц измирения'!$G$4:$H$1900,2,FALSE)</f>
        <v>тонн</v>
      </c>
      <c r="U1493" s="10" t="str">
        <f>LEFT(Таблица1[[#This Row],[ОКПД]],2)</f>
        <v>10</v>
      </c>
      <c r="V1493" s="10" t="e">
        <f>IF(H1493=H1500:H1503,"…*",Таблица1[[#This Row],[За отчётный месяц]])</f>
        <v>#VALUE!</v>
      </c>
      <c r="Y1493" s="25">
        <f t="shared" si="22"/>
        <v>94.748000000000005</v>
      </c>
      <c r="Z1493" s="25">
        <f t="shared" si="23"/>
        <v>83.58888398764887</v>
      </c>
    </row>
    <row r="1494" spans="1:26" ht="20.100000000000001" customHeight="1" x14ac:dyDescent="0.25">
      <c r="A1494" s="91">
        <v>45170</v>
      </c>
      <c r="B1494" s="76" t="s">
        <v>17</v>
      </c>
      <c r="C1494" s="76" t="s">
        <v>18</v>
      </c>
      <c r="D1494" s="76" t="s">
        <v>19</v>
      </c>
      <c r="E1494" s="77" t="s">
        <v>20</v>
      </c>
      <c r="F1494" s="78">
        <v>168</v>
      </c>
      <c r="G1494" s="76" t="s">
        <v>298</v>
      </c>
      <c r="H1494" s="76" t="s">
        <v>71</v>
      </c>
      <c r="I1494" s="7">
        <v>1</v>
      </c>
      <c r="J1494" s="8">
        <v>10</v>
      </c>
      <c r="K1494" s="8">
        <v>26.4</v>
      </c>
      <c r="L1494" s="8">
        <v>10</v>
      </c>
      <c r="M1494" s="8">
        <v>59.94</v>
      </c>
      <c r="N1494" s="8">
        <v>59.5</v>
      </c>
      <c r="O1494" s="9">
        <v>37.878787878787875</v>
      </c>
      <c r="P1494" s="9">
        <v>100</v>
      </c>
      <c r="Q1494" s="9">
        <v>100.73949579831933</v>
      </c>
      <c r="R1494" s="35" t="str">
        <f>CONCATENATE(Таблица1[[#This Row],[ОКПД]],Таблица1[[#This Row],[Признак периода данных]],Таблица1[[#This Row],[ОКЕИ]])</f>
        <v>10.20.13.120_168</v>
      </c>
      <c r="S1494" s="35" t="str">
        <f>VLOOKUP(Таблица1[[#This Row],[ОКПД]],ОКПД!$A$2:$B$11000,2,FALSE)</f>
        <v>Рыба морская мороженая</v>
      </c>
      <c r="T1494" s="35" t="str">
        <f>VLOOKUP(Таблица1[[#This Row],[ОКЕИ]],'для единиц измирения'!$G$4:$H$1900,2,FALSE)</f>
        <v>тонн</v>
      </c>
      <c r="U1494" s="10" t="str">
        <f>LEFT(Таблица1[[#This Row],[ОКПД]],2)</f>
        <v>10</v>
      </c>
      <c r="V1494" s="10" t="e">
        <f>IF(H1494=H1501:H1504,"…*",Таблица1[[#This Row],[За отчётный месяц]])</f>
        <v>#VALUE!</v>
      </c>
      <c r="Y1494" s="25">
        <f t="shared" si="22"/>
        <v>59.94</v>
      </c>
      <c r="Z1494" s="25">
        <f t="shared" si="23"/>
        <v>100.73949579831933</v>
      </c>
    </row>
    <row r="1495" spans="1:26" ht="20.100000000000001" customHeight="1" x14ac:dyDescent="0.25">
      <c r="A1495" s="91">
        <v>45170</v>
      </c>
      <c r="B1495" s="76" t="s">
        <v>17</v>
      </c>
      <c r="C1495" s="76" t="s">
        <v>18</v>
      </c>
      <c r="D1495" s="76" t="s">
        <v>19</v>
      </c>
      <c r="E1495" s="77" t="s">
        <v>20</v>
      </c>
      <c r="F1495" s="78">
        <v>128</v>
      </c>
      <c r="G1495" s="76" t="s">
        <v>298</v>
      </c>
      <c r="H1495" s="76" t="s">
        <v>215</v>
      </c>
      <c r="I1495" s="6">
        <v>4</v>
      </c>
      <c r="J1495" s="8">
        <v>44.8</v>
      </c>
      <c r="K1495" s="8">
        <v>116.13</v>
      </c>
      <c r="L1495" s="8">
        <v>68.349999999999994</v>
      </c>
      <c r="M1495" s="8">
        <v>629.47</v>
      </c>
      <c r="N1495" s="8">
        <v>672.88</v>
      </c>
      <c r="O1495" s="9">
        <v>38.577456298975285</v>
      </c>
      <c r="P1495" s="9">
        <v>65.544989027066563</v>
      </c>
      <c r="Q1495" s="9">
        <v>93.548626798240406</v>
      </c>
      <c r="R1495" s="35" t="str">
        <f>CONCATENATE(Таблица1[[#This Row],[ОКПД]],Таблица1[[#This Row],[Признак периода данных]],Таблица1[[#This Row],[ОКЕИ]])</f>
        <v>11.07.11_128</v>
      </c>
      <c r="S1495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495" s="35" t="str">
        <f>VLOOKUP(Таблица1[[#This Row],[ОКЕИ]],'для единиц измирения'!$G$4:$H$1900,2,FALSE)</f>
        <v>тыс.полу-литров</v>
      </c>
      <c r="U1495" s="10" t="str">
        <f>LEFT(Таблица1[[#This Row],[ОКПД]],2)</f>
        <v>11</v>
      </c>
      <c r="V1495" s="10" t="e">
        <f>IF(H1495=H1502:H1505,"…*",Таблица1[[#This Row],[За отчётный месяц]])</f>
        <v>#VALUE!</v>
      </c>
      <c r="Y1495" s="25">
        <f t="shared" si="22"/>
        <v>629.47</v>
      </c>
      <c r="Z1495" s="25">
        <f t="shared" si="23"/>
        <v>93.548626798240406</v>
      </c>
    </row>
    <row r="1496" spans="1:26" ht="20.100000000000001" customHeight="1" x14ac:dyDescent="0.25">
      <c r="A1496" s="91">
        <v>45170</v>
      </c>
      <c r="B1496" s="76" t="s">
        <v>17</v>
      </c>
      <c r="C1496" s="76" t="s">
        <v>18</v>
      </c>
      <c r="D1496" s="76" t="s">
        <v>19</v>
      </c>
      <c r="E1496" s="77" t="s">
        <v>20</v>
      </c>
      <c r="F1496" s="78">
        <v>168</v>
      </c>
      <c r="G1496" s="76" t="s">
        <v>298</v>
      </c>
      <c r="H1496" s="76" t="s">
        <v>324</v>
      </c>
      <c r="I1496" s="6">
        <v>1</v>
      </c>
      <c r="J1496" s="8">
        <v>2.9000000000000001E-2</v>
      </c>
      <c r="K1496" s="8">
        <v>6.8000000000000005E-2</v>
      </c>
      <c r="L1496" s="8">
        <v>4.5999999999999999E-2</v>
      </c>
      <c r="M1496" s="8">
        <v>0.24299999999999999</v>
      </c>
      <c r="N1496" s="8">
        <v>0.30099999999999999</v>
      </c>
      <c r="O1496" s="9">
        <v>42.647058823529413</v>
      </c>
      <c r="P1496" s="9">
        <v>63.043478260869563</v>
      </c>
      <c r="Q1496" s="9">
        <v>80.730897009966782</v>
      </c>
      <c r="R1496" s="35" t="str">
        <f>CONCATENATE(Таблица1[[#This Row],[ОКПД]],Таблица1[[#This Row],[Признак периода данных]],Таблица1[[#This Row],[ОКЕИ]])</f>
        <v>10.20.22.110_168</v>
      </c>
      <c r="S1496" s="35" t="str">
        <f>VLOOKUP(Таблица1[[#This Row],[ОКПД]],ОКПД!$A$2:$B$11000,2,FALSE)</f>
        <v>Печень и молоки рыбы сушеные, копченые, соленые или в рассоле</v>
      </c>
      <c r="T1496" s="35" t="str">
        <f>VLOOKUP(Таблица1[[#This Row],[ОКЕИ]],'для единиц измирения'!$G$4:$H$1900,2,FALSE)</f>
        <v>тонн</v>
      </c>
      <c r="U1496" s="10" t="str">
        <f>LEFT(Таблица1[[#This Row],[ОКПД]],2)</f>
        <v>10</v>
      </c>
      <c r="V1496" s="10" t="e">
        <f>IF(H1496=H1503:H1506,"…*",Таблица1[[#This Row],[За отчётный месяц]])</f>
        <v>#VALUE!</v>
      </c>
      <c r="Y1496" s="25">
        <f t="shared" si="22"/>
        <v>0.24299999999999999</v>
      </c>
      <c r="Z1496" s="25">
        <f t="shared" si="23"/>
        <v>80.730897009966782</v>
      </c>
    </row>
    <row r="1497" spans="1:26" ht="20.100000000000001" customHeight="1" x14ac:dyDescent="0.25">
      <c r="A1497" s="91">
        <v>45170</v>
      </c>
      <c r="B1497" s="76" t="s">
        <v>17</v>
      </c>
      <c r="C1497" s="76" t="s">
        <v>18</v>
      </c>
      <c r="D1497" s="76" t="s">
        <v>19</v>
      </c>
      <c r="E1497" s="77" t="s">
        <v>20</v>
      </c>
      <c r="F1497" s="78">
        <v>168</v>
      </c>
      <c r="G1497" s="76" t="s">
        <v>298</v>
      </c>
      <c r="H1497" s="76" t="s">
        <v>83</v>
      </c>
      <c r="I1497" s="6">
        <v>1</v>
      </c>
      <c r="J1497" s="8">
        <v>2.9000000000000001E-2</v>
      </c>
      <c r="K1497" s="8">
        <v>6.8000000000000005E-2</v>
      </c>
      <c r="L1497" s="8">
        <v>4.5999999999999999E-2</v>
      </c>
      <c r="M1497" s="8">
        <v>0.24299999999999999</v>
      </c>
      <c r="N1497" s="8">
        <v>0.30099999999999999</v>
      </c>
      <c r="O1497" s="9">
        <v>42.647058823529413</v>
      </c>
      <c r="P1497" s="9">
        <v>63.043478260869563</v>
      </c>
      <c r="Q1497" s="9">
        <v>80.730897009966782</v>
      </c>
      <c r="R1497" s="35" t="str">
        <f>CONCATENATE(Таблица1[[#This Row],[ОКПД]],Таблица1[[#This Row],[Признак периода данных]],Таблица1[[#This Row],[ОКЕИ]])</f>
        <v>10.20.22_168</v>
      </c>
      <c r="S1497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497" s="35" t="str">
        <f>VLOOKUP(Таблица1[[#This Row],[ОКЕИ]],'для единиц измирения'!$G$4:$H$1900,2,FALSE)</f>
        <v>тонн</v>
      </c>
      <c r="U1497" s="10" t="str">
        <f>LEFT(Таблица1[[#This Row],[ОКПД]],2)</f>
        <v>10</v>
      </c>
      <c r="V1497" s="10" t="e">
        <f>IF(H1497=H1504:H1507,"…*",Таблица1[[#This Row],[За отчётный месяц]])</f>
        <v>#VALUE!</v>
      </c>
      <c r="Y1497" s="25">
        <f t="shared" si="22"/>
        <v>0.24299999999999999</v>
      </c>
      <c r="Z1497" s="25">
        <f t="shared" si="23"/>
        <v>80.730897009966782</v>
      </c>
    </row>
    <row r="1498" spans="1:26" ht="20.100000000000001" customHeight="1" x14ac:dyDescent="0.25">
      <c r="A1498" s="91">
        <v>45170</v>
      </c>
      <c r="B1498" s="76" t="s">
        <v>17</v>
      </c>
      <c r="C1498" s="76" t="s">
        <v>18</v>
      </c>
      <c r="D1498" s="76" t="s">
        <v>19</v>
      </c>
      <c r="E1498" s="77" t="s">
        <v>20</v>
      </c>
      <c r="F1498" s="78">
        <v>882</v>
      </c>
      <c r="G1498" s="76" t="s">
        <v>298</v>
      </c>
      <c r="H1498" s="76" t="s">
        <v>368</v>
      </c>
      <c r="I1498" s="7">
        <v>1</v>
      </c>
      <c r="J1498" s="8">
        <v>0.19</v>
      </c>
      <c r="K1498" s="8">
        <v>0.42799999999999999</v>
      </c>
      <c r="L1498" s="8">
        <v>1.155</v>
      </c>
      <c r="M1498" s="8">
        <v>1.1160000000000001</v>
      </c>
      <c r="N1498" s="8">
        <v>2.831</v>
      </c>
      <c r="O1498" s="9">
        <v>44.392523364485982</v>
      </c>
      <c r="P1498" s="9">
        <v>16.450216450216452</v>
      </c>
      <c r="Q1498" s="9">
        <v>39.420699399505473</v>
      </c>
      <c r="R1498" s="35" t="str">
        <f>CONCATENATE(Таблица1[[#This Row],[ОКПД]],Таблица1[[#This Row],[Признак периода данных]],Таблица1[[#This Row],[ОКЕИ]])</f>
        <v>10.39.18_882</v>
      </c>
      <c r="S1498" s="35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98" s="35" t="str">
        <f>VLOOKUP(Таблица1[[#This Row],[ОКЕИ]],'для единиц измирения'!$G$4:$H$1900,2,FALSE)</f>
        <v>тыс.усл. банок</v>
      </c>
      <c r="U1498" s="10" t="str">
        <f>LEFT(Таблица1[[#This Row],[ОКПД]],2)</f>
        <v>10</v>
      </c>
      <c r="V1498" s="10" t="e">
        <f>IF(H1498=H1505:H1508,"…*",Таблица1[[#This Row],[За отчётный месяц]])</f>
        <v>#VALUE!</v>
      </c>
      <c r="Y1498" s="25">
        <f t="shared" si="22"/>
        <v>1.1160000000000001</v>
      </c>
      <c r="Z1498" s="25">
        <f t="shared" si="23"/>
        <v>39.420699399505473</v>
      </c>
    </row>
    <row r="1499" spans="1:26" ht="20.100000000000001" customHeight="1" x14ac:dyDescent="0.25">
      <c r="A1499" s="91">
        <v>45170</v>
      </c>
      <c r="B1499" s="76" t="s">
        <v>17</v>
      </c>
      <c r="C1499" s="76" t="s">
        <v>18</v>
      </c>
      <c r="D1499" s="76" t="s">
        <v>19</v>
      </c>
      <c r="E1499" s="77" t="s">
        <v>20</v>
      </c>
      <c r="F1499" s="78">
        <v>882</v>
      </c>
      <c r="G1499" s="76" t="s">
        <v>298</v>
      </c>
      <c r="H1499" s="76" t="s">
        <v>367</v>
      </c>
      <c r="I1499" s="7">
        <v>1</v>
      </c>
      <c r="J1499" s="8">
        <v>0.19</v>
      </c>
      <c r="K1499" s="8">
        <v>0.42799999999999999</v>
      </c>
      <c r="L1499" s="8">
        <v>1.155</v>
      </c>
      <c r="M1499" s="8">
        <v>1.1160000000000001</v>
      </c>
      <c r="N1499" s="8">
        <v>2.831</v>
      </c>
      <c r="O1499" s="9">
        <v>44.392523364485982</v>
      </c>
      <c r="P1499" s="9">
        <v>16.450216450216452</v>
      </c>
      <c r="Q1499" s="9">
        <v>39.420699399505473</v>
      </c>
      <c r="R1499" s="35" t="str">
        <f>CONCATENATE(Таблица1[[#This Row],[ОКПД]],Таблица1[[#This Row],[Признак периода данных]],Таблица1[[#This Row],[ОКЕИ]])</f>
        <v>10.39.18.110_882</v>
      </c>
      <c r="S1499" s="35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499" s="35" t="str">
        <f>VLOOKUP(Таблица1[[#This Row],[ОКЕИ]],'для единиц измирения'!$G$4:$H$1900,2,FALSE)</f>
        <v>тыс.усл. банок</v>
      </c>
      <c r="U1499" s="10" t="str">
        <f>LEFT(Таблица1[[#This Row],[ОКПД]],2)</f>
        <v>10</v>
      </c>
      <c r="V1499" s="10" t="e">
        <f>IF(H1499=H1506:H1509,"…*",Таблица1[[#This Row],[За отчётный месяц]])</f>
        <v>#VALUE!</v>
      </c>
      <c r="Y1499" s="25">
        <f t="shared" si="22"/>
        <v>1.1160000000000001</v>
      </c>
      <c r="Z1499" s="25">
        <f t="shared" si="23"/>
        <v>39.420699399505473</v>
      </c>
    </row>
    <row r="1500" spans="1:26" ht="20.100000000000001" customHeight="1" x14ac:dyDescent="0.25">
      <c r="A1500" s="91">
        <v>45170</v>
      </c>
      <c r="B1500" s="76" t="s">
        <v>17</v>
      </c>
      <c r="C1500" s="76" t="s">
        <v>18</v>
      </c>
      <c r="D1500" s="76" t="s">
        <v>19</v>
      </c>
      <c r="E1500" s="77" t="s">
        <v>20</v>
      </c>
      <c r="F1500" s="78">
        <v>882</v>
      </c>
      <c r="G1500" s="76" t="s">
        <v>298</v>
      </c>
      <c r="H1500" s="76" t="s">
        <v>363</v>
      </c>
      <c r="I1500" s="7">
        <v>1</v>
      </c>
      <c r="J1500" s="8">
        <v>0.19</v>
      </c>
      <c r="K1500" s="8">
        <v>0.42799999999999999</v>
      </c>
      <c r="L1500" s="8">
        <v>1.155</v>
      </c>
      <c r="M1500" s="8">
        <v>1.1160000000000001</v>
      </c>
      <c r="N1500" s="8">
        <v>2.831</v>
      </c>
      <c r="O1500" s="9">
        <v>44.392523364485982</v>
      </c>
      <c r="P1500" s="9">
        <v>16.450216450216452</v>
      </c>
      <c r="Q1500" s="9">
        <v>39.420699399505473</v>
      </c>
      <c r="R1500" s="35" t="str">
        <f>CONCATENATE(Таблица1[[#This Row],[ОКПД]],Таблица1[[#This Row],[Признак периода данных]],Таблица1[[#This Row],[ОКЕИ]])</f>
        <v>10.32.39.001.АГ_882</v>
      </c>
      <c r="S1500" s="35" t="str">
        <f>VLOOKUP(Таблица1[[#This Row],[ОКПД]],ОКПД!$A$2:$B$11000,2,FALSE)</f>
        <v>Плодоовощные консервы</v>
      </c>
      <c r="T1500" s="35" t="str">
        <f>VLOOKUP(Таблица1[[#This Row],[ОКЕИ]],'для единиц измирения'!$G$4:$H$1900,2,FALSE)</f>
        <v>тыс.усл. банок</v>
      </c>
      <c r="U1500" s="10" t="str">
        <f>LEFT(Таблица1[[#This Row],[ОКПД]],2)</f>
        <v>10</v>
      </c>
      <c r="V1500" s="10" t="e">
        <f>IF(H1500=H1507:H1510,"…*",Таблица1[[#This Row],[За отчётный месяц]])</f>
        <v>#VALUE!</v>
      </c>
      <c r="Y1500" s="25">
        <f t="shared" si="22"/>
        <v>1.1160000000000001</v>
      </c>
      <c r="Z1500" s="25">
        <f t="shared" si="23"/>
        <v>39.420699399505473</v>
      </c>
    </row>
    <row r="1501" spans="1:26" ht="20.100000000000001" customHeight="1" x14ac:dyDescent="0.25">
      <c r="A1501" s="91">
        <v>45170</v>
      </c>
      <c r="B1501" s="76" t="s">
        <v>17</v>
      </c>
      <c r="C1501" s="76" t="s">
        <v>18</v>
      </c>
      <c r="D1501" s="76" t="s">
        <v>19</v>
      </c>
      <c r="E1501" s="77" t="s">
        <v>20</v>
      </c>
      <c r="F1501" s="78">
        <v>882</v>
      </c>
      <c r="G1501" s="76" t="s">
        <v>298</v>
      </c>
      <c r="H1501" s="76" t="s">
        <v>313</v>
      </c>
      <c r="I1501" s="6">
        <v>2</v>
      </c>
      <c r="J1501" s="8">
        <v>17.27</v>
      </c>
      <c r="K1501" s="8">
        <v>37.99</v>
      </c>
      <c r="L1501" s="8">
        <v>15.53</v>
      </c>
      <c r="M1501" s="8">
        <v>163.9</v>
      </c>
      <c r="N1501" s="8">
        <v>157.07</v>
      </c>
      <c r="O1501" s="9">
        <v>45.459331403000789</v>
      </c>
      <c r="P1501" s="9">
        <v>111.20412105602061</v>
      </c>
      <c r="Q1501" s="9">
        <v>104.34837970331699</v>
      </c>
      <c r="R1501" s="35" t="str">
        <f>CONCATENATE(Таблица1[[#This Row],[ОКПД]],Таблица1[[#This Row],[Признак периода данных]],Таблица1[[#This Row],[ОКЕИ]])</f>
        <v>10.13.15.002.АГ_882</v>
      </c>
      <c r="S1501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501" s="35" t="str">
        <f>VLOOKUP(Таблица1[[#This Row],[ОКЕИ]],'для единиц измирения'!$G$4:$H$1900,2,FALSE)</f>
        <v>тыс.усл. банок</v>
      </c>
      <c r="U1501" s="10" t="str">
        <f>LEFT(Таблица1[[#This Row],[ОКПД]],2)</f>
        <v>10</v>
      </c>
      <c r="V1501" s="10" t="e">
        <f>IF(H1501=H1508:H1511,"…*",Таблица1[[#This Row],[За отчётный месяц]])</f>
        <v>#VALUE!</v>
      </c>
      <c r="Y1501" s="25">
        <f t="shared" si="22"/>
        <v>163.9</v>
      </c>
      <c r="Z1501" s="25">
        <f t="shared" si="23"/>
        <v>104.34837970331699</v>
      </c>
    </row>
    <row r="1502" spans="1:26" ht="20.100000000000001" customHeight="1" x14ac:dyDescent="0.25">
      <c r="A1502" s="91">
        <v>45170</v>
      </c>
      <c r="B1502" s="76" t="s">
        <v>17</v>
      </c>
      <c r="C1502" s="76" t="s">
        <v>18</v>
      </c>
      <c r="D1502" s="76" t="s">
        <v>19</v>
      </c>
      <c r="E1502" s="77" t="s">
        <v>20</v>
      </c>
      <c r="F1502" s="78">
        <v>114</v>
      </c>
      <c r="G1502" s="76" t="s">
        <v>298</v>
      </c>
      <c r="H1502" s="76" t="s">
        <v>243</v>
      </c>
      <c r="I1502" s="6">
        <v>2</v>
      </c>
      <c r="J1502" s="8">
        <v>0.40200000000000002</v>
      </c>
      <c r="K1502" s="8">
        <v>0.78</v>
      </c>
      <c r="L1502" s="8">
        <v>2.7120000000000002</v>
      </c>
      <c r="M1502" s="8">
        <v>5.8739999999999997</v>
      </c>
      <c r="N1502" s="8">
        <v>7.4130000000000003</v>
      </c>
      <c r="O1502" s="9">
        <v>51.53846153846154</v>
      </c>
      <c r="P1502" s="9">
        <v>14.823008849557523</v>
      </c>
      <c r="Q1502" s="9">
        <v>79.239174423310402</v>
      </c>
      <c r="R1502" s="35" t="str">
        <f>CONCATENATE(Таблица1[[#This Row],[ОКПД]],Таблица1[[#This Row],[Признак периода данных]],Таблица1[[#This Row],[ОКЕИ]])</f>
        <v>20.11.11.150_114</v>
      </c>
      <c r="S1502" s="35" t="str">
        <f>VLOOKUP(Таблица1[[#This Row],[ОКПД]],ОКПД!$A$2:$B$11000,2,FALSE)</f>
        <v>Кислород</v>
      </c>
      <c r="T1502" s="35" t="str">
        <f>VLOOKUP(Таблица1[[#This Row],[ОКЕИ]],'для единиц измирения'!$G$4:$H$1900,2,FALSE)</f>
        <v>тыс.м3</v>
      </c>
      <c r="U1502" s="10" t="str">
        <f>LEFT(Таблица1[[#This Row],[ОКПД]],2)</f>
        <v>20</v>
      </c>
      <c r="V1502" s="10" t="e">
        <f>IF(H1502=H1509:H1512,"…*",Таблица1[[#This Row],[За отчётный месяц]])</f>
        <v>#VALUE!</v>
      </c>
      <c r="Y1502" s="25">
        <f t="shared" si="22"/>
        <v>5.8739999999999997</v>
      </c>
      <c r="Z1502" s="25">
        <f t="shared" si="23"/>
        <v>79.239174423310402</v>
      </c>
    </row>
    <row r="1503" spans="1:26" ht="20.100000000000001" customHeight="1" x14ac:dyDescent="0.25">
      <c r="A1503" s="91">
        <v>45170</v>
      </c>
      <c r="B1503" s="76" t="s">
        <v>17</v>
      </c>
      <c r="C1503" s="76" t="s">
        <v>18</v>
      </c>
      <c r="D1503" s="76" t="s">
        <v>19</v>
      </c>
      <c r="E1503" s="77" t="s">
        <v>20</v>
      </c>
      <c r="F1503" s="78">
        <v>882</v>
      </c>
      <c r="G1503" s="76" t="s">
        <v>298</v>
      </c>
      <c r="H1503" s="76" t="s">
        <v>316</v>
      </c>
      <c r="I1503" s="6">
        <v>2</v>
      </c>
      <c r="J1503" s="8">
        <v>15.79</v>
      </c>
      <c r="K1503" s="8">
        <v>30.53</v>
      </c>
      <c r="L1503" s="8">
        <v>15.01</v>
      </c>
      <c r="M1503" s="8">
        <v>150.54</v>
      </c>
      <c r="N1503" s="8">
        <v>143.88999999999999</v>
      </c>
      <c r="O1503" s="9">
        <v>51.719620045856537</v>
      </c>
      <c r="P1503" s="9">
        <v>105.19653564290473</v>
      </c>
      <c r="Q1503" s="9">
        <v>104.62158593369935</v>
      </c>
      <c r="R1503" s="35" t="str">
        <f>CONCATENATE(Таблица1[[#This Row],[ОКПД]],Таблица1[[#This Row],[Признак периода данных]],Таблица1[[#This Row],[ОКЕИ]])</f>
        <v>10.13.15.110_882</v>
      </c>
      <c r="S1503" s="35" t="str">
        <f>VLOOKUP(Таблица1[[#This Row],[ОКПД]],ОКПД!$A$2:$B$11000,2,FALSE)</f>
        <v>Консервы мясные</v>
      </c>
      <c r="T1503" s="35" t="str">
        <f>VLOOKUP(Таблица1[[#This Row],[ОКЕИ]],'для единиц измирения'!$G$4:$H$1900,2,FALSE)</f>
        <v>тыс.усл. банок</v>
      </c>
      <c r="U1503" s="10" t="str">
        <f>LEFT(Таблица1[[#This Row],[ОКПД]],2)</f>
        <v>10</v>
      </c>
      <c r="V1503" s="10" t="e">
        <f>IF(H1503=H1510:H1513,"…*",Таблица1[[#This Row],[За отчётный месяц]])</f>
        <v>#VALUE!</v>
      </c>
      <c r="Y1503" s="25">
        <f t="shared" si="22"/>
        <v>150.54</v>
      </c>
      <c r="Z1503" s="25">
        <f t="shared" si="23"/>
        <v>104.62158593369935</v>
      </c>
    </row>
    <row r="1504" spans="1:26" ht="20.100000000000001" customHeight="1" x14ac:dyDescent="0.25">
      <c r="A1504" s="91">
        <v>45170</v>
      </c>
      <c r="B1504" s="76" t="s">
        <v>17</v>
      </c>
      <c r="C1504" s="76" t="s">
        <v>18</v>
      </c>
      <c r="D1504" s="76" t="s">
        <v>19</v>
      </c>
      <c r="E1504" s="77" t="s">
        <v>20</v>
      </c>
      <c r="F1504" s="78">
        <v>168</v>
      </c>
      <c r="G1504" s="76" t="s">
        <v>298</v>
      </c>
      <c r="H1504" s="76" t="s">
        <v>89</v>
      </c>
      <c r="I1504" s="7">
        <v>2</v>
      </c>
      <c r="J1504" s="8">
        <v>0.501</v>
      </c>
      <c r="K1504" s="8">
        <v>0.84</v>
      </c>
      <c r="L1504" s="8">
        <v>0.60899999999999999</v>
      </c>
      <c r="M1504" s="8">
        <v>6.2610000000000001</v>
      </c>
      <c r="N1504" s="8">
        <v>12.598000000000001</v>
      </c>
      <c r="O1504" s="9">
        <v>59.642857142857146</v>
      </c>
      <c r="P1504" s="9">
        <v>82.266009852216754</v>
      </c>
      <c r="Q1504" s="9">
        <v>49.698364819812667</v>
      </c>
      <c r="R1504" s="35" t="str">
        <f>CONCATENATE(Таблица1[[#This Row],[ОКПД]],Таблица1[[#This Row],[Признак периода данных]],Таблица1[[#This Row],[ОКЕИ]])</f>
        <v>10.20.23.110_168</v>
      </c>
      <c r="S1504" s="35" t="str">
        <f>VLOOKUP(Таблица1[[#This Row],[ОКПД]],ОКПД!$A$2:$B$11000,2,FALSE)</f>
        <v>Рыба вяленая</v>
      </c>
      <c r="T1504" s="35" t="str">
        <f>VLOOKUP(Таблица1[[#This Row],[ОКЕИ]],'для единиц измирения'!$G$4:$H$1900,2,FALSE)</f>
        <v>тонн</v>
      </c>
      <c r="U1504" s="10" t="str">
        <f>LEFT(Таблица1[[#This Row],[ОКПД]],2)</f>
        <v>10</v>
      </c>
      <c r="V1504" s="10" t="e">
        <f>IF(H1504=H1511:H1514,"…*",Таблица1[[#This Row],[За отчётный месяц]])</f>
        <v>#VALUE!</v>
      </c>
      <c r="Y1504" s="25">
        <f t="shared" si="22"/>
        <v>6.2610000000000001</v>
      </c>
      <c r="Z1504" s="25">
        <f t="shared" si="23"/>
        <v>49.698364819812667</v>
      </c>
    </row>
    <row r="1505" spans="1:26" ht="20.100000000000001" customHeight="1" x14ac:dyDescent="0.25">
      <c r="A1505" s="91">
        <v>45170</v>
      </c>
      <c r="B1505" s="76" t="s">
        <v>17</v>
      </c>
      <c r="C1505" s="76" t="s">
        <v>18</v>
      </c>
      <c r="D1505" s="76" t="s">
        <v>19</v>
      </c>
      <c r="E1505" s="77" t="s">
        <v>20</v>
      </c>
      <c r="F1505" s="78">
        <v>168</v>
      </c>
      <c r="G1505" s="76" t="s">
        <v>298</v>
      </c>
      <c r="H1505" s="76" t="s">
        <v>196</v>
      </c>
      <c r="I1505" s="7">
        <v>1</v>
      </c>
      <c r="J1505" s="8">
        <v>0.03</v>
      </c>
      <c r="K1505" s="8">
        <v>0.05</v>
      </c>
      <c r="L1505" s="8">
        <v>0.09</v>
      </c>
      <c r="M1505" s="8">
        <v>0.39</v>
      </c>
      <c r="N1505" s="8">
        <v>1.1399999999999999</v>
      </c>
      <c r="O1505" s="9">
        <v>60</v>
      </c>
      <c r="P1505" s="9">
        <v>33.333333333333336</v>
      </c>
      <c r="Q1505" s="9">
        <v>34.210526315789473</v>
      </c>
      <c r="R1505" s="35" t="str">
        <f>CONCATENATE(Таблица1[[#This Row],[ОКПД]],Таблица1[[#This Row],[Признак периода данных]],Таблица1[[#This Row],[ОКЕИ]])</f>
        <v>10.72.19_168</v>
      </c>
      <c r="S1505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505" s="35" t="str">
        <f>VLOOKUP(Таблица1[[#This Row],[ОКЕИ]],'для единиц измирения'!$G$4:$H$1900,2,FALSE)</f>
        <v>тонн</v>
      </c>
      <c r="U1505" s="10" t="str">
        <f>LEFT(Таблица1[[#This Row],[ОКПД]],2)</f>
        <v>10</v>
      </c>
      <c r="V1505" s="10" t="e">
        <f>IF(H1505=H1512:H1515,"…*",Таблица1[[#This Row],[За отчётный месяц]])</f>
        <v>#VALUE!</v>
      </c>
      <c r="Y1505" s="25">
        <f t="shared" si="22"/>
        <v>0.39</v>
      </c>
      <c r="Z1505" s="25">
        <f t="shared" si="23"/>
        <v>34.210526315789473</v>
      </c>
    </row>
    <row r="1506" spans="1:26" ht="20.100000000000001" customHeight="1" x14ac:dyDescent="0.25">
      <c r="A1506" s="91">
        <v>45170</v>
      </c>
      <c r="B1506" s="76" t="s">
        <v>17</v>
      </c>
      <c r="C1506" s="76" t="s">
        <v>18</v>
      </c>
      <c r="D1506" s="76" t="s">
        <v>19</v>
      </c>
      <c r="E1506" s="77" t="s">
        <v>20</v>
      </c>
      <c r="F1506" s="78">
        <v>168</v>
      </c>
      <c r="G1506" s="76" t="s">
        <v>298</v>
      </c>
      <c r="H1506" s="76" t="s">
        <v>198</v>
      </c>
      <c r="I1506" s="7">
        <v>1</v>
      </c>
      <c r="J1506" s="8">
        <v>0.03</v>
      </c>
      <c r="K1506" s="8">
        <v>0.05</v>
      </c>
      <c r="L1506" s="8">
        <v>0.05</v>
      </c>
      <c r="M1506" s="8">
        <v>0.39</v>
      </c>
      <c r="N1506" s="8">
        <v>0.75</v>
      </c>
      <c r="O1506" s="9">
        <v>60</v>
      </c>
      <c r="P1506" s="9">
        <v>60</v>
      </c>
      <c r="Q1506" s="9">
        <v>52</v>
      </c>
      <c r="R1506" s="35" t="str">
        <f>CONCATENATE(Таблица1[[#This Row],[ОКПД]],Таблица1[[#This Row],[Признак периода данных]],Таблица1[[#This Row],[ОКЕИ]])</f>
        <v>10.72.19.140_168</v>
      </c>
      <c r="S1506" s="35" t="str">
        <f>VLOOKUP(Таблица1[[#This Row],[ОКПД]],ОКПД!$A$2:$B$11000,2,FALSE)</f>
        <v>Полуфабрикаты хлебобулочные замороженные</v>
      </c>
      <c r="T1506" s="35" t="str">
        <f>VLOOKUP(Таблица1[[#This Row],[ОКЕИ]],'для единиц измирения'!$G$4:$H$1900,2,FALSE)</f>
        <v>тонн</v>
      </c>
      <c r="U1506" s="10" t="str">
        <f>LEFT(Таблица1[[#This Row],[ОКПД]],2)</f>
        <v>10</v>
      </c>
      <c r="V1506" s="10" t="e">
        <f>IF(H1506=H1513:H1516,"…*",Таблица1[[#This Row],[За отчётный месяц]])</f>
        <v>#VALUE!</v>
      </c>
      <c r="Y1506" s="25">
        <f t="shared" si="22"/>
        <v>0.39</v>
      </c>
      <c r="Z1506" s="25">
        <f t="shared" si="23"/>
        <v>52</v>
      </c>
    </row>
    <row r="1507" spans="1:26" ht="20.100000000000001" customHeight="1" x14ac:dyDescent="0.25">
      <c r="A1507" s="91">
        <v>45170</v>
      </c>
      <c r="B1507" s="76" t="s">
        <v>17</v>
      </c>
      <c r="C1507" s="76" t="s">
        <v>18</v>
      </c>
      <c r="D1507" s="76" t="s">
        <v>19</v>
      </c>
      <c r="E1507" s="77" t="s">
        <v>20</v>
      </c>
      <c r="F1507" s="78">
        <v>168</v>
      </c>
      <c r="G1507" s="76" t="s">
        <v>298</v>
      </c>
      <c r="H1507" s="76" t="s">
        <v>47</v>
      </c>
      <c r="I1507" s="6">
        <v>1</v>
      </c>
      <c r="J1507" s="8">
        <v>7.0000000000000007E-2</v>
      </c>
      <c r="K1507" s="8">
        <v>0.11</v>
      </c>
      <c r="L1507" s="8">
        <v>0.14000000000000001</v>
      </c>
      <c r="M1507" s="8">
        <v>1.1000000000000001</v>
      </c>
      <c r="N1507" s="8">
        <v>1.6</v>
      </c>
      <c r="O1507" s="9">
        <v>63.636363636363633</v>
      </c>
      <c r="P1507" s="9">
        <v>50</v>
      </c>
      <c r="Q1507" s="9">
        <v>68.75</v>
      </c>
      <c r="R1507" s="35" t="str">
        <f>CONCATENATE(Таблица1[[#This Row],[ОКПД]],Таблица1[[#This Row],[Признак периода данных]],Таблица1[[#This Row],[ОКЕИ]])</f>
        <v>10.13.14.500_168</v>
      </c>
      <c r="S1507" s="35" t="str">
        <f>VLOOKUP(Таблица1[[#This Row],[ОКПД]],ОКПД!$A$2:$B$11000,2,FALSE)</f>
        <v>Изделия колбасные из термически обработанных ингредиентов</v>
      </c>
      <c r="T1507" s="35" t="str">
        <f>VLOOKUP(Таблица1[[#This Row],[ОКЕИ]],'для единиц измирения'!$G$4:$H$1900,2,FALSE)</f>
        <v>тонн</v>
      </c>
      <c r="U1507" s="10" t="str">
        <f>LEFT(Таблица1[[#This Row],[ОКПД]],2)</f>
        <v>10</v>
      </c>
      <c r="V1507" s="10" t="e">
        <f>IF(H1507=H1514:H1517,"…*",Таблица1[[#This Row],[За отчётный месяц]])</f>
        <v>#VALUE!</v>
      </c>
      <c r="Y1507" s="25">
        <f t="shared" si="22"/>
        <v>1.1000000000000001</v>
      </c>
      <c r="Z1507" s="25">
        <f t="shared" si="23"/>
        <v>68.75</v>
      </c>
    </row>
    <row r="1508" spans="1:26" ht="20.100000000000001" customHeight="1" x14ac:dyDescent="0.25">
      <c r="A1508" s="91">
        <v>45170</v>
      </c>
      <c r="B1508" s="76" t="s">
        <v>17</v>
      </c>
      <c r="C1508" s="76" t="s">
        <v>18</v>
      </c>
      <c r="D1508" s="76" t="s">
        <v>19</v>
      </c>
      <c r="E1508" s="77" t="s">
        <v>20</v>
      </c>
      <c r="F1508" s="78">
        <v>384</v>
      </c>
      <c r="G1508" s="76" t="s">
        <v>298</v>
      </c>
      <c r="H1508" s="76" t="s">
        <v>252</v>
      </c>
      <c r="I1508" s="7">
        <v>1</v>
      </c>
      <c r="J1508" s="8">
        <v>197</v>
      </c>
      <c r="K1508" s="8">
        <v>305</v>
      </c>
      <c r="L1508" s="8">
        <v>197</v>
      </c>
      <c r="M1508" s="8">
        <v>1607</v>
      </c>
      <c r="N1508" s="8">
        <v>1607</v>
      </c>
      <c r="O1508" s="9">
        <v>64.590163934426229</v>
      </c>
      <c r="P1508" s="9">
        <v>100</v>
      </c>
      <c r="Q1508" s="9">
        <v>100</v>
      </c>
      <c r="R1508" s="35" t="str">
        <f>CONCATENATE(Таблица1[[#This Row],[ОКПД]],Таблица1[[#This Row],[Признак периода данных]],Таблица1[[#This Row],[ОКЕИ]])</f>
        <v>31.0_384</v>
      </c>
      <c r="S1508" s="35" t="str">
        <f>VLOOKUP(Таблица1[[#This Row],[ОКПД]],ОКПД!$A$2:$B$11000,2,FALSE)</f>
        <v>Мебель</v>
      </c>
      <c r="T1508" s="35" t="str">
        <f>VLOOKUP(Таблица1[[#This Row],[ОКЕИ]],'для единиц измирения'!$G$4:$H$1900,2,FALSE)</f>
        <v>тыс.руб</v>
      </c>
      <c r="U1508" s="10" t="str">
        <f>LEFT(Таблица1[[#This Row],[ОКПД]],2)</f>
        <v>31</v>
      </c>
      <c r="V1508" s="10" t="e">
        <f>IF(H1508=H1515:H1518,"…*",Таблица1[[#This Row],[За отчётный месяц]])</f>
        <v>#VALUE!</v>
      </c>
      <c r="Y1508" s="25">
        <f t="shared" si="22"/>
        <v>1607</v>
      </c>
      <c r="Z1508" s="25">
        <f t="shared" si="23"/>
        <v>100</v>
      </c>
    </row>
    <row r="1509" spans="1:26" ht="20.100000000000001" customHeight="1" x14ac:dyDescent="0.25">
      <c r="A1509" s="91">
        <v>45170</v>
      </c>
      <c r="B1509" s="76" t="s">
        <v>17</v>
      </c>
      <c r="C1509" s="76" t="s">
        <v>18</v>
      </c>
      <c r="D1509" s="76" t="s">
        <v>19</v>
      </c>
      <c r="E1509" s="77" t="s">
        <v>20</v>
      </c>
      <c r="F1509" s="78">
        <v>119</v>
      </c>
      <c r="G1509" s="76" t="s">
        <v>298</v>
      </c>
      <c r="H1509" s="76" t="s">
        <v>227</v>
      </c>
      <c r="I1509" s="7">
        <v>1</v>
      </c>
      <c r="J1509" s="8">
        <v>0.66</v>
      </c>
      <c r="K1509" s="8">
        <v>0.99</v>
      </c>
      <c r="L1509" s="8">
        <v>0.56999999999999995</v>
      </c>
      <c r="M1509" s="8">
        <v>8.9700000000000006</v>
      </c>
      <c r="N1509" s="8">
        <v>7.4</v>
      </c>
      <c r="O1509" s="9">
        <v>66.666666666666671</v>
      </c>
      <c r="P1509" s="9">
        <v>115.78947368421052</v>
      </c>
      <c r="Q1509" s="9">
        <v>121.21621621621621</v>
      </c>
      <c r="R1509" s="35" t="str">
        <f>CONCATENATE(Таблица1[[#This Row],[ОКПД]],Таблица1[[#This Row],[Признак периода данных]],Таблица1[[#This Row],[ОКЕИ]])</f>
        <v>11.07.19.190_119</v>
      </c>
      <c r="S1509" s="35" t="str">
        <f>VLOOKUP(Таблица1[[#This Row],[ОКПД]],ОКПД!$A$2:$B$11000,2,FALSE)</f>
        <v>Напитки безалкогольные прочие, не включенные в другие группировки</v>
      </c>
      <c r="T1509" s="35" t="str">
        <f>VLOOKUP(Таблица1[[#This Row],[ОКЕИ]],'для единиц измирения'!$G$4:$H$1900,2,FALSE)</f>
        <v>тыс. дкл</v>
      </c>
      <c r="U1509" s="10" t="str">
        <f>LEFT(Таблица1[[#This Row],[ОКПД]],2)</f>
        <v>11</v>
      </c>
      <c r="V1509" s="10" t="e">
        <f>IF(H1509=H1516:H1519,"…*",Таблица1[[#This Row],[За отчётный месяц]])</f>
        <v>#VALUE!</v>
      </c>
      <c r="Y1509" s="25">
        <f t="shared" si="22"/>
        <v>8.9700000000000006</v>
      </c>
      <c r="Z1509" s="25">
        <f t="shared" si="23"/>
        <v>121.21621621621621</v>
      </c>
    </row>
    <row r="1510" spans="1:26" ht="20.100000000000001" customHeight="1" x14ac:dyDescent="0.25">
      <c r="A1510" s="91">
        <v>45170</v>
      </c>
      <c r="B1510" s="76" t="s">
        <v>17</v>
      </c>
      <c r="C1510" s="76" t="s">
        <v>18</v>
      </c>
      <c r="D1510" s="76" t="s">
        <v>19</v>
      </c>
      <c r="E1510" s="77" t="s">
        <v>20</v>
      </c>
      <c r="F1510" s="78">
        <v>168</v>
      </c>
      <c r="G1510" s="76" t="s">
        <v>298</v>
      </c>
      <c r="H1510" s="76" t="s">
        <v>189</v>
      </c>
      <c r="I1510" s="7">
        <v>2</v>
      </c>
      <c r="J1510" s="8">
        <v>7.0000000000000007E-2</v>
      </c>
      <c r="K1510" s="8">
        <v>0.10299999999999999</v>
      </c>
      <c r="L1510" s="8">
        <v>0.18099999999999999</v>
      </c>
      <c r="M1510" s="8">
        <v>0.76300000000000001</v>
      </c>
      <c r="N1510" s="8">
        <v>1.736</v>
      </c>
      <c r="O1510" s="9">
        <v>67.961165048543691</v>
      </c>
      <c r="P1510" s="9">
        <v>38.674033149171272</v>
      </c>
      <c r="Q1510" s="9">
        <v>43.951612903225808</v>
      </c>
      <c r="R1510" s="35" t="str">
        <f>CONCATENATE(Таблица1[[#This Row],[ОКПД]],Таблица1[[#This Row],[Признак периода данных]],Таблица1[[#This Row],[ОКЕИ]])</f>
        <v>10.72.11.001.АГ_168</v>
      </c>
      <c r="S1510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510" s="35" t="str">
        <f>VLOOKUP(Таблица1[[#This Row],[ОКЕИ]],'для единиц измирения'!$G$4:$H$1900,2,FALSE)</f>
        <v>тонн</v>
      </c>
      <c r="U1510" s="10" t="str">
        <f>LEFT(Таблица1[[#This Row],[ОКПД]],2)</f>
        <v>10</v>
      </c>
      <c r="V1510" s="10" t="e">
        <f>IF(H1510=H1517:H1520,"…*",Таблица1[[#This Row],[За отчётный месяц]])</f>
        <v>#VALUE!</v>
      </c>
      <c r="Y1510" s="25">
        <f t="shared" si="22"/>
        <v>0.76300000000000001</v>
      </c>
      <c r="Z1510" s="25">
        <f t="shared" si="23"/>
        <v>43.951612903225808</v>
      </c>
    </row>
    <row r="1511" spans="1:26" ht="20.100000000000001" customHeight="1" x14ac:dyDescent="0.25">
      <c r="A1511" s="91">
        <v>45170</v>
      </c>
      <c r="B1511" s="76" t="s">
        <v>17</v>
      </c>
      <c r="C1511" s="76" t="s">
        <v>18</v>
      </c>
      <c r="D1511" s="76" t="s">
        <v>19</v>
      </c>
      <c r="E1511" s="77" t="s">
        <v>20</v>
      </c>
      <c r="F1511" s="78">
        <v>168</v>
      </c>
      <c r="G1511" s="76" t="s">
        <v>298</v>
      </c>
      <c r="H1511" s="76" t="s">
        <v>86</v>
      </c>
      <c r="I1511" s="7">
        <v>2</v>
      </c>
      <c r="J1511" s="8">
        <v>1.282</v>
      </c>
      <c r="K1511" s="8">
        <v>1.885</v>
      </c>
      <c r="L1511" s="8">
        <v>2.492</v>
      </c>
      <c r="M1511" s="8">
        <v>15.35</v>
      </c>
      <c r="N1511" s="8">
        <v>23.222999999999999</v>
      </c>
      <c r="O1511" s="9">
        <v>68.010610079575599</v>
      </c>
      <c r="P1511" s="9">
        <v>51.444622792937402</v>
      </c>
      <c r="Q1511" s="9">
        <v>66.098264651423165</v>
      </c>
      <c r="R1511" s="35" t="str">
        <f>CONCATENATE(Таблица1[[#This Row],[ОКПД]],Таблица1[[#This Row],[Признак периода данных]],Таблица1[[#This Row],[ОКЕИ]])</f>
        <v>10.20.23_168</v>
      </c>
      <c r="S1511" s="35" t="str">
        <f>VLOOKUP(Таблица1[[#This Row],[ОКПД]],ОКПД!$A$2:$B$11000,2,FALSE)</f>
        <v>Рыба вяленая, соленая и несоленая или в рассоле</v>
      </c>
      <c r="T1511" s="35" t="str">
        <f>VLOOKUP(Таблица1[[#This Row],[ОКЕИ]],'для единиц измирения'!$G$4:$H$1900,2,FALSE)</f>
        <v>тонн</v>
      </c>
      <c r="U1511" s="10" t="str">
        <f>LEFT(Таблица1[[#This Row],[ОКПД]],2)</f>
        <v>10</v>
      </c>
      <c r="V1511" s="10" t="e">
        <f>IF(H1511=H1518:H1521,"…*",Таблица1[[#This Row],[За отчётный месяц]])</f>
        <v>#VALUE!</v>
      </c>
      <c r="Y1511" s="25">
        <f t="shared" si="22"/>
        <v>15.35</v>
      </c>
      <c r="Z1511" s="25">
        <f t="shared" si="23"/>
        <v>66.098264651423165</v>
      </c>
    </row>
    <row r="1512" spans="1:26" ht="20.100000000000001" customHeight="1" x14ac:dyDescent="0.25">
      <c r="A1512" s="91">
        <v>45170</v>
      </c>
      <c r="B1512" s="76" t="s">
        <v>17</v>
      </c>
      <c r="C1512" s="76" t="s">
        <v>18</v>
      </c>
      <c r="D1512" s="76" t="s">
        <v>19</v>
      </c>
      <c r="E1512" s="77" t="s">
        <v>20</v>
      </c>
      <c r="F1512" s="78">
        <v>119</v>
      </c>
      <c r="G1512" s="76" t="s">
        <v>298</v>
      </c>
      <c r="H1512" s="76" t="s">
        <v>221</v>
      </c>
      <c r="I1512" s="7">
        <v>2</v>
      </c>
      <c r="J1512" s="8">
        <v>0.72</v>
      </c>
      <c r="K1512" s="8">
        <v>1.05</v>
      </c>
      <c r="L1512" s="8">
        <v>0.64</v>
      </c>
      <c r="M1512" s="8">
        <v>10.35</v>
      </c>
      <c r="N1512" s="8">
        <v>9.0399999999999991</v>
      </c>
      <c r="O1512" s="9">
        <v>68.571428571428569</v>
      </c>
      <c r="P1512" s="9">
        <v>112.5</v>
      </c>
      <c r="Q1512" s="9">
        <v>114.49115044247787</v>
      </c>
      <c r="R1512" s="35" t="str">
        <f>CONCATENATE(Таблица1[[#This Row],[ОКПД]],Таблица1[[#This Row],[Признак периода данных]],Таблица1[[#This Row],[ОКЕИ]])</f>
        <v>11.07.19_119</v>
      </c>
      <c r="S1512" s="35" t="str">
        <f>VLOOKUP(Таблица1[[#This Row],[ОКПД]],ОКПД!$A$2:$B$11000,2,FALSE)</f>
        <v>Напитки безалкогольные прочие</v>
      </c>
      <c r="T1512" s="35" t="str">
        <f>VLOOKUP(Таблица1[[#This Row],[ОКЕИ]],'для единиц измирения'!$G$4:$H$1900,2,FALSE)</f>
        <v>тыс. дкл</v>
      </c>
      <c r="U1512" s="10" t="str">
        <f>LEFT(Таблица1[[#This Row],[ОКПД]],2)</f>
        <v>11</v>
      </c>
      <c r="V1512" s="10" t="e">
        <f>IF(H1512=H1519:H1522,"…*",Таблица1[[#This Row],[За отчётный месяц]])</f>
        <v>#VALUE!</v>
      </c>
      <c r="Y1512" s="25">
        <f t="shared" si="22"/>
        <v>10.35</v>
      </c>
      <c r="Z1512" s="25">
        <f t="shared" si="23"/>
        <v>114.49115044247787</v>
      </c>
    </row>
    <row r="1513" spans="1:26" ht="20.100000000000001" customHeight="1" x14ac:dyDescent="0.25">
      <c r="A1513" s="91">
        <v>45170</v>
      </c>
      <c r="B1513" s="76" t="s">
        <v>17</v>
      </c>
      <c r="C1513" s="76" t="s">
        <v>18</v>
      </c>
      <c r="D1513" s="76" t="s">
        <v>19</v>
      </c>
      <c r="E1513" s="77" t="s">
        <v>20</v>
      </c>
      <c r="F1513" s="78">
        <v>128</v>
      </c>
      <c r="G1513" s="76" t="s">
        <v>298</v>
      </c>
      <c r="H1513" s="76" t="s">
        <v>340</v>
      </c>
      <c r="I1513" s="6">
        <v>1</v>
      </c>
      <c r="J1513" s="8">
        <v>0.77</v>
      </c>
      <c r="K1513" s="8">
        <v>1.06</v>
      </c>
      <c r="L1513" s="8" t="s">
        <v>9680</v>
      </c>
      <c r="M1513" s="8">
        <v>13.76</v>
      </c>
      <c r="N1513" s="8">
        <v>0</v>
      </c>
      <c r="O1513" s="9">
        <v>72.64150943396227</v>
      </c>
      <c r="P1513" s="9" t="s">
        <v>9680</v>
      </c>
      <c r="Q1513" s="9">
        <v>0</v>
      </c>
      <c r="R1513" s="35" t="str">
        <f>CONCATENATE(Таблица1[[#This Row],[ОКПД]],Таблица1[[#This Row],[Признак периода данных]],Таблица1[[#This Row],[ОКЕИ]])</f>
        <v>11.07.11.140_128</v>
      </c>
      <c r="S1513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513" s="35" t="str">
        <f>VLOOKUP(Таблица1[[#This Row],[ОКЕИ]],'для единиц измирения'!$G$4:$H$1900,2,FALSE)</f>
        <v>тыс.полу-литров</v>
      </c>
      <c r="U1513" s="10" t="str">
        <f>LEFT(Таблица1[[#This Row],[ОКПД]],2)</f>
        <v>11</v>
      </c>
      <c r="V1513" s="10" t="e">
        <f>IF(H1513=H1520:H1523,"…*",Таблица1[[#This Row],[За отчётный месяц]])</f>
        <v>#VALUE!</v>
      </c>
      <c r="Y1513" s="25">
        <f t="shared" si="22"/>
        <v>13.76</v>
      </c>
      <c r="Z1513" s="25">
        <f t="shared" si="23"/>
        <v>0</v>
      </c>
    </row>
    <row r="1514" spans="1:26" ht="20.100000000000001" customHeight="1" x14ac:dyDescent="0.25">
      <c r="A1514" s="91">
        <v>45170</v>
      </c>
      <c r="B1514" s="76" t="s">
        <v>17</v>
      </c>
      <c r="C1514" s="76" t="s">
        <v>18</v>
      </c>
      <c r="D1514" s="76" t="s">
        <v>19</v>
      </c>
      <c r="E1514" s="77" t="s">
        <v>20</v>
      </c>
      <c r="F1514" s="78">
        <v>168</v>
      </c>
      <c r="G1514" s="76" t="s">
        <v>298</v>
      </c>
      <c r="H1514" s="76" t="s">
        <v>383</v>
      </c>
      <c r="I1514" s="6">
        <v>1</v>
      </c>
      <c r="J1514" s="8">
        <v>0.04</v>
      </c>
      <c r="K1514" s="8">
        <v>5.2999999999999999E-2</v>
      </c>
      <c r="L1514" s="8">
        <v>9.0999999999999998E-2</v>
      </c>
      <c r="M1514" s="8">
        <v>0.373</v>
      </c>
      <c r="N1514" s="8">
        <v>0.59599999999999997</v>
      </c>
      <c r="O1514" s="9">
        <v>75.471698113207552</v>
      </c>
      <c r="P1514" s="9">
        <v>43.956043956043956</v>
      </c>
      <c r="Q1514" s="9">
        <v>62.583892617449663</v>
      </c>
      <c r="R1514" s="35" t="str">
        <f>CONCATENATE(Таблица1[[#This Row],[ОКПД]],Таблица1[[#This Row],[Признак периода данных]],Таблица1[[#This Row],[ОКЕИ]])</f>
        <v>10.72.11_168</v>
      </c>
      <c r="S1514" s="35" t="str">
        <f>VLOOKUP(Таблица1[[#This Row],[ОКПД]],ОКПД!$A$2:$B$11000,2,FALSE)</f>
        <v>Хлебцы хрустящие, сухари, гренки и аналогичные обжаренные продукты</v>
      </c>
      <c r="T1514" s="35" t="str">
        <f>VLOOKUP(Таблица1[[#This Row],[ОКЕИ]],'для единиц измирения'!$G$4:$H$1900,2,FALSE)</f>
        <v>тонн</v>
      </c>
      <c r="U1514" s="10" t="str">
        <f>LEFT(Таблица1[[#This Row],[ОКПД]],2)</f>
        <v>10</v>
      </c>
      <c r="V1514" s="10" t="e">
        <f>IF(H1514=H1521:H1524,"…*",Таблица1[[#This Row],[За отчётный месяц]])</f>
        <v>#VALUE!</v>
      </c>
      <c r="Y1514" s="25">
        <f t="shared" si="22"/>
        <v>0.373</v>
      </c>
      <c r="Z1514" s="25">
        <f t="shared" si="23"/>
        <v>62.583892617449663</v>
      </c>
    </row>
    <row r="1515" spans="1:26" ht="20.100000000000001" customHeight="1" x14ac:dyDescent="0.25">
      <c r="A1515" s="91">
        <v>45170</v>
      </c>
      <c r="B1515" s="76" t="s">
        <v>17</v>
      </c>
      <c r="C1515" s="76" t="s">
        <v>18</v>
      </c>
      <c r="D1515" s="76" t="s">
        <v>19</v>
      </c>
      <c r="E1515" s="77" t="s">
        <v>20</v>
      </c>
      <c r="F1515" s="78">
        <v>168</v>
      </c>
      <c r="G1515" s="76" t="s">
        <v>298</v>
      </c>
      <c r="H1515" s="76" t="s">
        <v>384</v>
      </c>
      <c r="I1515" s="7">
        <v>1</v>
      </c>
      <c r="J1515" s="8">
        <v>0.04</v>
      </c>
      <c r="K1515" s="8">
        <v>5.2999999999999999E-2</v>
      </c>
      <c r="L1515" s="8">
        <v>9.0999999999999998E-2</v>
      </c>
      <c r="M1515" s="8">
        <v>0.373</v>
      </c>
      <c r="N1515" s="8">
        <v>0.59599999999999997</v>
      </c>
      <c r="O1515" s="9">
        <v>75.471698113207552</v>
      </c>
      <c r="P1515" s="9">
        <v>43.956043956043956</v>
      </c>
      <c r="Q1515" s="9">
        <v>62.583892617449663</v>
      </c>
      <c r="R1515" s="35" t="str">
        <f>CONCATENATE(Таблица1[[#This Row],[ОКПД]],Таблица1[[#This Row],[Признак периода данных]],Таблица1[[#This Row],[ОКЕИ]])</f>
        <v>10.72.11.100_168</v>
      </c>
      <c r="S1515" s="35" t="str">
        <f>VLOOKUP(Таблица1[[#This Row],[ОКПД]],ОКПД!$A$2:$B$11000,2,FALSE)</f>
        <v>Хлебобулочные изделия пониженной влажности</v>
      </c>
      <c r="T1515" s="35" t="str">
        <f>VLOOKUP(Таблица1[[#This Row],[ОКЕИ]],'для единиц измирения'!$G$4:$H$1900,2,FALSE)</f>
        <v>тонн</v>
      </c>
      <c r="U1515" s="10" t="str">
        <f>LEFT(Таблица1[[#This Row],[ОКПД]],2)</f>
        <v>10</v>
      </c>
      <c r="V1515" s="10" t="e">
        <f>IF(H1515=H1522:H1525,"…*",Таблица1[[#This Row],[За отчётный месяц]])</f>
        <v>#VALUE!</v>
      </c>
      <c r="Y1515" s="25">
        <f t="shared" si="22"/>
        <v>0.373</v>
      </c>
      <c r="Z1515" s="25">
        <f t="shared" si="23"/>
        <v>62.583892617449663</v>
      </c>
    </row>
    <row r="1516" spans="1:26" ht="20.100000000000001" customHeight="1" x14ac:dyDescent="0.25">
      <c r="A1516" s="91">
        <v>45170</v>
      </c>
      <c r="B1516" s="76" t="s">
        <v>17</v>
      </c>
      <c r="C1516" s="76" t="s">
        <v>18</v>
      </c>
      <c r="D1516" s="76" t="s">
        <v>19</v>
      </c>
      <c r="E1516" s="77" t="s">
        <v>20</v>
      </c>
      <c r="F1516" s="78">
        <v>168</v>
      </c>
      <c r="G1516" s="76" t="s">
        <v>298</v>
      </c>
      <c r="H1516" s="76" t="s">
        <v>95</v>
      </c>
      <c r="I1516" s="7">
        <v>2</v>
      </c>
      <c r="J1516" s="8">
        <v>0.11899999999999999</v>
      </c>
      <c r="K1516" s="8">
        <v>0.156</v>
      </c>
      <c r="L1516" s="8">
        <v>6.5000000000000002E-2</v>
      </c>
      <c r="M1516" s="8">
        <v>1.1990000000000001</v>
      </c>
      <c r="N1516" s="8">
        <v>1.38</v>
      </c>
      <c r="O1516" s="9">
        <v>76.282051282051285</v>
      </c>
      <c r="P1516" s="9">
        <v>183.07692307692307</v>
      </c>
      <c r="Q1516" s="9">
        <v>86.884057971014499</v>
      </c>
      <c r="R1516" s="35" t="str">
        <f>CONCATENATE(Таблица1[[#This Row],[ОКПД]],Таблица1[[#This Row],[Признак периода данных]],Таблица1[[#This Row],[ОКЕИ]])</f>
        <v>10.20.23.122_168</v>
      </c>
      <c r="S1516" s="35" t="str">
        <f>VLOOKUP(Таблица1[[#This Row],[ОКПД]],ОКПД!$A$2:$B$11000,2,FALSE)</f>
        <v>Сельдь соленая или в рассоле</v>
      </c>
      <c r="T1516" s="35" t="str">
        <f>VLOOKUP(Таблица1[[#This Row],[ОКЕИ]],'для единиц измирения'!$G$4:$H$1900,2,FALSE)</f>
        <v>тонн</v>
      </c>
      <c r="U1516" s="10" t="str">
        <f>LEFT(Таблица1[[#This Row],[ОКПД]],2)</f>
        <v>10</v>
      </c>
      <c r="V1516" s="10" t="e">
        <f>IF(H1516=H1523:H1526,"…*",Таблица1[[#This Row],[За отчётный месяц]])</f>
        <v>#VALUE!</v>
      </c>
      <c r="Y1516" s="25">
        <f t="shared" si="22"/>
        <v>1.1990000000000001</v>
      </c>
      <c r="Z1516" s="25">
        <f t="shared" si="23"/>
        <v>86.884057971014499</v>
      </c>
    </row>
    <row r="1517" spans="1:26" ht="20.100000000000001" customHeight="1" x14ac:dyDescent="0.25">
      <c r="A1517" s="91">
        <v>45170</v>
      </c>
      <c r="B1517" s="76" t="s">
        <v>17</v>
      </c>
      <c r="C1517" s="76" t="s">
        <v>18</v>
      </c>
      <c r="D1517" s="76" t="s">
        <v>19</v>
      </c>
      <c r="E1517" s="77" t="s">
        <v>20</v>
      </c>
      <c r="F1517" s="78">
        <v>168</v>
      </c>
      <c r="G1517" s="76" t="s">
        <v>298</v>
      </c>
      <c r="H1517" s="76" t="s">
        <v>51</v>
      </c>
      <c r="I1517" s="7">
        <v>1</v>
      </c>
      <c r="J1517" s="8">
        <v>0.77</v>
      </c>
      <c r="K1517" s="8">
        <v>0.99</v>
      </c>
      <c r="L1517" s="8">
        <v>1.1200000000000001</v>
      </c>
      <c r="M1517" s="8">
        <v>7.92</v>
      </c>
      <c r="N1517" s="8">
        <v>9.4359999999999999</v>
      </c>
      <c r="O1517" s="9">
        <v>77.777777777777771</v>
      </c>
      <c r="P1517" s="9">
        <v>68.75</v>
      </c>
      <c r="Q1517" s="9">
        <v>83.933870284018653</v>
      </c>
      <c r="R1517" s="35" t="str">
        <f>CONCATENATE(Таблица1[[#This Row],[ОКПД]],Таблица1[[#This Row],[Признак периода данных]],Таблица1[[#This Row],[ОКЕИ]])</f>
        <v>10.13.14.610_168</v>
      </c>
      <c r="S1517" s="35" t="str">
        <f>VLOOKUP(Таблица1[[#This Row],[ОКПД]],ОКПД!$A$2:$B$11000,2,FALSE)</f>
        <v>Продукты из мяса</v>
      </c>
      <c r="T1517" s="35" t="str">
        <f>VLOOKUP(Таблица1[[#This Row],[ОКЕИ]],'для единиц измирения'!$G$4:$H$1900,2,FALSE)</f>
        <v>тонн</v>
      </c>
      <c r="U1517" s="10" t="str">
        <f>LEFT(Таблица1[[#This Row],[ОКПД]],2)</f>
        <v>10</v>
      </c>
      <c r="V1517" s="10" t="e">
        <f>IF(H1517=H1524:H1527,"…*",Таблица1[[#This Row],[За отчётный месяц]])</f>
        <v>#VALUE!</v>
      </c>
      <c r="Y1517" s="25">
        <f t="shared" si="22"/>
        <v>7.92</v>
      </c>
      <c r="Z1517" s="25">
        <f t="shared" si="23"/>
        <v>83.933870284018653</v>
      </c>
    </row>
    <row r="1518" spans="1:26" ht="20.100000000000001" customHeight="1" x14ac:dyDescent="0.25">
      <c r="A1518" s="91">
        <v>45170</v>
      </c>
      <c r="B1518" s="76" t="s">
        <v>17</v>
      </c>
      <c r="C1518" s="76" t="s">
        <v>18</v>
      </c>
      <c r="D1518" s="76" t="s">
        <v>19</v>
      </c>
      <c r="E1518" s="77" t="s">
        <v>20</v>
      </c>
      <c r="F1518" s="78">
        <v>168</v>
      </c>
      <c r="G1518" s="76" t="s">
        <v>298</v>
      </c>
      <c r="H1518" s="76" t="s">
        <v>104</v>
      </c>
      <c r="I1518" s="6">
        <v>2</v>
      </c>
      <c r="J1518" s="8">
        <v>4.5010000000000003</v>
      </c>
      <c r="K1518" s="8">
        <v>5.7670000000000003</v>
      </c>
      <c r="L1518" s="8">
        <v>1.218</v>
      </c>
      <c r="M1518" s="8">
        <v>45.664000000000001</v>
      </c>
      <c r="N1518" s="8">
        <v>42.076999999999998</v>
      </c>
      <c r="O1518" s="9">
        <v>78.047511704525746</v>
      </c>
      <c r="P1518" s="9">
        <v>369.5402298850575</v>
      </c>
      <c r="Q1518" s="9">
        <v>108.52484730375265</v>
      </c>
      <c r="R1518" s="35" t="str">
        <f>CONCATENATE(Таблица1[[#This Row],[ОКПД]],Таблица1[[#This Row],[Признак периода данных]],Таблица1[[#This Row],[ОКЕИ]])</f>
        <v>10.20.24.110_168</v>
      </c>
      <c r="S1518" s="35" t="str">
        <f>VLOOKUP(Таблица1[[#This Row],[ОКПД]],ОКПД!$A$2:$B$11000,2,FALSE)</f>
        <v>Рыба и филе рыбное холодного копчения</v>
      </c>
      <c r="T1518" s="35" t="str">
        <f>VLOOKUP(Таблица1[[#This Row],[ОКЕИ]],'для единиц измирения'!$G$4:$H$1900,2,FALSE)</f>
        <v>тонн</v>
      </c>
      <c r="U1518" s="10" t="str">
        <f>LEFT(Таблица1[[#This Row],[ОКПД]],2)</f>
        <v>10</v>
      </c>
      <c r="V1518" s="10" t="e">
        <f>IF(H1518=H1525:H1528,"…*",Таблица1[[#This Row],[За отчётный месяц]])</f>
        <v>#VALUE!</v>
      </c>
      <c r="Y1518" s="25">
        <f t="shared" si="22"/>
        <v>45.664000000000001</v>
      </c>
      <c r="Z1518" s="25">
        <f t="shared" si="23"/>
        <v>108.52484730375265</v>
      </c>
    </row>
    <row r="1519" spans="1:26" ht="20.100000000000001" customHeight="1" x14ac:dyDescent="0.25">
      <c r="A1519" s="91">
        <v>45170</v>
      </c>
      <c r="B1519" s="76" t="s">
        <v>17</v>
      </c>
      <c r="C1519" s="76" t="s">
        <v>18</v>
      </c>
      <c r="D1519" s="76" t="s">
        <v>19</v>
      </c>
      <c r="E1519" s="77" t="s">
        <v>20</v>
      </c>
      <c r="F1519" s="78">
        <v>168</v>
      </c>
      <c r="G1519" s="76" t="s">
        <v>298</v>
      </c>
      <c r="H1519" s="76" t="s">
        <v>93</v>
      </c>
      <c r="I1519" s="6">
        <v>2</v>
      </c>
      <c r="J1519" s="8">
        <v>0.77900000000000003</v>
      </c>
      <c r="K1519" s="8">
        <v>0.97499999999999998</v>
      </c>
      <c r="L1519" s="8">
        <v>1.883</v>
      </c>
      <c r="M1519" s="8">
        <v>8.2469999999999999</v>
      </c>
      <c r="N1519" s="8">
        <v>9.8249999999999993</v>
      </c>
      <c r="O1519" s="9">
        <v>79.897435897435898</v>
      </c>
      <c r="P1519" s="9">
        <v>41.370154009559215</v>
      </c>
      <c r="Q1519" s="9">
        <v>83.938931297709928</v>
      </c>
      <c r="R1519" s="35" t="str">
        <f>CONCATENATE(Таблица1[[#This Row],[ОКПД]],Таблица1[[#This Row],[Признак периода данных]],Таблица1[[#This Row],[ОКЕИ]])</f>
        <v>10.20.23.120_168</v>
      </c>
      <c r="S1519" s="35" t="str">
        <f>VLOOKUP(Таблица1[[#This Row],[ОКПД]],ОКПД!$A$2:$B$11000,2,FALSE)</f>
        <v>Рыба соленая или в рассоле</v>
      </c>
      <c r="T1519" s="35" t="str">
        <f>VLOOKUP(Таблица1[[#This Row],[ОКЕИ]],'для единиц измирения'!$G$4:$H$1900,2,FALSE)</f>
        <v>тонн</v>
      </c>
      <c r="U1519" s="10" t="str">
        <f>LEFT(Таблица1[[#This Row],[ОКПД]],2)</f>
        <v>10</v>
      </c>
      <c r="V1519" s="10" t="e">
        <f>IF(H1519=H1526:H1529,"…*",Таблица1[[#This Row],[За отчётный месяц]])</f>
        <v>#VALUE!</v>
      </c>
      <c r="Y1519" s="25">
        <f t="shared" si="22"/>
        <v>8.2469999999999999</v>
      </c>
      <c r="Z1519" s="25">
        <f t="shared" si="23"/>
        <v>83.938931297709928</v>
      </c>
    </row>
    <row r="1520" spans="1:26" ht="20.100000000000001" customHeight="1" x14ac:dyDescent="0.25">
      <c r="A1520" s="91">
        <v>45170</v>
      </c>
      <c r="B1520" s="76" t="s">
        <v>17</v>
      </c>
      <c r="C1520" s="76" t="s">
        <v>18</v>
      </c>
      <c r="D1520" s="76" t="s">
        <v>19</v>
      </c>
      <c r="E1520" s="77" t="s">
        <v>20</v>
      </c>
      <c r="F1520" s="78">
        <v>168</v>
      </c>
      <c r="G1520" s="76" t="s">
        <v>298</v>
      </c>
      <c r="H1520" s="76" t="s">
        <v>108</v>
      </c>
      <c r="I1520" s="7">
        <v>2</v>
      </c>
      <c r="J1520" s="8">
        <v>0.157</v>
      </c>
      <c r="K1520" s="8">
        <v>0.19600000000000001</v>
      </c>
      <c r="L1520" s="8">
        <v>0.224</v>
      </c>
      <c r="M1520" s="8">
        <v>1.506</v>
      </c>
      <c r="N1520" s="8">
        <v>2.383</v>
      </c>
      <c r="O1520" s="9">
        <v>80.102040816326536</v>
      </c>
      <c r="P1520" s="9">
        <v>70.089285714285708</v>
      </c>
      <c r="Q1520" s="9">
        <v>63.197650020981953</v>
      </c>
      <c r="R1520" s="35" t="str">
        <f>CONCATENATE(Таблица1[[#This Row],[ОКПД]],Таблица1[[#This Row],[Признак периода данных]],Таблица1[[#This Row],[ОКЕИ]])</f>
        <v>10.20.24.113_168</v>
      </c>
      <c r="S1520" s="35" t="str">
        <f>VLOOKUP(Таблица1[[#This Row],[ОКПД]],ОКПД!$A$2:$B$11000,2,FALSE)</f>
        <v>Рыба и филе морских рыб холодного копчения (кроме сельди)</v>
      </c>
      <c r="T1520" s="35" t="str">
        <f>VLOOKUP(Таблица1[[#This Row],[ОКЕИ]],'для единиц измирения'!$G$4:$H$1900,2,FALSE)</f>
        <v>тонн</v>
      </c>
      <c r="U1520" s="10" t="str">
        <f>LEFT(Таблица1[[#This Row],[ОКПД]],2)</f>
        <v>10</v>
      </c>
      <c r="V1520" s="10" t="e">
        <f>IF(H1520=H1527:H1530,"…*",Таблица1[[#This Row],[За отчётный месяц]])</f>
        <v>#VALUE!</v>
      </c>
      <c r="Y1520" s="25">
        <f t="shared" si="22"/>
        <v>1.506</v>
      </c>
      <c r="Z1520" s="25">
        <f t="shared" si="23"/>
        <v>63.197650020981953</v>
      </c>
    </row>
    <row r="1521" spans="1:26" ht="20.100000000000001" customHeight="1" x14ac:dyDescent="0.25">
      <c r="A1521" s="91">
        <v>45170</v>
      </c>
      <c r="B1521" s="76" t="s">
        <v>17</v>
      </c>
      <c r="C1521" s="76" t="s">
        <v>18</v>
      </c>
      <c r="D1521" s="76" t="s">
        <v>19</v>
      </c>
      <c r="E1521" s="77" t="s">
        <v>20</v>
      </c>
      <c r="F1521" s="78">
        <v>168</v>
      </c>
      <c r="G1521" s="76" t="s">
        <v>298</v>
      </c>
      <c r="H1521" s="76" t="s">
        <v>101</v>
      </c>
      <c r="I1521" s="7">
        <v>2</v>
      </c>
      <c r="J1521" s="8">
        <v>5.8120000000000003</v>
      </c>
      <c r="K1521" s="8">
        <v>7.0659999999999998</v>
      </c>
      <c r="L1521" s="8">
        <v>1.6970000000000001</v>
      </c>
      <c r="M1521" s="8">
        <v>58.466000000000001</v>
      </c>
      <c r="N1521" s="8">
        <v>49.363</v>
      </c>
      <c r="O1521" s="9">
        <v>82.253042739881124</v>
      </c>
      <c r="P1521" s="9">
        <v>342.48674130819091</v>
      </c>
      <c r="Q1521" s="9">
        <v>118.44093754431456</v>
      </c>
      <c r="R1521" s="35" t="str">
        <f>CONCATENATE(Таблица1[[#This Row],[ОКПД]],Таблица1[[#This Row],[Признак периода данных]],Таблица1[[#This Row],[ОКЕИ]])</f>
        <v>10.20.24_168</v>
      </c>
      <c r="S1521" s="35" t="str">
        <f>VLOOKUP(Таблица1[[#This Row],[ОКПД]],ОКПД!$A$2:$B$11000,2,FALSE)</f>
        <v>Рыба, включая филе, копченая</v>
      </c>
      <c r="T1521" s="35" t="str">
        <f>VLOOKUP(Таблица1[[#This Row],[ОКЕИ]],'для единиц измирения'!$G$4:$H$1900,2,FALSE)</f>
        <v>тонн</v>
      </c>
      <c r="U1521" s="10" t="str">
        <f>LEFT(Таблица1[[#This Row],[ОКПД]],2)</f>
        <v>10</v>
      </c>
      <c r="V1521" s="10" t="e">
        <f>IF(H1521=H1528:H1531,"…*",Таблица1[[#This Row],[За отчётный месяц]])</f>
        <v>#VALUE!</v>
      </c>
      <c r="Y1521" s="25">
        <f t="shared" si="22"/>
        <v>58.466000000000001</v>
      </c>
      <c r="Z1521" s="25">
        <f t="shared" si="23"/>
        <v>118.44093754431456</v>
      </c>
    </row>
    <row r="1522" spans="1:26" ht="20.100000000000001" customHeight="1" x14ac:dyDescent="0.25">
      <c r="A1522" s="91">
        <v>45170</v>
      </c>
      <c r="B1522" s="76" t="s">
        <v>17</v>
      </c>
      <c r="C1522" s="76" t="s">
        <v>18</v>
      </c>
      <c r="D1522" s="76" t="s">
        <v>19</v>
      </c>
      <c r="E1522" s="77" t="s">
        <v>20</v>
      </c>
      <c r="F1522" s="78">
        <v>168</v>
      </c>
      <c r="G1522" s="76" t="s">
        <v>298</v>
      </c>
      <c r="H1522" s="76" t="s">
        <v>158</v>
      </c>
      <c r="I1522" s="6">
        <v>1</v>
      </c>
      <c r="J1522" s="8">
        <v>0.14000000000000001</v>
      </c>
      <c r="K1522" s="8">
        <v>0.17</v>
      </c>
      <c r="L1522" s="8">
        <v>0.16</v>
      </c>
      <c r="M1522" s="8">
        <v>2.41</v>
      </c>
      <c r="N1522" s="8">
        <v>2.91</v>
      </c>
      <c r="O1522" s="9">
        <v>82.352941176470594</v>
      </c>
      <c r="P1522" s="9">
        <v>87.5</v>
      </c>
      <c r="Q1522" s="9">
        <v>82.817869415807564</v>
      </c>
      <c r="R1522" s="35" t="str">
        <f>CONCATENATE(Таблица1[[#This Row],[ОКПД]],Таблица1[[#This Row],[Признак периода данных]],Таблица1[[#This Row],[ОКЕИ]])</f>
        <v>10.51.55.110_168</v>
      </c>
      <c r="S1522" s="35" t="str">
        <f>VLOOKUP(Таблица1[[#This Row],[ОКПД]],ОКПД!$A$2:$B$11000,2,FALSE)</f>
        <v>Сыворотка молочная</v>
      </c>
      <c r="T1522" s="35" t="str">
        <f>VLOOKUP(Таблица1[[#This Row],[ОКЕИ]],'для единиц измирения'!$G$4:$H$1900,2,FALSE)</f>
        <v>тонн</v>
      </c>
      <c r="U1522" s="10" t="str">
        <f>LEFT(Таблица1[[#This Row],[ОКПД]],2)</f>
        <v>10</v>
      </c>
      <c r="V1522" s="10" t="e">
        <f>IF(H1522=H1529:H1532,"…*",Таблица1[[#This Row],[За отчётный месяц]])</f>
        <v>#VALUE!</v>
      </c>
      <c r="Y1522" s="25">
        <f t="shared" si="22"/>
        <v>2.41</v>
      </c>
      <c r="Z1522" s="25">
        <f t="shared" si="23"/>
        <v>82.817869415807564</v>
      </c>
    </row>
    <row r="1523" spans="1:26" ht="20.100000000000001" customHeight="1" x14ac:dyDescent="0.25">
      <c r="A1523" s="91">
        <v>45170</v>
      </c>
      <c r="B1523" s="76" t="s">
        <v>17</v>
      </c>
      <c r="C1523" s="76" t="s">
        <v>18</v>
      </c>
      <c r="D1523" s="76" t="s">
        <v>19</v>
      </c>
      <c r="E1523" s="77" t="s">
        <v>20</v>
      </c>
      <c r="F1523" s="78">
        <v>169</v>
      </c>
      <c r="G1523" s="76" t="s">
        <v>298</v>
      </c>
      <c r="H1523" s="76" t="s">
        <v>30</v>
      </c>
      <c r="I1523" s="6">
        <v>1</v>
      </c>
      <c r="J1523" s="8">
        <v>53</v>
      </c>
      <c r="K1523" s="8">
        <v>61</v>
      </c>
      <c r="L1523" s="8">
        <v>53.353999999999999</v>
      </c>
      <c r="M1523" s="8">
        <v>455</v>
      </c>
      <c r="N1523" s="8">
        <v>248.18700000000001</v>
      </c>
      <c r="O1523" s="9">
        <v>86.885245901639351</v>
      </c>
      <c r="P1523" s="9">
        <v>99.336507103497397</v>
      </c>
      <c r="Q1523" s="9">
        <v>183.32950557442572</v>
      </c>
      <c r="R1523" s="35" t="str">
        <f>CONCATENATE(Таблица1[[#This Row],[ОКПД]],Таблица1[[#This Row],[Признак периода данных]],Таблица1[[#This Row],[ОКЕИ]])</f>
        <v>05.10.10.140_169</v>
      </c>
      <c r="S1523" s="35" t="str">
        <f>VLOOKUP(Таблица1[[#This Row],[ОКПД]],ОКПД!$A$2:$B$11000,2,FALSE)</f>
        <v>Уголь  и антрацит обогащенные</v>
      </c>
      <c r="T1523" s="35" t="str">
        <f>VLOOKUP(Таблица1[[#This Row],[ОКЕИ]],'для единиц измирения'!$G$4:$H$1900,2,FALSE)</f>
        <v>тыс. тонн</v>
      </c>
      <c r="U1523" s="10" t="str">
        <f>LEFT(Таблица1[[#This Row],[ОКПД]],2)</f>
        <v>05</v>
      </c>
      <c r="V1523" s="10" t="e">
        <f>IF(H1523=H1530:H1533,"…*",Таблица1[[#This Row],[За отчётный месяц]])</f>
        <v>#VALUE!</v>
      </c>
      <c r="Y1523" s="25">
        <f t="shared" si="22"/>
        <v>455</v>
      </c>
      <c r="Z1523" s="25">
        <f t="shared" si="23"/>
        <v>183.32950557442572</v>
      </c>
    </row>
    <row r="1524" spans="1:26" ht="20.100000000000001" customHeight="1" x14ac:dyDescent="0.25">
      <c r="A1524" s="91">
        <v>45170</v>
      </c>
      <c r="B1524" s="76" t="s">
        <v>17</v>
      </c>
      <c r="C1524" s="76" t="s">
        <v>18</v>
      </c>
      <c r="D1524" s="76" t="s">
        <v>19</v>
      </c>
      <c r="E1524" s="77" t="s">
        <v>20</v>
      </c>
      <c r="F1524" s="78">
        <v>169</v>
      </c>
      <c r="G1524" s="76" t="s">
        <v>298</v>
      </c>
      <c r="H1524" s="76" t="s">
        <v>35</v>
      </c>
      <c r="I1524" s="6">
        <v>1</v>
      </c>
      <c r="J1524" s="8">
        <v>53</v>
      </c>
      <c r="K1524" s="8">
        <v>61</v>
      </c>
      <c r="L1524" s="8">
        <v>53.353999999999999</v>
      </c>
      <c r="M1524" s="8">
        <v>455</v>
      </c>
      <c r="N1524" s="8">
        <v>248.18700000000001</v>
      </c>
      <c r="O1524" s="9">
        <v>86.885245901639351</v>
      </c>
      <c r="P1524" s="9">
        <v>99.336507103497397</v>
      </c>
      <c r="Q1524" s="9">
        <v>183.32950557442572</v>
      </c>
      <c r="R1524" s="35" t="str">
        <f>CONCATENATE(Таблица1[[#This Row],[ОКПД]],Таблица1[[#This Row],[Признак периода данных]],Таблица1[[#This Row],[ОКЕИ]])</f>
        <v>05.10.20.002.АГ_169</v>
      </c>
      <c r="S1524" s="35" t="str">
        <f>VLOOKUP(Таблица1[[#This Row],[ОКПД]],ОКПД!$A$2:$B$11000,2,FALSE)</f>
        <v xml:space="preserve">Уголь каменный и бурый обогащенный </v>
      </c>
      <c r="T1524" s="35" t="str">
        <f>VLOOKUP(Таблица1[[#This Row],[ОКЕИ]],'для единиц измирения'!$G$4:$H$1900,2,FALSE)</f>
        <v>тыс. тонн</v>
      </c>
      <c r="U1524" s="10" t="str">
        <f>LEFT(Таблица1[[#This Row],[ОКПД]],2)</f>
        <v>05</v>
      </c>
      <c r="V1524" s="10" t="e">
        <f>IF(H1524=H1531:H1534,"…*",Таблица1[[#This Row],[За отчётный месяц]])</f>
        <v>#VALUE!</v>
      </c>
      <c r="Y1524" s="25">
        <f t="shared" si="22"/>
        <v>455</v>
      </c>
      <c r="Z1524" s="25">
        <f t="shared" si="23"/>
        <v>183.32950557442572</v>
      </c>
    </row>
    <row r="1525" spans="1:26" ht="20.100000000000001" customHeight="1" x14ac:dyDescent="0.25">
      <c r="A1525" s="91">
        <v>45170</v>
      </c>
      <c r="B1525" s="76" t="s">
        <v>17</v>
      </c>
      <c r="C1525" s="76" t="s">
        <v>18</v>
      </c>
      <c r="D1525" s="76" t="s">
        <v>19</v>
      </c>
      <c r="E1525" s="77" t="s">
        <v>20</v>
      </c>
      <c r="F1525" s="78">
        <v>169</v>
      </c>
      <c r="G1525" s="76" t="s">
        <v>298</v>
      </c>
      <c r="H1525" s="76" t="s">
        <v>302</v>
      </c>
      <c r="I1525" s="7">
        <v>1</v>
      </c>
      <c r="J1525" s="8">
        <v>53</v>
      </c>
      <c r="K1525" s="8">
        <v>61</v>
      </c>
      <c r="L1525" s="8">
        <v>53.353999999999999</v>
      </c>
      <c r="M1525" s="8">
        <v>455</v>
      </c>
      <c r="N1525" s="8">
        <v>248.18700000000001</v>
      </c>
      <c r="O1525" s="9">
        <v>86.885245901639351</v>
      </c>
      <c r="P1525" s="9">
        <v>99.336507103497397</v>
      </c>
      <c r="Q1525" s="9">
        <v>183.32950557442572</v>
      </c>
      <c r="R1525" s="35" t="str">
        <f>CONCATENATE(Таблица1[[#This Row],[ОКПД]],Таблица1[[#This Row],[Признак периода данных]],Таблица1[[#This Row],[ОКЕИ]])</f>
        <v>05.10.10.142_169</v>
      </c>
      <c r="S1525" s="35" t="str">
        <f>VLOOKUP(Таблица1[[#This Row],[ОКПД]],ОКПД!$A$2:$B$11000,2,FALSE)</f>
        <v>Уголь коксующийся обогащенный</v>
      </c>
      <c r="T1525" s="35" t="str">
        <f>VLOOKUP(Таблица1[[#This Row],[ОКЕИ]],'для единиц измирения'!$G$4:$H$1900,2,FALSE)</f>
        <v>тыс. тонн</v>
      </c>
      <c r="U1525" s="10" t="str">
        <f>LEFT(Таблица1[[#This Row],[ОКПД]],2)</f>
        <v>05</v>
      </c>
      <c r="V1525" s="10" t="e">
        <f>IF(H1525=H1532:H1535,"…*",Таблица1[[#This Row],[За отчётный месяц]])</f>
        <v>#VALUE!</v>
      </c>
      <c r="Y1525" s="25">
        <f t="shared" si="22"/>
        <v>455</v>
      </c>
      <c r="Z1525" s="25">
        <f t="shared" si="23"/>
        <v>183.32950557442572</v>
      </c>
    </row>
    <row r="1526" spans="1:26" ht="20.100000000000001" customHeight="1" x14ac:dyDescent="0.25">
      <c r="A1526" s="91">
        <v>45170</v>
      </c>
      <c r="B1526" s="76" t="s">
        <v>17</v>
      </c>
      <c r="C1526" s="76" t="s">
        <v>18</v>
      </c>
      <c r="D1526" s="76" t="s">
        <v>19</v>
      </c>
      <c r="E1526" s="77" t="s">
        <v>20</v>
      </c>
      <c r="F1526" s="78">
        <v>168</v>
      </c>
      <c r="G1526" s="76" t="s">
        <v>298</v>
      </c>
      <c r="H1526" s="76" t="s">
        <v>124</v>
      </c>
      <c r="I1526" s="7">
        <v>2</v>
      </c>
      <c r="J1526" s="8">
        <v>7.0000000000000007E-2</v>
      </c>
      <c r="K1526" s="8">
        <v>0.08</v>
      </c>
      <c r="L1526" s="8">
        <v>7.0000000000000007E-2</v>
      </c>
      <c r="M1526" s="8">
        <v>0.94</v>
      </c>
      <c r="N1526" s="8">
        <v>0.83</v>
      </c>
      <c r="O1526" s="9">
        <v>87.5</v>
      </c>
      <c r="P1526" s="9">
        <v>100</v>
      </c>
      <c r="Q1526" s="9">
        <v>113.25301204819277</v>
      </c>
      <c r="R1526" s="35" t="str">
        <f>CONCATENATE(Таблица1[[#This Row],[ОКПД]],Таблица1[[#This Row],[Признак периода данных]],Таблица1[[#This Row],[ОКЕИ]])</f>
        <v>10.51.12_168</v>
      </c>
      <c r="S1526" s="35" t="str">
        <f>VLOOKUP(Таблица1[[#This Row],[ОКПД]],ОКПД!$A$2:$B$11000,2,FALSE)</f>
        <v>Сливки</v>
      </c>
      <c r="T1526" s="35" t="str">
        <f>VLOOKUP(Таблица1[[#This Row],[ОКЕИ]],'для единиц измирения'!$G$4:$H$1900,2,FALSE)</f>
        <v>тонн</v>
      </c>
      <c r="U1526" s="10" t="str">
        <f>LEFT(Таблица1[[#This Row],[ОКПД]],2)</f>
        <v>10</v>
      </c>
      <c r="V1526" s="10" t="e">
        <f>IF(H1526=H1533:H1536,"…*",Таблица1[[#This Row],[За отчётный месяц]])</f>
        <v>#VALUE!</v>
      </c>
      <c r="Y1526" s="25">
        <f t="shared" si="22"/>
        <v>0.94</v>
      </c>
      <c r="Z1526" s="25">
        <f t="shared" si="23"/>
        <v>113.25301204819277</v>
      </c>
    </row>
    <row r="1527" spans="1:26" ht="20.100000000000001" customHeight="1" x14ac:dyDescent="0.25">
      <c r="A1527" s="91">
        <v>45170</v>
      </c>
      <c r="B1527" s="76" t="s">
        <v>17</v>
      </c>
      <c r="C1527" s="76" t="s">
        <v>18</v>
      </c>
      <c r="D1527" s="76" t="s">
        <v>19</v>
      </c>
      <c r="E1527" s="77" t="s">
        <v>20</v>
      </c>
      <c r="F1527" s="78">
        <v>168</v>
      </c>
      <c r="G1527" s="76" t="s">
        <v>298</v>
      </c>
      <c r="H1527" s="76" t="s">
        <v>112</v>
      </c>
      <c r="I1527" s="6">
        <v>1</v>
      </c>
      <c r="J1527" s="8">
        <v>0.109</v>
      </c>
      <c r="K1527" s="8">
        <v>0.121</v>
      </c>
      <c r="L1527" s="8">
        <v>0.11700000000000001</v>
      </c>
      <c r="M1527" s="8">
        <v>0.40500000000000003</v>
      </c>
      <c r="N1527" s="8">
        <v>1.04</v>
      </c>
      <c r="O1527" s="9">
        <v>90.082644628099175</v>
      </c>
      <c r="P1527" s="9">
        <v>93.162393162393158</v>
      </c>
      <c r="Q1527" s="9">
        <v>38.942307692307693</v>
      </c>
      <c r="R1527" s="35" t="str">
        <f>CONCATENATE(Таблица1[[#This Row],[ОКПД]],Таблица1[[#This Row],[Признак периода данных]],Таблица1[[#This Row],[ОКЕИ]])</f>
        <v>10.20.24.123_168</v>
      </c>
      <c r="S1527" s="35" t="str">
        <f>VLOOKUP(Таблица1[[#This Row],[ОКПД]],ОКПД!$A$2:$B$11000,2,FALSE)</f>
        <v>Рыба и филе морских рыб горячего копчения (кроме сельди)</v>
      </c>
      <c r="T1527" s="35" t="str">
        <f>VLOOKUP(Таблица1[[#This Row],[ОКЕИ]],'для единиц измирения'!$G$4:$H$1900,2,FALSE)</f>
        <v>тонн</v>
      </c>
      <c r="U1527" s="10" t="str">
        <f>LEFT(Таблица1[[#This Row],[ОКПД]],2)</f>
        <v>10</v>
      </c>
      <c r="V1527" s="10" t="e">
        <f>IF(H1527=H1534:H1537,"…*",Таблица1[[#This Row],[За отчётный месяц]])</f>
        <v>#VALUE!</v>
      </c>
      <c r="Y1527" s="25">
        <f t="shared" si="22"/>
        <v>0.40500000000000003</v>
      </c>
      <c r="Z1527" s="25">
        <f t="shared" si="23"/>
        <v>38.942307692307693</v>
      </c>
    </row>
    <row r="1528" spans="1:26" ht="20.100000000000001" customHeight="1" x14ac:dyDescent="0.25">
      <c r="A1528" s="91">
        <v>45170</v>
      </c>
      <c r="B1528" s="76" t="s">
        <v>17</v>
      </c>
      <c r="C1528" s="76" t="s">
        <v>18</v>
      </c>
      <c r="D1528" s="76" t="s">
        <v>19</v>
      </c>
      <c r="E1528" s="77" t="s">
        <v>20</v>
      </c>
      <c r="F1528" s="78">
        <v>168</v>
      </c>
      <c r="G1528" s="76" t="s">
        <v>298</v>
      </c>
      <c r="H1528" s="76" t="s">
        <v>209</v>
      </c>
      <c r="I1528" s="7">
        <v>2</v>
      </c>
      <c r="J1528" s="8">
        <v>0.61</v>
      </c>
      <c r="K1528" s="8">
        <v>0.65</v>
      </c>
      <c r="L1528" s="8">
        <v>0.54</v>
      </c>
      <c r="M1528" s="8">
        <v>5.1100000000000003</v>
      </c>
      <c r="N1528" s="8">
        <v>5.95</v>
      </c>
      <c r="O1528" s="9">
        <v>93.84615384615384</v>
      </c>
      <c r="P1528" s="9">
        <v>112.96296296296296</v>
      </c>
      <c r="Q1528" s="9">
        <v>85.882352941176464</v>
      </c>
      <c r="R1528" s="35" t="str">
        <f>CONCATENATE(Таблица1[[#This Row],[ОКПД]],Таблица1[[#This Row],[Признак периода данных]],Таблица1[[#This Row],[ОКЕИ]])</f>
        <v>10.85.1_168</v>
      </c>
      <c r="S1528" s="35" t="str">
        <f>VLOOKUP(Таблица1[[#This Row],[ОКПД]],ОКПД!$A$2:$B$11000,2,FALSE)</f>
        <v>Продукты пищевые готовые и блюда</v>
      </c>
      <c r="T1528" s="35" t="str">
        <f>VLOOKUP(Таблица1[[#This Row],[ОКЕИ]],'для единиц измирения'!$G$4:$H$1900,2,FALSE)</f>
        <v>тонн</v>
      </c>
      <c r="U1528" s="10" t="str">
        <f>LEFT(Таблица1[[#This Row],[ОКПД]],2)</f>
        <v>10</v>
      </c>
      <c r="V1528" s="10" t="e">
        <f>IF(H1528=H1535:H1538,"…*",Таблица1[[#This Row],[За отчётный месяц]])</f>
        <v>#VALUE!</v>
      </c>
      <c r="Y1528" s="25">
        <f t="shared" si="22"/>
        <v>5.1100000000000003</v>
      </c>
      <c r="Z1528" s="25">
        <f t="shared" si="23"/>
        <v>85.882352941176464</v>
      </c>
    </row>
    <row r="1529" spans="1:26" ht="20.100000000000001" customHeight="1" x14ac:dyDescent="0.25">
      <c r="A1529" s="91">
        <v>45170</v>
      </c>
      <c r="B1529" s="76" t="s">
        <v>17</v>
      </c>
      <c r="C1529" s="76" t="s">
        <v>18</v>
      </c>
      <c r="D1529" s="76" t="s">
        <v>19</v>
      </c>
      <c r="E1529" s="77" t="s">
        <v>20</v>
      </c>
      <c r="F1529" s="78">
        <v>168</v>
      </c>
      <c r="G1529" s="76" t="s">
        <v>298</v>
      </c>
      <c r="H1529" s="76" t="s">
        <v>146</v>
      </c>
      <c r="I1529" s="7">
        <v>3</v>
      </c>
      <c r="J1529" s="8">
        <v>1.87</v>
      </c>
      <c r="K1529" s="8">
        <v>1.99</v>
      </c>
      <c r="L1529" s="8">
        <v>2.15</v>
      </c>
      <c r="M1529" s="8">
        <v>20.64</v>
      </c>
      <c r="N1529" s="8">
        <v>21.64</v>
      </c>
      <c r="O1529" s="9">
        <v>93.969849246231149</v>
      </c>
      <c r="P1529" s="9">
        <v>86.976744186046517</v>
      </c>
      <c r="Q1529" s="9">
        <v>95.378927911275412</v>
      </c>
      <c r="R1529" s="35" t="str">
        <f>CONCATENATE(Таблица1[[#This Row],[ОКПД]],Таблица1[[#This Row],[Признак периода данных]],Таблица1[[#This Row],[ОКЕИ]])</f>
        <v>10.51.52.130_168</v>
      </c>
      <c r="S1529" s="35" t="str">
        <f>VLOOKUP(Таблица1[[#This Row],[ОКПД]],ОКПД!$A$2:$B$11000,2,FALSE)</f>
        <v>Ряженка и варенец</v>
      </c>
      <c r="T1529" s="35" t="str">
        <f>VLOOKUP(Таблица1[[#This Row],[ОКЕИ]],'для единиц измирения'!$G$4:$H$1900,2,FALSE)</f>
        <v>тонн</v>
      </c>
      <c r="U1529" s="10" t="str">
        <f>LEFT(Таблица1[[#This Row],[ОКПД]],2)</f>
        <v>10</v>
      </c>
      <c r="V1529" s="10" t="e">
        <f>IF(H1529=H1536:H1539,"…*",Таблица1[[#This Row],[За отчётный месяц]])</f>
        <v>#VALUE!</v>
      </c>
      <c r="Y1529" s="25">
        <f t="shared" si="22"/>
        <v>20.64</v>
      </c>
      <c r="Z1529" s="25">
        <f t="shared" si="23"/>
        <v>95.378927911275412</v>
      </c>
    </row>
    <row r="1530" spans="1:26" ht="20.100000000000001" customHeight="1" x14ac:dyDescent="0.25">
      <c r="A1530" s="91">
        <v>45170</v>
      </c>
      <c r="B1530" s="76" t="s">
        <v>17</v>
      </c>
      <c r="C1530" s="76" t="s">
        <v>18</v>
      </c>
      <c r="D1530" s="76" t="s">
        <v>19</v>
      </c>
      <c r="E1530" s="77" t="s">
        <v>20</v>
      </c>
      <c r="F1530" s="78">
        <v>168</v>
      </c>
      <c r="G1530" s="76" t="s">
        <v>298</v>
      </c>
      <c r="H1530" s="76" t="s">
        <v>181</v>
      </c>
      <c r="I1530" s="7">
        <v>1</v>
      </c>
      <c r="J1530" s="8">
        <v>1.59</v>
      </c>
      <c r="K1530" s="8">
        <v>1.65</v>
      </c>
      <c r="L1530" s="8">
        <v>2.0499999999999998</v>
      </c>
      <c r="M1530" s="8">
        <v>18.46</v>
      </c>
      <c r="N1530" s="8">
        <v>18.66</v>
      </c>
      <c r="O1530" s="9">
        <v>96.36363636363636</v>
      </c>
      <c r="P1530" s="9">
        <v>77.560975609756099</v>
      </c>
      <c r="Q1530" s="9">
        <v>98.928188638799568</v>
      </c>
      <c r="R1530" s="35" t="str">
        <f>CONCATENATE(Таблица1[[#This Row],[ОКПД]],Таблица1[[#This Row],[Признак периода данных]],Таблица1[[#This Row],[ОКЕИ]])</f>
        <v>10.71.11.170_168</v>
      </c>
      <c r="S1530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530" s="35" t="str">
        <f>VLOOKUP(Таблица1[[#This Row],[ОКЕИ]],'для единиц измирения'!$G$4:$H$1900,2,FALSE)</f>
        <v>тонн</v>
      </c>
      <c r="U1530" s="10" t="str">
        <f>LEFT(Таблица1[[#This Row],[ОКПД]],2)</f>
        <v>10</v>
      </c>
      <c r="V1530" s="10" t="e">
        <f>IF(H1530=H1537:H1540,"…*",Таблица1[[#This Row],[За отчётный месяц]])</f>
        <v>#VALUE!</v>
      </c>
      <c r="Y1530" s="25">
        <f t="shared" si="22"/>
        <v>18.46</v>
      </c>
      <c r="Z1530" s="25">
        <f t="shared" si="23"/>
        <v>98.928188638799568</v>
      </c>
    </row>
    <row r="1531" spans="1:26" ht="20.100000000000001" customHeight="1" x14ac:dyDescent="0.25">
      <c r="A1531" s="91">
        <v>45170</v>
      </c>
      <c r="B1531" s="76" t="s">
        <v>17</v>
      </c>
      <c r="C1531" s="76" t="s">
        <v>18</v>
      </c>
      <c r="D1531" s="76" t="s">
        <v>19</v>
      </c>
      <c r="E1531" s="77" t="s">
        <v>20</v>
      </c>
      <c r="F1531" s="78">
        <v>168</v>
      </c>
      <c r="G1531" s="76" t="s">
        <v>298</v>
      </c>
      <c r="H1531" s="76" t="s">
        <v>187</v>
      </c>
      <c r="I1531" s="7">
        <v>1</v>
      </c>
      <c r="J1531" s="8">
        <v>1.59</v>
      </c>
      <c r="K1531" s="8">
        <v>1.65</v>
      </c>
      <c r="L1531" s="8">
        <v>2.0499999999999998</v>
      </c>
      <c r="M1531" s="8">
        <v>18.46</v>
      </c>
      <c r="N1531" s="8">
        <v>18.66</v>
      </c>
      <c r="O1531" s="9">
        <v>96.36363636363636</v>
      </c>
      <c r="P1531" s="9">
        <v>77.560975609756099</v>
      </c>
      <c r="Q1531" s="9">
        <v>98.928188638799568</v>
      </c>
      <c r="R1531" s="35" t="str">
        <f>CONCATENATE(Таблица1[[#This Row],[ОКПД]],Таблица1[[#This Row],[Признак периода данных]],Таблица1[[#This Row],[ОКЕИ]])</f>
        <v>10.71.72.001.АГ_168</v>
      </c>
      <c r="S1531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531" s="35" t="str">
        <f>VLOOKUP(Таблица1[[#This Row],[ОКЕИ]],'для единиц измирения'!$G$4:$H$1900,2,FALSE)</f>
        <v>тонн</v>
      </c>
      <c r="U1531" s="10" t="str">
        <f>LEFT(Таблица1[[#This Row],[ОКПД]],2)</f>
        <v>10</v>
      </c>
      <c r="V1531" s="10" t="e">
        <f>IF(H1531=H1538:H1541,"…*",Таблица1[[#This Row],[За отчётный месяц]])</f>
        <v>#VALUE!</v>
      </c>
      <c r="Y1531" s="25">
        <f t="shared" si="22"/>
        <v>18.46</v>
      </c>
      <c r="Z1531" s="25">
        <f t="shared" si="23"/>
        <v>98.928188638799568</v>
      </c>
    </row>
    <row r="1532" spans="1:26" ht="20.100000000000001" customHeight="1" x14ac:dyDescent="0.25">
      <c r="A1532" s="91">
        <v>45170</v>
      </c>
      <c r="B1532" s="76" t="s">
        <v>17</v>
      </c>
      <c r="C1532" s="76" t="s">
        <v>18</v>
      </c>
      <c r="D1532" s="76" t="s">
        <v>19</v>
      </c>
      <c r="E1532" s="77" t="s">
        <v>20</v>
      </c>
      <c r="F1532" s="78">
        <v>168</v>
      </c>
      <c r="G1532" s="76" t="s">
        <v>298</v>
      </c>
      <c r="H1532" s="76" t="s">
        <v>192</v>
      </c>
      <c r="I1532" s="7">
        <v>3</v>
      </c>
      <c r="J1532" s="8">
        <v>0.98</v>
      </c>
      <c r="K1532" s="8">
        <v>1</v>
      </c>
      <c r="L1532" s="8">
        <v>1.1339999999999999</v>
      </c>
      <c r="M1532" s="8">
        <v>9.6199999999999992</v>
      </c>
      <c r="N1532" s="8">
        <v>8.0540000000000003</v>
      </c>
      <c r="O1532" s="9">
        <v>98</v>
      </c>
      <c r="P1532" s="9">
        <v>86.419753086419746</v>
      </c>
      <c r="Q1532" s="9">
        <v>119.44375465607152</v>
      </c>
      <c r="R1532" s="35" t="str">
        <f>CONCATENATE(Таблица1[[#This Row],[ОКПД]],Таблица1[[#This Row],[Признак периода данных]],Таблица1[[#This Row],[ОКЕИ]])</f>
        <v>10.72.12_168</v>
      </c>
      <c r="S1532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532" s="35" t="str">
        <f>VLOOKUP(Таблица1[[#This Row],[ОКЕИ]],'для единиц измирения'!$G$4:$H$1900,2,FALSE)</f>
        <v>тонн</v>
      </c>
      <c r="U1532" s="10" t="str">
        <f>LEFT(Таблица1[[#This Row],[ОКПД]],2)</f>
        <v>10</v>
      </c>
      <c r="V1532" s="10" t="e">
        <f>IF(H1532=H1539:H1542,"…*",Таблица1[[#This Row],[За отчётный месяц]])</f>
        <v>#VALUE!</v>
      </c>
      <c r="Y1532" s="25">
        <f t="shared" si="22"/>
        <v>9.6199999999999992</v>
      </c>
      <c r="Z1532" s="25">
        <f t="shared" si="23"/>
        <v>119.44375465607152</v>
      </c>
    </row>
    <row r="1533" spans="1:26" ht="20.100000000000001" customHeight="1" x14ac:dyDescent="0.25">
      <c r="A1533" s="91">
        <v>45170</v>
      </c>
      <c r="B1533" s="76" t="s">
        <v>17</v>
      </c>
      <c r="C1533" s="76" t="s">
        <v>18</v>
      </c>
      <c r="D1533" s="76" t="s">
        <v>19</v>
      </c>
      <c r="E1533" s="77" t="s">
        <v>20</v>
      </c>
      <c r="F1533" s="78">
        <v>168</v>
      </c>
      <c r="G1533" s="76" t="s">
        <v>298</v>
      </c>
      <c r="H1533" s="76" t="s">
        <v>49</v>
      </c>
      <c r="I1533" s="7">
        <v>2</v>
      </c>
      <c r="J1533" s="8">
        <v>1.08</v>
      </c>
      <c r="K1533" s="8">
        <v>1.1000000000000001</v>
      </c>
      <c r="L1533" s="8">
        <v>1.1599999999999999</v>
      </c>
      <c r="M1533" s="8">
        <v>9.81</v>
      </c>
      <c r="N1533" s="8">
        <v>10.71</v>
      </c>
      <c r="O1533" s="9">
        <v>98.181818181818187</v>
      </c>
      <c r="P1533" s="9">
        <v>93.103448275862064</v>
      </c>
      <c r="Q1533" s="9">
        <v>91.596638655462186</v>
      </c>
      <c r="R1533" s="35" t="str">
        <f>CONCATENATE(Таблица1[[#This Row],[ОКПД]],Таблица1[[#This Row],[Признак периода данных]],Таблица1[[#This Row],[ОКЕИ]])</f>
        <v>10.13.14.600_168</v>
      </c>
      <c r="S1533" s="35" t="str">
        <f>VLOOKUP(Таблица1[[#This Row],[ОКПД]],ОКПД!$A$2:$B$11000,2,FALSE)</f>
        <v>Продукты из мяса и мяса птицы</v>
      </c>
      <c r="T1533" s="35" t="str">
        <f>VLOOKUP(Таблица1[[#This Row],[ОКЕИ]],'для единиц измирения'!$G$4:$H$1900,2,FALSE)</f>
        <v>тонн</v>
      </c>
      <c r="U1533" s="10" t="str">
        <f>LEFT(Таблица1[[#This Row],[ОКПД]],2)</f>
        <v>10</v>
      </c>
      <c r="V1533" s="10" t="e">
        <f>IF(H1533=H1540:H1543,"…*",Таблица1[[#This Row],[За отчётный месяц]])</f>
        <v>#VALUE!</v>
      </c>
      <c r="Y1533" s="25">
        <f t="shared" si="22"/>
        <v>9.81</v>
      </c>
      <c r="Z1533" s="25">
        <f t="shared" si="23"/>
        <v>91.596638655462186</v>
      </c>
    </row>
    <row r="1534" spans="1:26" ht="20.100000000000001" customHeight="1" x14ac:dyDescent="0.25">
      <c r="A1534" s="91">
        <v>45170</v>
      </c>
      <c r="B1534" s="76" t="s">
        <v>17</v>
      </c>
      <c r="C1534" s="76" t="s">
        <v>18</v>
      </c>
      <c r="D1534" s="76" t="s">
        <v>19</v>
      </c>
      <c r="E1534" s="77" t="s">
        <v>20</v>
      </c>
      <c r="F1534" s="78">
        <v>247</v>
      </c>
      <c r="G1534" s="76" t="s">
        <v>298</v>
      </c>
      <c r="H1534" s="76" t="s">
        <v>271</v>
      </c>
      <c r="I1534" s="7">
        <v>3</v>
      </c>
      <c r="J1534" s="8">
        <v>16.012</v>
      </c>
      <c r="K1534" s="8">
        <v>16.213999999999999</v>
      </c>
      <c r="L1534" s="8">
        <v>17.111000000000001</v>
      </c>
      <c r="M1534" s="8">
        <v>185.82499999999999</v>
      </c>
      <c r="N1534" s="8">
        <v>187.989</v>
      </c>
      <c r="O1534" s="9">
        <v>98.754163068952764</v>
      </c>
      <c r="P1534" s="9">
        <v>93.577231020980662</v>
      </c>
      <c r="Q1534" s="9">
        <v>98.848868816792475</v>
      </c>
      <c r="R1534" s="35" t="str">
        <f>CONCATENATE(Таблица1[[#This Row],[ОКПД]],Таблица1[[#This Row],[Признак периода данных]],Таблица1[[#This Row],[ОКЕИ]])</f>
        <v>35.11.10.112_247</v>
      </c>
      <c r="S1534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534" s="35" t="str">
        <f>VLOOKUP(Таблица1[[#This Row],[ОКЕИ]],'для единиц измирения'!$G$4:$H$1900,2,FALSE)</f>
        <v>млн. кВт. ч</v>
      </c>
      <c r="U1534" s="10" t="str">
        <f>LEFT(Таблица1[[#This Row],[ОКПД]],2)</f>
        <v>35</v>
      </c>
      <c r="V1534" s="10" t="e">
        <f>IF(H1534=H1541:H1544,"…*",Таблица1[[#This Row],[За отчётный месяц]])</f>
        <v>#VALUE!</v>
      </c>
      <c r="Y1534" s="25">
        <f t="shared" si="22"/>
        <v>185.82499999999999</v>
      </c>
      <c r="Z1534" s="25">
        <f t="shared" si="23"/>
        <v>98.848868816792475</v>
      </c>
    </row>
    <row r="1535" spans="1:26" ht="20.100000000000001" customHeight="1" x14ac:dyDescent="0.25">
      <c r="A1535" s="91">
        <v>45170</v>
      </c>
      <c r="B1535" s="76" t="s">
        <v>17</v>
      </c>
      <c r="C1535" s="76" t="s">
        <v>18</v>
      </c>
      <c r="D1535" s="76" t="s">
        <v>19</v>
      </c>
      <c r="E1535" s="77" t="s">
        <v>20</v>
      </c>
      <c r="F1535" s="78">
        <v>384</v>
      </c>
      <c r="G1535" s="76" t="s">
        <v>298</v>
      </c>
      <c r="H1535" s="76" t="s">
        <v>408</v>
      </c>
      <c r="I1535" s="7">
        <v>1</v>
      </c>
      <c r="J1535" s="8">
        <v>20</v>
      </c>
      <c r="K1535" s="8">
        <v>20</v>
      </c>
      <c r="L1535" s="8">
        <v>20</v>
      </c>
      <c r="M1535" s="8">
        <v>140</v>
      </c>
      <c r="N1535" s="8">
        <v>140</v>
      </c>
      <c r="O1535" s="9">
        <v>100</v>
      </c>
      <c r="P1535" s="9">
        <v>100</v>
      </c>
      <c r="Q1535" s="9">
        <v>100</v>
      </c>
      <c r="R1535" s="35" t="str">
        <f>CONCATENATE(Таблица1[[#This Row],[ОКПД]],Таблица1[[#This Row],[Признак периода данных]],Таблица1[[#This Row],[ОКЕИ]])</f>
        <v>32.99.56_384</v>
      </c>
      <c r="S1535" s="35" t="str">
        <f>VLOOKUP(Таблица1[[#This Row],[ОКПД]],ОКПД!$A$2:$B$11000,2,FALSE)</f>
        <v>Изделия народных художественных промыслов</v>
      </c>
      <c r="T1535" s="35" t="str">
        <f>VLOOKUP(Таблица1[[#This Row],[ОКЕИ]],'для единиц измирения'!$G$4:$H$1900,2,FALSE)</f>
        <v>тыс.руб</v>
      </c>
      <c r="U1535" s="10" t="str">
        <f>LEFT(Таблица1[[#This Row],[ОКПД]],2)</f>
        <v>32</v>
      </c>
      <c r="V1535" s="10" t="e">
        <f>IF(H1535=H1542:H1545,"…*",Таблица1[[#This Row],[За отчётный месяц]])</f>
        <v>#VALUE!</v>
      </c>
      <c r="Y1535" s="25">
        <f t="shared" si="22"/>
        <v>140</v>
      </c>
      <c r="Z1535" s="25">
        <f t="shared" si="23"/>
        <v>100</v>
      </c>
    </row>
    <row r="1536" spans="1:26" ht="20.100000000000001" customHeight="1" x14ac:dyDescent="0.25">
      <c r="A1536" s="91">
        <v>45170</v>
      </c>
      <c r="B1536" s="76" t="s">
        <v>17</v>
      </c>
      <c r="C1536" s="76" t="s">
        <v>18</v>
      </c>
      <c r="D1536" s="76" t="s">
        <v>19</v>
      </c>
      <c r="E1536" s="77" t="s">
        <v>20</v>
      </c>
      <c r="F1536" s="78">
        <v>119</v>
      </c>
      <c r="G1536" s="76" t="s">
        <v>298</v>
      </c>
      <c r="H1536" s="76" t="s">
        <v>225</v>
      </c>
      <c r="I1536" s="7">
        <v>1</v>
      </c>
      <c r="J1536" s="8">
        <v>0.06</v>
      </c>
      <c r="K1536" s="8">
        <v>0.06</v>
      </c>
      <c r="L1536" s="8">
        <v>7.0000000000000007E-2</v>
      </c>
      <c r="M1536" s="8">
        <v>1.38</v>
      </c>
      <c r="N1536" s="8">
        <v>1.64</v>
      </c>
      <c r="O1536" s="9">
        <v>100</v>
      </c>
      <c r="P1536" s="9">
        <v>85.714285714285708</v>
      </c>
      <c r="Q1536" s="9">
        <v>84.146341463414629</v>
      </c>
      <c r="R1536" s="35" t="str">
        <f>CONCATENATE(Таблица1[[#This Row],[ОКПД]],Таблица1[[#This Row],[Признак периода данных]],Таблица1[[#This Row],[ОКЕИ]])</f>
        <v>11.07.19.120_119</v>
      </c>
      <c r="S1536" s="35" t="str">
        <f>VLOOKUP(Таблица1[[#This Row],[ОКПД]],ОКПД!$A$2:$B$11000,2,FALSE)</f>
        <v>Напитки брожения</v>
      </c>
      <c r="T1536" s="35" t="str">
        <f>VLOOKUP(Таблица1[[#This Row],[ОКЕИ]],'для единиц измирения'!$G$4:$H$1900,2,FALSE)</f>
        <v>тыс. дкл</v>
      </c>
      <c r="U1536" s="10" t="str">
        <f>LEFT(Таблица1[[#This Row],[ОКПД]],2)</f>
        <v>11</v>
      </c>
      <c r="V1536" s="10" t="e">
        <f>IF(H1536=H1543:H1546,"…*",Таблица1[[#This Row],[За отчётный месяц]])</f>
        <v>#VALUE!</v>
      </c>
      <c r="Y1536" s="25">
        <f t="shared" ref="Y1536:Y1599" si="24">M1536</f>
        <v>1.38</v>
      </c>
      <c r="Z1536" s="25">
        <f t="shared" ref="Z1536:Z1599" si="25">Q1536</f>
        <v>84.146341463414629</v>
      </c>
    </row>
    <row r="1537" spans="1:26" ht="20.100000000000001" customHeight="1" x14ac:dyDescent="0.25">
      <c r="A1537" s="91">
        <v>45170</v>
      </c>
      <c r="B1537" s="76" t="s">
        <v>17</v>
      </c>
      <c r="C1537" s="76" t="s">
        <v>18</v>
      </c>
      <c r="D1537" s="76" t="s">
        <v>19</v>
      </c>
      <c r="E1537" s="77" t="s">
        <v>20</v>
      </c>
      <c r="F1537" s="78">
        <v>796</v>
      </c>
      <c r="G1537" s="76" t="s">
        <v>298</v>
      </c>
      <c r="H1537" s="76" t="s">
        <v>257</v>
      </c>
      <c r="I1537" s="7">
        <v>1</v>
      </c>
      <c r="J1537" s="8">
        <v>7</v>
      </c>
      <c r="K1537" s="8">
        <v>7</v>
      </c>
      <c r="L1537" s="8">
        <v>7</v>
      </c>
      <c r="M1537" s="8">
        <v>30</v>
      </c>
      <c r="N1537" s="8">
        <v>30</v>
      </c>
      <c r="O1537" s="9">
        <v>100</v>
      </c>
      <c r="P1537" s="9">
        <v>100</v>
      </c>
      <c r="Q1537" s="9">
        <v>100</v>
      </c>
      <c r="R1537" s="35" t="str">
        <f>CONCATENATE(Таблица1[[#This Row],[ОКПД]],Таблица1[[#This Row],[Признак периода данных]],Таблица1[[#This Row],[ОКЕИ]])</f>
        <v>31.09.12.120_796</v>
      </c>
      <c r="S1537" s="35" t="str">
        <f>VLOOKUP(Таблица1[[#This Row],[ОКПД]],ОКПД!$A$2:$B$11000,2,FALSE)</f>
        <v>Мебель деревянная для спальни</v>
      </c>
      <c r="T1537" s="35" t="str">
        <f>VLOOKUP(Таблица1[[#This Row],[ОКЕИ]],'для единиц измирения'!$G$4:$H$1900,2,FALSE)</f>
        <v>штук</v>
      </c>
      <c r="U1537" s="10" t="str">
        <f>LEFT(Таблица1[[#This Row],[ОКПД]],2)</f>
        <v>31</v>
      </c>
      <c r="V1537" s="10" t="e">
        <f>IF(H1537=H1544:H1547,"…*",Таблица1[[#This Row],[За отчётный месяц]])</f>
        <v>#VALUE!</v>
      </c>
      <c r="Y1537" s="25">
        <f t="shared" si="24"/>
        <v>30</v>
      </c>
      <c r="Z1537" s="25">
        <f t="shared" si="25"/>
        <v>100</v>
      </c>
    </row>
    <row r="1538" spans="1:26" ht="20.100000000000001" customHeight="1" x14ac:dyDescent="0.25">
      <c r="A1538" s="91">
        <v>45170</v>
      </c>
      <c r="B1538" s="76" t="s">
        <v>17</v>
      </c>
      <c r="C1538" s="76" t="s">
        <v>18</v>
      </c>
      <c r="D1538" s="76" t="s">
        <v>19</v>
      </c>
      <c r="E1538" s="77" t="s">
        <v>20</v>
      </c>
      <c r="F1538" s="78">
        <v>384</v>
      </c>
      <c r="G1538" s="76" t="s">
        <v>298</v>
      </c>
      <c r="H1538" s="76" t="s">
        <v>9074</v>
      </c>
      <c r="I1538" s="7">
        <v>1</v>
      </c>
      <c r="J1538" s="8">
        <v>7</v>
      </c>
      <c r="K1538" s="8">
        <v>7</v>
      </c>
      <c r="L1538" s="8">
        <v>7</v>
      </c>
      <c r="M1538" s="8">
        <v>122</v>
      </c>
      <c r="N1538" s="8">
        <v>122</v>
      </c>
      <c r="O1538" s="9">
        <v>100</v>
      </c>
      <c r="P1538" s="9">
        <v>100</v>
      </c>
      <c r="Q1538" s="9">
        <v>100</v>
      </c>
      <c r="R1538" s="35" t="str">
        <f>CONCATENATE(Таблица1[[#This Row],[ОКПД]],Таблица1[[#This Row],[Признак периода данных]],Таблица1[[#This Row],[ОКЕИ]])</f>
        <v>31.01.12_384</v>
      </c>
      <c r="S1538" s="35" t="str">
        <f>VLOOKUP(Таблица1[[#This Row],[ОКПД]],ОКПД!$A$2:$B$11000,2,FALSE)</f>
        <v>Мебель деревянная для офисов</v>
      </c>
      <c r="T1538" s="35" t="str">
        <f>VLOOKUP(Таблица1[[#This Row],[ОКЕИ]],'для единиц измирения'!$G$4:$H$1900,2,FALSE)</f>
        <v>тыс.руб</v>
      </c>
      <c r="U1538" s="10" t="str">
        <f>LEFT(Таблица1[[#This Row],[ОКПД]],2)</f>
        <v>31</v>
      </c>
      <c r="V1538" s="10" t="e">
        <f>IF(H1538=H1545:H1548,"…*",Таблица1[[#This Row],[За отчётный месяц]])</f>
        <v>#VALUE!</v>
      </c>
      <c r="Y1538" s="25">
        <f t="shared" si="24"/>
        <v>122</v>
      </c>
      <c r="Z1538" s="25">
        <f t="shared" si="25"/>
        <v>100</v>
      </c>
    </row>
    <row r="1539" spans="1:26" ht="20.100000000000001" customHeight="1" x14ac:dyDescent="0.25">
      <c r="A1539" s="91">
        <v>45170</v>
      </c>
      <c r="B1539" s="76" t="s">
        <v>17</v>
      </c>
      <c r="C1539" s="76" t="s">
        <v>18</v>
      </c>
      <c r="D1539" s="76" t="s">
        <v>19</v>
      </c>
      <c r="E1539" s="77" t="s">
        <v>20</v>
      </c>
      <c r="F1539" s="78">
        <v>168</v>
      </c>
      <c r="G1539" s="76" t="s">
        <v>298</v>
      </c>
      <c r="H1539" s="76" t="s">
        <v>177</v>
      </c>
      <c r="I1539" s="7">
        <v>12</v>
      </c>
      <c r="J1539" s="8">
        <v>153.941</v>
      </c>
      <c r="K1539" s="8">
        <v>153.31100000000001</v>
      </c>
      <c r="L1539" s="8">
        <v>155.43799999999999</v>
      </c>
      <c r="M1539" s="8">
        <v>1361.46</v>
      </c>
      <c r="N1539" s="8">
        <v>1405.1030000000001</v>
      </c>
      <c r="O1539" s="9">
        <v>100.41092941798044</v>
      </c>
      <c r="P1539" s="9">
        <v>99.036915040080288</v>
      </c>
      <c r="Q1539" s="9">
        <v>96.893964357061364</v>
      </c>
      <c r="R1539" s="35" t="str">
        <f>CONCATENATE(Таблица1[[#This Row],[ОКПД]],Таблица1[[#This Row],[Признак периода данных]],Таблица1[[#This Row],[ОКЕИ]])</f>
        <v>10.71.11.110_168</v>
      </c>
      <c r="S1539" s="35" t="str">
        <f>VLOOKUP(Таблица1[[#This Row],[ОКПД]],ОКПД!$A$2:$B$11000,2,FALSE)</f>
        <v>Хлеб недлительного хранения</v>
      </c>
      <c r="T1539" s="35" t="str">
        <f>VLOOKUP(Таблица1[[#This Row],[ОКЕИ]],'для единиц измирения'!$G$4:$H$1900,2,FALSE)</f>
        <v>тонн</v>
      </c>
      <c r="U1539" s="10" t="str">
        <f>LEFT(Таблица1[[#This Row],[ОКПД]],2)</f>
        <v>10</v>
      </c>
      <c r="V1539" s="10" t="e">
        <f>IF(H1539=H1546:H1549,"…*",Таблица1[[#This Row],[За отчётный месяц]])</f>
        <v>#VALUE!</v>
      </c>
      <c r="Y1539" s="25">
        <f t="shared" si="24"/>
        <v>1361.46</v>
      </c>
      <c r="Z1539" s="25">
        <f t="shared" si="25"/>
        <v>96.893964357061364</v>
      </c>
    </row>
    <row r="1540" spans="1:26" ht="20.100000000000001" customHeight="1" x14ac:dyDescent="0.25">
      <c r="A1540" s="91">
        <v>45170</v>
      </c>
      <c r="B1540" s="76" t="s">
        <v>17</v>
      </c>
      <c r="C1540" s="76" t="s">
        <v>18</v>
      </c>
      <c r="D1540" s="76" t="s">
        <v>19</v>
      </c>
      <c r="E1540" s="77" t="s">
        <v>20</v>
      </c>
      <c r="F1540" s="78">
        <v>168</v>
      </c>
      <c r="G1540" s="76" t="s">
        <v>298</v>
      </c>
      <c r="H1540" s="76" t="s">
        <v>110</v>
      </c>
      <c r="I1540" s="7">
        <v>2</v>
      </c>
      <c r="J1540" s="8">
        <v>1.3109999999999999</v>
      </c>
      <c r="K1540" s="8">
        <v>1.2989999999999999</v>
      </c>
      <c r="L1540" s="8">
        <v>0.47899999999999998</v>
      </c>
      <c r="M1540" s="8">
        <v>12.802</v>
      </c>
      <c r="N1540" s="8">
        <v>7.2859999999999996</v>
      </c>
      <c r="O1540" s="9">
        <v>100.92378752886836</v>
      </c>
      <c r="P1540" s="9">
        <v>273.69519832985384</v>
      </c>
      <c r="Q1540" s="9">
        <v>175.70683502607741</v>
      </c>
      <c r="R1540" s="35" t="str">
        <f>CONCATENATE(Таблица1[[#This Row],[ОКПД]],Таблица1[[#This Row],[Признак периода данных]],Таблица1[[#This Row],[ОКЕИ]])</f>
        <v>10.20.24.120_168</v>
      </c>
      <c r="S1540" s="35" t="str">
        <f>VLOOKUP(Таблица1[[#This Row],[ОКПД]],ОКПД!$A$2:$B$11000,2,FALSE)</f>
        <v>Рыба и филе рыбное горячего копчения</v>
      </c>
      <c r="T1540" s="35" t="str">
        <f>VLOOKUP(Таблица1[[#This Row],[ОКЕИ]],'для единиц измирения'!$G$4:$H$1900,2,FALSE)</f>
        <v>тонн</v>
      </c>
      <c r="U1540" s="10" t="str">
        <f>LEFT(Таблица1[[#This Row],[ОКПД]],2)</f>
        <v>10</v>
      </c>
      <c r="V1540" s="10" t="e">
        <f>IF(H1540=H1547:H1550,"…*",Таблица1[[#This Row],[За отчётный месяц]])</f>
        <v>#VALUE!</v>
      </c>
      <c r="Y1540" s="25">
        <f t="shared" si="24"/>
        <v>12.802</v>
      </c>
      <c r="Z1540" s="25">
        <f t="shared" si="25"/>
        <v>175.70683502607741</v>
      </c>
    </row>
    <row r="1541" spans="1:26" ht="20.100000000000001" customHeight="1" x14ac:dyDescent="0.25">
      <c r="A1541" s="91">
        <v>45170</v>
      </c>
      <c r="B1541" s="76" t="s">
        <v>17</v>
      </c>
      <c r="C1541" s="76" t="s">
        <v>18</v>
      </c>
      <c r="D1541" s="76" t="s">
        <v>19</v>
      </c>
      <c r="E1541" s="77" t="s">
        <v>20</v>
      </c>
      <c r="F1541" s="78">
        <v>247</v>
      </c>
      <c r="G1541" s="76" t="s">
        <v>298</v>
      </c>
      <c r="H1541" s="76" t="s">
        <v>334</v>
      </c>
      <c r="I1541" s="7">
        <v>2</v>
      </c>
      <c r="J1541" s="8">
        <v>26.998000000000001</v>
      </c>
      <c r="K1541" s="8">
        <v>26.536999999999999</v>
      </c>
      <c r="L1541" s="8">
        <v>25.399000000000001</v>
      </c>
      <c r="M1541" s="8">
        <v>278.05</v>
      </c>
      <c r="N1541" s="8">
        <v>222.32499999999999</v>
      </c>
      <c r="O1541" s="9">
        <v>101.73719712100086</v>
      </c>
      <c r="P1541" s="9">
        <v>106.29552344580495</v>
      </c>
      <c r="Q1541" s="9">
        <v>125.06465759586192</v>
      </c>
      <c r="R1541" s="35" t="str">
        <f>CONCATENATE(Таблица1[[#This Row],[ОКПД]],Таблица1[[#This Row],[Признак периода данных]],Таблица1[[#This Row],[ОКЕИ]])</f>
        <v>35.11.10.115_247</v>
      </c>
      <c r="S1541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541" s="35" t="str">
        <f>VLOOKUP(Таблица1[[#This Row],[ОКЕИ]],'для единиц измирения'!$G$4:$H$1900,2,FALSE)</f>
        <v>млн. кВт. ч</v>
      </c>
      <c r="U1541" s="10" t="str">
        <f>LEFT(Таблица1[[#This Row],[ОКПД]],2)</f>
        <v>35</v>
      </c>
      <c r="V1541" s="10" t="e">
        <f>IF(H1541=H1548:H1551,"…*",Таблица1[[#This Row],[За отчётный месяц]])</f>
        <v>#VALUE!</v>
      </c>
      <c r="Y1541" s="25">
        <f t="shared" si="24"/>
        <v>278.05</v>
      </c>
      <c r="Z1541" s="25">
        <f t="shared" si="25"/>
        <v>125.06465759586192</v>
      </c>
    </row>
    <row r="1542" spans="1:26" ht="20.100000000000001" customHeight="1" x14ac:dyDescent="0.25">
      <c r="A1542" s="91">
        <v>45170</v>
      </c>
      <c r="B1542" s="76" t="s">
        <v>17</v>
      </c>
      <c r="C1542" s="76" t="s">
        <v>18</v>
      </c>
      <c r="D1542" s="76" t="s">
        <v>19</v>
      </c>
      <c r="E1542" s="77" t="s">
        <v>20</v>
      </c>
      <c r="F1542" s="78">
        <v>168</v>
      </c>
      <c r="G1542" s="76" t="s">
        <v>298</v>
      </c>
      <c r="H1542" s="76" t="s">
        <v>172</v>
      </c>
      <c r="I1542" s="6">
        <v>13</v>
      </c>
      <c r="J1542" s="8">
        <v>179.86799999999999</v>
      </c>
      <c r="K1542" s="8">
        <v>176.511</v>
      </c>
      <c r="L1542" s="8">
        <v>181.4</v>
      </c>
      <c r="M1542" s="8">
        <v>1563.7329999999999</v>
      </c>
      <c r="N1542" s="8">
        <v>1617.684</v>
      </c>
      <c r="O1542" s="9">
        <v>101.90186447303567</v>
      </c>
      <c r="P1542" s="9">
        <v>99.15545755237045</v>
      </c>
      <c r="Q1542" s="9">
        <v>96.664923433748498</v>
      </c>
      <c r="R1542" s="35" t="str">
        <f>CONCATENATE(Таблица1[[#This Row],[ОКПД]],Таблица1[[#This Row],[Признак периода данных]],Таблица1[[#This Row],[ОКЕИ]])</f>
        <v>10.71.11.003.АГ_168</v>
      </c>
      <c r="S1542" s="35" t="str">
        <f>VLOOKUP(Таблица1[[#This Row],[ОКПД]],ОКПД!$A$2:$B$11000,2,FALSE)</f>
        <v>Хлеб и хлебобулочные изделия, включая полуфабрикаты</v>
      </c>
      <c r="T1542" s="35" t="str">
        <f>VLOOKUP(Таблица1[[#This Row],[ОКЕИ]],'для единиц измирения'!$G$4:$H$1900,2,FALSE)</f>
        <v>тонн</v>
      </c>
      <c r="U1542" s="10" t="str">
        <f>LEFT(Таблица1[[#This Row],[ОКПД]],2)</f>
        <v>10</v>
      </c>
      <c r="V1542" s="10" t="e">
        <f>IF(H1542=H1549:H1552,"…*",Таблица1[[#This Row],[За отчётный месяц]])</f>
        <v>#VALUE!</v>
      </c>
      <c r="Y1542" s="25">
        <f t="shared" si="24"/>
        <v>1563.7329999999999</v>
      </c>
      <c r="Z1542" s="25">
        <f t="shared" si="25"/>
        <v>96.664923433748498</v>
      </c>
    </row>
    <row r="1543" spans="1:26" ht="20.100000000000001" customHeight="1" x14ac:dyDescent="0.25">
      <c r="A1543" s="91">
        <v>45170</v>
      </c>
      <c r="B1543" s="76" t="s">
        <v>17</v>
      </c>
      <c r="C1543" s="76" t="s">
        <v>18</v>
      </c>
      <c r="D1543" s="76" t="s">
        <v>19</v>
      </c>
      <c r="E1543" s="77" t="s">
        <v>20</v>
      </c>
      <c r="F1543" s="78">
        <v>168</v>
      </c>
      <c r="G1543" s="76" t="s">
        <v>298</v>
      </c>
      <c r="H1543" s="76" t="s">
        <v>175</v>
      </c>
      <c r="I1543" s="6">
        <v>13</v>
      </c>
      <c r="J1543" s="8">
        <v>179.608</v>
      </c>
      <c r="K1543" s="8">
        <v>176.22800000000001</v>
      </c>
      <c r="L1543" s="8">
        <v>180.63900000000001</v>
      </c>
      <c r="M1543" s="8">
        <v>1560.93</v>
      </c>
      <c r="N1543" s="8">
        <v>1610.9880000000001</v>
      </c>
      <c r="O1543" s="9">
        <v>101.91796990262614</v>
      </c>
      <c r="P1543" s="9">
        <v>99.429248390436172</v>
      </c>
      <c r="Q1543" s="9">
        <v>96.892714284650168</v>
      </c>
      <c r="R1543" s="35" t="str">
        <f>CONCATENATE(Таблица1[[#This Row],[ОКПД]],Таблица1[[#This Row],[Признак периода данных]],Таблица1[[#This Row],[ОКЕИ]])</f>
        <v>10.71.11.100_168</v>
      </c>
      <c r="S1543" s="35" t="str">
        <f>VLOOKUP(Таблица1[[#This Row],[ОКПД]],ОКПД!$A$2:$B$11000,2,FALSE)</f>
        <v>Хлеб и хлебобулочные изделия недлительного хранения</v>
      </c>
      <c r="T1543" s="35" t="str">
        <f>VLOOKUP(Таблица1[[#This Row],[ОКЕИ]],'для единиц измирения'!$G$4:$H$1900,2,FALSE)</f>
        <v>тонн</v>
      </c>
      <c r="U1543" s="10" t="str">
        <f>LEFT(Таблица1[[#This Row],[ОКПД]],2)</f>
        <v>10</v>
      </c>
      <c r="V1543" s="10" t="e">
        <f>IF(H1543=H1550:H1553,"…*",Таблица1[[#This Row],[За отчётный месяц]])</f>
        <v>#VALUE!</v>
      </c>
      <c r="Y1543" s="25">
        <f t="shared" si="24"/>
        <v>1560.93</v>
      </c>
      <c r="Z1543" s="25">
        <f t="shared" si="25"/>
        <v>96.892714284650168</v>
      </c>
    </row>
    <row r="1544" spans="1:26" ht="20.100000000000001" customHeight="1" x14ac:dyDescent="0.25">
      <c r="A1544" s="91">
        <v>45170</v>
      </c>
      <c r="B1544" s="76" t="s">
        <v>17</v>
      </c>
      <c r="C1544" s="76" t="s">
        <v>18</v>
      </c>
      <c r="D1544" s="76" t="s">
        <v>19</v>
      </c>
      <c r="E1544" s="77" t="s">
        <v>20</v>
      </c>
      <c r="F1544" s="78">
        <v>168</v>
      </c>
      <c r="G1544" s="76" t="s">
        <v>298</v>
      </c>
      <c r="H1544" s="76" t="s">
        <v>169</v>
      </c>
      <c r="I1544" s="6">
        <v>13</v>
      </c>
      <c r="J1544" s="8">
        <v>179.798</v>
      </c>
      <c r="K1544" s="8">
        <v>176.40799999999999</v>
      </c>
      <c r="L1544" s="8">
        <v>181.21899999999999</v>
      </c>
      <c r="M1544" s="8">
        <v>1562.97</v>
      </c>
      <c r="N1544" s="8">
        <v>1615.9480000000001</v>
      </c>
      <c r="O1544" s="9">
        <v>101.921681556392</v>
      </c>
      <c r="P1544" s="9">
        <v>99.215865886027402</v>
      </c>
      <c r="Q1544" s="9">
        <v>96.72155292125737</v>
      </c>
      <c r="R1544" s="35" t="str">
        <f>CONCATENATE(Таблица1[[#This Row],[ОКПД]],Таблица1[[#This Row],[Признак периода данных]],Таблица1[[#This Row],[ОКЕИ]])</f>
        <v>10.71.11_168</v>
      </c>
      <c r="S1544" s="35" t="str">
        <f>VLOOKUP(Таблица1[[#This Row],[ОКПД]],ОКПД!$A$2:$B$11000,2,FALSE)</f>
        <v>Изделия хлебобулочные недлительного хранения</v>
      </c>
      <c r="T1544" s="35" t="str">
        <f>VLOOKUP(Таблица1[[#This Row],[ОКЕИ]],'для единиц измирения'!$G$4:$H$1900,2,FALSE)</f>
        <v>тонн</v>
      </c>
      <c r="U1544" s="10" t="str">
        <f>LEFT(Таблица1[[#This Row],[ОКПД]],2)</f>
        <v>10</v>
      </c>
      <c r="V1544" s="10" t="e">
        <f>IF(H1544=H1551:H1554,"…*",Таблица1[[#This Row],[За отчётный месяц]])</f>
        <v>#VALUE!</v>
      </c>
      <c r="Y1544" s="25">
        <f t="shared" si="24"/>
        <v>1562.97</v>
      </c>
      <c r="Z1544" s="25">
        <f t="shared" si="25"/>
        <v>96.72155292125737</v>
      </c>
    </row>
    <row r="1545" spans="1:26" ht="20.100000000000001" customHeight="1" x14ac:dyDescent="0.25">
      <c r="A1545" s="91">
        <v>45170</v>
      </c>
      <c r="B1545" s="76" t="s">
        <v>17</v>
      </c>
      <c r="C1545" s="76" t="s">
        <v>18</v>
      </c>
      <c r="D1545" s="76" t="s">
        <v>19</v>
      </c>
      <c r="E1545" s="77" t="s">
        <v>20</v>
      </c>
      <c r="F1545" s="78">
        <v>247</v>
      </c>
      <c r="G1545" s="76" t="s">
        <v>298</v>
      </c>
      <c r="H1545" s="76" t="s">
        <v>268</v>
      </c>
      <c r="I1545" s="7">
        <v>22</v>
      </c>
      <c r="J1545" s="8">
        <v>63.465000000000003</v>
      </c>
      <c r="K1545" s="8">
        <v>61.607999999999997</v>
      </c>
      <c r="L1545" s="8">
        <v>66.006</v>
      </c>
      <c r="M1545" s="8">
        <v>656.22400000000005</v>
      </c>
      <c r="N1545" s="8">
        <v>618.11800000000005</v>
      </c>
      <c r="O1545" s="9">
        <v>103.01421893260616</v>
      </c>
      <c r="P1545" s="9">
        <v>96.150349968184713</v>
      </c>
      <c r="Q1545" s="9">
        <v>106.16484231166217</v>
      </c>
      <c r="R1545" s="35" t="str">
        <f>CONCATENATE(Таблица1[[#This Row],[ОКПД]],Таблица1[[#This Row],[Признак периода данных]],Таблица1[[#This Row],[ОКЕИ]])</f>
        <v>35.11.10.110_247</v>
      </c>
      <c r="S1545" s="35" t="str">
        <f>VLOOKUP(Таблица1[[#This Row],[ОКПД]],ОКПД!$A$2:$B$11000,2,FALSE)</f>
        <v>Электроэнергия, произведенная электростанциями общего назначения</v>
      </c>
      <c r="T1545" s="35" t="str">
        <f>VLOOKUP(Таблица1[[#This Row],[ОКЕИ]],'для единиц измирения'!$G$4:$H$1900,2,FALSE)</f>
        <v>млн. кВт. ч</v>
      </c>
      <c r="U1545" s="10" t="str">
        <f>LEFT(Таблица1[[#This Row],[ОКПД]],2)</f>
        <v>35</v>
      </c>
      <c r="V1545" s="10" t="e">
        <f>IF(H1545=H1552:H1555,"…*",Таблица1[[#This Row],[За отчётный месяц]])</f>
        <v>#VALUE!</v>
      </c>
      <c r="Y1545" s="25">
        <f t="shared" si="24"/>
        <v>656.22400000000005</v>
      </c>
      <c r="Z1545" s="25">
        <f t="shared" si="25"/>
        <v>106.16484231166217</v>
      </c>
    </row>
    <row r="1546" spans="1:26" ht="20.100000000000001" customHeight="1" x14ac:dyDescent="0.25">
      <c r="A1546" s="91">
        <v>45170</v>
      </c>
      <c r="B1546" s="76" t="s">
        <v>17</v>
      </c>
      <c r="C1546" s="76" t="s">
        <v>18</v>
      </c>
      <c r="D1546" s="76" t="s">
        <v>19</v>
      </c>
      <c r="E1546" s="77" t="s">
        <v>20</v>
      </c>
      <c r="F1546" s="78">
        <v>247</v>
      </c>
      <c r="G1546" s="76" t="s">
        <v>298</v>
      </c>
      <c r="H1546" s="76" t="s">
        <v>262</v>
      </c>
      <c r="I1546" s="7">
        <v>24</v>
      </c>
      <c r="J1546" s="8">
        <v>64.197000000000003</v>
      </c>
      <c r="K1546" s="8">
        <v>62.076999999999998</v>
      </c>
      <c r="L1546" s="8">
        <v>66.466999999999999</v>
      </c>
      <c r="M1546" s="8">
        <v>658.91300000000001</v>
      </c>
      <c r="N1546" s="8">
        <v>620.66899999999998</v>
      </c>
      <c r="O1546" s="9">
        <v>103.41511348808737</v>
      </c>
      <c r="P1546" s="9">
        <v>96.584771390313989</v>
      </c>
      <c r="Q1546" s="9">
        <v>106.16173838229395</v>
      </c>
      <c r="R1546" s="35" t="str">
        <f>CONCATENATE(Таблица1[[#This Row],[ОКПД]],Таблица1[[#This Row],[Признак периода данных]],Таблица1[[#This Row],[ОКЕИ]])</f>
        <v>35.11.10_247</v>
      </c>
      <c r="S1546" s="35" t="str">
        <f>VLOOKUP(Таблица1[[#This Row],[ОКПД]],ОКПД!$A$2:$B$11000,2,FALSE)</f>
        <v>Электроэнергия</v>
      </c>
      <c r="T1546" s="35" t="str">
        <f>VLOOKUP(Таблица1[[#This Row],[ОКЕИ]],'для единиц измирения'!$G$4:$H$1900,2,FALSE)</f>
        <v>млн. кВт. ч</v>
      </c>
      <c r="U1546" s="10" t="str">
        <f>LEFT(Таблица1[[#This Row],[ОКПД]],2)</f>
        <v>35</v>
      </c>
      <c r="V1546" s="10" t="e">
        <f>IF(H1546=H1553:H1556,"…*",Таблица1[[#This Row],[За отчётный месяц]])</f>
        <v>#VALUE!</v>
      </c>
      <c r="Y1546" s="25">
        <f t="shared" si="24"/>
        <v>658.91300000000001</v>
      </c>
      <c r="Z1546" s="25">
        <f t="shared" si="25"/>
        <v>106.16173838229395</v>
      </c>
    </row>
    <row r="1547" spans="1:26" ht="20.100000000000001" customHeight="1" x14ac:dyDescent="0.25">
      <c r="A1547" s="91">
        <v>45170</v>
      </c>
      <c r="B1547" s="76" t="s">
        <v>17</v>
      </c>
      <c r="C1547" s="76" t="s">
        <v>18</v>
      </c>
      <c r="D1547" s="76" t="s">
        <v>19</v>
      </c>
      <c r="E1547" s="77" t="s">
        <v>20</v>
      </c>
      <c r="F1547" s="78">
        <v>247</v>
      </c>
      <c r="G1547" s="76" t="s">
        <v>298</v>
      </c>
      <c r="H1547" s="76" t="s">
        <v>266</v>
      </c>
      <c r="I1547" s="7">
        <v>20</v>
      </c>
      <c r="J1547" s="8">
        <v>36.466999999999999</v>
      </c>
      <c r="K1547" s="8">
        <v>35.070999999999998</v>
      </c>
      <c r="L1547" s="8">
        <v>40.606999999999999</v>
      </c>
      <c r="M1547" s="8">
        <v>378.17399999999998</v>
      </c>
      <c r="N1547" s="8">
        <v>395.79300000000001</v>
      </c>
      <c r="O1547" s="9">
        <v>103.98049670668074</v>
      </c>
      <c r="P1547" s="9">
        <v>89.804713473046519</v>
      </c>
      <c r="Q1547" s="9">
        <v>95.548430619035713</v>
      </c>
      <c r="R1547" s="35" t="str">
        <f>CONCATENATE(Таблица1[[#This Row],[ОКПД]],Таблица1[[#This Row],[Признак периода данных]],Таблица1[[#This Row],[ОКЕИ]])</f>
        <v>35.11.10.001.АГ_247</v>
      </c>
      <c r="S1547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547" s="35" t="str">
        <f>VLOOKUP(Таблица1[[#This Row],[ОКЕИ]],'для единиц измирения'!$G$4:$H$1900,2,FALSE)</f>
        <v>млн. кВт. ч</v>
      </c>
      <c r="U1547" s="10" t="str">
        <f>LEFT(Таблица1[[#This Row],[ОКПД]],2)</f>
        <v>35</v>
      </c>
      <c r="V1547" s="10" t="e">
        <f>IF(H1547=H1554:H1557,"…*",Таблица1[[#This Row],[За отчётный месяц]])</f>
        <v>#VALUE!</v>
      </c>
      <c r="Y1547" s="25">
        <f t="shared" si="24"/>
        <v>378.17399999999998</v>
      </c>
      <c r="Z1547" s="25">
        <f t="shared" si="25"/>
        <v>95.548430619035713</v>
      </c>
    </row>
    <row r="1548" spans="1:26" ht="20.100000000000001" customHeight="1" x14ac:dyDescent="0.25">
      <c r="A1548" s="91">
        <v>45170</v>
      </c>
      <c r="B1548" s="76" t="s">
        <v>17</v>
      </c>
      <c r="C1548" s="76" t="s">
        <v>18</v>
      </c>
      <c r="D1548" s="76" t="s">
        <v>19</v>
      </c>
      <c r="E1548" s="77" t="s">
        <v>20</v>
      </c>
      <c r="F1548" s="78">
        <v>168</v>
      </c>
      <c r="G1548" s="76" t="s">
        <v>298</v>
      </c>
      <c r="H1548" s="76" t="s">
        <v>194</v>
      </c>
      <c r="I1548" s="7">
        <v>1</v>
      </c>
      <c r="J1548" s="8">
        <v>0.48</v>
      </c>
      <c r="K1548" s="8">
        <v>0.46</v>
      </c>
      <c r="L1548" s="8">
        <v>0.46700000000000003</v>
      </c>
      <c r="M1548" s="8">
        <v>3.52</v>
      </c>
      <c r="N1548" s="8">
        <v>2.867</v>
      </c>
      <c r="O1548" s="9">
        <v>104.34782608695652</v>
      </c>
      <c r="P1548" s="9">
        <v>102.78372591006423</v>
      </c>
      <c r="Q1548" s="9">
        <v>122.77642134635508</v>
      </c>
      <c r="R1548" s="35" t="str">
        <f>CONCATENATE(Таблица1[[#This Row],[ОКПД]],Таблица1[[#This Row],[Признак периода данных]],Таблица1[[#This Row],[ОКЕИ]])</f>
        <v>10.72.12.120_168</v>
      </c>
      <c r="S1548" s="35" t="str">
        <f>VLOOKUP(Таблица1[[#This Row],[ОКПД]],ОКПД!$A$2:$B$11000,2,FALSE)</f>
        <v>Печенье сладкое</v>
      </c>
      <c r="T1548" s="35" t="str">
        <f>VLOOKUP(Таблица1[[#This Row],[ОКЕИ]],'для единиц измирения'!$G$4:$H$1900,2,FALSE)</f>
        <v>тонн</v>
      </c>
      <c r="U1548" s="10" t="str">
        <f>LEFT(Таблица1[[#This Row],[ОКПД]],2)</f>
        <v>10</v>
      </c>
      <c r="V1548" s="10" t="e">
        <f>IF(H1548=H1555:H1558,"…*",Таблица1[[#This Row],[За отчётный месяц]])</f>
        <v>#VALUE!</v>
      </c>
      <c r="Y1548" s="25">
        <f t="shared" si="24"/>
        <v>3.52</v>
      </c>
      <c r="Z1548" s="25">
        <f t="shared" si="25"/>
        <v>122.77642134635508</v>
      </c>
    </row>
    <row r="1549" spans="1:26" ht="20.100000000000001" customHeight="1" x14ac:dyDescent="0.25">
      <c r="A1549" s="91">
        <v>45170</v>
      </c>
      <c r="B1549" s="76" t="s">
        <v>17</v>
      </c>
      <c r="C1549" s="76" t="s">
        <v>18</v>
      </c>
      <c r="D1549" s="76" t="s">
        <v>19</v>
      </c>
      <c r="E1549" s="77" t="s">
        <v>20</v>
      </c>
      <c r="F1549" s="78">
        <v>168</v>
      </c>
      <c r="G1549" s="76" t="s">
        <v>298</v>
      </c>
      <c r="H1549" s="76" t="s">
        <v>55</v>
      </c>
      <c r="I1549" s="7">
        <v>5</v>
      </c>
      <c r="J1549" s="8">
        <v>9.64</v>
      </c>
      <c r="K1549" s="8">
        <v>9.2270000000000003</v>
      </c>
      <c r="L1549" s="8">
        <v>9.31</v>
      </c>
      <c r="M1549" s="8">
        <v>86.706999999999994</v>
      </c>
      <c r="N1549" s="8">
        <v>91.01</v>
      </c>
      <c r="O1549" s="9">
        <v>104.47599436436545</v>
      </c>
      <c r="P1549" s="9">
        <v>103.54457572502686</v>
      </c>
      <c r="Q1549" s="9">
        <v>95.271948137567307</v>
      </c>
      <c r="R1549" s="35" t="str">
        <f>CONCATENATE(Таблица1[[#This Row],[ОКПД]],Таблица1[[#This Row],[Признак периода данных]],Таблица1[[#This Row],[ОКЕИ]])</f>
        <v>10.13.14.700_168</v>
      </c>
      <c r="S1549" s="35" t="str">
        <f>VLOOKUP(Таблица1[[#This Row],[ОКПД]],ОКПД!$A$2:$B$11000,2,FALSE)</f>
        <v>Полуфабрикаты мясные, мясосодержащие, охлажденные, замороженные</v>
      </c>
      <c r="T1549" s="35" t="str">
        <f>VLOOKUP(Таблица1[[#This Row],[ОКЕИ]],'для единиц измирения'!$G$4:$H$1900,2,FALSE)</f>
        <v>тонн</v>
      </c>
      <c r="U1549" s="10" t="str">
        <f>LEFT(Таблица1[[#This Row],[ОКПД]],2)</f>
        <v>10</v>
      </c>
      <c r="V1549" s="10" t="e">
        <f>IF(H1549=H1556:H1559,"…*",Таблица1[[#This Row],[За отчётный месяц]])</f>
        <v>#VALUE!</v>
      </c>
      <c r="Y1549" s="25">
        <f t="shared" si="24"/>
        <v>86.706999999999994</v>
      </c>
      <c r="Z1549" s="25">
        <f t="shared" si="25"/>
        <v>95.271948137567307</v>
      </c>
    </row>
    <row r="1550" spans="1:26" ht="20.100000000000001" customHeight="1" x14ac:dyDescent="0.25">
      <c r="A1550" s="91">
        <v>45170</v>
      </c>
      <c r="B1550" s="76" t="s">
        <v>17</v>
      </c>
      <c r="C1550" s="76" t="s">
        <v>18</v>
      </c>
      <c r="D1550" s="76" t="s">
        <v>19</v>
      </c>
      <c r="E1550" s="77" t="s">
        <v>20</v>
      </c>
      <c r="F1550" s="78">
        <v>168</v>
      </c>
      <c r="G1550" s="76" t="s">
        <v>298</v>
      </c>
      <c r="H1550" s="76" t="s">
        <v>183</v>
      </c>
      <c r="I1550" s="7">
        <v>3</v>
      </c>
      <c r="J1550" s="8">
        <v>0.19</v>
      </c>
      <c r="K1550" s="8">
        <v>0.18</v>
      </c>
      <c r="L1550" s="8">
        <v>0.57999999999999996</v>
      </c>
      <c r="M1550" s="8">
        <v>2.04</v>
      </c>
      <c r="N1550" s="8">
        <v>4.96</v>
      </c>
      <c r="O1550" s="9">
        <v>105.55555555555556</v>
      </c>
      <c r="P1550" s="9">
        <v>32.758620689655174</v>
      </c>
      <c r="Q1550" s="9">
        <v>41.12903225806452</v>
      </c>
      <c r="R1550" s="35" t="str">
        <f>CONCATENATE(Таблица1[[#This Row],[ОКПД]],Таблица1[[#This Row],[Признак периода данных]],Таблица1[[#This Row],[ОКЕИ]])</f>
        <v>10.71.11.200_168</v>
      </c>
      <c r="S1550" s="35" t="str">
        <f>VLOOKUP(Таблица1[[#This Row],[ОКПД]],ОКПД!$A$2:$B$11000,2,FALSE)</f>
        <v>Полуфабрикаты хлебобулочные охлажденные</v>
      </c>
      <c r="T1550" s="35" t="str">
        <f>VLOOKUP(Таблица1[[#This Row],[ОКЕИ]],'для единиц измирения'!$G$4:$H$1900,2,FALSE)</f>
        <v>тонн</v>
      </c>
      <c r="U1550" s="10" t="str">
        <f>LEFT(Таблица1[[#This Row],[ОКПД]],2)</f>
        <v>10</v>
      </c>
      <c r="V1550" s="10" t="e">
        <f>IF(H1550=H1557:H1560,"…*",Таблица1[[#This Row],[За отчётный месяц]])</f>
        <v>#VALUE!</v>
      </c>
      <c r="Y1550" s="25">
        <f t="shared" si="24"/>
        <v>2.04</v>
      </c>
      <c r="Z1550" s="25">
        <f t="shared" si="25"/>
        <v>41.12903225806452</v>
      </c>
    </row>
    <row r="1551" spans="1:26" ht="20.100000000000001" customHeight="1" x14ac:dyDescent="0.25">
      <c r="A1551" s="91">
        <v>45170</v>
      </c>
      <c r="B1551" s="76" t="s">
        <v>17</v>
      </c>
      <c r="C1551" s="76" t="s">
        <v>18</v>
      </c>
      <c r="D1551" s="76" t="s">
        <v>19</v>
      </c>
      <c r="E1551" s="77" t="s">
        <v>20</v>
      </c>
      <c r="F1551" s="78">
        <v>128</v>
      </c>
      <c r="G1551" s="76" t="s">
        <v>298</v>
      </c>
      <c r="H1551" s="76" t="s">
        <v>219</v>
      </c>
      <c r="I1551" s="7">
        <v>3</v>
      </c>
      <c r="J1551" s="8">
        <v>41.77</v>
      </c>
      <c r="K1551" s="8">
        <v>39.03</v>
      </c>
      <c r="L1551" s="8">
        <v>42.75</v>
      </c>
      <c r="M1551" s="8">
        <v>365.87</v>
      </c>
      <c r="N1551" s="8">
        <v>373.08</v>
      </c>
      <c r="O1551" s="9">
        <v>107.0202408403792</v>
      </c>
      <c r="P1551" s="9">
        <v>97.707602339181292</v>
      </c>
      <c r="Q1551" s="9">
        <v>98.067438619062941</v>
      </c>
      <c r="R1551" s="35" t="str">
        <f>CONCATENATE(Таблица1[[#This Row],[ОКПД]],Таблица1[[#This Row],[Признак периода данных]],Таблица1[[#This Row],[ОКЕИ]])</f>
        <v>11.07.11.120_128</v>
      </c>
      <c r="S1551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551" s="35" t="str">
        <f>VLOOKUP(Таблица1[[#This Row],[ОКЕИ]],'для единиц измирения'!$G$4:$H$1900,2,FALSE)</f>
        <v>тыс.полу-литров</v>
      </c>
      <c r="U1551" s="10" t="str">
        <f>LEFT(Таблица1[[#This Row],[ОКПД]],2)</f>
        <v>11</v>
      </c>
      <c r="V1551" s="10" t="e">
        <f>IF(H1551=H1558:H1561,"…*",Таблица1[[#This Row],[За отчётный месяц]])</f>
        <v>#VALUE!</v>
      </c>
      <c r="Y1551" s="25">
        <f t="shared" si="24"/>
        <v>365.87</v>
      </c>
      <c r="Z1551" s="25">
        <f t="shared" si="25"/>
        <v>98.067438619062941</v>
      </c>
    </row>
    <row r="1552" spans="1:26" ht="20.100000000000001" customHeight="1" x14ac:dyDescent="0.25">
      <c r="A1552" s="91">
        <v>45170</v>
      </c>
      <c r="B1552" s="76" t="s">
        <v>17</v>
      </c>
      <c r="C1552" s="76" t="s">
        <v>18</v>
      </c>
      <c r="D1552" s="76" t="s">
        <v>19</v>
      </c>
      <c r="E1552" s="77" t="s">
        <v>20</v>
      </c>
      <c r="F1552" s="78">
        <v>168</v>
      </c>
      <c r="G1552" s="76" t="s">
        <v>298</v>
      </c>
      <c r="H1552" s="76" t="s">
        <v>137</v>
      </c>
      <c r="I1552" s="7">
        <v>3</v>
      </c>
      <c r="J1552" s="8">
        <v>3.41</v>
      </c>
      <c r="K1552" s="8">
        <v>3.18</v>
      </c>
      <c r="L1552" s="8">
        <v>3.39</v>
      </c>
      <c r="M1552" s="8">
        <v>32.479999999999997</v>
      </c>
      <c r="N1552" s="8">
        <v>31.83</v>
      </c>
      <c r="O1552" s="9">
        <v>107.23270440251572</v>
      </c>
      <c r="P1552" s="9">
        <v>100.58997050147492</v>
      </c>
      <c r="Q1552" s="9">
        <v>102.0420986490732</v>
      </c>
      <c r="R1552" s="35" t="str">
        <f>CONCATENATE(Таблица1[[#This Row],[ОКПД]],Таблица1[[#This Row],[Признак периода данных]],Таблица1[[#This Row],[ОКЕИ]])</f>
        <v>10.51.40.310_168</v>
      </c>
      <c r="S1552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552" s="35" t="str">
        <f>VLOOKUP(Таблица1[[#This Row],[ОКЕИ]],'для единиц измирения'!$G$4:$H$1900,2,FALSE)</f>
        <v>тонн</v>
      </c>
      <c r="U1552" s="10" t="str">
        <f>LEFT(Таблица1[[#This Row],[ОКПД]],2)</f>
        <v>10</v>
      </c>
      <c r="V1552" s="10" t="e">
        <f>IF(H1552=H1559:H1562,"…*",Таблица1[[#This Row],[За отчётный месяц]])</f>
        <v>#VALUE!</v>
      </c>
      <c r="Y1552" s="25">
        <f t="shared" si="24"/>
        <v>32.479999999999997</v>
      </c>
      <c r="Z1552" s="25">
        <f t="shared" si="25"/>
        <v>102.0420986490732</v>
      </c>
    </row>
    <row r="1553" spans="1:26" ht="20.100000000000001" customHeight="1" x14ac:dyDescent="0.25">
      <c r="A1553" s="91">
        <v>45170</v>
      </c>
      <c r="B1553" s="76" t="s">
        <v>17</v>
      </c>
      <c r="C1553" s="76" t="s">
        <v>18</v>
      </c>
      <c r="D1553" s="76" t="s">
        <v>19</v>
      </c>
      <c r="E1553" s="77" t="s">
        <v>20</v>
      </c>
      <c r="F1553" s="78">
        <v>168</v>
      </c>
      <c r="G1553" s="76" t="s">
        <v>298</v>
      </c>
      <c r="H1553" s="76" t="s">
        <v>204</v>
      </c>
      <c r="I1553" s="7">
        <v>10</v>
      </c>
      <c r="J1553" s="8">
        <v>5.6989999999999998</v>
      </c>
      <c r="K1553" s="8">
        <v>5.2569999999999997</v>
      </c>
      <c r="L1553" s="8">
        <v>7.1639999999999997</v>
      </c>
      <c r="M1553" s="8">
        <v>55.936</v>
      </c>
      <c r="N1553" s="8">
        <v>71.685000000000002</v>
      </c>
      <c r="O1553" s="9">
        <v>108.4078371694883</v>
      </c>
      <c r="P1553" s="9">
        <v>79.55053042992742</v>
      </c>
      <c r="Q1553" s="9">
        <v>78.030271325939879</v>
      </c>
      <c r="R1553" s="35" t="str">
        <f>CONCATENATE(Таблица1[[#This Row],[ОКПД]],Таблица1[[#This Row],[Признак периода данных]],Таблица1[[#This Row],[ОКЕИ]])</f>
        <v>10.82.71.001.АГ_168</v>
      </c>
      <c r="S1553" s="35" t="str">
        <f>VLOOKUP(Таблица1[[#This Row],[ОКПД]],ОКПД!$A$2:$B$11000,2,FALSE)</f>
        <v>Кондитерские изделия</v>
      </c>
      <c r="T1553" s="35" t="str">
        <f>VLOOKUP(Таблица1[[#This Row],[ОКЕИ]],'для единиц измирения'!$G$4:$H$1900,2,FALSE)</f>
        <v>тонн</v>
      </c>
      <c r="U1553" s="10" t="str">
        <f>LEFT(Таблица1[[#This Row],[ОКПД]],2)</f>
        <v>10</v>
      </c>
      <c r="V1553" s="10" t="e">
        <f>IF(H1553=H1560:H1563,"…*",Таблица1[[#This Row],[За отчётный месяц]])</f>
        <v>#VALUE!</v>
      </c>
      <c r="Y1553" s="25">
        <f t="shared" si="24"/>
        <v>55.936</v>
      </c>
      <c r="Z1553" s="25">
        <f t="shared" si="25"/>
        <v>78.030271325939879</v>
      </c>
    </row>
    <row r="1554" spans="1:26" ht="20.100000000000001" customHeight="1" x14ac:dyDescent="0.25">
      <c r="A1554" s="91">
        <v>45170</v>
      </c>
      <c r="B1554" s="76" t="s">
        <v>17</v>
      </c>
      <c r="C1554" s="76" t="s">
        <v>18</v>
      </c>
      <c r="D1554" s="76" t="s">
        <v>19</v>
      </c>
      <c r="E1554" s="77" t="s">
        <v>20</v>
      </c>
      <c r="F1554" s="78">
        <v>247</v>
      </c>
      <c r="G1554" s="76" t="s">
        <v>298</v>
      </c>
      <c r="H1554" s="76" t="s">
        <v>273</v>
      </c>
      <c r="I1554" s="7">
        <v>17</v>
      </c>
      <c r="J1554" s="8">
        <v>20.454999999999998</v>
      </c>
      <c r="K1554" s="8">
        <v>18.856999999999999</v>
      </c>
      <c r="L1554" s="8">
        <v>23.495999999999999</v>
      </c>
      <c r="M1554" s="8">
        <v>192.34899999999999</v>
      </c>
      <c r="N1554" s="8">
        <v>207.804</v>
      </c>
      <c r="O1554" s="9">
        <v>108.47430662353503</v>
      </c>
      <c r="P1554" s="9">
        <v>87.057371467483833</v>
      </c>
      <c r="Q1554" s="9">
        <v>92.562703316586777</v>
      </c>
      <c r="R1554" s="35" t="str">
        <f>CONCATENATE(Таблица1[[#This Row],[ОКПД]],Таблица1[[#This Row],[Признак периода данных]],Таблица1[[#This Row],[ОКЕИ]])</f>
        <v>35.11.10.114_247</v>
      </c>
      <c r="S1554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554" s="35" t="str">
        <f>VLOOKUP(Таблица1[[#This Row],[ОКЕИ]],'для единиц измирения'!$G$4:$H$1900,2,FALSE)</f>
        <v>млн. кВт. ч</v>
      </c>
      <c r="U1554" s="10" t="str">
        <f>LEFT(Таблица1[[#This Row],[ОКПД]],2)</f>
        <v>35</v>
      </c>
      <c r="V1554" s="10" t="e">
        <f>IF(H1554=H1561:H1564,"…*",Таблица1[[#This Row],[За отчётный месяц]])</f>
        <v>#VALUE!</v>
      </c>
      <c r="Y1554" s="25">
        <f t="shared" si="24"/>
        <v>192.34899999999999</v>
      </c>
      <c r="Z1554" s="25">
        <f t="shared" si="25"/>
        <v>92.562703316586777</v>
      </c>
    </row>
    <row r="1555" spans="1:26" ht="20.100000000000001" customHeight="1" x14ac:dyDescent="0.25">
      <c r="A1555" s="91">
        <v>45170</v>
      </c>
      <c r="B1555" s="76" t="s">
        <v>17</v>
      </c>
      <c r="C1555" s="76" t="s">
        <v>18</v>
      </c>
      <c r="D1555" s="76" t="s">
        <v>19</v>
      </c>
      <c r="E1555" s="77" t="s">
        <v>20</v>
      </c>
      <c r="F1555" s="78">
        <v>168</v>
      </c>
      <c r="G1555" s="76" t="s">
        <v>298</v>
      </c>
      <c r="H1555" s="76" t="s">
        <v>155</v>
      </c>
      <c r="I1555" s="7">
        <v>1</v>
      </c>
      <c r="J1555" s="8">
        <v>0.64</v>
      </c>
      <c r="K1555" s="8">
        <v>0.59</v>
      </c>
      <c r="L1555" s="8">
        <v>0.49</v>
      </c>
      <c r="M1555" s="8">
        <v>7.46</v>
      </c>
      <c r="N1555" s="8">
        <v>6.73</v>
      </c>
      <c r="O1555" s="9">
        <v>108.47457627118644</v>
      </c>
      <c r="P1555" s="9">
        <v>130.61224489795919</v>
      </c>
      <c r="Q1555" s="9">
        <v>110.84695393759287</v>
      </c>
      <c r="R1555" s="35" t="str">
        <f>CONCATENATE(Таблица1[[#This Row],[ОКПД]],Таблица1[[#This Row],[Признак периода данных]],Таблица1[[#This Row],[ОКЕИ]])</f>
        <v>10.51.55_168</v>
      </c>
      <c r="S1555" s="35" t="str">
        <f>VLOOKUP(Таблица1[[#This Row],[ОКПД]],ОКПД!$A$2:$B$11000,2,FALSE)</f>
        <v>Сыворотка</v>
      </c>
      <c r="T1555" s="35" t="str">
        <f>VLOOKUP(Таблица1[[#This Row],[ОКЕИ]],'для единиц измирения'!$G$4:$H$1900,2,FALSE)</f>
        <v>тонн</v>
      </c>
      <c r="U1555" s="10" t="str">
        <f>LEFT(Таблица1[[#This Row],[ОКПД]],2)</f>
        <v>10</v>
      </c>
      <c r="V1555" s="10" t="e">
        <f>IF(H1555=H1562:H1565,"…*",Таблица1[[#This Row],[За отчётный месяц]])</f>
        <v>#VALUE!</v>
      </c>
      <c r="Y1555" s="25">
        <f t="shared" si="24"/>
        <v>7.46</v>
      </c>
      <c r="Z1555" s="25">
        <f t="shared" si="25"/>
        <v>110.84695393759287</v>
      </c>
    </row>
    <row r="1556" spans="1:26" ht="20.100000000000001" customHeight="1" x14ac:dyDescent="0.25">
      <c r="A1556" s="91">
        <v>45170</v>
      </c>
      <c r="B1556" s="76" t="s">
        <v>17</v>
      </c>
      <c r="C1556" s="76" t="s">
        <v>18</v>
      </c>
      <c r="D1556" s="76" t="s">
        <v>19</v>
      </c>
      <c r="E1556" s="77" t="s">
        <v>20</v>
      </c>
      <c r="F1556" s="78">
        <v>168</v>
      </c>
      <c r="G1556" s="76" t="s">
        <v>298</v>
      </c>
      <c r="H1556" s="76" t="s">
        <v>179</v>
      </c>
      <c r="I1556" s="7">
        <v>10</v>
      </c>
      <c r="J1556" s="8">
        <v>13.157</v>
      </c>
      <c r="K1556" s="8">
        <v>11.9</v>
      </c>
      <c r="L1556" s="8">
        <v>11.997</v>
      </c>
      <c r="M1556" s="8">
        <v>107.345</v>
      </c>
      <c r="N1556" s="8">
        <v>105.53100000000001</v>
      </c>
      <c r="O1556" s="9">
        <v>110.56302521008404</v>
      </c>
      <c r="P1556" s="9">
        <v>109.66908393765108</v>
      </c>
      <c r="Q1556" s="9">
        <v>101.71892619230368</v>
      </c>
      <c r="R1556" s="35" t="str">
        <f>CONCATENATE(Таблица1[[#This Row],[ОКПД]],Таблица1[[#This Row],[Признак периода данных]],Таблица1[[#This Row],[ОКЕИ]])</f>
        <v>10.71.11.120_168</v>
      </c>
      <c r="S1556" s="35" t="str">
        <f>VLOOKUP(Таблица1[[#This Row],[ОКПД]],ОКПД!$A$2:$B$11000,2,FALSE)</f>
        <v>Булочные изделия недлительного хранения</v>
      </c>
      <c r="T1556" s="35" t="str">
        <f>VLOOKUP(Таблица1[[#This Row],[ОКЕИ]],'для единиц измирения'!$G$4:$H$1900,2,FALSE)</f>
        <v>тонн</v>
      </c>
      <c r="U1556" s="10" t="str">
        <f>LEFT(Таблица1[[#This Row],[ОКПД]],2)</f>
        <v>10</v>
      </c>
      <c r="V1556" s="10" t="e">
        <f>IF(H1556=H1563:H1566,"…*",Таблица1[[#This Row],[За отчётный месяц]])</f>
        <v>#VALUE!</v>
      </c>
      <c r="Y1556" s="25">
        <f t="shared" si="24"/>
        <v>107.345</v>
      </c>
      <c r="Z1556" s="25">
        <f t="shared" si="25"/>
        <v>101.71892619230368</v>
      </c>
    </row>
    <row r="1557" spans="1:26" ht="20.100000000000001" customHeight="1" x14ac:dyDescent="0.25">
      <c r="A1557" s="91">
        <v>45170</v>
      </c>
      <c r="B1557" s="76" t="s">
        <v>17</v>
      </c>
      <c r="C1557" s="76" t="s">
        <v>18</v>
      </c>
      <c r="D1557" s="76" t="s">
        <v>19</v>
      </c>
      <c r="E1557" s="77" t="s">
        <v>20</v>
      </c>
      <c r="F1557" s="78">
        <v>168</v>
      </c>
      <c r="G1557" s="76" t="s">
        <v>298</v>
      </c>
      <c r="H1557" s="76" t="s">
        <v>185</v>
      </c>
      <c r="I1557" s="7">
        <v>9</v>
      </c>
      <c r="J1557" s="8">
        <v>4.7190000000000003</v>
      </c>
      <c r="K1557" s="8">
        <v>4.2569999999999997</v>
      </c>
      <c r="L1557" s="8">
        <v>6.03</v>
      </c>
      <c r="M1557" s="8">
        <v>46.316000000000003</v>
      </c>
      <c r="N1557" s="8">
        <v>63.631</v>
      </c>
      <c r="O1557" s="9">
        <v>110.85271317829458</v>
      </c>
      <c r="P1557" s="9">
        <v>78.258706467661696</v>
      </c>
      <c r="Q1557" s="9">
        <v>72.788420738319374</v>
      </c>
      <c r="R1557" s="35" t="str">
        <f>CONCATENATE(Таблица1[[#This Row],[ОКПД]],Таблица1[[#This Row],[Признак периода данных]],Таблица1[[#This Row],[ОКЕИ]])</f>
        <v>10.71.12_168</v>
      </c>
      <c r="S1557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557" s="35" t="str">
        <f>VLOOKUP(Таблица1[[#This Row],[ОКЕИ]],'для единиц измирения'!$G$4:$H$1900,2,FALSE)</f>
        <v>тонн</v>
      </c>
      <c r="U1557" s="10" t="str">
        <f>LEFT(Таблица1[[#This Row],[ОКПД]],2)</f>
        <v>10</v>
      </c>
      <c r="V1557" s="10" t="e">
        <f>IF(H1557=H1564:H1567,"…*",Таблица1[[#This Row],[За отчётный месяц]])</f>
        <v>#VALUE!</v>
      </c>
      <c r="Y1557" s="25">
        <f t="shared" si="24"/>
        <v>46.316000000000003</v>
      </c>
      <c r="Z1557" s="25">
        <f t="shared" si="25"/>
        <v>72.788420738319374</v>
      </c>
    </row>
    <row r="1558" spans="1:26" ht="20.100000000000001" customHeight="1" x14ac:dyDescent="0.25">
      <c r="A1558" s="91">
        <v>45170</v>
      </c>
      <c r="B1558" s="76" t="s">
        <v>17</v>
      </c>
      <c r="C1558" s="76" t="s">
        <v>18</v>
      </c>
      <c r="D1558" s="76" t="s">
        <v>19</v>
      </c>
      <c r="E1558" s="77" t="s">
        <v>20</v>
      </c>
      <c r="F1558" s="78">
        <v>168</v>
      </c>
      <c r="G1558" s="76" t="s">
        <v>298</v>
      </c>
      <c r="H1558" s="76" t="s">
        <v>153</v>
      </c>
      <c r="I1558" s="6">
        <v>4</v>
      </c>
      <c r="J1558" s="8">
        <v>5.22</v>
      </c>
      <c r="K1558" s="8">
        <v>4.62</v>
      </c>
      <c r="L1558" s="8">
        <v>5.46</v>
      </c>
      <c r="M1558" s="8">
        <v>51.39</v>
      </c>
      <c r="N1558" s="8">
        <v>53.48</v>
      </c>
      <c r="O1558" s="9">
        <v>112.98701298701299</v>
      </c>
      <c r="P1558" s="9">
        <v>95.604395604395606</v>
      </c>
      <c r="Q1558" s="9">
        <v>96.091997008227381</v>
      </c>
      <c r="R1558" s="35" t="str">
        <f>CONCATENATE(Таблица1[[#This Row],[ОКПД]],Таблица1[[#This Row],[Признак периода данных]],Таблица1[[#This Row],[ОКЕИ]])</f>
        <v>10.51.52.200_168</v>
      </c>
      <c r="S1558" s="35" t="str">
        <f>VLOOKUP(Таблица1[[#This Row],[ОКПД]],ОКПД!$A$2:$B$11000,2,FALSE)</f>
        <v>Сметана</v>
      </c>
      <c r="T1558" s="35" t="str">
        <f>VLOOKUP(Таблица1[[#This Row],[ОКЕИ]],'для единиц измирения'!$G$4:$H$1900,2,FALSE)</f>
        <v>тонн</v>
      </c>
      <c r="U1558" s="10" t="str">
        <f>LEFT(Таблица1[[#This Row],[ОКПД]],2)</f>
        <v>10</v>
      </c>
      <c r="V1558" s="10" t="e">
        <f>IF(H1558=H1565:H1568,"…*",Таблица1[[#This Row],[За отчётный месяц]])</f>
        <v>#VALUE!</v>
      </c>
      <c r="Y1558" s="25">
        <f t="shared" si="24"/>
        <v>51.39</v>
      </c>
      <c r="Z1558" s="25">
        <f t="shared" si="25"/>
        <v>96.091997008227381</v>
      </c>
    </row>
    <row r="1559" spans="1:26" ht="20.100000000000001" customHeight="1" x14ac:dyDescent="0.25">
      <c r="A1559" s="91">
        <v>45170</v>
      </c>
      <c r="B1559" s="76" t="s">
        <v>17</v>
      </c>
      <c r="C1559" s="76" t="s">
        <v>18</v>
      </c>
      <c r="D1559" s="76" t="s">
        <v>19</v>
      </c>
      <c r="E1559" s="77" t="s">
        <v>20</v>
      </c>
      <c r="F1559" s="78">
        <v>168</v>
      </c>
      <c r="G1559" s="76" t="s">
        <v>298</v>
      </c>
      <c r="H1559" s="76" t="s">
        <v>40</v>
      </c>
      <c r="I1559" s="7">
        <v>2</v>
      </c>
      <c r="J1559" s="8">
        <v>3.82</v>
      </c>
      <c r="K1559" s="8">
        <v>3.37</v>
      </c>
      <c r="L1559" s="8">
        <v>4.66</v>
      </c>
      <c r="M1559" s="8">
        <v>39.200000000000003</v>
      </c>
      <c r="N1559" s="8">
        <v>39.71</v>
      </c>
      <c r="O1559" s="9">
        <v>113.35311572700297</v>
      </c>
      <c r="P1559" s="9">
        <v>81.97424892703863</v>
      </c>
      <c r="Q1559" s="9">
        <v>98.715688743389578</v>
      </c>
      <c r="R1559" s="35" t="str">
        <f>CONCATENATE(Таблица1[[#This Row],[ОКПД]],Таблица1[[#This Row],[Признак периода данных]],Таблица1[[#This Row],[ОКЕИ]])</f>
        <v>10.13.14.002.АГ_168</v>
      </c>
      <c r="S1559" s="35" t="str">
        <f>VLOOKUP(Таблица1[[#This Row],[ОКПД]],ОКПД!$A$2:$B$11000,2,FALSE)</f>
        <v>Изделия колбасные, включая  изделия колбасные для детского питания</v>
      </c>
      <c r="T1559" s="35" t="str">
        <f>VLOOKUP(Таблица1[[#This Row],[ОКЕИ]],'для единиц измирения'!$G$4:$H$1900,2,FALSE)</f>
        <v>тонн</v>
      </c>
      <c r="U1559" s="10" t="str">
        <f>LEFT(Таблица1[[#This Row],[ОКПД]],2)</f>
        <v>10</v>
      </c>
      <c r="V1559" s="10" t="e">
        <f>IF(H1559=H1566:H1569,"…*",Таблица1[[#This Row],[За отчётный месяц]])</f>
        <v>#VALUE!</v>
      </c>
      <c r="Y1559" s="25">
        <f t="shared" si="24"/>
        <v>39.200000000000003</v>
      </c>
      <c r="Z1559" s="25">
        <f t="shared" si="25"/>
        <v>98.715688743389578</v>
      </c>
    </row>
    <row r="1560" spans="1:26" ht="20.100000000000001" customHeight="1" x14ac:dyDescent="0.25">
      <c r="A1560" s="91">
        <v>45170</v>
      </c>
      <c r="B1560" s="76" t="s">
        <v>17</v>
      </c>
      <c r="C1560" s="76" t="s">
        <v>18</v>
      </c>
      <c r="D1560" s="76" t="s">
        <v>19</v>
      </c>
      <c r="E1560" s="77" t="s">
        <v>20</v>
      </c>
      <c r="F1560" s="78">
        <v>168</v>
      </c>
      <c r="G1560" s="76" t="s">
        <v>298</v>
      </c>
      <c r="H1560" s="76" t="s">
        <v>43</v>
      </c>
      <c r="I1560" s="7">
        <v>2</v>
      </c>
      <c r="J1560" s="8">
        <v>2.62</v>
      </c>
      <c r="K1560" s="8">
        <v>2.31</v>
      </c>
      <c r="L1560" s="8">
        <v>3.14</v>
      </c>
      <c r="M1560" s="8">
        <v>26.46</v>
      </c>
      <c r="N1560" s="8">
        <v>26.23</v>
      </c>
      <c r="O1560" s="9">
        <v>113.41991341991341</v>
      </c>
      <c r="P1560" s="9">
        <v>83.439490445859875</v>
      </c>
      <c r="Q1560" s="9">
        <v>100.87685855890201</v>
      </c>
      <c r="R1560" s="35" t="str">
        <f>CONCATENATE(Таблица1[[#This Row],[ОКПД]],Таблица1[[#This Row],[Признак периода данных]],Таблица1[[#This Row],[ОКЕИ]])</f>
        <v>10.13.14.100_168</v>
      </c>
      <c r="S1560" s="35" t="str">
        <f>VLOOKUP(Таблица1[[#This Row],[ОКПД]],ОКПД!$A$2:$B$11000,2,FALSE)</f>
        <v>Изделия колбасные вареные, в том числе фаршированные</v>
      </c>
      <c r="T1560" s="35" t="str">
        <f>VLOOKUP(Таблица1[[#This Row],[ОКЕИ]],'для единиц измирения'!$G$4:$H$1900,2,FALSE)</f>
        <v>тонн</v>
      </c>
      <c r="U1560" s="10" t="str">
        <f>LEFT(Таблица1[[#This Row],[ОКПД]],2)</f>
        <v>10</v>
      </c>
      <c r="V1560" s="10" t="e">
        <f>IF(H1560=H1567:H1570,"…*",Таблица1[[#This Row],[За отчётный месяц]])</f>
        <v>#VALUE!</v>
      </c>
      <c r="Y1560" s="25">
        <f t="shared" si="24"/>
        <v>26.46</v>
      </c>
      <c r="Z1560" s="25">
        <f t="shared" si="25"/>
        <v>100.87685855890201</v>
      </c>
    </row>
    <row r="1561" spans="1:26" ht="20.100000000000001" customHeight="1" x14ac:dyDescent="0.25">
      <c r="A1561" s="91">
        <v>45170</v>
      </c>
      <c r="B1561" s="76" t="s">
        <v>17</v>
      </c>
      <c r="C1561" s="76" t="s">
        <v>18</v>
      </c>
      <c r="D1561" s="76" t="s">
        <v>19</v>
      </c>
      <c r="E1561" s="77" t="s">
        <v>20</v>
      </c>
      <c r="F1561" s="78">
        <v>168</v>
      </c>
      <c r="G1561" s="76" t="s">
        <v>298</v>
      </c>
      <c r="H1561" s="76" t="s">
        <v>167</v>
      </c>
      <c r="I1561" s="7">
        <v>2</v>
      </c>
      <c r="J1561" s="8">
        <v>0.76</v>
      </c>
      <c r="K1561" s="8">
        <v>0.67</v>
      </c>
      <c r="L1561" s="8">
        <v>0.79</v>
      </c>
      <c r="M1561" s="8">
        <v>8.2799999999999994</v>
      </c>
      <c r="N1561" s="8">
        <v>8.0399999999999991</v>
      </c>
      <c r="O1561" s="9">
        <v>113.43283582089552</v>
      </c>
      <c r="P1561" s="9">
        <v>96.202531645569621</v>
      </c>
      <c r="Q1561" s="9">
        <v>102.98507462686567</v>
      </c>
      <c r="R1561" s="35" t="str">
        <f>CONCATENATE(Таблица1[[#This Row],[ОКПД]],Таблица1[[#This Row],[Признак периода данных]],Таблица1[[#This Row],[ОКЕИ]])</f>
        <v>10.51.56.150_168</v>
      </c>
      <c r="S1561" s="35" t="str">
        <f>VLOOKUP(Таблица1[[#This Row],[ОКПД]],ОКПД!$A$2:$B$11000,2,FALSE)</f>
        <v>Продукты на основе творога</v>
      </c>
      <c r="T1561" s="35" t="str">
        <f>VLOOKUP(Таблица1[[#This Row],[ОКЕИ]],'для единиц измирения'!$G$4:$H$1900,2,FALSE)</f>
        <v>тонн</v>
      </c>
      <c r="U1561" s="10" t="str">
        <f>LEFT(Таблица1[[#This Row],[ОКПД]],2)</f>
        <v>10</v>
      </c>
      <c r="V1561" s="10" t="e">
        <f>IF(H1561=H1568:H1571,"…*",Таблица1[[#This Row],[За отчётный месяц]])</f>
        <v>#VALUE!</v>
      </c>
      <c r="Y1561" s="25">
        <f t="shared" si="24"/>
        <v>8.2799999999999994</v>
      </c>
      <c r="Z1561" s="25">
        <f t="shared" si="25"/>
        <v>102.98507462686567</v>
      </c>
    </row>
    <row r="1562" spans="1:26" ht="20.100000000000001" customHeight="1" x14ac:dyDescent="0.25">
      <c r="A1562" s="91">
        <v>45170</v>
      </c>
      <c r="B1562" s="76" t="s">
        <v>17</v>
      </c>
      <c r="C1562" s="76" t="s">
        <v>18</v>
      </c>
      <c r="D1562" s="76" t="s">
        <v>19</v>
      </c>
      <c r="E1562" s="77" t="s">
        <v>20</v>
      </c>
      <c r="F1562" s="78">
        <v>169</v>
      </c>
      <c r="G1562" s="76" t="s">
        <v>298</v>
      </c>
      <c r="H1562" s="76" t="s">
        <v>32</v>
      </c>
      <c r="I1562" s="7">
        <v>1</v>
      </c>
      <c r="J1562" s="8">
        <v>168</v>
      </c>
      <c r="K1562" s="8">
        <v>146.5</v>
      </c>
      <c r="L1562" s="8">
        <v>185.36799999999999</v>
      </c>
      <c r="M1562" s="8">
        <v>1276.4000000000001</v>
      </c>
      <c r="N1562" s="8">
        <v>1211.9849999999999</v>
      </c>
      <c r="O1562" s="9">
        <v>114.67576791808874</v>
      </c>
      <c r="P1562" s="9">
        <v>90.630529541236896</v>
      </c>
      <c r="Q1562" s="9">
        <v>105.31483475455555</v>
      </c>
      <c r="R1562" s="35" t="str">
        <f>CONCATENATE(Таблица1[[#This Row],[ОКПД]],Таблица1[[#This Row],[Признак периода данных]],Таблица1[[#This Row],[ОКЕИ]])</f>
        <v>05.10.20.001.АГ_169</v>
      </c>
      <c r="S1562" s="35" t="str">
        <f>VLOOKUP(Таблица1[[#This Row],[ОКПД]],ОКПД!$A$2:$B$11000,2,FALSE)</f>
        <v>Уголь каменный и бурый</v>
      </c>
      <c r="T1562" s="35" t="str">
        <f>VLOOKUP(Таблица1[[#This Row],[ОКЕИ]],'для единиц измирения'!$G$4:$H$1900,2,FALSE)</f>
        <v>тыс. тонн</v>
      </c>
      <c r="U1562" s="10" t="str">
        <f>LEFT(Таблица1[[#This Row],[ОКПД]],2)</f>
        <v>05</v>
      </c>
      <c r="V1562" s="10" t="e">
        <f>IF(H1562=H1569:H1572,"…*",Таблица1[[#This Row],[За отчётный месяц]])</f>
        <v>#VALUE!</v>
      </c>
      <c r="Y1562" s="25">
        <f t="shared" si="24"/>
        <v>1276.4000000000001</v>
      </c>
      <c r="Z1562" s="25">
        <f t="shared" si="25"/>
        <v>105.31483475455555</v>
      </c>
    </row>
    <row r="1563" spans="1:26" ht="20.100000000000001" customHeight="1" x14ac:dyDescent="0.25">
      <c r="A1563" s="91">
        <v>45170</v>
      </c>
      <c r="B1563" s="76" t="s">
        <v>17</v>
      </c>
      <c r="C1563" s="76" t="s">
        <v>18</v>
      </c>
      <c r="D1563" s="76" t="s">
        <v>19</v>
      </c>
      <c r="E1563" s="77" t="s">
        <v>20</v>
      </c>
      <c r="F1563" s="78">
        <v>119</v>
      </c>
      <c r="G1563" s="76" t="s">
        <v>298</v>
      </c>
      <c r="H1563" s="76" t="s">
        <v>211</v>
      </c>
      <c r="I1563" s="6">
        <v>2</v>
      </c>
      <c r="J1563" s="8">
        <v>1.04</v>
      </c>
      <c r="K1563" s="8">
        <v>0.90300000000000002</v>
      </c>
      <c r="L1563" s="8">
        <v>1.74</v>
      </c>
      <c r="M1563" s="8">
        <v>16.777000000000001</v>
      </c>
      <c r="N1563" s="8">
        <v>15.997</v>
      </c>
      <c r="O1563" s="9">
        <v>115.17165005537099</v>
      </c>
      <c r="P1563" s="9">
        <v>59.770114942528735</v>
      </c>
      <c r="Q1563" s="9">
        <v>104.87591423391886</v>
      </c>
      <c r="R1563" s="35" t="str">
        <f>CONCATENATE(Таблица1[[#This Row],[ОКПД]],Таблица1[[#This Row],[Признак периода данных]],Таблица1[[#This Row],[ОКЕИ]])</f>
        <v>11.05.10_119</v>
      </c>
      <c r="S1563" s="35" t="str">
        <f>VLOOKUP(Таблица1[[#This Row],[ОКПД]],ОКПД!$A$2:$B$11000,2,FALSE)</f>
        <v>Пиво, кроме отходов пивоварения</v>
      </c>
      <c r="T1563" s="35" t="str">
        <f>VLOOKUP(Таблица1[[#This Row],[ОКЕИ]],'для единиц измирения'!$G$4:$H$1900,2,FALSE)</f>
        <v>тыс. дкл</v>
      </c>
      <c r="U1563" s="10" t="str">
        <f>LEFT(Таблица1[[#This Row],[ОКПД]],2)</f>
        <v>11</v>
      </c>
      <c r="V1563" s="10" t="e">
        <f>IF(H1563=H1570:H1573,"…*",Таблица1[[#This Row],[За отчётный месяц]])</f>
        <v>#VALUE!</v>
      </c>
      <c r="Y1563" s="25">
        <f t="shared" si="24"/>
        <v>16.777000000000001</v>
      </c>
      <c r="Z1563" s="25">
        <f t="shared" si="25"/>
        <v>104.87591423391886</v>
      </c>
    </row>
    <row r="1564" spans="1:26" ht="20.100000000000001" customHeight="1" x14ac:dyDescent="0.25">
      <c r="A1564" s="91">
        <v>45170</v>
      </c>
      <c r="B1564" s="76" t="s">
        <v>17</v>
      </c>
      <c r="C1564" s="76" t="s">
        <v>18</v>
      </c>
      <c r="D1564" s="76" t="s">
        <v>19</v>
      </c>
      <c r="E1564" s="77" t="s">
        <v>20</v>
      </c>
      <c r="F1564" s="78">
        <v>168</v>
      </c>
      <c r="G1564" s="76" t="s">
        <v>298</v>
      </c>
      <c r="H1564" s="76" t="s">
        <v>165</v>
      </c>
      <c r="I1564" s="7">
        <v>4</v>
      </c>
      <c r="J1564" s="8">
        <v>5.4</v>
      </c>
      <c r="K1564" s="8">
        <v>4.66</v>
      </c>
      <c r="L1564" s="8">
        <v>6.25</v>
      </c>
      <c r="M1564" s="8">
        <v>62.2</v>
      </c>
      <c r="N1564" s="8">
        <v>75.459999999999994</v>
      </c>
      <c r="O1564" s="9">
        <v>115.87982832618026</v>
      </c>
      <c r="P1564" s="9">
        <v>86.4</v>
      </c>
      <c r="Q1564" s="9">
        <v>82.427776305327328</v>
      </c>
      <c r="R1564" s="35" t="str">
        <f>CONCATENATE(Таблица1[[#This Row],[ОКПД]],Таблица1[[#This Row],[Признак периода данных]],Таблица1[[#This Row],[ОКЕИ]])</f>
        <v>10.51.56.120_168</v>
      </c>
      <c r="S1564" s="35" t="str">
        <f>VLOOKUP(Таблица1[[#This Row],[ОКПД]],ОКПД!$A$2:$B$11000,2,FALSE)</f>
        <v>Напитки молочные</v>
      </c>
      <c r="T1564" s="35" t="str">
        <f>VLOOKUP(Таблица1[[#This Row],[ОКЕИ]],'для единиц измирения'!$G$4:$H$1900,2,FALSE)</f>
        <v>тонн</v>
      </c>
      <c r="U1564" s="10" t="str">
        <f>LEFT(Таблица1[[#This Row],[ОКПД]],2)</f>
        <v>10</v>
      </c>
      <c r="V1564" s="10" t="e">
        <f>IF(H1564=H1571:H1574,"…*",Таблица1[[#This Row],[За отчётный месяц]])</f>
        <v>#VALUE!</v>
      </c>
      <c r="Y1564" s="25">
        <f t="shared" si="24"/>
        <v>62.2</v>
      </c>
      <c r="Z1564" s="25">
        <f t="shared" si="25"/>
        <v>82.427776305327328</v>
      </c>
    </row>
    <row r="1565" spans="1:26" ht="20.100000000000001" customHeight="1" x14ac:dyDescent="0.25">
      <c r="A1565" s="91">
        <v>45170</v>
      </c>
      <c r="B1565" s="76" t="s">
        <v>17</v>
      </c>
      <c r="C1565" s="76" t="s">
        <v>18</v>
      </c>
      <c r="D1565" s="76" t="s">
        <v>19</v>
      </c>
      <c r="E1565" s="77" t="s">
        <v>20</v>
      </c>
      <c r="F1565" s="78">
        <v>384</v>
      </c>
      <c r="G1565" s="76" t="s">
        <v>298</v>
      </c>
      <c r="H1565" s="76" t="s">
        <v>238</v>
      </c>
      <c r="I1565" s="6">
        <v>6</v>
      </c>
      <c r="J1565" s="8">
        <v>233.7</v>
      </c>
      <c r="K1565" s="8">
        <v>201.6</v>
      </c>
      <c r="L1565" s="8">
        <v>170.7</v>
      </c>
      <c r="M1565" s="8">
        <v>1808.2</v>
      </c>
      <c r="N1565" s="8">
        <v>1863.2</v>
      </c>
      <c r="O1565" s="9">
        <v>115.92261904761905</v>
      </c>
      <c r="P1565" s="9">
        <v>136.90685413005272</v>
      </c>
      <c r="Q1565" s="9">
        <v>97.048089308716186</v>
      </c>
      <c r="R1565" s="35" t="str">
        <f>CONCATENATE(Таблица1[[#This Row],[ОКПД]],Таблица1[[#This Row],[Признак периода данных]],Таблица1[[#This Row],[ОКЕИ]])</f>
        <v>18.11.10_384</v>
      </c>
      <c r="S1565" s="35" t="str">
        <f>VLOOKUP(Таблица1[[#This Row],[ОКПД]],ОКПД!$A$2:$B$11000,2,FALSE)</f>
        <v>Услуги по печатанию газет</v>
      </c>
      <c r="T1565" s="35" t="str">
        <f>VLOOKUP(Таблица1[[#This Row],[ОКЕИ]],'для единиц измирения'!$G$4:$H$1900,2,FALSE)</f>
        <v>тыс.руб</v>
      </c>
      <c r="U1565" s="10" t="str">
        <f>LEFT(Таблица1[[#This Row],[ОКПД]],2)</f>
        <v>18</v>
      </c>
      <c r="V1565" s="10" t="e">
        <f>IF(H1565=H1572:H1575,"…*",Таблица1[[#This Row],[За отчётный месяц]])</f>
        <v>#VALUE!</v>
      </c>
      <c r="Y1565" s="25">
        <f t="shared" si="24"/>
        <v>1808.2</v>
      </c>
      <c r="Z1565" s="25">
        <f t="shared" si="25"/>
        <v>97.048089308716186</v>
      </c>
    </row>
    <row r="1566" spans="1:26" ht="20.100000000000001" customHeight="1" x14ac:dyDescent="0.25">
      <c r="A1566" s="91">
        <v>45170</v>
      </c>
      <c r="B1566" s="76" t="s">
        <v>17</v>
      </c>
      <c r="C1566" s="76" t="s">
        <v>18</v>
      </c>
      <c r="D1566" s="76" t="s">
        <v>19</v>
      </c>
      <c r="E1566" s="77" t="s">
        <v>20</v>
      </c>
      <c r="F1566" s="78">
        <v>384</v>
      </c>
      <c r="G1566" s="76" t="s">
        <v>298</v>
      </c>
      <c r="H1566" s="76" t="s">
        <v>235</v>
      </c>
      <c r="I1566" s="7">
        <v>6</v>
      </c>
      <c r="J1566" s="8">
        <v>233.7</v>
      </c>
      <c r="K1566" s="8">
        <v>201.6</v>
      </c>
      <c r="L1566" s="8">
        <v>170.7</v>
      </c>
      <c r="M1566" s="8">
        <v>1998.4</v>
      </c>
      <c r="N1566" s="8">
        <v>1863.2</v>
      </c>
      <c r="O1566" s="9">
        <v>115.92261904761905</v>
      </c>
      <c r="P1566" s="9">
        <v>136.90685413005272</v>
      </c>
      <c r="Q1566" s="9">
        <v>107.25633319021038</v>
      </c>
      <c r="R1566" s="35" t="str">
        <f>CONCATENATE(Таблица1[[#This Row],[ОКПД]],Таблица1[[#This Row],[Признак периода данных]],Таблица1[[#This Row],[ОКЕИ]])</f>
        <v>18.1_384</v>
      </c>
      <c r="S1566" s="35" t="str">
        <f>VLOOKUP(Таблица1[[#This Row],[ОКПД]],ОКПД!$A$2:$B$11000,2,FALSE)</f>
        <v>Услуги полиграфические и услуги, связанные с печатанием</v>
      </c>
      <c r="T1566" s="35" t="str">
        <f>VLOOKUP(Таблица1[[#This Row],[ОКЕИ]],'для единиц измирения'!$G$4:$H$1900,2,FALSE)</f>
        <v>тыс.руб</v>
      </c>
      <c r="U1566" s="10" t="str">
        <f>LEFT(Таблица1[[#This Row],[ОКПД]],2)</f>
        <v>18</v>
      </c>
      <c r="V1566" s="10" t="e">
        <f>IF(H1566=H1573:H1576,"…*",Таблица1[[#This Row],[За отчётный месяц]])</f>
        <v>#VALUE!</v>
      </c>
      <c r="Y1566" s="25">
        <f t="shared" si="24"/>
        <v>1998.4</v>
      </c>
      <c r="Z1566" s="25">
        <f t="shared" si="25"/>
        <v>107.25633319021038</v>
      </c>
    </row>
    <row r="1567" spans="1:26" ht="20.100000000000001" customHeight="1" x14ac:dyDescent="0.25">
      <c r="A1567" s="91">
        <v>45170</v>
      </c>
      <c r="B1567" s="76" t="s">
        <v>17</v>
      </c>
      <c r="C1567" s="76" t="s">
        <v>18</v>
      </c>
      <c r="D1567" s="76" t="s">
        <v>19</v>
      </c>
      <c r="E1567" s="77" t="s">
        <v>20</v>
      </c>
      <c r="F1567" s="78">
        <v>882</v>
      </c>
      <c r="G1567" s="76" t="s">
        <v>298</v>
      </c>
      <c r="H1567" s="76" t="s">
        <v>120</v>
      </c>
      <c r="I1567" s="7">
        <v>2</v>
      </c>
      <c r="J1567" s="8">
        <v>0.57199999999999995</v>
      </c>
      <c r="K1567" s="8">
        <v>0.49099999999999999</v>
      </c>
      <c r="L1567" s="8">
        <v>0.186</v>
      </c>
      <c r="M1567" s="8">
        <v>4.6589999999999998</v>
      </c>
      <c r="N1567" s="8">
        <v>4.4539999999999997</v>
      </c>
      <c r="O1567" s="9">
        <v>116.4969450101833</v>
      </c>
      <c r="P1567" s="9">
        <v>307.52688172043008</v>
      </c>
      <c r="Q1567" s="9">
        <v>104.60260440053884</v>
      </c>
      <c r="R1567" s="35" t="str">
        <f>CONCATENATE(Таблица1[[#This Row],[ОКПД]],Таблица1[[#This Row],[Признак периода данных]],Таблица1[[#This Row],[ОКЕИ]])</f>
        <v>10.20.25.120_882</v>
      </c>
      <c r="S1567" s="35" t="str">
        <f>VLOOKUP(Таблица1[[#This Row],[ОКПД]],ОКПД!$A$2:$B$11000,2,FALSE)</f>
        <v>Пресервы рыбные</v>
      </c>
      <c r="T1567" s="35" t="str">
        <f>VLOOKUP(Таблица1[[#This Row],[ОКЕИ]],'для единиц измирения'!$G$4:$H$1900,2,FALSE)</f>
        <v>тыс.усл. банок</v>
      </c>
      <c r="U1567" s="10" t="str">
        <f>LEFT(Таблица1[[#This Row],[ОКПД]],2)</f>
        <v>10</v>
      </c>
      <c r="V1567" s="10" t="e">
        <f>IF(H1567=H1574:H1577,"…*",Таблица1[[#This Row],[За отчётный месяц]])</f>
        <v>#VALUE!</v>
      </c>
      <c r="Y1567" s="25">
        <f t="shared" si="24"/>
        <v>4.6589999999999998</v>
      </c>
      <c r="Z1567" s="25">
        <f t="shared" si="25"/>
        <v>104.60260440053884</v>
      </c>
    </row>
    <row r="1568" spans="1:26" ht="20.100000000000001" customHeight="1" x14ac:dyDescent="0.25">
      <c r="A1568" s="91">
        <v>45170</v>
      </c>
      <c r="B1568" s="76" t="s">
        <v>17</v>
      </c>
      <c r="C1568" s="76" t="s">
        <v>18</v>
      </c>
      <c r="D1568" s="76" t="s">
        <v>19</v>
      </c>
      <c r="E1568" s="77" t="s">
        <v>20</v>
      </c>
      <c r="F1568" s="78">
        <v>168</v>
      </c>
      <c r="G1568" s="76" t="s">
        <v>298</v>
      </c>
      <c r="H1568" s="76" t="s">
        <v>120</v>
      </c>
      <c r="I1568" s="7">
        <v>2</v>
      </c>
      <c r="J1568" s="8">
        <v>0.20100000000000001</v>
      </c>
      <c r="K1568" s="8">
        <v>0.17199999999999999</v>
      </c>
      <c r="L1568" s="8">
        <v>6.5000000000000002E-2</v>
      </c>
      <c r="M1568" s="8">
        <v>1.63</v>
      </c>
      <c r="N1568" s="8">
        <v>1.5589999999999999</v>
      </c>
      <c r="O1568" s="9">
        <v>116.86046511627907</v>
      </c>
      <c r="P1568" s="9">
        <v>309.23076923076923</v>
      </c>
      <c r="Q1568" s="9">
        <v>104.554201411161</v>
      </c>
      <c r="R1568" s="35" t="str">
        <f>CONCATENATE(Таблица1[[#This Row],[ОКПД]],Таблица1[[#This Row],[Признак периода данных]],Таблица1[[#This Row],[ОКЕИ]])</f>
        <v>10.20.25.120_168</v>
      </c>
      <c r="S1568" s="35" t="str">
        <f>VLOOKUP(Таблица1[[#This Row],[ОКПД]],ОКПД!$A$2:$B$11000,2,FALSE)</f>
        <v>Пресервы рыбные</v>
      </c>
      <c r="T1568" s="35" t="str">
        <f>VLOOKUP(Таблица1[[#This Row],[ОКЕИ]],'для единиц измирения'!$G$4:$H$1900,2,FALSE)</f>
        <v>тонн</v>
      </c>
      <c r="U1568" s="10" t="str">
        <f>LEFT(Таблица1[[#This Row],[ОКПД]],2)</f>
        <v>10</v>
      </c>
      <c r="V1568" s="10" t="e">
        <f>IF(H1568=H1575:H1578,"…*",Таблица1[[#This Row],[За отчётный месяц]])</f>
        <v>#VALUE!</v>
      </c>
      <c r="Y1568" s="25">
        <f t="shared" si="24"/>
        <v>1.63</v>
      </c>
      <c r="Z1568" s="25">
        <f t="shared" si="25"/>
        <v>104.554201411161</v>
      </c>
    </row>
    <row r="1569" spans="1:26" ht="20.100000000000001" customHeight="1" x14ac:dyDescent="0.25">
      <c r="A1569" s="91">
        <v>45170</v>
      </c>
      <c r="B1569" s="76" t="s">
        <v>17</v>
      </c>
      <c r="C1569" s="76" t="s">
        <v>18</v>
      </c>
      <c r="D1569" s="76" t="s">
        <v>19</v>
      </c>
      <c r="E1569" s="77" t="s">
        <v>20</v>
      </c>
      <c r="F1569" s="78">
        <v>168</v>
      </c>
      <c r="G1569" s="76" t="s">
        <v>298</v>
      </c>
      <c r="H1569" s="76" t="s">
        <v>139</v>
      </c>
      <c r="I1569" s="7">
        <v>4</v>
      </c>
      <c r="J1569" s="8">
        <v>21.1</v>
      </c>
      <c r="K1569" s="8">
        <v>17.829999999999998</v>
      </c>
      <c r="L1569" s="8">
        <v>21.62</v>
      </c>
      <c r="M1569" s="8">
        <v>216.06</v>
      </c>
      <c r="N1569" s="8">
        <v>225.14</v>
      </c>
      <c r="O1569" s="9">
        <v>118.33987661245092</v>
      </c>
      <c r="P1569" s="9">
        <v>97.594819611470854</v>
      </c>
      <c r="Q1569" s="9">
        <v>95.966953895353996</v>
      </c>
      <c r="R1569" s="35" t="str">
        <f>CONCATENATE(Таблица1[[#This Row],[ОКПД]],Таблица1[[#This Row],[Признак периода данных]],Таблица1[[#This Row],[ОКЕИ]])</f>
        <v>10.51.52_168</v>
      </c>
      <c r="S1569" s="35" t="str">
        <f>VLOOKUP(Таблица1[[#This Row],[ОКПД]],ОКПД!$A$2:$B$11000,2,FALSE)</f>
        <v>Продукты кисломолочные (кроме творога и продуктов из творога)</v>
      </c>
      <c r="T1569" s="35" t="str">
        <f>VLOOKUP(Таблица1[[#This Row],[ОКЕИ]],'для единиц измирения'!$G$4:$H$1900,2,FALSE)</f>
        <v>тонн</v>
      </c>
      <c r="U1569" s="10" t="str">
        <f>LEFT(Таблица1[[#This Row],[ОКПД]],2)</f>
        <v>10</v>
      </c>
      <c r="V1569" s="10" t="e">
        <f>IF(H1569=H1576:H1579,"…*",Таблица1[[#This Row],[За отчётный месяц]])</f>
        <v>#VALUE!</v>
      </c>
      <c r="Y1569" s="25">
        <f t="shared" si="24"/>
        <v>216.06</v>
      </c>
      <c r="Z1569" s="25">
        <f t="shared" si="25"/>
        <v>95.966953895353996</v>
      </c>
    </row>
    <row r="1570" spans="1:26" ht="20.100000000000001" customHeight="1" x14ac:dyDescent="0.25">
      <c r="A1570" s="91">
        <v>45170</v>
      </c>
      <c r="B1570" s="76" t="s">
        <v>17</v>
      </c>
      <c r="C1570" s="76" t="s">
        <v>18</v>
      </c>
      <c r="D1570" s="76" t="s">
        <v>19</v>
      </c>
      <c r="E1570" s="77" t="s">
        <v>20</v>
      </c>
      <c r="F1570" s="78">
        <v>168</v>
      </c>
      <c r="G1570" s="76" t="s">
        <v>298</v>
      </c>
      <c r="H1570" s="76" t="s">
        <v>151</v>
      </c>
      <c r="I1570" s="7">
        <v>2</v>
      </c>
      <c r="J1570" s="8">
        <v>0.32</v>
      </c>
      <c r="K1570" s="8">
        <v>0.27</v>
      </c>
      <c r="L1570" s="8">
        <v>0.45</v>
      </c>
      <c r="M1570" s="8">
        <v>3.2</v>
      </c>
      <c r="N1570" s="8">
        <v>4.01</v>
      </c>
      <c r="O1570" s="9">
        <v>118.51851851851852</v>
      </c>
      <c r="P1570" s="9">
        <v>71.111111111111114</v>
      </c>
      <c r="Q1570" s="9">
        <v>79.800498753117211</v>
      </c>
      <c r="R1570" s="35" t="str">
        <f>CONCATENATE(Таблица1[[#This Row],[ОКПД]],Таблица1[[#This Row],[Признак периода данных]],Таблица1[[#This Row],[ОКЕИ]])</f>
        <v>10.51.52.150_168</v>
      </c>
      <c r="S1570" s="35" t="str">
        <f>VLOOKUP(Таблица1[[#This Row],[ОКПД]],ОКПД!$A$2:$B$11000,2,FALSE)</f>
        <v>Простокваша, в том числе мечниковская</v>
      </c>
      <c r="T1570" s="35" t="str">
        <f>VLOOKUP(Таблица1[[#This Row],[ОКЕИ]],'для единиц измирения'!$G$4:$H$1900,2,FALSE)</f>
        <v>тонн</v>
      </c>
      <c r="U1570" s="10" t="str">
        <f>LEFT(Таблица1[[#This Row],[ОКПД]],2)</f>
        <v>10</v>
      </c>
      <c r="V1570" s="10" t="e">
        <f>IF(H1570=H1577:H1580,"…*",Таблица1[[#This Row],[За отчётный месяц]])</f>
        <v>#VALUE!</v>
      </c>
      <c r="Y1570" s="25">
        <f t="shared" si="24"/>
        <v>3.2</v>
      </c>
      <c r="Z1570" s="25">
        <f t="shared" si="25"/>
        <v>79.800498753117211</v>
      </c>
    </row>
    <row r="1571" spans="1:26" ht="20.100000000000001" customHeight="1" x14ac:dyDescent="0.25">
      <c r="A1571" s="91">
        <v>45170</v>
      </c>
      <c r="B1571" s="76" t="s">
        <v>17</v>
      </c>
      <c r="C1571" s="76" t="s">
        <v>18</v>
      </c>
      <c r="D1571" s="76" t="s">
        <v>19</v>
      </c>
      <c r="E1571" s="77" t="s">
        <v>20</v>
      </c>
      <c r="F1571" s="78">
        <v>168</v>
      </c>
      <c r="G1571" s="76" t="s">
        <v>298</v>
      </c>
      <c r="H1571" s="76" t="s">
        <v>45</v>
      </c>
      <c r="I1571" s="7">
        <v>2</v>
      </c>
      <c r="J1571" s="8">
        <v>1.1299999999999999</v>
      </c>
      <c r="K1571" s="8">
        <v>0.95</v>
      </c>
      <c r="L1571" s="8">
        <v>1.38</v>
      </c>
      <c r="M1571" s="8">
        <v>11.64</v>
      </c>
      <c r="N1571" s="8">
        <v>11.88</v>
      </c>
      <c r="O1571" s="9">
        <v>118.94736842105263</v>
      </c>
      <c r="P1571" s="9">
        <v>81.884057971014499</v>
      </c>
      <c r="Q1571" s="9">
        <v>97.979797979797979</v>
      </c>
      <c r="R1571" s="35" t="str">
        <f>CONCATENATE(Таблица1[[#This Row],[ОКПД]],Таблица1[[#This Row],[Признак периода данных]],Таблица1[[#This Row],[ОКЕИ]])</f>
        <v>10.13.14.400_168</v>
      </c>
      <c r="S1571" s="35" t="str">
        <f>VLOOKUP(Таблица1[[#This Row],[ОКПД]],ОКПД!$A$2:$B$11000,2,FALSE)</f>
        <v>Изделия колбасные копченые</v>
      </c>
      <c r="T1571" s="35" t="str">
        <f>VLOOKUP(Таблица1[[#This Row],[ОКЕИ]],'для единиц измирения'!$G$4:$H$1900,2,FALSE)</f>
        <v>тонн</v>
      </c>
      <c r="U1571" s="10" t="str">
        <f>LEFT(Таблица1[[#This Row],[ОКПД]],2)</f>
        <v>10</v>
      </c>
      <c r="V1571" s="10" t="e">
        <f>IF(H1571=H1578:H1581,"…*",Таблица1[[#This Row],[За отчётный месяц]])</f>
        <v>#VALUE!</v>
      </c>
      <c r="Y1571" s="25">
        <f t="shared" si="24"/>
        <v>11.64</v>
      </c>
      <c r="Z1571" s="25">
        <f t="shared" si="25"/>
        <v>97.979797979797979</v>
      </c>
    </row>
    <row r="1572" spans="1:26" ht="20.100000000000001" customHeight="1" x14ac:dyDescent="0.25">
      <c r="A1572" s="91">
        <v>45170</v>
      </c>
      <c r="B1572" s="76" t="s">
        <v>17</v>
      </c>
      <c r="C1572" s="76" t="s">
        <v>18</v>
      </c>
      <c r="D1572" s="76" t="s">
        <v>19</v>
      </c>
      <c r="E1572" s="77" t="s">
        <v>20</v>
      </c>
      <c r="F1572" s="78">
        <v>168</v>
      </c>
      <c r="G1572" s="76" t="s">
        <v>298</v>
      </c>
      <c r="H1572" s="76" t="s">
        <v>332</v>
      </c>
      <c r="I1572" s="7">
        <v>1</v>
      </c>
      <c r="J1572" s="8">
        <v>0.5</v>
      </c>
      <c r="K1572" s="8">
        <v>0.42</v>
      </c>
      <c r="L1572" s="8">
        <v>0.33</v>
      </c>
      <c r="M1572" s="8">
        <v>5.05</v>
      </c>
      <c r="N1572" s="8">
        <v>3.82</v>
      </c>
      <c r="O1572" s="9">
        <v>119.04761904761905</v>
      </c>
      <c r="P1572" s="9">
        <v>151.5151515151515</v>
      </c>
      <c r="Q1572" s="9">
        <v>132.19895287958116</v>
      </c>
      <c r="R1572" s="35" t="str">
        <f>CONCATENATE(Таблица1[[#This Row],[ОКПД]],Таблица1[[#This Row],[Признак периода данных]],Таблица1[[#This Row],[ОКЕИ]])</f>
        <v>10.51.55.120_168</v>
      </c>
      <c r="S1572" s="35" t="str">
        <f>VLOOKUP(Таблица1[[#This Row],[ОКПД]],ОКПД!$A$2:$B$11000,2,FALSE)</f>
        <v>Продукты из сыворотки</v>
      </c>
      <c r="T1572" s="35" t="str">
        <f>VLOOKUP(Таблица1[[#This Row],[ОКЕИ]],'для единиц измирения'!$G$4:$H$1900,2,FALSE)</f>
        <v>тонн</v>
      </c>
      <c r="U1572" s="10" t="str">
        <f>LEFT(Таблица1[[#This Row],[ОКПД]],2)</f>
        <v>10</v>
      </c>
      <c r="V1572" s="10" t="e">
        <f>IF(H1572=H1579:H1582,"…*",Таблица1[[#This Row],[За отчётный месяц]])</f>
        <v>#VALUE!</v>
      </c>
      <c r="Y1572" s="25">
        <f t="shared" si="24"/>
        <v>5.05</v>
      </c>
      <c r="Z1572" s="25">
        <f t="shared" si="25"/>
        <v>132.19895287958116</v>
      </c>
    </row>
    <row r="1573" spans="1:26" ht="20.100000000000001" customHeight="1" x14ac:dyDescent="0.25">
      <c r="A1573" s="91">
        <v>45170</v>
      </c>
      <c r="B1573" s="76" t="s">
        <v>17</v>
      </c>
      <c r="C1573" s="76" t="s">
        <v>18</v>
      </c>
      <c r="D1573" s="76" t="s">
        <v>19</v>
      </c>
      <c r="E1573" s="77" t="s">
        <v>20</v>
      </c>
      <c r="F1573" s="78">
        <v>168</v>
      </c>
      <c r="G1573" s="76" t="s">
        <v>298</v>
      </c>
      <c r="H1573" s="76" t="s">
        <v>97</v>
      </c>
      <c r="I1573" s="7">
        <v>1</v>
      </c>
      <c r="J1573" s="8">
        <v>3.5999999999999997E-2</v>
      </c>
      <c r="K1573" s="8">
        <v>0.03</v>
      </c>
      <c r="L1573" s="8">
        <v>7.5999999999999998E-2</v>
      </c>
      <c r="M1573" s="8">
        <v>0.248</v>
      </c>
      <c r="N1573" s="8">
        <v>0.26</v>
      </c>
      <c r="O1573" s="9">
        <v>120</v>
      </c>
      <c r="P1573" s="9">
        <v>47.368421052631582</v>
      </c>
      <c r="Q1573" s="9">
        <v>95.384615384615387</v>
      </c>
      <c r="R1573" s="35" t="str">
        <f>CONCATENATE(Таблица1[[#This Row],[ОКПД]],Таблица1[[#This Row],[Признак периода данных]],Таблица1[[#This Row],[ОКЕИ]])</f>
        <v>10.20.23.123_168</v>
      </c>
      <c r="S1573" s="35" t="str">
        <f>VLOOKUP(Таблица1[[#This Row],[ОКПД]],ОКПД!$A$2:$B$11000,2,FALSE)</f>
        <v>Рыба морская соленая или в рассоле (кроме сельди)</v>
      </c>
      <c r="T1573" s="35" t="str">
        <f>VLOOKUP(Таблица1[[#This Row],[ОКЕИ]],'для единиц измирения'!$G$4:$H$1900,2,FALSE)</f>
        <v>тонн</v>
      </c>
      <c r="U1573" s="10" t="str">
        <f>LEFT(Таблица1[[#This Row],[ОКПД]],2)</f>
        <v>10</v>
      </c>
      <c r="V1573" s="10" t="e">
        <f>IF(H1573=H1580:H1583,"…*",Таблица1[[#This Row],[За отчётный месяц]])</f>
        <v>#VALUE!</v>
      </c>
      <c r="Y1573" s="25">
        <f t="shared" si="24"/>
        <v>0.248</v>
      </c>
      <c r="Z1573" s="25">
        <f t="shared" si="25"/>
        <v>95.384615384615387</v>
      </c>
    </row>
    <row r="1574" spans="1:26" ht="20.100000000000001" customHeight="1" x14ac:dyDescent="0.25">
      <c r="A1574" s="91">
        <v>45170</v>
      </c>
      <c r="B1574" s="76" t="s">
        <v>17</v>
      </c>
      <c r="C1574" s="76" t="s">
        <v>18</v>
      </c>
      <c r="D1574" s="76" t="s">
        <v>19</v>
      </c>
      <c r="E1574" s="77" t="s">
        <v>20</v>
      </c>
      <c r="F1574" s="78">
        <v>168</v>
      </c>
      <c r="G1574" s="76" t="s">
        <v>298</v>
      </c>
      <c r="H1574" s="76" t="s">
        <v>142</v>
      </c>
      <c r="I1574" s="7">
        <v>4</v>
      </c>
      <c r="J1574" s="8">
        <v>15.88</v>
      </c>
      <c r="K1574" s="8">
        <v>13.21</v>
      </c>
      <c r="L1574" s="8">
        <v>16.16</v>
      </c>
      <c r="M1574" s="8">
        <v>164.66</v>
      </c>
      <c r="N1574" s="8">
        <v>171.66</v>
      </c>
      <c r="O1574" s="9">
        <v>120.21196063588191</v>
      </c>
      <c r="P1574" s="9">
        <v>98.267326732673268</v>
      </c>
      <c r="Q1574" s="9">
        <v>95.922171734824659</v>
      </c>
      <c r="R1574" s="35" t="str">
        <f>CONCATENATE(Таблица1[[#This Row],[ОКПД]],Таблица1[[#This Row],[Признак периода данных]],Таблица1[[#This Row],[ОКЕИ]])</f>
        <v>10.51.52.100_168</v>
      </c>
      <c r="S1574" s="35" t="str">
        <f>VLOOKUP(Таблица1[[#This Row],[ОКПД]],ОКПД!$A$2:$B$11000,2,FALSE)</f>
        <v>Продукты кисломолочные (кроме сметаны)</v>
      </c>
      <c r="T1574" s="35" t="str">
        <f>VLOOKUP(Таблица1[[#This Row],[ОКЕИ]],'для единиц измирения'!$G$4:$H$1900,2,FALSE)</f>
        <v>тонн</v>
      </c>
      <c r="U1574" s="10" t="str">
        <f>LEFT(Таблица1[[#This Row],[ОКПД]],2)</f>
        <v>10</v>
      </c>
      <c r="V1574" s="10" t="e">
        <f>IF(H1574=H1581:H1584,"…*",Таблица1[[#This Row],[За отчётный месяц]])</f>
        <v>#VALUE!</v>
      </c>
      <c r="Y1574" s="25">
        <f t="shared" si="24"/>
        <v>164.66</v>
      </c>
      <c r="Z1574" s="25">
        <f t="shared" si="25"/>
        <v>95.922171734824659</v>
      </c>
    </row>
    <row r="1575" spans="1:26" ht="20.100000000000001" customHeight="1" x14ac:dyDescent="0.25">
      <c r="A1575" s="91">
        <v>45170</v>
      </c>
      <c r="B1575" s="76" t="s">
        <v>17</v>
      </c>
      <c r="C1575" s="76" t="s">
        <v>18</v>
      </c>
      <c r="D1575" s="76" t="s">
        <v>19</v>
      </c>
      <c r="E1575" s="77" t="s">
        <v>20</v>
      </c>
      <c r="F1575" s="78">
        <v>168</v>
      </c>
      <c r="G1575" s="76" t="s">
        <v>298</v>
      </c>
      <c r="H1575" s="76" t="s">
        <v>148</v>
      </c>
      <c r="I1575" s="7">
        <v>4</v>
      </c>
      <c r="J1575" s="8">
        <v>11.23</v>
      </c>
      <c r="K1575" s="8">
        <v>9.16</v>
      </c>
      <c r="L1575" s="8">
        <v>11.04</v>
      </c>
      <c r="M1575" s="8">
        <v>114.79</v>
      </c>
      <c r="N1575" s="8">
        <v>121.6</v>
      </c>
      <c r="O1575" s="9">
        <v>122.59825327510917</v>
      </c>
      <c r="P1575" s="9">
        <v>101.72101449275362</v>
      </c>
      <c r="Q1575" s="9">
        <v>94.399671052631575</v>
      </c>
      <c r="R1575" s="35" t="str">
        <f>CONCATENATE(Таблица1[[#This Row],[ОКПД]],Таблица1[[#This Row],[Признак периода данных]],Таблица1[[#This Row],[ОКЕИ]])</f>
        <v>10.51.52.140_168</v>
      </c>
      <c r="S1575" s="35" t="str">
        <f>VLOOKUP(Таблица1[[#This Row],[ОКПД]],ОКПД!$A$2:$B$11000,2,FALSE)</f>
        <v>Кефир</v>
      </c>
      <c r="T1575" s="35" t="str">
        <f>VLOOKUP(Таблица1[[#This Row],[ОКЕИ]],'для единиц измирения'!$G$4:$H$1900,2,FALSE)</f>
        <v>тонн</v>
      </c>
      <c r="U1575" s="10" t="str">
        <f>LEFT(Таблица1[[#This Row],[ОКПД]],2)</f>
        <v>10</v>
      </c>
      <c r="V1575" s="10" t="e">
        <f>IF(H1575=H1582:H1585,"…*",Таблица1[[#This Row],[За отчётный месяц]])</f>
        <v>#VALUE!</v>
      </c>
      <c r="Y1575" s="25">
        <f t="shared" si="24"/>
        <v>114.79</v>
      </c>
      <c r="Z1575" s="25">
        <f t="shared" si="25"/>
        <v>94.399671052631575</v>
      </c>
    </row>
    <row r="1576" spans="1:26" ht="20.100000000000001" customHeight="1" x14ac:dyDescent="0.25">
      <c r="A1576" s="91">
        <v>45170</v>
      </c>
      <c r="B1576" s="76" t="s">
        <v>17</v>
      </c>
      <c r="C1576" s="76" t="s">
        <v>18</v>
      </c>
      <c r="D1576" s="76" t="s">
        <v>19</v>
      </c>
      <c r="E1576" s="77" t="s">
        <v>20</v>
      </c>
      <c r="F1576" s="78">
        <v>168</v>
      </c>
      <c r="G1576" s="76" t="s">
        <v>298</v>
      </c>
      <c r="H1576" s="76" t="s">
        <v>311</v>
      </c>
      <c r="I1576" s="7">
        <v>1</v>
      </c>
      <c r="J1576" s="8">
        <v>0.28999999999999998</v>
      </c>
      <c r="K1576" s="8">
        <v>0.23</v>
      </c>
      <c r="L1576" s="8">
        <v>0.14000000000000001</v>
      </c>
      <c r="M1576" s="8">
        <v>1.35</v>
      </c>
      <c r="N1576" s="8">
        <v>0.72</v>
      </c>
      <c r="O1576" s="9">
        <v>126.08695652173913</v>
      </c>
      <c r="P1576" s="9">
        <v>207.14285714285714</v>
      </c>
      <c r="Q1576" s="9">
        <v>187.5</v>
      </c>
      <c r="R1576" s="35" t="str">
        <f>CONCATENATE(Таблица1[[#This Row],[ОКПД]],Таблица1[[#This Row],[Признак периода данных]],Таблица1[[#This Row],[ОКЕИ]])</f>
        <v>10.13.13_168</v>
      </c>
      <c r="S1576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576" s="35" t="str">
        <f>VLOOKUP(Таблица1[[#This Row],[ОКЕИ]],'для единиц измирения'!$G$4:$H$1900,2,FALSE)</f>
        <v>тонн</v>
      </c>
      <c r="U1576" s="10" t="str">
        <f>LEFT(Таблица1[[#This Row],[ОКПД]],2)</f>
        <v>10</v>
      </c>
      <c r="V1576" s="10" t="e">
        <f>IF(H1576=H1583:H1586,"…*",Таблица1[[#This Row],[За отчётный месяц]])</f>
        <v>#VALUE!</v>
      </c>
      <c r="Y1576" s="25">
        <f t="shared" si="24"/>
        <v>1.35</v>
      </c>
      <c r="Z1576" s="25">
        <f t="shared" si="25"/>
        <v>187.5</v>
      </c>
    </row>
    <row r="1577" spans="1:26" ht="20.100000000000001" customHeight="1" x14ac:dyDescent="0.25">
      <c r="A1577" s="91">
        <v>45170</v>
      </c>
      <c r="B1577" s="76" t="s">
        <v>17</v>
      </c>
      <c r="C1577" s="76" t="s">
        <v>18</v>
      </c>
      <c r="D1577" s="76" t="s">
        <v>19</v>
      </c>
      <c r="E1577" s="77" t="s">
        <v>20</v>
      </c>
      <c r="F1577" s="78">
        <v>882</v>
      </c>
      <c r="G1577" s="76" t="s">
        <v>298</v>
      </c>
      <c r="H1577" s="76" t="s">
        <v>318</v>
      </c>
      <c r="I1577" s="7">
        <v>1</v>
      </c>
      <c r="J1577" s="8">
        <v>1.48</v>
      </c>
      <c r="K1577" s="8">
        <v>1.1599999999999999</v>
      </c>
      <c r="L1577" s="8">
        <v>0.42</v>
      </c>
      <c r="M1577" s="8">
        <v>6.53</v>
      </c>
      <c r="N1577" s="8">
        <v>11.51</v>
      </c>
      <c r="O1577" s="9">
        <v>127.58620689655173</v>
      </c>
      <c r="P1577" s="9">
        <v>352.38095238095241</v>
      </c>
      <c r="Q1577" s="9">
        <v>56.73327541268462</v>
      </c>
      <c r="R1577" s="35" t="str">
        <f>CONCATENATE(Таблица1[[#This Row],[ОКПД]],Таблица1[[#This Row],[Признак периода данных]],Таблица1[[#This Row],[ОКЕИ]])</f>
        <v>10.13.15.120_882</v>
      </c>
      <c r="S1577" s="35" t="str">
        <f>VLOOKUP(Таблица1[[#This Row],[ОКПД]],ОКПД!$A$2:$B$11000,2,FALSE)</f>
        <v>Консервы мясосодержащие</v>
      </c>
      <c r="T1577" s="35" t="str">
        <f>VLOOKUP(Таблица1[[#This Row],[ОКЕИ]],'для единиц измирения'!$G$4:$H$1900,2,FALSE)</f>
        <v>тыс.усл. банок</v>
      </c>
      <c r="U1577" s="10" t="str">
        <f>LEFT(Таблица1[[#This Row],[ОКПД]],2)</f>
        <v>10</v>
      </c>
      <c r="V1577" s="10" t="e">
        <f>IF(H1577=H1584:H1587,"…*",Таблица1[[#This Row],[За отчётный месяц]])</f>
        <v>#VALUE!</v>
      </c>
      <c r="Y1577" s="25">
        <f t="shared" si="24"/>
        <v>6.53</v>
      </c>
      <c r="Z1577" s="25">
        <f t="shared" si="25"/>
        <v>56.73327541268462</v>
      </c>
    </row>
    <row r="1578" spans="1:26" ht="20.100000000000001" customHeight="1" x14ac:dyDescent="0.25">
      <c r="A1578" s="91">
        <v>45170</v>
      </c>
      <c r="B1578" s="76" t="s">
        <v>17</v>
      </c>
      <c r="C1578" s="76" t="s">
        <v>18</v>
      </c>
      <c r="D1578" s="76" t="s">
        <v>19</v>
      </c>
      <c r="E1578" s="77" t="s">
        <v>20</v>
      </c>
      <c r="F1578" s="78">
        <v>169</v>
      </c>
      <c r="G1578" s="76" t="s">
        <v>298</v>
      </c>
      <c r="H1578" s="76" t="s">
        <v>299</v>
      </c>
      <c r="I1578" s="7">
        <v>1</v>
      </c>
      <c r="J1578" s="8">
        <v>168</v>
      </c>
      <c r="K1578" s="8">
        <v>129</v>
      </c>
      <c r="L1578" s="8">
        <v>168.768</v>
      </c>
      <c r="M1578" s="8">
        <v>1171</v>
      </c>
      <c r="N1578" s="8">
        <v>1131.085</v>
      </c>
      <c r="O1578" s="9">
        <v>130.23255813953489</v>
      </c>
      <c r="P1578" s="9">
        <v>99.544937428896475</v>
      </c>
      <c r="Q1578" s="9">
        <v>103.52891250436528</v>
      </c>
      <c r="R1578" s="35" t="str">
        <f>CONCATENATE(Таблица1[[#This Row],[ОКПД]],Таблица1[[#This Row],[Признак периода данных]],Таблица1[[#This Row],[ОКЕИ]])</f>
        <v>05.10.10.120_169</v>
      </c>
      <c r="S1578" s="35" t="str">
        <f>VLOOKUP(Таблица1[[#This Row],[ОКПД]],ОКПД!$A$2:$B$11000,2,FALSE)</f>
        <v xml:space="preserve">Уголь коксующийся </v>
      </c>
      <c r="T1578" s="35" t="str">
        <f>VLOOKUP(Таблица1[[#This Row],[ОКЕИ]],'для единиц измирения'!$G$4:$H$1900,2,FALSE)</f>
        <v>тыс. тонн</v>
      </c>
      <c r="U1578" s="10" t="str">
        <f>LEFT(Таблица1[[#This Row],[ОКПД]],2)</f>
        <v>05</v>
      </c>
      <c r="V1578" s="10" t="e">
        <f>IF(H1578=H1585:H1588,"…*",Таблица1[[#This Row],[За отчётный месяц]])</f>
        <v>#VALUE!</v>
      </c>
      <c r="Y1578" s="25">
        <f t="shared" si="24"/>
        <v>1171</v>
      </c>
      <c r="Z1578" s="25">
        <f t="shared" si="25"/>
        <v>103.52891250436528</v>
      </c>
    </row>
    <row r="1579" spans="1:26" ht="20.100000000000001" customHeight="1" x14ac:dyDescent="0.25">
      <c r="A1579" s="91">
        <v>45170</v>
      </c>
      <c r="B1579" s="76" t="s">
        <v>17</v>
      </c>
      <c r="C1579" s="76" t="s">
        <v>18</v>
      </c>
      <c r="D1579" s="76" t="s">
        <v>19</v>
      </c>
      <c r="E1579" s="77" t="s">
        <v>20</v>
      </c>
      <c r="F1579" s="78">
        <v>169</v>
      </c>
      <c r="G1579" s="76" t="s">
        <v>298</v>
      </c>
      <c r="H1579" s="76" t="s">
        <v>26</v>
      </c>
      <c r="I1579" s="7">
        <v>1</v>
      </c>
      <c r="J1579" s="8">
        <v>168</v>
      </c>
      <c r="K1579" s="8">
        <v>129</v>
      </c>
      <c r="L1579" s="8">
        <v>168.768</v>
      </c>
      <c r="M1579" s="8">
        <v>1171</v>
      </c>
      <c r="N1579" s="8">
        <v>1131.085</v>
      </c>
      <c r="O1579" s="9">
        <v>130.23255813953489</v>
      </c>
      <c r="P1579" s="9">
        <v>99.544937428896475</v>
      </c>
      <c r="Q1579" s="9">
        <v>103.52891250436528</v>
      </c>
      <c r="R1579" s="35" t="str">
        <f>CONCATENATE(Таблица1[[#This Row],[ОКПД]],Таблица1[[#This Row],[Признак периода данных]],Таблица1[[#This Row],[ОКЕИ]])</f>
        <v>05.10.10.101.АГ_169</v>
      </c>
      <c r="S1579" s="35" t="str">
        <f>VLOOKUP(Таблица1[[#This Row],[ОКПД]],ОКПД!$A$2:$B$11000,2,FALSE)</f>
        <v>Уголь каменный</v>
      </c>
      <c r="T1579" s="35" t="str">
        <f>VLOOKUP(Таблица1[[#This Row],[ОКЕИ]],'для единиц измирения'!$G$4:$H$1900,2,FALSE)</f>
        <v>тыс. тонн</v>
      </c>
      <c r="U1579" s="10" t="str">
        <f>LEFT(Таблица1[[#This Row],[ОКПД]],2)</f>
        <v>05</v>
      </c>
      <c r="V1579" s="10" t="e">
        <f>IF(H1579=H1586:H1589,"…*",Таблица1[[#This Row],[За отчётный месяц]])</f>
        <v>#VALUE!</v>
      </c>
      <c r="Y1579" s="25">
        <f t="shared" si="24"/>
        <v>1171</v>
      </c>
      <c r="Z1579" s="25">
        <f t="shared" si="25"/>
        <v>103.52891250436528</v>
      </c>
    </row>
    <row r="1580" spans="1:26" ht="20.100000000000001" customHeight="1" x14ac:dyDescent="0.25">
      <c r="A1580" s="91">
        <v>45170</v>
      </c>
      <c r="B1580" s="76" t="s">
        <v>17</v>
      </c>
      <c r="C1580" s="76" t="s">
        <v>18</v>
      </c>
      <c r="D1580" s="76" t="s">
        <v>19</v>
      </c>
      <c r="E1580" s="77" t="s">
        <v>20</v>
      </c>
      <c r="F1580" s="78">
        <v>168</v>
      </c>
      <c r="G1580" s="76" t="s">
        <v>298</v>
      </c>
      <c r="H1580" s="76" t="s">
        <v>160</v>
      </c>
      <c r="I1580" s="7">
        <v>4</v>
      </c>
      <c r="J1580" s="8">
        <v>10.06</v>
      </c>
      <c r="K1580" s="8">
        <v>7.72</v>
      </c>
      <c r="L1580" s="8">
        <v>11.26</v>
      </c>
      <c r="M1580" s="8">
        <v>107.32</v>
      </c>
      <c r="N1580" s="8">
        <v>121.63</v>
      </c>
      <c r="O1580" s="9">
        <v>130.31088082901553</v>
      </c>
      <c r="P1580" s="9">
        <v>89.34280639431617</v>
      </c>
      <c r="Q1580" s="9">
        <v>88.234810490832857</v>
      </c>
      <c r="R1580" s="35" t="str">
        <f>CONCATENATE(Таблица1[[#This Row],[ОКПД]],Таблица1[[#This Row],[Признак периода данных]],Таблица1[[#This Row],[ОКЕИ]])</f>
        <v>10.51.56_168</v>
      </c>
      <c r="S1580" s="35" t="str">
        <f>VLOOKUP(Таблица1[[#This Row],[ОКПД]],ОКПД!$A$2:$B$11000,2,FALSE)</f>
        <v>Продукция молочная, не включенная в другие группировки</v>
      </c>
      <c r="T1580" s="35" t="str">
        <f>VLOOKUP(Таблица1[[#This Row],[ОКЕИ]],'для единиц измирения'!$G$4:$H$1900,2,FALSE)</f>
        <v>тонн</v>
      </c>
      <c r="U1580" s="10" t="str">
        <f>LEFT(Таблица1[[#This Row],[ОКПД]],2)</f>
        <v>10</v>
      </c>
      <c r="V1580" s="10" t="e">
        <f>IF(H1580=H1587:H1590,"…*",Таблица1[[#This Row],[За отчётный месяц]])</f>
        <v>#VALUE!</v>
      </c>
      <c r="Y1580" s="25">
        <f t="shared" si="24"/>
        <v>107.32</v>
      </c>
      <c r="Z1580" s="25">
        <f t="shared" si="25"/>
        <v>88.234810490832857</v>
      </c>
    </row>
    <row r="1581" spans="1:26" ht="20.100000000000001" customHeight="1" x14ac:dyDescent="0.25">
      <c r="A1581" s="91">
        <v>45170</v>
      </c>
      <c r="B1581" s="76" t="s">
        <v>17</v>
      </c>
      <c r="C1581" s="76" t="s">
        <v>18</v>
      </c>
      <c r="D1581" s="76" t="s">
        <v>19</v>
      </c>
      <c r="E1581" s="77" t="s">
        <v>20</v>
      </c>
      <c r="F1581" s="78">
        <v>168</v>
      </c>
      <c r="G1581" s="76" t="s">
        <v>298</v>
      </c>
      <c r="H1581" s="76" t="s">
        <v>134</v>
      </c>
      <c r="I1581" s="6">
        <v>4</v>
      </c>
      <c r="J1581" s="8">
        <v>5.84</v>
      </c>
      <c r="K1581" s="8">
        <v>4.4000000000000004</v>
      </c>
      <c r="L1581" s="8">
        <v>5.97</v>
      </c>
      <c r="M1581" s="8">
        <v>52.29</v>
      </c>
      <c r="N1581" s="8">
        <v>52.72</v>
      </c>
      <c r="O1581" s="9">
        <v>132.72727272727272</v>
      </c>
      <c r="P1581" s="9">
        <v>97.822445561139034</v>
      </c>
      <c r="Q1581" s="9">
        <v>99.18437025796662</v>
      </c>
      <c r="R1581" s="35" t="str">
        <f>CONCATENATE(Таблица1[[#This Row],[ОКПД]],Таблица1[[#This Row],[Признак периода данных]],Таблица1[[#This Row],[ОКЕИ]])</f>
        <v>10.51.40.300_168</v>
      </c>
      <c r="S1581" s="35" t="str">
        <f>VLOOKUP(Таблица1[[#This Row],[ОКПД]],ОКПД!$A$2:$B$11000,2,FALSE)</f>
        <v>Творог</v>
      </c>
      <c r="T1581" s="35" t="str">
        <f>VLOOKUP(Таблица1[[#This Row],[ОКЕИ]],'для единиц измирения'!$G$4:$H$1900,2,FALSE)</f>
        <v>тонн</v>
      </c>
      <c r="U1581" s="10" t="str">
        <f>LEFT(Таблица1[[#This Row],[ОКПД]],2)</f>
        <v>10</v>
      </c>
      <c r="V1581" s="10" t="e">
        <f>IF(H1581=H1588:H1591,"…*",Таблица1[[#This Row],[За отчётный месяц]])</f>
        <v>#VALUE!</v>
      </c>
      <c r="Y1581" s="25">
        <f t="shared" si="24"/>
        <v>52.29</v>
      </c>
      <c r="Z1581" s="25">
        <f t="shared" si="25"/>
        <v>99.18437025796662</v>
      </c>
    </row>
    <row r="1582" spans="1:26" ht="20.100000000000001" customHeight="1" x14ac:dyDescent="0.25">
      <c r="A1582" s="91">
        <v>45170</v>
      </c>
      <c r="B1582" s="76" t="s">
        <v>17</v>
      </c>
      <c r="C1582" s="76" t="s">
        <v>18</v>
      </c>
      <c r="D1582" s="76" t="s">
        <v>19</v>
      </c>
      <c r="E1582" s="77" t="s">
        <v>20</v>
      </c>
      <c r="F1582" s="78">
        <v>168</v>
      </c>
      <c r="G1582" s="76" t="s">
        <v>298</v>
      </c>
      <c r="H1582" s="76" t="s">
        <v>127</v>
      </c>
      <c r="I1582" s="7">
        <v>4</v>
      </c>
      <c r="J1582" s="8">
        <v>5.92</v>
      </c>
      <c r="K1582" s="8">
        <v>4.45</v>
      </c>
      <c r="L1582" s="8">
        <v>6.07</v>
      </c>
      <c r="M1582" s="8">
        <v>53.05</v>
      </c>
      <c r="N1582" s="8">
        <v>53.69</v>
      </c>
      <c r="O1582" s="9">
        <v>133.03370786516854</v>
      </c>
      <c r="P1582" s="9">
        <v>97.528830313014822</v>
      </c>
      <c r="Q1582" s="9">
        <v>98.807971689327616</v>
      </c>
      <c r="R1582" s="35" t="str">
        <f>CONCATENATE(Таблица1[[#This Row],[ОКПД]],Таблица1[[#This Row],[Признак периода данных]],Таблица1[[#This Row],[ОКЕИ]])</f>
        <v>10.51.40_168</v>
      </c>
      <c r="S1582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582" s="35" t="str">
        <f>VLOOKUP(Таблица1[[#This Row],[ОКЕИ]],'для единиц измирения'!$G$4:$H$1900,2,FALSE)</f>
        <v>тонн</v>
      </c>
      <c r="U1582" s="10" t="str">
        <f>LEFT(Таблица1[[#This Row],[ОКПД]],2)</f>
        <v>10</v>
      </c>
      <c r="V1582" s="10" t="e">
        <f>IF(H1582=H1589:H1592,"…*",Таблица1[[#This Row],[За отчётный месяц]])</f>
        <v>#VALUE!</v>
      </c>
      <c r="Y1582" s="25">
        <f t="shared" si="24"/>
        <v>53.05</v>
      </c>
      <c r="Z1582" s="25">
        <f t="shared" si="25"/>
        <v>98.807971689327616</v>
      </c>
    </row>
    <row r="1583" spans="1:26" ht="20.100000000000001" customHeight="1" x14ac:dyDescent="0.25">
      <c r="A1583" s="91">
        <v>45170</v>
      </c>
      <c r="B1583" s="76" t="s">
        <v>17</v>
      </c>
      <c r="C1583" s="76" t="s">
        <v>18</v>
      </c>
      <c r="D1583" s="76" t="s">
        <v>19</v>
      </c>
      <c r="E1583" s="77" t="s">
        <v>20</v>
      </c>
      <c r="F1583" s="78">
        <v>168</v>
      </c>
      <c r="G1583" s="76" t="s">
        <v>298</v>
      </c>
      <c r="H1583" s="76" t="s">
        <v>129</v>
      </c>
      <c r="I1583" s="7">
        <v>4</v>
      </c>
      <c r="J1583" s="8">
        <v>5.92</v>
      </c>
      <c r="K1583" s="8">
        <v>4.45</v>
      </c>
      <c r="L1583" s="8">
        <v>6.07</v>
      </c>
      <c r="M1583" s="8">
        <v>53.05</v>
      </c>
      <c r="N1583" s="8">
        <v>53.69</v>
      </c>
      <c r="O1583" s="9">
        <v>133.03370786516854</v>
      </c>
      <c r="P1583" s="9">
        <v>97.528830313014822</v>
      </c>
      <c r="Q1583" s="9">
        <v>98.807971689327616</v>
      </c>
      <c r="R1583" s="35" t="str">
        <f>CONCATENATE(Таблица1[[#This Row],[ОКПД]],Таблица1[[#This Row],[Признак периода данных]],Таблица1[[#This Row],[ОКЕИ]])</f>
        <v>10.51.40.003.АГ_168</v>
      </c>
      <c r="S1583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583" s="35" t="str">
        <f>VLOOKUP(Таблица1[[#This Row],[ОКЕИ]],'для единиц измирения'!$G$4:$H$1900,2,FALSE)</f>
        <v>тонн</v>
      </c>
      <c r="U1583" s="10" t="str">
        <f>LEFT(Таблица1[[#This Row],[ОКПД]],2)</f>
        <v>10</v>
      </c>
      <c r="V1583" s="10" t="e">
        <f>IF(H1583=H1590:H1593,"…*",Таблица1[[#This Row],[За отчётный месяц]])</f>
        <v>#VALUE!</v>
      </c>
      <c r="Y1583" s="25">
        <f t="shared" si="24"/>
        <v>53.05</v>
      </c>
      <c r="Z1583" s="25">
        <f t="shared" si="25"/>
        <v>98.807971689327616</v>
      </c>
    </row>
    <row r="1584" spans="1:26" ht="20.100000000000001" customHeight="1" x14ac:dyDescent="0.25">
      <c r="A1584" s="91">
        <v>45170</v>
      </c>
      <c r="B1584" s="76" t="s">
        <v>17</v>
      </c>
      <c r="C1584" s="76" t="s">
        <v>18</v>
      </c>
      <c r="D1584" s="76" t="s">
        <v>19</v>
      </c>
      <c r="E1584" s="77" t="s">
        <v>20</v>
      </c>
      <c r="F1584" s="78">
        <v>159</v>
      </c>
      <c r="G1584" s="76" t="s">
        <v>298</v>
      </c>
      <c r="H1584" s="76" t="s">
        <v>309</v>
      </c>
      <c r="I1584" s="6">
        <v>1</v>
      </c>
      <c r="J1584" s="8">
        <v>3.298</v>
      </c>
      <c r="K1584" s="8">
        <v>2.431</v>
      </c>
      <c r="L1584" s="8">
        <v>4.1580000000000004</v>
      </c>
      <c r="M1584" s="8">
        <v>47.258000000000003</v>
      </c>
      <c r="N1584" s="8">
        <v>46.646999999999998</v>
      </c>
      <c r="O1584" s="9">
        <v>135.66433566433565</v>
      </c>
      <c r="P1584" s="9">
        <v>79.316979316979314</v>
      </c>
      <c r="Q1584" s="9">
        <v>101.30983771732373</v>
      </c>
      <c r="R1584" s="35" t="str">
        <f>CONCATENATE(Таблица1[[#This Row],[ОКПД]],Таблица1[[#This Row],[Признак периода данных]],Таблица1[[#This Row],[ОКЕИ]])</f>
        <v>06.20.10.110_159</v>
      </c>
      <c r="S1584" s="35" t="str">
        <f>VLOOKUP(Таблица1[[#This Row],[ОКПД]],ОКПД!$A$2:$B$11000,2,FALSE)</f>
        <v xml:space="preserve">Газ горючий природный (газ естественный) </v>
      </c>
      <c r="T1584" s="35" t="str">
        <f>VLOOKUP(Таблица1[[#This Row],[ОКЕИ]],'для единиц измирения'!$G$4:$H$1900,2,FALSE)</f>
        <v>млн.м3</v>
      </c>
      <c r="U1584" s="10" t="str">
        <f>LEFT(Таблица1[[#This Row],[ОКПД]],2)</f>
        <v>06</v>
      </c>
      <c r="V1584" s="10" t="e">
        <f>IF(H1584=H1591:H1594,"…*",Таблица1[[#This Row],[За отчётный месяц]])</f>
        <v>#VALUE!</v>
      </c>
      <c r="Y1584" s="25">
        <f t="shared" si="24"/>
        <v>47.258000000000003</v>
      </c>
      <c r="Z1584" s="25">
        <f t="shared" si="25"/>
        <v>101.30983771732373</v>
      </c>
    </row>
    <row r="1585" spans="1:26" ht="20.100000000000001" customHeight="1" x14ac:dyDescent="0.25">
      <c r="A1585" s="91">
        <v>45170</v>
      </c>
      <c r="B1585" s="76" t="s">
        <v>17</v>
      </c>
      <c r="C1585" s="76" t="s">
        <v>18</v>
      </c>
      <c r="D1585" s="76" t="s">
        <v>19</v>
      </c>
      <c r="E1585" s="77" t="s">
        <v>20</v>
      </c>
      <c r="F1585" s="78">
        <v>159</v>
      </c>
      <c r="G1585" s="76" t="s">
        <v>298</v>
      </c>
      <c r="H1585" s="76" t="s">
        <v>305</v>
      </c>
      <c r="I1585" s="6">
        <v>1</v>
      </c>
      <c r="J1585" s="8">
        <v>3.298</v>
      </c>
      <c r="K1585" s="8">
        <v>2.431</v>
      </c>
      <c r="L1585" s="8">
        <v>4.1580000000000004</v>
      </c>
      <c r="M1585" s="8">
        <v>47.258000000000003</v>
      </c>
      <c r="N1585" s="8">
        <v>46.646999999999998</v>
      </c>
      <c r="O1585" s="9">
        <v>135.66433566433565</v>
      </c>
      <c r="P1585" s="9">
        <v>79.316979316979314</v>
      </c>
      <c r="Q1585" s="9">
        <v>101.30983771732373</v>
      </c>
      <c r="R1585" s="35" t="str">
        <f>CONCATENATE(Таблица1[[#This Row],[ОКПД]],Таблица1[[#This Row],[Признак периода данных]],Таблица1[[#This Row],[ОКЕИ]])</f>
        <v>06.20.10.001.АГ_159</v>
      </c>
      <c r="S1585" s="35" t="str">
        <f>VLOOKUP(Таблица1[[#This Row],[ОКПД]],ОКПД!$A$2:$B$11000,2,FALSE)</f>
        <v>Газ природный и попутный</v>
      </c>
      <c r="T1585" s="35" t="str">
        <f>VLOOKUP(Таблица1[[#This Row],[ОКЕИ]],'для единиц измирения'!$G$4:$H$1900,2,FALSE)</f>
        <v>млн.м3</v>
      </c>
      <c r="U1585" s="10" t="str">
        <f>LEFT(Таблица1[[#This Row],[ОКПД]],2)</f>
        <v>06</v>
      </c>
      <c r="V1585" s="10" t="e">
        <f>IF(H1585=H1592:H1595,"…*",Таблица1[[#This Row],[За отчётный месяц]])</f>
        <v>#VALUE!</v>
      </c>
      <c r="Y1585" s="25">
        <f t="shared" si="24"/>
        <v>47.258000000000003</v>
      </c>
      <c r="Z1585" s="25">
        <f t="shared" si="25"/>
        <v>101.30983771732373</v>
      </c>
    </row>
    <row r="1586" spans="1:26" ht="20.100000000000001" customHeight="1" x14ac:dyDescent="0.25">
      <c r="A1586" s="91">
        <v>45170</v>
      </c>
      <c r="B1586" s="76" t="s">
        <v>17</v>
      </c>
      <c r="C1586" s="76" t="s">
        <v>18</v>
      </c>
      <c r="D1586" s="76" t="s">
        <v>19</v>
      </c>
      <c r="E1586" s="77" t="s">
        <v>20</v>
      </c>
      <c r="F1586" s="78">
        <v>168</v>
      </c>
      <c r="G1586" s="76" t="s">
        <v>298</v>
      </c>
      <c r="H1586" s="76" t="s">
        <v>144</v>
      </c>
      <c r="I1586" s="7">
        <v>3</v>
      </c>
      <c r="J1586" s="8">
        <v>2.46</v>
      </c>
      <c r="K1586" s="8">
        <v>1.79</v>
      </c>
      <c r="L1586" s="8">
        <v>2.52</v>
      </c>
      <c r="M1586" s="8">
        <v>26.02</v>
      </c>
      <c r="N1586" s="8">
        <v>24.41</v>
      </c>
      <c r="O1586" s="9">
        <v>137.43016759776538</v>
      </c>
      <c r="P1586" s="9">
        <v>97.61904761904762</v>
      </c>
      <c r="Q1586" s="9">
        <v>106.5956575174109</v>
      </c>
      <c r="R1586" s="35" t="str">
        <f>CONCATENATE(Таблица1[[#This Row],[ОКПД]],Таблица1[[#This Row],[Признак периода данных]],Таблица1[[#This Row],[ОКЕИ]])</f>
        <v>10.51.52.110_168</v>
      </c>
      <c r="S1586" s="35" t="str">
        <f>VLOOKUP(Таблица1[[#This Row],[ОКПД]],ОКПД!$A$2:$B$11000,2,FALSE)</f>
        <v>Йогурт</v>
      </c>
      <c r="T1586" s="35" t="str">
        <f>VLOOKUP(Таблица1[[#This Row],[ОКЕИ]],'для единиц измирения'!$G$4:$H$1900,2,FALSE)</f>
        <v>тонн</v>
      </c>
      <c r="U1586" s="10" t="str">
        <f>LEFT(Таблица1[[#This Row],[ОКПД]],2)</f>
        <v>10</v>
      </c>
      <c r="V1586" s="10" t="e">
        <f>IF(H1586=H1593:H1596,"…*",Таблица1[[#This Row],[За отчётный месяц]])</f>
        <v>#VALUE!</v>
      </c>
      <c r="Y1586" s="25">
        <f t="shared" si="24"/>
        <v>26.02</v>
      </c>
      <c r="Z1586" s="25">
        <f t="shared" si="25"/>
        <v>106.5956575174109</v>
      </c>
    </row>
    <row r="1587" spans="1:26" ht="20.100000000000001" customHeight="1" x14ac:dyDescent="0.25">
      <c r="A1587" s="91">
        <v>45170</v>
      </c>
      <c r="B1587" s="76" t="s">
        <v>17</v>
      </c>
      <c r="C1587" s="76" t="s">
        <v>18</v>
      </c>
      <c r="D1587" s="76" t="s">
        <v>19</v>
      </c>
      <c r="E1587" s="77" t="s">
        <v>20</v>
      </c>
      <c r="F1587" s="78">
        <v>168</v>
      </c>
      <c r="G1587" s="76" t="s">
        <v>298</v>
      </c>
      <c r="H1587" s="76" t="s">
        <v>91</v>
      </c>
      <c r="I1587" s="7">
        <v>2</v>
      </c>
      <c r="J1587" s="8">
        <v>0.11</v>
      </c>
      <c r="K1587" s="8">
        <v>7.9000000000000001E-2</v>
      </c>
      <c r="L1587" s="8">
        <v>2.9000000000000001E-2</v>
      </c>
      <c r="M1587" s="8">
        <v>1.339</v>
      </c>
      <c r="N1587" s="8">
        <v>0.32400000000000001</v>
      </c>
      <c r="O1587" s="9">
        <v>139.24050632911391</v>
      </c>
      <c r="P1587" s="9">
        <v>379.31034482758622</v>
      </c>
      <c r="Q1587" s="9">
        <v>413.27160493827159</v>
      </c>
      <c r="R1587" s="35" t="str">
        <f>CONCATENATE(Таблица1[[#This Row],[ОКПД]],Таблица1[[#This Row],[Признак периода данных]],Таблица1[[#This Row],[ОКЕИ]])</f>
        <v>10.20.23.112_168</v>
      </c>
      <c r="S1587" s="35" t="str">
        <f>VLOOKUP(Таблица1[[#This Row],[ОКПД]],ОКПД!$A$2:$B$11000,2,FALSE)</f>
        <v>Рыба вяленая морская</v>
      </c>
      <c r="T1587" s="35" t="str">
        <f>VLOOKUP(Таблица1[[#This Row],[ОКЕИ]],'для единиц измирения'!$G$4:$H$1900,2,FALSE)</f>
        <v>тонн</v>
      </c>
      <c r="U1587" s="10" t="str">
        <f>LEFT(Таблица1[[#This Row],[ОКПД]],2)</f>
        <v>10</v>
      </c>
      <c r="V1587" s="10" t="e">
        <f>IF(H1587=H1594:H1597,"…*",Таблица1[[#This Row],[За отчётный месяц]])</f>
        <v>#VALUE!</v>
      </c>
      <c r="Y1587" s="25">
        <f t="shared" si="24"/>
        <v>1.339</v>
      </c>
      <c r="Z1587" s="25">
        <f t="shared" si="25"/>
        <v>413.27160493827159</v>
      </c>
    </row>
    <row r="1588" spans="1:26" ht="20.100000000000001" customHeight="1" x14ac:dyDescent="0.25">
      <c r="A1588" s="91">
        <v>45170</v>
      </c>
      <c r="B1588" s="76" t="s">
        <v>17</v>
      </c>
      <c r="C1588" s="76" t="s">
        <v>18</v>
      </c>
      <c r="D1588" s="76" t="s">
        <v>19</v>
      </c>
      <c r="E1588" s="77" t="s">
        <v>20</v>
      </c>
      <c r="F1588" s="78">
        <v>114</v>
      </c>
      <c r="G1588" s="76" t="s">
        <v>298</v>
      </c>
      <c r="H1588" s="76" t="s">
        <v>9675</v>
      </c>
      <c r="I1588" s="7">
        <v>1</v>
      </c>
      <c r="J1588" s="8">
        <v>0.39</v>
      </c>
      <c r="K1588" s="8">
        <v>0.27800000000000002</v>
      </c>
      <c r="L1588" s="8" t="s">
        <v>9680</v>
      </c>
      <c r="M1588" s="8">
        <v>0.97</v>
      </c>
      <c r="N1588" s="8">
        <v>0</v>
      </c>
      <c r="O1588" s="9">
        <v>140.28776978417267</v>
      </c>
      <c r="P1588" s="9" t="s">
        <v>9680</v>
      </c>
      <c r="Q1588" s="9">
        <v>0</v>
      </c>
      <c r="R1588" s="35" t="str">
        <f>CONCATENATE(Таблица1[[#This Row],[ОКПД]],Таблица1[[#This Row],[Признак периода данных]],Таблица1[[#This Row],[ОКЕИ]])</f>
        <v>08.12.11_114</v>
      </c>
      <c r="S1588" s="35" t="str">
        <f>VLOOKUP(Таблица1[[#This Row],[ОКПД]],ОКПД!$A$2:$B$11000,2,FALSE)</f>
        <v>Пески природные</v>
      </c>
      <c r="T1588" s="35" t="str">
        <f>VLOOKUP(Таблица1[[#This Row],[ОКЕИ]],'для единиц измирения'!$G$4:$H$1900,2,FALSE)</f>
        <v>тыс.м3</v>
      </c>
      <c r="U1588" s="10" t="str">
        <f>LEFT(Таблица1[[#This Row],[ОКПД]],2)</f>
        <v>08</v>
      </c>
      <c r="V1588" s="10" t="e">
        <f>IF(H1588=H1595:H1598,"…*",Таблица1[[#This Row],[За отчётный месяц]])</f>
        <v>#VALUE!</v>
      </c>
      <c r="Y1588" s="25">
        <f t="shared" si="24"/>
        <v>0.97</v>
      </c>
      <c r="Z1588" s="25">
        <f t="shared" si="25"/>
        <v>0</v>
      </c>
    </row>
    <row r="1589" spans="1:26" ht="20.100000000000001" customHeight="1" x14ac:dyDescent="0.25">
      <c r="A1589" s="91">
        <v>45170</v>
      </c>
      <c r="B1589" s="76" t="s">
        <v>17</v>
      </c>
      <c r="C1589" s="76" t="s">
        <v>18</v>
      </c>
      <c r="D1589" s="76" t="s">
        <v>19</v>
      </c>
      <c r="E1589" s="77" t="s">
        <v>20</v>
      </c>
      <c r="F1589" s="78">
        <v>114</v>
      </c>
      <c r="G1589" s="76" t="s">
        <v>298</v>
      </c>
      <c r="H1589" s="76" t="s">
        <v>9676</v>
      </c>
      <c r="I1589" s="7">
        <v>1</v>
      </c>
      <c r="J1589" s="8">
        <v>0.39</v>
      </c>
      <c r="K1589" s="8">
        <v>0.27800000000000002</v>
      </c>
      <c r="L1589" s="8" t="s">
        <v>9680</v>
      </c>
      <c r="M1589" s="8">
        <v>0.97</v>
      </c>
      <c r="N1589" s="8">
        <v>0</v>
      </c>
      <c r="O1589" s="9">
        <v>140.28776978417267</v>
      </c>
      <c r="P1589" s="9" t="s">
        <v>9680</v>
      </c>
      <c r="Q1589" s="9">
        <v>0</v>
      </c>
      <c r="R1589" s="35" t="str">
        <f>CONCATENATE(Таблица1[[#This Row],[ОКПД]],Таблица1[[#This Row],[Признак периода данных]],Таблица1[[#This Row],[ОКЕИ]])</f>
        <v>08.12.11.130_114</v>
      </c>
      <c r="S1589" s="35" t="str">
        <f>VLOOKUP(Таблица1[[#This Row],[ОКПД]],ОКПД!$A$2:$B$11000,2,FALSE)</f>
        <v>Пески строительные</v>
      </c>
      <c r="T1589" s="35" t="str">
        <f>VLOOKUP(Таблица1[[#This Row],[ОКЕИ]],'для единиц измирения'!$G$4:$H$1900,2,FALSE)</f>
        <v>тыс.м3</v>
      </c>
      <c r="U1589" s="10" t="str">
        <f>LEFT(Таблица1[[#This Row],[ОКПД]],2)</f>
        <v>08</v>
      </c>
      <c r="V1589" s="10" t="e">
        <f>IF(H1589=H1596:H1599,"…*",Таблица1[[#This Row],[За отчётный месяц]])</f>
        <v>#VALUE!</v>
      </c>
      <c r="Y1589" s="25">
        <f t="shared" si="24"/>
        <v>0.97</v>
      </c>
      <c r="Z1589" s="25">
        <f t="shared" si="25"/>
        <v>0</v>
      </c>
    </row>
    <row r="1590" spans="1:26" ht="20.100000000000001" customHeight="1" x14ac:dyDescent="0.25">
      <c r="A1590" s="91">
        <v>45170</v>
      </c>
      <c r="B1590" s="76" t="s">
        <v>17</v>
      </c>
      <c r="C1590" s="76" t="s">
        <v>18</v>
      </c>
      <c r="D1590" s="76" t="s">
        <v>19</v>
      </c>
      <c r="E1590" s="77" t="s">
        <v>20</v>
      </c>
      <c r="F1590" s="78">
        <v>234</v>
      </c>
      <c r="G1590" s="76" t="s">
        <v>298</v>
      </c>
      <c r="H1590" s="76" t="s">
        <v>289</v>
      </c>
      <c r="I1590" s="6">
        <v>3</v>
      </c>
      <c r="J1590" s="8">
        <v>16.552</v>
      </c>
      <c r="K1590" s="8">
        <v>11.003</v>
      </c>
      <c r="L1590" s="8">
        <v>18.724</v>
      </c>
      <c r="M1590" s="8">
        <v>227.40100000000001</v>
      </c>
      <c r="N1590" s="8">
        <v>261.214</v>
      </c>
      <c r="O1590" s="9">
        <v>150.43170044533309</v>
      </c>
      <c r="P1590" s="9">
        <v>88.39991454817347</v>
      </c>
      <c r="Q1590" s="9">
        <v>87.055441132557974</v>
      </c>
      <c r="R1590" s="35" t="str">
        <f>CONCATENATE(Таблица1[[#This Row],[ОКПД]],Таблица1[[#This Row],[Признак периода данных]],Таблица1[[#This Row],[ОКЕИ]])</f>
        <v>35.30.11.111_234</v>
      </c>
      <c r="S1590" s="35" t="str">
        <f>VLOOKUP(Таблица1[[#This Row],[ОКПД]],ОКПД!$A$2:$B$11000,2,FALSE)</f>
        <v>Энергия тепловая, отпущенная тепловыми электроцентралями (ТЭЦ)</v>
      </c>
      <c r="T1590" s="35" t="str">
        <f>VLOOKUP(Таблица1[[#This Row],[ОКЕИ]],'для единиц измирения'!$G$4:$H$1900,2,FALSE)</f>
        <v>тыс. Гкал</v>
      </c>
      <c r="U1590" s="10" t="str">
        <f>LEFT(Таблица1[[#This Row],[ОКПД]],2)</f>
        <v>35</v>
      </c>
      <c r="V1590" s="10" t="e">
        <f>IF(H1590=H1597:H1600,"…*",Таблица1[[#This Row],[За отчётный месяц]])</f>
        <v>#VALUE!</v>
      </c>
      <c r="Y1590" s="25">
        <f t="shared" si="24"/>
        <v>227.40100000000001</v>
      </c>
      <c r="Z1590" s="25">
        <f t="shared" si="25"/>
        <v>87.055441132557974</v>
      </c>
    </row>
    <row r="1591" spans="1:26" ht="20.100000000000001" customHeight="1" x14ac:dyDescent="0.25">
      <c r="A1591" s="91">
        <v>45170</v>
      </c>
      <c r="B1591" s="76" t="s">
        <v>17</v>
      </c>
      <c r="C1591" s="76" t="s">
        <v>18</v>
      </c>
      <c r="D1591" s="76" t="s">
        <v>19</v>
      </c>
      <c r="E1591" s="77" t="s">
        <v>20</v>
      </c>
      <c r="F1591" s="78">
        <v>247</v>
      </c>
      <c r="G1591" s="76" t="s">
        <v>298</v>
      </c>
      <c r="H1591" s="76" t="s">
        <v>275</v>
      </c>
      <c r="I1591" s="6">
        <v>2</v>
      </c>
      <c r="J1591" s="8">
        <v>0.73199999999999998</v>
      </c>
      <c r="K1591" s="8">
        <v>0.46899999999999997</v>
      </c>
      <c r="L1591" s="8">
        <v>0.46100000000000002</v>
      </c>
      <c r="M1591" s="8">
        <v>2.6890000000000001</v>
      </c>
      <c r="N1591" s="8">
        <v>2.5510000000000002</v>
      </c>
      <c r="O1591" s="9">
        <v>156.07675906183368</v>
      </c>
      <c r="P1591" s="9">
        <v>158.78524945770064</v>
      </c>
      <c r="Q1591" s="9">
        <v>105.40964327714622</v>
      </c>
      <c r="R1591" s="35" t="str">
        <f>CONCATENATE(Таблица1[[#This Row],[ОКПД]],Таблица1[[#This Row],[Признак периода данных]],Таблица1[[#This Row],[ОКЕИ]])</f>
        <v>35.11.10.140_247</v>
      </c>
      <c r="S1591" s="35" t="str">
        <f>VLOOKUP(Таблица1[[#This Row],[ОКПД]],ОКПД!$A$2:$B$11000,2,FALSE)</f>
        <v>Электроэнергия от возобновляемых источников энергии</v>
      </c>
      <c r="T1591" s="35" t="str">
        <f>VLOOKUP(Таблица1[[#This Row],[ОКЕИ]],'для единиц измирения'!$G$4:$H$1900,2,FALSE)</f>
        <v>млн. кВт. ч</v>
      </c>
      <c r="U1591" s="10" t="str">
        <f>LEFT(Таблица1[[#This Row],[ОКПД]],2)</f>
        <v>35</v>
      </c>
      <c r="V1591" s="10" t="e">
        <f>IF(H1591=H1598:H1601,"…*",Таблица1[[#This Row],[За отчётный месяц]])</f>
        <v>#VALUE!</v>
      </c>
      <c r="Y1591" s="25">
        <f t="shared" si="24"/>
        <v>2.6890000000000001</v>
      </c>
      <c r="Z1591" s="25">
        <f t="shared" si="25"/>
        <v>105.40964327714622</v>
      </c>
    </row>
    <row r="1592" spans="1:26" ht="20.100000000000001" customHeight="1" x14ac:dyDescent="0.25">
      <c r="A1592" s="91">
        <v>45170</v>
      </c>
      <c r="B1592" s="76" t="s">
        <v>17</v>
      </c>
      <c r="C1592" s="76" t="s">
        <v>18</v>
      </c>
      <c r="D1592" s="76" t="s">
        <v>19</v>
      </c>
      <c r="E1592" s="77" t="s">
        <v>20</v>
      </c>
      <c r="F1592" s="78">
        <v>247</v>
      </c>
      <c r="G1592" s="76" t="s">
        <v>298</v>
      </c>
      <c r="H1592" s="76" t="s">
        <v>279</v>
      </c>
      <c r="I1592" s="6">
        <v>2</v>
      </c>
      <c r="J1592" s="8">
        <v>0.73199999999999998</v>
      </c>
      <c r="K1592" s="8">
        <v>0.46899999999999997</v>
      </c>
      <c r="L1592" s="8">
        <v>0.40300000000000002</v>
      </c>
      <c r="M1592" s="8">
        <v>2.6890000000000001</v>
      </c>
      <c r="N1592" s="8">
        <v>2.1070000000000002</v>
      </c>
      <c r="O1592" s="9">
        <v>156.07675906183368</v>
      </c>
      <c r="P1592" s="9">
        <v>181.63771712158808</v>
      </c>
      <c r="Q1592" s="9">
        <v>127.62221167536782</v>
      </c>
      <c r="R1592" s="35" t="str">
        <f>CONCATENATE(Таблица1[[#This Row],[ОКПД]],Таблица1[[#This Row],[Признак периода данных]],Таблица1[[#This Row],[ОКЕИ]])</f>
        <v>35.11.10.142_247</v>
      </c>
      <c r="S1592" s="35" t="str">
        <f>VLOOKUP(Таблица1[[#This Row],[ОКПД]],ОКПД!$A$2:$B$11000,2,FALSE)</f>
        <v>Электроэнергия, произведенная ветровыми электростанциями</v>
      </c>
      <c r="T1592" s="35" t="str">
        <f>VLOOKUP(Таблица1[[#This Row],[ОКЕИ]],'для единиц измирения'!$G$4:$H$1900,2,FALSE)</f>
        <v>млн. кВт. ч</v>
      </c>
      <c r="U1592" s="10" t="str">
        <f>LEFT(Таблица1[[#This Row],[ОКПД]],2)</f>
        <v>35</v>
      </c>
      <c r="V1592" s="10" t="e">
        <f>IF(H1592=H1599:H1602,"…*",Таблица1[[#This Row],[За отчётный месяц]])</f>
        <v>#VALUE!</v>
      </c>
      <c r="Y1592" s="25">
        <f t="shared" si="24"/>
        <v>2.6890000000000001</v>
      </c>
      <c r="Z1592" s="25">
        <f t="shared" si="25"/>
        <v>127.62221167536782</v>
      </c>
    </row>
    <row r="1593" spans="1:26" ht="20.100000000000001" customHeight="1" x14ac:dyDescent="0.25">
      <c r="A1593" s="91">
        <v>45170</v>
      </c>
      <c r="B1593" s="76" t="s">
        <v>17</v>
      </c>
      <c r="C1593" s="76" t="s">
        <v>18</v>
      </c>
      <c r="D1593" s="76" t="s">
        <v>19</v>
      </c>
      <c r="E1593" s="77" t="s">
        <v>20</v>
      </c>
      <c r="F1593" s="78">
        <v>168</v>
      </c>
      <c r="G1593" s="76" t="s">
        <v>298</v>
      </c>
      <c r="H1593" s="76" t="s">
        <v>132</v>
      </c>
      <c r="I1593" s="6">
        <v>1</v>
      </c>
      <c r="J1593" s="8">
        <v>0.08</v>
      </c>
      <c r="K1593" s="8">
        <v>0.05</v>
      </c>
      <c r="L1593" s="8">
        <v>0.1</v>
      </c>
      <c r="M1593" s="8">
        <v>0.76</v>
      </c>
      <c r="N1593" s="8">
        <v>0.97</v>
      </c>
      <c r="O1593" s="9">
        <v>160</v>
      </c>
      <c r="P1593" s="9">
        <v>80</v>
      </c>
      <c r="Q1593" s="9">
        <v>78.350515463917532</v>
      </c>
      <c r="R1593" s="35" t="str">
        <f>CONCATENATE(Таблица1[[#This Row],[ОКПД]],Таблица1[[#This Row],[Признак периода данных]],Таблица1[[#This Row],[ОКЕИ]])</f>
        <v>10.51.40.100_168</v>
      </c>
      <c r="S1593" s="35" t="str">
        <f>VLOOKUP(Таблица1[[#This Row],[ОКПД]],ОКПД!$A$2:$B$11000,2,FALSE)</f>
        <v>Сыры</v>
      </c>
      <c r="T1593" s="35" t="str">
        <f>VLOOKUP(Таблица1[[#This Row],[ОКЕИ]],'для единиц измирения'!$G$4:$H$1900,2,FALSE)</f>
        <v>тонн</v>
      </c>
      <c r="U1593" s="10" t="str">
        <f>LEFT(Таблица1[[#This Row],[ОКПД]],2)</f>
        <v>10</v>
      </c>
      <c r="V1593" s="10" t="e">
        <f>IF(H1593=H1600:H1603,"…*",Таблица1[[#This Row],[За отчётный месяц]])</f>
        <v>#VALUE!</v>
      </c>
      <c r="Y1593" s="25">
        <f t="shared" si="24"/>
        <v>0.76</v>
      </c>
      <c r="Z1593" s="25">
        <f t="shared" si="25"/>
        <v>78.350515463917532</v>
      </c>
    </row>
    <row r="1594" spans="1:26" ht="20.100000000000001" customHeight="1" x14ac:dyDescent="0.25">
      <c r="A1594" s="91">
        <v>45170</v>
      </c>
      <c r="B1594" s="76" t="s">
        <v>17</v>
      </c>
      <c r="C1594" s="76" t="s">
        <v>18</v>
      </c>
      <c r="D1594" s="76" t="s">
        <v>19</v>
      </c>
      <c r="E1594" s="77" t="s">
        <v>20</v>
      </c>
      <c r="F1594" s="78">
        <v>234</v>
      </c>
      <c r="G1594" s="76" t="s">
        <v>298</v>
      </c>
      <c r="H1594" s="76" t="s">
        <v>286</v>
      </c>
      <c r="I1594" s="7">
        <v>5</v>
      </c>
      <c r="J1594" s="8">
        <v>32.558</v>
      </c>
      <c r="K1594" s="8">
        <v>20.100999999999999</v>
      </c>
      <c r="L1594" s="8">
        <v>33.381</v>
      </c>
      <c r="M1594" s="8">
        <v>413.52600000000001</v>
      </c>
      <c r="N1594" s="8">
        <v>407.64600000000002</v>
      </c>
      <c r="O1594" s="9">
        <v>161.97204119198051</v>
      </c>
      <c r="P1594" s="9">
        <v>97.53452562835146</v>
      </c>
      <c r="Q1594" s="9">
        <v>101.44242798899045</v>
      </c>
      <c r="R1594" s="35" t="str">
        <f>CONCATENATE(Таблица1[[#This Row],[ОКПД]],Таблица1[[#This Row],[Признак периода данных]],Таблица1[[#This Row],[ОКЕИ]])</f>
        <v>35.30.11.110_234</v>
      </c>
      <c r="S1594" s="35" t="str">
        <f>VLOOKUP(Таблица1[[#This Row],[ОКПД]],ОКПД!$A$2:$B$11000,2,FALSE)</f>
        <v>Энергия тепловая, отпущенная электростанциями</v>
      </c>
      <c r="T1594" s="35" t="str">
        <f>VLOOKUP(Таблица1[[#This Row],[ОКЕИ]],'для единиц измирения'!$G$4:$H$1900,2,FALSE)</f>
        <v>тыс. Гкал</v>
      </c>
      <c r="U1594" s="10" t="str">
        <f>LEFT(Таблица1[[#This Row],[ОКПД]],2)</f>
        <v>35</v>
      </c>
      <c r="V1594" s="10" t="e">
        <f>IF(H1594=H1601:H1604,"…*",Таблица1[[#This Row],[За отчётный месяц]])</f>
        <v>#VALUE!</v>
      </c>
      <c r="Y1594" s="25">
        <f t="shared" si="24"/>
        <v>413.52600000000001</v>
      </c>
      <c r="Z1594" s="25">
        <f t="shared" si="25"/>
        <v>101.44242798899045</v>
      </c>
    </row>
    <row r="1595" spans="1:26" ht="20.100000000000001" customHeight="1" x14ac:dyDescent="0.25">
      <c r="A1595" s="91">
        <v>45170</v>
      </c>
      <c r="B1595" s="76" t="s">
        <v>17</v>
      </c>
      <c r="C1595" s="76" t="s">
        <v>18</v>
      </c>
      <c r="D1595" s="76" t="s">
        <v>19</v>
      </c>
      <c r="E1595" s="77" t="s">
        <v>20</v>
      </c>
      <c r="F1595" s="78">
        <v>168</v>
      </c>
      <c r="G1595" s="76" t="s">
        <v>298</v>
      </c>
      <c r="H1595" s="76" t="s">
        <v>163</v>
      </c>
      <c r="I1595" s="7">
        <v>1</v>
      </c>
      <c r="J1595" s="8">
        <v>3.9</v>
      </c>
      <c r="K1595" s="8">
        <v>2.39</v>
      </c>
      <c r="L1595" s="8">
        <v>4.22</v>
      </c>
      <c r="M1595" s="8">
        <v>36.840000000000003</v>
      </c>
      <c r="N1595" s="8">
        <v>38.130000000000003</v>
      </c>
      <c r="O1595" s="9">
        <v>163.17991631799163</v>
      </c>
      <c r="P1595" s="9">
        <v>92.417061611374407</v>
      </c>
      <c r="Q1595" s="9">
        <v>96.61683713611329</v>
      </c>
      <c r="R1595" s="35" t="str">
        <f>CONCATENATE(Таблица1[[#This Row],[ОКПД]],Таблица1[[#This Row],[Признак периода данных]],Таблица1[[#This Row],[ОКЕИ]])</f>
        <v>10.51.56.110_168</v>
      </c>
      <c r="S1595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595" s="35" t="str">
        <f>VLOOKUP(Таблица1[[#This Row],[ОКЕИ]],'для единиц измирения'!$G$4:$H$1900,2,FALSE)</f>
        <v>тонн</v>
      </c>
      <c r="U1595" s="10" t="str">
        <f>LEFT(Таблица1[[#This Row],[ОКПД]],2)</f>
        <v>10</v>
      </c>
      <c r="V1595" s="10" t="e">
        <f>IF(H1595=H1602:H1605,"…*",Таблица1[[#This Row],[За отчётный месяц]])</f>
        <v>#VALUE!</v>
      </c>
      <c r="Y1595" s="25">
        <f t="shared" si="24"/>
        <v>36.840000000000003</v>
      </c>
      <c r="Z1595" s="25">
        <f t="shared" si="25"/>
        <v>96.61683713611329</v>
      </c>
    </row>
    <row r="1596" spans="1:26" ht="20.100000000000001" customHeight="1" x14ac:dyDescent="0.25">
      <c r="A1596" s="91">
        <v>45170</v>
      </c>
      <c r="B1596" s="76" t="s">
        <v>17</v>
      </c>
      <c r="C1596" s="76" t="s">
        <v>18</v>
      </c>
      <c r="D1596" s="76" t="s">
        <v>19</v>
      </c>
      <c r="E1596" s="77" t="s">
        <v>20</v>
      </c>
      <c r="F1596" s="78">
        <v>234</v>
      </c>
      <c r="G1596" s="76" t="s">
        <v>298</v>
      </c>
      <c r="H1596" s="76" t="s">
        <v>336</v>
      </c>
      <c r="I1596" s="7">
        <v>2</v>
      </c>
      <c r="J1596" s="8">
        <v>16.006</v>
      </c>
      <c r="K1596" s="8">
        <v>9.0980000000000008</v>
      </c>
      <c r="L1596" s="8">
        <v>14.657</v>
      </c>
      <c r="M1596" s="8">
        <v>186.125</v>
      </c>
      <c r="N1596" s="8">
        <v>146.43199999999999</v>
      </c>
      <c r="O1596" s="9">
        <v>175.92877555506703</v>
      </c>
      <c r="P1596" s="9">
        <v>109.20379340929249</v>
      </c>
      <c r="Q1596" s="9">
        <v>127.10677993881119</v>
      </c>
      <c r="R1596" s="35" t="str">
        <f>CONCATENATE(Таблица1[[#This Row],[ОКПД]],Таблица1[[#This Row],[Признак периода данных]],Таблица1[[#This Row],[ОКЕИ]])</f>
        <v>35.30.11.112_234</v>
      </c>
      <c r="S1596" s="35" t="str">
        <f>VLOOKUP(Таблица1[[#This Row],[ОКПД]],ОКПД!$A$2:$B$11000,2,FALSE)</f>
        <v>Энергия тепловая, отпущенная атомными электростанциями (АЭС)</v>
      </c>
      <c r="T1596" s="35" t="str">
        <f>VLOOKUP(Таблица1[[#This Row],[ОКЕИ]],'для единиц измирения'!$G$4:$H$1900,2,FALSE)</f>
        <v>тыс. Гкал</v>
      </c>
      <c r="U1596" s="10" t="str">
        <f>LEFT(Таблица1[[#This Row],[ОКПД]],2)</f>
        <v>35</v>
      </c>
      <c r="V1596" s="10" t="e">
        <f>IF(H1596=H1603:H1606,"…*",Таблица1[[#This Row],[За отчётный месяц]])</f>
        <v>#VALUE!</v>
      </c>
      <c r="Y1596" s="25">
        <f t="shared" si="24"/>
        <v>186.125</v>
      </c>
      <c r="Z1596" s="25">
        <f t="shared" si="25"/>
        <v>127.10677993881119</v>
      </c>
    </row>
    <row r="1597" spans="1:26" ht="20.100000000000001" customHeight="1" x14ac:dyDescent="0.25">
      <c r="A1597" s="91">
        <v>45170</v>
      </c>
      <c r="B1597" s="76" t="s">
        <v>17</v>
      </c>
      <c r="C1597" s="76" t="s">
        <v>18</v>
      </c>
      <c r="D1597" s="76" t="s">
        <v>19</v>
      </c>
      <c r="E1597" s="77" t="s">
        <v>20</v>
      </c>
      <c r="F1597" s="78">
        <v>234</v>
      </c>
      <c r="G1597" s="76" t="s">
        <v>298</v>
      </c>
      <c r="H1597" s="76" t="s">
        <v>282</v>
      </c>
      <c r="I1597" s="7">
        <v>35</v>
      </c>
      <c r="J1597" s="8">
        <v>59.375999999999998</v>
      </c>
      <c r="K1597" s="8">
        <v>33.661000000000001</v>
      </c>
      <c r="L1597" s="8">
        <v>60.03</v>
      </c>
      <c r="M1597" s="8">
        <v>757.97199999999998</v>
      </c>
      <c r="N1597" s="8">
        <v>724.44299999999998</v>
      </c>
      <c r="O1597" s="9">
        <v>176.39404652268203</v>
      </c>
      <c r="P1597" s="9">
        <v>98.910544727636179</v>
      </c>
      <c r="Q1597" s="9">
        <v>104.62824542441572</v>
      </c>
      <c r="R1597" s="35" t="str">
        <f>CONCATENATE(Таблица1[[#This Row],[ОКПД]],Таблица1[[#This Row],[Признак периода данных]],Таблица1[[#This Row],[ОКЕИ]])</f>
        <v>35.30.11_234</v>
      </c>
      <c r="S1597" s="35" t="str">
        <f>VLOOKUP(Таблица1[[#This Row],[ОКПД]],ОКПД!$A$2:$B$11000,2,FALSE)</f>
        <v>Пар и горячая вода</v>
      </c>
      <c r="T1597" s="35" t="str">
        <f>VLOOKUP(Таблица1[[#This Row],[ОКЕИ]],'для единиц измирения'!$G$4:$H$1900,2,FALSE)</f>
        <v>тыс. Гкал</v>
      </c>
      <c r="U1597" s="10" t="str">
        <f>LEFT(Таблица1[[#This Row],[ОКПД]],2)</f>
        <v>35</v>
      </c>
      <c r="V1597" s="10" t="e">
        <f>IF(H1597=H1604:H1607,"…*",Таблица1[[#This Row],[За отчётный месяц]])</f>
        <v>#VALUE!</v>
      </c>
      <c r="Y1597" s="25">
        <f t="shared" si="24"/>
        <v>757.97199999999998</v>
      </c>
      <c r="Z1597" s="25">
        <f t="shared" si="25"/>
        <v>104.62824542441572</v>
      </c>
    </row>
    <row r="1598" spans="1:26" ht="20.100000000000001" customHeight="1" x14ac:dyDescent="0.25">
      <c r="A1598" s="91">
        <v>45170</v>
      </c>
      <c r="B1598" s="76" t="s">
        <v>17</v>
      </c>
      <c r="C1598" s="76" t="s">
        <v>18</v>
      </c>
      <c r="D1598" s="76" t="s">
        <v>19</v>
      </c>
      <c r="E1598" s="77" t="s">
        <v>20</v>
      </c>
      <c r="F1598" s="78">
        <v>234</v>
      </c>
      <c r="G1598" s="76" t="s">
        <v>298</v>
      </c>
      <c r="H1598" s="76" t="s">
        <v>294</v>
      </c>
      <c r="I1598" s="6">
        <v>1</v>
      </c>
      <c r="J1598" s="8">
        <v>0.35199999999999998</v>
      </c>
      <c r="K1598" s="8">
        <v>0.192</v>
      </c>
      <c r="L1598" s="8">
        <v>0.49</v>
      </c>
      <c r="M1598" s="8">
        <v>4.3070000000000004</v>
      </c>
      <c r="N1598" s="8">
        <v>5.0789999999999997</v>
      </c>
      <c r="O1598" s="9">
        <v>183.33333333333334</v>
      </c>
      <c r="P1598" s="9">
        <v>71.836734693877546</v>
      </c>
      <c r="Q1598" s="9">
        <v>84.800157511321132</v>
      </c>
      <c r="R1598" s="35" t="str">
        <f>CONCATENATE(Таблица1[[#This Row],[ОКПД]],Таблица1[[#This Row],[Признак периода данных]],Таблица1[[#This Row],[ОКЕИ]])</f>
        <v>35.30.11.130_234</v>
      </c>
      <c r="S1598" s="35" t="str">
        <f>VLOOKUP(Таблица1[[#This Row],[ОКПД]],ОКПД!$A$2:$B$11000,2,FALSE)</f>
        <v>Энергия тепловая, отпущенная электрокотлами</v>
      </c>
      <c r="T1598" s="35" t="str">
        <f>VLOOKUP(Таблица1[[#This Row],[ОКЕИ]],'для единиц измирения'!$G$4:$H$1900,2,FALSE)</f>
        <v>тыс. Гкал</v>
      </c>
      <c r="U1598" s="10" t="str">
        <f>LEFT(Таблица1[[#This Row],[ОКПД]],2)</f>
        <v>35</v>
      </c>
      <c r="V1598" s="10" t="e">
        <f>IF(H1598=H1605:H1608,"…*",Таблица1[[#This Row],[За отчётный месяц]])</f>
        <v>#VALUE!</v>
      </c>
      <c r="Y1598" s="25">
        <f t="shared" si="24"/>
        <v>4.3070000000000004</v>
      </c>
      <c r="Z1598" s="25">
        <f t="shared" si="25"/>
        <v>84.800157511321132</v>
      </c>
    </row>
    <row r="1599" spans="1:26" ht="20.100000000000001" customHeight="1" x14ac:dyDescent="0.25">
      <c r="A1599" s="91">
        <v>45170</v>
      </c>
      <c r="B1599" s="76" t="s">
        <v>17</v>
      </c>
      <c r="C1599" s="76" t="s">
        <v>18</v>
      </c>
      <c r="D1599" s="76" t="s">
        <v>19</v>
      </c>
      <c r="E1599" s="77" t="s">
        <v>20</v>
      </c>
      <c r="F1599" s="78">
        <v>882</v>
      </c>
      <c r="G1599" s="76" t="s">
        <v>298</v>
      </c>
      <c r="H1599" s="76" t="s">
        <v>61</v>
      </c>
      <c r="I1599" s="6">
        <v>3</v>
      </c>
      <c r="J1599" s="8">
        <v>0.97199999999999998</v>
      </c>
      <c r="K1599" s="8">
        <v>0.49099999999999999</v>
      </c>
      <c r="L1599" s="8" t="s">
        <v>9680</v>
      </c>
      <c r="M1599" s="8">
        <v>5.9889999999999999</v>
      </c>
      <c r="N1599" s="8">
        <v>0</v>
      </c>
      <c r="O1599" s="9">
        <v>197.96334012219958</v>
      </c>
      <c r="P1599" s="9" t="s">
        <v>9680</v>
      </c>
      <c r="Q1599" s="9">
        <v>0</v>
      </c>
      <c r="R1599" s="35" t="str">
        <f>CONCATENATE(Таблица1[[#This Row],[ОКПД]],Таблица1[[#This Row],[Признак периода данных]],Таблица1[[#This Row],[ОКЕИ]])</f>
        <v>10.20_882</v>
      </c>
      <c r="S1599" s="35" t="str">
        <f>VLOOKUP(Таблица1[[#This Row],[ОКПД]],ОКПД!$A$2:$B$11000,2,FALSE)</f>
        <v>Рыба переработанная и консервированная, ракообразные и моллюски</v>
      </c>
      <c r="T1599" s="35" t="str">
        <f>VLOOKUP(Таблица1[[#This Row],[ОКЕИ]],'для единиц измирения'!$G$4:$H$1900,2,FALSE)</f>
        <v>тыс.усл. банок</v>
      </c>
      <c r="U1599" s="10" t="str">
        <f>LEFT(Таблица1[[#This Row],[ОКПД]],2)</f>
        <v>10</v>
      </c>
      <c r="V1599" s="10" t="e">
        <f>IF(H1599=H1606:H1609,"…*",Таблица1[[#This Row],[За отчётный месяц]])</f>
        <v>#VALUE!</v>
      </c>
      <c r="Y1599" s="25">
        <f t="shared" si="24"/>
        <v>5.9889999999999999</v>
      </c>
      <c r="Z1599" s="25">
        <f t="shared" si="25"/>
        <v>0</v>
      </c>
    </row>
    <row r="1600" spans="1:26" ht="20.100000000000001" customHeight="1" x14ac:dyDescent="0.25">
      <c r="A1600" s="91">
        <v>45170</v>
      </c>
      <c r="B1600" s="76" t="s">
        <v>17</v>
      </c>
      <c r="C1600" s="76" t="s">
        <v>18</v>
      </c>
      <c r="D1600" s="76" t="s">
        <v>19</v>
      </c>
      <c r="E1600" s="77" t="s">
        <v>20</v>
      </c>
      <c r="F1600" s="78">
        <v>882</v>
      </c>
      <c r="G1600" s="76" t="s">
        <v>298</v>
      </c>
      <c r="H1600" s="76" t="s">
        <v>81</v>
      </c>
      <c r="I1600" s="6">
        <v>3</v>
      </c>
      <c r="J1600" s="8">
        <v>0.97199999999999998</v>
      </c>
      <c r="K1600" s="8">
        <v>0.49099999999999999</v>
      </c>
      <c r="L1600" s="8" t="s">
        <v>9680</v>
      </c>
      <c r="M1600" s="8">
        <v>5.9889999999999999</v>
      </c>
      <c r="N1600" s="8">
        <v>0</v>
      </c>
      <c r="O1600" s="9">
        <v>197.96334012219958</v>
      </c>
      <c r="P1600" s="9" t="s">
        <v>9680</v>
      </c>
      <c r="Q1600" s="9">
        <v>0</v>
      </c>
      <c r="R1600" s="35" t="str">
        <f>CONCATENATE(Таблица1[[#This Row],[ОКПД]],Таблица1[[#This Row],[Признак периода данных]],Таблица1[[#This Row],[ОКЕИ]])</f>
        <v>10.20.2_882</v>
      </c>
      <c r="S1600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600" s="35" t="str">
        <f>VLOOKUP(Таблица1[[#This Row],[ОКЕИ]],'для единиц измирения'!$G$4:$H$1900,2,FALSE)</f>
        <v>тыс.усл. банок</v>
      </c>
      <c r="U1600" s="10" t="str">
        <f>LEFT(Таблица1[[#This Row],[ОКПД]],2)</f>
        <v>10</v>
      </c>
      <c r="V1600" s="10" t="e">
        <f>IF(H1600=H1607:H1610,"…*",Таблица1[[#This Row],[За отчётный месяц]])</f>
        <v>#VALUE!</v>
      </c>
      <c r="Y1600" s="25">
        <f t="shared" ref="Y1600:Y1618" si="26">M1600</f>
        <v>5.9889999999999999</v>
      </c>
      <c r="Z1600" s="25">
        <f t="shared" ref="Z1600:Z1663" si="27">Q1600</f>
        <v>0</v>
      </c>
    </row>
    <row r="1601" spans="1:26" ht="20.100000000000001" customHeight="1" x14ac:dyDescent="0.25">
      <c r="A1601" s="91">
        <v>45170</v>
      </c>
      <c r="B1601" s="76" t="s">
        <v>17</v>
      </c>
      <c r="C1601" s="76" t="s">
        <v>18</v>
      </c>
      <c r="D1601" s="76" t="s">
        <v>19</v>
      </c>
      <c r="E1601" s="77" t="s">
        <v>20</v>
      </c>
      <c r="F1601" s="78">
        <v>234</v>
      </c>
      <c r="G1601" s="76" t="s">
        <v>298</v>
      </c>
      <c r="H1601" s="76" t="s">
        <v>291</v>
      </c>
      <c r="I1601" s="7">
        <v>29</v>
      </c>
      <c r="J1601" s="8">
        <v>26.466000000000001</v>
      </c>
      <c r="K1601" s="8">
        <v>13.368</v>
      </c>
      <c r="L1601" s="8">
        <v>26.158999999999999</v>
      </c>
      <c r="M1601" s="8">
        <v>340.13900000000001</v>
      </c>
      <c r="N1601" s="8">
        <v>311.71800000000002</v>
      </c>
      <c r="O1601" s="9">
        <v>197.9802513464991</v>
      </c>
      <c r="P1601" s="9">
        <v>101.17359226270118</v>
      </c>
      <c r="Q1601" s="9">
        <v>109.1175357213892</v>
      </c>
      <c r="R1601" s="35" t="str">
        <f>CONCATENATE(Таблица1[[#This Row],[ОКПД]],Таблица1[[#This Row],[Признак периода данных]],Таблица1[[#This Row],[ОКЕИ]])</f>
        <v>35.30.11.120_234</v>
      </c>
      <c r="S1601" s="35" t="str">
        <f>VLOOKUP(Таблица1[[#This Row],[ОКПД]],ОКПД!$A$2:$B$11000,2,FALSE)</f>
        <v>Энергия тепловая, отпущенная котельными</v>
      </c>
      <c r="T1601" s="35" t="str">
        <f>VLOOKUP(Таблица1[[#This Row],[ОКЕИ]],'для единиц измирения'!$G$4:$H$1900,2,FALSE)</f>
        <v>тыс. Гкал</v>
      </c>
      <c r="U1601" s="10" t="str">
        <f>LEFT(Таблица1[[#This Row],[ОКПД]],2)</f>
        <v>35</v>
      </c>
      <c r="V1601" s="10" t="e">
        <f>IF(H1601=H1608:H1611,"…*",Таблица1[[#This Row],[За отчётный месяц]])</f>
        <v>#VALUE!</v>
      </c>
      <c r="Y1601" s="25">
        <f t="shared" si="26"/>
        <v>340.13900000000001</v>
      </c>
      <c r="Z1601" s="25">
        <f t="shared" si="27"/>
        <v>109.1175357213892</v>
      </c>
    </row>
    <row r="1602" spans="1:26" ht="20.100000000000001" customHeight="1" x14ac:dyDescent="0.25">
      <c r="A1602" s="91">
        <v>45170</v>
      </c>
      <c r="B1602" s="76" t="s">
        <v>17</v>
      </c>
      <c r="C1602" s="76" t="s">
        <v>18</v>
      </c>
      <c r="D1602" s="76" t="s">
        <v>19</v>
      </c>
      <c r="E1602" s="77" t="s">
        <v>20</v>
      </c>
      <c r="F1602" s="78">
        <v>168</v>
      </c>
      <c r="G1602" s="76" t="s">
        <v>298</v>
      </c>
      <c r="H1602" s="76" t="s">
        <v>330</v>
      </c>
      <c r="I1602" s="7">
        <v>1</v>
      </c>
      <c r="J1602" s="8">
        <v>2.4300000000000002</v>
      </c>
      <c r="K1602" s="8">
        <v>1.22</v>
      </c>
      <c r="L1602" s="8">
        <v>2.58</v>
      </c>
      <c r="M1602" s="8">
        <v>19.809999999999999</v>
      </c>
      <c r="N1602" s="8">
        <v>20.89</v>
      </c>
      <c r="O1602" s="9">
        <v>199.18032786885246</v>
      </c>
      <c r="P1602" s="9">
        <v>94.186046511627907</v>
      </c>
      <c r="Q1602" s="9">
        <v>94.830062230732409</v>
      </c>
      <c r="R1602" s="35" t="str">
        <f>CONCATENATE(Таблица1[[#This Row],[ОКПД]],Таблица1[[#This Row],[Признак периода данных]],Таблица1[[#This Row],[ОКЕИ]])</f>
        <v>10.51.40.330_168</v>
      </c>
      <c r="S1602" s="35" t="str">
        <f>VLOOKUP(Таблица1[[#This Row],[ОКПД]],ОКПД!$A$2:$B$11000,2,FALSE)</f>
        <v>Творог зерненый без вкусовых компонентов</v>
      </c>
      <c r="T1602" s="35" t="str">
        <f>VLOOKUP(Таблица1[[#This Row],[ОКЕИ]],'для единиц измирения'!$G$4:$H$1900,2,FALSE)</f>
        <v>тонн</v>
      </c>
      <c r="U1602" s="10" t="str">
        <f>LEFT(Таблица1[[#This Row],[ОКПД]],2)</f>
        <v>10</v>
      </c>
      <c r="V1602" s="10" t="e">
        <f>IF(H1602=H1609:H1612,"…*",Таблица1[[#This Row],[За отчётный месяц]])</f>
        <v>#VALUE!</v>
      </c>
      <c r="Y1602" s="25">
        <f t="shared" si="26"/>
        <v>19.809999999999999</v>
      </c>
      <c r="Z1602" s="25">
        <f t="shared" si="27"/>
        <v>94.830062230732409</v>
      </c>
    </row>
    <row r="1603" spans="1:26" ht="20.100000000000001" customHeight="1" x14ac:dyDescent="0.25">
      <c r="A1603" s="91">
        <v>45170</v>
      </c>
      <c r="B1603" s="76" t="s">
        <v>17</v>
      </c>
      <c r="C1603" s="76" t="s">
        <v>18</v>
      </c>
      <c r="D1603" s="76" t="s">
        <v>19</v>
      </c>
      <c r="E1603" s="77" t="s">
        <v>20</v>
      </c>
      <c r="F1603" s="78">
        <v>114</v>
      </c>
      <c r="G1603" s="76" t="s">
        <v>298</v>
      </c>
      <c r="H1603" s="76" t="s">
        <v>358</v>
      </c>
      <c r="I1603" s="6">
        <v>1</v>
      </c>
      <c r="J1603" s="8">
        <v>7.6</v>
      </c>
      <c r="K1603" s="8">
        <v>2.7</v>
      </c>
      <c r="L1603" s="8">
        <v>9.798</v>
      </c>
      <c r="M1603" s="8">
        <v>34.860999999999997</v>
      </c>
      <c r="N1603" s="8">
        <v>46.625999999999998</v>
      </c>
      <c r="O1603" s="9">
        <v>281.48148148148147</v>
      </c>
      <c r="P1603" s="9">
        <v>77.566850377628086</v>
      </c>
      <c r="Q1603" s="9">
        <v>74.767297216145494</v>
      </c>
      <c r="R1603" s="35" t="str">
        <f>CONCATENATE(Таблица1[[#This Row],[ОКПД]],Таблица1[[#This Row],[Признак периода данных]],Таблица1[[#This Row],[ОКЕИ]])</f>
        <v>08.12.12.160_114</v>
      </c>
      <c r="S1603" s="35" t="str">
        <f>VLOOKUP(Таблица1[[#This Row],[ОКПД]],ОКПД!$A$2:$B$11000,2,FALSE)</f>
        <v>Смеси песчано-гравийные</v>
      </c>
      <c r="T1603" s="35" t="str">
        <f>VLOOKUP(Таблица1[[#This Row],[ОКЕИ]],'для единиц измирения'!$G$4:$H$1900,2,FALSE)</f>
        <v>тыс.м3</v>
      </c>
      <c r="U1603" s="10" t="str">
        <f>LEFT(Таблица1[[#This Row],[ОКПД]],2)</f>
        <v>08</v>
      </c>
      <c r="V1603" s="10" t="e">
        <f>IF(H1603=H1610:H1613,"…*",Таблица1[[#This Row],[За отчётный месяц]])</f>
        <v>#VALUE!</v>
      </c>
      <c r="Y1603" s="25">
        <f t="shared" si="26"/>
        <v>34.860999999999997</v>
      </c>
      <c r="Z1603" s="25">
        <f t="shared" si="27"/>
        <v>74.767297216145494</v>
      </c>
    </row>
    <row r="1604" spans="1:26" ht="20.100000000000001" customHeight="1" x14ac:dyDescent="0.25">
      <c r="A1604" s="91">
        <v>45170</v>
      </c>
      <c r="B1604" s="76" t="s">
        <v>17</v>
      </c>
      <c r="C1604" s="76" t="s">
        <v>18</v>
      </c>
      <c r="D1604" s="76" t="s">
        <v>19</v>
      </c>
      <c r="E1604" s="77" t="s">
        <v>20</v>
      </c>
      <c r="F1604" s="78">
        <v>168</v>
      </c>
      <c r="G1604" s="76" t="s">
        <v>298</v>
      </c>
      <c r="H1604" s="76" t="s">
        <v>53</v>
      </c>
      <c r="I1604" s="6">
        <v>2</v>
      </c>
      <c r="J1604" s="8">
        <v>0.31</v>
      </c>
      <c r="K1604" s="8">
        <v>0.11</v>
      </c>
      <c r="L1604" s="8">
        <v>0.04</v>
      </c>
      <c r="M1604" s="8">
        <v>1.89</v>
      </c>
      <c r="N1604" s="8">
        <v>1.274</v>
      </c>
      <c r="O1604" s="9">
        <v>281.81818181818181</v>
      </c>
      <c r="P1604" s="9">
        <v>775</v>
      </c>
      <c r="Q1604" s="9">
        <v>148.35164835164835</v>
      </c>
      <c r="R1604" s="35" t="str">
        <f>CONCATENATE(Таблица1[[#This Row],[ОКПД]],Таблица1[[#This Row],[Признак периода данных]],Таблица1[[#This Row],[ОКЕИ]])</f>
        <v>10.13.14.620_168</v>
      </c>
      <c r="S1604" s="35" t="str">
        <f>VLOOKUP(Таблица1[[#This Row],[ОКПД]],ОКПД!$A$2:$B$11000,2,FALSE)</f>
        <v>Продукты из мяса птицы</v>
      </c>
      <c r="T1604" s="35" t="str">
        <f>VLOOKUP(Таблица1[[#This Row],[ОКЕИ]],'для единиц измирения'!$G$4:$H$1900,2,FALSE)</f>
        <v>тонн</v>
      </c>
      <c r="U1604" s="10" t="str">
        <f>LEFT(Таблица1[[#This Row],[ОКПД]],2)</f>
        <v>10</v>
      </c>
      <c r="V1604" s="10" t="e">
        <f>IF(H1604=H1611:H1614,"…*",Таблица1[[#This Row],[За отчётный месяц]])</f>
        <v>#VALUE!</v>
      </c>
      <c r="Y1604" s="25">
        <f t="shared" si="26"/>
        <v>1.89</v>
      </c>
      <c r="Z1604" s="25">
        <f t="shared" si="27"/>
        <v>148.35164835164835</v>
      </c>
    </row>
    <row r="1605" spans="1:26" ht="20.100000000000001" customHeight="1" x14ac:dyDescent="0.25">
      <c r="A1605" s="91">
        <v>45170</v>
      </c>
      <c r="B1605" s="76" t="s">
        <v>17</v>
      </c>
      <c r="C1605" s="76" t="s">
        <v>18</v>
      </c>
      <c r="D1605" s="76" t="s">
        <v>19</v>
      </c>
      <c r="E1605" s="77" t="s">
        <v>20</v>
      </c>
      <c r="F1605" s="78">
        <v>114</v>
      </c>
      <c r="G1605" s="76" t="s">
        <v>298</v>
      </c>
      <c r="H1605" s="76" t="s">
        <v>361</v>
      </c>
      <c r="I1605" s="6">
        <v>2</v>
      </c>
      <c r="J1605" s="8">
        <v>12.055</v>
      </c>
      <c r="K1605" s="8">
        <v>3.1459999999999999</v>
      </c>
      <c r="L1605" s="8">
        <v>9.798</v>
      </c>
      <c r="M1605" s="8">
        <v>39.771000000000001</v>
      </c>
      <c r="N1605" s="8">
        <v>46.625999999999998</v>
      </c>
      <c r="O1605" s="9">
        <v>383.18499682136047</v>
      </c>
      <c r="P1605" s="9">
        <v>123.03531332925087</v>
      </c>
      <c r="Q1605" s="9">
        <v>85.297902457856125</v>
      </c>
      <c r="R1605" s="35" t="str">
        <f>CONCATENATE(Таблица1[[#This Row],[ОКПД]],Таблица1[[#This Row],[Признак периода данных]],Таблица1[[#This Row],[ОКЕИ]])</f>
        <v>08.12.12_114</v>
      </c>
      <c r="S1605" s="35" t="str">
        <f>VLOOKUP(Таблица1[[#This Row],[ОКПД]],ОКПД!$A$2:$B$11000,2,FALSE)</f>
        <v>Гранулы, крошка и порошок; галька, гравий</v>
      </c>
      <c r="T1605" s="35" t="str">
        <f>VLOOKUP(Таблица1[[#This Row],[ОКЕИ]],'для единиц измирения'!$G$4:$H$1900,2,FALSE)</f>
        <v>тыс.м3</v>
      </c>
      <c r="U1605" s="10" t="str">
        <f>LEFT(Таблица1[[#This Row],[ОКПД]],2)</f>
        <v>08</v>
      </c>
      <c r="V1605" s="10" t="e">
        <f>IF(H1605=H1612:H1615,"…*",Таблица1[[#This Row],[За отчётный месяц]])</f>
        <v>#VALUE!</v>
      </c>
      <c r="Y1605" s="25">
        <f t="shared" si="26"/>
        <v>39.771000000000001</v>
      </c>
      <c r="Z1605" s="25">
        <f t="shared" si="27"/>
        <v>85.297902457856125</v>
      </c>
    </row>
    <row r="1606" spans="1:26" ht="20.100000000000001" customHeight="1" x14ac:dyDescent="0.25">
      <c r="A1606" s="91">
        <v>45170</v>
      </c>
      <c r="B1606" s="76" t="s">
        <v>17</v>
      </c>
      <c r="C1606" s="76" t="s">
        <v>18</v>
      </c>
      <c r="D1606" s="76" t="s">
        <v>19</v>
      </c>
      <c r="E1606" s="77" t="s">
        <v>20</v>
      </c>
      <c r="F1606" s="78">
        <v>168</v>
      </c>
      <c r="G1606" s="76" t="s">
        <v>298</v>
      </c>
      <c r="H1606" s="76" t="s">
        <v>372</v>
      </c>
      <c r="I1606" s="6">
        <v>1</v>
      </c>
      <c r="J1606" s="8">
        <v>0.18</v>
      </c>
      <c r="K1606" s="8">
        <v>0.03</v>
      </c>
      <c r="L1606" s="8">
        <v>0.18</v>
      </c>
      <c r="M1606" s="8">
        <v>0.21</v>
      </c>
      <c r="N1606" s="8">
        <v>0.21</v>
      </c>
      <c r="O1606" s="9">
        <v>600</v>
      </c>
      <c r="P1606" s="9">
        <v>100</v>
      </c>
      <c r="Q1606" s="9">
        <v>100</v>
      </c>
      <c r="R1606" s="35" t="str">
        <f>CONCATENATE(Таблица1[[#This Row],[ОКПД]],Таблица1[[#This Row],[Признак периода данных]],Таблица1[[#This Row],[ОКЕИ]])</f>
        <v>10.39.21_168</v>
      </c>
      <c r="S1606" s="35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606" s="35" t="str">
        <f>VLOOKUP(Таблица1[[#This Row],[ОКЕИ]],'для единиц измирения'!$G$4:$H$1900,2,FALSE)</f>
        <v>тонн</v>
      </c>
      <c r="U1606" s="10" t="str">
        <f>LEFT(Таблица1[[#This Row],[ОКПД]],2)</f>
        <v>10</v>
      </c>
      <c r="V1606" s="10" t="e">
        <f>IF(H1606=H1613:H1616,"…*",Таблица1[[#This Row],[За отчётный месяц]])</f>
        <v>#VALUE!</v>
      </c>
      <c r="Y1606" s="25">
        <f t="shared" si="26"/>
        <v>0.21</v>
      </c>
      <c r="Z1606" s="25">
        <f t="shared" si="27"/>
        <v>100</v>
      </c>
    </row>
    <row r="1607" spans="1:26" ht="20.100000000000001" customHeight="1" x14ac:dyDescent="0.25">
      <c r="A1607" s="91">
        <v>45170</v>
      </c>
      <c r="B1607" s="76" t="s">
        <v>17</v>
      </c>
      <c r="C1607" s="76" t="s">
        <v>18</v>
      </c>
      <c r="D1607" s="76" t="s">
        <v>19</v>
      </c>
      <c r="E1607" s="77" t="s">
        <v>20</v>
      </c>
      <c r="F1607" s="78">
        <v>168</v>
      </c>
      <c r="G1607" s="76" t="s">
        <v>298</v>
      </c>
      <c r="H1607" s="76" t="s">
        <v>359</v>
      </c>
      <c r="I1607" s="6">
        <v>1</v>
      </c>
      <c r="J1607" s="8">
        <v>0.18</v>
      </c>
      <c r="K1607" s="8">
        <v>0.03</v>
      </c>
      <c r="L1607" s="8">
        <v>0.18</v>
      </c>
      <c r="M1607" s="8">
        <v>0.21</v>
      </c>
      <c r="N1607" s="8">
        <v>0.21</v>
      </c>
      <c r="O1607" s="9">
        <v>600</v>
      </c>
      <c r="P1607" s="9">
        <v>100</v>
      </c>
      <c r="Q1607" s="9">
        <v>100</v>
      </c>
      <c r="R1607" s="35" t="str">
        <f>CONCATENATE(Таблица1[[#This Row],[ОКПД]],Таблица1[[#This Row],[Признак периода данных]],Таблица1[[#This Row],[ОКЕИ]])</f>
        <v>10.39.21.120_168</v>
      </c>
      <c r="S1607" s="35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607" s="35" t="str">
        <f>VLOOKUP(Таблица1[[#This Row],[ОКЕИ]],'для единиц измирения'!$G$4:$H$1900,2,FALSE)</f>
        <v>тонн</v>
      </c>
      <c r="U1607" s="10" t="str">
        <f>LEFT(Таблица1[[#This Row],[ОКПД]],2)</f>
        <v>10</v>
      </c>
      <c r="V1607" s="10" t="e">
        <f>IF(H1607=H1614:H1617,"…*",Таблица1[[#This Row],[За отчётный месяц]])</f>
        <v>#VALUE!</v>
      </c>
      <c r="Y1607" s="25">
        <f t="shared" si="26"/>
        <v>0.21</v>
      </c>
      <c r="Z1607" s="25">
        <f t="shared" si="27"/>
        <v>100</v>
      </c>
    </row>
    <row r="1608" spans="1:26" ht="20.100000000000001" customHeight="1" x14ac:dyDescent="0.25">
      <c r="A1608" s="91">
        <v>45170</v>
      </c>
      <c r="B1608" s="76" t="s">
        <v>17</v>
      </c>
      <c r="C1608" s="76" t="s">
        <v>18</v>
      </c>
      <c r="D1608" s="76" t="s">
        <v>19</v>
      </c>
      <c r="E1608" s="77" t="s">
        <v>20</v>
      </c>
      <c r="F1608" s="78">
        <v>114</v>
      </c>
      <c r="G1608" s="76" t="s">
        <v>298</v>
      </c>
      <c r="H1608" s="76" t="s">
        <v>9677</v>
      </c>
      <c r="I1608" s="7">
        <v>1</v>
      </c>
      <c r="J1608" s="8">
        <v>4.4550000000000001</v>
      </c>
      <c r="K1608" s="8">
        <v>0.44600000000000001</v>
      </c>
      <c r="L1608" s="8" t="s">
        <v>9680</v>
      </c>
      <c r="M1608" s="8">
        <v>4.91</v>
      </c>
      <c r="N1608" s="8">
        <v>0</v>
      </c>
      <c r="O1608" s="9">
        <v>998.87892376681611</v>
      </c>
      <c r="P1608" s="9" t="s">
        <v>9680</v>
      </c>
      <c r="Q1608" s="9">
        <v>0</v>
      </c>
      <c r="R1608" s="35" t="str">
        <f>CONCATENATE(Таблица1[[#This Row],[ОКПД]],Таблица1[[#This Row],[Признак периода данных]],Таблица1[[#This Row],[ОКЕИ]])</f>
        <v>08.12.12.140_114</v>
      </c>
      <c r="S1608" s="35" t="str">
        <f>VLOOKUP(Таблица1[[#This Row],[ОКПД]],ОКПД!$A$2:$B$11000,2,FALSE)</f>
        <v xml:space="preserve">Щебень </v>
      </c>
      <c r="T1608" s="35" t="str">
        <f>VLOOKUP(Таблица1[[#This Row],[ОКЕИ]],'для единиц измирения'!$G$4:$H$1900,2,FALSE)</f>
        <v>тыс.м3</v>
      </c>
      <c r="U1608" s="10" t="str">
        <f>LEFT(Таблица1[[#This Row],[ОКПД]],2)</f>
        <v>08</v>
      </c>
      <c r="V1608" s="10" t="e">
        <f>IF(H1608=H1615:H1618,"…*",Таблица1[[#This Row],[За отчётный месяц]])</f>
        <v>#VALUE!</v>
      </c>
      <c r="Y1608" s="25">
        <f t="shared" si="26"/>
        <v>4.91</v>
      </c>
      <c r="Z1608" s="25">
        <f t="shared" si="27"/>
        <v>0</v>
      </c>
    </row>
    <row r="1609" spans="1:26" ht="20.100000000000001" customHeight="1" x14ac:dyDescent="0.25">
      <c r="A1609" s="91">
        <v>45170</v>
      </c>
      <c r="B1609" s="76" t="s">
        <v>17</v>
      </c>
      <c r="C1609" s="76" t="s">
        <v>18</v>
      </c>
      <c r="D1609" s="76" t="s">
        <v>19</v>
      </c>
      <c r="E1609" s="77" t="s">
        <v>20</v>
      </c>
      <c r="F1609" s="78">
        <v>384</v>
      </c>
      <c r="G1609" s="76" t="s">
        <v>298</v>
      </c>
      <c r="H1609" s="76" t="s">
        <v>246</v>
      </c>
      <c r="I1609" s="7"/>
      <c r="J1609" s="8"/>
      <c r="K1609" s="8"/>
      <c r="L1609" s="8">
        <v>24628</v>
      </c>
      <c r="M1609" s="8"/>
      <c r="N1609" s="8">
        <v>53768</v>
      </c>
      <c r="O1609" s="9"/>
      <c r="P1609" s="9">
        <v>0</v>
      </c>
      <c r="Q1609" s="9">
        <v>0</v>
      </c>
      <c r="R1609" s="35" t="str">
        <f>CONCATENATE(Таблица1[[#This Row],[ОКПД]],Таблица1[[#This Row],[Признак периода данных]],Таблица1[[#This Row],[ОКЕИ]])</f>
        <v>20.51.1_384</v>
      </c>
      <c r="S1609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609" s="35" t="str">
        <f>VLOOKUP(Таблица1[[#This Row],[ОКЕИ]],'для единиц измирения'!$G$4:$H$1900,2,FALSE)</f>
        <v>тыс.руб</v>
      </c>
      <c r="U1609" s="10" t="str">
        <f>LEFT(Таблица1[[#This Row],[ОКПД]],2)</f>
        <v>20</v>
      </c>
      <c r="V1609" s="10" t="e">
        <f>IF(H1609=H1616:H1619,"…*",Таблица1[[#This Row],[За отчётный месяц]])</f>
        <v>#VALUE!</v>
      </c>
      <c r="Y1609" s="25">
        <f t="shared" si="26"/>
        <v>0</v>
      </c>
      <c r="Z1609" s="25">
        <f t="shared" si="27"/>
        <v>0</v>
      </c>
    </row>
    <row r="1610" spans="1:26" ht="20.100000000000001" customHeight="1" x14ac:dyDescent="0.25">
      <c r="A1610" s="91">
        <v>45170</v>
      </c>
      <c r="B1610" s="76" t="s">
        <v>17</v>
      </c>
      <c r="C1610" s="76" t="s">
        <v>18</v>
      </c>
      <c r="D1610" s="76" t="s">
        <v>19</v>
      </c>
      <c r="E1610" s="77" t="s">
        <v>20</v>
      </c>
      <c r="F1610" s="78">
        <v>384</v>
      </c>
      <c r="G1610" s="76" t="s">
        <v>298</v>
      </c>
      <c r="H1610" s="76" t="s">
        <v>343</v>
      </c>
      <c r="I1610" s="6"/>
      <c r="J1610" s="8"/>
      <c r="K1610" s="8">
        <v>148</v>
      </c>
      <c r="L1610" s="8">
        <v>0</v>
      </c>
      <c r="M1610" s="8">
        <v>410</v>
      </c>
      <c r="N1610" s="8">
        <v>410</v>
      </c>
      <c r="O1610" s="9"/>
      <c r="P1610" s="9">
        <v>0</v>
      </c>
      <c r="Q1610" s="9">
        <v>100</v>
      </c>
      <c r="R1610" s="35" t="str">
        <f>CONCATENATE(Таблица1[[#This Row],[ОКПД]],Таблица1[[#This Row],[Признак периода данных]],Таблица1[[#This Row],[ОКЕИ]])</f>
        <v>31.02.10_384</v>
      </c>
      <c r="S1610" s="35" t="str">
        <f>VLOOKUP(Таблица1[[#This Row],[ОКПД]],ОКПД!$A$2:$B$11000,2,FALSE)</f>
        <v>Мебель кухонная</v>
      </c>
      <c r="T1610" s="35" t="str">
        <f>VLOOKUP(Таблица1[[#This Row],[ОКЕИ]],'для единиц измирения'!$G$4:$H$1900,2,FALSE)</f>
        <v>тыс.руб</v>
      </c>
      <c r="U1610" s="10" t="str">
        <f>LEFT(Таблица1[[#This Row],[ОКПД]],2)</f>
        <v>31</v>
      </c>
      <c r="V1610" s="10" t="e">
        <f>IF(H1610=H1617:H1620,"…*",Таблица1[[#This Row],[За отчётный месяц]])</f>
        <v>#VALUE!</v>
      </c>
      <c r="Y1610" s="25">
        <f t="shared" si="26"/>
        <v>410</v>
      </c>
      <c r="Z1610" s="25">
        <f t="shared" si="27"/>
        <v>100</v>
      </c>
    </row>
    <row r="1611" spans="1:26" ht="20.100000000000001" customHeight="1" x14ac:dyDescent="0.25">
      <c r="A1611" s="91">
        <v>45170</v>
      </c>
      <c r="B1611" s="76" t="s">
        <v>17</v>
      </c>
      <c r="C1611" s="76" t="s">
        <v>18</v>
      </c>
      <c r="D1611" s="76" t="s">
        <v>19</v>
      </c>
      <c r="E1611" s="77" t="s">
        <v>20</v>
      </c>
      <c r="F1611" s="78">
        <v>168</v>
      </c>
      <c r="G1611" s="76" t="s">
        <v>298</v>
      </c>
      <c r="H1611" s="76" t="s">
        <v>118</v>
      </c>
      <c r="I1611" s="6"/>
      <c r="J1611" s="8"/>
      <c r="K1611" s="8"/>
      <c r="L1611" s="8" t="s">
        <v>9680</v>
      </c>
      <c r="M1611" s="8">
        <v>0.17199999999999999</v>
      </c>
      <c r="N1611" s="8" t="s">
        <v>9680</v>
      </c>
      <c r="O1611" s="9"/>
      <c r="P1611" s="9" t="s">
        <v>9680</v>
      </c>
      <c r="Q1611" s="9" t="s">
        <v>9680</v>
      </c>
      <c r="R1611" s="35" t="str">
        <f>CONCATENATE(Таблица1[[#This Row],[ОКПД]],Таблица1[[#This Row],[Признак периода данных]],Таблица1[[#This Row],[ОКЕИ]])</f>
        <v>10.20.25.111_168</v>
      </c>
      <c r="S1611" s="35" t="str">
        <f>VLOOKUP(Таблица1[[#This Row],[ОКПД]],ОКПД!$A$2:$B$11000,2,FALSE)</f>
        <v>Консервы рыбные натуральные</v>
      </c>
      <c r="T1611" s="35" t="str">
        <f>VLOOKUP(Таблица1[[#This Row],[ОКЕИ]],'для единиц измирения'!$G$4:$H$1900,2,FALSE)</f>
        <v>тонн</v>
      </c>
      <c r="U1611" s="10" t="str">
        <f>LEFT(Таблица1[[#This Row],[ОКПД]],2)</f>
        <v>10</v>
      </c>
      <c r="V1611" s="10" t="e">
        <f>IF(H1611=H1618:H1621,"…*",Таблица1[[#This Row],[За отчётный месяц]])</f>
        <v>#VALUE!</v>
      </c>
      <c r="Y1611" s="25">
        <f t="shared" si="26"/>
        <v>0.17199999999999999</v>
      </c>
      <c r="Z1611" s="25" t="str">
        <f t="shared" si="27"/>
        <v xml:space="preserve"> </v>
      </c>
    </row>
    <row r="1612" spans="1:26" ht="20.100000000000001" customHeight="1" x14ac:dyDescent="0.25">
      <c r="A1612" s="91">
        <v>45170</v>
      </c>
      <c r="B1612" s="76" t="s">
        <v>17</v>
      </c>
      <c r="C1612" s="76" t="s">
        <v>18</v>
      </c>
      <c r="D1612" s="76" t="s">
        <v>19</v>
      </c>
      <c r="E1612" s="77" t="s">
        <v>20</v>
      </c>
      <c r="F1612" s="78">
        <v>882</v>
      </c>
      <c r="G1612" s="76" t="s">
        <v>298</v>
      </c>
      <c r="H1612" s="76" t="s">
        <v>118</v>
      </c>
      <c r="I1612" s="6">
        <v>1</v>
      </c>
      <c r="J1612" s="8">
        <v>0.27</v>
      </c>
      <c r="K1612" s="8"/>
      <c r="L1612" s="8" t="s">
        <v>9680</v>
      </c>
      <c r="M1612" s="8">
        <v>0.76</v>
      </c>
      <c r="N1612" s="8">
        <v>0</v>
      </c>
      <c r="O1612" s="9"/>
      <c r="P1612" s="9" t="s">
        <v>9680</v>
      </c>
      <c r="Q1612" s="9">
        <v>0</v>
      </c>
      <c r="R1612" s="35" t="str">
        <f>CONCATENATE(Таблица1[[#This Row],[ОКПД]],Таблица1[[#This Row],[Признак периода данных]],Таблица1[[#This Row],[ОКЕИ]])</f>
        <v>10.20.25.111_882</v>
      </c>
      <c r="S1612" s="35" t="str">
        <f>VLOOKUP(Таблица1[[#This Row],[ОКПД]],ОКПД!$A$2:$B$11000,2,FALSE)</f>
        <v>Консервы рыбные натуральные</v>
      </c>
      <c r="T1612" s="35" t="str">
        <f>VLOOKUP(Таблица1[[#This Row],[ОКЕИ]],'для единиц измирения'!$G$4:$H$1900,2,FALSE)</f>
        <v>тыс.усл. банок</v>
      </c>
      <c r="U1612" s="10" t="str">
        <f>LEFT(Таблица1[[#This Row],[ОКПД]],2)</f>
        <v>10</v>
      </c>
      <c r="V1612" s="10" t="e">
        <f>IF(H1612=H1619:H1622,"…*",Таблица1[[#This Row],[За отчётный месяц]])</f>
        <v>#VALUE!</v>
      </c>
      <c r="Y1612" s="25">
        <f t="shared" si="26"/>
        <v>0.76</v>
      </c>
      <c r="Z1612" s="25">
        <f t="shared" si="27"/>
        <v>0</v>
      </c>
    </row>
    <row r="1613" spans="1:26" ht="20.100000000000001" customHeight="1" x14ac:dyDescent="0.25">
      <c r="A1613" s="91">
        <v>45170</v>
      </c>
      <c r="B1613" s="76" t="s">
        <v>17</v>
      </c>
      <c r="C1613" s="76" t="s">
        <v>18</v>
      </c>
      <c r="D1613" s="76" t="s">
        <v>19</v>
      </c>
      <c r="E1613" s="77" t="s">
        <v>20</v>
      </c>
      <c r="F1613" s="78">
        <v>114</v>
      </c>
      <c r="G1613" s="76" t="s">
        <v>298</v>
      </c>
      <c r="H1613" s="76" t="s">
        <v>248</v>
      </c>
      <c r="I1613" s="7">
        <v>2</v>
      </c>
      <c r="J1613" s="8">
        <v>0.92400000000000004</v>
      </c>
      <c r="K1613" s="8"/>
      <c r="L1613" s="8">
        <v>0</v>
      </c>
      <c r="M1613" s="8">
        <v>0.92400000000000004</v>
      </c>
      <c r="N1613" s="8">
        <v>0.26600000000000001</v>
      </c>
      <c r="O1613" s="9"/>
      <c r="P1613" s="9">
        <v>0</v>
      </c>
      <c r="Q1613" s="9">
        <v>347.36842105263156</v>
      </c>
      <c r="R1613" s="35" t="str">
        <f>CONCATENATE(Таблица1[[#This Row],[ОКПД]],Таблица1[[#This Row],[Признак периода данных]],Таблица1[[#This Row],[ОКЕИ]])</f>
        <v>23.63.10_114</v>
      </c>
      <c r="S1613" s="35" t="str">
        <f>VLOOKUP(Таблица1[[#This Row],[ОКПД]],ОКПД!$A$2:$B$11000,2,FALSE)</f>
        <v>Бетон, готовый для заливки (товарный бетон)</v>
      </c>
      <c r="T1613" s="35" t="str">
        <f>VLOOKUP(Таблица1[[#This Row],[ОКЕИ]],'для единиц измирения'!$G$4:$H$1900,2,FALSE)</f>
        <v>тыс.м3</v>
      </c>
      <c r="U1613" s="10" t="str">
        <f>LEFT(Таблица1[[#This Row],[ОКПД]],2)</f>
        <v>23</v>
      </c>
      <c r="V1613" s="10" t="e">
        <f>IF(H1613=H1620:H1623,"…*",Таблица1[[#This Row],[За отчётный месяц]])</f>
        <v>#VALUE!</v>
      </c>
      <c r="Y1613" s="25">
        <f t="shared" si="26"/>
        <v>0.92400000000000004</v>
      </c>
      <c r="Z1613" s="25">
        <f t="shared" si="27"/>
        <v>347.36842105263156</v>
      </c>
    </row>
    <row r="1614" spans="1:26" ht="20.100000000000001" customHeight="1" x14ac:dyDescent="0.25">
      <c r="A1614" s="91">
        <v>45170</v>
      </c>
      <c r="B1614" s="76" t="s">
        <v>17</v>
      </c>
      <c r="C1614" s="76" t="s">
        <v>18</v>
      </c>
      <c r="D1614" s="76" t="s">
        <v>19</v>
      </c>
      <c r="E1614" s="77" t="s">
        <v>20</v>
      </c>
      <c r="F1614" s="78">
        <v>796</v>
      </c>
      <c r="G1614" s="76" t="s">
        <v>298</v>
      </c>
      <c r="H1614" s="76" t="s">
        <v>342</v>
      </c>
      <c r="I1614" s="7"/>
      <c r="J1614" s="8"/>
      <c r="K1614" s="8">
        <v>9</v>
      </c>
      <c r="L1614" s="8">
        <v>0</v>
      </c>
      <c r="M1614" s="8">
        <v>13</v>
      </c>
      <c r="N1614" s="8">
        <v>13</v>
      </c>
      <c r="O1614" s="9"/>
      <c r="P1614" s="9">
        <v>0</v>
      </c>
      <c r="Q1614" s="9">
        <v>100</v>
      </c>
      <c r="R1614" s="35" t="str">
        <f>CONCATENATE(Таблица1[[#This Row],[ОКПД]],Таблица1[[#This Row],[Признак периода данных]],Таблица1[[#This Row],[ОКЕИ]])</f>
        <v>30.12.1_796</v>
      </c>
      <c r="S1614" s="35" t="str">
        <f>VLOOKUP(Таблица1[[#This Row],[ОКПД]],ОКПД!$A$2:$B$11000,2,FALSE)</f>
        <v>Суда прогулочные и спортивные</v>
      </c>
      <c r="T1614" s="35" t="str">
        <f>VLOOKUP(Таблица1[[#This Row],[ОКЕИ]],'для единиц измирения'!$G$4:$H$1900,2,FALSE)</f>
        <v>штук</v>
      </c>
      <c r="U1614" s="10" t="str">
        <f>LEFT(Таблица1[[#This Row],[ОКПД]],2)</f>
        <v>30</v>
      </c>
      <c r="V1614" s="10" t="e">
        <f>IF(H1614=H1621:H1624,"…*",Таблица1[[#This Row],[За отчётный месяц]])</f>
        <v>#VALUE!</v>
      </c>
      <c r="Y1614" s="25">
        <f t="shared" si="26"/>
        <v>13</v>
      </c>
      <c r="Z1614" s="25">
        <f t="shared" si="27"/>
        <v>100</v>
      </c>
    </row>
    <row r="1615" spans="1:26" ht="20.100000000000001" customHeight="1" x14ac:dyDescent="0.25">
      <c r="A1615" s="91">
        <v>45170</v>
      </c>
      <c r="B1615" s="76" t="s">
        <v>17</v>
      </c>
      <c r="C1615" s="76" t="s">
        <v>18</v>
      </c>
      <c r="D1615" s="76" t="s">
        <v>19</v>
      </c>
      <c r="E1615" s="77" t="s">
        <v>20</v>
      </c>
      <c r="F1615" s="78">
        <v>168</v>
      </c>
      <c r="G1615" s="76" t="s">
        <v>298</v>
      </c>
      <c r="H1615" s="76" t="s">
        <v>371</v>
      </c>
      <c r="I1615" s="7"/>
      <c r="J1615" s="8"/>
      <c r="K1615" s="8">
        <v>11.755000000000001</v>
      </c>
      <c r="L1615" s="8">
        <v>0.66900000000000004</v>
      </c>
      <c r="M1615" s="8">
        <v>18.562000000000001</v>
      </c>
      <c r="N1615" s="8">
        <v>38.732999999999997</v>
      </c>
      <c r="O1615" s="9"/>
      <c r="P1615" s="9">
        <v>0</v>
      </c>
      <c r="Q1615" s="9">
        <v>47.922959750083905</v>
      </c>
      <c r="R1615" s="35" t="str">
        <f>CONCATENATE(Таблица1[[#This Row],[ОКПД]],Таблица1[[#This Row],[Признак периода данных]],Таблица1[[#This Row],[ОКЕИ]])</f>
        <v>10.20.26_168</v>
      </c>
      <c r="S1615" s="35" t="str">
        <f>VLOOKUP(Таблица1[[#This Row],[ОКПД]],ОКПД!$A$2:$B$11000,2,FALSE)</f>
        <v>Икра и заменители икры</v>
      </c>
      <c r="T1615" s="35" t="str">
        <f>VLOOKUP(Таблица1[[#This Row],[ОКЕИ]],'для единиц измирения'!$G$4:$H$1900,2,FALSE)</f>
        <v>тонн</v>
      </c>
      <c r="U1615" s="10" t="str">
        <f>LEFT(Таблица1[[#This Row],[ОКПД]],2)</f>
        <v>10</v>
      </c>
      <c r="V1615" s="10" t="e">
        <f>IF(H1615=H1622:H1625,"…*",Таблица1[[#This Row],[За отчётный месяц]])</f>
        <v>#VALUE!</v>
      </c>
      <c r="Y1615" s="25">
        <f t="shared" si="26"/>
        <v>18.562000000000001</v>
      </c>
      <c r="Z1615" s="25">
        <f t="shared" si="27"/>
        <v>47.922959750083905</v>
      </c>
    </row>
    <row r="1616" spans="1:26" ht="20.100000000000001" customHeight="1" x14ac:dyDescent="0.25">
      <c r="A1616" s="91">
        <v>45170</v>
      </c>
      <c r="B1616" s="76" t="s">
        <v>17</v>
      </c>
      <c r="C1616" s="76" t="s">
        <v>18</v>
      </c>
      <c r="D1616" s="76" t="s">
        <v>19</v>
      </c>
      <c r="E1616" s="77" t="s">
        <v>20</v>
      </c>
      <c r="F1616" s="78">
        <v>114</v>
      </c>
      <c r="G1616" s="76" t="s">
        <v>298</v>
      </c>
      <c r="H1616" s="76" t="s">
        <v>250</v>
      </c>
      <c r="I1616" s="7"/>
      <c r="J1616" s="8"/>
      <c r="K1616" s="8"/>
      <c r="L1616" s="8">
        <v>0</v>
      </c>
      <c r="M1616" s="8"/>
      <c r="N1616" s="8">
        <v>0.156</v>
      </c>
      <c r="O1616" s="9"/>
      <c r="P1616" s="9">
        <v>0</v>
      </c>
      <c r="Q1616" s="9">
        <v>0</v>
      </c>
      <c r="R1616" s="35" t="str">
        <f>CONCATENATE(Таблица1[[#This Row],[ОКПД]],Таблица1[[#This Row],[Признак периода данных]],Таблица1[[#This Row],[ОКЕИ]])</f>
        <v>23.64.10.120_114</v>
      </c>
      <c r="S1616" s="35" t="str">
        <f>VLOOKUP(Таблица1[[#This Row],[ОКПД]],ОКПД!$A$2:$B$11000,2,FALSE)</f>
        <v>Растворы строительные</v>
      </c>
      <c r="T1616" s="35" t="str">
        <f>VLOOKUP(Таблица1[[#This Row],[ОКЕИ]],'для единиц измирения'!$G$4:$H$1900,2,FALSE)</f>
        <v>тыс.м3</v>
      </c>
      <c r="U1616" s="10" t="str">
        <f>LEFT(Таблица1[[#This Row],[ОКПД]],2)</f>
        <v>23</v>
      </c>
      <c r="V1616" s="10" t="e">
        <f>IF(H1616=H1623:H1626,"…*",Таблица1[[#This Row],[За отчётный месяц]])</f>
        <v>#VALUE!</v>
      </c>
      <c r="Y1616" s="25">
        <f t="shared" si="26"/>
        <v>0</v>
      </c>
      <c r="Z1616" s="25">
        <f t="shared" si="27"/>
        <v>0</v>
      </c>
    </row>
    <row r="1617" spans="1:26" ht="20.100000000000001" customHeight="1" x14ac:dyDescent="0.25">
      <c r="A1617" s="91">
        <v>45170</v>
      </c>
      <c r="B1617" s="76" t="s">
        <v>17</v>
      </c>
      <c r="C1617" s="76" t="s">
        <v>18</v>
      </c>
      <c r="D1617" s="76" t="s">
        <v>19</v>
      </c>
      <c r="E1617" s="77" t="s">
        <v>20</v>
      </c>
      <c r="F1617" s="78">
        <v>168</v>
      </c>
      <c r="G1617" s="76" t="s">
        <v>298</v>
      </c>
      <c r="H1617" s="76" t="s">
        <v>202</v>
      </c>
      <c r="I1617" s="6">
        <v>1</v>
      </c>
      <c r="J1617" s="8">
        <v>0.06</v>
      </c>
      <c r="K1617" s="8"/>
      <c r="L1617" s="8" t="s">
        <v>9680</v>
      </c>
      <c r="M1617" s="8">
        <v>0.28000000000000003</v>
      </c>
      <c r="N1617" s="8">
        <v>0</v>
      </c>
      <c r="O1617" s="9"/>
      <c r="P1617" s="9" t="s">
        <v>9680</v>
      </c>
      <c r="Q1617" s="9">
        <v>0</v>
      </c>
      <c r="R1617" s="35" t="str">
        <f>CONCATENATE(Таблица1[[#This Row],[ОКПД]],Таблица1[[#This Row],[Признак периода данных]],Таблица1[[#This Row],[ОКЕИ]])</f>
        <v>10.73.11_168</v>
      </c>
      <c r="S1617" s="35" t="str">
        <f>VLOOKUP(Таблица1[[#This Row],[ОКПД]],ОКПД!$A$2:$B$11000,2,FALSE)</f>
        <v>Изделия макаронные и аналогичные мучные изделия</v>
      </c>
      <c r="T1617" s="35" t="str">
        <f>VLOOKUP(Таблица1[[#This Row],[ОКЕИ]],'для единиц измирения'!$G$4:$H$1900,2,FALSE)</f>
        <v>тонн</v>
      </c>
      <c r="U1617" s="10" t="str">
        <f>LEFT(Таблица1[[#This Row],[ОКПД]],2)</f>
        <v>10</v>
      </c>
      <c r="V1617" s="10" t="e">
        <f>IF(H1617=H1624:H1627,"…*",Таблица1[[#This Row],[За отчётный месяц]])</f>
        <v>#VALUE!</v>
      </c>
      <c r="Y1617" s="25">
        <f t="shared" si="26"/>
        <v>0.28000000000000003</v>
      </c>
      <c r="Z1617" s="25">
        <f t="shared" si="27"/>
        <v>0</v>
      </c>
    </row>
    <row r="1618" spans="1:26" ht="20.100000000000001" customHeight="1" x14ac:dyDescent="0.25">
      <c r="A1618" s="91">
        <v>45170</v>
      </c>
      <c r="B1618" s="76" t="s">
        <v>17</v>
      </c>
      <c r="C1618" s="76" t="s">
        <v>18</v>
      </c>
      <c r="D1618" s="76" t="s">
        <v>19</v>
      </c>
      <c r="E1618" s="77" t="s">
        <v>20</v>
      </c>
      <c r="F1618" s="78">
        <v>168</v>
      </c>
      <c r="G1618" s="76" t="s">
        <v>298</v>
      </c>
      <c r="H1618" s="76" t="s">
        <v>401</v>
      </c>
      <c r="I1618" s="6"/>
      <c r="J1618" s="8"/>
      <c r="K1618" s="8"/>
      <c r="L1618" s="8" t="s">
        <v>9680</v>
      </c>
      <c r="M1618" s="8">
        <v>6.0000000000000001E-3</v>
      </c>
      <c r="N1618" s="8" t="s">
        <v>9680</v>
      </c>
      <c r="O1618" s="9"/>
      <c r="P1618" s="9" t="s">
        <v>9680</v>
      </c>
      <c r="Q1618" s="9" t="s">
        <v>9680</v>
      </c>
      <c r="R1618" s="35" t="str">
        <f>CONCATENATE(Таблица1[[#This Row],[ОКПД]],Таблица1[[#This Row],[Признак периода данных]],Таблица1[[#This Row],[ОКЕИ]])</f>
        <v>10.20.32_168</v>
      </c>
      <c r="S1618" s="35" t="str">
        <f>VLOOKUP(Таблица1[[#This Row],[ОКПД]],ОКПД!$A$2:$B$11000,2,FALSE)</f>
        <v>Моллюски мороженые, сушеные, соленые или в рассоле, копченые</v>
      </c>
      <c r="T1618" s="35" t="str">
        <f>VLOOKUP(Таблица1[[#This Row],[ОКЕИ]],'для единиц измирения'!$G$4:$H$1900,2,FALSE)</f>
        <v>тонн</v>
      </c>
      <c r="U1618" s="10" t="str">
        <f>LEFT(Таблица1[[#This Row],[ОКПД]],2)</f>
        <v>10</v>
      </c>
      <c r="V1618" s="10" t="e">
        <f>IF(H1618=H1625:H1628,"…*",Таблица1[[#This Row],[За отчётный месяц]])</f>
        <v>#VALUE!</v>
      </c>
      <c r="Y1618" s="25">
        <f t="shared" si="26"/>
        <v>6.0000000000000001E-3</v>
      </c>
      <c r="Z1618" s="25" t="str">
        <f t="shared" si="27"/>
        <v xml:space="preserve"> </v>
      </c>
    </row>
    <row r="1619" spans="1:26" ht="20.100000000000001" customHeight="1" x14ac:dyDescent="0.25">
      <c r="A1619" s="91">
        <v>45170</v>
      </c>
      <c r="B1619" s="76" t="s">
        <v>17</v>
      </c>
      <c r="C1619" s="76" t="s">
        <v>18</v>
      </c>
      <c r="D1619" s="76" t="s">
        <v>19</v>
      </c>
      <c r="E1619" s="77" t="s">
        <v>20</v>
      </c>
      <c r="F1619" s="78">
        <v>796</v>
      </c>
      <c r="G1619" s="76" t="s">
        <v>298</v>
      </c>
      <c r="H1619" s="76" t="s">
        <v>9136</v>
      </c>
      <c r="I1619" s="6"/>
      <c r="J1619" s="8"/>
      <c r="K1619" s="8"/>
      <c r="L1619" s="8" t="s">
        <v>9680</v>
      </c>
      <c r="M1619" s="8">
        <v>3</v>
      </c>
      <c r="N1619" s="8">
        <v>3</v>
      </c>
      <c r="O1619" s="9"/>
      <c r="P1619" s="9" t="s">
        <v>9680</v>
      </c>
      <c r="Q1619" s="9">
        <v>100</v>
      </c>
      <c r="R1619" s="35" t="str">
        <f>CONCATENATE(Таблица1[[#This Row],[ОКПД]],Таблица1[[#This Row],[Признак периода данных]],Таблица1[[#This Row],[ОКЕИ]])</f>
        <v>31.09.12.110_796</v>
      </c>
      <c r="S1619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619" s="35" t="str">
        <f>VLOOKUP(Таблица1[[#This Row],[ОКЕИ]],'для единиц измирения'!$G$4:$H$1900,2,FALSE)</f>
        <v>штук</v>
      </c>
      <c r="U1619" s="10" t="str">
        <f>LEFT(Таблица1[[#This Row],[ОКПД]],2)</f>
        <v>31</v>
      </c>
      <c r="V1619" s="10" t="e">
        <f>IF(H1619=H1626:H1629,"…*",Таблица1[[#This Row],[За отчётный месяц]])</f>
        <v>#VALUE!</v>
      </c>
      <c r="Y1619" s="26">
        <f>M1619</f>
        <v>3</v>
      </c>
      <c r="Z1619" s="25">
        <f t="shared" si="27"/>
        <v>100</v>
      </c>
    </row>
    <row r="1620" spans="1:26" ht="20.100000000000001" customHeight="1" x14ac:dyDescent="0.25">
      <c r="A1620" s="91">
        <v>45170</v>
      </c>
      <c r="B1620" s="76" t="s">
        <v>17</v>
      </c>
      <c r="C1620" s="76" t="s">
        <v>18</v>
      </c>
      <c r="D1620" s="76" t="s">
        <v>19</v>
      </c>
      <c r="E1620" s="77" t="s">
        <v>20</v>
      </c>
      <c r="F1620" s="78">
        <v>168</v>
      </c>
      <c r="G1620" s="76" t="s">
        <v>298</v>
      </c>
      <c r="H1620" s="76" t="s">
        <v>388</v>
      </c>
      <c r="I1620" s="6"/>
      <c r="J1620" s="8"/>
      <c r="K1620" s="8">
        <v>356.33499999999998</v>
      </c>
      <c r="L1620" s="8">
        <v>0</v>
      </c>
      <c r="M1620" s="8">
        <v>581.1</v>
      </c>
      <c r="N1620" s="8">
        <v>833.37199999999996</v>
      </c>
      <c r="O1620" s="9"/>
      <c r="P1620" s="9">
        <v>0</v>
      </c>
      <c r="Q1620" s="9">
        <v>69.728764585323248</v>
      </c>
      <c r="R1620" s="35" t="str">
        <f>CONCATENATE(Таблица1[[#This Row],[ОКПД]],Таблица1[[#This Row],[Признак периода данных]],Таблица1[[#This Row],[ОКЕИ]])</f>
        <v>03.12.20_168</v>
      </c>
      <c r="S1620" s="35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620" s="35" t="str">
        <f>VLOOKUP(Таблица1[[#This Row],[ОКЕИ]],'для единиц измирения'!$G$4:$H$1900,2,FALSE)</f>
        <v>тонн</v>
      </c>
      <c r="U1620" s="10" t="str">
        <f>LEFT(Таблица1[[#This Row],[ОКПД]],2)</f>
        <v>03</v>
      </c>
      <c r="V1620" s="10" t="e">
        <f>IF(H1620=H1627:H1630,"…*",Таблица1[[#This Row],[За отчётный месяц]])</f>
        <v>#VALUE!</v>
      </c>
      <c r="Y1620" s="26">
        <f t="shared" ref="Y1620:Y1683" si="28">M1620</f>
        <v>581.1</v>
      </c>
      <c r="Z1620" s="25">
        <f t="shared" si="27"/>
        <v>69.728764585323248</v>
      </c>
    </row>
    <row r="1621" spans="1:26" ht="20.100000000000001" customHeight="1" x14ac:dyDescent="0.25">
      <c r="A1621" s="91">
        <v>45170</v>
      </c>
      <c r="B1621" s="76" t="s">
        <v>17</v>
      </c>
      <c r="C1621" s="76" t="s">
        <v>18</v>
      </c>
      <c r="D1621" s="76" t="s">
        <v>19</v>
      </c>
      <c r="E1621" s="77" t="s">
        <v>20</v>
      </c>
      <c r="F1621" s="78">
        <v>168</v>
      </c>
      <c r="G1621" s="76" t="s">
        <v>298</v>
      </c>
      <c r="H1621" s="76" t="s">
        <v>73</v>
      </c>
      <c r="I1621" s="7"/>
      <c r="J1621" s="8"/>
      <c r="K1621" s="8"/>
      <c r="L1621" s="8">
        <v>3.1E-2</v>
      </c>
      <c r="M1621" s="8">
        <v>0.96499999999999997</v>
      </c>
      <c r="N1621" s="8">
        <v>2.8239999999999998</v>
      </c>
      <c r="O1621" s="9"/>
      <c r="P1621" s="9">
        <v>0</v>
      </c>
      <c r="Q1621" s="9">
        <v>34.171388101983005</v>
      </c>
      <c r="R1621" s="35" t="str">
        <f>CONCATENATE(Таблица1[[#This Row],[ОКПД]],Таблица1[[#This Row],[Признак периода данных]],Таблица1[[#This Row],[ОКЕИ]])</f>
        <v>10.20.14_168</v>
      </c>
      <c r="S1621" s="35" t="str">
        <f>VLOOKUP(Таблица1[[#This Row],[ОКПД]],ОКПД!$A$2:$B$11000,2,FALSE)</f>
        <v>Филе рыбное мороженое</v>
      </c>
      <c r="T1621" s="35" t="str">
        <f>VLOOKUP(Таблица1[[#This Row],[ОКЕИ]],'для единиц измирения'!$G$4:$H$1900,2,FALSE)</f>
        <v>тонн</v>
      </c>
      <c r="U1621" s="10" t="str">
        <f>LEFT(Таблица1[[#This Row],[ОКПД]],2)</f>
        <v>10</v>
      </c>
      <c r="V1621" s="10" t="e">
        <f>IF(H1621=H1628:H1631,"…*",Таблица1[[#This Row],[За отчётный месяц]])</f>
        <v>#VALUE!</v>
      </c>
      <c r="Y1621" s="26">
        <f t="shared" si="28"/>
        <v>0.96499999999999997</v>
      </c>
      <c r="Z1621" s="25">
        <f t="shared" si="27"/>
        <v>34.171388101983005</v>
      </c>
    </row>
    <row r="1622" spans="1:26" ht="20.100000000000001" customHeight="1" x14ac:dyDescent="0.25">
      <c r="A1622" s="91">
        <v>45170</v>
      </c>
      <c r="B1622" s="76" t="s">
        <v>17</v>
      </c>
      <c r="C1622" s="76" t="s">
        <v>18</v>
      </c>
      <c r="D1622" s="76" t="s">
        <v>19</v>
      </c>
      <c r="E1622" s="77" t="s">
        <v>20</v>
      </c>
      <c r="F1622" s="78">
        <v>168</v>
      </c>
      <c r="G1622" s="76" t="s">
        <v>298</v>
      </c>
      <c r="H1622" s="76" t="s">
        <v>114</v>
      </c>
      <c r="I1622" s="7">
        <v>1</v>
      </c>
      <c r="J1622" s="8">
        <v>0.14000000000000001</v>
      </c>
      <c r="K1622" s="8"/>
      <c r="L1622" s="8" t="s">
        <v>9680</v>
      </c>
      <c r="M1622" s="8">
        <v>0.46600000000000003</v>
      </c>
      <c r="N1622" s="8">
        <v>0</v>
      </c>
      <c r="O1622" s="9"/>
      <c r="P1622" s="9" t="s">
        <v>9680</v>
      </c>
      <c r="Q1622" s="9">
        <v>0</v>
      </c>
      <c r="R1622" s="35" t="str">
        <f>CONCATENATE(Таблица1[[#This Row],[ОКПД]],Таблица1[[#This Row],[Признак периода данных]],Таблица1[[#This Row],[ОКЕИ]])</f>
        <v>10.20.25.110_168</v>
      </c>
      <c r="S1622" s="35" t="str">
        <f>VLOOKUP(Таблица1[[#This Row],[ОКПД]],ОКПД!$A$2:$B$11000,2,FALSE)</f>
        <v>Консервы рыбные</v>
      </c>
      <c r="T1622" s="35" t="str">
        <f>VLOOKUP(Таблица1[[#This Row],[ОКЕИ]],'для единиц измирения'!$G$4:$H$1900,2,FALSE)</f>
        <v>тонн</v>
      </c>
      <c r="U1622" s="10" t="str">
        <f>LEFT(Таблица1[[#This Row],[ОКПД]],2)</f>
        <v>10</v>
      </c>
      <c r="V1622" s="10" t="e">
        <f>IF(H1622=H1629:H1632,"…*",Таблица1[[#This Row],[За отчётный месяц]])</f>
        <v>#VALUE!</v>
      </c>
      <c r="Y1622" s="26">
        <f t="shared" si="28"/>
        <v>0.46600000000000003</v>
      </c>
      <c r="Z1622" s="25">
        <f t="shared" si="27"/>
        <v>0</v>
      </c>
    </row>
    <row r="1623" spans="1:26" ht="20.100000000000001" customHeight="1" x14ac:dyDescent="0.25">
      <c r="A1623" s="91">
        <v>45170</v>
      </c>
      <c r="B1623" s="76" t="s">
        <v>17</v>
      </c>
      <c r="C1623" s="76" t="s">
        <v>18</v>
      </c>
      <c r="D1623" s="76" t="s">
        <v>19</v>
      </c>
      <c r="E1623" s="77" t="s">
        <v>20</v>
      </c>
      <c r="F1623" s="78">
        <v>882</v>
      </c>
      <c r="G1623" s="76" t="s">
        <v>298</v>
      </c>
      <c r="H1623" s="76" t="s">
        <v>320</v>
      </c>
      <c r="I1623" s="7"/>
      <c r="J1623" s="8"/>
      <c r="K1623" s="8"/>
      <c r="L1623" s="8">
        <v>0.42</v>
      </c>
      <c r="M1623" s="8">
        <v>1.5</v>
      </c>
      <c r="N1623" s="8">
        <v>11.51</v>
      </c>
      <c r="O1623" s="9"/>
      <c r="P1623" s="9">
        <v>0</v>
      </c>
      <c r="Q1623" s="9">
        <v>13.032145960034752</v>
      </c>
      <c r="R1623" s="35" t="str">
        <f>CONCATENATE(Таблица1[[#This Row],[ОКПД]],Таблица1[[#This Row],[Признак периода данных]],Таблица1[[#This Row],[ОКЕИ]])</f>
        <v>10.13.15.128_882</v>
      </c>
      <c r="S1623" s="35" t="str">
        <f>VLOOKUP(Таблица1[[#This Row],[ОКПД]],ОКПД!$A$2:$B$11000,2,FALSE)</f>
        <v>Блюда обеденные вторые мясосодержащие консервированные</v>
      </c>
      <c r="T1623" s="35" t="str">
        <f>VLOOKUP(Таблица1[[#This Row],[ОКЕИ]],'для единиц измирения'!$G$4:$H$1900,2,FALSE)</f>
        <v>тыс.усл. банок</v>
      </c>
      <c r="U1623" s="10" t="str">
        <f>LEFT(Таблица1[[#This Row],[ОКПД]],2)</f>
        <v>10</v>
      </c>
      <c r="V1623" s="10" t="e">
        <f>IF(H1623=H1630:H1633,"…*",Таблица1[[#This Row],[За отчётный месяц]])</f>
        <v>#VALUE!</v>
      </c>
      <c r="Y1623" s="26">
        <f t="shared" si="28"/>
        <v>1.5</v>
      </c>
      <c r="Z1623" s="25">
        <f t="shared" si="27"/>
        <v>13.032145960034752</v>
      </c>
    </row>
    <row r="1624" spans="1:26" ht="20.100000000000001" customHeight="1" x14ac:dyDescent="0.25">
      <c r="A1624" s="91">
        <v>45170</v>
      </c>
      <c r="B1624" s="76" t="s">
        <v>17</v>
      </c>
      <c r="C1624" s="76" t="s">
        <v>18</v>
      </c>
      <c r="D1624" s="76" t="s">
        <v>19</v>
      </c>
      <c r="E1624" s="77" t="s">
        <v>20</v>
      </c>
      <c r="F1624" s="78">
        <v>169</v>
      </c>
      <c r="G1624" s="76" t="s">
        <v>298</v>
      </c>
      <c r="H1624" s="76" t="s">
        <v>38</v>
      </c>
      <c r="I1624" s="6"/>
      <c r="J1624" s="8"/>
      <c r="K1624" s="8">
        <v>17.5</v>
      </c>
      <c r="L1624" s="8">
        <v>16.600000000000001</v>
      </c>
      <c r="M1624" s="8">
        <v>105.4</v>
      </c>
      <c r="N1624" s="8">
        <v>80.900000000000006</v>
      </c>
      <c r="O1624" s="9"/>
      <c r="P1624" s="9">
        <v>0</v>
      </c>
      <c r="Q1624" s="9">
        <v>130.28430160692213</v>
      </c>
      <c r="R1624" s="35" t="str">
        <f>CONCATENATE(Таблица1[[#This Row],[ОКПД]],Таблица1[[#This Row],[Признак периода данных]],Таблица1[[#This Row],[ОКЕИ]])</f>
        <v>05.20.10.110_169</v>
      </c>
      <c r="S1624" s="35" t="str">
        <f>VLOOKUP(Таблица1[[#This Row],[ОКПД]],ОКПД!$A$2:$B$11000,2,FALSE)</f>
        <v>Уголь бурый рядовой (лигнит)</v>
      </c>
      <c r="T1624" s="35" t="str">
        <f>VLOOKUP(Таблица1[[#This Row],[ОКЕИ]],'для единиц измирения'!$G$4:$H$1900,2,FALSE)</f>
        <v>тыс. тонн</v>
      </c>
      <c r="U1624" s="10" t="str">
        <f>LEFT(Таблица1[[#This Row],[ОКПД]],2)</f>
        <v>05</v>
      </c>
      <c r="V1624" s="10" t="e">
        <f>IF(H1624=H1631:H1634,"…*",Таблица1[[#This Row],[За отчётный месяц]])</f>
        <v>#VALUE!</v>
      </c>
      <c r="Y1624" s="26">
        <f t="shared" si="28"/>
        <v>105.4</v>
      </c>
      <c r="Z1624" s="25">
        <f t="shared" si="27"/>
        <v>130.28430160692213</v>
      </c>
    </row>
    <row r="1625" spans="1:26" ht="20.100000000000001" customHeight="1" x14ac:dyDescent="0.25">
      <c r="A1625" s="91">
        <v>45170</v>
      </c>
      <c r="B1625" s="76" t="s">
        <v>17</v>
      </c>
      <c r="C1625" s="76" t="s">
        <v>18</v>
      </c>
      <c r="D1625" s="76" t="s">
        <v>19</v>
      </c>
      <c r="E1625" s="77" t="s">
        <v>20</v>
      </c>
      <c r="F1625" s="78">
        <v>796</v>
      </c>
      <c r="G1625" s="76" t="s">
        <v>298</v>
      </c>
      <c r="H1625" s="76" t="s">
        <v>365</v>
      </c>
      <c r="I1625" s="6"/>
      <c r="J1625" s="8"/>
      <c r="K1625" s="8"/>
      <c r="L1625" s="8" t="s">
        <v>9680</v>
      </c>
      <c r="M1625" s="8"/>
      <c r="N1625" s="8" t="s">
        <v>9680</v>
      </c>
      <c r="O1625" s="9"/>
      <c r="P1625" s="9" t="s">
        <v>9680</v>
      </c>
      <c r="Q1625" s="9" t="s">
        <v>9680</v>
      </c>
      <c r="R1625" s="35" t="str">
        <f>CONCATENATE(Таблица1[[#This Row],[ОКПД]],Таблица1[[#This Row],[Признак периода данных]],Таблица1[[#This Row],[ОКЕИ]])</f>
        <v>31.09.12.133_796</v>
      </c>
      <c r="S1625" s="35" t="str">
        <f>VLOOKUP(Таблица1[[#This Row],[ОКПД]],ОКПД!$A$2:$B$11000,2,FALSE)</f>
        <v>Шкафы деревянные для столовой и гостиной</v>
      </c>
      <c r="T1625" s="35" t="str">
        <f>VLOOKUP(Таблица1[[#This Row],[ОКЕИ]],'для единиц измирения'!$G$4:$H$1900,2,FALSE)</f>
        <v>штук</v>
      </c>
      <c r="U1625" s="10" t="str">
        <f>LEFT(Таблица1[[#This Row],[ОКПД]],2)</f>
        <v>31</v>
      </c>
      <c r="V1625" s="10" t="e">
        <f>IF(H1625=H1632:H1635,"…*",Таблица1[[#This Row],[За отчётный месяц]])</f>
        <v>#VALUE!</v>
      </c>
      <c r="Y1625" s="26">
        <f t="shared" si="28"/>
        <v>0</v>
      </c>
      <c r="Z1625" s="25" t="str">
        <f t="shared" si="27"/>
        <v xml:space="preserve"> </v>
      </c>
    </row>
    <row r="1626" spans="1:26" ht="20.100000000000001" customHeight="1" x14ac:dyDescent="0.25">
      <c r="A1626" s="91">
        <v>45170</v>
      </c>
      <c r="B1626" s="76" t="s">
        <v>17</v>
      </c>
      <c r="C1626" s="76" t="s">
        <v>18</v>
      </c>
      <c r="D1626" s="76" t="s">
        <v>19</v>
      </c>
      <c r="E1626" s="77" t="s">
        <v>20</v>
      </c>
      <c r="F1626" s="78">
        <v>247</v>
      </c>
      <c r="G1626" s="76" t="s">
        <v>298</v>
      </c>
      <c r="H1626" s="76" t="s">
        <v>277</v>
      </c>
      <c r="I1626" s="7"/>
      <c r="J1626" s="8"/>
      <c r="K1626" s="8"/>
      <c r="L1626" s="8">
        <v>5.8000000000000003E-2</v>
      </c>
      <c r="M1626" s="8"/>
      <c r="N1626" s="8">
        <v>0.44400000000000001</v>
      </c>
      <c r="O1626" s="9"/>
      <c r="P1626" s="9">
        <v>0</v>
      </c>
      <c r="Q1626" s="9">
        <v>0</v>
      </c>
      <c r="R1626" s="35" t="str">
        <f>CONCATENATE(Таблица1[[#This Row],[ОКПД]],Таблица1[[#This Row],[Признак периода данных]],Таблица1[[#This Row],[ОКЕИ]])</f>
        <v>35.11.10.141_247</v>
      </c>
      <c r="S1626" s="35" t="str">
        <f>VLOOKUP(Таблица1[[#This Row],[ОКПД]],ОКПД!$A$2:$B$11000,2,FALSE)</f>
        <v>Электроэнергия, произведенная солнечными электростанциями</v>
      </c>
      <c r="T1626" s="35" t="str">
        <f>VLOOKUP(Таблица1[[#This Row],[ОКЕИ]],'для единиц измирения'!$G$4:$H$1900,2,FALSE)</f>
        <v>млн. кВт. ч</v>
      </c>
      <c r="U1626" s="10" t="str">
        <f>LEFT(Таблица1[[#This Row],[ОКПД]],2)</f>
        <v>35</v>
      </c>
      <c r="V1626" s="10" t="e">
        <f>IF(H1626=H1633:H1636,"…*",Таблица1[[#This Row],[За отчётный месяц]])</f>
        <v>#VALUE!</v>
      </c>
      <c r="Y1626" s="26">
        <f t="shared" si="28"/>
        <v>0</v>
      </c>
      <c r="Z1626" s="25">
        <f t="shared" si="27"/>
        <v>0</v>
      </c>
    </row>
    <row r="1627" spans="1:26" ht="20.100000000000001" customHeight="1" x14ac:dyDescent="0.25">
      <c r="A1627" s="91">
        <v>45170</v>
      </c>
      <c r="B1627" s="76" t="s">
        <v>17</v>
      </c>
      <c r="C1627" s="76" t="s">
        <v>18</v>
      </c>
      <c r="D1627" s="76" t="s">
        <v>19</v>
      </c>
      <c r="E1627" s="77" t="s">
        <v>20</v>
      </c>
      <c r="F1627" s="78">
        <v>384</v>
      </c>
      <c r="G1627" s="76" t="s">
        <v>298</v>
      </c>
      <c r="H1627" s="76" t="s">
        <v>240</v>
      </c>
      <c r="I1627" s="7"/>
      <c r="J1627" s="8"/>
      <c r="K1627" s="8"/>
      <c r="L1627" s="8" t="s">
        <v>9680</v>
      </c>
      <c r="M1627" s="8">
        <v>190.2</v>
      </c>
      <c r="N1627" s="8" t="s">
        <v>9680</v>
      </c>
      <c r="O1627" s="9"/>
      <c r="P1627" s="9" t="s">
        <v>9680</v>
      </c>
      <c r="Q1627" s="9" t="s">
        <v>9680</v>
      </c>
      <c r="R1627" s="35" t="str">
        <f>CONCATENATE(Таблица1[[#This Row],[ОКПД]],Таблица1[[#This Row],[Признак периода данных]],Таблица1[[#This Row],[ОКЕИ]])</f>
        <v>18.12.14_384</v>
      </c>
      <c r="S1627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627" s="35" t="str">
        <f>VLOOKUP(Таблица1[[#This Row],[ОКЕИ]],'для единиц измирения'!$G$4:$H$1900,2,FALSE)</f>
        <v>тыс.руб</v>
      </c>
      <c r="U1627" s="10" t="str">
        <f>LEFT(Таблица1[[#This Row],[ОКПД]],2)</f>
        <v>18</v>
      </c>
      <c r="V1627" s="10" t="e">
        <f>IF(H1627=H1634:H1637,"…*",Таблица1[[#This Row],[За отчётный месяц]])</f>
        <v>#VALUE!</v>
      </c>
      <c r="Y1627" s="26">
        <f t="shared" si="28"/>
        <v>190.2</v>
      </c>
      <c r="Z1627" s="25" t="str">
        <f t="shared" si="27"/>
        <v xml:space="preserve"> </v>
      </c>
    </row>
    <row r="1628" spans="1:26" ht="20.100000000000001" customHeight="1" x14ac:dyDescent="0.25">
      <c r="A1628" s="91">
        <v>45170</v>
      </c>
      <c r="B1628" s="76" t="s">
        <v>17</v>
      </c>
      <c r="C1628" s="76" t="s">
        <v>18</v>
      </c>
      <c r="D1628" s="76" t="s">
        <v>19</v>
      </c>
      <c r="E1628" s="77" t="s">
        <v>20</v>
      </c>
      <c r="F1628" s="78">
        <v>796</v>
      </c>
      <c r="G1628" s="76" t="s">
        <v>298</v>
      </c>
      <c r="H1628" s="76" t="s">
        <v>344</v>
      </c>
      <c r="I1628" s="7"/>
      <c r="J1628" s="8"/>
      <c r="K1628" s="8">
        <v>3</v>
      </c>
      <c r="L1628" s="8">
        <v>0</v>
      </c>
      <c r="M1628" s="8">
        <v>7</v>
      </c>
      <c r="N1628" s="8">
        <v>7</v>
      </c>
      <c r="O1628" s="9"/>
      <c r="P1628" s="9">
        <v>0</v>
      </c>
      <c r="Q1628" s="9">
        <v>100</v>
      </c>
      <c r="R1628" s="35" t="str">
        <f>CONCATENATE(Таблица1[[#This Row],[ОКПД]],Таблица1[[#This Row],[Признак периода данных]],Таблица1[[#This Row],[ОКЕИ]])</f>
        <v>31.09.12.001.АГ_796</v>
      </c>
      <c r="S1628" s="35" t="str">
        <f>VLOOKUP(Таблица1[[#This Row],[ОКПД]],ОКПД!$A$2:$B$11000,2,FALSE)</f>
        <v>Кровати деревянные</v>
      </c>
      <c r="T1628" s="35" t="str">
        <f>VLOOKUP(Таблица1[[#This Row],[ОКЕИ]],'для единиц измирения'!$G$4:$H$1900,2,FALSE)</f>
        <v>штук</v>
      </c>
      <c r="U1628" s="10" t="str">
        <f>LEFT(Таблица1[[#This Row],[ОКПД]],2)</f>
        <v>31</v>
      </c>
      <c r="V1628" s="10" t="e">
        <f>IF(H1628=H1635:H1638,"…*",Таблица1[[#This Row],[За отчётный месяц]])</f>
        <v>#VALUE!</v>
      </c>
      <c r="Y1628" s="26">
        <f t="shared" si="28"/>
        <v>7</v>
      </c>
      <c r="Z1628" s="25">
        <f t="shared" si="27"/>
        <v>100</v>
      </c>
    </row>
    <row r="1629" spans="1:26" ht="20.100000000000001" customHeight="1" x14ac:dyDescent="0.25">
      <c r="A1629" s="91">
        <v>45170</v>
      </c>
      <c r="B1629" s="76" t="s">
        <v>17</v>
      </c>
      <c r="C1629" s="76" t="s">
        <v>18</v>
      </c>
      <c r="D1629" s="76" t="s">
        <v>19</v>
      </c>
      <c r="E1629" s="77" t="s">
        <v>20</v>
      </c>
      <c r="F1629" s="78">
        <v>168</v>
      </c>
      <c r="G1629" s="76" t="s">
        <v>298</v>
      </c>
      <c r="H1629" s="76" t="s">
        <v>386</v>
      </c>
      <c r="I1629" s="6"/>
      <c r="J1629" s="8"/>
      <c r="K1629" s="8"/>
      <c r="L1629" s="8" t="s">
        <v>9680</v>
      </c>
      <c r="M1629" s="8"/>
      <c r="N1629" s="8" t="s">
        <v>9680</v>
      </c>
      <c r="O1629" s="9"/>
      <c r="P1629" s="9" t="s">
        <v>9680</v>
      </c>
      <c r="Q1629" s="9" t="s">
        <v>9680</v>
      </c>
      <c r="R1629" s="35" t="str">
        <f>CONCATENATE(Таблица1[[#This Row],[ОКПД]],Таблица1[[#This Row],[Признак периода данных]],Таблица1[[#This Row],[ОКЕИ]])</f>
        <v>03.11.20_168</v>
      </c>
      <c r="S1629" s="35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629" s="35" t="str">
        <f>VLOOKUP(Таблица1[[#This Row],[ОКЕИ]],'для единиц измирения'!$G$4:$H$1900,2,FALSE)</f>
        <v>тонн</v>
      </c>
      <c r="U1629" s="10" t="str">
        <f>LEFT(Таблица1[[#This Row],[ОКПД]],2)</f>
        <v>03</v>
      </c>
      <c r="V1629" s="10" t="e">
        <f>IF(H1629=H1636:H1639,"…*",Таблица1[[#This Row],[За отчётный месяц]])</f>
        <v>#VALUE!</v>
      </c>
      <c r="Y1629" s="26">
        <f t="shared" si="28"/>
        <v>0</v>
      </c>
      <c r="Z1629" s="25" t="str">
        <f t="shared" si="27"/>
        <v xml:space="preserve"> </v>
      </c>
    </row>
    <row r="1630" spans="1:26" ht="20.100000000000001" customHeight="1" x14ac:dyDescent="0.25">
      <c r="A1630" s="91">
        <v>45170</v>
      </c>
      <c r="B1630" s="76" t="s">
        <v>17</v>
      </c>
      <c r="C1630" s="76" t="s">
        <v>18</v>
      </c>
      <c r="D1630" s="76" t="s">
        <v>19</v>
      </c>
      <c r="E1630" s="77" t="s">
        <v>20</v>
      </c>
      <c r="F1630" s="78">
        <v>168</v>
      </c>
      <c r="G1630" s="76" t="s">
        <v>298</v>
      </c>
      <c r="H1630" s="76" t="s">
        <v>362</v>
      </c>
      <c r="I1630" s="6"/>
      <c r="J1630" s="8"/>
      <c r="K1630" s="8">
        <v>11.755000000000001</v>
      </c>
      <c r="L1630" s="8">
        <v>0.66900000000000004</v>
      </c>
      <c r="M1630" s="8">
        <v>18.562000000000001</v>
      </c>
      <c r="N1630" s="8">
        <v>38.732999999999997</v>
      </c>
      <c r="O1630" s="9"/>
      <c r="P1630" s="9">
        <v>0</v>
      </c>
      <c r="Q1630" s="9">
        <v>47.922959750083905</v>
      </c>
      <c r="R1630" s="35" t="str">
        <f>CONCATENATE(Таблица1[[#This Row],[ОКПД]],Таблица1[[#This Row],[Признак периода данных]],Таблица1[[#This Row],[ОКЕИ]])</f>
        <v>10.20.26.112_168</v>
      </c>
      <c r="S1630" s="35" t="str">
        <f>VLOOKUP(Таблица1[[#This Row],[ОКПД]],ОКПД!$A$2:$B$11000,2,FALSE)</f>
        <v>Икра лососевых рыб</v>
      </c>
      <c r="T1630" s="35" t="str">
        <f>VLOOKUP(Таблица1[[#This Row],[ОКЕИ]],'для единиц измирения'!$G$4:$H$1900,2,FALSE)</f>
        <v>тонн</v>
      </c>
      <c r="U1630" s="10" t="str">
        <f>LEFT(Таблица1[[#This Row],[ОКПД]],2)</f>
        <v>10</v>
      </c>
      <c r="V1630" s="10" t="e">
        <f>IF(H1630=H1637:H1640,"…*",Таблица1[[#This Row],[За отчётный месяц]])</f>
        <v>#VALUE!</v>
      </c>
      <c r="Y1630" s="26">
        <f t="shared" si="28"/>
        <v>18.562000000000001</v>
      </c>
      <c r="Z1630" s="25">
        <f t="shared" si="27"/>
        <v>47.922959750083905</v>
      </c>
    </row>
    <row r="1631" spans="1:26" ht="20.100000000000001" customHeight="1" x14ac:dyDescent="0.25">
      <c r="A1631" s="91">
        <v>45170</v>
      </c>
      <c r="B1631" s="76" t="s">
        <v>17</v>
      </c>
      <c r="C1631" s="76" t="s">
        <v>18</v>
      </c>
      <c r="D1631" s="76" t="s">
        <v>19</v>
      </c>
      <c r="E1631" s="77" t="s">
        <v>20</v>
      </c>
      <c r="F1631" s="78">
        <v>796</v>
      </c>
      <c r="G1631" s="76" t="s">
        <v>298</v>
      </c>
      <c r="H1631" s="76" t="s">
        <v>259</v>
      </c>
      <c r="I1631" s="6">
        <v>1</v>
      </c>
      <c r="J1631" s="8">
        <v>2</v>
      </c>
      <c r="K1631" s="8"/>
      <c r="L1631" s="8">
        <v>2</v>
      </c>
      <c r="M1631" s="8">
        <v>8</v>
      </c>
      <c r="N1631" s="8">
        <v>8</v>
      </c>
      <c r="O1631" s="9"/>
      <c r="P1631" s="9">
        <v>100</v>
      </c>
      <c r="Q1631" s="9">
        <v>100</v>
      </c>
      <c r="R1631" s="35" t="str">
        <f>CONCATENATE(Таблица1[[#This Row],[ОКПД]],Таблица1[[#This Row],[Признак периода данных]],Таблица1[[#This Row],[ОКЕИ]])</f>
        <v>31.09.12.123_796</v>
      </c>
      <c r="S1631" s="35" t="str">
        <f>VLOOKUP(Таблица1[[#This Row],[ОКПД]],ОКПД!$A$2:$B$11000,2,FALSE)</f>
        <v>Шкафы деревянные для спальни</v>
      </c>
      <c r="T1631" s="35" t="str">
        <f>VLOOKUP(Таблица1[[#This Row],[ОКЕИ]],'для единиц измирения'!$G$4:$H$1900,2,FALSE)</f>
        <v>штук</v>
      </c>
      <c r="U1631" s="10" t="str">
        <f>LEFT(Таблица1[[#This Row],[ОКПД]],2)</f>
        <v>31</v>
      </c>
      <c r="V1631" s="10" t="e">
        <f>IF(H1631=H1638:H1641,"…*",Таблица1[[#This Row],[За отчётный месяц]])</f>
        <v>#VALUE!</v>
      </c>
      <c r="Y1631" s="26">
        <f t="shared" si="28"/>
        <v>8</v>
      </c>
      <c r="Z1631" s="25">
        <f t="shared" si="27"/>
        <v>100</v>
      </c>
    </row>
    <row r="1632" spans="1:26" ht="20.100000000000001" customHeight="1" x14ac:dyDescent="0.25">
      <c r="A1632" s="91">
        <v>45170</v>
      </c>
      <c r="B1632" s="76" t="s">
        <v>17</v>
      </c>
      <c r="C1632" s="76" t="s">
        <v>18</v>
      </c>
      <c r="D1632" s="76" t="s">
        <v>19</v>
      </c>
      <c r="E1632" s="77" t="s">
        <v>20</v>
      </c>
      <c r="F1632" s="78">
        <v>882</v>
      </c>
      <c r="G1632" s="76" t="s">
        <v>298</v>
      </c>
      <c r="H1632" s="76" t="s">
        <v>322</v>
      </c>
      <c r="I1632" s="6"/>
      <c r="J1632" s="8"/>
      <c r="K1632" s="8">
        <v>6.3</v>
      </c>
      <c r="L1632" s="8">
        <v>0.1</v>
      </c>
      <c r="M1632" s="8">
        <v>6.83</v>
      </c>
      <c r="N1632" s="8">
        <v>1.67</v>
      </c>
      <c r="O1632" s="9"/>
      <c r="P1632" s="9">
        <v>0</v>
      </c>
      <c r="Q1632" s="9">
        <v>408.98203592814372</v>
      </c>
      <c r="R1632" s="35" t="str">
        <f>CONCATENATE(Таблица1[[#This Row],[ОКПД]],Таблица1[[#This Row],[Признак периода данных]],Таблица1[[#This Row],[ОКЕИ]])</f>
        <v>10.13.15.130_882</v>
      </c>
      <c r="S1632" s="35" t="str">
        <f>VLOOKUP(Таблица1[[#This Row],[ОКПД]],ОКПД!$A$2:$B$11000,2,FALSE)</f>
        <v>Консервы из мяса и субпродуктов птицы</v>
      </c>
      <c r="T1632" s="35" t="str">
        <f>VLOOKUP(Таблица1[[#This Row],[ОКЕИ]],'для единиц измирения'!$G$4:$H$1900,2,FALSE)</f>
        <v>тыс.усл. банок</v>
      </c>
      <c r="U1632" s="10" t="str">
        <f>LEFT(Таблица1[[#This Row],[ОКПД]],2)</f>
        <v>10</v>
      </c>
      <c r="V1632" s="10" t="e">
        <f>IF(H1632=H1639:H1642,"…*",Таблица1[[#This Row],[За отчётный месяц]])</f>
        <v>#VALUE!</v>
      </c>
      <c r="Y1632" s="26">
        <f t="shared" si="28"/>
        <v>6.83</v>
      </c>
      <c r="Z1632" s="25">
        <f t="shared" si="27"/>
        <v>408.98203592814372</v>
      </c>
    </row>
    <row r="1633" spans="1:26" ht="20.100000000000001" customHeight="1" x14ac:dyDescent="0.25">
      <c r="A1633" s="91">
        <v>45170</v>
      </c>
      <c r="B1633" s="76" t="s">
        <v>17</v>
      </c>
      <c r="C1633" s="76" t="s">
        <v>18</v>
      </c>
      <c r="D1633" s="76" t="s">
        <v>19</v>
      </c>
      <c r="E1633" s="77" t="s">
        <v>20</v>
      </c>
      <c r="F1633" s="78">
        <v>796</v>
      </c>
      <c r="G1633" s="76" t="s">
        <v>298</v>
      </c>
      <c r="H1633" s="76" t="s">
        <v>345</v>
      </c>
      <c r="I1633" s="7"/>
      <c r="J1633" s="8"/>
      <c r="K1633" s="8">
        <v>3</v>
      </c>
      <c r="L1633" s="8">
        <v>0</v>
      </c>
      <c r="M1633" s="8">
        <v>7</v>
      </c>
      <c r="N1633" s="8">
        <v>7</v>
      </c>
      <c r="O1633" s="9"/>
      <c r="P1633" s="9">
        <v>0</v>
      </c>
      <c r="Q1633" s="9">
        <v>100</v>
      </c>
      <c r="R1633" s="35" t="str">
        <f>CONCATENATE(Таблица1[[#This Row],[ОКПД]],Таблица1[[#This Row],[Признак периода данных]],Таблица1[[#This Row],[ОКЕИ]])</f>
        <v>31.09.12.121_796</v>
      </c>
      <c r="S1633" s="35" t="str">
        <f>VLOOKUP(Таблица1[[#This Row],[ОКПД]],ОКПД!$A$2:$B$11000,2,FALSE)</f>
        <v>Кровати деревянные для взрослых</v>
      </c>
      <c r="T1633" s="35" t="str">
        <f>VLOOKUP(Таблица1[[#This Row],[ОКЕИ]],'для единиц измирения'!$G$4:$H$1900,2,FALSE)</f>
        <v>штук</v>
      </c>
      <c r="U1633" s="10" t="str">
        <f>LEFT(Таблица1[[#This Row],[ОКПД]],2)</f>
        <v>31</v>
      </c>
      <c r="V1633" s="10" t="e">
        <f>IF(H1633=H1640:H1643,"…*",Таблица1[[#This Row],[За отчётный месяц]])</f>
        <v>#VALUE!</v>
      </c>
      <c r="Y1633" s="26">
        <f t="shared" si="28"/>
        <v>7</v>
      </c>
      <c r="Z1633" s="25">
        <f t="shared" si="27"/>
        <v>100</v>
      </c>
    </row>
    <row r="1634" spans="1:26" ht="20.100000000000001" customHeight="1" x14ac:dyDescent="0.25">
      <c r="A1634" s="91">
        <v>45170</v>
      </c>
      <c r="B1634" s="76" t="s">
        <v>17</v>
      </c>
      <c r="C1634" s="76" t="s">
        <v>18</v>
      </c>
      <c r="D1634" s="76" t="s">
        <v>19</v>
      </c>
      <c r="E1634" s="77" t="s">
        <v>20</v>
      </c>
      <c r="F1634" s="78">
        <v>882</v>
      </c>
      <c r="G1634" s="76" t="s">
        <v>298</v>
      </c>
      <c r="H1634" s="76" t="s">
        <v>114</v>
      </c>
      <c r="I1634" s="7">
        <v>1</v>
      </c>
      <c r="J1634" s="8">
        <v>0.4</v>
      </c>
      <c r="K1634" s="8"/>
      <c r="L1634" s="8" t="s">
        <v>9680</v>
      </c>
      <c r="M1634" s="8">
        <v>1.33</v>
      </c>
      <c r="N1634" s="8">
        <v>0</v>
      </c>
      <c r="O1634" s="9"/>
      <c r="P1634" s="9" t="s">
        <v>9680</v>
      </c>
      <c r="Q1634" s="9">
        <v>0</v>
      </c>
      <c r="R1634" s="35" t="str">
        <f>CONCATENATE(Таблица1[[#This Row],[ОКПД]],Таблица1[[#This Row],[Признак периода данных]],Таблица1[[#This Row],[ОКЕИ]])</f>
        <v>10.20.25.110_882</v>
      </c>
      <c r="S1634" s="35" t="str">
        <f>VLOOKUP(Таблица1[[#This Row],[ОКПД]],ОКПД!$A$2:$B$11000,2,FALSE)</f>
        <v>Консервы рыбные</v>
      </c>
      <c r="T1634" s="35" t="str">
        <f>VLOOKUP(Таблица1[[#This Row],[ОКЕИ]],'для единиц измирения'!$G$4:$H$1900,2,FALSE)</f>
        <v>тыс.усл. банок</v>
      </c>
      <c r="U1634" s="10" t="str">
        <f>LEFT(Таблица1[[#This Row],[ОКПД]],2)</f>
        <v>10</v>
      </c>
      <c r="V1634" s="10" t="e">
        <f>IF(H1634=H1641:H1644,"…*",Таблица1[[#This Row],[За отчётный месяц]])</f>
        <v>#VALUE!</v>
      </c>
      <c r="Y1634" s="26">
        <f t="shared" si="28"/>
        <v>1.33</v>
      </c>
      <c r="Z1634" s="25">
        <f t="shared" si="27"/>
        <v>0</v>
      </c>
    </row>
    <row r="1635" spans="1:26" ht="20.100000000000001" customHeight="1" x14ac:dyDescent="0.25">
      <c r="A1635" s="91">
        <v>45170</v>
      </c>
      <c r="B1635" s="76" t="s">
        <v>17</v>
      </c>
      <c r="C1635" s="76" t="s">
        <v>18</v>
      </c>
      <c r="D1635" s="76" t="s">
        <v>19</v>
      </c>
      <c r="E1635" s="77" t="s">
        <v>20</v>
      </c>
      <c r="F1635" s="78">
        <v>796</v>
      </c>
      <c r="G1635" s="76" t="s">
        <v>298</v>
      </c>
      <c r="H1635" s="76" t="s">
        <v>255</v>
      </c>
      <c r="I1635" s="6">
        <v>1</v>
      </c>
      <c r="J1635" s="8">
        <v>2</v>
      </c>
      <c r="K1635" s="8"/>
      <c r="L1635" s="8">
        <v>2</v>
      </c>
      <c r="M1635" s="8">
        <v>8</v>
      </c>
      <c r="N1635" s="8">
        <v>8</v>
      </c>
      <c r="O1635" s="9"/>
      <c r="P1635" s="9">
        <v>100</v>
      </c>
      <c r="Q1635" s="9">
        <v>100</v>
      </c>
      <c r="R1635" s="35" t="str">
        <f>CONCATENATE(Таблица1[[#This Row],[ОКПД]],Таблица1[[#This Row],[Признак периода данных]],Таблица1[[#This Row],[ОКЕИ]])</f>
        <v>31.02.10.002.АГ_796</v>
      </c>
      <c r="S1635" s="35" t="str">
        <f>VLOOKUP(Таблица1[[#This Row],[ОКПД]],ОКПД!$A$2:$B$11000,2,FALSE)</f>
        <v>Шкафы кухонные, для спальни, столовой и гостиной</v>
      </c>
      <c r="T1635" s="35" t="str">
        <f>VLOOKUP(Таблица1[[#This Row],[ОКЕИ]],'для единиц измирения'!$G$4:$H$1900,2,FALSE)</f>
        <v>штук</v>
      </c>
      <c r="U1635" s="10" t="str">
        <f>LEFT(Таблица1[[#This Row],[ОКПД]],2)</f>
        <v>31</v>
      </c>
      <c r="V1635" s="10" t="e">
        <f>IF(H1635=H1642:H1645,"…*",Таблица1[[#This Row],[За отчётный месяц]])</f>
        <v>#VALUE!</v>
      </c>
      <c r="Y1635" s="26">
        <f t="shared" si="28"/>
        <v>8</v>
      </c>
      <c r="Z1635" s="25">
        <f t="shared" si="27"/>
        <v>100</v>
      </c>
    </row>
    <row r="1636" spans="1:26" ht="20.100000000000001" customHeight="1" x14ac:dyDescent="0.25">
      <c r="A1636" s="91">
        <v>45170</v>
      </c>
      <c r="B1636" s="76" t="s">
        <v>17</v>
      </c>
      <c r="C1636" s="76" t="s">
        <v>18</v>
      </c>
      <c r="D1636" s="76" t="s">
        <v>19</v>
      </c>
      <c r="E1636" s="77" t="s">
        <v>20</v>
      </c>
      <c r="F1636" s="78">
        <v>168</v>
      </c>
      <c r="G1636" s="76" t="s">
        <v>298</v>
      </c>
      <c r="H1636" s="76" t="s">
        <v>326</v>
      </c>
      <c r="I1636" s="6"/>
      <c r="J1636" s="8"/>
      <c r="K1636" s="8"/>
      <c r="L1636" s="8" t="s">
        <v>9680</v>
      </c>
      <c r="M1636" s="8">
        <v>0.154</v>
      </c>
      <c r="N1636" s="8" t="s">
        <v>9680</v>
      </c>
      <c r="O1636" s="9"/>
      <c r="P1636" s="9" t="s">
        <v>9680</v>
      </c>
      <c r="Q1636" s="9" t="s">
        <v>9680</v>
      </c>
      <c r="R1636" s="35" t="str">
        <f>CONCATENATE(Таблица1[[#This Row],[ОКПД]],Таблица1[[#This Row],[Признак периода данных]],Таблица1[[#This Row],[ОКЕИ]])</f>
        <v>10.20.25.113_168</v>
      </c>
      <c r="S1636" s="35" t="str">
        <f>VLOOKUP(Таблица1[[#This Row],[ОКПД]],ОКПД!$A$2:$B$11000,2,FALSE)</f>
        <v>Консервы рыбные в масле</v>
      </c>
      <c r="T1636" s="35" t="str">
        <f>VLOOKUP(Таблица1[[#This Row],[ОКЕИ]],'для единиц измирения'!$G$4:$H$1900,2,FALSE)</f>
        <v>тонн</v>
      </c>
      <c r="U1636" s="10" t="str">
        <f>LEFT(Таблица1[[#This Row],[ОКПД]],2)</f>
        <v>10</v>
      </c>
      <c r="V1636" s="10" t="e">
        <f>IF(H1636=H1643:H1646,"…*",Таблица1[[#This Row],[За отчётный месяц]])</f>
        <v>#VALUE!</v>
      </c>
      <c r="Y1636" s="26">
        <f t="shared" si="28"/>
        <v>0.154</v>
      </c>
      <c r="Z1636" s="25" t="str">
        <f t="shared" si="27"/>
        <v xml:space="preserve"> </v>
      </c>
    </row>
    <row r="1637" spans="1:26" ht="20.100000000000001" customHeight="1" x14ac:dyDescent="0.25">
      <c r="A1637" s="91">
        <v>45170</v>
      </c>
      <c r="B1637" s="76" t="s">
        <v>17</v>
      </c>
      <c r="C1637" s="76" t="s">
        <v>18</v>
      </c>
      <c r="D1637" s="76" t="s">
        <v>19</v>
      </c>
      <c r="E1637" s="77" t="s">
        <v>20</v>
      </c>
      <c r="F1637" s="78">
        <v>168</v>
      </c>
      <c r="G1637" s="76" t="s">
        <v>298</v>
      </c>
      <c r="H1637" s="76" t="s">
        <v>106</v>
      </c>
      <c r="I1637" s="6"/>
      <c r="J1637" s="8"/>
      <c r="K1637" s="8"/>
      <c r="L1637" s="8">
        <v>8.9999999999999993E-3</v>
      </c>
      <c r="M1637" s="8">
        <v>9.4E-2</v>
      </c>
      <c r="N1637" s="8">
        <v>0.12</v>
      </c>
      <c r="O1637" s="9"/>
      <c r="P1637" s="9">
        <v>0</v>
      </c>
      <c r="Q1637" s="9">
        <v>78.333333333333329</v>
      </c>
      <c r="R1637" s="35" t="str">
        <f>CONCATENATE(Таблица1[[#This Row],[ОКПД]],Таблица1[[#This Row],[Признак периода данных]],Таблица1[[#This Row],[ОКЕИ]])</f>
        <v>10.20.24.112_168</v>
      </c>
      <c r="S1637" s="35" t="str">
        <f>VLOOKUP(Таблица1[[#This Row],[ОКПД]],ОКПД!$A$2:$B$11000,2,FALSE)</f>
        <v>Сельдь и филе сельди холодного копчения</v>
      </c>
      <c r="T1637" s="35" t="str">
        <f>VLOOKUP(Таблица1[[#This Row],[ОКЕИ]],'для единиц измирения'!$G$4:$H$1900,2,FALSE)</f>
        <v>тонн</v>
      </c>
      <c r="U1637" s="10" t="str">
        <f>LEFT(Таблица1[[#This Row],[ОКПД]],2)</f>
        <v>10</v>
      </c>
      <c r="V1637" s="10" t="e">
        <f>IF(H1637=H1644:H1647,"…*",Таблица1[[#This Row],[За отчётный месяц]])</f>
        <v>#VALUE!</v>
      </c>
      <c r="Y1637" s="26">
        <f t="shared" si="28"/>
        <v>9.4E-2</v>
      </c>
      <c r="Z1637" s="25">
        <f t="shared" si="27"/>
        <v>78.333333333333329</v>
      </c>
    </row>
    <row r="1638" spans="1:26" ht="20.100000000000001" customHeight="1" x14ac:dyDescent="0.25">
      <c r="A1638" s="91">
        <v>45170</v>
      </c>
      <c r="B1638" s="76" t="s">
        <v>17</v>
      </c>
      <c r="C1638" s="76" t="s">
        <v>18</v>
      </c>
      <c r="D1638" s="76" t="s">
        <v>19</v>
      </c>
      <c r="E1638" s="77" t="s">
        <v>20</v>
      </c>
      <c r="F1638" s="78">
        <v>168</v>
      </c>
      <c r="G1638" s="76" t="s">
        <v>298</v>
      </c>
      <c r="H1638" s="76" t="s">
        <v>58</v>
      </c>
      <c r="I1638" s="6"/>
      <c r="J1638" s="8"/>
      <c r="K1638" s="8"/>
      <c r="L1638" s="8">
        <v>0.32</v>
      </c>
      <c r="M1638" s="8"/>
      <c r="N1638" s="8">
        <v>3.15</v>
      </c>
      <c r="O1638" s="9"/>
      <c r="P1638" s="9">
        <v>0</v>
      </c>
      <c r="Q1638" s="9">
        <v>0</v>
      </c>
      <c r="R1638" s="35" t="str">
        <f>CONCATENATE(Таблица1[[#This Row],[ОКПД]],Таблица1[[#This Row],[Признак периода данных]],Таблица1[[#This Row],[ОКЕИ]])</f>
        <v>10.13.14.800_168</v>
      </c>
      <c r="S1638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638" s="35" t="str">
        <f>VLOOKUP(Таблица1[[#This Row],[ОКЕИ]],'для единиц измирения'!$G$4:$H$1900,2,FALSE)</f>
        <v>тонн</v>
      </c>
      <c r="U1638" s="10" t="str">
        <f>LEFT(Таблица1[[#This Row],[ОКПД]],2)</f>
        <v>10</v>
      </c>
      <c r="V1638" s="10" t="e">
        <f>IF(H1638=H1645:H1648,"…*",Таблица1[[#This Row],[За отчётный месяц]])</f>
        <v>#VALUE!</v>
      </c>
      <c r="Y1638" s="26">
        <f t="shared" si="28"/>
        <v>0</v>
      </c>
      <c r="Z1638" s="25">
        <f t="shared" si="27"/>
        <v>0</v>
      </c>
    </row>
    <row r="1639" spans="1:26" ht="20.100000000000001" customHeight="1" x14ac:dyDescent="0.25">
      <c r="A1639" s="91">
        <v>45170</v>
      </c>
      <c r="B1639" s="76" t="s">
        <v>17</v>
      </c>
      <c r="C1639" s="76" t="s">
        <v>18</v>
      </c>
      <c r="D1639" s="76" t="s">
        <v>19</v>
      </c>
      <c r="E1639" s="77" t="s">
        <v>20</v>
      </c>
      <c r="F1639" s="78">
        <v>168</v>
      </c>
      <c r="G1639" s="76" t="s">
        <v>298</v>
      </c>
      <c r="H1639" s="76" t="s">
        <v>200</v>
      </c>
      <c r="I1639" s="7">
        <v>1</v>
      </c>
      <c r="J1639" s="8">
        <v>0.06</v>
      </c>
      <c r="K1639" s="8"/>
      <c r="L1639" s="8" t="s">
        <v>9680</v>
      </c>
      <c r="M1639" s="8">
        <v>0.28000000000000003</v>
      </c>
      <c r="N1639" s="8">
        <v>0</v>
      </c>
      <c r="O1639" s="9"/>
      <c r="P1639" s="9" t="s">
        <v>9680</v>
      </c>
      <c r="Q1639" s="9">
        <v>0</v>
      </c>
      <c r="R1639" s="35" t="str">
        <f>CONCATENATE(Таблица1[[#This Row],[ОКПД]],Таблица1[[#This Row],[Признак периода данных]],Таблица1[[#This Row],[ОКЕИ]])</f>
        <v>10.73.1_168</v>
      </c>
      <c r="S1639" s="35" t="str">
        <f>VLOOKUP(Таблица1[[#This Row],[ОКПД]],ОКПД!$A$2:$B$11000,2,FALSE)</f>
        <v>Изделия макаронные, кускус и аналогичные мучные изделия</v>
      </c>
      <c r="T1639" s="35" t="str">
        <f>VLOOKUP(Таблица1[[#This Row],[ОКЕИ]],'для единиц измирения'!$G$4:$H$1900,2,FALSE)</f>
        <v>тонн</v>
      </c>
      <c r="U1639" s="10" t="str">
        <f>LEFT(Таблица1[[#This Row],[ОКПД]],2)</f>
        <v>10</v>
      </c>
      <c r="V1639" s="10" t="e">
        <f>IF(H1639=H1646:H1649,"…*",Таблица1[[#This Row],[За отчётный месяц]])</f>
        <v>#VALUE!</v>
      </c>
      <c r="Y1639" s="26">
        <f t="shared" si="28"/>
        <v>0.28000000000000003</v>
      </c>
      <c r="Z1639" s="25">
        <f t="shared" si="27"/>
        <v>0</v>
      </c>
    </row>
    <row r="1640" spans="1:26" ht="20.100000000000001" customHeight="1" x14ac:dyDescent="0.25">
      <c r="A1640" s="91">
        <v>45170</v>
      </c>
      <c r="B1640" s="76" t="s">
        <v>17</v>
      </c>
      <c r="C1640" s="76" t="s">
        <v>18</v>
      </c>
      <c r="D1640" s="76" t="s">
        <v>19</v>
      </c>
      <c r="E1640" s="77" t="s">
        <v>20</v>
      </c>
      <c r="F1640" s="78">
        <v>882</v>
      </c>
      <c r="G1640" s="76" t="s">
        <v>298</v>
      </c>
      <c r="H1640" s="76" t="s">
        <v>326</v>
      </c>
      <c r="I1640" s="7">
        <v>1</v>
      </c>
      <c r="J1640" s="8">
        <v>0.13</v>
      </c>
      <c r="K1640" s="8"/>
      <c r="L1640" s="8" t="s">
        <v>9680</v>
      </c>
      <c r="M1640" s="8">
        <v>0.56999999999999995</v>
      </c>
      <c r="N1640" s="8">
        <v>0</v>
      </c>
      <c r="O1640" s="9"/>
      <c r="P1640" s="9" t="s">
        <v>9680</v>
      </c>
      <c r="Q1640" s="9">
        <v>0</v>
      </c>
      <c r="R1640" s="35" t="str">
        <f>CONCATENATE(Таблица1[[#This Row],[ОКПД]],Таблица1[[#This Row],[Признак периода данных]],Таблица1[[#This Row],[ОКЕИ]])</f>
        <v>10.20.25.113_882</v>
      </c>
      <c r="S1640" s="35" t="str">
        <f>VLOOKUP(Таблица1[[#This Row],[ОКПД]],ОКПД!$A$2:$B$11000,2,FALSE)</f>
        <v>Консервы рыбные в масле</v>
      </c>
      <c r="T1640" s="35" t="str">
        <f>VLOOKUP(Таблица1[[#This Row],[ОКЕИ]],'для единиц измирения'!$G$4:$H$1900,2,FALSE)</f>
        <v>тыс.усл. банок</v>
      </c>
      <c r="U1640" s="10" t="str">
        <f>LEFT(Таблица1[[#This Row],[ОКПД]],2)</f>
        <v>10</v>
      </c>
      <c r="V1640" s="10" t="e">
        <f>IF(H1640=H1647:H1650,"…*",Таблица1[[#This Row],[За отчётный месяц]])</f>
        <v>#VALUE!</v>
      </c>
      <c r="Y1640" s="26">
        <f t="shared" si="28"/>
        <v>0.56999999999999995</v>
      </c>
      <c r="Z1640" s="25">
        <f t="shared" si="27"/>
        <v>0</v>
      </c>
    </row>
    <row r="1641" spans="1:26" ht="20.100000000000001" customHeight="1" x14ac:dyDescent="0.25">
      <c r="A1641" s="91">
        <v>45170</v>
      </c>
      <c r="B1641" s="76" t="s">
        <v>17</v>
      </c>
      <c r="C1641" s="76" t="s">
        <v>18</v>
      </c>
      <c r="D1641" s="76" t="s">
        <v>19</v>
      </c>
      <c r="E1641" s="77" t="s">
        <v>20</v>
      </c>
      <c r="F1641" s="78">
        <v>168</v>
      </c>
      <c r="G1641" s="76" t="s">
        <v>298</v>
      </c>
      <c r="H1641" s="76" t="s">
        <v>328</v>
      </c>
      <c r="I1641" s="11">
        <v>1</v>
      </c>
      <c r="J1641" s="12">
        <v>4.0000000000000001E-3</v>
      </c>
      <c r="K1641" s="12"/>
      <c r="L1641" s="12">
        <v>4.0000000000000001E-3</v>
      </c>
      <c r="M1641" s="12">
        <v>4.8000000000000001E-2</v>
      </c>
      <c r="N1641" s="12">
        <v>0.109</v>
      </c>
      <c r="O1641" s="13"/>
      <c r="P1641" s="13">
        <v>100</v>
      </c>
      <c r="Q1641" s="13">
        <v>44.036697247706421</v>
      </c>
      <c r="R1641" s="35" t="str">
        <f>CONCATENATE(Таблица1[[#This Row],[ОКПД]],Таблица1[[#This Row],[Признак периода данных]],Таблица1[[#This Row],[ОКЕИ]])</f>
        <v>10.20.33_168</v>
      </c>
      <c r="S1641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641" s="35" t="str">
        <f>VLOOKUP(Таблица1[[#This Row],[ОКЕИ]],'для единиц измирения'!$G$4:$H$1900,2,FALSE)</f>
        <v>тонн</v>
      </c>
      <c r="U1641" s="14" t="str">
        <f>LEFT(Таблица1[[#This Row],[ОКПД]],2)</f>
        <v>10</v>
      </c>
      <c r="V1641" s="14" t="e">
        <f>IF(H1641=H1648:H1651,"…*",Таблица1[[#This Row],[За отчётный месяц]])</f>
        <v>#VALUE!</v>
      </c>
      <c r="Y1641" s="26">
        <f t="shared" si="28"/>
        <v>4.8000000000000001E-2</v>
      </c>
      <c r="Z1641" s="25">
        <f t="shared" si="27"/>
        <v>44.036697247706421</v>
      </c>
    </row>
    <row r="1642" spans="1:26" ht="20.100000000000001" customHeight="1" x14ac:dyDescent="0.25">
      <c r="A1642" s="91">
        <v>45170</v>
      </c>
      <c r="B1642" s="76" t="s">
        <v>17</v>
      </c>
      <c r="C1642" s="76" t="s">
        <v>18</v>
      </c>
      <c r="D1642" s="76" t="s">
        <v>19</v>
      </c>
      <c r="E1642" s="77" t="s">
        <v>20</v>
      </c>
      <c r="F1642" s="78">
        <v>796</v>
      </c>
      <c r="G1642" s="76" t="s">
        <v>298</v>
      </c>
      <c r="H1642" s="76" t="s">
        <v>369</v>
      </c>
      <c r="I1642" s="7"/>
      <c r="J1642" s="8"/>
      <c r="K1642" s="8"/>
      <c r="L1642" s="8" t="s">
        <v>9680</v>
      </c>
      <c r="M1642" s="8"/>
      <c r="N1642" s="8" t="s">
        <v>9680</v>
      </c>
      <c r="O1642" s="9"/>
      <c r="P1642" s="9" t="s">
        <v>9680</v>
      </c>
      <c r="Q1642" s="9" t="s">
        <v>9680</v>
      </c>
      <c r="R1642" s="35" t="str">
        <f>CONCATENATE(Таблица1[[#This Row],[ОКПД]],Таблица1[[#This Row],[Признак периода данных]],Таблица1[[#This Row],[ОКЕИ]])</f>
        <v>31.09.13.190_796</v>
      </c>
      <c r="S1642" s="35" t="str">
        <f>VLOOKUP(Таблица1[[#This Row],[ОКПД]],ОКПД!$A$2:$B$11000,2,FALSE)</f>
        <v>Мебель деревянная прочая, не включенная в другие группировки</v>
      </c>
      <c r="T1642" s="35" t="str">
        <f>VLOOKUP(Таблица1[[#This Row],[ОКЕИ]],'для единиц измирения'!$G$4:$H$1900,2,FALSE)</f>
        <v>штук</v>
      </c>
      <c r="U1642" s="10" t="str">
        <f>LEFT(Таблица1[[#This Row],[ОКПД]],2)</f>
        <v>31</v>
      </c>
      <c r="V1642" s="10" t="e">
        <f>IF(H1642=H1649:H1652,"…*",Таблица1[[#This Row],[За отчётный месяц]])</f>
        <v>#VALUE!</v>
      </c>
      <c r="Y1642" s="26">
        <f t="shared" si="28"/>
        <v>0</v>
      </c>
      <c r="Z1642" s="25" t="str">
        <f t="shared" si="27"/>
        <v xml:space="preserve"> </v>
      </c>
    </row>
    <row r="1643" spans="1:26" ht="20.100000000000001" customHeight="1" x14ac:dyDescent="0.25">
      <c r="A1643" s="91">
        <v>45170</v>
      </c>
      <c r="B1643" s="76" t="s">
        <v>17</v>
      </c>
      <c r="C1643" s="76" t="s">
        <v>18</v>
      </c>
      <c r="D1643" s="76" t="s">
        <v>19</v>
      </c>
      <c r="E1643" s="77" t="s">
        <v>20</v>
      </c>
      <c r="F1643" s="78">
        <v>796</v>
      </c>
      <c r="G1643" s="76" t="s">
        <v>298</v>
      </c>
      <c r="H1643" s="76" t="s">
        <v>9076</v>
      </c>
      <c r="I1643" s="6"/>
      <c r="J1643" s="8"/>
      <c r="K1643" s="8"/>
      <c r="L1643" s="8" t="s">
        <v>9680</v>
      </c>
      <c r="M1643" s="8">
        <v>3</v>
      </c>
      <c r="N1643" s="8">
        <v>3</v>
      </c>
      <c r="O1643" s="9"/>
      <c r="P1643" s="9" t="s">
        <v>9680</v>
      </c>
      <c r="Q1643" s="9">
        <v>100</v>
      </c>
      <c r="R1643" s="35" t="str">
        <f>CONCATENATE(Таблица1[[#This Row],[ОКПД]],Таблица1[[#This Row],[Признак периода данных]],Таблица1[[#This Row],[ОКЕИ]])</f>
        <v>31.01.12.110_796</v>
      </c>
      <c r="S1643" s="35" t="str">
        <f>VLOOKUP(Таблица1[[#This Row],[ОКПД]],ОКПД!$A$2:$B$11000,2,FALSE)</f>
        <v>Столы письменные деревянные для офисов, административных помещений</v>
      </c>
      <c r="T1643" s="35" t="str">
        <f>VLOOKUP(Таблица1[[#This Row],[ОКЕИ]],'для единиц измирения'!$G$4:$H$1900,2,FALSE)</f>
        <v>штук</v>
      </c>
      <c r="U1643" s="10" t="str">
        <f>LEFT(Таблица1[[#This Row],[ОКПД]],2)</f>
        <v>31</v>
      </c>
      <c r="V1643" s="10" t="e">
        <f>IF(H1643=H1650:H1653,"…*",Таблица1[[#This Row],[За отчётный месяц]])</f>
        <v>#VALUE!</v>
      </c>
      <c r="Y1643" s="26">
        <f t="shared" si="28"/>
        <v>3</v>
      </c>
      <c r="Z1643" s="25">
        <f t="shared" si="27"/>
        <v>100</v>
      </c>
    </row>
    <row r="1644" spans="1:26" ht="20.100000000000001" customHeight="1" x14ac:dyDescent="0.25">
      <c r="A1644" s="91">
        <v>45170</v>
      </c>
      <c r="B1644" s="76" t="s">
        <v>17</v>
      </c>
      <c r="C1644" s="76" t="s">
        <v>18</v>
      </c>
      <c r="D1644" s="76" t="s">
        <v>19</v>
      </c>
      <c r="E1644" s="77" t="s">
        <v>20</v>
      </c>
      <c r="F1644" s="78">
        <v>168</v>
      </c>
      <c r="G1644" s="76" t="s">
        <v>298</v>
      </c>
      <c r="H1644" s="76" t="s">
        <v>122</v>
      </c>
      <c r="I1644" s="6"/>
      <c r="J1644" s="8"/>
      <c r="K1644" s="8"/>
      <c r="L1644" s="8">
        <v>0</v>
      </c>
      <c r="M1644" s="8">
        <v>3.1E-2</v>
      </c>
      <c r="N1644" s="8">
        <v>0.17100000000000001</v>
      </c>
      <c r="O1644" s="9"/>
      <c r="P1644" s="9">
        <v>0</v>
      </c>
      <c r="Q1644" s="9">
        <v>18.128654970760234</v>
      </c>
      <c r="R1644" s="35" t="str">
        <f>CONCATENATE(Таблица1[[#This Row],[ОКПД]],Таблица1[[#This Row],[Признак периода данных]],Таблица1[[#This Row],[ОКЕИ]])</f>
        <v>10.20.25.190_168</v>
      </c>
      <c r="S1644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644" s="35" t="str">
        <f>VLOOKUP(Таблица1[[#This Row],[ОКЕИ]],'для единиц измирения'!$G$4:$H$1900,2,FALSE)</f>
        <v>тонн</v>
      </c>
      <c r="U1644" s="10" t="str">
        <f>LEFT(Таблица1[[#This Row],[ОКПД]],2)</f>
        <v>10</v>
      </c>
      <c r="V1644" s="10" t="e">
        <f>IF(H1644=H1651:H1654,"…*",Таблица1[[#This Row],[За отчётный месяц]])</f>
        <v>#VALUE!</v>
      </c>
      <c r="Y1644" s="26">
        <f t="shared" si="28"/>
        <v>3.1E-2</v>
      </c>
      <c r="Z1644" s="25">
        <f t="shared" si="27"/>
        <v>18.128654970760234</v>
      </c>
    </row>
    <row r="1645" spans="1:26" ht="20.100000000000001" customHeight="1" x14ac:dyDescent="0.25">
      <c r="A1645" s="91">
        <v>45170</v>
      </c>
      <c r="B1645" s="76" t="s">
        <v>17</v>
      </c>
      <c r="C1645" s="76" t="s">
        <v>18</v>
      </c>
      <c r="D1645" s="76" t="s">
        <v>19</v>
      </c>
      <c r="E1645" s="77" t="s">
        <v>20</v>
      </c>
      <c r="F1645" s="78">
        <v>168</v>
      </c>
      <c r="G1645" s="76" t="s">
        <v>298</v>
      </c>
      <c r="H1645" s="76" t="s">
        <v>399</v>
      </c>
      <c r="I1645" s="7"/>
      <c r="J1645" s="8"/>
      <c r="K1645" s="8">
        <v>3.9929999999999999</v>
      </c>
      <c r="L1645" s="8">
        <v>0.27</v>
      </c>
      <c r="M1645" s="8">
        <v>11.173</v>
      </c>
      <c r="N1645" s="8">
        <v>22.545000000000002</v>
      </c>
      <c r="O1645" s="9"/>
      <c r="P1645" s="9">
        <v>0</v>
      </c>
      <c r="Q1645" s="9">
        <v>49.558660456864047</v>
      </c>
      <c r="R1645" s="35" t="str">
        <f>CONCATENATE(Таблица1[[#This Row],[ОКПД]],Таблица1[[#This Row],[Признак периода данных]],Таблица1[[#This Row],[ОКЕИ]])</f>
        <v>10.20.16_168</v>
      </c>
      <c r="S1645" s="35" t="str">
        <f>VLOOKUP(Таблица1[[#This Row],[ОКПД]],ОКПД!$A$2:$B$11000,2,FALSE)</f>
        <v>Печень и молоки рыбы мороженые</v>
      </c>
      <c r="T1645" s="35" t="str">
        <f>VLOOKUP(Таблица1[[#This Row],[ОКЕИ]],'для единиц измирения'!$G$4:$H$1900,2,FALSE)</f>
        <v>тонн</v>
      </c>
      <c r="U1645" s="10" t="str">
        <f>LEFT(Таблица1[[#This Row],[ОКПД]],2)</f>
        <v>10</v>
      </c>
      <c r="V1645" s="10" t="e">
        <f>IF(H1645=H1652:H1655,"…*",Таблица1[[#This Row],[За отчётный месяц]])</f>
        <v>#VALUE!</v>
      </c>
      <c r="Y1645" s="26">
        <f t="shared" si="28"/>
        <v>11.173</v>
      </c>
      <c r="Z1645" s="25">
        <f t="shared" si="27"/>
        <v>49.558660456864047</v>
      </c>
    </row>
    <row r="1646" spans="1:26" ht="20.100000000000001" customHeight="1" x14ac:dyDescent="0.25">
      <c r="A1646" s="91">
        <v>45170</v>
      </c>
      <c r="B1646" s="76" t="s">
        <v>17</v>
      </c>
      <c r="C1646" s="76" t="s">
        <v>18</v>
      </c>
      <c r="D1646" s="76" t="s">
        <v>19</v>
      </c>
      <c r="E1646" s="77" t="s">
        <v>20</v>
      </c>
      <c r="F1646" s="78">
        <v>384</v>
      </c>
      <c r="G1646" s="76" t="s">
        <v>298</v>
      </c>
      <c r="H1646" s="76" t="s">
        <v>364</v>
      </c>
      <c r="I1646" s="7"/>
      <c r="J1646" s="8"/>
      <c r="K1646" s="8"/>
      <c r="L1646" s="8" t="s">
        <v>9680</v>
      </c>
      <c r="M1646" s="8"/>
      <c r="N1646" s="8" t="s">
        <v>9680</v>
      </c>
      <c r="O1646" s="9"/>
      <c r="P1646" s="9" t="s">
        <v>9680</v>
      </c>
      <c r="Q1646" s="9" t="s">
        <v>9680</v>
      </c>
      <c r="R1646" s="35" t="str">
        <f>CONCATENATE(Таблица1[[#This Row],[ОКПД]],Таблица1[[#This Row],[Признак периода данных]],Таблица1[[#This Row],[ОКЕИ]])</f>
        <v>31.09.12.130_384</v>
      </c>
      <c r="S1646" s="35" t="str">
        <f>VLOOKUP(Таблица1[[#This Row],[ОКПД]],ОКПД!$A$2:$B$11000,2,FALSE)</f>
        <v>Мебель деревянная для столовой и гостиной</v>
      </c>
      <c r="T1646" s="35" t="str">
        <f>VLOOKUP(Таблица1[[#This Row],[ОКЕИ]],'для единиц измирения'!$G$4:$H$1900,2,FALSE)</f>
        <v>тыс.руб</v>
      </c>
      <c r="U1646" s="10" t="str">
        <f>LEFT(Таблица1[[#This Row],[ОКПД]],2)</f>
        <v>31</v>
      </c>
      <c r="V1646" s="10" t="e">
        <f>IF(H1646=H1653:H1656,"…*",Таблица1[[#This Row],[За отчётный месяц]])</f>
        <v>#VALUE!</v>
      </c>
      <c r="Y1646" s="26">
        <f t="shared" si="28"/>
        <v>0</v>
      </c>
      <c r="Z1646" s="25" t="str">
        <f t="shared" si="27"/>
        <v xml:space="preserve"> </v>
      </c>
    </row>
    <row r="1647" spans="1:26" ht="20.100000000000001" customHeight="1" x14ac:dyDescent="0.25">
      <c r="A1647" s="91">
        <v>45170</v>
      </c>
      <c r="B1647" s="76" t="s">
        <v>17</v>
      </c>
      <c r="C1647" s="76" t="s">
        <v>18</v>
      </c>
      <c r="D1647" s="76" t="s">
        <v>19</v>
      </c>
      <c r="E1647" s="77" t="s">
        <v>20</v>
      </c>
      <c r="F1647" s="78">
        <v>114</v>
      </c>
      <c r="G1647" s="76" t="s">
        <v>298</v>
      </c>
      <c r="H1647" s="76" t="s">
        <v>405</v>
      </c>
      <c r="I1647" s="7"/>
      <c r="J1647" s="8"/>
      <c r="K1647" s="8"/>
      <c r="L1647" s="8" t="s">
        <v>9680</v>
      </c>
      <c r="M1647" s="8"/>
      <c r="N1647" s="8" t="s">
        <v>9680</v>
      </c>
      <c r="O1647" s="9"/>
      <c r="P1647" s="9" t="s">
        <v>9680</v>
      </c>
      <c r="Q1647" s="9" t="s">
        <v>9680</v>
      </c>
      <c r="R1647" s="35" t="str">
        <f>CONCATENATE(Таблица1[[#This Row],[ОКПД]],Таблица1[[#This Row],[Признак периода данных]],Таблица1[[#This Row],[ОКЕИ]])</f>
        <v>20.11.11.140_114</v>
      </c>
      <c r="S1647" s="35" t="str">
        <f>VLOOKUP(Таблица1[[#This Row],[ОКПД]],ОКПД!$A$2:$B$11000,2,FALSE)</f>
        <v>Азот</v>
      </c>
      <c r="T1647" s="35" t="str">
        <f>VLOOKUP(Таблица1[[#This Row],[ОКЕИ]],'для единиц измирения'!$G$4:$H$1900,2,FALSE)</f>
        <v>тыс.м3</v>
      </c>
      <c r="U1647" s="10" t="str">
        <f>LEFT(Таблица1[[#This Row],[ОКПД]],2)</f>
        <v>20</v>
      </c>
      <c r="V1647" s="10" t="e">
        <f>IF(H1647=H1654:H1657,"…*",Таблица1[[#This Row],[За отчётный месяц]])</f>
        <v>#VALUE!</v>
      </c>
      <c r="Y1647" s="26">
        <f t="shared" si="28"/>
        <v>0</v>
      </c>
      <c r="Z1647" s="25" t="str">
        <f t="shared" si="27"/>
        <v xml:space="preserve"> </v>
      </c>
    </row>
    <row r="1648" spans="1:26" ht="20.100000000000001" customHeight="1" x14ac:dyDescent="0.25">
      <c r="A1648" s="91">
        <v>45170</v>
      </c>
      <c r="B1648" s="76" t="s">
        <v>17</v>
      </c>
      <c r="C1648" s="76" t="s">
        <v>18</v>
      </c>
      <c r="D1648" s="76" t="s">
        <v>19</v>
      </c>
      <c r="E1648" s="77" t="s">
        <v>20</v>
      </c>
      <c r="F1648" s="78">
        <v>168</v>
      </c>
      <c r="G1648" s="76" t="s">
        <v>298</v>
      </c>
      <c r="H1648" s="76" t="s">
        <v>76</v>
      </c>
      <c r="I1648" s="7"/>
      <c r="J1648" s="8"/>
      <c r="K1648" s="8"/>
      <c r="L1648" s="8" t="s">
        <v>9680</v>
      </c>
      <c r="M1648" s="8"/>
      <c r="N1648" s="8" t="s">
        <v>9680</v>
      </c>
      <c r="O1648" s="9"/>
      <c r="P1648" s="9" t="s">
        <v>9680</v>
      </c>
      <c r="Q1648" s="9" t="s">
        <v>9680</v>
      </c>
      <c r="R1648" s="35" t="str">
        <f>CONCATENATE(Таблица1[[#This Row],[ОКПД]],Таблица1[[#This Row],[Признак периода данных]],Таблица1[[#This Row],[ОКЕИ]])</f>
        <v>10.20.14.120_168</v>
      </c>
      <c r="S1648" s="35" t="str">
        <f>VLOOKUP(Таблица1[[#This Row],[ОКПД]],ОКПД!$A$2:$B$11000,2,FALSE)</f>
        <v>Филе морской рыбы мороженое</v>
      </c>
      <c r="T1648" s="35" t="str">
        <f>VLOOKUP(Таблица1[[#This Row],[ОКЕИ]],'для единиц измирения'!$G$4:$H$1900,2,FALSE)</f>
        <v>тонн</v>
      </c>
      <c r="U1648" s="10" t="str">
        <f>LEFT(Таблица1[[#This Row],[ОКПД]],2)</f>
        <v>10</v>
      </c>
      <c r="V1648" s="10" t="e">
        <f>IF(H1648=H1655:H1658,"…*",Таблица1[[#This Row],[За отчётный месяц]])</f>
        <v>#VALUE!</v>
      </c>
      <c r="Y1648" s="26">
        <f t="shared" si="28"/>
        <v>0</v>
      </c>
      <c r="Z1648" s="25" t="str">
        <f t="shared" si="27"/>
        <v xml:space="preserve"> </v>
      </c>
    </row>
    <row r="1649" spans="1:26" ht="20.100000000000001" customHeight="1" x14ac:dyDescent="0.25">
      <c r="A1649" s="91">
        <v>45170</v>
      </c>
      <c r="B1649" s="76" t="s">
        <v>17</v>
      </c>
      <c r="C1649" s="76" t="s">
        <v>18</v>
      </c>
      <c r="D1649" s="76" t="s">
        <v>19</v>
      </c>
      <c r="E1649" s="77" t="s">
        <v>20</v>
      </c>
      <c r="F1649" s="78">
        <v>168</v>
      </c>
      <c r="G1649" s="76" t="s">
        <v>298</v>
      </c>
      <c r="H1649" s="76" t="s">
        <v>357</v>
      </c>
      <c r="I1649" s="6"/>
      <c r="J1649" s="8"/>
      <c r="K1649" s="8">
        <v>11.755000000000001</v>
      </c>
      <c r="L1649" s="8">
        <v>0.66900000000000004</v>
      </c>
      <c r="M1649" s="8">
        <v>18.562000000000001</v>
      </c>
      <c r="N1649" s="8">
        <v>38.732999999999997</v>
      </c>
      <c r="O1649" s="9"/>
      <c r="P1649" s="9">
        <v>0</v>
      </c>
      <c r="Q1649" s="9">
        <v>47.922959750083905</v>
      </c>
      <c r="R1649" s="35" t="str">
        <f>CONCATENATE(Таблица1[[#This Row],[ОКПД]],Таблица1[[#This Row],[Признак периода данных]],Таблица1[[#This Row],[ОКЕИ]])</f>
        <v>10.20.26.110_168</v>
      </c>
      <c r="S1649" s="35" t="str">
        <f>VLOOKUP(Таблица1[[#This Row],[ОКПД]],ОКПД!$A$2:$B$11000,2,FALSE)</f>
        <v>Икра</v>
      </c>
      <c r="T1649" s="35" t="str">
        <f>VLOOKUP(Таблица1[[#This Row],[ОКЕИ]],'для единиц измирения'!$G$4:$H$1900,2,FALSE)</f>
        <v>тонн</v>
      </c>
      <c r="U1649" s="10" t="str">
        <f>LEFT(Таблица1[[#This Row],[ОКПД]],2)</f>
        <v>10</v>
      </c>
      <c r="V1649" s="10" t="e">
        <f>IF(H1649=H1656:H1659,"…*",Таблица1[[#This Row],[За отчётный месяц]])</f>
        <v>#VALUE!</v>
      </c>
      <c r="Y1649" s="26">
        <f t="shared" si="28"/>
        <v>18.562000000000001</v>
      </c>
      <c r="Z1649" s="25">
        <f t="shared" si="27"/>
        <v>47.922959750083905</v>
      </c>
    </row>
    <row r="1650" spans="1:26" ht="20.100000000000001" customHeight="1" x14ac:dyDescent="0.25">
      <c r="A1650" s="91">
        <v>45170</v>
      </c>
      <c r="B1650" s="76" t="s">
        <v>17</v>
      </c>
      <c r="C1650" s="76" t="s">
        <v>18</v>
      </c>
      <c r="D1650" s="76" t="s">
        <v>19</v>
      </c>
      <c r="E1650" s="77" t="s">
        <v>20</v>
      </c>
      <c r="F1650" s="78">
        <v>796</v>
      </c>
      <c r="G1650" s="76" t="s">
        <v>298</v>
      </c>
      <c r="H1650" s="76" t="s">
        <v>9140</v>
      </c>
      <c r="I1650" s="6"/>
      <c r="J1650" s="8"/>
      <c r="K1650" s="8"/>
      <c r="L1650" s="8" t="s">
        <v>9680</v>
      </c>
      <c r="M1650" s="8">
        <v>3</v>
      </c>
      <c r="N1650" s="8">
        <v>3</v>
      </c>
      <c r="O1650" s="9"/>
      <c r="P1650" s="9" t="s">
        <v>9680</v>
      </c>
      <c r="Q1650" s="9">
        <v>100</v>
      </c>
      <c r="R1650" s="35" t="str">
        <f>CONCATENATE(Таблица1[[#This Row],[ОКПД]],Таблица1[[#This Row],[Признак периода данных]],Таблица1[[#This Row],[ОКЕИ]])</f>
        <v>31.09.12.119_796</v>
      </c>
      <c r="S1650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650" s="35" t="str">
        <f>VLOOKUP(Таблица1[[#This Row],[ОКЕИ]],'для единиц измирения'!$G$4:$H$1900,2,FALSE)</f>
        <v>штук</v>
      </c>
      <c r="U1650" s="10" t="str">
        <f>LEFT(Таблица1[[#This Row],[ОКПД]],2)</f>
        <v>31</v>
      </c>
      <c r="V1650" s="10" t="e">
        <f>IF(H1650=H1657:H1660,"…*",Таблица1[[#This Row],[За отчётный месяц]])</f>
        <v>#VALUE!</v>
      </c>
      <c r="Y1650" s="26">
        <f t="shared" si="28"/>
        <v>3</v>
      </c>
      <c r="Z1650" s="25">
        <f t="shared" si="27"/>
        <v>100</v>
      </c>
    </row>
    <row r="1651" spans="1:26" ht="20.100000000000001" customHeight="1" x14ac:dyDescent="0.25">
      <c r="A1651" s="91">
        <v>44958</v>
      </c>
      <c r="B1651" s="76" t="s">
        <v>17</v>
      </c>
      <c r="C1651" s="76" t="s">
        <v>18</v>
      </c>
      <c r="D1651" s="76" t="s">
        <v>19</v>
      </c>
      <c r="E1651" s="77" t="s">
        <v>20</v>
      </c>
      <c r="F1651" s="78">
        <v>882</v>
      </c>
      <c r="G1651" s="76" t="s">
        <v>298</v>
      </c>
      <c r="H1651" s="76" t="s">
        <v>313</v>
      </c>
      <c r="I1651" s="6">
        <v>2</v>
      </c>
      <c r="J1651" s="8">
        <v>15.82</v>
      </c>
      <c r="K1651" s="8">
        <v>13.05</v>
      </c>
      <c r="L1651" s="8">
        <v>3.38</v>
      </c>
      <c r="M1651" s="8">
        <v>28.87</v>
      </c>
      <c r="N1651" s="8">
        <v>9.36</v>
      </c>
      <c r="O1651" s="9">
        <v>121.22605363984674</v>
      </c>
      <c r="P1651" s="9">
        <v>468.04733727810651</v>
      </c>
      <c r="Q1651" s="9">
        <v>308.44017094017096</v>
      </c>
      <c r="R1651" s="35" t="str">
        <f>CONCATENATE(Таблица1[[#This Row],[ОКПД]],Таблица1[[#This Row],[Признак периода данных]],Таблица1[[#This Row],[ОКЕИ]])</f>
        <v>10.13.15.002.АГ_882</v>
      </c>
      <c r="S1651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651" s="35" t="str">
        <f>VLOOKUP(Таблица1[[#This Row],[ОКЕИ]],'для единиц измирения'!$G$4:$H$1900,2,FALSE)</f>
        <v>тыс.усл. банок</v>
      </c>
      <c r="U1651" s="10" t="str">
        <f>LEFT(Таблица1[[#This Row],[ОКПД]],2)</f>
        <v>10</v>
      </c>
      <c r="V1651" s="10" t="e">
        <f>IF(H1651=H1658:H1661,"…*",Таблица1[[#This Row],[За отчётный месяц]])</f>
        <v>#VALUE!</v>
      </c>
      <c r="Y1651" s="26">
        <f t="shared" si="28"/>
        <v>28.87</v>
      </c>
      <c r="Z1651" s="25">
        <f t="shared" si="27"/>
        <v>308.44017094017096</v>
      </c>
    </row>
    <row r="1652" spans="1:26" ht="20.100000000000001" customHeight="1" x14ac:dyDescent="0.25">
      <c r="A1652" s="91">
        <v>44958</v>
      </c>
      <c r="B1652" s="76" t="s">
        <v>17</v>
      </c>
      <c r="C1652" s="76" t="s">
        <v>18</v>
      </c>
      <c r="D1652" s="76" t="s">
        <v>19</v>
      </c>
      <c r="E1652" s="77" t="s">
        <v>20</v>
      </c>
      <c r="F1652" s="78">
        <v>234</v>
      </c>
      <c r="G1652" s="76" t="s">
        <v>298</v>
      </c>
      <c r="H1652" s="76" t="s">
        <v>336</v>
      </c>
      <c r="I1652" s="6">
        <v>2</v>
      </c>
      <c r="J1652" s="8">
        <v>33.369</v>
      </c>
      <c r="K1652" s="8">
        <v>36.676000000000002</v>
      </c>
      <c r="L1652" s="8">
        <v>28.87</v>
      </c>
      <c r="M1652" s="8">
        <v>70.045000000000002</v>
      </c>
      <c r="N1652" s="8">
        <v>58.493000000000002</v>
      </c>
      <c r="O1652" s="9">
        <v>90.983204275275384</v>
      </c>
      <c r="P1652" s="9">
        <v>115.58365084863179</v>
      </c>
      <c r="Q1652" s="9">
        <v>119.74937171969296</v>
      </c>
      <c r="R1652" s="35" t="str">
        <f>CONCATENATE(Таблица1[[#This Row],[ОКПД]],Таблица1[[#This Row],[Признак периода данных]],Таблица1[[#This Row],[ОКЕИ]])</f>
        <v>35.30.11.112_234</v>
      </c>
      <c r="S1652" s="35" t="str">
        <f>VLOOKUP(Таблица1[[#This Row],[ОКПД]],ОКПД!$A$2:$B$11000,2,FALSE)</f>
        <v>Энергия тепловая, отпущенная атомными электростанциями (АЭС)</v>
      </c>
      <c r="T1652" s="35" t="str">
        <f>VLOOKUP(Таблица1[[#This Row],[ОКЕИ]],'для единиц измирения'!$G$4:$H$1900,2,FALSE)</f>
        <v>тыс. Гкал</v>
      </c>
      <c r="U1652" s="10" t="str">
        <f>LEFT(Таблица1[[#This Row],[ОКПД]],2)</f>
        <v>35</v>
      </c>
      <c r="V1652" s="10" t="e">
        <f>IF(H1652=H1659:H1662,"…*",Таблица1[[#This Row],[За отчётный месяц]])</f>
        <v>#VALUE!</v>
      </c>
      <c r="Y1652" s="26">
        <f t="shared" si="28"/>
        <v>70.045000000000002</v>
      </c>
      <c r="Z1652" s="25">
        <f t="shared" si="27"/>
        <v>119.74937171969296</v>
      </c>
    </row>
    <row r="1653" spans="1:26" ht="20.100000000000001" customHeight="1" x14ac:dyDescent="0.25">
      <c r="A1653" s="91">
        <v>44958</v>
      </c>
      <c r="B1653" s="76" t="s">
        <v>17</v>
      </c>
      <c r="C1653" s="76" t="s">
        <v>18</v>
      </c>
      <c r="D1653" s="76" t="s">
        <v>19</v>
      </c>
      <c r="E1653" s="77" t="s">
        <v>20</v>
      </c>
      <c r="F1653" s="78">
        <v>168</v>
      </c>
      <c r="G1653" s="76" t="s">
        <v>298</v>
      </c>
      <c r="H1653" s="76" t="s">
        <v>58</v>
      </c>
      <c r="I1653" s="7"/>
      <c r="J1653" s="8"/>
      <c r="K1653" s="8"/>
      <c r="L1653" s="8">
        <v>0.31</v>
      </c>
      <c r="M1653" s="8"/>
      <c r="N1653" s="8">
        <v>0.74</v>
      </c>
      <c r="O1653" s="9"/>
      <c r="P1653" s="9">
        <v>0</v>
      </c>
      <c r="Q1653" s="9">
        <v>0</v>
      </c>
      <c r="R1653" s="35" t="str">
        <f>CONCATENATE(Таблица1[[#This Row],[ОКПД]],Таблица1[[#This Row],[Признак периода данных]],Таблица1[[#This Row],[ОКЕИ]])</f>
        <v>10.13.14.800_168</v>
      </c>
      <c r="S1653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653" s="35" t="str">
        <f>VLOOKUP(Таблица1[[#This Row],[ОКЕИ]],'для единиц измирения'!$G$4:$H$1900,2,FALSE)</f>
        <v>тонн</v>
      </c>
      <c r="U1653" s="10" t="str">
        <f>LEFT(Таблица1[[#This Row],[ОКПД]],2)</f>
        <v>10</v>
      </c>
      <c r="V1653" s="10" t="e">
        <f>IF(H1653=H1660:H1663,"…*",Таблица1[[#This Row],[За отчётный месяц]])</f>
        <v>#VALUE!</v>
      </c>
      <c r="Y1653" s="26">
        <f t="shared" si="28"/>
        <v>0</v>
      </c>
      <c r="Z1653" s="25">
        <f t="shared" si="27"/>
        <v>0</v>
      </c>
    </row>
    <row r="1654" spans="1:26" ht="20.100000000000001" customHeight="1" x14ac:dyDescent="0.25">
      <c r="A1654" s="91">
        <v>44958</v>
      </c>
      <c r="B1654" s="76" t="s">
        <v>17</v>
      </c>
      <c r="C1654" s="76" t="s">
        <v>18</v>
      </c>
      <c r="D1654" s="76" t="s">
        <v>19</v>
      </c>
      <c r="E1654" s="77" t="s">
        <v>20</v>
      </c>
      <c r="F1654" s="78">
        <v>796</v>
      </c>
      <c r="G1654" s="76" t="s">
        <v>298</v>
      </c>
      <c r="H1654" s="76" t="s">
        <v>257</v>
      </c>
      <c r="I1654" s="7">
        <v>1</v>
      </c>
      <c r="J1654" s="8">
        <v>2</v>
      </c>
      <c r="K1654" s="8">
        <v>1</v>
      </c>
      <c r="L1654" s="8">
        <v>2</v>
      </c>
      <c r="M1654" s="8">
        <v>3</v>
      </c>
      <c r="N1654" s="8">
        <v>3</v>
      </c>
      <c r="O1654" s="9">
        <v>200</v>
      </c>
      <c r="P1654" s="9">
        <v>100</v>
      </c>
      <c r="Q1654" s="9">
        <v>100</v>
      </c>
      <c r="R1654" s="35" t="str">
        <f>CONCATENATE(Таблица1[[#This Row],[ОКПД]],Таблица1[[#This Row],[Признак периода данных]],Таблица1[[#This Row],[ОКЕИ]])</f>
        <v>31.09.12.120_796</v>
      </c>
      <c r="S1654" s="35" t="str">
        <f>VLOOKUP(Таблица1[[#This Row],[ОКПД]],ОКПД!$A$2:$B$11000,2,FALSE)</f>
        <v>Мебель деревянная для спальни</v>
      </c>
      <c r="T1654" s="35" t="str">
        <f>VLOOKUP(Таблица1[[#This Row],[ОКЕИ]],'для единиц измирения'!$G$4:$H$1900,2,FALSE)</f>
        <v>штук</v>
      </c>
      <c r="U1654" s="10" t="str">
        <f>LEFT(Таблица1[[#This Row],[ОКПД]],2)</f>
        <v>31</v>
      </c>
      <c r="V1654" s="10" t="e">
        <f>IF(H1654=H1661:H1664,"…*",Таблица1[[#This Row],[За отчётный месяц]])</f>
        <v>#VALUE!</v>
      </c>
      <c r="Y1654" s="26">
        <f t="shared" si="28"/>
        <v>3</v>
      </c>
      <c r="Z1654" s="25">
        <f t="shared" si="27"/>
        <v>100</v>
      </c>
    </row>
    <row r="1655" spans="1:26" ht="20.100000000000001" customHeight="1" x14ac:dyDescent="0.25">
      <c r="A1655" s="91">
        <v>44958</v>
      </c>
      <c r="B1655" s="76" t="s">
        <v>17</v>
      </c>
      <c r="C1655" s="76" t="s">
        <v>18</v>
      </c>
      <c r="D1655" s="76" t="s">
        <v>19</v>
      </c>
      <c r="E1655" s="77" t="s">
        <v>20</v>
      </c>
      <c r="F1655" s="78">
        <v>168</v>
      </c>
      <c r="G1655" s="76" t="s">
        <v>298</v>
      </c>
      <c r="H1655" s="76" t="s">
        <v>151</v>
      </c>
      <c r="I1655" s="7">
        <v>2</v>
      </c>
      <c r="J1655" s="8">
        <v>0.43</v>
      </c>
      <c r="K1655" s="8">
        <v>0.33</v>
      </c>
      <c r="L1655" s="8">
        <v>0.43</v>
      </c>
      <c r="M1655" s="8">
        <v>0.76</v>
      </c>
      <c r="N1655" s="8">
        <v>0.83</v>
      </c>
      <c r="O1655" s="9">
        <v>130.30303030303031</v>
      </c>
      <c r="P1655" s="9">
        <v>100</v>
      </c>
      <c r="Q1655" s="9">
        <v>91.566265060240966</v>
      </c>
      <c r="R1655" s="35" t="str">
        <f>CONCATENATE(Таблица1[[#This Row],[ОКПД]],Таблица1[[#This Row],[Признак периода данных]],Таблица1[[#This Row],[ОКЕИ]])</f>
        <v>10.51.52.150_168</v>
      </c>
      <c r="S1655" s="35" t="str">
        <f>VLOOKUP(Таблица1[[#This Row],[ОКПД]],ОКПД!$A$2:$B$11000,2,FALSE)</f>
        <v>Простокваша, в том числе мечниковская</v>
      </c>
      <c r="T1655" s="35" t="str">
        <f>VLOOKUP(Таблица1[[#This Row],[ОКЕИ]],'для единиц измирения'!$G$4:$H$1900,2,FALSE)</f>
        <v>тонн</v>
      </c>
      <c r="U1655" s="10" t="str">
        <f>LEFT(Таблица1[[#This Row],[ОКПД]],2)</f>
        <v>10</v>
      </c>
      <c r="V1655" s="10" t="e">
        <f>IF(H1655=H1662:H1665,"…*",Таблица1[[#This Row],[За отчётный месяц]])</f>
        <v>#VALUE!</v>
      </c>
      <c r="Y1655" s="26">
        <f t="shared" si="28"/>
        <v>0.76</v>
      </c>
      <c r="Z1655" s="25">
        <f t="shared" si="27"/>
        <v>91.566265060240966</v>
      </c>
    </row>
    <row r="1656" spans="1:26" ht="20.100000000000001" customHeight="1" x14ac:dyDescent="0.25">
      <c r="A1656" s="91">
        <v>44958</v>
      </c>
      <c r="B1656" s="76" t="s">
        <v>17</v>
      </c>
      <c r="C1656" s="76" t="s">
        <v>18</v>
      </c>
      <c r="D1656" s="76" t="s">
        <v>19</v>
      </c>
      <c r="E1656" s="77" t="s">
        <v>20</v>
      </c>
      <c r="F1656" s="78">
        <v>168</v>
      </c>
      <c r="G1656" s="76" t="s">
        <v>298</v>
      </c>
      <c r="H1656" s="76" t="s">
        <v>55</v>
      </c>
      <c r="I1656" s="6">
        <v>5</v>
      </c>
      <c r="J1656" s="8">
        <v>8.7100000000000009</v>
      </c>
      <c r="K1656" s="8">
        <v>8.17</v>
      </c>
      <c r="L1656" s="8">
        <v>9.7200000000000006</v>
      </c>
      <c r="M1656" s="8">
        <v>16.88</v>
      </c>
      <c r="N1656" s="8">
        <v>19.41</v>
      </c>
      <c r="O1656" s="9">
        <v>106.60954712362302</v>
      </c>
      <c r="P1656" s="9">
        <v>89.609053497942384</v>
      </c>
      <c r="Q1656" s="9">
        <v>86.965481710458533</v>
      </c>
      <c r="R1656" s="35" t="str">
        <f>CONCATENATE(Таблица1[[#This Row],[ОКПД]],Таблица1[[#This Row],[Признак периода данных]],Таблица1[[#This Row],[ОКЕИ]])</f>
        <v>10.13.14.700_168</v>
      </c>
      <c r="S1656" s="35" t="str">
        <f>VLOOKUP(Таблица1[[#This Row],[ОКПД]],ОКПД!$A$2:$B$11000,2,FALSE)</f>
        <v>Полуфабрикаты мясные, мясосодержащие, охлажденные, замороженные</v>
      </c>
      <c r="T1656" s="35" t="str">
        <f>VLOOKUP(Таблица1[[#This Row],[ОКЕИ]],'для единиц измирения'!$G$4:$H$1900,2,FALSE)</f>
        <v>тонн</v>
      </c>
      <c r="U1656" s="10" t="str">
        <f>LEFT(Таблица1[[#This Row],[ОКПД]],2)</f>
        <v>10</v>
      </c>
      <c r="V1656" s="10" t="e">
        <f>IF(H1656=H1663:H1666,"…*",Таблица1[[#This Row],[За отчётный месяц]])</f>
        <v>#VALUE!</v>
      </c>
      <c r="Y1656" s="26">
        <f t="shared" si="28"/>
        <v>16.88</v>
      </c>
      <c r="Z1656" s="25">
        <f t="shared" si="27"/>
        <v>86.965481710458533</v>
      </c>
    </row>
    <row r="1657" spans="1:26" ht="20.100000000000001" customHeight="1" x14ac:dyDescent="0.25">
      <c r="A1657" s="91">
        <v>44958</v>
      </c>
      <c r="B1657" s="76" t="s">
        <v>17</v>
      </c>
      <c r="C1657" s="76" t="s">
        <v>18</v>
      </c>
      <c r="D1657" s="76" t="s">
        <v>19</v>
      </c>
      <c r="E1657" s="77" t="s">
        <v>20</v>
      </c>
      <c r="F1657" s="78">
        <v>168</v>
      </c>
      <c r="G1657" s="76" t="s">
        <v>298</v>
      </c>
      <c r="H1657" s="76" t="s">
        <v>43</v>
      </c>
      <c r="I1657" s="6">
        <v>2</v>
      </c>
      <c r="J1657" s="8">
        <v>3.28</v>
      </c>
      <c r="K1657" s="8">
        <v>2.06</v>
      </c>
      <c r="L1657" s="8">
        <v>2.6</v>
      </c>
      <c r="M1657" s="8">
        <v>5.34</v>
      </c>
      <c r="N1657" s="8">
        <v>5.75</v>
      </c>
      <c r="O1657" s="9">
        <v>159.22330097087379</v>
      </c>
      <c r="P1657" s="9">
        <v>126.15384615384616</v>
      </c>
      <c r="Q1657" s="9">
        <v>92.869565217391298</v>
      </c>
      <c r="R1657" s="35" t="str">
        <f>CONCATENATE(Таблица1[[#This Row],[ОКПД]],Таблица1[[#This Row],[Признак периода данных]],Таблица1[[#This Row],[ОКЕИ]])</f>
        <v>10.13.14.100_168</v>
      </c>
      <c r="S1657" s="35" t="str">
        <f>VLOOKUP(Таблица1[[#This Row],[ОКПД]],ОКПД!$A$2:$B$11000,2,FALSE)</f>
        <v>Изделия колбасные вареные, в том числе фаршированные</v>
      </c>
      <c r="T1657" s="35" t="str">
        <f>VLOOKUP(Таблица1[[#This Row],[ОКЕИ]],'для единиц измирения'!$G$4:$H$1900,2,FALSE)</f>
        <v>тонн</v>
      </c>
      <c r="U1657" s="10" t="str">
        <f>LEFT(Таблица1[[#This Row],[ОКПД]],2)</f>
        <v>10</v>
      </c>
      <c r="V1657" s="10" t="e">
        <f>IF(H1657=H1664:H1667,"…*",Таблица1[[#This Row],[За отчётный месяц]])</f>
        <v>#VALUE!</v>
      </c>
      <c r="Y1657" s="26">
        <f t="shared" si="28"/>
        <v>5.34</v>
      </c>
      <c r="Z1657" s="25">
        <f t="shared" si="27"/>
        <v>92.869565217391298</v>
      </c>
    </row>
    <row r="1658" spans="1:26" ht="20.100000000000001" customHeight="1" x14ac:dyDescent="0.25">
      <c r="A1658" s="91">
        <v>44958</v>
      </c>
      <c r="B1658" s="76" t="s">
        <v>17</v>
      </c>
      <c r="C1658" s="76" t="s">
        <v>18</v>
      </c>
      <c r="D1658" s="76" t="s">
        <v>19</v>
      </c>
      <c r="E1658" s="77" t="s">
        <v>20</v>
      </c>
      <c r="F1658" s="78">
        <v>168</v>
      </c>
      <c r="G1658" s="76" t="s">
        <v>298</v>
      </c>
      <c r="H1658" s="76" t="s">
        <v>104</v>
      </c>
      <c r="I1658" s="6">
        <v>2</v>
      </c>
      <c r="J1658" s="8">
        <v>4.3280000000000003</v>
      </c>
      <c r="K1658" s="8">
        <v>3.2869999999999999</v>
      </c>
      <c r="L1658" s="8">
        <v>3.84</v>
      </c>
      <c r="M1658" s="8">
        <v>7.6150000000000002</v>
      </c>
      <c r="N1658" s="8">
        <v>8.0990000000000002</v>
      </c>
      <c r="O1658" s="9">
        <v>131.67021600243382</v>
      </c>
      <c r="P1658" s="9">
        <v>112.70833333333333</v>
      </c>
      <c r="Q1658" s="9">
        <v>94.023953574515374</v>
      </c>
      <c r="R1658" s="35" t="str">
        <f>CONCATENATE(Таблица1[[#This Row],[ОКПД]],Таблица1[[#This Row],[Признак периода данных]],Таблица1[[#This Row],[ОКЕИ]])</f>
        <v>10.20.24.110_168</v>
      </c>
      <c r="S1658" s="35" t="str">
        <f>VLOOKUP(Таблица1[[#This Row],[ОКПД]],ОКПД!$A$2:$B$11000,2,FALSE)</f>
        <v>Рыба и филе рыбное холодного копчения</v>
      </c>
      <c r="T1658" s="35" t="str">
        <f>VLOOKUP(Таблица1[[#This Row],[ОКЕИ]],'для единиц измирения'!$G$4:$H$1900,2,FALSE)</f>
        <v>тонн</v>
      </c>
      <c r="U1658" s="10" t="str">
        <f>LEFT(Таблица1[[#This Row],[ОКПД]],2)</f>
        <v>10</v>
      </c>
      <c r="V1658" s="10" t="e">
        <f>IF(H1658=H1665:H1668,"…*",Таблица1[[#This Row],[За отчётный месяц]])</f>
        <v>#VALUE!</v>
      </c>
      <c r="Y1658" s="26">
        <f t="shared" si="28"/>
        <v>7.6150000000000002</v>
      </c>
      <c r="Z1658" s="25">
        <f t="shared" si="27"/>
        <v>94.023953574515374</v>
      </c>
    </row>
    <row r="1659" spans="1:26" ht="20.100000000000001" customHeight="1" x14ac:dyDescent="0.25">
      <c r="A1659" s="91">
        <v>44958</v>
      </c>
      <c r="B1659" s="76" t="s">
        <v>17</v>
      </c>
      <c r="C1659" s="76" t="s">
        <v>18</v>
      </c>
      <c r="D1659" s="76" t="s">
        <v>19</v>
      </c>
      <c r="E1659" s="77" t="s">
        <v>20</v>
      </c>
      <c r="F1659" s="78">
        <v>234</v>
      </c>
      <c r="G1659" s="76" t="s">
        <v>298</v>
      </c>
      <c r="H1659" s="76" t="s">
        <v>294</v>
      </c>
      <c r="I1659" s="6">
        <v>3</v>
      </c>
      <c r="J1659" s="8">
        <v>0.81</v>
      </c>
      <c r="K1659" s="8">
        <v>0.97299999999999998</v>
      </c>
      <c r="L1659" s="8">
        <v>0.66600000000000004</v>
      </c>
      <c r="M1659" s="8">
        <v>1.7829999999999999</v>
      </c>
      <c r="N1659" s="8">
        <v>1.381</v>
      </c>
      <c r="O1659" s="9">
        <v>83.247687564234326</v>
      </c>
      <c r="P1659" s="9">
        <v>121.62162162162163</v>
      </c>
      <c r="Q1659" s="9">
        <v>129.10934105720492</v>
      </c>
      <c r="R1659" s="35" t="str">
        <f>CONCATENATE(Таблица1[[#This Row],[ОКПД]],Таблица1[[#This Row],[Признак периода данных]],Таблица1[[#This Row],[ОКЕИ]])</f>
        <v>35.30.11.130_234</v>
      </c>
      <c r="S1659" s="35" t="str">
        <f>VLOOKUP(Таблица1[[#This Row],[ОКПД]],ОКПД!$A$2:$B$11000,2,FALSE)</f>
        <v>Энергия тепловая, отпущенная электрокотлами</v>
      </c>
      <c r="T1659" s="35" t="str">
        <f>VLOOKUP(Таблица1[[#This Row],[ОКЕИ]],'для единиц измирения'!$G$4:$H$1900,2,FALSE)</f>
        <v>тыс. Гкал</v>
      </c>
      <c r="U1659" s="10" t="str">
        <f>LEFT(Таблица1[[#This Row],[ОКПД]],2)</f>
        <v>35</v>
      </c>
      <c r="V1659" s="10" t="e">
        <f>IF(H1659=H1666:H1669,"…*",Таблица1[[#This Row],[За отчётный месяц]])</f>
        <v>#VALUE!</v>
      </c>
      <c r="Y1659" s="26">
        <f t="shared" si="28"/>
        <v>1.7829999999999999</v>
      </c>
      <c r="Z1659" s="25">
        <f t="shared" si="27"/>
        <v>129.10934105720492</v>
      </c>
    </row>
    <row r="1660" spans="1:26" ht="20.100000000000001" customHeight="1" x14ac:dyDescent="0.25">
      <c r="A1660" s="91">
        <v>44958</v>
      </c>
      <c r="B1660" s="76" t="s">
        <v>17</v>
      </c>
      <c r="C1660" s="76" t="s">
        <v>18</v>
      </c>
      <c r="D1660" s="76" t="s">
        <v>19</v>
      </c>
      <c r="E1660" s="77" t="s">
        <v>20</v>
      </c>
      <c r="F1660" s="78">
        <v>128</v>
      </c>
      <c r="G1660" s="76" t="s">
        <v>298</v>
      </c>
      <c r="H1660" s="76" t="s">
        <v>341</v>
      </c>
      <c r="I1660" s="7">
        <v>1</v>
      </c>
      <c r="J1660" s="8">
        <v>13.6</v>
      </c>
      <c r="K1660" s="8">
        <v>0.2</v>
      </c>
      <c r="L1660" s="8">
        <v>14.6</v>
      </c>
      <c r="M1660" s="8">
        <v>13.8</v>
      </c>
      <c r="N1660" s="8">
        <v>40.200000000000003</v>
      </c>
      <c r="O1660" s="9">
        <v>6800</v>
      </c>
      <c r="P1660" s="9">
        <v>93.150684931506845</v>
      </c>
      <c r="Q1660" s="9">
        <v>34.328358208955223</v>
      </c>
      <c r="R1660" s="35" t="str">
        <f>CONCATENATE(Таблица1[[#This Row],[ОКПД]],Таблица1[[#This Row],[Признак периода данных]],Таблица1[[#This Row],[ОКЕИ]])</f>
        <v>11.07.11.150_128</v>
      </c>
      <c r="S1660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660" s="35" t="str">
        <f>VLOOKUP(Таблица1[[#This Row],[ОКЕИ]],'для единиц измирения'!$G$4:$H$1900,2,FALSE)</f>
        <v>тыс.полу-литров</v>
      </c>
      <c r="U1660" s="10" t="str">
        <f>LEFT(Таблица1[[#This Row],[ОКПД]],2)</f>
        <v>11</v>
      </c>
      <c r="V1660" s="10" t="e">
        <f>IF(H1660=H1667:H1670,"…*",Таблица1[[#This Row],[За отчётный месяц]])</f>
        <v>#VALUE!</v>
      </c>
      <c r="Y1660" s="26">
        <f t="shared" si="28"/>
        <v>13.8</v>
      </c>
      <c r="Z1660" s="25">
        <f t="shared" si="27"/>
        <v>34.328358208955223</v>
      </c>
    </row>
    <row r="1661" spans="1:26" ht="20.100000000000001" customHeight="1" x14ac:dyDescent="0.25">
      <c r="A1661" s="91">
        <v>44958</v>
      </c>
      <c r="B1661" s="76" t="s">
        <v>17</v>
      </c>
      <c r="C1661" s="76" t="s">
        <v>18</v>
      </c>
      <c r="D1661" s="76" t="s">
        <v>19</v>
      </c>
      <c r="E1661" s="77" t="s">
        <v>20</v>
      </c>
      <c r="F1661" s="78">
        <v>168</v>
      </c>
      <c r="G1661" s="76" t="s">
        <v>298</v>
      </c>
      <c r="H1661" s="76" t="s">
        <v>65</v>
      </c>
      <c r="I1661" s="7">
        <v>1</v>
      </c>
      <c r="J1661" s="8">
        <v>0.24399999999999999</v>
      </c>
      <c r="K1661" s="8">
        <v>1.016</v>
      </c>
      <c r="L1661" s="8">
        <v>1.887</v>
      </c>
      <c r="M1661" s="8">
        <v>1.26</v>
      </c>
      <c r="N1661" s="8">
        <v>6.3129999999999997</v>
      </c>
      <c r="O1661" s="9">
        <v>24.015748031496063</v>
      </c>
      <c r="P1661" s="9">
        <v>12.93057763645999</v>
      </c>
      <c r="Q1661" s="9">
        <v>19.958815143354983</v>
      </c>
      <c r="R1661" s="35" t="str">
        <f>CONCATENATE(Таблица1[[#This Row],[ОКПД]],Таблица1[[#This Row],[Признак периода данных]],Таблица1[[#This Row],[ОКЕИ]])</f>
        <v>10.20.1_168</v>
      </c>
      <c r="S1661" s="35" t="str">
        <f>VLOOKUP(Таблица1[[#This Row],[ОКПД]],ОКПД!$A$2:$B$11000,2,FALSE)</f>
        <v>Продукция из рыбы свежая, охлажденная или мороженая</v>
      </c>
      <c r="T1661" s="35" t="str">
        <f>VLOOKUP(Таблица1[[#This Row],[ОКЕИ]],'для единиц измирения'!$G$4:$H$1900,2,FALSE)</f>
        <v>тонн</v>
      </c>
      <c r="U1661" s="10" t="str">
        <f>LEFT(Таблица1[[#This Row],[ОКПД]],2)</f>
        <v>10</v>
      </c>
      <c r="V1661" s="10" t="e">
        <f>IF(H1661=H1668:H1671,"…*",Таблица1[[#This Row],[За отчётный месяц]])</f>
        <v>#VALUE!</v>
      </c>
      <c r="Y1661" s="26">
        <f t="shared" si="28"/>
        <v>1.26</v>
      </c>
      <c r="Z1661" s="25">
        <f t="shared" si="27"/>
        <v>19.958815143354983</v>
      </c>
    </row>
    <row r="1662" spans="1:26" ht="20.100000000000001" customHeight="1" x14ac:dyDescent="0.25">
      <c r="A1662" s="91">
        <v>44958</v>
      </c>
      <c r="B1662" s="76" t="s">
        <v>17</v>
      </c>
      <c r="C1662" s="76" t="s">
        <v>18</v>
      </c>
      <c r="D1662" s="76" t="s">
        <v>19</v>
      </c>
      <c r="E1662" s="77" t="s">
        <v>20</v>
      </c>
      <c r="F1662" s="78">
        <v>247</v>
      </c>
      <c r="G1662" s="76" t="s">
        <v>298</v>
      </c>
      <c r="H1662" s="76" t="s">
        <v>271</v>
      </c>
      <c r="I1662" s="6">
        <v>3</v>
      </c>
      <c r="J1662" s="8">
        <v>25.606999999999999</v>
      </c>
      <c r="K1662" s="8">
        <v>27.815999999999999</v>
      </c>
      <c r="L1662" s="8">
        <v>27.102</v>
      </c>
      <c r="M1662" s="8">
        <v>53.423000000000002</v>
      </c>
      <c r="N1662" s="8">
        <v>54.771000000000001</v>
      </c>
      <c r="O1662" s="9">
        <v>92.058527466206499</v>
      </c>
      <c r="P1662" s="9">
        <v>94.483801933436652</v>
      </c>
      <c r="Q1662" s="9">
        <v>97.538843548593235</v>
      </c>
      <c r="R1662" s="35" t="str">
        <f>CONCATENATE(Таблица1[[#This Row],[ОКПД]],Таблица1[[#This Row],[Признак периода данных]],Таблица1[[#This Row],[ОКЕИ]])</f>
        <v>35.11.10.112_247</v>
      </c>
      <c r="S1662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662" s="35" t="str">
        <f>VLOOKUP(Таблица1[[#This Row],[ОКЕИ]],'для единиц измирения'!$G$4:$H$1900,2,FALSE)</f>
        <v>млн. кВт. ч</v>
      </c>
      <c r="U1662" s="10" t="str">
        <f>LEFT(Таблица1[[#This Row],[ОКПД]],2)</f>
        <v>35</v>
      </c>
      <c r="V1662" s="10" t="e">
        <f>IF(H1662=H1669:H1672,"…*",Таблица1[[#This Row],[За отчётный месяц]])</f>
        <v>#VALUE!</v>
      </c>
      <c r="Y1662" s="26">
        <f t="shared" si="28"/>
        <v>53.423000000000002</v>
      </c>
      <c r="Z1662" s="25">
        <f t="shared" si="27"/>
        <v>97.538843548593235</v>
      </c>
    </row>
    <row r="1663" spans="1:26" ht="20.100000000000001" customHeight="1" x14ac:dyDescent="0.25">
      <c r="A1663" s="91">
        <v>44958</v>
      </c>
      <c r="B1663" s="76" t="s">
        <v>17</v>
      </c>
      <c r="C1663" s="76" t="s">
        <v>18</v>
      </c>
      <c r="D1663" s="76" t="s">
        <v>19</v>
      </c>
      <c r="E1663" s="77" t="s">
        <v>20</v>
      </c>
      <c r="F1663" s="78">
        <v>882</v>
      </c>
      <c r="G1663" s="76" t="s">
        <v>298</v>
      </c>
      <c r="H1663" s="76" t="s">
        <v>322</v>
      </c>
      <c r="I1663" s="6"/>
      <c r="J1663" s="8"/>
      <c r="K1663" s="8">
        <v>0.53</v>
      </c>
      <c r="L1663" s="8" t="s">
        <v>9680</v>
      </c>
      <c r="M1663" s="8">
        <v>0.53</v>
      </c>
      <c r="N1663" s="8">
        <v>0.36</v>
      </c>
      <c r="O1663" s="9"/>
      <c r="P1663" s="9" t="s">
        <v>9680</v>
      </c>
      <c r="Q1663" s="9">
        <v>147.22222222222223</v>
      </c>
      <c r="R1663" s="35" t="str">
        <f>CONCATENATE(Таблица1[[#This Row],[ОКПД]],Таблица1[[#This Row],[Признак периода данных]],Таблица1[[#This Row],[ОКЕИ]])</f>
        <v>10.13.15.130_882</v>
      </c>
      <c r="S1663" s="35" t="str">
        <f>VLOOKUP(Таблица1[[#This Row],[ОКПД]],ОКПД!$A$2:$B$11000,2,FALSE)</f>
        <v>Консервы из мяса и субпродуктов птицы</v>
      </c>
      <c r="T1663" s="35" t="str">
        <f>VLOOKUP(Таблица1[[#This Row],[ОКЕИ]],'для единиц измирения'!$G$4:$H$1900,2,FALSE)</f>
        <v>тыс.усл. банок</v>
      </c>
      <c r="U1663" s="10" t="str">
        <f>LEFT(Таблица1[[#This Row],[ОКПД]],2)</f>
        <v>10</v>
      </c>
      <c r="V1663" s="10" t="e">
        <f>IF(H1663=H1670:H1673,"…*",Таблица1[[#This Row],[За отчётный месяц]])</f>
        <v>#VALUE!</v>
      </c>
      <c r="Y1663" s="26">
        <f t="shared" si="28"/>
        <v>0.53</v>
      </c>
      <c r="Z1663" s="25">
        <f t="shared" si="27"/>
        <v>147.22222222222223</v>
      </c>
    </row>
    <row r="1664" spans="1:26" ht="20.100000000000001" customHeight="1" x14ac:dyDescent="0.25">
      <c r="A1664" s="91">
        <v>44958</v>
      </c>
      <c r="B1664" s="76" t="s">
        <v>17</v>
      </c>
      <c r="C1664" s="76" t="s">
        <v>18</v>
      </c>
      <c r="D1664" s="76" t="s">
        <v>19</v>
      </c>
      <c r="E1664" s="77" t="s">
        <v>20</v>
      </c>
      <c r="F1664" s="78">
        <v>234</v>
      </c>
      <c r="G1664" s="76" t="s">
        <v>298</v>
      </c>
      <c r="H1664" s="76" t="s">
        <v>291</v>
      </c>
      <c r="I1664" s="6">
        <v>29</v>
      </c>
      <c r="J1664" s="8">
        <v>61.994999999999997</v>
      </c>
      <c r="K1664" s="8">
        <v>60.094999999999999</v>
      </c>
      <c r="L1664" s="8">
        <v>54.69</v>
      </c>
      <c r="M1664" s="8">
        <v>122.09</v>
      </c>
      <c r="N1664" s="8">
        <v>115.02</v>
      </c>
      <c r="O1664" s="9">
        <v>103.16166070388552</v>
      </c>
      <c r="P1664" s="9">
        <v>113.35710367526056</v>
      </c>
      <c r="Q1664" s="9">
        <v>106.14675708572422</v>
      </c>
      <c r="R1664" s="35" t="str">
        <f>CONCATENATE(Таблица1[[#This Row],[ОКПД]],Таблица1[[#This Row],[Признак периода данных]],Таблица1[[#This Row],[ОКЕИ]])</f>
        <v>35.30.11.120_234</v>
      </c>
      <c r="S1664" s="35" t="str">
        <f>VLOOKUP(Таблица1[[#This Row],[ОКПД]],ОКПД!$A$2:$B$11000,2,FALSE)</f>
        <v>Энергия тепловая, отпущенная котельными</v>
      </c>
      <c r="T1664" s="35" t="str">
        <f>VLOOKUP(Таблица1[[#This Row],[ОКЕИ]],'для единиц измирения'!$G$4:$H$1900,2,FALSE)</f>
        <v>тыс. Гкал</v>
      </c>
      <c r="U1664" s="10" t="str">
        <f>LEFT(Таблица1[[#This Row],[ОКПД]],2)</f>
        <v>35</v>
      </c>
      <c r="V1664" s="10" t="e">
        <f>IF(H1664=H1671:H1674,"…*",Таблица1[[#This Row],[За отчётный месяц]])</f>
        <v>#VALUE!</v>
      </c>
      <c r="Y1664" s="26">
        <f t="shared" si="28"/>
        <v>122.09</v>
      </c>
      <c r="Z1664" s="25">
        <f t="shared" ref="Z1664:Z1727" si="29">Q1664</f>
        <v>106.14675708572422</v>
      </c>
    </row>
    <row r="1665" spans="1:26" ht="20.100000000000001" customHeight="1" x14ac:dyDescent="0.25">
      <c r="A1665" s="91">
        <v>44958</v>
      </c>
      <c r="B1665" s="76" t="s">
        <v>17</v>
      </c>
      <c r="C1665" s="76" t="s">
        <v>18</v>
      </c>
      <c r="D1665" s="76" t="s">
        <v>19</v>
      </c>
      <c r="E1665" s="77" t="s">
        <v>20</v>
      </c>
      <c r="F1665" s="78">
        <v>168</v>
      </c>
      <c r="G1665" s="76" t="s">
        <v>298</v>
      </c>
      <c r="H1665" s="76" t="s">
        <v>127</v>
      </c>
      <c r="I1665" s="6">
        <v>4</v>
      </c>
      <c r="J1665" s="8">
        <v>6.39</v>
      </c>
      <c r="K1665" s="8">
        <v>6.04</v>
      </c>
      <c r="L1665" s="8">
        <v>6.41</v>
      </c>
      <c r="M1665" s="8">
        <v>12.43</v>
      </c>
      <c r="N1665" s="8">
        <v>11.74</v>
      </c>
      <c r="O1665" s="9">
        <v>105.79470198675497</v>
      </c>
      <c r="P1665" s="9">
        <v>99.68798751950078</v>
      </c>
      <c r="Q1665" s="9">
        <v>105.87734241908007</v>
      </c>
      <c r="R1665" s="35" t="str">
        <f>CONCATENATE(Таблица1[[#This Row],[ОКПД]],Таблица1[[#This Row],[Признак периода данных]],Таблица1[[#This Row],[ОКЕИ]])</f>
        <v>10.51.40_168</v>
      </c>
      <c r="S1665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665" s="35" t="str">
        <f>VLOOKUP(Таблица1[[#This Row],[ОКЕИ]],'для единиц измирения'!$G$4:$H$1900,2,FALSE)</f>
        <v>тонн</v>
      </c>
      <c r="U1665" s="10" t="str">
        <f>LEFT(Таблица1[[#This Row],[ОКПД]],2)</f>
        <v>10</v>
      </c>
      <c r="V1665" s="10" t="e">
        <f>IF(H1665=H1672:H1675,"…*",Таблица1[[#This Row],[За отчётный месяц]])</f>
        <v>#VALUE!</v>
      </c>
      <c r="Y1665" s="26">
        <f t="shared" si="28"/>
        <v>12.43</v>
      </c>
      <c r="Z1665" s="25">
        <f t="shared" si="29"/>
        <v>105.87734241908007</v>
      </c>
    </row>
    <row r="1666" spans="1:26" ht="20.100000000000001" customHeight="1" x14ac:dyDescent="0.25">
      <c r="A1666" s="91">
        <v>44958</v>
      </c>
      <c r="B1666" s="76" t="s">
        <v>17</v>
      </c>
      <c r="C1666" s="76" t="s">
        <v>18</v>
      </c>
      <c r="D1666" s="76" t="s">
        <v>19</v>
      </c>
      <c r="E1666" s="77" t="s">
        <v>20</v>
      </c>
      <c r="F1666" s="78">
        <v>128</v>
      </c>
      <c r="G1666" s="76" t="s">
        <v>298</v>
      </c>
      <c r="H1666" s="76" t="s">
        <v>340</v>
      </c>
      <c r="I1666" s="6">
        <v>1</v>
      </c>
      <c r="J1666" s="8">
        <v>3.26</v>
      </c>
      <c r="K1666" s="8"/>
      <c r="L1666" s="8" t="s">
        <v>9680</v>
      </c>
      <c r="M1666" s="8">
        <v>3.26</v>
      </c>
      <c r="N1666" s="8">
        <v>0</v>
      </c>
      <c r="O1666" s="9"/>
      <c r="P1666" s="9" t="s">
        <v>9680</v>
      </c>
      <c r="Q1666" s="9">
        <v>0</v>
      </c>
      <c r="R1666" s="35" t="str">
        <f>CONCATENATE(Таблица1[[#This Row],[ОКПД]],Таблица1[[#This Row],[Признак периода данных]],Таблица1[[#This Row],[ОКЕИ]])</f>
        <v>11.07.11.140_128</v>
      </c>
      <c r="S1666" s="35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666" s="35" t="str">
        <f>VLOOKUP(Таблица1[[#This Row],[ОКЕИ]],'для единиц измирения'!$G$4:$H$1900,2,FALSE)</f>
        <v>тыс.полу-литров</v>
      </c>
      <c r="U1666" s="10" t="str">
        <f>LEFT(Таблица1[[#This Row],[ОКПД]],2)</f>
        <v>11</v>
      </c>
      <c r="V1666" s="10" t="e">
        <f>IF(H1666=H1673:H1676,"…*",Таблица1[[#This Row],[За отчётный месяц]])</f>
        <v>#VALUE!</v>
      </c>
      <c r="Y1666" s="26">
        <f t="shared" si="28"/>
        <v>3.26</v>
      </c>
      <c r="Z1666" s="25">
        <f t="shared" si="29"/>
        <v>0</v>
      </c>
    </row>
    <row r="1667" spans="1:26" ht="20.100000000000001" customHeight="1" x14ac:dyDescent="0.25">
      <c r="A1667" s="91">
        <v>44958</v>
      </c>
      <c r="B1667" s="76" t="s">
        <v>17</v>
      </c>
      <c r="C1667" s="76" t="s">
        <v>18</v>
      </c>
      <c r="D1667" s="76" t="s">
        <v>19</v>
      </c>
      <c r="E1667" s="77" t="s">
        <v>20</v>
      </c>
      <c r="F1667" s="78">
        <v>168</v>
      </c>
      <c r="G1667" s="76" t="s">
        <v>298</v>
      </c>
      <c r="H1667" s="76" t="s">
        <v>40</v>
      </c>
      <c r="I1667" s="7">
        <v>2</v>
      </c>
      <c r="J1667" s="8">
        <v>5.04</v>
      </c>
      <c r="K1667" s="8">
        <v>3.02</v>
      </c>
      <c r="L1667" s="8">
        <v>4.1900000000000004</v>
      </c>
      <c r="M1667" s="8">
        <v>8.06</v>
      </c>
      <c r="N1667" s="8">
        <v>8.8699999999999992</v>
      </c>
      <c r="O1667" s="9">
        <v>166.88741721854305</v>
      </c>
      <c r="P1667" s="9">
        <v>120.28639618138425</v>
      </c>
      <c r="Q1667" s="9">
        <v>90.868094701240139</v>
      </c>
      <c r="R1667" s="35" t="str">
        <f>CONCATENATE(Таблица1[[#This Row],[ОКПД]],Таблица1[[#This Row],[Признак периода данных]],Таблица1[[#This Row],[ОКЕИ]])</f>
        <v>10.13.14.002.АГ_168</v>
      </c>
      <c r="S1667" s="35" t="str">
        <f>VLOOKUP(Таблица1[[#This Row],[ОКПД]],ОКПД!$A$2:$B$11000,2,FALSE)</f>
        <v>Изделия колбасные, включая  изделия колбасные для детского питания</v>
      </c>
      <c r="T1667" s="35" t="str">
        <f>VLOOKUP(Таблица1[[#This Row],[ОКЕИ]],'для единиц измирения'!$G$4:$H$1900,2,FALSE)</f>
        <v>тонн</v>
      </c>
      <c r="U1667" s="10" t="str">
        <f>LEFT(Таблица1[[#This Row],[ОКПД]],2)</f>
        <v>10</v>
      </c>
      <c r="V1667" s="10" t="e">
        <f>IF(H1667=H1674:H1677,"…*",Таблица1[[#This Row],[За отчётный месяц]])</f>
        <v>#VALUE!</v>
      </c>
      <c r="Y1667" s="26">
        <f t="shared" si="28"/>
        <v>8.06</v>
      </c>
      <c r="Z1667" s="25">
        <f t="shared" si="29"/>
        <v>90.868094701240139</v>
      </c>
    </row>
    <row r="1668" spans="1:26" ht="20.100000000000001" customHeight="1" x14ac:dyDescent="0.25">
      <c r="A1668" s="91">
        <v>44958</v>
      </c>
      <c r="B1668" s="76" t="s">
        <v>17</v>
      </c>
      <c r="C1668" s="76" t="s">
        <v>18</v>
      </c>
      <c r="D1668" s="76" t="s">
        <v>19</v>
      </c>
      <c r="E1668" s="77" t="s">
        <v>20</v>
      </c>
      <c r="F1668" s="78">
        <v>168</v>
      </c>
      <c r="G1668" s="76" t="s">
        <v>298</v>
      </c>
      <c r="H1668" s="76" t="s">
        <v>122</v>
      </c>
      <c r="I1668" s="7">
        <v>1</v>
      </c>
      <c r="J1668" s="8">
        <v>4.0000000000000001E-3</v>
      </c>
      <c r="K1668" s="8">
        <v>1E-3</v>
      </c>
      <c r="L1668" s="8" t="s">
        <v>9680</v>
      </c>
      <c r="M1668" s="8">
        <v>5.0000000000000001E-3</v>
      </c>
      <c r="N1668" s="8">
        <v>0</v>
      </c>
      <c r="O1668" s="9">
        <v>400</v>
      </c>
      <c r="P1668" s="9" t="s">
        <v>9680</v>
      </c>
      <c r="Q1668" s="9">
        <v>0</v>
      </c>
      <c r="R1668" s="35" t="str">
        <f>CONCATENATE(Таблица1[[#This Row],[ОКПД]],Таблица1[[#This Row],[Признак периода данных]],Таблица1[[#This Row],[ОКЕИ]])</f>
        <v>10.20.25.190_168</v>
      </c>
      <c r="S1668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668" s="35" t="str">
        <f>VLOOKUP(Таблица1[[#This Row],[ОКЕИ]],'для единиц измирения'!$G$4:$H$1900,2,FALSE)</f>
        <v>тонн</v>
      </c>
      <c r="U1668" s="10" t="str">
        <f>LEFT(Таблица1[[#This Row],[ОКПД]],2)</f>
        <v>10</v>
      </c>
      <c r="V1668" s="10" t="e">
        <f>IF(H1668=H1675:H1678,"…*",Таблица1[[#This Row],[За отчётный месяц]])</f>
        <v>#VALUE!</v>
      </c>
      <c r="Y1668" s="26">
        <f t="shared" si="28"/>
        <v>5.0000000000000001E-3</v>
      </c>
      <c r="Z1668" s="25">
        <f t="shared" si="29"/>
        <v>0</v>
      </c>
    </row>
    <row r="1669" spans="1:26" ht="20.100000000000001" customHeight="1" x14ac:dyDescent="0.25">
      <c r="A1669" s="91">
        <v>44958</v>
      </c>
      <c r="B1669" s="76" t="s">
        <v>17</v>
      </c>
      <c r="C1669" s="76" t="s">
        <v>18</v>
      </c>
      <c r="D1669" s="76" t="s">
        <v>19</v>
      </c>
      <c r="E1669" s="77" t="s">
        <v>20</v>
      </c>
      <c r="F1669" s="78">
        <v>882</v>
      </c>
      <c r="G1669" s="76" t="s">
        <v>298</v>
      </c>
      <c r="H1669" s="76" t="s">
        <v>316</v>
      </c>
      <c r="I1669" s="7">
        <v>2</v>
      </c>
      <c r="J1669" s="8">
        <v>15.43</v>
      </c>
      <c r="K1669" s="8">
        <v>11.94</v>
      </c>
      <c r="L1669" s="8">
        <v>3.38</v>
      </c>
      <c r="M1669" s="8">
        <v>27.37</v>
      </c>
      <c r="N1669" s="8">
        <v>8.2799999999999994</v>
      </c>
      <c r="O1669" s="9">
        <v>129.22948073701843</v>
      </c>
      <c r="P1669" s="9">
        <v>456.50887573964496</v>
      </c>
      <c r="Q1669" s="9">
        <v>330.55555555555554</v>
      </c>
      <c r="R1669" s="35" t="str">
        <f>CONCATENATE(Таблица1[[#This Row],[ОКПД]],Таблица1[[#This Row],[Признак периода данных]],Таблица1[[#This Row],[ОКЕИ]])</f>
        <v>10.13.15.110_882</v>
      </c>
      <c r="S1669" s="35" t="str">
        <f>VLOOKUP(Таблица1[[#This Row],[ОКПД]],ОКПД!$A$2:$B$11000,2,FALSE)</f>
        <v>Консервы мясные</v>
      </c>
      <c r="T1669" s="35" t="str">
        <f>VLOOKUP(Таблица1[[#This Row],[ОКЕИ]],'для единиц измирения'!$G$4:$H$1900,2,FALSE)</f>
        <v>тыс.усл. банок</v>
      </c>
      <c r="U1669" s="10" t="str">
        <f>LEFT(Таблица1[[#This Row],[ОКПД]],2)</f>
        <v>10</v>
      </c>
      <c r="V1669" s="10" t="e">
        <f>IF(H1669=H1676:H1679,"…*",Таблица1[[#This Row],[За отчётный месяц]])</f>
        <v>#VALUE!</v>
      </c>
      <c r="Y1669" s="26">
        <f t="shared" si="28"/>
        <v>27.37</v>
      </c>
      <c r="Z1669" s="25">
        <f t="shared" si="29"/>
        <v>330.55555555555554</v>
      </c>
    </row>
    <row r="1670" spans="1:26" ht="20.100000000000001" customHeight="1" x14ac:dyDescent="0.25">
      <c r="A1670" s="91">
        <v>44958</v>
      </c>
      <c r="B1670" s="76" t="s">
        <v>17</v>
      </c>
      <c r="C1670" s="76" t="s">
        <v>18</v>
      </c>
      <c r="D1670" s="76" t="s">
        <v>19</v>
      </c>
      <c r="E1670" s="77" t="s">
        <v>20</v>
      </c>
      <c r="F1670" s="78">
        <v>168</v>
      </c>
      <c r="G1670" s="76" t="s">
        <v>298</v>
      </c>
      <c r="H1670" s="76" t="s">
        <v>71</v>
      </c>
      <c r="I1670" s="7"/>
      <c r="J1670" s="8"/>
      <c r="K1670" s="8"/>
      <c r="L1670" s="8" t="s">
        <v>9680</v>
      </c>
      <c r="M1670" s="8"/>
      <c r="N1670" s="8" t="s">
        <v>9680</v>
      </c>
      <c r="O1670" s="9"/>
      <c r="P1670" s="9" t="s">
        <v>9680</v>
      </c>
      <c r="Q1670" s="9" t="s">
        <v>9680</v>
      </c>
      <c r="R1670" s="35" t="str">
        <f>CONCATENATE(Таблица1[[#This Row],[ОКПД]],Таблица1[[#This Row],[Признак периода данных]],Таблица1[[#This Row],[ОКЕИ]])</f>
        <v>10.20.13.120_168</v>
      </c>
      <c r="S1670" s="35" t="str">
        <f>VLOOKUP(Таблица1[[#This Row],[ОКПД]],ОКПД!$A$2:$B$11000,2,FALSE)</f>
        <v>Рыба морская мороженая</v>
      </c>
      <c r="T1670" s="35" t="str">
        <f>VLOOKUP(Таблица1[[#This Row],[ОКЕИ]],'для единиц измирения'!$G$4:$H$1900,2,FALSE)</f>
        <v>тонн</v>
      </c>
      <c r="U1670" s="10" t="str">
        <f>LEFT(Таблица1[[#This Row],[ОКПД]],2)</f>
        <v>10</v>
      </c>
      <c r="V1670" s="10" t="e">
        <f>IF(H1670=H1677:H1680,"…*",Таблица1[[#This Row],[За отчётный месяц]])</f>
        <v>#VALUE!</v>
      </c>
      <c r="Y1670" s="26">
        <f t="shared" si="28"/>
        <v>0</v>
      </c>
      <c r="Z1670" s="25" t="str">
        <f t="shared" si="29"/>
        <v xml:space="preserve"> </v>
      </c>
    </row>
    <row r="1671" spans="1:26" ht="20.100000000000001" customHeight="1" x14ac:dyDescent="0.25">
      <c r="A1671" s="91">
        <v>44958</v>
      </c>
      <c r="B1671" s="76" t="s">
        <v>17</v>
      </c>
      <c r="C1671" s="76" t="s">
        <v>18</v>
      </c>
      <c r="D1671" s="76" t="s">
        <v>19</v>
      </c>
      <c r="E1671" s="77" t="s">
        <v>20</v>
      </c>
      <c r="F1671" s="78">
        <v>168</v>
      </c>
      <c r="G1671" s="76" t="s">
        <v>298</v>
      </c>
      <c r="H1671" s="76" t="s">
        <v>95</v>
      </c>
      <c r="I1671" s="6">
        <v>2</v>
      </c>
      <c r="J1671" s="8">
        <v>9.6000000000000002E-2</v>
      </c>
      <c r="K1671" s="8">
        <v>0.13300000000000001</v>
      </c>
      <c r="L1671" s="8">
        <v>0.29599999999999999</v>
      </c>
      <c r="M1671" s="8">
        <v>0.22900000000000001</v>
      </c>
      <c r="N1671" s="8">
        <v>0.432</v>
      </c>
      <c r="O1671" s="9">
        <v>72.180451127819552</v>
      </c>
      <c r="P1671" s="9">
        <v>32.432432432432435</v>
      </c>
      <c r="Q1671" s="9">
        <v>53.00925925925926</v>
      </c>
      <c r="R1671" s="35" t="str">
        <f>CONCATENATE(Таблица1[[#This Row],[ОКПД]],Таблица1[[#This Row],[Признак периода данных]],Таблица1[[#This Row],[ОКЕИ]])</f>
        <v>10.20.23.122_168</v>
      </c>
      <c r="S1671" s="35" t="str">
        <f>VLOOKUP(Таблица1[[#This Row],[ОКПД]],ОКПД!$A$2:$B$11000,2,FALSE)</f>
        <v>Сельдь соленая или в рассоле</v>
      </c>
      <c r="T1671" s="35" t="str">
        <f>VLOOKUP(Таблица1[[#This Row],[ОКЕИ]],'для единиц измирения'!$G$4:$H$1900,2,FALSE)</f>
        <v>тонн</v>
      </c>
      <c r="U1671" s="10" t="str">
        <f>LEFT(Таблица1[[#This Row],[ОКПД]],2)</f>
        <v>10</v>
      </c>
      <c r="V1671" s="10" t="e">
        <f>IF(H1671=H1678:H1681,"…*",Таблица1[[#This Row],[За отчётный месяц]])</f>
        <v>#VALUE!</v>
      </c>
      <c r="Y1671" s="26">
        <f t="shared" si="28"/>
        <v>0.22900000000000001</v>
      </c>
      <c r="Z1671" s="25">
        <f t="shared" si="29"/>
        <v>53.00925925925926</v>
      </c>
    </row>
    <row r="1672" spans="1:26" ht="20.100000000000001" customHeight="1" x14ac:dyDescent="0.25">
      <c r="A1672" s="91">
        <v>44958</v>
      </c>
      <c r="B1672" s="76" t="s">
        <v>17</v>
      </c>
      <c r="C1672" s="76" t="s">
        <v>18</v>
      </c>
      <c r="D1672" s="76" t="s">
        <v>19</v>
      </c>
      <c r="E1672" s="77" t="s">
        <v>20</v>
      </c>
      <c r="F1672" s="78">
        <v>168</v>
      </c>
      <c r="G1672" s="76" t="s">
        <v>298</v>
      </c>
      <c r="H1672" s="76" t="s">
        <v>142</v>
      </c>
      <c r="I1672" s="6">
        <v>4</v>
      </c>
      <c r="J1672" s="8">
        <v>19.420000000000002</v>
      </c>
      <c r="K1672" s="8">
        <v>14.23</v>
      </c>
      <c r="L1672" s="8">
        <v>19.04</v>
      </c>
      <c r="M1672" s="8">
        <v>33.65</v>
      </c>
      <c r="N1672" s="8">
        <v>35.6</v>
      </c>
      <c r="O1672" s="9">
        <v>136.47224174279691</v>
      </c>
      <c r="P1672" s="9">
        <v>101.99579831932773</v>
      </c>
      <c r="Q1672" s="9">
        <v>94.522471910112358</v>
      </c>
      <c r="R1672" s="35" t="str">
        <f>CONCATENATE(Таблица1[[#This Row],[ОКПД]],Таблица1[[#This Row],[Признак периода данных]],Таблица1[[#This Row],[ОКЕИ]])</f>
        <v>10.51.52.100_168</v>
      </c>
      <c r="S1672" s="35" t="str">
        <f>VLOOKUP(Таблица1[[#This Row],[ОКПД]],ОКПД!$A$2:$B$11000,2,FALSE)</f>
        <v>Продукты кисломолочные (кроме сметаны)</v>
      </c>
      <c r="T1672" s="35" t="str">
        <f>VLOOKUP(Таблица1[[#This Row],[ОКЕИ]],'для единиц измирения'!$G$4:$H$1900,2,FALSE)</f>
        <v>тонн</v>
      </c>
      <c r="U1672" s="10" t="str">
        <f>LEFT(Таблица1[[#This Row],[ОКПД]],2)</f>
        <v>10</v>
      </c>
      <c r="V1672" s="10" t="e">
        <f>IF(H1672=H1679:H1682,"…*",Таблица1[[#This Row],[За отчётный месяц]])</f>
        <v>#VALUE!</v>
      </c>
      <c r="Y1672" s="26">
        <f t="shared" si="28"/>
        <v>33.65</v>
      </c>
      <c r="Z1672" s="25">
        <f t="shared" si="29"/>
        <v>94.522471910112358</v>
      </c>
    </row>
    <row r="1673" spans="1:26" ht="20.100000000000001" customHeight="1" x14ac:dyDescent="0.25">
      <c r="A1673" s="91">
        <v>44958</v>
      </c>
      <c r="B1673" s="76" t="s">
        <v>17</v>
      </c>
      <c r="C1673" s="76" t="s">
        <v>18</v>
      </c>
      <c r="D1673" s="76" t="s">
        <v>19</v>
      </c>
      <c r="E1673" s="77" t="s">
        <v>20</v>
      </c>
      <c r="F1673" s="78">
        <v>169</v>
      </c>
      <c r="G1673" s="76" t="s">
        <v>298</v>
      </c>
      <c r="H1673" s="76" t="s">
        <v>299</v>
      </c>
      <c r="I1673" s="7">
        <v>1</v>
      </c>
      <c r="J1673" s="8">
        <v>107</v>
      </c>
      <c r="K1673" s="8">
        <v>107</v>
      </c>
      <c r="L1673" s="8">
        <v>73.603999999999999</v>
      </c>
      <c r="M1673" s="8">
        <v>214</v>
      </c>
      <c r="N1673" s="8">
        <v>175.92400000000001</v>
      </c>
      <c r="O1673" s="9">
        <v>100</v>
      </c>
      <c r="P1673" s="9">
        <v>145.37253410140752</v>
      </c>
      <c r="Q1673" s="9">
        <v>121.64343693867806</v>
      </c>
      <c r="R1673" s="35" t="str">
        <f>CONCATENATE(Таблица1[[#This Row],[ОКПД]],Таблица1[[#This Row],[Признак периода данных]],Таблица1[[#This Row],[ОКЕИ]])</f>
        <v>05.10.10.120_169</v>
      </c>
      <c r="S1673" s="35" t="str">
        <f>VLOOKUP(Таблица1[[#This Row],[ОКПД]],ОКПД!$A$2:$B$11000,2,FALSE)</f>
        <v xml:space="preserve">Уголь коксующийся </v>
      </c>
      <c r="T1673" s="35" t="str">
        <f>VLOOKUP(Таблица1[[#This Row],[ОКЕИ]],'для единиц измирения'!$G$4:$H$1900,2,FALSE)</f>
        <v>тыс. тонн</v>
      </c>
      <c r="U1673" s="10" t="str">
        <f>LEFT(Таблица1[[#This Row],[ОКПД]],2)</f>
        <v>05</v>
      </c>
      <c r="V1673" s="10" t="e">
        <f>IF(H1673=H1680:H1683,"…*",Таблица1[[#This Row],[За отчётный месяц]])</f>
        <v>#VALUE!</v>
      </c>
      <c r="Y1673" s="26">
        <f t="shared" si="28"/>
        <v>214</v>
      </c>
      <c r="Z1673" s="25">
        <f t="shared" si="29"/>
        <v>121.64343693867806</v>
      </c>
    </row>
    <row r="1674" spans="1:26" ht="20.100000000000001" customHeight="1" x14ac:dyDescent="0.25">
      <c r="A1674" s="91">
        <v>44958</v>
      </c>
      <c r="B1674" s="76" t="s">
        <v>17</v>
      </c>
      <c r="C1674" s="76" t="s">
        <v>18</v>
      </c>
      <c r="D1674" s="76" t="s">
        <v>19</v>
      </c>
      <c r="E1674" s="77" t="s">
        <v>20</v>
      </c>
      <c r="F1674" s="78">
        <v>168</v>
      </c>
      <c r="G1674" s="76" t="s">
        <v>298</v>
      </c>
      <c r="H1674" s="76" t="s">
        <v>47</v>
      </c>
      <c r="I1674" s="7">
        <v>1</v>
      </c>
      <c r="J1674" s="8">
        <v>0.12</v>
      </c>
      <c r="K1674" s="8">
        <v>0.12</v>
      </c>
      <c r="L1674" s="8">
        <v>0.26</v>
      </c>
      <c r="M1674" s="8">
        <v>0.24</v>
      </c>
      <c r="N1674" s="8">
        <v>0.4</v>
      </c>
      <c r="O1674" s="9">
        <v>100</v>
      </c>
      <c r="P1674" s="9">
        <v>46.153846153846153</v>
      </c>
      <c r="Q1674" s="9">
        <v>60</v>
      </c>
      <c r="R1674" s="35" t="str">
        <f>CONCATENATE(Таблица1[[#This Row],[ОКПД]],Таблица1[[#This Row],[Признак периода данных]],Таблица1[[#This Row],[ОКЕИ]])</f>
        <v>10.13.14.500_168</v>
      </c>
      <c r="S1674" s="35" t="str">
        <f>VLOOKUP(Таблица1[[#This Row],[ОКПД]],ОКПД!$A$2:$B$11000,2,FALSE)</f>
        <v>Изделия колбасные из термически обработанных ингредиентов</v>
      </c>
      <c r="T1674" s="35" t="str">
        <f>VLOOKUP(Таблица1[[#This Row],[ОКЕИ]],'для единиц измирения'!$G$4:$H$1900,2,FALSE)</f>
        <v>тонн</v>
      </c>
      <c r="U1674" s="10" t="str">
        <f>LEFT(Таблица1[[#This Row],[ОКПД]],2)</f>
        <v>10</v>
      </c>
      <c r="V1674" s="10" t="e">
        <f>IF(H1674=H1681:H1684,"…*",Таблица1[[#This Row],[За отчётный месяц]])</f>
        <v>#VALUE!</v>
      </c>
      <c r="Y1674" s="26">
        <f t="shared" si="28"/>
        <v>0.24</v>
      </c>
      <c r="Z1674" s="25">
        <f t="shared" si="29"/>
        <v>60</v>
      </c>
    </row>
    <row r="1675" spans="1:26" ht="20.100000000000001" customHeight="1" x14ac:dyDescent="0.25">
      <c r="A1675" s="91">
        <v>44958</v>
      </c>
      <c r="B1675" s="76" t="s">
        <v>17</v>
      </c>
      <c r="C1675" s="76" t="s">
        <v>18</v>
      </c>
      <c r="D1675" s="76" t="s">
        <v>19</v>
      </c>
      <c r="E1675" s="77" t="s">
        <v>20</v>
      </c>
      <c r="F1675" s="78">
        <v>168</v>
      </c>
      <c r="G1675" s="76" t="s">
        <v>298</v>
      </c>
      <c r="H1675" s="76" t="s">
        <v>181</v>
      </c>
      <c r="I1675" s="7">
        <v>2</v>
      </c>
      <c r="J1675" s="8">
        <v>3.39</v>
      </c>
      <c r="K1675" s="8">
        <v>2.0099999999999998</v>
      </c>
      <c r="L1675" s="8">
        <v>2.19</v>
      </c>
      <c r="M1675" s="8">
        <v>5.4</v>
      </c>
      <c r="N1675" s="8">
        <v>3.86</v>
      </c>
      <c r="O1675" s="9">
        <v>168.65671641791045</v>
      </c>
      <c r="P1675" s="9">
        <v>154.79452054794521</v>
      </c>
      <c r="Q1675" s="9">
        <v>139.89637305699483</v>
      </c>
      <c r="R1675" s="35" t="str">
        <f>CONCATENATE(Таблица1[[#This Row],[ОКПД]],Таблица1[[#This Row],[Признак периода данных]],Таблица1[[#This Row],[ОКЕИ]])</f>
        <v>10.71.11.170_168</v>
      </c>
      <c r="S1675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675" s="35" t="str">
        <f>VLOOKUP(Таблица1[[#This Row],[ОКЕИ]],'для единиц измирения'!$G$4:$H$1900,2,FALSE)</f>
        <v>тонн</v>
      </c>
      <c r="U1675" s="10" t="str">
        <f>LEFT(Таблица1[[#This Row],[ОКПД]],2)</f>
        <v>10</v>
      </c>
      <c r="V1675" s="10" t="e">
        <f>IF(H1675=H1682:H1685,"…*",Таблица1[[#This Row],[За отчётный месяц]])</f>
        <v>#VALUE!</v>
      </c>
      <c r="Y1675" s="26">
        <f t="shared" si="28"/>
        <v>5.4</v>
      </c>
      <c r="Z1675" s="25">
        <f t="shared" si="29"/>
        <v>139.89637305699483</v>
      </c>
    </row>
    <row r="1676" spans="1:26" ht="20.100000000000001" customHeight="1" x14ac:dyDescent="0.25">
      <c r="A1676" s="91">
        <v>44958</v>
      </c>
      <c r="B1676" s="76" t="s">
        <v>17</v>
      </c>
      <c r="C1676" s="76" t="s">
        <v>18</v>
      </c>
      <c r="D1676" s="76" t="s">
        <v>19</v>
      </c>
      <c r="E1676" s="77" t="s">
        <v>20</v>
      </c>
      <c r="F1676" s="78">
        <v>882</v>
      </c>
      <c r="G1676" s="76" t="s">
        <v>298</v>
      </c>
      <c r="H1676" s="76" t="s">
        <v>320</v>
      </c>
      <c r="I1676" s="7">
        <v>1</v>
      </c>
      <c r="J1676" s="8">
        <v>0.39</v>
      </c>
      <c r="K1676" s="8">
        <v>0.57999999999999996</v>
      </c>
      <c r="L1676" s="8" t="s">
        <v>9680</v>
      </c>
      <c r="M1676" s="8">
        <v>0.97</v>
      </c>
      <c r="N1676" s="8">
        <v>0.72</v>
      </c>
      <c r="O1676" s="9">
        <v>67.241379310344826</v>
      </c>
      <c r="P1676" s="9" t="s">
        <v>9680</v>
      </c>
      <c r="Q1676" s="9">
        <v>134.72222222222223</v>
      </c>
      <c r="R1676" s="35" t="str">
        <f>CONCATENATE(Таблица1[[#This Row],[ОКПД]],Таблица1[[#This Row],[Признак периода данных]],Таблица1[[#This Row],[ОКЕИ]])</f>
        <v>10.13.15.128_882</v>
      </c>
      <c r="S1676" s="35" t="str">
        <f>VLOOKUP(Таблица1[[#This Row],[ОКПД]],ОКПД!$A$2:$B$11000,2,FALSE)</f>
        <v>Блюда обеденные вторые мясосодержащие консервированные</v>
      </c>
      <c r="T1676" s="35" t="str">
        <f>VLOOKUP(Таблица1[[#This Row],[ОКЕИ]],'для единиц измирения'!$G$4:$H$1900,2,FALSE)</f>
        <v>тыс.усл. банок</v>
      </c>
      <c r="U1676" s="10" t="str">
        <f>LEFT(Таблица1[[#This Row],[ОКПД]],2)</f>
        <v>10</v>
      </c>
      <c r="V1676" s="10" t="e">
        <f>IF(H1676=H1683:H1686,"…*",Таблица1[[#This Row],[За отчётный месяц]])</f>
        <v>#VALUE!</v>
      </c>
      <c r="Y1676" s="26">
        <f t="shared" si="28"/>
        <v>0.97</v>
      </c>
      <c r="Z1676" s="25">
        <f t="shared" si="29"/>
        <v>134.72222222222223</v>
      </c>
    </row>
    <row r="1677" spans="1:26" ht="20.100000000000001" customHeight="1" x14ac:dyDescent="0.25">
      <c r="A1677" s="91">
        <v>44958</v>
      </c>
      <c r="B1677" s="76" t="s">
        <v>17</v>
      </c>
      <c r="C1677" s="76" t="s">
        <v>18</v>
      </c>
      <c r="D1677" s="76" t="s">
        <v>19</v>
      </c>
      <c r="E1677" s="77" t="s">
        <v>20</v>
      </c>
      <c r="F1677" s="78">
        <v>169</v>
      </c>
      <c r="G1677" s="76" t="s">
        <v>298</v>
      </c>
      <c r="H1677" s="76" t="s">
        <v>35</v>
      </c>
      <c r="I1677" s="7">
        <v>1</v>
      </c>
      <c r="J1677" s="8">
        <v>45</v>
      </c>
      <c r="K1677" s="8">
        <v>35</v>
      </c>
      <c r="L1677" s="8" t="s">
        <v>9680</v>
      </c>
      <c r="M1677" s="8">
        <v>80</v>
      </c>
      <c r="N1677" s="8">
        <v>0</v>
      </c>
      <c r="O1677" s="9">
        <v>128.57142857142858</v>
      </c>
      <c r="P1677" s="9" t="s">
        <v>9680</v>
      </c>
      <c r="Q1677" s="9">
        <v>0</v>
      </c>
      <c r="R1677" s="35" t="str">
        <f>CONCATENATE(Таблица1[[#This Row],[ОКПД]],Таблица1[[#This Row],[Признак периода данных]],Таблица1[[#This Row],[ОКЕИ]])</f>
        <v>05.10.20.002.АГ_169</v>
      </c>
      <c r="S1677" s="35" t="str">
        <f>VLOOKUP(Таблица1[[#This Row],[ОКПД]],ОКПД!$A$2:$B$11000,2,FALSE)</f>
        <v xml:space="preserve">Уголь каменный и бурый обогащенный </v>
      </c>
      <c r="T1677" s="35" t="str">
        <f>VLOOKUP(Таблица1[[#This Row],[ОКЕИ]],'для единиц измирения'!$G$4:$H$1900,2,FALSE)</f>
        <v>тыс. тонн</v>
      </c>
      <c r="U1677" s="10" t="str">
        <f>LEFT(Таблица1[[#This Row],[ОКПД]],2)</f>
        <v>05</v>
      </c>
      <c r="V1677" s="10" t="e">
        <f>IF(H1677=H1684:H1687,"…*",Таблица1[[#This Row],[За отчётный месяц]])</f>
        <v>#VALUE!</v>
      </c>
      <c r="Y1677" s="26">
        <f t="shared" si="28"/>
        <v>80</v>
      </c>
      <c r="Z1677" s="25">
        <f t="shared" si="29"/>
        <v>0</v>
      </c>
    </row>
    <row r="1678" spans="1:26" ht="20.100000000000001" customHeight="1" x14ac:dyDescent="0.25">
      <c r="A1678" s="91">
        <v>44958</v>
      </c>
      <c r="B1678" s="76" t="s">
        <v>17</v>
      </c>
      <c r="C1678" s="76" t="s">
        <v>18</v>
      </c>
      <c r="D1678" s="76" t="s">
        <v>19</v>
      </c>
      <c r="E1678" s="77" t="s">
        <v>20</v>
      </c>
      <c r="F1678" s="78">
        <v>882</v>
      </c>
      <c r="G1678" s="76" t="s">
        <v>298</v>
      </c>
      <c r="H1678" s="76" t="s">
        <v>318</v>
      </c>
      <c r="I1678" s="6">
        <v>1</v>
      </c>
      <c r="J1678" s="8">
        <v>0.39</v>
      </c>
      <c r="K1678" s="8">
        <v>0.57999999999999996</v>
      </c>
      <c r="L1678" s="8" t="s">
        <v>9680</v>
      </c>
      <c r="M1678" s="8">
        <v>0.97</v>
      </c>
      <c r="N1678" s="8">
        <v>0.72</v>
      </c>
      <c r="O1678" s="9">
        <v>67.241379310344826</v>
      </c>
      <c r="P1678" s="9" t="s">
        <v>9680</v>
      </c>
      <c r="Q1678" s="9">
        <v>134.72222222222223</v>
      </c>
      <c r="R1678" s="35" t="str">
        <f>CONCATENATE(Таблица1[[#This Row],[ОКПД]],Таблица1[[#This Row],[Признак периода данных]],Таблица1[[#This Row],[ОКЕИ]])</f>
        <v>10.13.15.120_882</v>
      </c>
      <c r="S1678" s="35" t="str">
        <f>VLOOKUP(Таблица1[[#This Row],[ОКПД]],ОКПД!$A$2:$B$11000,2,FALSE)</f>
        <v>Консервы мясосодержащие</v>
      </c>
      <c r="T1678" s="35" t="str">
        <f>VLOOKUP(Таблица1[[#This Row],[ОКЕИ]],'для единиц измирения'!$G$4:$H$1900,2,FALSE)</f>
        <v>тыс.усл. банок</v>
      </c>
      <c r="U1678" s="10" t="str">
        <f>LEFT(Таблица1[[#This Row],[ОКПД]],2)</f>
        <v>10</v>
      </c>
      <c r="V1678" s="10" t="e">
        <f>IF(H1678=H1685:H1688,"…*",Таблица1[[#This Row],[За отчётный месяц]])</f>
        <v>#VALUE!</v>
      </c>
      <c r="Y1678" s="26">
        <f t="shared" si="28"/>
        <v>0.97</v>
      </c>
      <c r="Z1678" s="25">
        <f t="shared" si="29"/>
        <v>134.72222222222223</v>
      </c>
    </row>
    <row r="1679" spans="1:26" ht="20.100000000000001" customHeight="1" x14ac:dyDescent="0.25">
      <c r="A1679" s="91">
        <v>44958</v>
      </c>
      <c r="B1679" s="76" t="s">
        <v>17</v>
      </c>
      <c r="C1679" s="76" t="s">
        <v>18</v>
      </c>
      <c r="D1679" s="76" t="s">
        <v>19</v>
      </c>
      <c r="E1679" s="77" t="s">
        <v>20</v>
      </c>
      <c r="F1679" s="78">
        <v>384</v>
      </c>
      <c r="G1679" s="76" t="s">
        <v>298</v>
      </c>
      <c r="H1679" s="76" t="s">
        <v>235</v>
      </c>
      <c r="I1679" s="6">
        <v>6</v>
      </c>
      <c r="J1679" s="8">
        <v>358</v>
      </c>
      <c r="K1679" s="8">
        <v>204.6</v>
      </c>
      <c r="L1679" s="8">
        <v>173.6</v>
      </c>
      <c r="M1679" s="8">
        <v>562.6</v>
      </c>
      <c r="N1679" s="8">
        <v>335.4</v>
      </c>
      <c r="O1679" s="9">
        <v>174.97556207233626</v>
      </c>
      <c r="P1679" s="9">
        <v>206.22119815668202</v>
      </c>
      <c r="Q1679" s="9">
        <v>167.74001192605843</v>
      </c>
      <c r="R1679" s="35" t="str">
        <f>CONCATENATE(Таблица1[[#This Row],[ОКПД]],Таблица1[[#This Row],[Признак периода данных]],Таблица1[[#This Row],[ОКЕИ]])</f>
        <v>18.1_384</v>
      </c>
      <c r="S1679" s="35" t="str">
        <f>VLOOKUP(Таблица1[[#This Row],[ОКПД]],ОКПД!$A$2:$B$11000,2,FALSE)</f>
        <v>Услуги полиграфические и услуги, связанные с печатанием</v>
      </c>
      <c r="T1679" s="35" t="str">
        <f>VLOOKUP(Таблица1[[#This Row],[ОКЕИ]],'для единиц измирения'!$G$4:$H$1900,2,FALSE)</f>
        <v>тыс.руб</v>
      </c>
      <c r="U1679" s="10" t="str">
        <f>LEFT(Таблица1[[#This Row],[ОКПД]],2)</f>
        <v>18</v>
      </c>
      <c r="V1679" s="10" t="e">
        <f>IF(H1679=H1686:H1689,"…*",Таблица1[[#This Row],[За отчётный месяц]])</f>
        <v>#VALUE!</v>
      </c>
      <c r="Y1679" s="26">
        <f t="shared" si="28"/>
        <v>562.6</v>
      </c>
      <c r="Z1679" s="25">
        <f t="shared" si="29"/>
        <v>167.74001192605843</v>
      </c>
    </row>
    <row r="1680" spans="1:26" ht="20.100000000000001" customHeight="1" x14ac:dyDescent="0.25">
      <c r="A1680" s="91">
        <v>44958</v>
      </c>
      <c r="B1680" s="76" t="s">
        <v>17</v>
      </c>
      <c r="C1680" s="76" t="s">
        <v>18</v>
      </c>
      <c r="D1680" s="76" t="s">
        <v>19</v>
      </c>
      <c r="E1680" s="77" t="s">
        <v>20</v>
      </c>
      <c r="F1680" s="78">
        <v>234</v>
      </c>
      <c r="G1680" s="76" t="s">
        <v>298</v>
      </c>
      <c r="H1680" s="76" t="s">
        <v>282</v>
      </c>
      <c r="I1680" s="6">
        <v>36</v>
      </c>
      <c r="J1680" s="8">
        <v>135.73500000000001</v>
      </c>
      <c r="K1680" s="8">
        <v>138.93199999999999</v>
      </c>
      <c r="L1680" s="8">
        <v>131.57</v>
      </c>
      <c r="M1680" s="8">
        <v>274.66699999999997</v>
      </c>
      <c r="N1680" s="8">
        <v>273.346</v>
      </c>
      <c r="O1680" s="9">
        <v>97.698874269426767</v>
      </c>
      <c r="P1680" s="9">
        <v>103.1656152618378</v>
      </c>
      <c r="Q1680" s="9">
        <v>100.48327028747448</v>
      </c>
      <c r="R1680" s="35" t="str">
        <f>CONCATENATE(Таблица1[[#This Row],[ОКПД]],Таблица1[[#This Row],[Признак периода данных]],Таблица1[[#This Row],[ОКЕИ]])</f>
        <v>35.30.11_234</v>
      </c>
      <c r="S1680" s="35" t="str">
        <f>VLOOKUP(Таблица1[[#This Row],[ОКПД]],ОКПД!$A$2:$B$11000,2,FALSE)</f>
        <v>Пар и горячая вода</v>
      </c>
      <c r="T1680" s="35" t="str">
        <f>VLOOKUP(Таблица1[[#This Row],[ОКЕИ]],'для единиц измирения'!$G$4:$H$1900,2,FALSE)</f>
        <v>тыс. Гкал</v>
      </c>
      <c r="U1680" s="10" t="str">
        <f>LEFT(Таблица1[[#This Row],[ОКПД]],2)</f>
        <v>35</v>
      </c>
      <c r="V1680" s="10" t="e">
        <f>IF(H1680=H1687:H1690,"…*",Таблица1[[#This Row],[За отчётный месяц]])</f>
        <v>#VALUE!</v>
      </c>
      <c r="Y1680" s="26">
        <f t="shared" si="28"/>
        <v>274.66699999999997</v>
      </c>
      <c r="Z1680" s="25">
        <f t="shared" si="29"/>
        <v>100.48327028747448</v>
      </c>
    </row>
    <row r="1681" spans="1:26" ht="20.100000000000001" customHeight="1" x14ac:dyDescent="0.25">
      <c r="A1681" s="91">
        <v>44958</v>
      </c>
      <c r="B1681" s="76" t="s">
        <v>17</v>
      </c>
      <c r="C1681" s="76" t="s">
        <v>18</v>
      </c>
      <c r="D1681" s="76" t="s">
        <v>19</v>
      </c>
      <c r="E1681" s="77" t="s">
        <v>20</v>
      </c>
      <c r="F1681" s="78">
        <v>796</v>
      </c>
      <c r="G1681" s="76" t="s">
        <v>298</v>
      </c>
      <c r="H1681" s="76" t="s">
        <v>344</v>
      </c>
      <c r="I1681" s="7">
        <v>1</v>
      </c>
      <c r="J1681" s="8">
        <v>2</v>
      </c>
      <c r="K1681" s="8"/>
      <c r="L1681" s="8">
        <v>2</v>
      </c>
      <c r="M1681" s="8">
        <v>2</v>
      </c>
      <c r="N1681" s="8">
        <v>2</v>
      </c>
      <c r="O1681" s="9"/>
      <c r="P1681" s="9">
        <v>100</v>
      </c>
      <c r="Q1681" s="9">
        <v>100</v>
      </c>
      <c r="R1681" s="35" t="str">
        <f>CONCATENATE(Таблица1[[#This Row],[ОКПД]],Таблица1[[#This Row],[Признак периода данных]],Таблица1[[#This Row],[ОКЕИ]])</f>
        <v>31.09.12.001.АГ_796</v>
      </c>
      <c r="S1681" s="35" t="str">
        <f>VLOOKUP(Таблица1[[#This Row],[ОКПД]],ОКПД!$A$2:$B$11000,2,FALSE)</f>
        <v>Кровати деревянные</v>
      </c>
      <c r="T1681" s="35" t="str">
        <f>VLOOKUP(Таблица1[[#This Row],[ОКЕИ]],'для единиц измирения'!$G$4:$H$1900,2,FALSE)</f>
        <v>штук</v>
      </c>
      <c r="U1681" s="10" t="str">
        <f>LEFT(Таблица1[[#This Row],[ОКПД]],2)</f>
        <v>31</v>
      </c>
      <c r="V1681" s="10" t="e">
        <f>IF(H1681=H1688:H1691,"…*",Таблица1[[#This Row],[За отчётный месяц]])</f>
        <v>#VALUE!</v>
      </c>
      <c r="Y1681" s="26">
        <f t="shared" si="28"/>
        <v>2</v>
      </c>
      <c r="Z1681" s="25">
        <f t="shared" si="29"/>
        <v>100</v>
      </c>
    </row>
    <row r="1682" spans="1:26" ht="20.100000000000001" customHeight="1" x14ac:dyDescent="0.25">
      <c r="A1682" s="91">
        <v>44958</v>
      </c>
      <c r="B1682" s="76" t="s">
        <v>17</v>
      </c>
      <c r="C1682" s="76" t="s">
        <v>18</v>
      </c>
      <c r="D1682" s="76" t="s">
        <v>19</v>
      </c>
      <c r="E1682" s="77" t="s">
        <v>20</v>
      </c>
      <c r="F1682" s="78">
        <v>168</v>
      </c>
      <c r="G1682" s="76" t="s">
        <v>298</v>
      </c>
      <c r="H1682" s="76" t="s">
        <v>137</v>
      </c>
      <c r="I1682" s="7">
        <v>3</v>
      </c>
      <c r="J1682" s="8">
        <v>3.86</v>
      </c>
      <c r="K1682" s="8">
        <v>3.6</v>
      </c>
      <c r="L1682" s="8">
        <v>3.69</v>
      </c>
      <c r="M1682" s="8">
        <v>7.46</v>
      </c>
      <c r="N1682" s="8">
        <v>6.85</v>
      </c>
      <c r="O1682" s="9">
        <v>107.22222222222223</v>
      </c>
      <c r="P1682" s="9">
        <v>104.60704607046071</v>
      </c>
      <c r="Q1682" s="9">
        <v>108.9051094890511</v>
      </c>
      <c r="R1682" s="35" t="str">
        <f>CONCATENATE(Таблица1[[#This Row],[ОКПД]],Таблица1[[#This Row],[Признак периода данных]],Таблица1[[#This Row],[ОКЕИ]])</f>
        <v>10.51.40.310_168</v>
      </c>
      <c r="S1682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682" s="35" t="str">
        <f>VLOOKUP(Таблица1[[#This Row],[ОКЕИ]],'для единиц измирения'!$G$4:$H$1900,2,FALSE)</f>
        <v>тонн</v>
      </c>
      <c r="U1682" s="10" t="str">
        <f>LEFT(Таблица1[[#This Row],[ОКПД]],2)</f>
        <v>10</v>
      </c>
      <c r="V1682" s="10" t="e">
        <f>IF(H1682=H1689:H1692,"…*",Таблица1[[#This Row],[За отчётный месяц]])</f>
        <v>#VALUE!</v>
      </c>
      <c r="Y1682" s="26">
        <f t="shared" si="28"/>
        <v>7.46</v>
      </c>
      <c r="Z1682" s="25">
        <f t="shared" si="29"/>
        <v>108.9051094890511</v>
      </c>
    </row>
    <row r="1683" spans="1:26" ht="20.100000000000001" customHeight="1" x14ac:dyDescent="0.25">
      <c r="A1683" s="91">
        <v>44958</v>
      </c>
      <c r="B1683" s="76" t="s">
        <v>17</v>
      </c>
      <c r="C1683" s="76" t="s">
        <v>18</v>
      </c>
      <c r="D1683" s="76" t="s">
        <v>19</v>
      </c>
      <c r="E1683" s="77" t="s">
        <v>20</v>
      </c>
      <c r="F1683" s="78">
        <v>168</v>
      </c>
      <c r="G1683" s="76" t="s">
        <v>298</v>
      </c>
      <c r="H1683" s="76" t="s">
        <v>83</v>
      </c>
      <c r="I1683" s="7">
        <v>1</v>
      </c>
      <c r="J1683" s="8">
        <v>3.2000000000000001E-2</v>
      </c>
      <c r="K1683" s="8">
        <v>3.5999999999999997E-2</v>
      </c>
      <c r="L1683" s="8">
        <v>2.4E-2</v>
      </c>
      <c r="M1683" s="8">
        <v>6.8000000000000005E-2</v>
      </c>
      <c r="N1683" s="8">
        <v>3.5999999999999997E-2</v>
      </c>
      <c r="O1683" s="9">
        <v>88.888888888888886</v>
      </c>
      <c r="P1683" s="9">
        <v>133.33333333333334</v>
      </c>
      <c r="Q1683" s="9">
        <v>188.88888888888889</v>
      </c>
      <c r="R1683" s="35" t="str">
        <f>CONCATENATE(Таблица1[[#This Row],[ОКПД]],Таблица1[[#This Row],[Признак периода данных]],Таблица1[[#This Row],[ОКЕИ]])</f>
        <v>10.20.22_168</v>
      </c>
      <c r="S1683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683" s="35" t="str">
        <f>VLOOKUP(Таблица1[[#This Row],[ОКЕИ]],'для единиц измирения'!$G$4:$H$1900,2,FALSE)</f>
        <v>тонн</v>
      </c>
      <c r="U1683" s="10" t="str">
        <f>LEFT(Таблица1[[#This Row],[ОКПД]],2)</f>
        <v>10</v>
      </c>
      <c r="V1683" s="10" t="e">
        <f>IF(H1683=H1690:H1693,"…*",Таблица1[[#This Row],[За отчётный месяц]])</f>
        <v>#VALUE!</v>
      </c>
      <c r="Y1683" s="26">
        <f t="shared" si="28"/>
        <v>6.8000000000000005E-2</v>
      </c>
      <c r="Z1683" s="25">
        <f t="shared" si="29"/>
        <v>188.88888888888889</v>
      </c>
    </row>
    <row r="1684" spans="1:26" ht="20.100000000000001" customHeight="1" x14ac:dyDescent="0.25">
      <c r="A1684" s="91">
        <v>44958</v>
      </c>
      <c r="B1684" s="76" t="s">
        <v>17</v>
      </c>
      <c r="C1684" s="76" t="s">
        <v>18</v>
      </c>
      <c r="D1684" s="76" t="s">
        <v>19</v>
      </c>
      <c r="E1684" s="77" t="s">
        <v>20</v>
      </c>
      <c r="F1684" s="78">
        <v>168</v>
      </c>
      <c r="G1684" s="76" t="s">
        <v>298</v>
      </c>
      <c r="H1684" s="76" t="s">
        <v>106</v>
      </c>
      <c r="I1684" s="6">
        <v>1</v>
      </c>
      <c r="J1684" s="8">
        <v>0.01</v>
      </c>
      <c r="K1684" s="8">
        <v>1.7999999999999999E-2</v>
      </c>
      <c r="L1684" s="8">
        <v>1.6E-2</v>
      </c>
      <c r="M1684" s="8">
        <v>2.8000000000000001E-2</v>
      </c>
      <c r="N1684" s="8">
        <v>3.3000000000000002E-2</v>
      </c>
      <c r="O1684" s="9">
        <v>55.555555555555557</v>
      </c>
      <c r="P1684" s="9">
        <v>62.5</v>
      </c>
      <c r="Q1684" s="9">
        <v>84.848484848484844</v>
      </c>
      <c r="R1684" s="35" t="str">
        <f>CONCATENATE(Таблица1[[#This Row],[ОКПД]],Таблица1[[#This Row],[Признак периода данных]],Таблица1[[#This Row],[ОКЕИ]])</f>
        <v>10.20.24.112_168</v>
      </c>
      <c r="S1684" s="35" t="str">
        <f>VLOOKUP(Таблица1[[#This Row],[ОКПД]],ОКПД!$A$2:$B$11000,2,FALSE)</f>
        <v>Сельдь и филе сельди холодного копчения</v>
      </c>
      <c r="T1684" s="35" t="str">
        <f>VLOOKUP(Таблица1[[#This Row],[ОКЕИ]],'для единиц измирения'!$G$4:$H$1900,2,FALSE)</f>
        <v>тонн</v>
      </c>
      <c r="U1684" s="10" t="str">
        <f>LEFT(Таблица1[[#This Row],[ОКПД]],2)</f>
        <v>10</v>
      </c>
      <c r="V1684" s="10" t="e">
        <f>IF(H1684=H1691:H1694,"…*",Таблица1[[#This Row],[За отчётный месяц]])</f>
        <v>#VALUE!</v>
      </c>
      <c r="Y1684" s="26">
        <f t="shared" ref="Y1684:Y1747" si="30">M1684</f>
        <v>2.8000000000000001E-2</v>
      </c>
      <c r="Z1684" s="25">
        <f t="shared" si="29"/>
        <v>84.848484848484844</v>
      </c>
    </row>
    <row r="1685" spans="1:26" ht="20.100000000000001" customHeight="1" x14ac:dyDescent="0.25">
      <c r="A1685" s="91">
        <v>44958</v>
      </c>
      <c r="B1685" s="76" t="s">
        <v>17</v>
      </c>
      <c r="C1685" s="76" t="s">
        <v>18</v>
      </c>
      <c r="D1685" s="76" t="s">
        <v>19</v>
      </c>
      <c r="E1685" s="77" t="s">
        <v>20</v>
      </c>
      <c r="F1685" s="78">
        <v>168</v>
      </c>
      <c r="G1685" s="76" t="s">
        <v>298</v>
      </c>
      <c r="H1685" s="76" t="s">
        <v>158</v>
      </c>
      <c r="I1685" s="6">
        <v>1</v>
      </c>
      <c r="J1685" s="8">
        <v>0.16</v>
      </c>
      <c r="K1685" s="8">
        <v>0.18</v>
      </c>
      <c r="L1685" s="8">
        <v>0.2</v>
      </c>
      <c r="M1685" s="8">
        <v>0.34</v>
      </c>
      <c r="N1685" s="8">
        <v>0.4</v>
      </c>
      <c r="O1685" s="9">
        <v>88.888888888888886</v>
      </c>
      <c r="P1685" s="9">
        <v>80</v>
      </c>
      <c r="Q1685" s="9">
        <v>85</v>
      </c>
      <c r="R1685" s="35" t="str">
        <f>CONCATENATE(Таблица1[[#This Row],[ОКПД]],Таблица1[[#This Row],[Признак периода данных]],Таблица1[[#This Row],[ОКЕИ]])</f>
        <v>10.51.55.110_168</v>
      </c>
      <c r="S1685" s="35" t="str">
        <f>VLOOKUP(Таблица1[[#This Row],[ОКПД]],ОКПД!$A$2:$B$11000,2,FALSE)</f>
        <v>Сыворотка молочная</v>
      </c>
      <c r="T1685" s="35" t="str">
        <f>VLOOKUP(Таблица1[[#This Row],[ОКЕИ]],'для единиц измирения'!$G$4:$H$1900,2,FALSE)</f>
        <v>тонн</v>
      </c>
      <c r="U1685" s="10" t="str">
        <f>LEFT(Таблица1[[#This Row],[ОКПД]],2)</f>
        <v>10</v>
      </c>
      <c r="V1685" s="10" t="e">
        <f>IF(H1685=H1692:H1695,"…*",Таблица1[[#This Row],[За отчётный месяц]])</f>
        <v>#VALUE!</v>
      </c>
      <c r="Y1685" s="26">
        <f t="shared" si="30"/>
        <v>0.34</v>
      </c>
      <c r="Z1685" s="25">
        <f t="shared" si="29"/>
        <v>85</v>
      </c>
    </row>
    <row r="1686" spans="1:26" ht="20.100000000000001" customHeight="1" x14ac:dyDescent="0.25">
      <c r="A1686" s="91">
        <v>44958</v>
      </c>
      <c r="B1686" s="76" t="s">
        <v>17</v>
      </c>
      <c r="C1686" s="76" t="s">
        <v>18</v>
      </c>
      <c r="D1686" s="76" t="s">
        <v>19</v>
      </c>
      <c r="E1686" s="77" t="s">
        <v>20</v>
      </c>
      <c r="F1686" s="78">
        <v>168</v>
      </c>
      <c r="G1686" s="76" t="s">
        <v>298</v>
      </c>
      <c r="H1686" s="76" t="s">
        <v>78</v>
      </c>
      <c r="I1686" s="7">
        <v>1</v>
      </c>
      <c r="J1686" s="8">
        <v>0.24399999999999999</v>
      </c>
      <c r="K1686" s="8">
        <v>0.53300000000000003</v>
      </c>
      <c r="L1686" s="8">
        <v>7.0000000000000007E-2</v>
      </c>
      <c r="M1686" s="8">
        <v>0.77700000000000002</v>
      </c>
      <c r="N1686" s="8">
        <v>7.0000000000000007E-2</v>
      </c>
      <c r="O1686" s="9">
        <v>45.77861163227017</v>
      </c>
      <c r="P1686" s="9">
        <v>348.57142857142856</v>
      </c>
      <c r="Q1686" s="9">
        <v>1110</v>
      </c>
      <c r="R1686" s="35" t="str">
        <f>CONCATENATE(Таблица1[[#This Row],[ОКПД]],Таблица1[[#This Row],[Признак периода данных]],Таблица1[[#This Row],[ОКЕИ]])</f>
        <v>10.20.15_168</v>
      </c>
      <c r="S1686" s="35" t="str">
        <f>VLOOKUP(Таблица1[[#This Row],[ОКПД]],ОКПД!$A$2:$B$11000,2,FALSE)</f>
        <v>Мясо рыбы (включая фарш) мороженое</v>
      </c>
      <c r="T1686" s="35" t="str">
        <f>VLOOKUP(Таблица1[[#This Row],[ОКЕИ]],'для единиц измирения'!$G$4:$H$1900,2,FALSE)</f>
        <v>тонн</v>
      </c>
      <c r="U1686" s="10" t="str">
        <f>LEFT(Таблица1[[#This Row],[ОКПД]],2)</f>
        <v>10</v>
      </c>
      <c r="V1686" s="10" t="e">
        <f>IF(H1686=H1693:H1696,"…*",Таблица1[[#This Row],[За отчётный месяц]])</f>
        <v>#VALUE!</v>
      </c>
      <c r="Y1686" s="26">
        <f t="shared" si="30"/>
        <v>0.77700000000000002</v>
      </c>
      <c r="Z1686" s="25">
        <f t="shared" si="29"/>
        <v>1110</v>
      </c>
    </row>
    <row r="1687" spans="1:26" ht="20.100000000000001" customHeight="1" x14ac:dyDescent="0.25">
      <c r="A1687" s="91">
        <v>44958</v>
      </c>
      <c r="B1687" s="76" t="s">
        <v>17</v>
      </c>
      <c r="C1687" s="76" t="s">
        <v>18</v>
      </c>
      <c r="D1687" s="76" t="s">
        <v>19</v>
      </c>
      <c r="E1687" s="77" t="s">
        <v>20</v>
      </c>
      <c r="F1687" s="78">
        <v>247</v>
      </c>
      <c r="G1687" s="76" t="s">
        <v>298</v>
      </c>
      <c r="H1687" s="76" t="s">
        <v>268</v>
      </c>
      <c r="I1687" s="7">
        <v>23</v>
      </c>
      <c r="J1687" s="8">
        <v>81.997</v>
      </c>
      <c r="K1687" s="8">
        <v>91.929000000000002</v>
      </c>
      <c r="L1687" s="8">
        <v>78.509</v>
      </c>
      <c r="M1687" s="8">
        <v>173.92599999999999</v>
      </c>
      <c r="N1687" s="8">
        <v>163.453</v>
      </c>
      <c r="O1687" s="9">
        <v>89.196009964211513</v>
      </c>
      <c r="P1687" s="9">
        <v>104.44280273599205</v>
      </c>
      <c r="Q1687" s="9">
        <v>106.40734645433244</v>
      </c>
      <c r="R1687" s="35" t="str">
        <f>CONCATENATE(Таблица1[[#This Row],[ОКПД]],Таблица1[[#This Row],[Признак периода данных]],Таблица1[[#This Row],[ОКЕИ]])</f>
        <v>35.11.10.110_247</v>
      </c>
      <c r="S1687" s="35" t="str">
        <f>VLOOKUP(Таблица1[[#This Row],[ОКПД]],ОКПД!$A$2:$B$11000,2,FALSE)</f>
        <v>Электроэнергия, произведенная электростанциями общего назначения</v>
      </c>
      <c r="T1687" s="35" t="str">
        <f>VLOOKUP(Таблица1[[#This Row],[ОКЕИ]],'для единиц измирения'!$G$4:$H$1900,2,FALSE)</f>
        <v>млн. кВт. ч</v>
      </c>
      <c r="U1687" s="10" t="str">
        <f>LEFT(Таблица1[[#This Row],[ОКПД]],2)</f>
        <v>35</v>
      </c>
      <c r="V1687" s="10" t="e">
        <f>IF(H1687=H1694:H1697,"…*",Таблица1[[#This Row],[За отчётный месяц]])</f>
        <v>#VALUE!</v>
      </c>
      <c r="Y1687" s="26">
        <f t="shared" si="30"/>
        <v>173.92599999999999</v>
      </c>
      <c r="Z1687" s="25">
        <f t="shared" si="29"/>
        <v>106.40734645433244</v>
      </c>
    </row>
    <row r="1688" spans="1:26" ht="20.100000000000001" customHeight="1" x14ac:dyDescent="0.25">
      <c r="A1688" s="91">
        <v>44958</v>
      </c>
      <c r="B1688" s="76" t="s">
        <v>17</v>
      </c>
      <c r="C1688" s="76" t="s">
        <v>18</v>
      </c>
      <c r="D1688" s="76" t="s">
        <v>19</v>
      </c>
      <c r="E1688" s="77" t="s">
        <v>20</v>
      </c>
      <c r="F1688" s="78">
        <v>796</v>
      </c>
      <c r="G1688" s="76" t="s">
        <v>298</v>
      </c>
      <c r="H1688" s="76" t="s">
        <v>345</v>
      </c>
      <c r="I1688" s="6">
        <v>1</v>
      </c>
      <c r="J1688" s="8">
        <v>2</v>
      </c>
      <c r="K1688" s="8"/>
      <c r="L1688" s="8">
        <v>2</v>
      </c>
      <c r="M1688" s="8">
        <v>2</v>
      </c>
      <c r="N1688" s="8">
        <v>2</v>
      </c>
      <c r="O1688" s="9"/>
      <c r="P1688" s="9">
        <v>100</v>
      </c>
      <c r="Q1688" s="9">
        <v>100</v>
      </c>
      <c r="R1688" s="35" t="str">
        <f>CONCATENATE(Таблица1[[#This Row],[ОКПД]],Таблица1[[#This Row],[Признак периода данных]],Таблица1[[#This Row],[ОКЕИ]])</f>
        <v>31.09.12.121_796</v>
      </c>
      <c r="S1688" s="35" t="str">
        <f>VLOOKUP(Таблица1[[#This Row],[ОКПД]],ОКПД!$A$2:$B$11000,2,FALSE)</f>
        <v>Кровати деревянные для взрослых</v>
      </c>
      <c r="T1688" s="35" t="str">
        <f>VLOOKUP(Таблица1[[#This Row],[ОКЕИ]],'для единиц измирения'!$G$4:$H$1900,2,FALSE)</f>
        <v>штук</v>
      </c>
      <c r="U1688" s="10" t="str">
        <f>LEFT(Таблица1[[#This Row],[ОКПД]],2)</f>
        <v>31</v>
      </c>
      <c r="V1688" s="10" t="e">
        <f>IF(H1688=H1695:H1698,"…*",Таблица1[[#This Row],[За отчётный месяц]])</f>
        <v>#VALUE!</v>
      </c>
      <c r="Y1688" s="26">
        <f t="shared" si="30"/>
        <v>2</v>
      </c>
      <c r="Z1688" s="25">
        <f t="shared" si="29"/>
        <v>100</v>
      </c>
    </row>
    <row r="1689" spans="1:26" ht="20.100000000000001" customHeight="1" x14ac:dyDescent="0.25">
      <c r="A1689" s="91">
        <v>44958</v>
      </c>
      <c r="B1689" s="76" t="s">
        <v>17</v>
      </c>
      <c r="C1689" s="76" t="s">
        <v>18</v>
      </c>
      <c r="D1689" s="76" t="s">
        <v>19</v>
      </c>
      <c r="E1689" s="77" t="s">
        <v>20</v>
      </c>
      <c r="F1689" s="78">
        <v>168</v>
      </c>
      <c r="G1689" s="76" t="s">
        <v>298</v>
      </c>
      <c r="H1689" s="76" t="s">
        <v>209</v>
      </c>
      <c r="I1689" s="6">
        <v>2</v>
      </c>
      <c r="J1689" s="8">
        <v>0.43</v>
      </c>
      <c r="K1689" s="8">
        <v>0.39</v>
      </c>
      <c r="L1689" s="8">
        <v>0.56000000000000005</v>
      </c>
      <c r="M1689" s="8">
        <v>0.82</v>
      </c>
      <c r="N1689" s="8">
        <v>1.1499999999999999</v>
      </c>
      <c r="O1689" s="9">
        <v>110.25641025641026</v>
      </c>
      <c r="P1689" s="9">
        <v>76.785714285714292</v>
      </c>
      <c r="Q1689" s="9">
        <v>71.304347826086953</v>
      </c>
      <c r="R1689" s="35" t="str">
        <f>CONCATENATE(Таблица1[[#This Row],[ОКПД]],Таблица1[[#This Row],[Признак периода данных]],Таблица1[[#This Row],[ОКЕИ]])</f>
        <v>10.85.1_168</v>
      </c>
      <c r="S1689" s="35" t="str">
        <f>VLOOKUP(Таблица1[[#This Row],[ОКПД]],ОКПД!$A$2:$B$11000,2,FALSE)</f>
        <v>Продукты пищевые готовые и блюда</v>
      </c>
      <c r="T1689" s="35" t="str">
        <f>VLOOKUP(Таблица1[[#This Row],[ОКЕИ]],'для единиц измирения'!$G$4:$H$1900,2,FALSE)</f>
        <v>тонн</v>
      </c>
      <c r="U1689" s="10" t="str">
        <f>LEFT(Таблица1[[#This Row],[ОКПД]],2)</f>
        <v>10</v>
      </c>
      <c r="V1689" s="10" t="e">
        <f>IF(H1689=H1696:H1699,"…*",Таблица1[[#This Row],[За отчётный месяц]])</f>
        <v>#VALUE!</v>
      </c>
      <c r="Y1689" s="26">
        <f t="shared" si="30"/>
        <v>0.82</v>
      </c>
      <c r="Z1689" s="25">
        <f t="shared" si="29"/>
        <v>71.304347826086953</v>
      </c>
    </row>
    <row r="1690" spans="1:26" ht="20.100000000000001" customHeight="1" x14ac:dyDescent="0.25">
      <c r="A1690" s="91">
        <v>44958</v>
      </c>
      <c r="B1690" s="76" t="s">
        <v>17</v>
      </c>
      <c r="C1690" s="76" t="s">
        <v>18</v>
      </c>
      <c r="D1690" s="76" t="s">
        <v>19</v>
      </c>
      <c r="E1690" s="77" t="s">
        <v>20</v>
      </c>
      <c r="F1690" s="78">
        <v>168</v>
      </c>
      <c r="G1690" s="76" t="s">
        <v>298</v>
      </c>
      <c r="H1690" s="76" t="s">
        <v>49</v>
      </c>
      <c r="I1690" s="6">
        <v>2</v>
      </c>
      <c r="J1690" s="8">
        <v>1.1299999999999999</v>
      </c>
      <c r="K1690" s="8">
        <v>0.48</v>
      </c>
      <c r="L1690" s="8">
        <v>0.98</v>
      </c>
      <c r="M1690" s="8">
        <v>1.61</v>
      </c>
      <c r="N1690" s="8">
        <v>2.1800000000000002</v>
      </c>
      <c r="O1690" s="9">
        <v>235.41666666666666</v>
      </c>
      <c r="P1690" s="9">
        <v>115.30612244897959</v>
      </c>
      <c r="Q1690" s="9">
        <v>73.853211009174316</v>
      </c>
      <c r="R1690" s="35" t="str">
        <f>CONCATENATE(Таблица1[[#This Row],[ОКПД]],Таблица1[[#This Row],[Признак периода данных]],Таблица1[[#This Row],[ОКЕИ]])</f>
        <v>10.13.14.600_168</v>
      </c>
      <c r="S1690" s="35" t="str">
        <f>VLOOKUP(Таблица1[[#This Row],[ОКПД]],ОКПД!$A$2:$B$11000,2,FALSE)</f>
        <v>Продукты из мяса и мяса птицы</v>
      </c>
      <c r="T1690" s="35" t="str">
        <f>VLOOKUP(Таблица1[[#This Row],[ОКЕИ]],'для единиц измирения'!$G$4:$H$1900,2,FALSE)</f>
        <v>тонн</v>
      </c>
      <c r="U1690" s="10" t="str">
        <f>LEFT(Таблица1[[#This Row],[ОКПД]],2)</f>
        <v>10</v>
      </c>
      <c r="V1690" s="10" t="e">
        <f>IF(H1690=H1697:H1700,"…*",Таблица1[[#This Row],[За отчётный месяц]])</f>
        <v>#VALUE!</v>
      </c>
      <c r="Y1690" s="26">
        <f t="shared" si="30"/>
        <v>1.61</v>
      </c>
      <c r="Z1690" s="25">
        <f t="shared" si="29"/>
        <v>73.853211009174316</v>
      </c>
    </row>
    <row r="1691" spans="1:26" ht="20.100000000000001" customHeight="1" x14ac:dyDescent="0.25">
      <c r="A1691" s="91">
        <v>44958</v>
      </c>
      <c r="B1691" s="76" t="s">
        <v>17</v>
      </c>
      <c r="C1691" s="76" t="s">
        <v>18</v>
      </c>
      <c r="D1691" s="76" t="s">
        <v>19</v>
      </c>
      <c r="E1691" s="77" t="s">
        <v>20</v>
      </c>
      <c r="F1691" s="78">
        <v>882</v>
      </c>
      <c r="G1691" s="76" t="s">
        <v>298</v>
      </c>
      <c r="H1691" s="76" t="s">
        <v>326</v>
      </c>
      <c r="I1691" s="6">
        <v>1</v>
      </c>
      <c r="J1691" s="8">
        <v>0.44</v>
      </c>
      <c r="K1691" s="8"/>
      <c r="L1691" s="8" t="s">
        <v>9680</v>
      </c>
      <c r="M1691" s="8">
        <v>0.44</v>
      </c>
      <c r="N1691" s="8">
        <v>0</v>
      </c>
      <c r="O1691" s="9"/>
      <c r="P1691" s="9" t="s">
        <v>9680</v>
      </c>
      <c r="Q1691" s="9">
        <v>0</v>
      </c>
      <c r="R1691" s="35" t="str">
        <f>CONCATENATE(Таблица1[[#This Row],[ОКПД]],Таблица1[[#This Row],[Признак периода данных]],Таблица1[[#This Row],[ОКЕИ]])</f>
        <v>10.20.25.113_882</v>
      </c>
      <c r="S1691" s="35" t="str">
        <f>VLOOKUP(Таблица1[[#This Row],[ОКПД]],ОКПД!$A$2:$B$11000,2,FALSE)</f>
        <v>Консервы рыбные в масле</v>
      </c>
      <c r="T1691" s="35" t="str">
        <f>VLOOKUP(Таблица1[[#This Row],[ОКЕИ]],'для единиц измирения'!$G$4:$H$1900,2,FALSE)</f>
        <v>тыс.усл. банок</v>
      </c>
      <c r="U1691" s="10" t="str">
        <f>LEFT(Таблица1[[#This Row],[ОКПД]],2)</f>
        <v>10</v>
      </c>
      <c r="V1691" s="10" t="e">
        <f>IF(H1691=H1698:H1701,"…*",Таблица1[[#This Row],[За отчётный месяц]])</f>
        <v>#VALUE!</v>
      </c>
      <c r="Y1691" s="26">
        <f t="shared" si="30"/>
        <v>0.44</v>
      </c>
      <c r="Z1691" s="25">
        <f t="shared" si="29"/>
        <v>0</v>
      </c>
    </row>
    <row r="1692" spans="1:26" ht="20.100000000000001" customHeight="1" x14ac:dyDescent="0.25">
      <c r="A1692" s="91">
        <v>44958</v>
      </c>
      <c r="B1692" s="76" t="s">
        <v>17</v>
      </c>
      <c r="C1692" s="76" t="s">
        <v>18</v>
      </c>
      <c r="D1692" s="76" t="s">
        <v>19</v>
      </c>
      <c r="E1692" s="77" t="s">
        <v>20</v>
      </c>
      <c r="F1692" s="78">
        <v>169</v>
      </c>
      <c r="G1692" s="76" t="s">
        <v>298</v>
      </c>
      <c r="H1692" s="76" t="s">
        <v>302</v>
      </c>
      <c r="I1692" s="7">
        <v>1</v>
      </c>
      <c r="J1692" s="8">
        <v>45</v>
      </c>
      <c r="K1692" s="8">
        <v>35</v>
      </c>
      <c r="L1692" s="8" t="s">
        <v>9680</v>
      </c>
      <c r="M1692" s="8">
        <v>80</v>
      </c>
      <c r="N1692" s="8">
        <v>0</v>
      </c>
      <c r="O1692" s="9">
        <v>128.57142857142858</v>
      </c>
      <c r="P1692" s="9" t="s">
        <v>9680</v>
      </c>
      <c r="Q1692" s="9">
        <v>0</v>
      </c>
      <c r="R1692" s="35" t="str">
        <f>CONCATENATE(Таблица1[[#This Row],[ОКПД]],Таблица1[[#This Row],[Признак периода данных]],Таблица1[[#This Row],[ОКЕИ]])</f>
        <v>05.10.10.142_169</v>
      </c>
      <c r="S1692" s="35" t="str">
        <f>VLOOKUP(Таблица1[[#This Row],[ОКПД]],ОКПД!$A$2:$B$11000,2,FALSE)</f>
        <v>Уголь коксующийся обогащенный</v>
      </c>
      <c r="T1692" s="35" t="str">
        <f>VLOOKUP(Таблица1[[#This Row],[ОКЕИ]],'для единиц измирения'!$G$4:$H$1900,2,FALSE)</f>
        <v>тыс. тонн</v>
      </c>
      <c r="U1692" s="10" t="str">
        <f>LEFT(Таблица1[[#This Row],[ОКПД]],2)</f>
        <v>05</v>
      </c>
      <c r="V1692" s="10" t="e">
        <f>IF(H1692=H1699:H1702,"…*",Таблица1[[#This Row],[За отчётный месяц]])</f>
        <v>#VALUE!</v>
      </c>
      <c r="Y1692" s="26">
        <f t="shared" si="30"/>
        <v>80</v>
      </c>
      <c r="Z1692" s="25">
        <f t="shared" si="29"/>
        <v>0</v>
      </c>
    </row>
    <row r="1693" spans="1:26" ht="20.100000000000001" customHeight="1" x14ac:dyDescent="0.25">
      <c r="A1693" s="91">
        <v>44958</v>
      </c>
      <c r="B1693" s="76" t="s">
        <v>17</v>
      </c>
      <c r="C1693" s="76" t="s">
        <v>18</v>
      </c>
      <c r="D1693" s="76" t="s">
        <v>19</v>
      </c>
      <c r="E1693" s="77" t="s">
        <v>20</v>
      </c>
      <c r="F1693" s="78">
        <v>168</v>
      </c>
      <c r="G1693" s="76" t="s">
        <v>298</v>
      </c>
      <c r="H1693" s="76" t="s">
        <v>76</v>
      </c>
      <c r="I1693" s="7"/>
      <c r="J1693" s="8"/>
      <c r="K1693" s="8"/>
      <c r="L1693" s="8" t="s">
        <v>9680</v>
      </c>
      <c r="M1693" s="8"/>
      <c r="N1693" s="8" t="s">
        <v>9680</v>
      </c>
      <c r="O1693" s="9"/>
      <c r="P1693" s="9" t="s">
        <v>9680</v>
      </c>
      <c r="Q1693" s="9" t="s">
        <v>9680</v>
      </c>
      <c r="R1693" s="35" t="str">
        <f>CONCATENATE(Таблица1[[#This Row],[ОКПД]],Таблица1[[#This Row],[Признак периода данных]],Таблица1[[#This Row],[ОКЕИ]])</f>
        <v>10.20.14.120_168</v>
      </c>
      <c r="S1693" s="35" t="str">
        <f>VLOOKUP(Таблица1[[#This Row],[ОКПД]],ОКПД!$A$2:$B$11000,2,FALSE)</f>
        <v>Филе морской рыбы мороженое</v>
      </c>
      <c r="T1693" s="35" t="str">
        <f>VLOOKUP(Таблица1[[#This Row],[ОКЕИ]],'для единиц измирения'!$G$4:$H$1900,2,FALSE)</f>
        <v>тонн</v>
      </c>
      <c r="U1693" s="10" t="str">
        <f>LEFT(Таблица1[[#This Row],[ОКПД]],2)</f>
        <v>10</v>
      </c>
      <c r="V1693" s="10" t="e">
        <f>IF(H1693=H1700:H1703,"…*",Таблица1[[#This Row],[За отчётный месяц]])</f>
        <v>#VALUE!</v>
      </c>
      <c r="Y1693" s="26">
        <f t="shared" si="30"/>
        <v>0</v>
      </c>
      <c r="Z1693" s="25" t="str">
        <f t="shared" si="29"/>
        <v xml:space="preserve"> </v>
      </c>
    </row>
    <row r="1694" spans="1:26" ht="20.100000000000001" customHeight="1" x14ac:dyDescent="0.25">
      <c r="A1694" s="91">
        <v>44958</v>
      </c>
      <c r="B1694" s="76" t="s">
        <v>17</v>
      </c>
      <c r="C1694" s="76" t="s">
        <v>18</v>
      </c>
      <c r="D1694" s="76" t="s">
        <v>19</v>
      </c>
      <c r="E1694" s="77" t="s">
        <v>20</v>
      </c>
      <c r="F1694" s="78">
        <v>247</v>
      </c>
      <c r="G1694" s="76" t="s">
        <v>298</v>
      </c>
      <c r="H1694" s="76" t="s">
        <v>273</v>
      </c>
      <c r="I1694" s="6">
        <v>18</v>
      </c>
      <c r="J1694" s="8">
        <v>23.170999999999999</v>
      </c>
      <c r="K1694" s="8">
        <v>24.54</v>
      </c>
      <c r="L1694" s="8">
        <v>23.908999999999999</v>
      </c>
      <c r="M1694" s="8">
        <v>47.710999999999999</v>
      </c>
      <c r="N1694" s="8">
        <v>49.610999999999997</v>
      </c>
      <c r="O1694" s="9">
        <v>94.421352893235536</v>
      </c>
      <c r="P1694" s="9">
        <v>96.913296248274705</v>
      </c>
      <c r="Q1694" s="9">
        <v>96.170204188587206</v>
      </c>
      <c r="R1694" s="35" t="str">
        <f>CONCATENATE(Таблица1[[#This Row],[ОКПД]],Таблица1[[#This Row],[Признак периода данных]],Таблица1[[#This Row],[ОКЕИ]])</f>
        <v>35.11.10.114_247</v>
      </c>
      <c r="S1694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694" s="35" t="str">
        <f>VLOOKUP(Таблица1[[#This Row],[ОКЕИ]],'для единиц измирения'!$G$4:$H$1900,2,FALSE)</f>
        <v>млн. кВт. ч</v>
      </c>
      <c r="U1694" s="10" t="str">
        <f>LEFT(Таблица1[[#This Row],[ОКПД]],2)</f>
        <v>35</v>
      </c>
      <c r="V1694" s="10" t="e">
        <f>IF(H1694=H1701:H1704,"…*",Таблица1[[#This Row],[За отчётный месяц]])</f>
        <v>#VALUE!</v>
      </c>
      <c r="Y1694" s="26">
        <f t="shared" si="30"/>
        <v>47.710999999999999</v>
      </c>
      <c r="Z1694" s="25">
        <f t="shared" si="29"/>
        <v>96.170204188587206</v>
      </c>
    </row>
    <row r="1695" spans="1:26" ht="20.100000000000001" customHeight="1" x14ac:dyDescent="0.25">
      <c r="A1695" s="91">
        <v>44958</v>
      </c>
      <c r="B1695" s="76" t="s">
        <v>17</v>
      </c>
      <c r="C1695" s="76" t="s">
        <v>18</v>
      </c>
      <c r="D1695" s="76" t="s">
        <v>19</v>
      </c>
      <c r="E1695" s="77" t="s">
        <v>20</v>
      </c>
      <c r="F1695" s="78">
        <v>384</v>
      </c>
      <c r="G1695" s="76" t="s">
        <v>298</v>
      </c>
      <c r="H1695" s="76" t="s">
        <v>9074</v>
      </c>
      <c r="I1695" s="6">
        <v>1</v>
      </c>
      <c r="J1695" s="8">
        <v>14</v>
      </c>
      <c r="K1695" s="8">
        <v>14</v>
      </c>
      <c r="L1695" s="8">
        <v>14</v>
      </c>
      <c r="M1695" s="8">
        <v>28</v>
      </c>
      <c r="N1695" s="8">
        <v>28</v>
      </c>
      <c r="O1695" s="9">
        <v>100</v>
      </c>
      <c r="P1695" s="9">
        <v>100</v>
      </c>
      <c r="Q1695" s="9">
        <v>100</v>
      </c>
      <c r="R1695" s="35" t="str">
        <f>CONCATENATE(Таблица1[[#This Row],[ОКПД]],Таблица1[[#This Row],[Признак периода данных]],Таблица1[[#This Row],[ОКЕИ]])</f>
        <v>31.01.12_384</v>
      </c>
      <c r="S1695" s="35" t="str">
        <f>VLOOKUP(Таблица1[[#This Row],[ОКПД]],ОКПД!$A$2:$B$11000,2,FALSE)</f>
        <v>Мебель деревянная для офисов</v>
      </c>
      <c r="T1695" s="35" t="str">
        <f>VLOOKUP(Таблица1[[#This Row],[ОКЕИ]],'для единиц измирения'!$G$4:$H$1900,2,FALSE)</f>
        <v>тыс.руб</v>
      </c>
      <c r="U1695" s="10" t="str">
        <f>LEFT(Таблица1[[#This Row],[ОКПД]],2)</f>
        <v>31</v>
      </c>
      <c r="V1695" s="10" t="e">
        <f>IF(H1695=H1702:H1705,"…*",Таблица1[[#This Row],[За отчётный месяц]])</f>
        <v>#VALUE!</v>
      </c>
      <c r="Y1695" s="26">
        <f t="shared" si="30"/>
        <v>28</v>
      </c>
      <c r="Z1695" s="25">
        <f t="shared" si="29"/>
        <v>100</v>
      </c>
    </row>
    <row r="1696" spans="1:26" ht="20.100000000000001" customHeight="1" x14ac:dyDescent="0.25">
      <c r="A1696" s="91">
        <v>44958</v>
      </c>
      <c r="B1696" s="76" t="s">
        <v>17</v>
      </c>
      <c r="C1696" s="76" t="s">
        <v>18</v>
      </c>
      <c r="D1696" s="76" t="s">
        <v>19</v>
      </c>
      <c r="E1696" s="77" t="s">
        <v>20</v>
      </c>
      <c r="F1696" s="78">
        <v>168</v>
      </c>
      <c r="G1696" s="76" t="s">
        <v>298</v>
      </c>
      <c r="H1696" s="76" t="s">
        <v>139</v>
      </c>
      <c r="I1696" s="6">
        <v>4</v>
      </c>
      <c r="J1696" s="8">
        <v>25.83</v>
      </c>
      <c r="K1696" s="8">
        <v>20</v>
      </c>
      <c r="L1696" s="8">
        <v>25.11</v>
      </c>
      <c r="M1696" s="8">
        <v>45.83</v>
      </c>
      <c r="N1696" s="8">
        <v>47.21</v>
      </c>
      <c r="O1696" s="9">
        <v>129.15</v>
      </c>
      <c r="P1696" s="9">
        <v>102.86738351254481</v>
      </c>
      <c r="Q1696" s="9">
        <v>97.076890489303111</v>
      </c>
      <c r="R1696" s="35" t="str">
        <f>CONCATENATE(Таблица1[[#This Row],[ОКПД]],Таблица1[[#This Row],[Признак периода данных]],Таблица1[[#This Row],[ОКЕИ]])</f>
        <v>10.51.52_168</v>
      </c>
      <c r="S1696" s="35" t="str">
        <f>VLOOKUP(Таблица1[[#This Row],[ОКПД]],ОКПД!$A$2:$B$11000,2,FALSE)</f>
        <v>Продукты кисломолочные (кроме творога и продуктов из творога)</v>
      </c>
      <c r="T1696" s="35" t="str">
        <f>VLOOKUP(Таблица1[[#This Row],[ОКЕИ]],'для единиц измирения'!$G$4:$H$1900,2,FALSE)</f>
        <v>тонн</v>
      </c>
      <c r="U1696" s="10" t="str">
        <f>LEFT(Таблица1[[#This Row],[ОКПД]],2)</f>
        <v>10</v>
      </c>
      <c r="V1696" s="10" t="e">
        <f>IF(H1696=H1703:H1706,"…*",Таблица1[[#This Row],[За отчётный месяц]])</f>
        <v>#VALUE!</v>
      </c>
      <c r="Y1696" s="26">
        <f t="shared" si="30"/>
        <v>45.83</v>
      </c>
      <c r="Z1696" s="25">
        <f t="shared" si="29"/>
        <v>97.076890489303111</v>
      </c>
    </row>
    <row r="1697" spans="1:26" ht="20.100000000000001" customHeight="1" x14ac:dyDescent="0.25">
      <c r="A1697" s="91">
        <v>44958</v>
      </c>
      <c r="B1697" s="76" t="s">
        <v>17</v>
      </c>
      <c r="C1697" s="76" t="s">
        <v>18</v>
      </c>
      <c r="D1697" s="76" t="s">
        <v>19</v>
      </c>
      <c r="E1697" s="77" t="s">
        <v>20</v>
      </c>
      <c r="F1697" s="78">
        <v>168</v>
      </c>
      <c r="G1697" s="76" t="s">
        <v>298</v>
      </c>
      <c r="H1697" s="76" t="s">
        <v>196</v>
      </c>
      <c r="I1697" s="6">
        <v>1</v>
      </c>
      <c r="J1697" s="8">
        <v>0.04</v>
      </c>
      <c r="K1697" s="8">
        <v>0.03</v>
      </c>
      <c r="L1697" s="8">
        <v>0.11</v>
      </c>
      <c r="M1697" s="8">
        <v>7.0000000000000007E-2</v>
      </c>
      <c r="N1697" s="8">
        <v>0.52</v>
      </c>
      <c r="O1697" s="9">
        <v>133.33333333333334</v>
      </c>
      <c r="P1697" s="9">
        <v>36.363636363636367</v>
      </c>
      <c r="Q1697" s="9">
        <v>13.461538461538462</v>
      </c>
      <c r="R1697" s="35" t="str">
        <f>CONCATENATE(Таблица1[[#This Row],[ОКПД]],Таблица1[[#This Row],[Признак периода данных]],Таблица1[[#This Row],[ОКЕИ]])</f>
        <v>10.72.19_168</v>
      </c>
      <c r="S1697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697" s="35" t="str">
        <f>VLOOKUP(Таблица1[[#This Row],[ОКЕИ]],'для единиц измирения'!$G$4:$H$1900,2,FALSE)</f>
        <v>тонн</v>
      </c>
      <c r="U1697" s="10" t="str">
        <f>LEFT(Таблица1[[#This Row],[ОКПД]],2)</f>
        <v>10</v>
      </c>
      <c r="V1697" s="10" t="e">
        <f>IF(H1697=H1704:H1707,"…*",Таблица1[[#This Row],[За отчётный месяц]])</f>
        <v>#VALUE!</v>
      </c>
      <c r="Y1697" s="26">
        <f t="shared" si="30"/>
        <v>7.0000000000000007E-2</v>
      </c>
      <c r="Z1697" s="25">
        <f t="shared" si="29"/>
        <v>13.461538461538462</v>
      </c>
    </row>
    <row r="1698" spans="1:26" ht="20.100000000000001" customHeight="1" x14ac:dyDescent="0.25">
      <c r="A1698" s="91">
        <v>44958</v>
      </c>
      <c r="B1698" s="76" t="s">
        <v>17</v>
      </c>
      <c r="C1698" s="76" t="s">
        <v>18</v>
      </c>
      <c r="D1698" s="76" t="s">
        <v>19</v>
      </c>
      <c r="E1698" s="77" t="s">
        <v>20</v>
      </c>
      <c r="F1698" s="78">
        <v>168</v>
      </c>
      <c r="G1698" s="76" t="s">
        <v>298</v>
      </c>
      <c r="H1698" s="76" t="s">
        <v>91</v>
      </c>
      <c r="I1698" s="6">
        <v>2</v>
      </c>
      <c r="J1698" s="8">
        <v>0.189</v>
      </c>
      <c r="K1698" s="8">
        <v>0.14599999999999999</v>
      </c>
      <c r="L1698" s="8">
        <v>3.1E-2</v>
      </c>
      <c r="M1698" s="8">
        <v>0.33500000000000002</v>
      </c>
      <c r="N1698" s="8">
        <v>6.8000000000000005E-2</v>
      </c>
      <c r="O1698" s="9">
        <v>129.45205479452054</v>
      </c>
      <c r="P1698" s="9">
        <v>609.67741935483866</v>
      </c>
      <c r="Q1698" s="9">
        <v>492.64705882352939</v>
      </c>
      <c r="R1698" s="35" t="str">
        <f>CONCATENATE(Таблица1[[#This Row],[ОКПД]],Таблица1[[#This Row],[Признак периода данных]],Таблица1[[#This Row],[ОКЕИ]])</f>
        <v>10.20.23.112_168</v>
      </c>
      <c r="S1698" s="35" t="str">
        <f>VLOOKUP(Таблица1[[#This Row],[ОКПД]],ОКПД!$A$2:$B$11000,2,FALSE)</f>
        <v>Рыба вяленая морская</v>
      </c>
      <c r="T1698" s="35" t="str">
        <f>VLOOKUP(Таблица1[[#This Row],[ОКЕИ]],'для единиц измирения'!$G$4:$H$1900,2,FALSE)</f>
        <v>тонн</v>
      </c>
      <c r="U1698" s="10" t="str">
        <f>LEFT(Таблица1[[#This Row],[ОКПД]],2)</f>
        <v>10</v>
      </c>
      <c r="V1698" s="10" t="e">
        <f>IF(H1698=H1705:H1708,"…*",Таблица1[[#This Row],[За отчётный месяц]])</f>
        <v>#VALUE!</v>
      </c>
      <c r="Y1698" s="26">
        <f t="shared" si="30"/>
        <v>0.33500000000000002</v>
      </c>
      <c r="Z1698" s="25">
        <f t="shared" si="29"/>
        <v>492.64705882352939</v>
      </c>
    </row>
    <row r="1699" spans="1:26" ht="20.100000000000001" customHeight="1" x14ac:dyDescent="0.25">
      <c r="A1699" s="91">
        <v>44958</v>
      </c>
      <c r="B1699" s="76" t="s">
        <v>17</v>
      </c>
      <c r="C1699" s="76" t="s">
        <v>18</v>
      </c>
      <c r="D1699" s="76" t="s">
        <v>19</v>
      </c>
      <c r="E1699" s="77" t="s">
        <v>20</v>
      </c>
      <c r="F1699" s="78">
        <v>168</v>
      </c>
      <c r="G1699" s="76" t="s">
        <v>298</v>
      </c>
      <c r="H1699" s="76" t="s">
        <v>179</v>
      </c>
      <c r="I1699" s="6">
        <v>9</v>
      </c>
      <c r="J1699" s="8">
        <v>10.567</v>
      </c>
      <c r="K1699" s="8">
        <v>11.29</v>
      </c>
      <c r="L1699" s="8">
        <v>12.047000000000001</v>
      </c>
      <c r="M1699" s="8">
        <v>21.856999999999999</v>
      </c>
      <c r="N1699" s="8">
        <v>23.817</v>
      </c>
      <c r="O1699" s="9">
        <v>93.596102745792734</v>
      </c>
      <c r="P1699" s="9">
        <v>87.714783763592592</v>
      </c>
      <c r="Q1699" s="9">
        <v>91.770584036612505</v>
      </c>
      <c r="R1699" s="35" t="str">
        <f>CONCATENATE(Таблица1[[#This Row],[ОКПД]],Таблица1[[#This Row],[Признак периода данных]],Таблица1[[#This Row],[ОКЕИ]])</f>
        <v>10.71.11.120_168</v>
      </c>
      <c r="S1699" s="35" t="str">
        <f>VLOOKUP(Таблица1[[#This Row],[ОКПД]],ОКПД!$A$2:$B$11000,2,FALSE)</f>
        <v>Булочные изделия недлительного хранения</v>
      </c>
      <c r="T1699" s="35" t="str">
        <f>VLOOKUP(Таблица1[[#This Row],[ОКЕИ]],'для единиц измирения'!$G$4:$H$1900,2,FALSE)</f>
        <v>тонн</v>
      </c>
      <c r="U1699" s="10" t="str">
        <f>LEFT(Таблица1[[#This Row],[ОКПД]],2)</f>
        <v>10</v>
      </c>
      <c r="V1699" s="10" t="e">
        <f>IF(H1699=H1706:H1709,"…*",Таблица1[[#This Row],[За отчётный месяц]])</f>
        <v>#VALUE!</v>
      </c>
      <c r="Y1699" s="26">
        <f t="shared" si="30"/>
        <v>21.856999999999999</v>
      </c>
      <c r="Z1699" s="25">
        <f t="shared" si="29"/>
        <v>91.770584036612505</v>
      </c>
    </row>
    <row r="1700" spans="1:26" ht="20.100000000000001" customHeight="1" x14ac:dyDescent="0.25">
      <c r="A1700" s="91">
        <v>44958</v>
      </c>
      <c r="B1700" s="76" t="s">
        <v>17</v>
      </c>
      <c r="C1700" s="76" t="s">
        <v>18</v>
      </c>
      <c r="D1700" s="76" t="s">
        <v>19</v>
      </c>
      <c r="E1700" s="77" t="s">
        <v>20</v>
      </c>
      <c r="F1700" s="78">
        <v>159</v>
      </c>
      <c r="G1700" s="76" t="s">
        <v>298</v>
      </c>
      <c r="H1700" s="76" t="s">
        <v>309</v>
      </c>
      <c r="I1700" s="7">
        <v>1</v>
      </c>
      <c r="J1700" s="8">
        <v>7.5</v>
      </c>
      <c r="K1700" s="8">
        <v>8.1999999999999993</v>
      </c>
      <c r="L1700" s="8">
        <v>7.6859999999999999</v>
      </c>
      <c r="M1700" s="8">
        <v>15.7</v>
      </c>
      <c r="N1700" s="8">
        <v>16.007000000000001</v>
      </c>
      <c r="O1700" s="9">
        <v>91.463414634146346</v>
      </c>
      <c r="P1700" s="9">
        <v>97.580015612802498</v>
      </c>
      <c r="Q1700" s="9">
        <v>98.082089086024865</v>
      </c>
      <c r="R1700" s="35" t="str">
        <f>CONCATENATE(Таблица1[[#This Row],[ОКПД]],Таблица1[[#This Row],[Признак периода данных]],Таблица1[[#This Row],[ОКЕИ]])</f>
        <v>06.20.10.110_159</v>
      </c>
      <c r="S1700" s="35" t="str">
        <f>VLOOKUP(Таблица1[[#This Row],[ОКПД]],ОКПД!$A$2:$B$11000,2,FALSE)</f>
        <v xml:space="preserve">Газ горючий природный (газ естественный) </v>
      </c>
      <c r="T1700" s="35" t="str">
        <f>VLOOKUP(Таблица1[[#This Row],[ОКЕИ]],'для единиц измирения'!$G$4:$H$1900,2,FALSE)</f>
        <v>млн.м3</v>
      </c>
      <c r="U1700" s="10" t="str">
        <f>LEFT(Таблица1[[#This Row],[ОКПД]],2)</f>
        <v>06</v>
      </c>
      <c r="V1700" s="10" t="e">
        <f>IF(H1700=H1707:H1710,"…*",Таблица1[[#This Row],[За отчётный месяц]])</f>
        <v>#VALUE!</v>
      </c>
      <c r="Y1700" s="26">
        <f t="shared" si="30"/>
        <v>15.7</v>
      </c>
      <c r="Z1700" s="25">
        <f t="shared" si="29"/>
        <v>98.082089086024865</v>
      </c>
    </row>
    <row r="1701" spans="1:26" ht="20.100000000000001" customHeight="1" x14ac:dyDescent="0.25">
      <c r="A1701" s="91">
        <v>44958</v>
      </c>
      <c r="B1701" s="76" t="s">
        <v>17</v>
      </c>
      <c r="C1701" s="76" t="s">
        <v>18</v>
      </c>
      <c r="D1701" s="76" t="s">
        <v>19</v>
      </c>
      <c r="E1701" s="77" t="s">
        <v>20</v>
      </c>
      <c r="F1701" s="78">
        <v>169</v>
      </c>
      <c r="G1701" s="76" t="s">
        <v>298</v>
      </c>
      <c r="H1701" s="76" t="s">
        <v>32</v>
      </c>
      <c r="I1701" s="7">
        <v>1</v>
      </c>
      <c r="J1701" s="8">
        <v>107</v>
      </c>
      <c r="K1701" s="8">
        <v>114</v>
      </c>
      <c r="L1701" s="8">
        <v>75.504000000000005</v>
      </c>
      <c r="M1701" s="8">
        <v>221</v>
      </c>
      <c r="N1701" s="8">
        <v>179.72399999999999</v>
      </c>
      <c r="O1701" s="9">
        <v>93.859649122807014</v>
      </c>
      <c r="P1701" s="9">
        <v>141.71434625980081</v>
      </c>
      <c r="Q1701" s="9">
        <v>122.96632614453273</v>
      </c>
      <c r="R1701" s="35" t="str">
        <f>CONCATENATE(Таблица1[[#This Row],[ОКПД]],Таблица1[[#This Row],[Признак периода данных]],Таблица1[[#This Row],[ОКЕИ]])</f>
        <v>05.10.20.001.АГ_169</v>
      </c>
      <c r="S1701" s="35" t="str">
        <f>VLOOKUP(Таблица1[[#This Row],[ОКПД]],ОКПД!$A$2:$B$11000,2,FALSE)</f>
        <v>Уголь каменный и бурый</v>
      </c>
      <c r="T1701" s="35" t="str">
        <f>VLOOKUP(Таблица1[[#This Row],[ОКЕИ]],'для единиц измирения'!$G$4:$H$1900,2,FALSE)</f>
        <v>тыс. тонн</v>
      </c>
      <c r="U1701" s="10" t="str">
        <f>LEFT(Таблица1[[#This Row],[ОКПД]],2)</f>
        <v>05</v>
      </c>
      <c r="V1701" s="10" t="e">
        <f>IF(H1701=H1708:H1711,"…*",Таблица1[[#This Row],[За отчётный месяц]])</f>
        <v>#VALUE!</v>
      </c>
      <c r="Y1701" s="26">
        <f t="shared" si="30"/>
        <v>221</v>
      </c>
      <c r="Z1701" s="25">
        <f t="shared" si="29"/>
        <v>122.96632614453273</v>
      </c>
    </row>
    <row r="1702" spans="1:26" ht="20.100000000000001" customHeight="1" x14ac:dyDescent="0.25">
      <c r="A1702" s="91">
        <v>44958</v>
      </c>
      <c r="B1702" s="76" t="s">
        <v>17</v>
      </c>
      <c r="C1702" s="76" t="s">
        <v>18</v>
      </c>
      <c r="D1702" s="76" t="s">
        <v>19</v>
      </c>
      <c r="E1702" s="77" t="s">
        <v>20</v>
      </c>
      <c r="F1702" s="78">
        <v>168</v>
      </c>
      <c r="G1702" s="76" t="s">
        <v>298</v>
      </c>
      <c r="H1702" s="76" t="s">
        <v>45</v>
      </c>
      <c r="I1702" s="7">
        <v>2</v>
      </c>
      <c r="J1702" s="8">
        <v>1.64</v>
      </c>
      <c r="K1702" s="8">
        <v>0.84</v>
      </c>
      <c r="L1702" s="8">
        <v>1.33</v>
      </c>
      <c r="M1702" s="8">
        <v>2.48</v>
      </c>
      <c r="N1702" s="8">
        <v>2.72</v>
      </c>
      <c r="O1702" s="9">
        <v>195.23809523809524</v>
      </c>
      <c r="P1702" s="9">
        <v>123.30827067669173</v>
      </c>
      <c r="Q1702" s="9">
        <v>91.17647058823529</v>
      </c>
      <c r="R1702" s="35" t="str">
        <f>CONCATENATE(Таблица1[[#This Row],[ОКПД]],Таблица1[[#This Row],[Признак периода данных]],Таблица1[[#This Row],[ОКЕИ]])</f>
        <v>10.13.14.400_168</v>
      </c>
      <c r="S1702" s="35" t="str">
        <f>VLOOKUP(Таблица1[[#This Row],[ОКПД]],ОКПД!$A$2:$B$11000,2,FALSE)</f>
        <v>Изделия колбасные копченые</v>
      </c>
      <c r="T1702" s="35" t="str">
        <f>VLOOKUP(Таблица1[[#This Row],[ОКЕИ]],'для единиц измирения'!$G$4:$H$1900,2,FALSE)</f>
        <v>тонн</v>
      </c>
      <c r="U1702" s="10" t="str">
        <f>LEFT(Таблица1[[#This Row],[ОКПД]],2)</f>
        <v>10</v>
      </c>
      <c r="V1702" s="10" t="e">
        <f>IF(H1702=H1709:H1712,"…*",Таблица1[[#This Row],[За отчётный месяц]])</f>
        <v>#VALUE!</v>
      </c>
      <c r="Y1702" s="26">
        <f t="shared" si="30"/>
        <v>2.48</v>
      </c>
      <c r="Z1702" s="25">
        <f t="shared" si="29"/>
        <v>91.17647058823529</v>
      </c>
    </row>
    <row r="1703" spans="1:26" ht="20.100000000000001" customHeight="1" x14ac:dyDescent="0.25">
      <c r="A1703" s="91">
        <v>44958</v>
      </c>
      <c r="B1703" s="76" t="s">
        <v>17</v>
      </c>
      <c r="C1703" s="76" t="s">
        <v>18</v>
      </c>
      <c r="D1703" s="76" t="s">
        <v>19</v>
      </c>
      <c r="E1703" s="77" t="s">
        <v>20</v>
      </c>
      <c r="F1703" s="78">
        <v>168</v>
      </c>
      <c r="G1703" s="76" t="s">
        <v>298</v>
      </c>
      <c r="H1703" s="76" t="s">
        <v>99</v>
      </c>
      <c r="I1703" s="7">
        <v>1</v>
      </c>
      <c r="J1703" s="8">
        <v>0.12</v>
      </c>
      <c r="K1703" s="8">
        <v>0.09</v>
      </c>
      <c r="L1703" s="8">
        <v>0.1</v>
      </c>
      <c r="M1703" s="8">
        <v>0.21</v>
      </c>
      <c r="N1703" s="8">
        <v>0.14000000000000001</v>
      </c>
      <c r="O1703" s="9">
        <v>133.33333333333334</v>
      </c>
      <c r="P1703" s="9">
        <v>120</v>
      </c>
      <c r="Q1703" s="9">
        <v>150</v>
      </c>
      <c r="R1703" s="35" t="str">
        <f>CONCATENATE(Таблица1[[#This Row],[ОКПД]],Таблица1[[#This Row],[Признак периода данных]],Таблица1[[#This Row],[ОКЕИ]])</f>
        <v>10.20.23.130_168</v>
      </c>
      <c r="S1703" s="35" t="str">
        <f>VLOOKUP(Таблица1[[#This Row],[ОКПД]],ОКПД!$A$2:$B$11000,2,FALSE)</f>
        <v>Рыба сушеная</v>
      </c>
      <c r="T1703" s="35" t="str">
        <f>VLOOKUP(Таблица1[[#This Row],[ОКЕИ]],'для единиц измирения'!$G$4:$H$1900,2,FALSE)</f>
        <v>тонн</v>
      </c>
      <c r="U1703" s="10" t="str">
        <f>LEFT(Таблица1[[#This Row],[ОКПД]],2)</f>
        <v>10</v>
      </c>
      <c r="V1703" s="10" t="e">
        <f>IF(H1703=H1710:H1713,"…*",Таблица1[[#This Row],[За отчётный месяц]])</f>
        <v>#VALUE!</v>
      </c>
      <c r="Y1703" s="26">
        <f t="shared" si="30"/>
        <v>0.21</v>
      </c>
      <c r="Z1703" s="25">
        <f t="shared" si="29"/>
        <v>150</v>
      </c>
    </row>
    <row r="1704" spans="1:26" ht="20.100000000000001" customHeight="1" x14ac:dyDescent="0.25">
      <c r="A1704" s="91">
        <v>44958</v>
      </c>
      <c r="B1704" s="76" t="s">
        <v>17</v>
      </c>
      <c r="C1704" s="76" t="s">
        <v>18</v>
      </c>
      <c r="D1704" s="76" t="s">
        <v>19</v>
      </c>
      <c r="E1704" s="77" t="s">
        <v>20</v>
      </c>
      <c r="F1704" s="78">
        <v>168</v>
      </c>
      <c r="G1704" s="76" t="s">
        <v>298</v>
      </c>
      <c r="H1704" s="76" t="s">
        <v>118</v>
      </c>
      <c r="I1704" s="6">
        <v>1</v>
      </c>
      <c r="J1704" s="8">
        <v>9.0999999999999998E-2</v>
      </c>
      <c r="K1704" s="8">
        <v>1.4E-2</v>
      </c>
      <c r="L1704" s="8" t="s">
        <v>9680</v>
      </c>
      <c r="M1704" s="8">
        <v>0.105</v>
      </c>
      <c r="N1704" s="8">
        <v>0</v>
      </c>
      <c r="O1704" s="9">
        <v>650</v>
      </c>
      <c r="P1704" s="9" t="s">
        <v>9680</v>
      </c>
      <c r="Q1704" s="9">
        <v>0</v>
      </c>
      <c r="R1704" s="35" t="str">
        <f>CONCATENATE(Таблица1[[#This Row],[ОКПД]],Таблица1[[#This Row],[Признак периода данных]],Таблица1[[#This Row],[ОКЕИ]])</f>
        <v>10.20.25.111_168</v>
      </c>
      <c r="S1704" s="35" t="str">
        <f>VLOOKUP(Таблица1[[#This Row],[ОКПД]],ОКПД!$A$2:$B$11000,2,FALSE)</f>
        <v>Консервы рыбные натуральные</v>
      </c>
      <c r="T1704" s="35" t="str">
        <f>VLOOKUP(Таблица1[[#This Row],[ОКЕИ]],'для единиц измирения'!$G$4:$H$1900,2,FALSE)</f>
        <v>тонн</v>
      </c>
      <c r="U1704" s="10" t="str">
        <f>LEFT(Таблица1[[#This Row],[ОКПД]],2)</f>
        <v>10</v>
      </c>
      <c r="V1704" s="10" t="e">
        <f>IF(H1704=H1711:H1714,"…*",Таблица1[[#This Row],[За отчётный месяц]])</f>
        <v>#VALUE!</v>
      </c>
      <c r="Y1704" s="26">
        <f t="shared" si="30"/>
        <v>0.105</v>
      </c>
      <c r="Z1704" s="25">
        <f t="shared" si="29"/>
        <v>0</v>
      </c>
    </row>
    <row r="1705" spans="1:26" ht="20.100000000000001" customHeight="1" x14ac:dyDescent="0.25">
      <c r="A1705" s="91">
        <v>44958</v>
      </c>
      <c r="B1705" s="76" t="s">
        <v>17</v>
      </c>
      <c r="C1705" s="76" t="s">
        <v>18</v>
      </c>
      <c r="D1705" s="76" t="s">
        <v>19</v>
      </c>
      <c r="E1705" s="77" t="s">
        <v>20</v>
      </c>
      <c r="F1705" s="78">
        <v>384</v>
      </c>
      <c r="G1705" s="76" t="s">
        <v>298</v>
      </c>
      <c r="H1705" s="76" t="s">
        <v>240</v>
      </c>
      <c r="I1705" s="6">
        <v>3</v>
      </c>
      <c r="J1705" s="8">
        <v>139.69999999999999</v>
      </c>
      <c r="K1705" s="8">
        <v>50.5</v>
      </c>
      <c r="L1705" s="8" t="s">
        <v>9680</v>
      </c>
      <c r="M1705" s="8">
        <v>190.2</v>
      </c>
      <c r="N1705" s="8">
        <v>0</v>
      </c>
      <c r="O1705" s="9">
        <v>276.63366336633663</v>
      </c>
      <c r="P1705" s="9" t="s">
        <v>9680</v>
      </c>
      <c r="Q1705" s="9">
        <v>0</v>
      </c>
      <c r="R1705" s="35" t="str">
        <f>CONCATENATE(Таблица1[[#This Row],[ОКПД]],Таблица1[[#This Row],[Признак периода данных]],Таблица1[[#This Row],[ОКЕИ]])</f>
        <v>18.12.14_384</v>
      </c>
      <c r="S1705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705" s="35" t="str">
        <f>VLOOKUP(Таблица1[[#This Row],[ОКЕИ]],'для единиц измирения'!$G$4:$H$1900,2,FALSE)</f>
        <v>тыс.руб</v>
      </c>
      <c r="U1705" s="10" t="str">
        <f>LEFT(Таблица1[[#This Row],[ОКПД]],2)</f>
        <v>18</v>
      </c>
      <c r="V1705" s="10" t="e">
        <f>IF(H1705=H1712:H1715,"…*",Таблица1[[#This Row],[За отчётный месяц]])</f>
        <v>#VALUE!</v>
      </c>
      <c r="Y1705" s="26">
        <f t="shared" si="30"/>
        <v>190.2</v>
      </c>
      <c r="Z1705" s="25">
        <f t="shared" si="29"/>
        <v>0</v>
      </c>
    </row>
    <row r="1706" spans="1:26" ht="20.100000000000001" customHeight="1" x14ac:dyDescent="0.25">
      <c r="A1706" s="91">
        <v>44958</v>
      </c>
      <c r="B1706" s="76" t="s">
        <v>17</v>
      </c>
      <c r="C1706" s="76" t="s">
        <v>18</v>
      </c>
      <c r="D1706" s="76" t="s">
        <v>19</v>
      </c>
      <c r="E1706" s="77" t="s">
        <v>20</v>
      </c>
      <c r="F1706" s="78">
        <v>114</v>
      </c>
      <c r="G1706" s="76" t="s">
        <v>298</v>
      </c>
      <c r="H1706" s="76" t="s">
        <v>243</v>
      </c>
      <c r="I1706" s="6"/>
      <c r="J1706" s="8"/>
      <c r="K1706" s="8">
        <v>0.126</v>
      </c>
      <c r="L1706" s="8">
        <v>0.01</v>
      </c>
      <c r="M1706" s="8">
        <v>0.126</v>
      </c>
      <c r="N1706" s="8">
        <v>0.04</v>
      </c>
      <c r="O1706" s="9"/>
      <c r="P1706" s="9">
        <v>0</v>
      </c>
      <c r="Q1706" s="9">
        <v>315</v>
      </c>
      <c r="R1706" s="35" t="str">
        <f>CONCATENATE(Таблица1[[#This Row],[ОКПД]],Таблица1[[#This Row],[Признак периода данных]],Таблица1[[#This Row],[ОКЕИ]])</f>
        <v>20.11.11.150_114</v>
      </c>
      <c r="S1706" s="35" t="str">
        <f>VLOOKUP(Таблица1[[#This Row],[ОКПД]],ОКПД!$A$2:$B$11000,2,FALSE)</f>
        <v>Кислород</v>
      </c>
      <c r="T1706" s="35" t="str">
        <f>VLOOKUP(Таблица1[[#This Row],[ОКЕИ]],'для единиц измирения'!$G$4:$H$1900,2,FALSE)</f>
        <v>тыс.м3</v>
      </c>
      <c r="U1706" s="10" t="str">
        <f>LEFT(Таблица1[[#This Row],[ОКПД]],2)</f>
        <v>20</v>
      </c>
      <c r="V1706" s="10" t="e">
        <f>IF(H1706=H1713:H1716,"…*",Таблица1[[#This Row],[За отчётный месяц]])</f>
        <v>#VALUE!</v>
      </c>
      <c r="Y1706" s="26">
        <f t="shared" si="30"/>
        <v>0.126</v>
      </c>
      <c r="Z1706" s="25">
        <f t="shared" si="29"/>
        <v>315</v>
      </c>
    </row>
    <row r="1707" spans="1:26" ht="20.100000000000001" customHeight="1" x14ac:dyDescent="0.25">
      <c r="A1707" s="91">
        <v>44958</v>
      </c>
      <c r="B1707" s="76" t="s">
        <v>17</v>
      </c>
      <c r="C1707" s="76" t="s">
        <v>18</v>
      </c>
      <c r="D1707" s="76" t="s">
        <v>19</v>
      </c>
      <c r="E1707" s="77" t="s">
        <v>20</v>
      </c>
      <c r="F1707" s="78">
        <v>159</v>
      </c>
      <c r="G1707" s="76" t="s">
        <v>298</v>
      </c>
      <c r="H1707" s="76" t="s">
        <v>305</v>
      </c>
      <c r="I1707" s="7">
        <v>1</v>
      </c>
      <c r="J1707" s="8">
        <v>7.5</v>
      </c>
      <c r="K1707" s="8">
        <v>8.1999999999999993</v>
      </c>
      <c r="L1707" s="8">
        <v>7.6859999999999999</v>
      </c>
      <c r="M1707" s="8">
        <v>15.7</v>
      </c>
      <c r="N1707" s="8">
        <v>16.007000000000001</v>
      </c>
      <c r="O1707" s="9">
        <v>91.463414634146346</v>
      </c>
      <c r="P1707" s="9">
        <v>97.580015612802498</v>
      </c>
      <c r="Q1707" s="9">
        <v>98.082089086024865</v>
      </c>
      <c r="R1707" s="35" t="str">
        <f>CONCATENATE(Таблица1[[#This Row],[ОКПД]],Таблица1[[#This Row],[Признак периода данных]],Таблица1[[#This Row],[ОКЕИ]])</f>
        <v>06.20.10.001.АГ_159</v>
      </c>
      <c r="S1707" s="35" t="str">
        <f>VLOOKUP(Таблица1[[#This Row],[ОКПД]],ОКПД!$A$2:$B$11000,2,FALSE)</f>
        <v>Газ природный и попутный</v>
      </c>
      <c r="T1707" s="35" t="str">
        <f>VLOOKUP(Таблица1[[#This Row],[ОКЕИ]],'для единиц измирения'!$G$4:$H$1900,2,FALSE)</f>
        <v>млн.м3</v>
      </c>
      <c r="U1707" s="10" t="str">
        <f>LEFT(Таблица1[[#This Row],[ОКПД]],2)</f>
        <v>06</v>
      </c>
      <c r="V1707" s="10" t="e">
        <f>IF(H1707=H1714:H1717,"…*",Таблица1[[#This Row],[За отчётный месяц]])</f>
        <v>#VALUE!</v>
      </c>
      <c r="Y1707" s="26">
        <f t="shared" si="30"/>
        <v>15.7</v>
      </c>
      <c r="Z1707" s="25">
        <f t="shared" si="29"/>
        <v>98.082089086024865</v>
      </c>
    </row>
    <row r="1708" spans="1:26" ht="20.100000000000001" customHeight="1" x14ac:dyDescent="0.25">
      <c r="A1708" s="91">
        <v>44958</v>
      </c>
      <c r="B1708" s="76" t="s">
        <v>17</v>
      </c>
      <c r="C1708" s="76" t="s">
        <v>18</v>
      </c>
      <c r="D1708" s="76" t="s">
        <v>19</v>
      </c>
      <c r="E1708" s="77" t="s">
        <v>20</v>
      </c>
      <c r="F1708" s="78">
        <v>168</v>
      </c>
      <c r="G1708" s="76" t="s">
        <v>298</v>
      </c>
      <c r="H1708" s="76" t="s">
        <v>311</v>
      </c>
      <c r="I1708" s="7">
        <v>1</v>
      </c>
      <c r="J1708" s="8">
        <v>0.11</v>
      </c>
      <c r="K1708" s="8">
        <v>0.09</v>
      </c>
      <c r="L1708" s="8">
        <v>0.03</v>
      </c>
      <c r="M1708" s="8">
        <v>0.2</v>
      </c>
      <c r="N1708" s="8">
        <v>0.04</v>
      </c>
      <c r="O1708" s="9">
        <v>122.22222222222223</v>
      </c>
      <c r="P1708" s="9">
        <v>366.66666666666669</v>
      </c>
      <c r="Q1708" s="9">
        <v>500</v>
      </c>
      <c r="R1708" s="35" t="str">
        <f>CONCATENATE(Таблица1[[#This Row],[ОКПД]],Таблица1[[#This Row],[Признак периода данных]],Таблица1[[#This Row],[ОКЕИ]])</f>
        <v>10.13.13_168</v>
      </c>
      <c r="S1708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708" s="35" t="str">
        <f>VLOOKUP(Таблица1[[#This Row],[ОКЕИ]],'для единиц измирения'!$G$4:$H$1900,2,FALSE)</f>
        <v>тонн</v>
      </c>
      <c r="U1708" s="10" t="str">
        <f>LEFT(Таблица1[[#This Row],[ОКПД]],2)</f>
        <v>10</v>
      </c>
      <c r="V1708" s="10" t="e">
        <f>IF(H1708=H1715:H1718,"…*",Таблица1[[#This Row],[За отчётный месяц]])</f>
        <v>#VALUE!</v>
      </c>
      <c r="Y1708" s="26">
        <f t="shared" si="30"/>
        <v>0.2</v>
      </c>
      <c r="Z1708" s="25">
        <f t="shared" si="29"/>
        <v>500</v>
      </c>
    </row>
    <row r="1709" spans="1:26" ht="20.100000000000001" customHeight="1" x14ac:dyDescent="0.25">
      <c r="A1709" s="91">
        <v>44958</v>
      </c>
      <c r="B1709" s="76" t="s">
        <v>17</v>
      </c>
      <c r="C1709" s="76" t="s">
        <v>18</v>
      </c>
      <c r="D1709" s="76" t="s">
        <v>19</v>
      </c>
      <c r="E1709" s="77" t="s">
        <v>20</v>
      </c>
      <c r="F1709" s="78">
        <v>168</v>
      </c>
      <c r="G1709" s="76" t="s">
        <v>298</v>
      </c>
      <c r="H1709" s="76" t="s">
        <v>328</v>
      </c>
      <c r="I1709" s="6">
        <v>1</v>
      </c>
      <c r="J1709" s="8">
        <v>3.0000000000000001E-3</v>
      </c>
      <c r="K1709" s="8">
        <v>7.0000000000000001E-3</v>
      </c>
      <c r="L1709" s="8">
        <v>6.0000000000000001E-3</v>
      </c>
      <c r="M1709" s="8">
        <v>0.01</v>
      </c>
      <c r="N1709" s="8">
        <v>6.0000000000000001E-3</v>
      </c>
      <c r="O1709" s="9">
        <v>42.857142857142854</v>
      </c>
      <c r="P1709" s="9">
        <v>50</v>
      </c>
      <c r="Q1709" s="9">
        <v>166.66666666666666</v>
      </c>
      <c r="R1709" s="35" t="str">
        <f>CONCATENATE(Таблица1[[#This Row],[ОКПД]],Таблица1[[#This Row],[Признак периода данных]],Таблица1[[#This Row],[ОКЕИ]])</f>
        <v>10.20.33_168</v>
      </c>
      <c r="S1709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709" s="35" t="str">
        <f>VLOOKUP(Таблица1[[#This Row],[ОКЕИ]],'для единиц измирения'!$G$4:$H$1900,2,FALSE)</f>
        <v>тонн</v>
      </c>
      <c r="U1709" s="10" t="str">
        <f>LEFT(Таблица1[[#This Row],[ОКПД]],2)</f>
        <v>10</v>
      </c>
      <c r="V1709" s="10" t="e">
        <f>IF(H1709=H1716:H1719,"…*",Таблица1[[#This Row],[За отчётный месяц]])</f>
        <v>#VALUE!</v>
      </c>
      <c r="Y1709" s="26">
        <f t="shared" si="30"/>
        <v>0.01</v>
      </c>
      <c r="Z1709" s="25">
        <f t="shared" si="29"/>
        <v>166.66666666666666</v>
      </c>
    </row>
    <row r="1710" spans="1:26" ht="20.100000000000001" customHeight="1" x14ac:dyDescent="0.25">
      <c r="A1710" s="91">
        <v>44958</v>
      </c>
      <c r="B1710" s="76" t="s">
        <v>17</v>
      </c>
      <c r="C1710" s="76" t="s">
        <v>18</v>
      </c>
      <c r="D1710" s="76" t="s">
        <v>19</v>
      </c>
      <c r="E1710" s="77" t="s">
        <v>20</v>
      </c>
      <c r="F1710" s="78">
        <v>882</v>
      </c>
      <c r="G1710" s="76" t="s">
        <v>298</v>
      </c>
      <c r="H1710" s="76" t="s">
        <v>114</v>
      </c>
      <c r="I1710" s="7">
        <v>1</v>
      </c>
      <c r="J1710" s="8">
        <v>0.7</v>
      </c>
      <c r="K1710" s="8">
        <v>0.04</v>
      </c>
      <c r="L1710" s="8" t="s">
        <v>9680</v>
      </c>
      <c r="M1710" s="8">
        <v>0.74</v>
      </c>
      <c r="N1710" s="8">
        <v>0</v>
      </c>
      <c r="O1710" s="9">
        <v>1750</v>
      </c>
      <c r="P1710" s="9" t="s">
        <v>9680</v>
      </c>
      <c r="Q1710" s="9">
        <v>0</v>
      </c>
      <c r="R1710" s="35" t="str">
        <f>CONCATENATE(Таблица1[[#This Row],[ОКПД]],Таблица1[[#This Row],[Признак периода данных]],Таблица1[[#This Row],[ОКЕИ]])</f>
        <v>10.20.25.110_882</v>
      </c>
      <c r="S1710" s="35" t="str">
        <f>VLOOKUP(Таблица1[[#This Row],[ОКПД]],ОКПД!$A$2:$B$11000,2,FALSE)</f>
        <v>Консервы рыбные</v>
      </c>
      <c r="T1710" s="35" t="str">
        <f>VLOOKUP(Таблица1[[#This Row],[ОКЕИ]],'для единиц измирения'!$G$4:$H$1900,2,FALSE)</f>
        <v>тыс.усл. банок</v>
      </c>
      <c r="U1710" s="10" t="str">
        <f>LEFT(Таблица1[[#This Row],[ОКПД]],2)</f>
        <v>10</v>
      </c>
      <c r="V1710" s="10" t="e">
        <f>IF(H1710=H1717:H1720,"…*",Таблица1[[#This Row],[За отчётный месяц]])</f>
        <v>#VALUE!</v>
      </c>
      <c r="Y1710" s="26">
        <f t="shared" si="30"/>
        <v>0.74</v>
      </c>
      <c r="Z1710" s="25">
        <f t="shared" si="29"/>
        <v>0</v>
      </c>
    </row>
    <row r="1711" spans="1:26" ht="20.100000000000001" customHeight="1" x14ac:dyDescent="0.25">
      <c r="A1711" s="91">
        <v>44958</v>
      </c>
      <c r="B1711" s="76" t="s">
        <v>17</v>
      </c>
      <c r="C1711" s="76" t="s">
        <v>18</v>
      </c>
      <c r="D1711" s="76" t="s">
        <v>19</v>
      </c>
      <c r="E1711" s="77" t="s">
        <v>20</v>
      </c>
      <c r="F1711" s="78">
        <v>247</v>
      </c>
      <c r="G1711" s="76" t="s">
        <v>298</v>
      </c>
      <c r="H1711" s="76" t="s">
        <v>334</v>
      </c>
      <c r="I1711" s="7">
        <v>2</v>
      </c>
      <c r="J1711" s="8">
        <v>33.219000000000001</v>
      </c>
      <c r="K1711" s="8">
        <v>39.573</v>
      </c>
      <c r="L1711" s="8">
        <v>27.498000000000001</v>
      </c>
      <c r="M1711" s="8">
        <v>72.792000000000002</v>
      </c>
      <c r="N1711" s="8">
        <v>59.070999999999998</v>
      </c>
      <c r="O1711" s="9">
        <v>83.943597907664312</v>
      </c>
      <c r="P1711" s="9">
        <v>120.80514946541567</v>
      </c>
      <c r="Q1711" s="9">
        <v>123.22797988860863</v>
      </c>
      <c r="R1711" s="35" t="str">
        <f>CONCATENATE(Таблица1[[#This Row],[ОКПД]],Таблица1[[#This Row],[Признак периода данных]],Таблица1[[#This Row],[ОКЕИ]])</f>
        <v>35.11.10.115_247</v>
      </c>
      <c r="S1711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711" s="35" t="str">
        <f>VLOOKUP(Таблица1[[#This Row],[ОКЕИ]],'для единиц измирения'!$G$4:$H$1900,2,FALSE)</f>
        <v>млн. кВт. ч</v>
      </c>
      <c r="U1711" s="10" t="str">
        <f>LEFT(Таблица1[[#This Row],[ОКПД]],2)</f>
        <v>35</v>
      </c>
      <c r="V1711" s="10" t="e">
        <f>IF(H1711=H1718:H1721,"…*",Таблица1[[#This Row],[За отчётный месяц]])</f>
        <v>#VALUE!</v>
      </c>
      <c r="Y1711" s="26">
        <f t="shared" si="30"/>
        <v>72.792000000000002</v>
      </c>
      <c r="Z1711" s="25">
        <f t="shared" si="29"/>
        <v>123.22797988860863</v>
      </c>
    </row>
    <row r="1712" spans="1:26" ht="20.100000000000001" customHeight="1" x14ac:dyDescent="0.25">
      <c r="A1712" s="91">
        <v>44958</v>
      </c>
      <c r="B1712" s="76" t="s">
        <v>17</v>
      </c>
      <c r="C1712" s="76" t="s">
        <v>18</v>
      </c>
      <c r="D1712" s="76" t="s">
        <v>19</v>
      </c>
      <c r="E1712" s="77" t="s">
        <v>20</v>
      </c>
      <c r="F1712" s="78">
        <v>168</v>
      </c>
      <c r="G1712" s="76" t="s">
        <v>298</v>
      </c>
      <c r="H1712" s="76" t="s">
        <v>175</v>
      </c>
      <c r="I1712" s="6">
        <v>13</v>
      </c>
      <c r="J1712" s="8">
        <v>161.31</v>
      </c>
      <c r="K1712" s="8">
        <v>165.245</v>
      </c>
      <c r="L1712" s="8">
        <v>171.28800000000001</v>
      </c>
      <c r="M1712" s="8">
        <v>326.55500000000001</v>
      </c>
      <c r="N1712" s="8">
        <v>343.64699999999999</v>
      </c>
      <c r="O1712" s="9">
        <v>97.6186874035523</v>
      </c>
      <c r="P1712" s="9">
        <v>94.174723273083927</v>
      </c>
      <c r="Q1712" s="9">
        <v>95.026291514257366</v>
      </c>
      <c r="R1712" s="35" t="str">
        <f>CONCATENATE(Таблица1[[#This Row],[ОКПД]],Таблица1[[#This Row],[Признак периода данных]],Таблица1[[#This Row],[ОКЕИ]])</f>
        <v>10.71.11.100_168</v>
      </c>
      <c r="S1712" s="35" t="str">
        <f>VLOOKUP(Таблица1[[#This Row],[ОКПД]],ОКПД!$A$2:$B$11000,2,FALSE)</f>
        <v>Хлеб и хлебобулочные изделия недлительного хранения</v>
      </c>
      <c r="T1712" s="35" t="str">
        <f>VLOOKUP(Таблица1[[#This Row],[ОКЕИ]],'для единиц измирения'!$G$4:$H$1900,2,FALSE)</f>
        <v>тонн</v>
      </c>
      <c r="U1712" s="10" t="str">
        <f>LEFT(Таблица1[[#This Row],[ОКПД]],2)</f>
        <v>10</v>
      </c>
      <c r="V1712" s="10" t="e">
        <f>IF(H1712=H1719:H1722,"…*",Таблица1[[#This Row],[За отчётный месяц]])</f>
        <v>#VALUE!</v>
      </c>
      <c r="Y1712" s="26">
        <f t="shared" si="30"/>
        <v>326.55500000000001</v>
      </c>
      <c r="Z1712" s="25">
        <f t="shared" si="29"/>
        <v>95.026291514257366</v>
      </c>
    </row>
    <row r="1713" spans="1:26" ht="20.100000000000001" customHeight="1" x14ac:dyDescent="0.25">
      <c r="A1713" s="91">
        <v>44958</v>
      </c>
      <c r="B1713" s="76" t="s">
        <v>17</v>
      </c>
      <c r="C1713" s="76" t="s">
        <v>18</v>
      </c>
      <c r="D1713" s="76" t="s">
        <v>19</v>
      </c>
      <c r="E1713" s="77" t="s">
        <v>20</v>
      </c>
      <c r="F1713" s="78">
        <v>247</v>
      </c>
      <c r="G1713" s="76" t="s">
        <v>298</v>
      </c>
      <c r="H1713" s="76" t="s">
        <v>279</v>
      </c>
      <c r="I1713" s="6">
        <v>1</v>
      </c>
      <c r="J1713" s="8">
        <v>0.10299999999999999</v>
      </c>
      <c r="K1713" s="8">
        <v>0.19700000000000001</v>
      </c>
      <c r="L1713" s="8">
        <v>0.10299999999999999</v>
      </c>
      <c r="M1713" s="8">
        <v>0.3</v>
      </c>
      <c r="N1713" s="8">
        <v>0.3</v>
      </c>
      <c r="O1713" s="9">
        <v>52.284263959390863</v>
      </c>
      <c r="P1713" s="9">
        <v>100</v>
      </c>
      <c r="Q1713" s="9">
        <v>100</v>
      </c>
      <c r="R1713" s="35" t="str">
        <f>CONCATENATE(Таблица1[[#This Row],[ОКПД]],Таблица1[[#This Row],[Признак периода данных]],Таблица1[[#This Row],[ОКЕИ]])</f>
        <v>35.11.10.142_247</v>
      </c>
      <c r="S1713" s="35" t="str">
        <f>VLOOKUP(Таблица1[[#This Row],[ОКПД]],ОКПД!$A$2:$B$11000,2,FALSE)</f>
        <v>Электроэнергия, произведенная ветровыми электростанциями</v>
      </c>
      <c r="T1713" s="35" t="str">
        <f>VLOOKUP(Таблица1[[#This Row],[ОКЕИ]],'для единиц измирения'!$G$4:$H$1900,2,FALSE)</f>
        <v>млн. кВт. ч</v>
      </c>
      <c r="U1713" s="10" t="str">
        <f>LEFT(Таблица1[[#This Row],[ОКПД]],2)</f>
        <v>35</v>
      </c>
      <c r="V1713" s="10" t="e">
        <f>IF(H1713=H1720:H1723,"…*",Таблица1[[#This Row],[За отчётный месяц]])</f>
        <v>#VALUE!</v>
      </c>
      <c r="Y1713" s="26">
        <f t="shared" si="30"/>
        <v>0.3</v>
      </c>
      <c r="Z1713" s="25">
        <f t="shared" si="29"/>
        <v>100</v>
      </c>
    </row>
    <row r="1714" spans="1:26" ht="20.100000000000001" customHeight="1" x14ac:dyDescent="0.25">
      <c r="A1714" s="91">
        <v>44958</v>
      </c>
      <c r="B1714" s="76" t="s">
        <v>17</v>
      </c>
      <c r="C1714" s="76" t="s">
        <v>18</v>
      </c>
      <c r="D1714" s="76" t="s">
        <v>19</v>
      </c>
      <c r="E1714" s="77" t="s">
        <v>20</v>
      </c>
      <c r="F1714" s="78">
        <v>119</v>
      </c>
      <c r="G1714" s="76" t="s">
        <v>298</v>
      </c>
      <c r="H1714" s="76" t="s">
        <v>211</v>
      </c>
      <c r="I1714" s="7">
        <v>2</v>
      </c>
      <c r="J1714" s="8">
        <v>1.8169999999999999</v>
      </c>
      <c r="K1714" s="8">
        <v>1.4650000000000001</v>
      </c>
      <c r="L1714" s="8">
        <v>0.96199999999999997</v>
      </c>
      <c r="M1714" s="8">
        <v>3.282</v>
      </c>
      <c r="N1714" s="8">
        <v>1.732</v>
      </c>
      <c r="O1714" s="9">
        <v>124.02730375426621</v>
      </c>
      <c r="P1714" s="9">
        <v>188.87733887733887</v>
      </c>
      <c r="Q1714" s="9">
        <v>189.4919168591224</v>
      </c>
      <c r="R1714" s="35" t="str">
        <f>CONCATENATE(Таблица1[[#This Row],[ОКПД]],Таблица1[[#This Row],[Признак периода данных]],Таблица1[[#This Row],[ОКЕИ]])</f>
        <v>11.05.10_119</v>
      </c>
      <c r="S1714" s="35" t="str">
        <f>VLOOKUP(Таблица1[[#This Row],[ОКПД]],ОКПД!$A$2:$B$11000,2,FALSE)</f>
        <v>Пиво, кроме отходов пивоварения</v>
      </c>
      <c r="T1714" s="35" t="str">
        <f>VLOOKUP(Таблица1[[#This Row],[ОКЕИ]],'для единиц измирения'!$G$4:$H$1900,2,FALSE)</f>
        <v>тыс. дкл</v>
      </c>
      <c r="U1714" s="10" t="str">
        <f>LEFT(Таблица1[[#This Row],[ОКПД]],2)</f>
        <v>11</v>
      </c>
      <c r="V1714" s="10" t="e">
        <f>IF(H1714=H1721:H1724,"…*",Таблица1[[#This Row],[За отчётный месяц]])</f>
        <v>#VALUE!</v>
      </c>
      <c r="Y1714" s="26">
        <f t="shared" si="30"/>
        <v>3.282</v>
      </c>
      <c r="Z1714" s="25">
        <f t="shared" si="29"/>
        <v>189.4919168591224</v>
      </c>
    </row>
    <row r="1715" spans="1:26" ht="20.100000000000001" customHeight="1" x14ac:dyDescent="0.25">
      <c r="A1715" s="91">
        <v>44958</v>
      </c>
      <c r="B1715" s="76" t="s">
        <v>17</v>
      </c>
      <c r="C1715" s="76" t="s">
        <v>18</v>
      </c>
      <c r="D1715" s="76" t="s">
        <v>19</v>
      </c>
      <c r="E1715" s="77" t="s">
        <v>20</v>
      </c>
      <c r="F1715" s="78">
        <v>168</v>
      </c>
      <c r="G1715" s="76" t="s">
        <v>298</v>
      </c>
      <c r="H1715" s="76" t="s">
        <v>134</v>
      </c>
      <c r="I1715" s="7">
        <v>4</v>
      </c>
      <c r="J1715" s="8">
        <v>6.31</v>
      </c>
      <c r="K1715" s="8">
        <v>5.95</v>
      </c>
      <c r="L1715" s="8">
        <v>6.31</v>
      </c>
      <c r="M1715" s="8">
        <v>12.26</v>
      </c>
      <c r="N1715" s="8">
        <v>11.56</v>
      </c>
      <c r="O1715" s="9">
        <v>106.05042016806723</v>
      </c>
      <c r="P1715" s="9">
        <v>100</v>
      </c>
      <c r="Q1715" s="9">
        <v>106.05536332179931</v>
      </c>
      <c r="R1715" s="35" t="str">
        <f>CONCATENATE(Таблица1[[#This Row],[ОКПД]],Таблица1[[#This Row],[Признак периода данных]],Таблица1[[#This Row],[ОКЕИ]])</f>
        <v>10.51.40.300_168</v>
      </c>
      <c r="S1715" s="35" t="str">
        <f>VLOOKUP(Таблица1[[#This Row],[ОКПД]],ОКПД!$A$2:$B$11000,2,FALSE)</f>
        <v>Творог</v>
      </c>
      <c r="T1715" s="35" t="str">
        <f>VLOOKUP(Таблица1[[#This Row],[ОКЕИ]],'для единиц измирения'!$G$4:$H$1900,2,FALSE)</f>
        <v>тонн</v>
      </c>
      <c r="U1715" s="10" t="str">
        <f>LEFT(Таблица1[[#This Row],[ОКПД]],2)</f>
        <v>10</v>
      </c>
      <c r="V1715" s="10" t="e">
        <f>IF(H1715=H1722:H1725,"…*",Таблица1[[#This Row],[За отчётный месяц]])</f>
        <v>#VALUE!</v>
      </c>
      <c r="Y1715" s="26">
        <f t="shared" si="30"/>
        <v>12.26</v>
      </c>
      <c r="Z1715" s="25">
        <f t="shared" si="29"/>
        <v>106.05536332179931</v>
      </c>
    </row>
    <row r="1716" spans="1:26" ht="20.100000000000001" customHeight="1" x14ac:dyDescent="0.25">
      <c r="A1716" s="91">
        <v>44958</v>
      </c>
      <c r="B1716" s="76" t="s">
        <v>17</v>
      </c>
      <c r="C1716" s="76" t="s">
        <v>18</v>
      </c>
      <c r="D1716" s="76" t="s">
        <v>19</v>
      </c>
      <c r="E1716" s="77" t="s">
        <v>20</v>
      </c>
      <c r="F1716" s="78">
        <v>168</v>
      </c>
      <c r="G1716" s="76" t="s">
        <v>298</v>
      </c>
      <c r="H1716" s="76" t="s">
        <v>81</v>
      </c>
      <c r="I1716" s="7">
        <v>3</v>
      </c>
      <c r="J1716" s="8">
        <v>7.7460000000000004</v>
      </c>
      <c r="K1716" s="8">
        <v>5.899</v>
      </c>
      <c r="L1716" s="8">
        <v>6.6449999999999996</v>
      </c>
      <c r="M1716" s="8">
        <v>13.645</v>
      </c>
      <c r="N1716" s="8">
        <v>13.321999999999999</v>
      </c>
      <c r="O1716" s="9">
        <v>131.31039159179522</v>
      </c>
      <c r="P1716" s="9">
        <v>116.56884875846501</v>
      </c>
      <c r="Q1716" s="9">
        <v>102.42456087674523</v>
      </c>
      <c r="R1716" s="35" t="str">
        <f>CONCATENATE(Таблица1[[#This Row],[ОКПД]],Таблица1[[#This Row],[Признак периода данных]],Таблица1[[#This Row],[ОКЕИ]])</f>
        <v>10.20.2_168</v>
      </c>
      <c r="S171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716" s="35" t="str">
        <f>VLOOKUP(Таблица1[[#This Row],[ОКЕИ]],'для единиц измирения'!$G$4:$H$1900,2,FALSE)</f>
        <v>тонн</v>
      </c>
      <c r="U1716" s="10" t="str">
        <f>LEFT(Таблица1[[#This Row],[ОКПД]],2)</f>
        <v>10</v>
      </c>
      <c r="V1716" s="10" t="e">
        <f>IF(H1716=H1723:H1726,"…*",Таблица1[[#This Row],[За отчётный месяц]])</f>
        <v>#VALUE!</v>
      </c>
      <c r="Y1716" s="26">
        <f t="shared" si="30"/>
        <v>13.645</v>
      </c>
      <c r="Z1716" s="25">
        <f t="shared" si="29"/>
        <v>102.42456087674523</v>
      </c>
    </row>
    <row r="1717" spans="1:26" ht="20.100000000000001" customHeight="1" x14ac:dyDescent="0.25">
      <c r="A1717" s="91">
        <v>44958</v>
      </c>
      <c r="B1717" s="76" t="s">
        <v>17</v>
      </c>
      <c r="C1717" s="76" t="s">
        <v>18</v>
      </c>
      <c r="D1717" s="76" t="s">
        <v>19</v>
      </c>
      <c r="E1717" s="77" t="s">
        <v>20</v>
      </c>
      <c r="F1717" s="78">
        <v>168</v>
      </c>
      <c r="G1717" s="76" t="s">
        <v>298</v>
      </c>
      <c r="H1717" s="76" t="s">
        <v>51</v>
      </c>
      <c r="I1717" s="6">
        <v>1</v>
      </c>
      <c r="J1717" s="8">
        <v>0.78</v>
      </c>
      <c r="K1717" s="8">
        <v>0.28000000000000003</v>
      </c>
      <c r="L1717" s="8">
        <v>0.88</v>
      </c>
      <c r="M1717" s="8">
        <v>1.06</v>
      </c>
      <c r="N1717" s="8">
        <v>1.94</v>
      </c>
      <c r="O1717" s="9">
        <v>278.57142857142856</v>
      </c>
      <c r="P1717" s="9">
        <v>88.63636363636364</v>
      </c>
      <c r="Q1717" s="9">
        <v>54.639175257731956</v>
      </c>
      <c r="R1717" s="35" t="str">
        <f>CONCATENATE(Таблица1[[#This Row],[ОКПД]],Таблица1[[#This Row],[Признак периода данных]],Таблица1[[#This Row],[ОКЕИ]])</f>
        <v>10.13.14.610_168</v>
      </c>
      <c r="S1717" s="35" t="str">
        <f>VLOOKUP(Таблица1[[#This Row],[ОКПД]],ОКПД!$A$2:$B$11000,2,FALSE)</f>
        <v>Продукты из мяса</v>
      </c>
      <c r="T1717" s="35" t="str">
        <f>VLOOKUP(Таблица1[[#This Row],[ОКЕИ]],'для единиц измирения'!$G$4:$H$1900,2,FALSE)</f>
        <v>тонн</v>
      </c>
      <c r="U1717" s="10" t="str">
        <f>LEFT(Таблица1[[#This Row],[ОКПД]],2)</f>
        <v>10</v>
      </c>
      <c r="V1717" s="10" t="e">
        <f>IF(H1717=H1724:H1727,"…*",Таблица1[[#This Row],[За отчётный месяц]])</f>
        <v>#VALUE!</v>
      </c>
      <c r="Y1717" s="26">
        <f t="shared" si="30"/>
        <v>1.06</v>
      </c>
      <c r="Z1717" s="25">
        <f t="shared" si="29"/>
        <v>54.639175257731956</v>
      </c>
    </row>
    <row r="1718" spans="1:26" ht="20.100000000000001" customHeight="1" x14ac:dyDescent="0.25">
      <c r="A1718" s="91">
        <v>44958</v>
      </c>
      <c r="B1718" s="76" t="s">
        <v>17</v>
      </c>
      <c r="C1718" s="76" t="s">
        <v>18</v>
      </c>
      <c r="D1718" s="76" t="s">
        <v>19</v>
      </c>
      <c r="E1718" s="77" t="s">
        <v>20</v>
      </c>
      <c r="F1718" s="78">
        <v>168</v>
      </c>
      <c r="G1718" s="76" t="s">
        <v>298</v>
      </c>
      <c r="H1718" s="76" t="s">
        <v>187</v>
      </c>
      <c r="I1718" s="6">
        <v>2</v>
      </c>
      <c r="J1718" s="8">
        <v>3.39</v>
      </c>
      <c r="K1718" s="8">
        <v>2.0099999999999998</v>
      </c>
      <c r="L1718" s="8">
        <v>2.19</v>
      </c>
      <c r="M1718" s="8">
        <v>5.4</v>
      </c>
      <c r="N1718" s="8">
        <v>3.86</v>
      </c>
      <c r="O1718" s="9">
        <v>168.65671641791045</v>
      </c>
      <c r="P1718" s="9">
        <v>154.79452054794521</v>
      </c>
      <c r="Q1718" s="9">
        <v>139.89637305699483</v>
      </c>
      <c r="R1718" s="35" t="str">
        <f>CONCATENATE(Таблица1[[#This Row],[ОКПД]],Таблица1[[#This Row],[Признак периода данных]],Таблица1[[#This Row],[ОКЕИ]])</f>
        <v>10.71.72.001.АГ_168</v>
      </c>
      <c r="S1718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718" s="35" t="str">
        <f>VLOOKUP(Таблица1[[#This Row],[ОКЕИ]],'для единиц измирения'!$G$4:$H$1900,2,FALSE)</f>
        <v>тонн</v>
      </c>
      <c r="U1718" s="10" t="str">
        <f>LEFT(Таблица1[[#This Row],[ОКПД]],2)</f>
        <v>10</v>
      </c>
      <c r="V1718" s="10" t="e">
        <f>IF(H1718=H1725:H1728,"…*",Таблица1[[#This Row],[За отчётный месяц]])</f>
        <v>#VALUE!</v>
      </c>
      <c r="Y1718" s="26">
        <f t="shared" si="30"/>
        <v>5.4</v>
      </c>
      <c r="Z1718" s="25">
        <f t="shared" si="29"/>
        <v>139.89637305699483</v>
      </c>
    </row>
    <row r="1719" spans="1:26" ht="20.100000000000001" customHeight="1" x14ac:dyDescent="0.25">
      <c r="A1719" s="91">
        <v>44958</v>
      </c>
      <c r="B1719" s="76" t="s">
        <v>17</v>
      </c>
      <c r="C1719" s="76" t="s">
        <v>18</v>
      </c>
      <c r="D1719" s="76" t="s">
        <v>19</v>
      </c>
      <c r="E1719" s="77" t="s">
        <v>20</v>
      </c>
      <c r="F1719" s="78">
        <v>169</v>
      </c>
      <c r="G1719" s="76" t="s">
        <v>298</v>
      </c>
      <c r="H1719" s="76" t="s">
        <v>38</v>
      </c>
      <c r="I1719" s="6"/>
      <c r="J1719" s="8"/>
      <c r="K1719" s="8">
        <v>7</v>
      </c>
      <c r="L1719" s="8">
        <v>1.9</v>
      </c>
      <c r="M1719" s="8">
        <v>7</v>
      </c>
      <c r="N1719" s="8">
        <v>3.8</v>
      </c>
      <c r="O1719" s="9"/>
      <c r="P1719" s="9">
        <v>0</v>
      </c>
      <c r="Q1719" s="9">
        <v>184.21052631578948</v>
      </c>
      <c r="R1719" s="35" t="str">
        <f>CONCATENATE(Таблица1[[#This Row],[ОКПД]],Таблица1[[#This Row],[Признак периода данных]],Таблица1[[#This Row],[ОКЕИ]])</f>
        <v>05.20.10.110_169</v>
      </c>
      <c r="S1719" s="35" t="str">
        <f>VLOOKUP(Таблица1[[#This Row],[ОКПД]],ОКПД!$A$2:$B$11000,2,FALSE)</f>
        <v>Уголь бурый рядовой (лигнит)</v>
      </c>
      <c r="T1719" s="35" t="str">
        <f>VLOOKUP(Таблица1[[#This Row],[ОКЕИ]],'для единиц измирения'!$G$4:$H$1900,2,FALSE)</f>
        <v>тыс. тонн</v>
      </c>
      <c r="U1719" s="10" t="str">
        <f>LEFT(Таблица1[[#This Row],[ОКПД]],2)</f>
        <v>05</v>
      </c>
      <c r="V1719" s="10" t="e">
        <f>IF(H1719=H1726:H1729,"…*",Таблица1[[#This Row],[За отчётный месяц]])</f>
        <v>#VALUE!</v>
      </c>
      <c r="Y1719" s="26">
        <f t="shared" si="30"/>
        <v>7</v>
      </c>
      <c r="Z1719" s="25">
        <f t="shared" si="29"/>
        <v>184.21052631578948</v>
      </c>
    </row>
    <row r="1720" spans="1:26" ht="20.100000000000001" customHeight="1" x14ac:dyDescent="0.25">
      <c r="A1720" s="91">
        <v>44958</v>
      </c>
      <c r="B1720" s="76" t="s">
        <v>17</v>
      </c>
      <c r="C1720" s="76" t="s">
        <v>18</v>
      </c>
      <c r="D1720" s="76" t="s">
        <v>19</v>
      </c>
      <c r="E1720" s="77" t="s">
        <v>20</v>
      </c>
      <c r="F1720" s="78">
        <v>796</v>
      </c>
      <c r="G1720" s="76" t="s">
        <v>298</v>
      </c>
      <c r="H1720" s="76" t="s">
        <v>9140</v>
      </c>
      <c r="I1720" s="6"/>
      <c r="J1720" s="8"/>
      <c r="K1720" s="8">
        <v>1</v>
      </c>
      <c r="L1720" s="8" t="s">
        <v>9680</v>
      </c>
      <c r="M1720" s="8">
        <v>1</v>
      </c>
      <c r="N1720" s="8">
        <v>1</v>
      </c>
      <c r="O1720" s="9"/>
      <c r="P1720" s="9" t="s">
        <v>9680</v>
      </c>
      <c r="Q1720" s="9">
        <v>100</v>
      </c>
      <c r="R1720" s="35" t="str">
        <f>CONCATENATE(Таблица1[[#This Row],[ОКПД]],Таблица1[[#This Row],[Признак периода данных]],Таблица1[[#This Row],[ОКЕИ]])</f>
        <v>31.09.12.119_796</v>
      </c>
      <c r="S1720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720" s="35" t="str">
        <f>VLOOKUP(Таблица1[[#This Row],[ОКЕИ]],'для единиц измирения'!$G$4:$H$1900,2,FALSE)</f>
        <v>штук</v>
      </c>
      <c r="U1720" s="10" t="str">
        <f>LEFT(Таблица1[[#This Row],[ОКПД]],2)</f>
        <v>31</v>
      </c>
      <c r="V1720" s="10" t="e">
        <f>IF(H1720=H1727:H1730,"…*",Таблица1[[#This Row],[За отчётный месяц]])</f>
        <v>#VALUE!</v>
      </c>
      <c r="Y1720" s="26">
        <f t="shared" si="30"/>
        <v>1</v>
      </c>
      <c r="Z1720" s="25">
        <f t="shared" si="29"/>
        <v>100</v>
      </c>
    </row>
    <row r="1721" spans="1:26" ht="20.100000000000001" customHeight="1" x14ac:dyDescent="0.25">
      <c r="A1721" s="91">
        <v>44958</v>
      </c>
      <c r="B1721" s="76" t="s">
        <v>17</v>
      </c>
      <c r="C1721" s="76" t="s">
        <v>18</v>
      </c>
      <c r="D1721" s="76" t="s">
        <v>19</v>
      </c>
      <c r="E1721" s="77" t="s">
        <v>20</v>
      </c>
      <c r="F1721" s="78">
        <v>247</v>
      </c>
      <c r="G1721" s="76" t="s">
        <v>298</v>
      </c>
      <c r="H1721" s="76" t="s">
        <v>262</v>
      </c>
      <c r="I1721" s="7">
        <v>24</v>
      </c>
      <c r="J1721" s="8">
        <v>82.1</v>
      </c>
      <c r="K1721" s="8">
        <v>92.126000000000005</v>
      </c>
      <c r="L1721" s="8">
        <v>78.611999999999995</v>
      </c>
      <c r="M1721" s="8">
        <v>174.226</v>
      </c>
      <c r="N1721" s="8">
        <v>163.75299999999999</v>
      </c>
      <c r="O1721" s="9">
        <v>89.117078783405333</v>
      </c>
      <c r="P1721" s="9">
        <v>104.43698163130311</v>
      </c>
      <c r="Q1721" s="9">
        <v>106.39560801939507</v>
      </c>
      <c r="R1721" s="35" t="str">
        <f>CONCATENATE(Таблица1[[#This Row],[ОКПД]],Таблица1[[#This Row],[Признак периода данных]],Таблица1[[#This Row],[ОКЕИ]])</f>
        <v>35.11.10_247</v>
      </c>
      <c r="S1721" s="35" t="str">
        <f>VLOOKUP(Таблица1[[#This Row],[ОКПД]],ОКПД!$A$2:$B$11000,2,FALSE)</f>
        <v>Электроэнергия</v>
      </c>
      <c r="T1721" s="35" t="str">
        <f>VLOOKUP(Таблица1[[#This Row],[ОКЕИ]],'для единиц измирения'!$G$4:$H$1900,2,FALSE)</f>
        <v>млн. кВт. ч</v>
      </c>
      <c r="U1721" s="10" t="str">
        <f>LEFT(Таблица1[[#This Row],[ОКПД]],2)</f>
        <v>35</v>
      </c>
      <c r="V1721" s="10" t="e">
        <f>IF(H1721=H1728:H1731,"…*",Таблица1[[#This Row],[За отчётный месяц]])</f>
        <v>#VALUE!</v>
      </c>
      <c r="Y1721" s="26">
        <f t="shared" si="30"/>
        <v>174.226</v>
      </c>
      <c r="Z1721" s="25">
        <f t="shared" si="29"/>
        <v>106.39560801939507</v>
      </c>
    </row>
    <row r="1722" spans="1:26" ht="20.100000000000001" customHeight="1" x14ac:dyDescent="0.25">
      <c r="A1722" s="91">
        <v>44958</v>
      </c>
      <c r="B1722" s="76" t="s">
        <v>17</v>
      </c>
      <c r="C1722" s="76" t="s">
        <v>18</v>
      </c>
      <c r="D1722" s="76" t="s">
        <v>19</v>
      </c>
      <c r="E1722" s="77" t="s">
        <v>20</v>
      </c>
      <c r="F1722" s="78">
        <v>168</v>
      </c>
      <c r="G1722" s="76" t="s">
        <v>298</v>
      </c>
      <c r="H1722" s="76" t="s">
        <v>160</v>
      </c>
      <c r="I1722" s="7">
        <v>3</v>
      </c>
      <c r="J1722" s="8">
        <v>13.06</v>
      </c>
      <c r="K1722" s="8">
        <v>13.3</v>
      </c>
      <c r="L1722" s="8">
        <v>14.25</v>
      </c>
      <c r="M1722" s="8">
        <v>26.36</v>
      </c>
      <c r="N1722" s="8">
        <v>26.79</v>
      </c>
      <c r="O1722" s="9">
        <v>98.195488721804509</v>
      </c>
      <c r="P1722" s="9">
        <v>91.649122807017548</v>
      </c>
      <c r="Q1722" s="9">
        <v>98.394923478910044</v>
      </c>
      <c r="R1722" s="35" t="str">
        <f>CONCATENATE(Таблица1[[#This Row],[ОКПД]],Таблица1[[#This Row],[Признак периода данных]],Таблица1[[#This Row],[ОКЕИ]])</f>
        <v>10.51.56_168</v>
      </c>
      <c r="S1722" s="35" t="str">
        <f>VLOOKUP(Таблица1[[#This Row],[ОКПД]],ОКПД!$A$2:$B$11000,2,FALSE)</f>
        <v>Продукция молочная, не включенная в другие группировки</v>
      </c>
      <c r="T1722" s="35" t="str">
        <f>VLOOKUP(Таблица1[[#This Row],[ОКЕИ]],'для единиц измирения'!$G$4:$H$1900,2,FALSE)</f>
        <v>тонн</v>
      </c>
      <c r="U1722" s="10" t="str">
        <f>LEFT(Таблица1[[#This Row],[ОКПД]],2)</f>
        <v>10</v>
      </c>
      <c r="V1722" s="10" t="e">
        <f>IF(H1722=H1729:H1732,"…*",Таблица1[[#This Row],[За отчётный месяц]])</f>
        <v>#VALUE!</v>
      </c>
      <c r="Y1722" s="26">
        <f t="shared" si="30"/>
        <v>26.36</v>
      </c>
      <c r="Z1722" s="25">
        <f t="shared" si="29"/>
        <v>98.394923478910044</v>
      </c>
    </row>
    <row r="1723" spans="1:26" ht="20.100000000000001" customHeight="1" x14ac:dyDescent="0.25">
      <c r="A1723" s="91">
        <v>44958</v>
      </c>
      <c r="B1723" s="76" t="s">
        <v>17</v>
      </c>
      <c r="C1723" s="76" t="s">
        <v>18</v>
      </c>
      <c r="D1723" s="76" t="s">
        <v>19</v>
      </c>
      <c r="E1723" s="77" t="s">
        <v>20</v>
      </c>
      <c r="F1723" s="78">
        <v>168</v>
      </c>
      <c r="G1723" s="76" t="s">
        <v>298</v>
      </c>
      <c r="H1723" s="76" t="s">
        <v>200</v>
      </c>
      <c r="I1723" s="6">
        <v>1</v>
      </c>
      <c r="J1723" s="8">
        <v>0.02</v>
      </c>
      <c r="K1723" s="8">
        <v>0.04</v>
      </c>
      <c r="L1723" s="8" t="s">
        <v>9680</v>
      </c>
      <c r="M1723" s="8">
        <v>0.06</v>
      </c>
      <c r="N1723" s="8">
        <v>0</v>
      </c>
      <c r="O1723" s="9">
        <v>50</v>
      </c>
      <c r="P1723" s="9" t="s">
        <v>9680</v>
      </c>
      <c r="Q1723" s="9">
        <v>0</v>
      </c>
      <c r="R1723" s="35" t="str">
        <f>CONCATENATE(Таблица1[[#This Row],[ОКПД]],Таблица1[[#This Row],[Признак периода данных]],Таблица1[[#This Row],[ОКЕИ]])</f>
        <v>10.73.1_168</v>
      </c>
      <c r="S1723" s="35" t="str">
        <f>VLOOKUP(Таблица1[[#This Row],[ОКПД]],ОКПД!$A$2:$B$11000,2,FALSE)</f>
        <v>Изделия макаронные, кускус и аналогичные мучные изделия</v>
      </c>
      <c r="T1723" s="35" t="str">
        <f>VLOOKUP(Таблица1[[#This Row],[ОКЕИ]],'для единиц измирения'!$G$4:$H$1900,2,FALSE)</f>
        <v>тонн</v>
      </c>
      <c r="U1723" s="10" t="str">
        <f>LEFT(Таблица1[[#This Row],[ОКПД]],2)</f>
        <v>10</v>
      </c>
      <c r="V1723" s="10" t="e">
        <f>IF(H1723=H1730:H1733,"…*",Таблица1[[#This Row],[За отчётный месяц]])</f>
        <v>#VALUE!</v>
      </c>
      <c r="Y1723" s="26">
        <f t="shared" si="30"/>
        <v>0.06</v>
      </c>
      <c r="Z1723" s="25">
        <f t="shared" si="29"/>
        <v>0</v>
      </c>
    </row>
    <row r="1724" spans="1:26" ht="20.100000000000001" customHeight="1" x14ac:dyDescent="0.25">
      <c r="A1724" s="91">
        <v>44958</v>
      </c>
      <c r="B1724" s="76" t="s">
        <v>17</v>
      </c>
      <c r="C1724" s="76" t="s">
        <v>18</v>
      </c>
      <c r="D1724" s="76" t="s">
        <v>19</v>
      </c>
      <c r="E1724" s="77" t="s">
        <v>20</v>
      </c>
      <c r="F1724" s="78">
        <v>882</v>
      </c>
      <c r="G1724" s="76" t="s">
        <v>298</v>
      </c>
      <c r="H1724" s="76" t="s">
        <v>118</v>
      </c>
      <c r="I1724" s="6">
        <v>1</v>
      </c>
      <c r="J1724" s="8">
        <v>0.26</v>
      </c>
      <c r="K1724" s="8">
        <v>0.04</v>
      </c>
      <c r="L1724" s="8" t="s">
        <v>9680</v>
      </c>
      <c r="M1724" s="8">
        <v>0.3</v>
      </c>
      <c r="N1724" s="8">
        <v>0</v>
      </c>
      <c r="O1724" s="9">
        <v>650</v>
      </c>
      <c r="P1724" s="9" t="s">
        <v>9680</v>
      </c>
      <c r="Q1724" s="9">
        <v>0</v>
      </c>
      <c r="R1724" s="35" t="str">
        <f>CONCATENATE(Таблица1[[#This Row],[ОКПД]],Таблица1[[#This Row],[Признак периода данных]],Таблица1[[#This Row],[ОКЕИ]])</f>
        <v>10.20.25.111_882</v>
      </c>
      <c r="S1724" s="35" t="str">
        <f>VLOOKUP(Таблица1[[#This Row],[ОКПД]],ОКПД!$A$2:$B$11000,2,FALSE)</f>
        <v>Консервы рыбные натуральные</v>
      </c>
      <c r="T1724" s="35" t="str">
        <f>VLOOKUP(Таблица1[[#This Row],[ОКЕИ]],'для единиц измирения'!$G$4:$H$1900,2,FALSE)</f>
        <v>тыс.усл. банок</v>
      </c>
      <c r="U1724" s="10" t="str">
        <f>LEFT(Таблица1[[#This Row],[ОКПД]],2)</f>
        <v>10</v>
      </c>
      <c r="V1724" s="10" t="e">
        <f>IF(H1724=H1731:H1734,"…*",Таблица1[[#This Row],[За отчётный месяц]])</f>
        <v>#VALUE!</v>
      </c>
      <c r="Y1724" s="26">
        <f t="shared" si="30"/>
        <v>0.3</v>
      </c>
      <c r="Z1724" s="25">
        <f t="shared" si="29"/>
        <v>0</v>
      </c>
    </row>
    <row r="1725" spans="1:26" ht="20.100000000000001" customHeight="1" x14ac:dyDescent="0.25">
      <c r="A1725" s="91">
        <v>44958</v>
      </c>
      <c r="B1725" s="76" t="s">
        <v>17</v>
      </c>
      <c r="C1725" s="76" t="s">
        <v>18</v>
      </c>
      <c r="D1725" s="76" t="s">
        <v>19</v>
      </c>
      <c r="E1725" s="77" t="s">
        <v>20</v>
      </c>
      <c r="F1725" s="78">
        <v>168</v>
      </c>
      <c r="G1725" s="76" t="s">
        <v>298</v>
      </c>
      <c r="H1725" s="76" t="s">
        <v>192</v>
      </c>
      <c r="I1725" s="6">
        <v>3</v>
      </c>
      <c r="J1725" s="8">
        <v>0.74</v>
      </c>
      <c r="K1725" s="8">
        <v>0.84</v>
      </c>
      <c r="L1725" s="8">
        <v>0.91</v>
      </c>
      <c r="M1725" s="8">
        <v>1.58</v>
      </c>
      <c r="N1725" s="8">
        <v>1.66</v>
      </c>
      <c r="O1725" s="9">
        <v>88.095238095238102</v>
      </c>
      <c r="P1725" s="9">
        <v>81.318681318681314</v>
      </c>
      <c r="Q1725" s="9">
        <v>95.180722891566262</v>
      </c>
      <c r="R1725" s="35" t="str">
        <f>CONCATENATE(Таблица1[[#This Row],[ОКПД]],Таблица1[[#This Row],[Признак периода данных]],Таблица1[[#This Row],[ОКЕИ]])</f>
        <v>10.72.12_168</v>
      </c>
      <c r="S1725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725" s="35" t="str">
        <f>VLOOKUP(Таблица1[[#This Row],[ОКЕИ]],'для единиц измирения'!$G$4:$H$1900,2,FALSE)</f>
        <v>тонн</v>
      </c>
      <c r="U1725" s="10" t="str">
        <f>LEFT(Таблица1[[#This Row],[ОКПД]],2)</f>
        <v>10</v>
      </c>
      <c r="V1725" s="10" t="e">
        <f>IF(H1725=H1732:H1735,"…*",Таблица1[[#This Row],[За отчётный месяц]])</f>
        <v>#VALUE!</v>
      </c>
      <c r="Y1725" s="26">
        <f t="shared" si="30"/>
        <v>1.58</v>
      </c>
      <c r="Z1725" s="25">
        <f t="shared" si="29"/>
        <v>95.180722891566262</v>
      </c>
    </row>
    <row r="1726" spans="1:26" ht="20.100000000000001" customHeight="1" x14ac:dyDescent="0.25">
      <c r="A1726" s="91">
        <v>44958</v>
      </c>
      <c r="B1726" s="76" t="s">
        <v>17</v>
      </c>
      <c r="C1726" s="76" t="s">
        <v>18</v>
      </c>
      <c r="D1726" s="76" t="s">
        <v>19</v>
      </c>
      <c r="E1726" s="77" t="s">
        <v>20</v>
      </c>
      <c r="F1726" s="78">
        <v>168</v>
      </c>
      <c r="G1726" s="76" t="s">
        <v>298</v>
      </c>
      <c r="H1726" s="76" t="s">
        <v>108</v>
      </c>
      <c r="I1726" s="7">
        <v>2</v>
      </c>
      <c r="J1726" s="8">
        <v>0.17399999999999999</v>
      </c>
      <c r="K1726" s="8">
        <v>0.13200000000000001</v>
      </c>
      <c r="L1726" s="8">
        <v>0.23400000000000001</v>
      </c>
      <c r="M1726" s="8">
        <v>0.30599999999999999</v>
      </c>
      <c r="N1726" s="8">
        <v>0.49299999999999999</v>
      </c>
      <c r="O1726" s="9">
        <v>131.81818181818181</v>
      </c>
      <c r="P1726" s="9">
        <v>74.358974358974365</v>
      </c>
      <c r="Q1726" s="9">
        <v>62.068965517241381</v>
      </c>
      <c r="R1726" s="35" t="str">
        <f>CONCATENATE(Таблица1[[#This Row],[ОКПД]],Таблица1[[#This Row],[Признак периода данных]],Таблица1[[#This Row],[ОКЕИ]])</f>
        <v>10.20.24.113_168</v>
      </c>
      <c r="S1726" s="35" t="str">
        <f>VLOOKUP(Таблица1[[#This Row],[ОКПД]],ОКПД!$A$2:$B$11000,2,FALSE)</f>
        <v>Рыба и филе морских рыб холодного копчения (кроме сельди)</v>
      </c>
      <c r="T1726" s="35" t="str">
        <f>VLOOKUP(Таблица1[[#This Row],[ОКЕИ]],'для единиц измирения'!$G$4:$H$1900,2,FALSE)</f>
        <v>тонн</v>
      </c>
      <c r="U1726" s="10" t="str">
        <f>LEFT(Таблица1[[#This Row],[ОКПД]],2)</f>
        <v>10</v>
      </c>
      <c r="V1726" s="10" t="e">
        <f>IF(H1726=H1733:H1736,"…*",Таблица1[[#This Row],[За отчётный месяц]])</f>
        <v>#VALUE!</v>
      </c>
      <c r="Y1726" s="26">
        <f t="shared" si="30"/>
        <v>0.30599999999999999</v>
      </c>
      <c r="Z1726" s="25">
        <f t="shared" si="29"/>
        <v>62.068965517241381</v>
      </c>
    </row>
    <row r="1727" spans="1:26" ht="20.100000000000001" customHeight="1" x14ac:dyDescent="0.25">
      <c r="A1727" s="91">
        <v>44958</v>
      </c>
      <c r="B1727" s="76" t="s">
        <v>17</v>
      </c>
      <c r="C1727" s="76" t="s">
        <v>18</v>
      </c>
      <c r="D1727" s="76" t="s">
        <v>19</v>
      </c>
      <c r="E1727" s="77" t="s">
        <v>20</v>
      </c>
      <c r="F1727" s="78">
        <v>168</v>
      </c>
      <c r="G1727" s="76" t="s">
        <v>298</v>
      </c>
      <c r="H1727" s="76" t="s">
        <v>194</v>
      </c>
      <c r="I1727" s="6">
        <v>1</v>
      </c>
      <c r="J1727" s="8">
        <v>0.3</v>
      </c>
      <c r="K1727" s="8">
        <v>0.32</v>
      </c>
      <c r="L1727" s="8">
        <v>0.36</v>
      </c>
      <c r="M1727" s="8">
        <v>0.62</v>
      </c>
      <c r="N1727" s="8">
        <v>0.69</v>
      </c>
      <c r="O1727" s="9">
        <v>93.75</v>
      </c>
      <c r="P1727" s="9">
        <v>83.333333333333329</v>
      </c>
      <c r="Q1727" s="9">
        <v>89.85507246376811</v>
      </c>
      <c r="R1727" s="35" t="str">
        <f>CONCATENATE(Таблица1[[#This Row],[ОКПД]],Таблица1[[#This Row],[Признак периода данных]],Таблица1[[#This Row],[ОКЕИ]])</f>
        <v>10.72.12.120_168</v>
      </c>
      <c r="S1727" s="35" t="str">
        <f>VLOOKUP(Таблица1[[#This Row],[ОКПД]],ОКПД!$A$2:$B$11000,2,FALSE)</f>
        <v>Печенье сладкое</v>
      </c>
      <c r="T1727" s="35" t="str">
        <f>VLOOKUP(Таблица1[[#This Row],[ОКЕИ]],'для единиц измирения'!$G$4:$H$1900,2,FALSE)</f>
        <v>тонн</v>
      </c>
      <c r="U1727" s="10" t="str">
        <f>LEFT(Таблица1[[#This Row],[ОКПД]],2)</f>
        <v>10</v>
      </c>
      <c r="V1727" s="10" t="e">
        <f>IF(H1727=H1734:H1737,"…*",Таблица1[[#This Row],[За отчётный месяц]])</f>
        <v>#VALUE!</v>
      </c>
      <c r="Y1727" s="26">
        <f t="shared" si="30"/>
        <v>0.62</v>
      </c>
      <c r="Z1727" s="25">
        <f t="shared" si="29"/>
        <v>89.85507246376811</v>
      </c>
    </row>
    <row r="1728" spans="1:26" ht="20.100000000000001" customHeight="1" x14ac:dyDescent="0.25">
      <c r="A1728" s="91">
        <v>44958</v>
      </c>
      <c r="B1728" s="76" t="s">
        <v>17</v>
      </c>
      <c r="C1728" s="76" t="s">
        <v>18</v>
      </c>
      <c r="D1728" s="76" t="s">
        <v>19</v>
      </c>
      <c r="E1728" s="77" t="s">
        <v>20</v>
      </c>
      <c r="F1728" s="78">
        <v>168</v>
      </c>
      <c r="G1728" s="76" t="s">
        <v>298</v>
      </c>
      <c r="H1728" s="76" t="s">
        <v>198</v>
      </c>
      <c r="I1728" s="7">
        <v>1</v>
      </c>
      <c r="J1728" s="8">
        <v>0.04</v>
      </c>
      <c r="K1728" s="8">
        <v>0.03</v>
      </c>
      <c r="L1728" s="8">
        <v>0.05</v>
      </c>
      <c r="M1728" s="8">
        <v>7.0000000000000007E-2</v>
      </c>
      <c r="N1728" s="8">
        <v>0.42</v>
      </c>
      <c r="O1728" s="9">
        <v>133.33333333333334</v>
      </c>
      <c r="P1728" s="9">
        <v>80</v>
      </c>
      <c r="Q1728" s="9">
        <v>16.666666666666668</v>
      </c>
      <c r="R1728" s="35" t="str">
        <f>CONCATENATE(Таблица1[[#This Row],[ОКПД]],Таблица1[[#This Row],[Признак периода данных]],Таблица1[[#This Row],[ОКЕИ]])</f>
        <v>10.72.19.140_168</v>
      </c>
      <c r="S1728" s="35" t="str">
        <f>VLOOKUP(Таблица1[[#This Row],[ОКПД]],ОКПД!$A$2:$B$11000,2,FALSE)</f>
        <v>Полуфабрикаты хлебобулочные замороженные</v>
      </c>
      <c r="T1728" s="35" t="str">
        <f>VLOOKUP(Таблица1[[#This Row],[ОКЕИ]],'для единиц измирения'!$G$4:$H$1900,2,FALSE)</f>
        <v>тонн</v>
      </c>
      <c r="U1728" s="10" t="str">
        <f>LEFT(Таблица1[[#This Row],[ОКПД]],2)</f>
        <v>10</v>
      </c>
      <c r="V1728" s="10" t="e">
        <f>IF(H1728=H1735:H1738,"…*",Таблица1[[#This Row],[За отчётный месяц]])</f>
        <v>#VALUE!</v>
      </c>
      <c r="Y1728" s="26">
        <f t="shared" si="30"/>
        <v>7.0000000000000007E-2</v>
      </c>
      <c r="Z1728" s="25">
        <f t="shared" ref="Z1728:Z1791" si="31">Q1728</f>
        <v>16.666666666666668</v>
      </c>
    </row>
    <row r="1729" spans="1:26" ht="20.100000000000001" customHeight="1" x14ac:dyDescent="0.25">
      <c r="A1729" s="91">
        <v>44958</v>
      </c>
      <c r="B1729" s="76" t="s">
        <v>17</v>
      </c>
      <c r="C1729" s="76" t="s">
        <v>18</v>
      </c>
      <c r="D1729" s="76" t="s">
        <v>19</v>
      </c>
      <c r="E1729" s="77" t="s">
        <v>20</v>
      </c>
      <c r="F1729" s="78">
        <v>168</v>
      </c>
      <c r="G1729" s="76" t="s">
        <v>298</v>
      </c>
      <c r="H1729" s="76" t="s">
        <v>61</v>
      </c>
      <c r="I1729" s="7">
        <v>3</v>
      </c>
      <c r="J1729" s="8">
        <v>7.9930000000000003</v>
      </c>
      <c r="K1729" s="8">
        <v>6.9219999999999997</v>
      </c>
      <c r="L1729" s="8">
        <v>8.5380000000000003</v>
      </c>
      <c r="M1729" s="8">
        <v>14.914999999999999</v>
      </c>
      <c r="N1729" s="8">
        <v>19.640999999999998</v>
      </c>
      <c r="O1729" s="9">
        <v>115.47240681883848</v>
      </c>
      <c r="P1729" s="9">
        <v>93.616772077769966</v>
      </c>
      <c r="Q1729" s="9">
        <v>75.938088692021793</v>
      </c>
      <c r="R1729" s="35" t="str">
        <f>CONCATENATE(Таблица1[[#This Row],[ОКПД]],Таблица1[[#This Row],[Признак периода данных]],Таблица1[[#This Row],[ОКЕИ]])</f>
        <v>10.20_168</v>
      </c>
      <c r="S1729" s="35" t="str">
        <f>VLOOKUP(Таблица1[[#This Row],[ОКПД]],ОКПД!$A$2:$B$11000,2,FALSE)</f>
        <v>Рыба переработанная и консервированная, ракообразные и моллюски</v>
      </c>
      <c r="T1729" s="35" t="str">
        <f>VLOOKUP(Таблица1[[#This Row],[ОКЕИ]],'для единиц измирения'!$G$4:$H$1900,2,FALSE)</f>
        <v>тонн</v>
      </c>
      <c r="U1729" s="10" t="str">
        <f>LEFT(Таблица1[[#This Row],[ОКПД]],2)</f>
        <v>10</v>
      </c>
      <c r="V1729" s="10" t="e">
        <f>IF(H1729=H1736:H1739,"…*",Таблица1[[#This Row],[За отчётный месяц]])</f>
        <v>#VALUE!</v>
      </c>
      <c r="Y1729" s="26">
        <f t="shared" si="30"/>
        <v>14.914999999999999</v>
      </c>
      <c r="Z1729" s="25">
        <f t="shared" si="31"/>
        <v>75.938088692021793</v>
      </c>
    </row>
    <row r="1730" spans="1:26" ht="20.100000000000001" customHeight="1" x14ac:dyDescent="0.25">
      <c r="A1730" s="91">
        <v>44958</v>
      </c>
      <c r="B1730" s="76" t="s">
        <v>17</v>
      </c>
      <c r="C1730" s="76" t="s">
        <v>18</v>
      </c>
      <c r="D1730" s="76" t="s">
        <v>19</v>
      </c>
      <c r="E1730" s="77" t="s">
        <v>20</v>
      </c>
      <c r="F1730" s="78">
        <v>169</v>
      </c>
      <c r="G1730" s="76" t="s">
        <v>298</v>
      </c>
      <c r="H1730" s="76" t="s">
        <v>26</v>
      </c>
      <c r="I1730" s="6">
        <v>1</v>
      </c>
      <c r="J1730" s="8">
        <v>107</v>
      </c>
      <c r="K1730" s="8">
        <v>107</v>
      </c>
      <c r="L1730" s="8">
        <v>73.603999999999999</v>
      </c>
      <c r="M1730" s="8">
        <v>214</v>
      </c>
      <c r="N1730" s="8">
        <v>175.92400000000001</v>
      </c>
      <c r="O1730" s="9">
        <v>100</v>
      </c>
      <c r="P1730" s="9">
        <v>145.37253410140752</v>
      </c>
      <c r="Q1730" s="9">
        <v>121.64343693867806</v>
      </c>
      <c r="R1730" s="35" t="str">
        <f>CONCATENATE(Таблица1[[#This Row],[ОКПД]],Таблица1[[#This Row],[Признак периода данных]],Таблица1[[#This Row],[ОКЕИ]])</f>
        <v>05.10.10.101.АГ_169</v>
      </c>
      <c r="S1730" s="35" t="str">
        <f>VLOOKUP(Таблица1[[#This Row],[ОКПД]],ОКПД!$A$2:$B$11000,2,FALSE)</f>
        <v>Уголь каменный</v>
      </c>
      <c r="T1730" s="35" t="str">
        <f>VLOOKUP(Таблица1[[#This Row],[ОКЕИ]],'для единиц измирения'!$G$4:$H$1900,2,FALSE)</f>
        <v>тыс. тонн</v>
      </c>
      <c r="U1730" s="10" t="str">
        <f>LEFT(Таблица1[[#This Row],[ОКПД]],2)</f>
        <v>05</v>
      </c>
      <c r="V1730" s="10" t="e">
        <f>IF(H1730=H1737:H1740,"…*",Таблица1[[#This Row],[За отчётный месяц]])</f>
        <v>#VALUE!</v>
      </c>
      <c r="Y1730" s="26">
        <f t="shared" si="30"/>
        <v>214</v>
      </c>
      <c r="Z1730" s="25">
        <f t="shared" si="31"/>
        <v>121.64343693867806</v>
      </c>
    </row>
    <row r="1731" spans="1:26" ht="20.100000000000001" customHeight="1" x14ac:dyDescent="0.25">
      <c r="A1731" s="91">
        <v>44958</v>
      </c>
      <c r="B1731" s="76" t="s">
        <v>17</v>
      </c>
      <c r="C1731" s="76" t="s">
        <v>18</v>
      </c>
      <c r="D1731" s="76" t="s">
        <v>19</v>
      </c>
      <c r="E1731" s="77" t="s">
        <v>20</v>
      </c>
      <c r="F1731" s="78">
        <v>234</v>
      </c>
      <c r="G1731" s="76" t="s">
        <v>298</v>
      </c>
      <c r="H1731" s="76" t="s">
        <v>289</v>
      </c>
      <c r="I1731" s="6">
        <v>3</v>
      </c>
      <c r="J1731" s="8">
        <v>39.561</v>
      </c>
      <c r="K1731" s="8">
        <v>41.188000000000002</v>
      </c>
      <c r="L1731" s="8">
        <v>47.344000000000001</v>
      </c>
      <c r="M1731" s="8">
        <v>80.748999999999995</v>
      </c>
      <c r="N1731" s="8">
        <v>98.451999999999998</v>
      </c>
      <c r="O1731" s="9">
        <v>96.049820336020204</v>
      </c>
      <c r="P1731" s="9">
        <v>83.560746873943899</v>
      </c>
      <c r="Q1731" s="9">
        <v>82.018648681591031</v>
      </c>
      <c r="R1731" s="35" t="str">
        <f>CONCATENATE(Таблица1[[#This Row],[ОКПД]],Таблица1[[#This Row],[Признак периода данных]],Таблица1[[#This Row],[ОКЕИ]])</f>
        <v>35.30.11.111_234</v>
      </c>
      <c r="S1731" s="35" t="str">
        <f>VLOOKUP(Таблица1[[#This Row],[ОКПД]],ОКПД!$A$2:$B$11000,2,FALSE)</f>
        <v>Энергия тепловая, отпущенная тепловыми электроцентралями (ТЭЦ)</v>
      </c>
      <c r="T1731" s="35" t="str">
        <f>VLOOKUP(Таблица1[[#This Row],[ОКЕИ]],'для единиц измирения'!$G$4:$H$1900,2,FALSE)</f>
        <v>тыс. Гкал</v>
      </c>
      <c r="U1731" s="10" t="str">
        <f>LEFT(Таблица1[[#This Row],[ОКПД]],2)</f>
        <v>35</v>
      </c>
      <c r="V1731" s="10" t="e">
        <f>IF(H1731=H1738:H1741,"…*",Таблица1[[#This Row],[За отчётный месяц]])</f>
        <v>#VALUE!</v>
      </c>
      <c r="Y1731" s="26">
        <f t="shared" si="30"/>
        <v>80.748999999999995</v>
      </c>
      <c r="Z1731" s="25">
        <f t="shared" si="31"/>
        <v>82.018648681591031</v>
      </c>
    </row>
    <row r="1732" spans="1:26" ht="20.100000000000001" customHeight="1" x14ac:dyDescent="0.25">
      <c r="A1732" s="91">
        <v>44958</v>
      </c>
      <c r="B1732" s="76" t="s">
        <v>17</v>
      </c>
      <c r="C1732" s="76" t="s">
        <v>18</v>
      </c>
      <c r="D1732" s="76" t="s">
        <v>19</v>
      </c>
      <c r="E1732" s="77" t="s">
        <v>20</v>
      </c>
      <c r="F1732" s="78">
        <v>796</v>
      </c>
      <c r="G1732" s="76" t="s">
        <v>298</v>
      </c>
      <c r="H1732" s="76" t="s">
        <v>259</v>
      </c>
      <c r="I1732" s="6"/>
      <c r="J1732" s="8"/>
      <c r="K1732" s="8">
        <v>1</v>
      </c>
      <c r="L1732" s="8" t="s">
        <v>9680</v>
      </c>
      <c r="M1732" s="8">
        <v>1</v>
      </c>
      <c r="N1732" s="8">
        <v>1</v>
      </c>
      <c r="O1732" s="9"/>
      <c r="P1732" s="9" t="s">
        <v>9680</v>
      </c>
      <c r="Q1732" s="9">
        <v>100</v>
      </c>
      <c r="R1732" s="35" t="str">
        <f>CONCATENATE(Таблица1[[#This Row],[ОКПД]],Таблица1[[#This Row],[Признак периода данных]],Таблица1[[#This Row],[ОКЕИ]])</f>
        <v>31.09.12.123_796</v>
      </c>
      <c r="S1732" s="35" t="str">
        <f>VLOOKUP(Таблица1[[#This Row],[ОКПД]],ОКПД!$A$2:$B$11000,2,FALSE)</f>
        <v>Шкафы деревянные для спальни</v>
      </c>
      <c r="T1732" s="35" t="str">
        <f>VLOOKUP(Таблица1[[#This Row],[ОКЕИ]],'для единиц измирения'!$G$4:$H$1900,2,FALSE)</f>
        <v>штук</v>
      </c>
      <c r="U1732" s="10" t="str">
        <f>LEFT(Таблица1[[#This Row],[ОКПД]],2)</f>
        <v>31</v>
      </c>
      <c r="V1732" s="10" t="e">
        <f>IF(H1732=H1739:H1742,"…*",Таблица1[[#This Row],[За отчётный месяц]])</f>
        <v>#VALUE!</v>
      </c>
      <c r="Y1732" s="26">
        <f t="shared" si="30"/>
        <v>1</v>
      </c>
      <c r="Z1732" s="25">
        <f t="shared" si="31"/>
        <v>100</v>
      </c>
    </row>
    <row r="1733" spans="1:26" ht="20.100000000000001" customHeight="1" x14ac:dyDescent="0.25">
      <c r="A1733" s="91">
        <v>44958</v>
      </c>
      <c r="B1733" s="76" t="s">
        <v>17</v>
      </c>
      <c r="C1733" s="76" t="s">
        <v>18</v>
      </c>
      <c r="D1733" s="76" t="s">
        <v>19</v>
      </c>
      <c r="E1733" s="77" t="s">
        <v>20</v>
      </c>
      <c r="F1733" s="78">
        <v>247</v>
      </c>
      <c r="G1733" s="76" t="s">
        <v>298</v>
      </c>
      <c r="H1733" s="76" t="s">
        <v>275</v>
      </c>
      <c r="I1733" s="5">
        <v>1</v>
      </c>
      <c r="J1733" s="19">
        <v>0.10299999999999999</v>
      </c>
      <c r="K1733" s="19">
        <v>0.19700000000000001</v>
      </c>
      <c r="L1733" s="19">
        <v>0.10299999999999999</v>
      </c>
      <c r="M1733" s="19">
        <v>0.3</v>
      </c>
      <c r="N1733" s="19">
        <v>0.3</v>
      </c>
      <c r="O1733" s="20">
        <v>52.284263959390863</v>
      </c>
      <c r="P1733" s="20">
        <v>100</v>
      </c>
      <c r="Q1733" s="20">
        <v>100</v>
      </c>
      <c r="R1733" s="35" t="str">
        <f>CONCATENATE(Таблица1[[#This Row],[ОКПД]],Таблица1[[#This Row],[Признак периода данных]],Таблица1[[#This Row],[ОКЕИ]])</f>
        <v>35.11.10.140_247</v>
      </c>
      <c r="S1733" s="35" t="str">
        <f>VLOOKUP(Таблица1[[#This Row],[ОКПД]],ОКПД!$A$2:$B$11000,2,FALSE)</f>
        <v>Электроэнергия от возобновляемых источников энергии</v>
      </c>
      <c r="T1733" s="35" t="str">
        <f>VLOOKUP(Таблица1[[#This Row],[ОКЕИ]],'для единиц измирения'!$G$4:$H$1900,2,FALSE)</f>
        <v>млн. кВт. ч</v>
      </c>
      <c r="U1733" s="10" t="str">
        <f>LEFT(Таблица1[[#This Row],[ОКПД]],2)</f>
        <v>35</v>
      </c>
      <c r="V1733" s="10" t="e">
        <f>IF(H1733=H1740:H1743,"…*",Таблица1[[#This Row],[За отчётный месяц]])</f>
        <v>#VALUE!</v>
      </c>
      <c r="Y1733" s="26">
        <f t="shared" si="30"/>
        <v>0.3</v>
      </c>
      <c r="Z1733" s="25">
        <f t="shared" si="31"/>
        <v>100</v>
      </c>
    </row>
    <row r="1734" spans="1:26" ht="20.100000000000001" customHeight="1" x14ac:dyDescent="0.25">
      <c r="A1734" s="91">
        <v>44958</v>
      </c>
      <c r="B1734" s="76" t="s">
        <v>17</v>
      </c>
      <c r="C1734" s="76" t="s">
        <v>18</v>
      </c>
      <c r="D1734" s="76" t="s">
        <v>19</v>
      </c>
      <c r="E1734" s="77" t="s">
        <v>20</v>
      </c>
      <c r="F1734" s="78">
        <v>384</v>
      </c>
      <c r="G1734" s="76" t="s">
        <v>298</v>
      </c>
      <c r="H1734" s="76" t="s">
        <v>343</v>
      </c>
      <c r="I1734" s="5">
        <v>1</v>
      </c>
      <c r="J1734" s="19">
        <v>82</v>
      </c>
      <c r="K1734" s="19"/>
      <c r="L1734" s="19">
        <v>82</v>
      </c>
      <c r="M1734" s="19">
        <v>82</v>
      </c>
      <c r="N1734" s="19">
        <v>82</v>
      </c>
      <c r="O1734" s="20"/>
      <c r="P1734" s="20">
        <v>100</v>
      </c>
      <c r="Q1734" s="20">
        <v>100</v>
      </c>
      <c r="R1734" s="35" t="str">
        <f>CONCATENATE(Таблица1[[#This Row],[ОКПД]],Таблица1[[#This Row],[Признак периода данных]],Таблица1[[#This Row],[ОКЕИ]])</f>
        <v>31.02.10_384</v>
      </c>
      <c r="S1734" s="35" t="str">
        <f>VLOOKUP(Таблица1[[#This Row],[ОКПД]],ОКПД!$A$2:$B$11000,2,FALSE)</f>
        <v>Мебель кухонная</v>
      </c>
      <c r="T1734" s="35" t="str">
        <f>VLOOKUP(Таблица1[[#This Row],[ОКЕИ]],'для единиц измирения'!$G$4:$H$1900,2,FALSE)</f>
        <v>тыс.руб</v>
      </c>
      <c r="U1734" s="10" t="str">
        <f>LEFT(Таблица1[[#This Row],[ОКПД]],2)</f>
        <v>31</v>
      </c>
      <c r="V1734" s="10" t="e">
        <f>IF(H1734=H1741:H1744,"…*",Таблица1[[#This Row],[За отчётный месяц]])</f>
        <v>#VALUE!</v>
      </c>
      <c r="Y1734" s="26">
        <f t="shared" si="30"/>
        <v>82</v>
      </c>
      <c r="Z1734" s="25">
        <f t="shared" si="31"/>
        <v>100</v>
      </c>
    </row>
    <row r="1735" spans="1:26" ht="20.100000000000001" customHeight="1" x14ac:dyDescent="0.25">
      <c r="A1735" s="91">
        <v>44958</v>
      </c>
      <c r="B1735" s="76" t="s">
        <v>17</v>
      </c>
      <c r="C1735" s="76" t="s">
        <v>18</v>
      </c>
      <c r="D1735" s="76" t="s">
        <v>19</v>
      </c>
      <c r="E1735" s="77" t="s">
        <v>20</v>
      </c>
      <c r="F1735" s="78">
        <v>128</v>
      </c>
      <c r="G1735" s="76" t="s">
        <v>298</v>
      </c>
      <c r="H1735" s="76" t="s">
        <v>215</v>
      </c>
      <c r="I1735" s="5">
        <v>4</v>
      </c>
      <c r="J1735" s="19">
        <v>52.25</v>
      </c>
      <c r="K1735" s="19">
        <v>40.590000000000003</v>
      </c>
      <c r="L1735" s="19">
        <v>49.99</v>
      </c>
      <c r="M1735" s="19">
        <v>92.84</v>
      </c>
      <c r="N1735" s="19">
        <v>114.25</v>
      </c>
      <c r="O1735" s="20">
        <v>128.72628726287263</v>
      </c>
      <c r="P1735" s="20">
        <v>104.52090418083617</v>
      </c>
      <c r="Q1735" s="20">
        <v>81.260393873085334</v>
      </c>
      <c r="R1735" s="35" t="str">
        <f>CONCATENATE(Таблица1[[#This Row],[ОКПД]],Таблица1[[#This Row],[Признак периода данных]],Таблица1[[#This Row],[ОКЕИ]])</f>
        <v>11.07.11_128</v>
      </c>
      <c r="S1735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735" s="35" t="str">
        <f>VLOOKUP(Таблица1[[#This Row],[ОКЕИ]],'для единиц измирения'!$G$4:$H$1900,2,FALSE)</f>
        <v>тыс.полу-литров</v>
      </c>
      <c r="U1735" s="10" t="str">
        <f>LEFT(Таблица1[[#This Row],[ОКПД]],2)</f>
        <v>11</v>
      </c>
      <c r="V1735" s="10" t="e">
        <f>IF(H1735=H1742:H1745,"…*",Таблица1[[#This Row],[За отчётный месяц]])</f>
        <v>#VALUE!</v>
      </c>
      <c r="Y1735" s="26">
        <f t="shared" si="30"/>
        <v>92.84</v>
      </c>
      <c r="Z1735" s="25">
        <f t="shared" si="31"/>
        <v>81.260393873085334</v>
      </c>
    </row>
    <row r="1736" spans="1:26" ht="20.100000000000001" customHeight="1" x14ac:dyDescent="0.25">
      <c r="A1736" s="91">
        <v>44958</v>
      </c>
      <c r="B1736" s="76" t="s">
        <v>17</v>
      </c>
      <c r="C1736" s="76" t="s">
        <v>18</v>
      </c>
      <c r="D1736" s="76" t="s">
        <v>19</v>
      </c>
      <c r="E1736" s="77" t="s">
        <v>20</v>
      </c>
      <c r="F1736" s="78">
        <v>168</v>
      </c>
      <c r="G1736" s="76" t="s">
        <v>298</v>
      </c>
      <c r="H1736" s="76" t="s">
        <v>165</v>
      </c>
      <c r="I1736" s="5">
        <v>3</v>
      </c>
      <c r="J1736" s="19">
        <v>7.47</v>
      </c>
      <c r="K1736" s="19">
        <v>7.98</v>
      </c>
      <c r="L1736" s="19">
        <v>8.76</v>
      </c>
      <c r="M1736" s="19">
        <v>15.45</v>
      </c>
      <c r="N1736" s="19">
        <v>16.59</v>
      </c>
      <c r="O1736" s="20">
        <v>93.609022556390983</v>
      </c>
      <c r="P1736" s="20">
        <v>85.273972602739732</v>
      </c>
      <c r="Q1736" s="20">
        <v>93.128390596745021</v>
      </c>
      <c r="R1736" s="35" t="str">
        <f>CONCATENATE(Таблица1[[#This Row],[ОКПД]],Таблица1[[#This Row],[Признак периода данных]],Таблица1[[#This Row],[ОКЕИ]])</f>
        <v>10.51.56.120_168</v>
      </c>
      <c r="S1736" s="35" t="str">
        <f>VLOOKUP(Таблица1[[#This Row],[ОКПД]],ОКПД!$A$2:$B$11000,2,FALSE)</f>
        <v>Напитки молочные</v>
      </c>
      <c r="T1736" s="35" t="str">
        <f>VLOOKUP(Таблица1[[#This Row],[ОКЕИ]],'для единиц измирения'!$G$4:$H$1900,2,FALSE)</f>
        <v>тонн</v>
      </c>
      <c r="U1736" s="10" t="str">
        <f>LEFT(Таблица1[[#This Row],[ОКПД]],2)</f>
        <v>10</v>
      </c>
      <c r="V1736" s="10" t="e">
        <f>IF(H1736=H1743:H1746,"…*",Таблица1[[#This Row],[За отчётный месяц]])</f>
        <v>#VALUE!</v>
      </c>
      <c r="Y1736" s="26">
        <f t="shared" si="30"/>
        <v>15.45</v>
      </c>
      <c r="Z1736" s="25">
        <f t="shared" si="31"/>
        <v>93.128390596745021</v>
      </c>
    </row>
    <row r="1737" spans="1:26" ht="20.100000000000001" customHeight="1" x14ac:dyDescent="0.25">
      <c r="A1737" s="91">
        <v>44958</v>
      </c>
      <c r="B1737" s="76" t="s">
        <v>17</v>
      </c>
      <c r="C1737" s="76" t="s">
        <v>18</v>
      </c>
      <c r="D1737" s="76" t="s">
        <v>19</v>
      </c>
      <c r="E1737" s="77" t="s">
        <v>20</v>
      </c>
      <c r="F1737" s="78">
        <v>168</v>
      </c>
      <c r="G1737" s="76" t="s">
        <v>298</v>
      </c>
      <c r="H1737" s="76" t="s">
        <v>97</v>
      </c>
      <c r="I1737" s="5">
        <v>1</v>
      </c>
      <c r="J1737" s="19">
        <v>1.2E-2</v>
      </c>
      <c r="K1737" s="19">
        <v>1.2999999999999999E-2</v>
      </c>
      <c r="L1737" s="19">
        <v>8.9999999999999993E-3</v>
      </c>
      <c r="M1737" s="19">
        <v>2.5000000000000001E-2</v>
      </c>
      <c r="N1737" s="19">
        <v>1.7999999999999999E-2</v>
      </c>
      <c r="O1737" s="20">
        <v>92.307692307692307</v>
      </c>
      <c r="P1737" s="20">
        <v>133.33333333333334</v>
      </c>
      <c r="Q1737" s="20">
        <v>138.88888888888889</v>
      </c>
      <c r="R1737" s="35" t="str">
        <f>CONCATENATE(Таблица1[[#This Row],[ОКПД]],Таблица1[[#This Row],[Признак периода данных]],Таблица1[[#This Row],[ОКЕИ]])</f>
        <v>10.20.23.123_168</v>
      </c>
      <c r="S1737" s="35" t="str">
        <f>VLOOKUP(Таблица1[[#This Row],[ОКПД]],ОКПД!$A$2:$B$11000,2,FALSE)</f>
        <v>Рыба морская соленая или в рассоле (кроме сельди)</v>
      </c>
      <c r="T1737" s="35" t="str">
        <f>VLOOKUP(Таблица1[[#This Row],[ОКЕИ]],'для единиц измирения'!$G$4:$H$1900,2,FALSE)</f>
        <v>тонн</v>
      </c>
      <c r="U1737" s="10" t="str">
        <f>LEFT(Таблица1[[#This Row],[ОКПД]],2)</f>
        <v>10</v>
      </c>
      <c r="V1737" s="10" t="e">
        <f>IF(H1737=H1744:H1747,"…*",Таблица1[[#This Row],[За отчётный месяц]])</f>
        <v>#VALUE!</v>
      </c>
      <c r="Y1737" s="26">
        <f t="shared" si="30"/>
        <v>2.5000000000000001E-2</v>
      </c>
      <c r="Z1737" s="25">
        <f t="shared" si="31"/>
        <v>138.88888888888889</v>
      </c>
    </row>
    <row r="1738" spans="1:26" ht="20.100000000000001" customHeight="1" x14ac:dyDescent="0.25">
      <c r="A1738" s="91">
        <v>44958</v>
      </c>
      <c r="B1738" s="76" t="s">
        <v>17</v>
      </c>
      <c r="C1738" s="76" t="s">
        <v>18</v>
      </c>
      <c r="D1738" s="76" t="s">
        <v>19</v>
      </c>
      <c r="E1738" s="77" t="s">
        <v>20</v>
      </c>
      <c r="F1738" s="78">
        <v>168</v>
      </c>
      <c r="G1738" s="76" t="s">
        <v>298</v>
      </c>
      <c r="H1738" s="76" t="s">
        <v>120</v>
      </c>
      <c r="I1738" s="5">
        <v>2</v>
      </c>
      <c r="J1738" s="19">
        <v>0.22</v>
      </c>
      <c r="K1738" s="19">
        <v>0.16900000000000001</v>
      </c>
      <c r="L1738" s="19">
        <v>0.29799999999999999</v>
      </c>
      <c r="M1738" s="19">
        <v>0.38900000000000001</v>
      </c>
      <c r="N1738" s="19">
        <v>0.32800000000000001</v>
      </c>
      <c r="O1738" s="20">
        <v>130.17751479289942</v>
      </c>
      <c r="P1738" s="20">
        <v>73.825503355704697</v>
      </c>
      <c r="Q1738" s="20">
        <v>118.59756097560975</v>
      </c>
      <c r="R1738" s="35" t="str">
        <f>CONCATENATE(Таблица1[[#This Row],[ОКПД]],Таблица1[[#This Row],[Признак периода данных]],Таблица1[[#This Row],[ОКЕИ]])</f>
        <v>10.20.25.120_168</v>
      </c>
      <c r="S1738" s="35" t="str">
        <f>VLOOKUP(Таблица1[[#This Row],[ОКПД]],ОКПД!$A$2:$B$11000,2,FALSE)</f>
        <v>Пресервы рыбные</v>
      </c>
      <c r="T1738" s="35" t="str">
        <f>VLOOKUP(Таблица1[[#This Row],[ОКЕИ]],'для единиц измирения'!$G$4:$H$1900,2,FALSE)</f>
        <v>тонн</v>
      </c>
      <c r="U1738" s="10" t="str">
        <f>LEFT(Таблица1[[#This Row],[ОКПД]],2)</f>
        <v>10</v>
      </c>
      <c r="V1738" s="10" t="e">
        <f>IF(H1738=H1745:H1748,"…*",Таблица1[[#This Row],[За отчётный месяц]])</f>
        <v>#VALUE!</v>
      </c>
      <c r="Y1738" s="26">
        <f t="shared" si="30"/>
        <v>0.38900000000000001</v>
      </c>
      <c r="Z1738" s="25">
        <f t="shared" si="31"/>
        <v>118.59756097560975</v>
      </c>
    </row>
    <row r="1739" spans="1:26" ht="20.100000000000001" customHeight="1" x14ac:dyDescent="0.25">
      <c r="A1739" s="91">
        <v>44958</v>
      </c>
      <c r="B1739" s="76" t="s">
        <v>17</v>
      </c>
      <c r="C1739" s="76" t="s">
        <v>18</v>
      </c>
      <c r="D1739" s="76" t="s">
        <v>19</v>
      </c>
      <c r="E1739" s="77" t="s">
        <v>20</v>
      </c>
      <c r="F1739" s="78">
        <v>119</v>
      </c>
      <c r="G1739" s="76" t="s">
        <v>298</v>
      </c>
      <c r="H1739" s="76" t="s">
        <v>225</v>
      </c>
      <c r="I1739" s="5">
        <v>1</v>
      </c>
      <c r="J1739" s="19">
        <v>0.6</v>
      </c>
      <c r="K1739" s="19">
        <v>0.04</v>
      </c>
      <c r="L1739" s="19">
        <v>0.09</v>
      </c>
      <c r="M1739" s="19">
        <v>0.64</v>
      </c>
      <c r="N1739" s="19">
        <v>0.1</v>
      </c>
      <c r="O1739" s="20">
        <v>1500</v>
      </c>
      <c r="P1739" s="20">
        <v>666.66666666666663</v>
      </c>
      <c r="Q1739" s="20">
        <v>640</v>
      </c>
      <c r="R1739" s="35" t="str">
        <f>CONCATENATE(Таблица1[[#This Row],[ОКПД]],Таблица1[[#This Row],[Признак периода данных]],Таблица1[[#This Row],[ОКЕИ]])</f>
        <v>11.07.19.120_119</v>
      </c>
      <c r="S1739" s="35" t="str">
        <f>VLOOKUP(Таблица1[[#This Row],[ОКПД]],ОКПД!$A$2:$B$11000,2,FALSE)</f>
        <v>Напитки брожения</v>
      </c>
      <c r="T1739" s="35" t="str">
        <f>VLOOKUP(Таблица1[[#This Row],[ОКЕИ]],'для единиц измирения'!$G$4:$H$1900,2,FALSE)</f>
        <v>тыс. дкл</v>
      </c>
      <c r="U1739" s="10" t="str">
        <f>LEFT(Таблица1[[#This Row],[ОКПД]],2)</f>
        <v>11</v>
      </c>
      <c r="V1739" s="10" t="e">
        <f>IF(H1739=H1746:H1749,"…*",Таблица1[[#This Row],[За отчётный месяц]])</f>
        <v>#VALUE!</v>
      </c>
      <c r="Y1739" s="26">
        <f t="shared" si="30"/>
        <v>0.64</v>
      </c>
      <c r="Z1739" s="25">
        <f t="shared" si="31"/>
        <v>640</v>
      </c>
    </row>
    <row r="1740" spans="1:26" ht="20.100000000000001" customHeight="1" x14ac:dyDescent="0.25">
      <c r="A1740" s="91">
        <v>44958</v>
      </c>
      <c r="B1740" s="76" t="s">
        <v>17</v>
      </c>
      <c r="C1740" s="76" t="s">
        <v>18</v>
      </c>
      <c r="D1740" s="76" t="s">
        <v>19</v>
      </c>
      <c r="E1740" s="77" t="s">
        <v>20</v>
      </c>
      <c r="F1740" s="78">
        <v>796</v>
      </c>
      <c r="G1740" s="76" t="s">
        <v>298</v>
      </c>
      <c r="H1740" s="76" t="s">
        <v>255</v>
      </c>
      <c r="I1740" s="5"/>
      <c r="J1740" s="19"/>
      <c r="K1740" s="19">
        <v>1</v>
      </c>
      <c r="L1740" s="19" t="s">
        <v>9680</v>
      </c>
      <c r="M1740" s="19">
        <v>1</v>
      </c>
      <c r="N1740" s="19">
        <v>1</v>
      </c>
      <c r="O1740" s="20"/>
      <c r="P1740" s="20" t="s">
        <v>9680</v>
      </c>
      <c r="Q1740" s="20">
        <v>100</v>
      </c>
      <c r="R1740" s="35" t="str">
        <f>CONCATENATE(Таблица1[[#This Row],[ОКПД]],Таблица1[[#This Row],[Признак периода данных]],Таблица1[[#This Row],[ОКЕИ]])</f>
        <v>31.02.10.002.АГ_796</v>
      </c>
      <c r="S1740" s="35" t="str">
        <f>VLOOKUP(Таблица1[[#This Row],[ОКПД]],ОКПД!$A$2:$B$11000,2,FALSE)</f>
        <v>Шкафы кухонные, для спальни, столовой и гостиной</v>
      </c>
      <c r="T1740" s="35" t="str">
        <f>VLOOKUP(Таблица1[[#This Row],[ОКЕИ]],'для единиц измирения'!$G$4:$H$1900,2,FALSE)</f>
        <v>штук</v>
      </c>
      <c r="U1740" s="10" t="str">
        <f>LEFT(Таблица1[[#This Row],[ОКПД]],2)</f>
        <v>31</v>
      </c>
      <c r="V1740" s="10" t="e">
        <f>IF(H1740=H1747:H1750,"…*",Таблица1[[#This Row],[За отчётный месяц]])</f>
        <v>#VALUE!</v>
      </c>
      <c r="Y1740" s="26">
        <f t="shared" si="30"/>
        <v>1</v>
      </c>
      <c r="Z1740" s="25">
        <f t="shared" si="31"/>
        <v>100</v>
      </c>
    </row>
    <row r="1741" spans="1:26" ht="20.100000000000001" customHeight="1" x14ac:dyDescent="0.25">
      <c r="A1741" s="91">
        <v>44958</v>
      </c>
      <c r="B1741" s="76" t="s">
        <v>17</v>
      </c>
      <c r="C1741" s="76" t="s">
        <v>18</v>
      </c>
      <c r="D1741" s="76" t="s">
        <v>19</v>
      </c>
      <c r="E1741" s="77" t="s">
        <v>20</v>
      </c>
      <c r="F1741" s="78">
        <v>168</v>
      </c>
      <c r="G1741" s="76" t="s">
        <v>298</v>
      </c>
      <c r="H1741" s="76" t="s">
        <v>129</v>
      </c>
      <c r="I1741" s="5">
        <v>4</v>
      </c>
      <c r="J1741" s="19">
        <v>6.39</v>
      </c>
      <c r="K1741" s="19">
        <v>6.04</v>
      </c>
      <c r="L1741" s="19">
        <v>6.41</v>
      </c>
      <c r="M1741" s="19">
        <v>12.43</v>
      </c>
      <c r="N1741" s="19">
        <v>11.74</v>
      </c>
      <c r="O1741" s="20">
        <v>105.79470198675497</v>
      </c>
      <c r="P1741" s="20">
        <v>99.68798751950078</v>
      </c>
      <c r="Q1741" s="20">
        <v>105.87734241908007</v>
      </c>
      <c r="R1741" s="35" t="str">
        <f>CONCATENATE(Таблица1[[#This Row],[ОКПД]],Таблица1[[#This Row],[Признак периода данных]],Таблица1[[#This Row],[ОКЕИ]])</f>
        <v>10.51.40.003.АГ_168</v>
      </c>
      <c r="S1741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741" s="35" t="str">
        <f>VLOOKUP(Таблица1[[#This Row],[ОКЕИ]],'для единиц измирения'!$G$4:$H$1900,2,FALSE)</f>
        <v>тонн</v>
      </c>
      <c r="U1741" s="10" t="str">
        <f>LEFT(Таблица1[[#This Row],[ОКПД]],2)</f>
        <v>10</v>
      </c>
      <c r="V1741" s="10" t="e">
        <f>IF(H1741=H1748:H1751,"…*",Таблица1[[#This Row],[За отчётный месяц]])</f>
        <v>#VALUE!</v>
      </c>
      <c r="Y1741" s="26">
        <f t="shared" si="30"/>
        <v>12.43</v>
      </c>
      <c r="Z1741" s="25">
        <f t="shared" si="31"/>
        <v>105.87734241908007</v>
      </c>
    </row>
    <row r="1742" spans="1:26" ht="20.100000000000001" customHeight="1" x14ac:dyDescent="0.25">
      <c r="A1742" s="91">
        <v>44958</v>
      </c>
      <c r="B1742" s="76" t="s">
        <v>17</v>
      </c>
      <c r="C1742" s="76" t="s">
        <v>18</v>
      </c>
      <c r="D1742" s="76" t="s">
        <v>19</v>
      </c>
      <c r="E1742" s="77" t="s">
        <v>20</v>
      </c>
      <c r="F1742" s="78">
        <v>384</v>
      </c>
      <c r="G1742" s="76" t="s">
        <v>298</v>
      </c>
      <c r="H1742" s="76" t="s">
        <v>252</v>
      </c>
      <c r="I1742" s="5">
        <v>1</v>
      </c>
      <c r="J1742" s="19">
        <v>171</v>
      </c>
      <c r="K1742" s="19">
        <v>149</v>
      </c>
      <c r="L1742" s="19">
        <v>171</v>
      </c>
      <c r="M1742" s="19">
        <v>320</v>
      </c>
      <c r="N1742" s="19">
        <v>320</v>
      </c>
      <c r="O1742" s="20">
        <v>114.76510067114094</v>
      </c>
      <c r="P1742" s="20">
        <v>100</v>
      </c>
      <c r="Q1742" s="20">
        <v>100</v>
      </c>
      <c r="R1742" s="35" t="str">
        <f>CONCATENATE(Таблица1[[#This Row],[ОКПД]],Таблица1[[#This Row],[Признак периода данных]],Таблица1[[#This Row],[ОКЕИ]])</f>
        <v>31.0_384</v>
      </c>
      <c r="S1742" s="35" t="str">
        <f>VLOOKUP(Таблица1[[#This Row],[ОКПД]],ОКПД!$A$2:$B$11000,2,FALSE)</f>
        <v>Мебель</v>
      </c>
      <c r="T1742" s="35" t="str">
        <f>VLOOKUP(Таблица1[[#This Row],[ОКЕИ]],'для единиц измирения'!$G$4:$H$1900,2,FALSE)</f>
        <v>тыс.руб</v>
      </c>
      <c r="U1742" s="10" t="str">
        <f>LEFT(Таблица1[[#This Row],[ОКПД]],2)</f>
        <v>31</v>
      </c>
      <c r="V1742" s="10" t="e">
        <f>IF(H1742=H1749:H1752,"…*",Таблица1[[#This Row],[За отчётный месяц]])</f>
        <v>#VALUE!</v>
      </c>
      <c r="Y1742" s="26">
        <f t="shared" si="30"/>
        <v>320</v>
      </c>
      <c r="Z1742" s="25">
        <f t="shared" si="31"/>
        <v>100</v>
      </c>
    </row>
    <row r="1743" spans="1:26" ht="20.100000000000001" customHeight="1" x14ac:dyDescent="0.25">
      <c r="A1743" s="91">
        <v>44958</v>
      </c>
      <c r="B1743" s="76" t="s">
        <v>17</v>
      </c>
      <c r="C1743" s="76" t="s">
        <v>18</v>
      </c>
      <c r="D1743" s="76" t="s">
        <v>19</v>
      </c>
      <c r="E1743" s="77" t="s">
        <v>20</v>
      </c>
      <c r="F1743" s="78">
        <v>168</v>
      </c>
      <c r="G1743" s="76" t="s">
        <v>298</v>
      </c>
      <c r="H1743" s="76" t="s">
        <v>169</v>
      </c>
      <c r="I1743" s="5">
        <v>13</v>
      </c>
      <c r="J1743" s="19">
        <v>161.49</v>
      </c>
      <c r="K1743" s="19">
        <v>165.655</v>
      </c>
      <c r="L1743" s="19">
        <v>171.83799999999999</v>
      </c>
      <c r="M1743" s="19">
        <v>327.14499999999998</v>
      </c>
      <c r="N1743" s="19">
        <v>344.71699999999998</v>
      </c>
      <c r="O1743" s="20">
        <v>97.485738432283966</v>
      </c>
      <c r="P1743" s="20">
        <v>93.978049092750155</v>
      </c>
      <c r="Q1743" s="20">
        <v>94.902485227012306</v>
      </c>
      <c r="R1743" s="35" t="str">
        <f>CONCATENATE(Таблица1[[#This Row],[ОКПД]],Таблица1[[#This Row],[Признак периода данных]],Таблица1[[#This Row],[ОКЕИ]])</f>
        <v>10.71.11_168</v>
      </c>
      <c r="S1743" s="35" t="str">
        <f>VLOOKUP(Таблица1[[#This Row],[ОКПД]],ОКПД!$A$2:$B$11000,2,FALSE)</f>
        <v>Изделия хлебобулочные недлительного хранения</v>
      </c>
      <c r="T1743" s="35" t="str">
        <f>VLOOKUP(Таблица1[[#This Row],[ОКЕИ]],'для единиц измирения'!$G$4:$H$1900,2,FALSE)</f>
        <v>тонн</v>
      </c>
      <c r="U1743" s="10" t="str">
        <f>LEFT(Таблица1[[#This Row],[ОКПД]],2)</f>
        <v>10</v>
      </c>
      <c r="V1743" s="10" t="e">
        <f>IF(H1743=H1750:H1753,"…*",Таблица1[[#This Row],[За отчётный месяц]])</f>
        <v>#VALUE!</v>
      </c>
      <c r="Y1743" s="26">
        <f t="shared" si="30"/>
        <v>327.14499999999998</v>
      </c>
      <c r="Z1743" s="25">
        <f t="shared" si="31"/>
        <v>94.902485227012306</v>
      </c>
    </row>
    <row r="1744" spans="1:26" ht="20.100000000000001" customHeight="1" x14ac:dyDescent="0.25">
      <c r="A1744" s="91">
        <v>44958</v>
      </c>
      <c r="B1744" s="76" t="s">
        <v>17</v>
      </c>
      <c r="C1744" s="76" t="s">
        <v>18</v>
      </c>
      <c r="D1744" s="76" t="s">
        <v>19</v>
      </c>
      <c r="E1744" s="77" t="s">
        <v>20</v>
      </c>
      <c r="F1744" s="78">
        <v>168</v>
      </c>
      <c r="G1744" s="76" t="s">
        <v>298</v>
      </c>
      <c r="H1744" s="76" t="s">
        <v>330</v>
      </c>
      <c r="I1744" s="5">
        <v>1</v>
      </c>
      <c r="J1744" s="19">
        <v>2.4500000000000002</v>
      </c>
      <c r="K1744" s="19">
        <v>2.35</v>
      </c>
      <c r="L1744" s="19">
        <v>2.62</v>
      </c>
      <c r="M1744" s="19">
        <v>4.8</v>
      </c>
      <c r="N1744" s="19">
        <v>4.71</v>
      </c>
      <c r="O1744" s="20">
        <v>104.25531914893617</v>
      </c>
      <c r="P1744" s="20">
        <v>93.511450381679396</v>
      </c>
      <c r="Q1744" s="20">
        <v>101.91082802547771</v>
      </c>
      <c r="R1744" s="35" t="str">
        <f>CONCATENATE(Таблица1[[#This Row],[ОКПД]],Таблица1[[#This Row],[Признак периода данных]],Таблица1[[#This Row],[ОКЕИ]])</f>
        <v>10.51.40.330_168</v>
      </c>
      <c r="S1744" s="35" t="str">
        <f>VLOOKUP(Таблица1[[#This Row],[ОКПД]],ОКПД!$A$2:$B$11000,2,FALSE)</f>
        <v>Творог зерненый без вкусовых компонентов</v>
      </c>
      <c r="T1744" s="35" t="str">
        <f>VLOOKUP(Таблица1[[#This Row],[ОКЕИ]],'для единиц измирения'!$G$4:$H$1900,2,FALSE)</f>
        <v>тонн</v>
      </c>
      <c r="U1744" s="10" t="str">
        <f>LEFT(Таблица1[[#This Row],[ОКПД]],2)</f>
        <v>10</v>
      </c>
      <c r="V1744" s="10" t="e">
        <f>IF(H1744=H1751:H1754,"…*",Таблица1[[#This Row],[За отчётный месяц]])</f>
        <v>#VALUE!</v>
      </c>
      <c r="Y1744" s="26">
        <f t="shared" si="30"/>
        <v>4.8</v>
      </c>
      <c r="Z1744" s="25">
        <f t="shared" si="31"/>
        <v>101.91082802547771</v>
      </c>
    </row>
    <row r="1745" spans="1:26" ht="20.100000000000001" customHeight="1" x14ac:dyDescent="0.25">
      <c r="A1745" s="91">
        <v>44958</v>
      </c>
      <c r="B1745" s="76" t="s">
        <v>17</v>
      </c>
      <c r="C1745" s="76" t="s">
        <v>18</v>
      </c>
      <c r="D1745" s="76" t="s">
        <v>19</v>
      </c>
      <c r="E1745" s="77" t="s">
        <v>20</v>
      </c>
      <c r="F1745" s="78">
        <v>168</v>
      </c>
      <c r="G1745" s="76" t="s">
        <v>298</v>
      </c>
      <c r="H1745" s="76" t="s">
        <v>124</v>
      </c>
      <c r="I1745" s="5">
        <v>2</v>
      </c>
      <c r="J1745" s="19">
        <v>0.12</v>
      </c>
      <c r="K1745" s="19">
        <v>0.08</v>
      </c>
      <c r="L1745" s="19">
        <v>0.09</v>
      </c>
      <c r="M1745" s="19">
        <v>0.2</v>
      </c>
      <c r="N1745" s="19">
        <v>0.16</v>
      </c>
      <c r="O1745" s="20">
        <v>150</v>
      </c>
      <c r="P1745" s="20">
        <v>133.33333333333334</v>
      </c>
      <c r="Q1745" s="20">
        <v>125</v>
      </c>
      <c r="R1745" s="35" t="str">
        <f>CONCATENATE(Таблица1[[#This Row],[ОКПД]],Таблица1[[#This Row],[Признак периода данных]],Таблица1[[#This Row],[ОКЕИ]])</f>
        <v>10.51.12_168</v>
      </c>
      <c r="S1745" s="35" t="str">
        <f>VLOOKUP(Таблица1[[#This Row],[ОКПД]],ОКПД!$A$2:$B$11000,2,FALSE)</f>
        <v>Сливки</v>
      </c>
      <c r="T1745" s="35" t="str">
        <f>VLOOKUP(Таблица1[[#This Row],[ОКЕИ]],'для единиц измирения'!$G$4:$H$1900,2,FALSE)</f>
        <v>тонн</v>
      </c>
      <c r="U1745" s="10" t="str">
        <f>LEFT(Таблица1[[#This Row],[ОКПД]],2)</f>
        <v>10</v>
      </c>
      <c r="V1745" s="10" t="e">
        <f>IF(H1745=H1752:H1755,"…*",Таблица1[[#This Row],[За отчётный месяц]])</f>
        <v>#VALUE!</v>
      </c>
      <c r="Y1745" s="26">
        <f t="shared" si="30"/>
        <v>0.2</v>
      </c>
      <c r="Z1745" s="25">
        <f t="shared" si="31"/>
        <v>125</v>
      </c>
    </row>
    <row r="1746" spans="1:26" ht="20.100000000000001" customHeight="1" x14ac:dyDescent="0.25">
      <c r="A1746" s="91">
        <v>44958</v>
      </c>
      <c r="B1746" s="76" t="s">
        <v>17</v>
      </c>
      <c r="C1746" s="76" t="s">
        <v>18</v>
      </c>
      <c r="D1746" s="76" t="s">
        <v>19</v>
      </c>
      <c r="E1746" s="77" t="s">
        <v>20</v>
      </c>
      <c r="F1746" s="78">
        <v>168</v>
      </c>
      <c r="G1746" s="76" t="s">
        <v>298</v>
      </c>
      <c r="H1746" s="76" t="s">
        <v>68</v>
      </c>
      <c r="I1746" s="5"/>
      <c r="J1746" s="19"/>
      <c r="K1746" s="19"/>
      <c r="L1746" s="19">
        <v>1.75</v>
      </c>
      <c r="M1746" s="19"/>
      <c r="N1746" s="19">
        <v>6.12</v>
      </c>
      <c r="O1746" s="20"/>
      <c r="P1746" s="20">
        <v>0</v>
      </c>
      <c r="Q1746" s="20">
        <v>0</v>
      </c>
      <c r="R1746" s="35" t="str">
        <f>CONCATENATE(Таблица1[[#This Row],[ОКПД]],Таблица1[[#This Row],[Признак периода данных]],Таблица1[[#This Row],[ОКЕИ]])</f>
        <v>10.20.13_168</v>
      </c>
      <c r="S1746" s="35" t="str">
        <f>VLOOKUP(Таблица1[[#This Row],[ОКПД]],ОКПД!$A$2:$B$11000,2,FALSE)</f>
        <v>Рыба мороженая</v>
      </c>
      <c r="T1746" s="35" t="str">
        <f>VLOOKUP(Таблица1[[#This Row],[ОКЕИ]],'для единиц измирения'!$G$4:$H$1900,2,FALSE)</f>
        <v>тонн</v>
      </c>
      <c r="U1746" s="10" t="str">
        <f>LEFT(Таблица1[[#This Row],[ОКПД]],2)</f>
        <v>10</v>
      </c>
      <c r="V1746" s="10" t="e">
        <f>IF(H1746=H1753:H1756,"…*",Таблица1[[#This Row],[За отчётный месяц]])</f>
        <v>#VALUE!</v>
      </c>
      <c r="Y1746" s="26">
        <f t="shared" si="30"/>
        <v>0</v>
      </c>
      <c r="Z1746" s="25">
        <f t="shared" si="31"/>
        <v>0</v>
      </c>
    </row>
    <row r="1747" spans="1:26" ht="20.100000000000001" customHeight="1" x14ac:dyDescent="0.25">
      <c r="A1747" s="91">
        <v>44958</v>
      </c>
      <c r="B1747" s="76" t="s">
        <v>17</v>
      </c>
      <c r="C1747" s="76" t="s">
        <v>18</v>
      </c>
      <c r="D1747" s="76" t="s">
        <v>19</v>
      </c>
      <c r="E1747" s="77" t="s">
        <v>20</v>
      </c>
      <c r="F1747" s="78">
        <v>168</v>
      </c>
      <c r="G1747" s="76" t="s">
        <v>298</v>
      </c>
      <c r="H1747" s="76" t="s">
        <v>204</v>
      </c>
      <c r="I1747" s="5">
        <v>10</v>
      </c>
      <c r="J1747" s="19">
        <v>6.1630000000000003</v>
      </c>
      <c r="K1747" s="19">
        <v>5.3849999999999998</v>
      </c>
      <c r="L1747" s="19">
        <v>8.0440000000000005</v>
      </c>
      <c r="M1747" s="19">
        <v>11.548</v>
      </c>
      <c r="N1747" s="19">
        <v>15.621</v>
      </c>
      <c r="O1747" s="20">
        <v>114.44753946146704</v>
      </c>
      <c r="P1747" s="20">
        <v>76.616111387369472</v>
      </c>
      <c r="Q1747" s="20">
        <v>73.92612508802253</v>
      </c>
      <c r="R1747" s="35" t="str">
        <f>CONCATENATE(Таблица1[[#This Row],[ОКПД]],Таблица1[[#This Row],[Признак периода данных]],Таблица1[[#This Row],[ОКЕИ]])</f>
        <v>10.82.71.001.АГ_168</v>
      </c>
      <c r="S1747" s="35" t="str">
        <f>VLOOKUP(Таблица1[[#This Row],[ОКПД]],ОКПД!$A$2:$B$11000,2,FALSE)</f>
        <v>Кондитерские изделия</v>
      </c>
      <c r="T1747" s="35" t="str">
        <f>VLOOKUP(Таблица1[[#This Row],[ОКЕИ]],'для единиц измирения'!$G$4:$H$1900,2,FALSE)</f>
        <v>тонн</v>
      </c>
      <c r="U1747" s="10" t="str">
        <f>LEFT(Таблица1[[#This Row],[ОКПД]],2)</f>
        <v>10</v>
      </c>
      <c r="V1747" s="10" t="e">
        <f>IF(H1747=H1754:H1757,"…*",Таблица1[[#This Row],[За отчётный месяц]])</f>
        <v>#VALUE!</v>
      </c>
      <c r="Y1747" s="26">
        <f t="shared" si="30"/>
        <v>11.548</v>
      </c>
      <c r="Z1747" s="25">
        <f t="shared" si="31"/>
        <v>73.92612508802253</v>
      </c>
    </row>
    <row r="1748" spans="1:26" ht="20.100000000000001" customHeight="1" x14ac:dyDescent="0.25">
      <c r="A1748" s="91">
        <v>44958</v>
      </c>
      <c r="B1748" s="76" t="s">
        <v>17</v>
      </c>
      <c r="C1748" s="76" t="s">
        <v>18</v>
      </c>
      <c r="D1748" s="76" t="s">
        <v>19</v>
      </c>
      <c r="E1748" s="77" t="s">
        <v>20</v>
      </c>
      <c r="F1748" s="78">
        <v>247</v>
      </c>
      <c r="G1748" s="76" t="s">
        <v>298</v>
      </c>
      <c r="H1748" s="76" t="s">
        <v>266</v>
      </c>
      <c r="I1748" s="5">
        <v>21</v>
      </c>
      <c r="J1748" s="19">
        <v>48.777999999999999</v>
      </c>
      <c r="K1748" s="19">
        <v>52.356000000000002</v>
      </c>
      <c r="L1748" s="19">
        <v>51.011000000000003</v>
      </c>
      <c r="M1748" s="19">
        <v>101.134</v>
      </c>
      <c r="N1748" s="19">
        <v>104.38200000000001</v>
      </c>
      <c r="O1748" s="20">
        <v>93.166017266406911</v>
      </c>
      <c r="P1748" s="20">
        <v>95.62251279135873</v>
      </c>
      <c r="Q1748" s="20">
        <v>96.888352397923015</v>
      </c>
      <c r="R1748" s="35" t="str">
        <f>CONCATENATE(Таблица1[[#This Row],[ОКПД]],Таблица1[[#This Row],[Признак периода данных]],Таблица1[[#This Row],[ОКЕИ]])</f>
        <v>35.11.10.001.АГ_247</v>
      </c>
      <c r="S1748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748" s="35" t="str">
        <f>VLOOKUP(Таблица1[[#This Row],[ОКЕИ]],'для единиц измирения'!$G$4:$H$1900,2,FALSE)</f>
        <v>млн. кВт. ч</v>
      </c>
      <c r="U1748" s="10" t="str">
        <f>LEFT(Таблица1[[#This Row],[ОКПД]],2)</f>
        <v>35</v>
      </c>
      <c r="V1748" s="10" t="e">
        <f>IF(H1748=H1755:H1758,"…*",Таблица1[[#This Row],[За отчётный месяц]])</f>
        <v>#VALUE!</v>
      </c>
      <c r="Y1748" s="26">
        <f t="shared" ref="Y1748:Y1811" si="32">M1748</f>
        <v>101.134</v>
      </c>
      <c r="Z1748" s="25">
        <f t="shared" si="31"/>
        <v>96.888352397923015</v>
      </c>
    </row>
    <row r="1749" spans="1:26" ht="20.100000000000001" customHeight="1" x14ac:dyDescent="0.25">
      <c r="A1749" s="91">
        <v>44958</v>
      </c>
      <c r="B1749" s="76" t="s">
        <v>17</v>
      </c>
      <c r="C1749" s="76" t="s">
        <v>18</v>
      </c>
      <c r="D1749" s="76" t="s">
        <v>19</v>
      </c>
      <c r="E1749" s="77" t="s">
        <v>20</v>
      </c>
      <c r="F1749" s="78">
        <v>384</v>
      </c>
      <c r="G1749" s="76" t="s">
        <v>298</v>
      </c>
      <c r="H1749" s="76" t="s">
        <v>238</v>
      </c>
      <c r="I1749" s="5">
        <v>6</v>
      </c>
      <c r="J1749" s="19">
        <v>218.3</v>
      </c>
      <c r="K1749" s="19">
        <v>154.1</v>
      </c>
      <c r="L1749" s="19">
        <v>173.6</v>
      </c>
      <c r="M1749" s="19">
        <v>372.4</v>
      </c>
      <c r="N1749" s="19">
        <v>335.4</v>
      </c>
      <c r="O1749" s="20">
        <v>141.66125892277742</v>
      </c>
      <c r="P1749" s="20">
        <v>125.74884792626727</v>
      </c>
      <c r="Q1749" s="20">
        <v>111.03160405485987</v>
      </c>
      <c r="R1749" s="35" t="str">
        <f>CONCATENATE(Таблица1[[#This Row],[ОКПД]],Таблица1[[#This Row],[Признак периода данных]],Таблица1[[#This Row],[ОКЕИ]])</f>
        <v>18.11.10_384</v>
      </c>
      <c r="S1749" s="35" t="str">
        <f>VLOOKUP(Таблица1[[#This Row],[ОКПД]],ОКПД!$A$2:$B$11000,2,FALSE)</f>
        <v>Услуги по печатанию газет</v>
      </c>
      <c r="T1749" s="35" t="str">
        <f>VLOOKUP(Таблица1[[#This Row],[ОКЕИ]],'для единиц измирения'!$G$4:$H$1900,2,FALSE)</f>
        <v>тыс.руб</v>
      </c>
      <c r="U1749" s="10" t="str">
        <f>LEFT(Таблица1[[#This Row],[ОКПД]],2)</f>
        <v>18</v>
      </c>
      <c r="V1749" s="10" t="e">
        <f>IF(H1749=H1756:H1759,"…*",Таблица1[[#This Row],[За отчётный месяц]])</f>
        <v>#VALUE!</v>
      </c>
      <c r="Y1749" s="26">
        <f t="shared" si="32"/>
        <v>372.4</v>
      </c>
      <c r="Z1749" s="25">
        <f t="shared" si="31"/>
        <v>111.03160405485987</v>
      </c>
    </row>
    <row r="1750" spans="1:26" ht="20.100000000000001" customHeight="1" x14ac:dyDescent="0.25">
      <c r="A1750" s="91">
        <v>44958</v>
      </c>
      <c r="B1750" s="76" t="s">
        <v>17</v>
      </c>
      <c r="C1750" s="76" t="s">
        <v>18</v>
      </c>
      <c r="D1750" s="76" t="s">
        <v>19</v>
      </c>
      <c r="E1750" s="77" t="s">
        <v>20</v>
      </c>
      <c r="F1750" s="78">
        <v>168</v>
      </c>
      <c r="G1750" s="76" t="s">
        <v>298</v>
      </c>
      <c r="H1750" s="76" t="s">
        <v>89</v>
      </c>
      <c r="I1750" s="5">
        <v>2</v>
      </c>
      <c r="J1750" s="19">
        <v>0.55700000000000005</v>
      </c>
      <c r="K1750" s="19">
        <v>0.61499999999999999</v>
      </c>
      <c r="L1750" s="19">
        <v>0.94399999999999995</v>
      </c>
      <c r="M1750" s="19">
        <v>1.1719999999999999</v>
      </c>
      <c r="N1750" s="19">
        <v>1.591</v>
      </c>
      <c r="O1750" s="20">
        <v>90.569105691056905</v>
      </c>
      <c r="P1750" s="20">
        <v>59.004237288135592</v>
      </c>
      <c r="Q1750" s="20">
        <v>73.66436203645506</v>
      </c>
      <c r="R1750" s="35" t="str">
        <f>CONCATENATE(Таблица1[[#This Row],[ОКПД]],Таблица1[[#This Row],[Признак периода данных]],Таблица1[[#This Row],[ОКЕИ]])</f>
        <v>10.20.23.110_168</v>
      </c>
      <c r="S1750" s="35" t="str">
        <f>VLOOKUP(Таблица1[[#This Row],[ОКПД]],ОКПД!$A$2:$B$11000,2,FALSE)</f>
        <v>Рыба вяленая</v>
      </c>
      <c r="T1750" s="35" t="str">
        <f>VLOOKUP(Таблица1[[#This Row],[ОКЕИ]],'для единиц измирения'!$G$4:$H$1900,2,FALSE)</f>
        <v>тонн</v>
      </c>
      <c r="U1750" s="10" t="str">
        <f>LEFT(Таблица1[[#This Row],[ОКПД]],2)</f>
        <v>10</v>
      </c>
      <c r="V1750" s="10" t="e">
        <f>IF(H1750=H1757:H1760,"…*",Таблица1[[#This Row],[За отчётный месяц]])</f>
        <v>#VALUE!</v>
      </c>
      <c r="Y1750" s="26">
        <f t="shared" si="32"/>
        <v>1.1719999999999999</v>
      </c>
      <c r="Z1750" s="25">
        <f t="shared" si="31"/>
        <v>73.66436203645506</v>
      </c>
    </row>
    <row r="1751" spans="1:26" ht="20.100000000000001" customHeight="1" x14ac:dyDescent="0.25">
      <c r="A1751" s="91">
        <v>44958</v>
      </c>
      <c r="B1751" s="76" t="s">
        <v>17</v>
      </c>
      <c r="C1751" s="76" t="s">
        <v>18</v>
      </c>
      <c r="D1751" s="76" t="s">
        <v>19</v>
      </c>
      <c r="E1751" s="77" t="s">
        <v>20</v>
      </c>
      <c r="F1751" s="78">
        <v>168</v>
      </c>
      <c r="G1751" s="76" t="s">
        <v>298</v>
      </c>
      <c r="H1751" s="76" t="s">
        <v>202</v>
      </c>
      <c r="I1751" s="5">
        <v>1</v>
      </c>
      <c r="J1751" s="19">
        <v>0.02</v>
      </c>
      <c r="K1751" s="19">
        <v>0.04</v>
      </c>
      <c r="L1751" s="19" t="s">
        <v>9680</v>
      </c>
      <c r="M1751" s="19">
        <v>0.06</v>
      </c>
      <c r="N1751" s="19">
        <v>0</v>
      </c>
      <c r="O1751" s="20">
        <v>50</v>
      </c>
      <c r="P1751" s="20" t="s">
        <v>9680</v>
      </c>
      <c r="Q1751" s="20">
        <v>0</v>
      </c>
      <c r="R1751" s="35" t="str">
        <f>CONCATENATE(Таблица1[[#This Row],[ОКПД]],Таблица1[[#This Row],[Признак периода данных]],Таблица1[[#This Row],[ОКЕИ]])</f>
        <v>10.73.11_168</v>
      </c>
      <c r="S1751" s="35" t="str">
        <f>VLOOKUP(Таблица1[[#This Row],[ОКПД]],ОКПД!$A$2:$B$11000,2,FALSE)</f>
        <v>Изделия макаронные и аналогичные мучные изделия</v>
      </c>
      <c r="T1751" s="35" t="str">
        <f>VLOOKUP(Таблица1[[#This Row],[ОКЕИ]],'для единиц измирения'!$G$4:$H$1900,2,FALSE)</f>
        <v>тонн</v>
      </c>
      <c r="U1751" s="10" t="str">
        <f>LEFT(Таблица1[[#This Row],[ОКПД]],2)</f>
        <v>10</v>
      </c>
      <c r="V1751" s="10" t="e">
        <f>IF(H1751=H1758:H1761,"…*",Таблица1[[#This Row],[За отчётный месяц]])</f>
        <v>#VALUE!</v>
      </c>
      <c r="Y1751" s="26">
        <f t="shared" si="32"/>
        <v>0.06</v>
      </c>
      <c r="Z1751" s="25">
        <f t="shared" si="31"/>
        <v>0</v>
      </c>
    </row>
    <row r="1752" spans="1:26" ht="20.100000000000001" customHeight="1" x14ac:dyDescent="0.25">
      <c r="A1752" s="91">
        <v>44958</v>
      </c>
      <c r="B1752" s="76" t="s">
        <v>17</v>
      </c>
      <c r="C1752" s="76" t="s">
        <v>18</v>
      </c>
      <c r="D1752" s="76" t="s">
        <v>19</v>
      </c>
      <c r="E1752" s="77" t="s">
        <v>20</v>
      </c>
      <c r="F1752" s="78">
        <v>168</v>
      </c>
      <c r="G1752" s="76" t="s">
        <v>298</v>
      </c>
      <c r="H1752" s="76" t="s">
        <v>324</v>
      </c>
      <c r="I1752" s="5">
        <v>1</v>
      </c>
      <c r="J1752" s="19">
        <v>3.2000000000000001E-2</v>
      </c>
      <c r="K1752" s="19">
        <v>3.5999999999999997E-2</v>
      </c>
      <c r="L1752" s="19">
        <v>2.4E-2</v>
      </c>
      <c r="M1752" s="19">
        <v>6.8000000000000005E-2</v>
      </c>
      <c r="N1752" s="19">
        <v>3.5999999999999997E-2</v>
      </c>
      <c r="O1752" s="20">
        <v>88.888888888888886</v>
      </c>
      <c r="P1752" s="20">
        <v>133.33333333333334</v>
      </c>
      <c r="Q1752" s="20">
        <v>188.88888888888889</v>
      </c>
      <c r="R1752" s="35" t="str">
        <f>CONCATENATE(Таблица1[[#This Row],[ОКПД]],Таблица1[[#This Row],[Признак периода данных]],Таблица1[[#This Row],[ОКЕИ]])</f>
        <v>10.20.22.110_168</v>
      </c>
      <c r="S1752" s="35" t="str">
        <f>VLOOKUP(Таблица1[[#This Row],[ОКПД]],ОКПД!$A$2:$B$11000,2,FALSE)</f>
        <v>Печень и молоки рыбы сушеные, копченые, соленые или в рассоле</v>
      </c>
      <c r="T1752" s="35" t="str">
        <f>VLOOKUP(Таблица1[[#This Row],[ОКЕИ]],'для единиц измирения'!$G$4:$H$1900,2,FALSE)</f>
        <v>тонн</v>
      </c>
      <c r="U1752" s="10" t="str">
        <f>LEFT(Таблица1[[#This Row],[ОКПД]],2)</f>
        <v>10</v>
      </c>
      <c r="V1752" s="10" t="e">
        <f>IF(H1752=H1759:H1762,"…*",Таблица1[[#This Row],[За отчётный месяц]])</f>
        <v>#VALUE!</v>
      </c>
      <c r="Y1752" s="26">
        <f t="shared" si="32"/>
        <v>6.8000000000000005E-2</v>
      </c>
      <c r="Z1752" s="25">
        <f t="shared" si="31"/>
        <v>188.88888888888889</v>
      </c>
    </row>
    <row r="1753" spans="1:26" ht="20.100000000000001" customHeight="1" x14ac:dyDescent="0.25">
      <c r="A1753" s="91">
        <v>44958</v>
      </c>
      <c r="B1753" s="76" t="s">
        <v>17</v>
      </c>
      <c r="C1753" s="76" t="s">
        <v>18</v>
      </c>
      <c r="D1753" s="76" t="s">
        <v>19</v>
      </c>
      <c r="E1753" s="77" t="s">
        <v>20</v>
      </c>
      <c r="F1753" s="78">
        <v>168</v>
      </c>
      <c r="G1753" s="76" t="s">
        <v>298</v>
      </c>
      <c r="H1753" s="76" t="s">
        <v>93</v>
      </c>
      <c r="I1753" s="5">
        <v>2</v>
      </c>
      <c r="J1753" s="19">
        <v>0.72099999999999997</v>
      </c>
      <c r="K1753" s="19">
        <v>0.68400000000000005</v>
      </c>
      <c r="L1753" s="19">
        <v>0.72799999999999998</v>
      </c>
      <c r="M1753" s="19">
        <v>1.405</v>
      </c>
      <c r="N1753" s="19">
        <v>1.4</v>
      </c>
      <c r="O1753" s="20">
        <v>105.4093567251462</v>
      </c>
      <c r="P1753" s="20">
        <v>99.038461538461533</v>
      </c>
      <c r="Q1753" s="20">
        <v>100.35714285714286</v>
      </c>
      <c r="R1753" s="35" t="str">
        <f>CONCATENATE(Таблица1[[#This Row],[ОКПД]],Таблица1[[#This Row],[Признак периода данных]],Таблица1[[#This Row],[ОКЕИ]])</f>
        <v>10.20.23.120_168</v>
      </c>
      <c r="S1753" s="35" t="str">
        <f>VLOOKUP(Таблица1[[#This Row],[ОКПД]],ОКПД!$A$2:$B$11000,2,FALSE)</f>
        <v>Рыба соленая или в рассоле</v>
      </c>
      <c r="T1753" s="35" t="str">
        <f>VLOOKUP(Таблица1[[#This Row],[ОКЕИ]],'для единиц измирения'!$G$4:$H$1900,2,FALSE)</f>
        <v>тонн</v>
      </c>
      <c r="U1753" s="10" t="str">
        <f>LEFT(Таблица1[[#This Row],[ОКПД]],2)</f>
        <v>10</v>
      </c>
      <c r="V1753" s="10" t="e">
        <f>IF(H1753=H1760:H1763,"…*",Таблица1[[#This Row],[За отчётный месяц]])</f>
        <v>#VALUE!</v>
      </c>
      <c r="Y1753" s="26">
        <f t="shared" si="32"/>
        <v>1.405</v>
      </c>
      <c r="Z1753" s="25">
        <f t="shared" si="31"/>
        <v>100.35714285714286</v>
      </c>
    </row>
    <row r="1754" spans="1:26" ht="20.100000000000001" customHeight="1" x14ac:dyDescent="0.25">
      <c r="A1754" s="91">
        <v>44958</v>
      </c>
      <c r="B1754" s="76" t="s">
        <v>17</v>
      </c>
      <c r="C1754" s="76" t="s">
        <v>18</v>
      </c>
      <c r="D1754" s="76" t="s">
        <v>19</v>
      </c>
      <c r="E1754" s="77" t="s">
        <v>20</v>
      </c>
      <c r="F1754" s="78">
        <v>168</v>
      </c>
      <c r="G1754" s="76" t="s">
        <v>298</v>
      </c>
      <c r="H1754" s="76" t="s">
        <v>332</v>
      </c>
      <c r="I1754" s="5">
        <v>1</v>
      </c>
      <c r="J1754" s="19">
        <v>0.5</v>
      </c>
      <c r="K1754" s="19">
        <v>0.47</v>
      </c>
      <c r="L1754" s="19">
        <v>0.46</v>
      </c>
      <c r="M1754" s="19">
        <v>0.97</v>
      </c>
      <c r="N1754" s="19">
        <v>0.83</v>
      </c>
      <c r="O1754" s="20">
        <v>106.38297872340425</v>
      </c>
      <c r="P1754" s="20">
        <v>108.69565217391305</v>
      </c>
      <c r="Q1754" s="20">
        <v>116.86746987951807</v>
      </c>
      <c r="R1754" s="35" t="str">
        <f>CONCATENATE(Таблица1[[#This Row],[ОКПД]],Таблица1[[#This Row],[Признак периода данных]],Таблица1[[#This Row],[ОКЕИ]])</f>
        <v>10.51.55.120_168</v>
      </c>
      <c r="S1754" s="35" t="str">
        <f>VLOOKUP(Таблица1[[#This Row],[ОКПД]],ОКПД!$A$2:$B$11000,2,FALSE)</f>
        <v>Продукты из сыворотки</v>
      </c>
      <c r="T1754" s="35" t="str">
        <f>VLOOKUP(Таблица1[[#This Row],[ОКЕИ]],'для единиц измирения'!$G$4:$H$1900,2,FALSE)</f>
        <v>тонн</v>
      </c>
      <c r="U1754" s="10" t="str">
        <f>LEFT(Таблица1[[#This Row],[ОКПД]],2)</f>
        <v>10</v>
      </c>
      <c r="V1754" s="10" t="e">
        <f>IF(H1754=H1761:H1764,"…*",Таблица1[[#This Row],[За отчётный месяц]])</f>
        <v>#VALUE!</v>
      </c>
      <c r="Y1754" s="26">
        <f t="shared" si="32"/>
        <v>0.97</v>
      </c>
      <c r="Z1754" s="25">
        <f t="shared" si="31"/>
        <v>116.86746987951807</v>
      </c>
    </row>
    <row r="1755" spans="1:26" ht="20.100000000000001" customHeight="1" x14ac:dyDescent="0.25">
      <c r="A1755" s="91">
        <v>44958</v>
      </c>
      <c r="B1755" s="76" t="s">
        <v>17</v>
      </c>
      <c r="C1755" s="76" t="s">
        <v>18</v>
      </c>
      <c r="D1755" s="76" t="s">
        <v>19</v>
      </c>
      <c r="E1755" s="77" t="s">
        <v>20</v>
      </c>
      <c r="F1755" s="78">
        <v>168</v>
      </c>
      <c r="G1755" s="76" t="s">
        <v>298</v>
      </c>
      <c r="H1755" s="76" t="s">
        <v>86</v>
      </c>
      <c r="I1755" s="5">
        <v>2</v>
      </c>
      <c r="J1755" s="19">
        <v>1.3979999999999999</v>
      </c>
      <c r="K1755" s="19">
        <v>1.389</v>
      </c>
      <c r="L1755" s="19">
        <v>1.772</v>
      </c>
      <c r="M1755" s="19">
        <v>2.7869999999999999</v>
      </c>
      <c r="N1755" s="19">
        <v>3.1309999999999998</v>
      </c>
      <c r="O1755" s="20">
        <v>100.64794816414687</v>
      </c>
      <c r="P1755" s="20">
        <v>78.893905191873586</v>
      </c>
      <c r="Q1755" s="20">
        <v>89.013094857872886</v>
      </c>
      <c r="R1755" s="35" t="str">
        <f>CONCATENATE(Таблица1[[#This Row],[ОКПД]],Таблица1[[#This Row],[Признак периода данных]],Таблица1[[#This Row],[ОКЕИ]])</f>
        <v>10.20.23_168</v>
      </c>
      <c r="S1755" s="35" t="str">
        <f>VLOOKUP(Таблица1[[#This Row],[ОКПД]],ОКПД!$A$2:$B$11000,2,FALSE)</f>
        <v>Рыба вяленая, соленая и несоленая или в рассоле</v>
      </c>
      <c r="T1755" s="35" t="str">
        <f>VLOOKUP(Таблица1[[#This Row],[ОКЕИ]],'для единиц измирения'!$G$4:$H$1900,2,FALSE)</f>
        <v>тонн</v>
      </c>
      <c r="U1755" s="10" t="str">
        <f>LEFT(Таблица1[[#This Row],[ОКПД]],2)</f>
        <v>10</v>
      </c>
      <c r="V1755" s="10" t="e">
        <f>IF(H1755=H1762:H1765,"…*",Таблица1[[#This Row],[За отчётный месяц]])</f>
        <v>#VALUE!</v>
      </c>
      <c r="Y1755" s="26">
        <f t="shared" si="32"/>
        <v>2.7869999999999999</v>
      </c>
      <c r="Z1755" s="25">
        <f t="shared" si="31"/>
        <v>89.013094857872886</v>
      </c>
    </row>
    <row r="1756" spans="1:26" ht="20.100000000000001" customHeight="1" x14ac:dyDescent="0.25">
      <c r="A1756" s="91">
        <v>44958</v>
      </c>
      <c r="B1756" s="76" t="s">
        <v>17</v>
      </c>
      <c r="C1756" s="76" t="s">
        <v>18</v>
      </c>
      <c r="D1756" s="76" t="s">
        <v>19</v>
      </c>
      <c r="E1756" s="77" t="s">
        <v>20</v>
      </c>
      <c r="F1756" s="78">
        <v>796</v>
      </c>
      <c r="G1756" s="76" t="s">
        <v>298</v>
      </c>
      <c r="H1756" s="76" t="s">
        <v>342</v>
      </c>
      <c r="I1756" s="5"/>
      <c r="J1756" s="19"/>
      <c r="K1756" s="19"/>
      <c r="L1756" s="19" t="s">
        <v>9680</v>
      </c>
      <c r="M1756" s="19"/>
      <c r="N1756" s="19" t="s">
        <v>9680</v>
      </c>
      <c r="O1756" s="20"/>
      <c r="P1756" s="20" t="s">
        <v>9680</v>
      </c>
      <c r="Q1756" s="20" t="s">
        <v>9680</v>
      </c>
      <c r="R1756" s="35" t="str">
        <f>CONCATENATE(Таблица1[[#This Row],[ОКПД]],Таблица1[[#This Row],[Признак периода данных]],Таблица1[[#This Row],[ОКЕИ]])</f>
        <v>30.12.1_796</v>
      </c>
      <c r="S1756" s="35" t="str">
        <f>VLOOKUP(Таблица1[[#This Row],[ОКПД]],ОКПД!$A$2:$B$11000,2,FALSE)</f>
        <v>Суда прогулочные и спортивные</v>
      </c>
      <c r="T1756" s="35" t="str">
        <f>VLOOKUP(Таблица1[[#This Row],[ОКЕИ]],'для единиц измирения'!$G$4:$H$1900,2,FALSE)</f>
        <v>штук</v>
      </c>
      <c r="U1756" s="10" t="str">
        <f>LEFT(Таблица1[[#This Row],[ОКПД]],2)</f>
        <v>30</v>
      </c>
      <c r="V1756" s="10" t="e">
        <f>IF(H1756=H1763:H1766,"…*",Таблица1[[#This Row],[За отчётный месяц]])</f>
        <v>#VALUE!</v>
      </c>
      <c r="Y1756" s="26">
        <f t="shared" si="32"/>
        <v>0</v>
      </c>
      <c r="Z1756" s="25" t="str">
        <f t="shared" si="31"/>
        <v xml:space="preserve"> </v>
      </c>
    </row>
    <row r="1757" spans="1:26" ht="20.100000000000001" customHeight="1" x14ac:dyDescent="0.25">
      <c r="A1757" s="91">
        <v>44958</v>
      </c>
      <c r="B1757" s="76" t="s">
        <v>17</v>
      </c>
      <c r="C1757" s="76" t="s">
        <v>18</v>
      </c>
      <c r="D1757" s="76" t="s">
        <v>19</v>
      </c>
      <c r="E1757" s="77" t="s">
        <v>20</v>
      </c>
      <c r="F1757" s="78">
        <v>114</v>
      </c>
      <c r="G1757" s="76" t="s">
        <v>298</v>
      </c>
      <c r="H1757" s="76" t="s">
        <v>250</v>
      </c>
      <c r="I1757" s="5"/>
      <c r="J1757" s="19"/>
      <c r="K1757" s="19"/>
      <c r="L1757" s="19" t="s">
        <v>9680</v>
      </c>
      <c r="M1757" s="19"/>
      <c r="N1757" s="19">
        <v>0.11</v>
      </c>
      <c r="O1757" s="20"/>
      <c r="P1757" s="20" t="s">
        <v>9680</v>
      </c>
      <c r="Q1757" s="20">
        <v>0</v>
      </c>
      <c r="R1757" s="35" t="str">
        <f>CONCATENATE(Таблица1[[#This Row],[ОКПД]],Таблица1[[#This Row],[Признак периода данных]],Таблица1[[#This Row],[ОКЕИ]])</f>
        <v>23.64.10.120_114</v>
      </c>
      <c r="S1757" s="35" t="str">
        <f>VLOOKUP(Таблица1[[#This Row],[ОКПД]],ОКПД!$A$2:$B$11000,2,FALSE)</f>
        <v>Растворы строительные</v>
      </c>
      <c r="T1757" s="35" t="str">
        <f>VLOOKUP(Таблица1[[#This Row],[ОКЕИ]],'для единиц измирения'!$G$4:$H$1900,2,FALSE)</f>
        <v>тыс.м3</v>
      </c>
      <c r="U1757" s="10" t="str">
        <f>LEFT(Таблица1[[#This Row],[ОКПД]],2)</f>
        <v>23</v>
      </c>
      <c r="V1757" s="10" t="e">
        <f>IF(H1757=H1764:H1767,"…*",Таблица1[[#This Row],[За отчётный месяц]])</f>
        <v>#VALUE!</v>
      </c>
      <c r="Y1757" s="26">
        <f t="shared" si="32"/>
        <v>0</v>
      </c>
      <c r="Z1757" s="25">
        <f t="shared" si="31"/>
        <v>0</v>
      </c>
    </row>
    <row r="1758" spans="1:26" ht="20.100000000000001" customHeight="1" x14ac:dyDescent="0.25">
      <c r="A1758" s="91">
        <v>44958</v>
      </c>
      <c r="B1758" s="76" t="s">
        <v>17</v>
      </c>
      <c r="C1758" s="76" t="s">
        <v>18</v>
      </c>
      <c r="D1758" s="76" t="s">
        <v>19</v>
      </c>
      <c r="E1758" s="77" t="s">
        <v>20</v>
      </c>
      <c r="F1758" s="78">
        <v>168</v>
      </c>
      <c r="G1758" s="76" t="s">
        <v>298</v>
      </c>
      <c r="H1758" s="76" t="s">
        <v>155</v>
      </c>
      <c r="I1758" s="5">
        <v>1</v>
      </c>
      <c r="J1758" s="19">
        <v>0.66</v>
      </c>
      <c r="K1758" s="19">
        <v>0.65</v>
      </c>
      <c r="L1758" s="19">
        <v>0.66</v>
      </c>
      <c r="M1758" s="19">
        <v>1.31</v>
      </c>
      <c r="N1758" s="19">
        <v>1.23</v>
      </c>
      <c r="O1758" s="20">
        <v>101.53846153846153</v>
      </c>
      <c r="P1758" s="20">
        <v>100</v>
      </c>
      <c r="Q1758" s="20">
        <v>106.5040650406504</v>
      </c>
      <c r="R1758" s="35" t="str">
        <f>CONCATENATE(Таблица1[[#This Row],[ОКПД]],Таблица1[[#This Row],[Признак периода данных]],Таблица1[[#This Row],[ОКЕИ]])</f>
        <v>10.51.55_168</v>
      </c>
      <c r="S1758" s="35" t="str">
        <f>VLOOKUP(Таблица1[[#This Row],[ОКПД]],ОКПД!$A$2:$B$11000,2,FALSE)</f>
        <v>Сыворотка</v>
      </c>
      <c r="T1758" s="35" t="str">
        <f>VLOOKUP(Таблица1[[#This Row],[ОКЕИ]],'для единиц измирения'!$G$4:$H$1900,2,FALSE)</f>
        <v>тонн</v>
      </c>
      <c r="U1758" s="10" t="str">
        <f>LEFT(Таблица1[[#This Row],[ОКПД]],2)</f>
        <v>10</v>
      </c>
      <c r="V1758" s="10" t="e">
        <f>IF(H1758=H1765:H1768,"…*",Таблица1[[#This Row],[За отчётный месяц]])</f>
        <v>#VALUE!</v>
      </c>
      <c r="Y1758" s="26">
        <f t="shared" si="32"/>
        <v>1.31</v>
      </c>
      <c r="Z1758" s="25">
        <f t="shared" si="31"/>
        <v>106.5040650406504</v>
      </c>
    </row>
    <row r="1759" spans="1:26" ht="20.100000000000001" customHeight="1" x14ac:dyDescent="0.25">
      <c r="A1759" s="91">
        <v>44958</v>
      </c>
      <c r="B1759" s="76" t="s">
        <v>17</v>
      </c>
      <c r="C1759" s="76" t="s">
        <v>18</v>
      </c>
      <c r="D1759" s="76" t="s">
        <v>19</v>
      </c>
      <c r="E1759" s="77" t="s">
        <v>20</v>
      </c>
      <c r="F1759" s="78">
        <v>168</v>
      </c>
      <c r="G1759" s="76" t="s">
        <v>298</v>
      </c>
      <c r="H1759" s="76" t="s">
        <v>185</v>
      </c>
      <c r="I1759" s="5">
        <v>8</v>
      </c>
      <c r="J1759" s="19">
        <v>5.423</v>
      </c>
      <c r="K1759" s="19">
        <v>4.5449999999999999</v>
      </c>
      <c r="L1759" s="19">
        <v>7.1340000000000003</v>
      </c>
      <c r="M1759" s="19">
        <v>9.968</v>
      </c>
      <c r="N1759" s="19">
        <v>13.961</v>
      </c>
      <c r="O1759" s="20">
        <v>119.31793179317931</v>
      </c>
      <c r="P1759" s="20">
        <v>76.016260162601625</v>
      </c>
      <c r="Q1759" s="20">
        <v>71.398896927154212</v>
      </c>
      <c r="R1759" s="35" t="str">
        <f>CONCATENATE(Таблица1[[#This Row],[ОКПД]],Таблица1[[#This Row],[Признак периода данных]],Таблица1[[#This Row],[ОКЕИ]])</f>
        <v>10.71.12_168</v>
      </c>
      <c r="S1759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759" s="35" t="str">
        <f>VLOOKUP(Таблица1[[#This Row],[ОКЕИ]],'для единиц измирения'!$G$4:$H$1900,2,FALSE)</f>
        <v>тонн</v>
      </c>
      <c r="U1759" s="10" t="str">
        <f>LEFT(Таблица1[[#This Row],[ОКПД]],2)</f>
        <v>10</v>
      </c>
      <c r="V1759" s="10" t="e">
        <f>IF(H1759=H1766:H1769,"…*",Таблица1[[#This Row],[За отчётный месяц]])</f>
        <v>#VALUE!</v>
      </c>
      <c r="Y1759" s="26">
        <f t="shared" si="32"/>
        <v>9.968</v>
      </c>
      <c r="Z1759" s="25">
        <f t="shared" si="31"/>
        <v>71.398896927154212</v>
      </c>
    </row>
    <row r="1760" spans="1:26" ht="20.100000000000001" customHeight="1" x14ac:dyDescent="0.25">
      <c r="A1760" s="91">
        <v>44958</v>
      </c>
      <c r="B1760" s="76" t="s">
        <v>17</v>
      </c>
      <c r="C1760" s="76" t="s">
        <v>18</v>
      </c>
      <c r="D1760" s="76" t="s">
        <v>19</v>
      </c>
      <c r="E1760" s="77" t="s">
        <v>20</v>
      </c>
      <c r="F1760" s="78">
        <v>168</v>
      </c>
      <c r="G1760" s="76" t="s">
        <v>298</v>
      </c>
      <c r="H1760" s="76" t="s">
        <v>153</v>
      </c>
      <c r="I1760" s="5">
        <v>4</v>
      </c>
      <c r="J1760" s="19">
        <v>6.41</v>
      </c>
      <c r="K1760" s="19">
        <v>5.77</v>
      </c>
      <c r="L1760" s="19">
        <v>6.07</v>
      </c>
      <c r="M1760" s="19">
        <v>12.18</v>
      </c>
      <c r="N1760" s="19">
        <v>11.61</v>
      </c>
      <c r="O1760" s="20">
        <v>111.09185441941075</v>
      </c>
      <c r="P1760" s="20">
        <v>105.60131795716639</v>
      </c>
      <c r="Q1760" s="20">
        <v>104.90956072351422</v>
      </c>
      <c r="R1760" s="35" t="str">
        <f>CONCATENATE(Таблица1[[#This Row],[ОКПД]],Таблица1[[#This Row],[Признак периода данных]],Таблица1[[#This Row],[ОКЕИ]])</f>
        <v>10.51.52.200_168</v>
      </c>
      <c r="S1760" s="35" t="str">
        <f>VLOOKUP(Таблица1[[#This Row],[ОКПД]],ОКПД!$A$2:$B$11000,2,FALSE)</f>
        <v>Сметана</v>
      </c>
      <c r="T1760" s="35" t="str">
        <f>VLOOKUP(Таблица1[[#This Row],[ОКЕИ]],'для единиц измирения'!$G$4:$H$1900,2,FALSE)</f>
        <v>тонн</v>
      </c>
      <c r="U1760" s="10" t="str">
        <f>LEFT(Таблица1[[#This Row],[ОКПД]],2)</f>
        <v>10</v>
      </c>
      <c r="V1760" s="10" t="e">
        <f>IF(H1760=H1767:H1770,"…*",Таблица1[[#This Row],[За отчётный месяц]])</f>
        <v>#VALUE!</v>
      </c>
      <c r="Y1760" s="26">
        <f t="shared" si="32"/>
        <v>12.18</v>
      </c>
      <c r="Z1760" s="25">
        <f t="shared" si="31"/>
        <v>104.90956072351422</v>
      </c>
    </row>
    <row r="1761" spans="1:26" ht="20.100000000000001" customHeight="1" x14ac:dyDescent="0.25">
      <c r="A1761" s="91">
        <v>44958</v>
      </c>
      <c r="B1761" s="76" t="s">
        <v>17</v>
      </c>
      <c r="C1761" s="76" t="s">
        <v>18</v>
      </c>
      <c r="D1761" s="76" t="s">
        <v>19</v>
      </c>
      <c r="E1761" s="77" t="s">
        <v>20</v>
      </c>
      <c r="F1761" s="78">
        <v>168</v>
      </c>
      <c r="G1761" s="76" t="s">
        <v>298</v>
      </c>
      <c r="H1761" s="76" t="s">
        <v>53</v>
      </c>
      <c r="I1761" s="5">
        <v>2</v>
      </c>
      <c r="J1761" s="19">
        <v>0.35</v>
      </c>
      <c r="K1761" s="19">
        <v>0.2</v>
      </c>
      <c r="L1761" s="19">
        <v>0.1</v>
      </c>
      <c r="M1761" s="19">
        <v>0.55000000000000004</v>
      </c>
      <c r="N1761" s="19">
        <v>0.24</v>
      </c>
      <c r="O1761" s="20">
        <v>175</v>
      </c>
      <c r="P1761" s="20">
        <v>350</v>
      </c>
      <c r="Q1761" s="20">
        <v>229.16666666666666</v>
      </c>
      <c r="R1761" s="35" t="str">
        <f>CONCATENATE(Таблица1[[#This Row],[ОКПД]],Таблица1[[#This Row],[Признак периода данных]],Таблица1[[#This Row],[ОКЕИ]])</f>
        <v>10.13.14.620_168</v>
      </c>
      <c r="S1761" s="35" t="str">
        <f>VLOOKUP(Таблица1[[#This Row],[ОКПД]],ОКПД!$A$2:$B$11000,2,FALSE)</f>
        <v>Продукты из мяса птицы</v>
      </c>
      <c r="T1761" s="35" t="str">
        <f>VLOOKUP(Таблица1[[#This Row],[ОКЕИ]],'для единиц измирения'!$G$4:$H$1900,2,FALSE)</f>
        <v>тонн</v>
      </c>
      <c r="U1761" s="10" t="str">
        <f>LEFT(Таблица1[[#This Row],[ОКПД]],2)</f>
        <v>10</v>
      </c>
      <c r="V1761" s="10" t="e">
        <f>IF(H1761=H1768:H1771,"…*",Таблица1[[#This Row],[За отчётный месяц]])</f>
        <v>#VALUE!</v>
      </c>
      <c r="Y1761" s="26">
        <f t="shared" si="32"/>
        <v>0.55000000000000004</v>
      </c>
      <c r="Z1761" s="25">
        <f t="shared" si="31"/>
        <v>229.16666666666666</v>
      </c>
    </row>
    <row r="1762" spans="1:26" ht="20.100000000000001" customHeight="1" x14ac:dyDescent="0.25">
      <c r="A1762" s="91">
        <v>44958</v>
      </c>
      <c r="B1762" s="76" t="s">
        <v>17</v>
      </c>
      <c r="C1762" s="76" t="s">
        <v>18</v>
      </c>
      <c r="D1762" s="76" t="s">
        <v>19</v>
      </c>
      <c r="E1762" s="77" t="s">
        <v>20</v>
      </c>
      <c r="F1762" s="78">
        <v>168</v>
      </c>
      <c r="G1762" s="76" t="s">
        <v>298</v>
      </c>
      <c r="H1762" s="76" t="s">
        <v>112</v>
      </c>
      <c r="I1762" s="5">
        <v>1</v>
      </c>
      <c r="J1762" s="19">
        <v>3.7999999999999999E-2</v>
      </c>
      <c r="K1762" s="19">
        <v>3.4000000000000002E-2</v>
      </c>
      <c r="L1762" s="19">
        <v>0.122</v>
      </c>
      <c r="M1762" s="19">
        <v>7.1999999999999995E-2</v>
      </c>
      <c r="N1762" s="19">
        <v>0.14699999999999999</v>
      </c>
      <c r="O1762" s="20">
        <v>111.76470588235294</v>
      </c>
      <c r="P1762" s="20">
        <v>31.147540983606557</v>
      </c>
      <c r="Q1762" s="20">
        <v>48.979591836734691</v>
      </c>
      <c r="R1762" s="35" t="str">
        <f>CONCATENATE(Таблица1[[#This Row],[ОКПД]],Таблица1[[#This Row],[Признак периода данных]],Таблица1[[#This Row],[ОКЕИ]])</f>
        <v>10.20.24.123_168</v>
      </c>
      <c r="S1762" s="35" t="str">
        <f>VLOOKUP(Таблица1[[#This Row],[ОКПД]],ОКПД!$A$2:$B$11000,2,FALSE)</f>
        <v>Рыба и филе морских рыб горячего копчения (кроме сельди)</v>
      </c>
      <c r="T1762" s="35" t="str">
        <f>VLOOKUP(Таблица1[[#This Row],[ОКЕИ]],'для единиц измирения'!$G$4:$H$1900,2,FALSE)</f>
        <v>тонн</v>
      </c>
      <c r="U1762" s="10" t="str">
        <f>LEFT(Таблица1[[#This Row],[ОКПД]],2)</f>
        <v>10</v>
      </c>
      <c r="V1762" s="10" t="e">
        <f>IF(H1762=H1769:H1772,"…*",Таблица1[[#This Row],[За отчётный месяц]])</f>
        <v>#VALUE!</v>
      </c>
      <c r="Y1762" s="26">
        <f t="shared" si="32"/>
        <v>7.1999999999999995E-2</v>
      </c>
      <c r="Z1762" s="25">
        <f t="shared" si="31"/>
        <v>48.979591836734691</v>
      </c>
    </row>
    <row r="1763" spans="1:26" ht="20.100000000000001" customHeight="1" x14ac:dyDescent="0.25">
      <c r="A1763" s="91">
        <v>44958</v>
      </c>
      <c r="B1763" s="76" t="s">
        <v>17</v>
      </c>
      <c r="C1763" s="76" t="s">
        <v>18</v>
      </c>
      <c r="D1763" s="76" t="s">
        <v>19</v>
      </c>
      <c r="E1763" s="77" t="s">
        <v>20</v>
      </c>
      <c r="F1763" s="78">
        <v>168</v>
      </c>
      <c r="G1763" s="76" t="s">
        <v>298</v>
      </c>
      <c r="H1763" s="76" t="s">
        <v>73</v>
      </c>
      <c r="I1763" s="5"/>
      <c r="J1763" s="19"/>
      <c r="K1763" s="19">
        <v>0.48299999999999998</v>
      </c>
      <c r="L1763" s="19">
        <v>6.7000000000000004E-2</v>
      </c>
      <c r="M1763" s="19">
        <v>0.48299999999999998</v>
      </c>
      <c r="N1763" s="19">
        <v>0.123</v>
      </c>
      <c r="O1763" s="20"/>
      <c r="P1763" s="20">
        <v>0</v>
      </c>
      <c r="Q1763" s="20">
        <v>392.6829268292683</v>
      </c>
      <c r="R1763" s="35" t="str">
        <f>CONCATENATE(Таблица1[[#This Row],[ОКПД]],Таблица1[[#This Row],[Признак периода данных]],Таблица1[[#This Row],[ОКЕИ]])</f>
        <v>10.20.14_168</v>
      </c>
      <c r="S1763" s="35" t="str">
        <f>VLOOKUP(Таблица1[[#This Row],[ОКПД]],ОКПД!$A$2:$B$11000,2,FALSE)</f>
        <v>Филе рыбное мороженое</v>
      </c>
      <c r="T1763" s="35" t="str">
        <f>VLOOKUP(Таблица1[[#This Row],[ОКЕИ]],'для единиц измирения'!$G$4:$H$1900,2,FALSE)</f>
        <v>тонн</v>
      </c>
      <c r="U1763" s="10" t="str">
        <f>LEFT(Таблица1[[#This Row],[ОКПД]],2)</f>
        <v>10</v>
      </c>
      <c r="V1763" s="10" t="e">
        <f>IF(H1763=H1770:H1773,"…*",Таблица1[[#This Row],[За отчётный месяц]])</f>
        <v>#VALUE!</v>
      </c>
      <c r="Y1763" s="26">
        <f t="shared" si="32"/>
        <v>0.48299999999999998</v>
      </c>
      <c r="Z1763" s="25">
        <f t="shared" si="31"/>
        <v>392.6829268292683</v>
      </c>
    </row>
    <row r="1764" spans="1:26" ht="20.100000000000001" customHeight="1" x14ac:dyDescent="0.25">
      <c r="A1764" s="91">
        <v>44958</v>
      </c>
      <c r="B1764" s="76" t="s">
        <v>17</v>
      </c>
      <c r="C1764" s="76" t="s">
        <v>18</v>
      </c>
      <c r="D1764" s="76" t="s">
        <v>19</v>
      </c>
      <c r="E1764" s="77" t="s">
        <v>20</v>
      </c>
      <c r="F1764" s="78">
        <v>796</v>
      </c>
      <c r="G1764" s="76" t="s">
        <v>298</v>
      </c>
      <c r="H1764" s="76" t="s">
        <v>9136</v>
      </c>
      <c r="I1764" s="5"/>
      <c r="J1764" s="19"/>
      <c r="K1764" s="19">
        <v>1</v>
      </c>
      <c r="L1764" s="19" t="s">
        <v>9680</v>
      </c>
      <c r="M1764" s="19">
        <v>1</v>
      </c>
      <c r="N1764" s="19">
        <v>1</v>
      </c>
      <c r="O1764" s="20"/>
      <c r="P1764" s="20" t="s">
        <v>9680</v>
      </c>
      <c r="Q1764" s="20">
        <v>100</v>
      </c>
      <c r="R1764" s="35" t="str">
        <f>CONCATENATE(Таблица1[[#This Row],[ОКПД]],Таблица1[[#This Row],[Признак периода данных]],Таблица1[[#This Row],[ОКЕИ]])</f>
        <v>31.09.12.110_796</v>
      </c>
      <c r="S1764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764" s="35" t="str">
        <f>VLOOKUP(Таблица1[[#This Row],[ОКЕИ]],'для единиц измирения'!$G$4:$H$1900,2,FALSE)</f>
        <v>штук</v>
      </c>
      <c r="U1764" s="10" t="str">
        <f>LEFT(Таблица1[[#This Row],[ОКПД]],2)</f>
        <v>31</v>
      </c>
      <c r="V1764" s="10" t="e">
        <f>IF(H1764=H1771:H1774,"…*",Таблица1[[#This Row],[За отчётный месяц]])</f>
        <v>#VALUE!</v>
      </c>
      <c r="Y1764" s="26">
        <f t="shared" si="32"/>
        <v>1</v>
      </c>
      <c r="Z1764" s="25">
        <f t="shared" si="31"/>
        <v>100</v>
      </c>
    </row>
    <row r="1765" spans="1:26" ht="20.100000000000001" customHeight="1" x14ac:dyDescent="0.25">
      <c r="A1765" s="91">
        <v>44958</v>
      </c>
      <c r="B1765" s="76" t="s">
        <v>17</v>
      </c>
      <c r="C1765" s="76" t="s">
        <v>18</v>
      </c>
      <c r="D1765" s="76" t="s">
        <v>19</v>
      </c>
      <c r="E1765" s="77" t="s">
        <v>20</v>
      </c>
      <c r="F1765" s="78">
        <v>169</v>
      </c>
      <c r="G1765" s="76" t="s">
        <v>298</v>
      </c>
      <c r="H1765" s="76" t="s">
        <v>30</v>
      </c>
      <c r="I1765" s="5">
        <v>1</v>
      </c>
      <c r="J1765" s="19">
        <v>45</v>
      </c>
      <c r="K1765" s="19">
        <v>35</v>
      </c>
      <c r="L1765" s="19" t="s">
        <v>9680</v>
      </c>
      <c r="M1765" s="19">
        <v>80</v>
      </c>
      <c r="N1765" s="19">
        <v>0</v>
      </c>
      <c r="O1765" s="20">
        <v>128.57142857142858</v>
      </c>
      <c r="P1765" s="20" t="s">
        <v>9680</v>
      </c>
      <c r="Q1765" s="20">
        <v>0</v>
      </c>
      <c r="R1765" s="35" t="str">
        <f>CONCATENATE(Таблица1[[#This Row],[ОКПД]],Таблица1[[#This Row],[Признак периода данных]],Таблица1[[#This Row],[ОКЕИ]])</f>
        <v>05.10.10.140_169</v>
      </c>
      <c r="S1765" s="35" t="str">
        <f>VLOOKUP(Таблица1[[#This Row],[ОКПД]],ОКПД!$A$2:$B$11000,2,FALSE)</f>
        <v>Уголь  и антрацит обогащенные</v>
      </c>
      <c r="T1765" s="35" t="str">
        <f>VLOOKUP(Таблица1[[#This Row],[ОКЕИ]],'для единиц измирения'!$G$4:$H$1900,2,FALSE)</f>
        <v>тыс. тонн</v>
      </c>
      <c r="U1765" s="10" t="str">
        <f>LEFT(Таблица1[[#This Row],[ОКПД]],2)</f>
        <v>05</v>
      </c>
      <c r="V1765" s="10" t="e">
        <f>IF(H1765=H1772:H1775,"…*",Таблица1[[#This Row],[За отчётный месяц]])</f>
        <v>#VALUE!</v>
      </c>
      <c r="Y1765" s="26">
        <f t="shared" si="32"/>
        <v>80</v>
      </c>
      <c r="Z1765" s="25">
        <f t="shared" si="31"/>
        <v>0</v>
      </c>
    </row>
    <row r="1766" spans="1:26" ht="20.100000000000001" customHeight="1" x14ac:dyDescent="0.25">
      <c r="A1766" s="91">
        <v>44958</v>
      </c>
      <c r="B1766" s="76" t="s">
        <v>17</v>
      </c>
      <c r="C1766" s="76" t="s">
        <v>18</v>
      </c>
      <c r="D1766" s="76" t="s">
        <v>19</v>
      </c>
      <c r="E1766" s="77" t="s">
        <v>20</v>
      </c>
      <c r="F1766" s="78">
        <v>128</v>
      </c>
      <c r="G1766" s="76" t="s">
        <v>298</v>
      </c>
      <c r="H1766" s="76" t="s">
        <v>219</v>
      </c>
      <c r="I1766" s="5">
        <v>3</v>
      </c>
      <c r="J1766" s="19">
        <v>35.39</v>
      </c>
      <c r="K1766" s="19">
        <v>40.39</v>
      </c>
      <c r="L1766" s="19">
        <v>35.39</v>
      </c>
      <c r="M1766" s="19">
        <v>75.78</v>
      </c>
      <c r="N1766" s="19">
        <v>74.05</v>
      </c>
      <c r="O1766" s="20">
        <v>87.62069819262193</v>
      </c>
      <c r="P1766" s="20">
        <v>100</v>
      </c>
      <c r="Q1766" s="20">
        <v>102.33625928426738</v>
      </c>
      <c r="R1766" s="35" t="str">
        <f>CONCATENATE(Таблица1[[#This Row],[ОКПД]],Таблица1[[#This Row],[Признак периода данных]],Таблица1[[#This Row],[ОКЕИ]])</f>
        <v>11.07.11.120_128</v>
      </c>
      <c r="S1766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766" s="35" t="str">
        <f>VLOOKUP(Таблица1[[#This Row],[ОКЕИ]],'для единиц измирения'!$G$4:$H$1900,2,FALSE)</f>
        <v>тыс.полу-литров</v>
      </c>
      <c r="U1766" s="10" t="str">
        <f>LEFT(Таблица1[[#This Row],[ОКПД]],2)</f>
        <v>11</v>
      </c>
      <c r="V1766" s="10" t="e">
        <f>IF(H1766=H1773:H1776,"…*",Таблица1[[#This Row],[За отчётный месяц]])</f>
        <v>#VALUE!</v>
      </c>
      <c r="Y1766" s="26">
        <f t="shared" si="32"/>
        <v>75.78</v>
      </c>
      <c r="Z1766" s="25">
        <f t="shared" si="31"/>
        <v>102.33625928426738</v>
      </c>
    </row>
    <row r="1767" spans="1:26" ht="20.100000000000001" customHeight="1" x14ac:dyDescent="0.25">
      <c r="A1767" s="91">
        <v>44958</v>
      </c>
      <c r="B1767" s="76" t="s">
        <v>17</v>
      </c>
      <c r="C1767" s="76" t="s">
        <v>18</v>
      </c>
      <c r="D1767" s="76" t="s">
        <v>19</v>
      </c>
      <c r="E1767" s="77" t="s">
        <v>20</v>
      </c>
      <c r="F1767" s="78">
        <v>168</v>
      </c>
      <c r="G1767" s="76" t="s">
        <v>298</v>
      </c>
      <c r="H1767" s="76" t="s">
        <v>114</v>
      </c>
      <c r="I1767" s="5">
        <v>1</v>
      </c>
      <c r="J1767" s="19">
        <v>0.245</v>
      </c>
      <c r="K1767" s="19">
        <v>1.4E-2</v>
      </c>
      <c r="L1767" s="19" t="s">
        <v>9680</v>
      </c>
      <c r="M1767" s="19">
        <v>0.25900000000000001</v>
      </c>
      <c r="N1767" s="19">
        <v>0</v>
      </c>
      <c r="O1767" s="20">
        <v>1750</v>
      </c>
      <c r="P1767" s="20" t="s">
        <v>9680</v>
      </c>
      <c r="Q1767" s="20">
        <v>0</v>
      </c>
      <c r="R1767" s="35" t="str">
        <f>CONCATENATE(Таблица1[[#This Row],[ОКПД]],Таблица1[[#This Row],[Признак периода данных]],Таблица1[[#This Row],[ОКЕИ]])</f>
        <v>10.20.25.110_168</v>
      </c>
      <c r="S1767" s="35" t="str">
        <f>VLOOKUP(Таблица1[[#This Row],[ОКПД]],ОКПД!$A$2:$B$11000,2,FALSE)</f>
        <v>Консервы рыбные</v>
      </c>
      <c r="T1767" s="35" t="str">
        <f>VLOOKUP(Таблица1[[#This Row],[ОКЕИ]],'для единиц измирения'!$G$4:$H$1900,2,FALSE)</f>
        <v>тонн</v>
      </c>
      <c r="U1767" s="10" t="str">
        <f>LEFT(Таблица1[[#This Row],[ОКПД]],2)</f>
        <v>10</v>
      </c>
      <c r="V1767" s="10" t="e">
        <f>IF(H1767=H1774:H1777,"…*",Таблица1[[#This Row],[За отчётный месяц]])</f>
        <v>#VALUE!</v>
      </c>
      <c r="Y1767" s="26">
        <f t="shared" si="32"/>
        <v>0.25900000000000001</v>
      </c>
      <c r="Z1767" s="25">
        <f t="shared" si="31"/>
        <v>0</v>
      </c>
    </row>
    <row r="1768" spans="1:26" ht="20.100000000000001" customHeight="1" x14ac:dyDescent="0.25">
      <c r="A1768" s="91">
        <v>44958</v>
      </c>
      <c r="B1768" s="76" t="s">
        <v>17</v>
      </c>
      <c r="C1768" s="76" t="s">
        <v>18</v>
      </c>
      <c r="D1768" s="76" t="s">
        <v>19</v>
      </c>
      <c r="E1768" s="77" t="s">
        <v>20</v>
      </c>
      <c r="F1768" s="78">
        <v>882</v>
      </c>
      <c r="G1768" s="76" t="s">
        <v>298</v>
      </c>
      <c r="H1768" s="76" t="s">
        <v>61</v>
      </c>
      <c r="I1768" s="5">
        <v>3</v>
      </c>
      <c r="J1768" s="19">
        <v>1.329</v>
      </c>
      <c r="K1768" s="19">
        <v>0.53100000000000003</v>
      </c>
      <c r="L1768" s="19" t="s">
        <v>9680</v>
      </c>
      <c r="M1768" s="19">
        <v>1.86</v>
      </c>
      <c r="N1768" s="19">
        <v>0</v>
      </c>
      <c r="O1768" s="20">
        <v>250.28248587570621</v>
      </c>
      <c r="P1768" s="20" t="s">
        <v>9680</v>
      </c>
      <c r="Q1768" s="20">
        <v>0</v>
      </c>
      <c r="R1768" s="35" t="str">
        <f>CONCATENATE(Таблица1[[#This Row],[ОКПД]],Таблица1[[#This Row],[Признак периода данных]],Таблица1[[#This Row],[ОКЕИ]])</f>
        <v>10.20_882</v>
      </c>
      <c r="S1768" s="35" t="str">
        <f>VLOOKUP(Таблица1[[#This Row],[ОКПД]],ОКПД!$A$2:$B$11000,2,FALSE)</f>
        <v>Рыба переработанная и консервированная, ракообразные и моллюски</v>
      </c>
      <c r="T1768" s="35" t="str">
        <f>VLOOKUP(Таблица1[[#This Row],[ОКЕИ]],'для единиц измирения'!$G$4:$H$1900,2,FALSE)</f>
        <v>тыс.усл. банок</v>
      </c>
      <c r="U1768" s="10" t="str">
        <f>LEFT(Таблица1[[#This Row],[ОКПД]],2)</f>
        <v>10</v>
      </c>
      <c r="V1768" s="10" t="e">
        <f>IF(H1768=H1775:H1778,"…*",Таблица1[[#This Row],[За отчётный месяц]])</f>
        <v>#VALUE!</v>
      </c>
      <c r="Y1768" s="26">
        <f t="shared" si="32"/>
        <v>1.86</v>
      </c>
      <c r="Z1768" s="25">
        <f t="shared" si="31"/>
        <v>0</v>
      </c>
    </row>
    <row r="1769" spans="1:26" ht="20.100000000000001" customHeight="1" x14ac:dyDescent="0.25">
      <c r="A1769" s="91">
        <v>44958</v>
      </c>
      <c r="B1769" s="76" t="s">
        <v>17</v>
      </c>
      <c r="C1769" s="76" t="s">
        <v>18</v>
      </c>
      <c r="D1769" s="76" t="s">
        <v>19</v>
      </c>
      <c r="E1769" s="77" t="s">
        <v>20</v>
      </c>
      <c r="F1769" s="78">
        <v>168</v>
      </c>
      <c r="G1769" s="76" t="s">
        <v>298</v>
      </c>
      <c r="H1769" s="76" t="s">
        <v>144</v>
      </c>
      <c r="I1769" s="5">
        <v>3</v>
      </c>
      <c r="J1769" s="19">
        <v>2.88</v>
      </c>
      <c r="K1769" s="19">
        <v>2.82</v>
      </c>
      <c r="L1769" s="19">
        <v>2.54</v>
      </c>
      <c r="M1769" s="19">
        <v>5.7</v>
      </c>
      <c r="N1769" s="19">
        <v>4.1900000000000004</v>
      </c>
      <c r="O1769" s="20">
        <v>102.12765957446808</v>
      </c>
      <c r="P1769" s="20">
        <v>113.38582677165354</v>
      </c>
      <c r="Q1769" s="20">
        <v>136.03818615751791</v>
      </c>
      <c r="R1769" s="35" t="str">
        <f>CONCATENATE(Таблица1[[#This Row],[ОКПД]],Таблица1[[#This Row],[Признак периода данных]],Таблица1[[#This Row],[ОКЕИ]])</f>
        <v>10.51.52.110_168</v>
      </c>
      <c r="S1769" s="35" t="str">
        <f>VLOOKUP(Таблица1[[#This Row],[ОКПД]],ОКПД!$A$2:$B$11000,2,FALSE)</f>
        <v>Йогурт</v>
      </c>
      <c r="T1769" s="35" t="str">
        <f>VLOOKUP(Таблица1[[#This Row],[ОКЕИ]],'для единиц измирения'!$G$4:$H$1900,2,FALSE)</f>
        <v>тонн</v>
      </c>
      <c r="U1769" s="10" t="str">
        <f>LEFT(Таблица1[[#This Row],[ОКПД]],2)</f>
        <v>10</v>
      </c>
      <c r="V1769" s="10" t="e">
        <f>IF(H1769=H1776:H1779,"…*",Таблица1[[#This Row],[За отчётный месяц]])</f>
        <v>#VALUE!</v>
      </c>
      <c r="Y1769" s="26">
        <f t="shared" si="32"/>
        <v>5.7</v>
      </c>
      <c r="Z1769" s="25">
        <f t="shared" si="31"/>
        <v>136.03818615751791</v>
      </c>
    </row>
    <row r="1770" spans="1:26" ht="20.100000000000001" customHeight="1" x14ac:dyDescent="0.25">
      <c r="A1770" s="91">
        <v>44958</v>
      </c>
      <c r="B1770" s="76" t="s">
        <v>17</v>
      </c>
      <c r="C1770" s="76" t="s">
        <v>18</v>
      </c>
      <c r="D1770" s="76" t="s">
        <v>19</v>
      </c>
      <c r="E1770" s="77" t="s">
        <v>20</v>
      </c>
      <c r="F1770" s="78">
        <v>168</v>
      </c>
      <c r="G1770" s="76" t="s">
        <v>298</v>
      </c>
      <c r="H1770" s="76" t="s">
        <v>101</v>
      </c>
      <c r="I1770" s="5">
        <v>2</v>
      </c>
      <c r="J1770" s="19">
        <v>5.8470000000000004</v>
      </c>
      <c r="K1770" s="19">
        <v>4.29</v>
      </c>
      <c r="L1770" s="19">
        <v>4.5510000000000002</v>
      </c>
      <c r="M1770" s="19">
        <v>10.137</v>
      </c>
      <c r="N1770" s="19">
        <v>9.827</v>
      </c>
      <c r="O1770" s="20">
        <v>136.29370629370629</v>
      </c>
      <c r="P1770" s="20">
        <v>128.47725774555042</v>
      </c>
      <c r="Q1770" s="20">
        <v>103.15457413249212</v>
      </c>
      <c r="R1770" s="35" t="str">
        <f>CONCATENATE(Таблица1[[#This Row],[ОКПД]],Таблица1[[#This Row],[Признак периода данных]],Таблица1[[#This Row],[ОКЕИ]])</f>
        <v>10.20.24_168</v>
      </c>
      <c r="S1770" s="35" t="str">
        <f>VLOOKUP(Таблица1[[#This Row],[ОКПД]],ОКПД!$A$2:$B$11000,2,FALSE)</f>
        <v>Рыба, включая филе, копченая</v>
      </c>
      <c r="T1770" s="35" t="str">
        <f>VLOOKUP(Таблица1[[#This Row],[ОКЕИ]],'для единиц измирения'!$G$4:$H$1900,2,FALSE)</f>
        <v>тонн</v>
      </c>
      <c r="U1770" s="10" t="str">
        <f>LEFT(Таблица1[[#This Row],[ОКПД]],2)</f>
        <v>10</v>
      </c>
      <c r="V1770" s="10" t="e">
        <f>IF(H1770=H1777:H1780,"…*",Таблица1[[#This Row],[За отчётный месяц]])</f>
        <v>#VALUE!</v>
      </c>
      <c r="Y1770" s="26">
        <f t="shared" si="32"/>
        <v>10.137</v>
      </c>
      <c r="Z1770" s="25">
        <f t="shared" si="31"/>
        <v>103.15457413249212</v>
      </c>
    </row>
    <row r="1771" spans="1:26" ht="20.100000000000001" customHeight="1" x14ac:dyDescent="0.25">
      <c r="A1771" s="91">
        <v>44958</v>
      </c>
      <c r="B1771" s="76" t="s">
        <v>17</v>
      </c>
      <c r="C1771" s="76" t="s">
        <v>18</v>
      </c>
      <c r="D1771" s="76" t="s">
        <v>19</v>
      </c>
      <c r="E1771" s="77" t="s">
        <v>20</v>
      </c>
      <c r="F1771" s="78">
        <v>882</v>
      </c>
      <c r="G1771" s="76" t="s">
        <v>298</v>
      </c>
      <c r="H1771" s="76" t="s">
        <v>120</v>
      </c>
      <c r="I1771" s="5">
        <v>2</v>
      </c>
      <c r="J1771" s="19">
        <v>0.629</v>
      </c>
      <c r="K1771" s="19">
        <v>0.49099999999999999</v>
      </c>
      <c r="L1771" s="19">
        <v>0.85099999999999998</v>
      </c>
      <c r="M1771" s="19">
        <v>1.1200000000000001</v>
      </c>
      <c r="N1771" s="19">
        <v>0.93700000000000006</v>
      </c>
      <c r="O1771" s="20">
        <v>128.10590631364562</v>
      </c>
      <c r="P1771" s="20">
        <v>73.913043478260875</v>
      </c>
      <c r="Q1771" s="20">
        <v>119.53041622198506</v>
      </c>
      <c r="R1771" s="35" t="str">
        <f>CONCATENATE(Таблица1[[#This Row],[ОКПД]],Таблица1[[#This Row],[Признак периода данных]],Таблица1[[#This Row],[ОКЕИ]])</f>
        <v>10.20.25.120_882</v>
      </c>
      <c r="S1771" s="35" t="str">
        <f>VLOOKUP(Таблица1[[#This Row],[ОКПД]],ОКПД!$A$2:$B$11000,2,FALSE)</f>
        <v>Пресервы рыбные</v>
      </c>
      <c r="T1771" s="35" t="str">
        <f>VLOOKUP(Таблица1[[#This Row],[ОКЕИ]],'для единиц измирения'!$G$4:$H$1900,2,FALSE)</f>
        <v>тыс.усл. банок</v>
      </c>
      <c r="U1771" s="10" t="str">
        <f>LEFT(Таблица1[[#This Row],[ОКПД]],2)</f>
        <v>10</v>
      </c>
      <c r="V1771" s="10" t="e">
        <f>IF(H1771=H1778:H1781,"…*",Таблица1[[#This Row],[За отчётный месяц]])</f>
        <v>#VALUE!</v>
      </c>
      <c r="Y1771" s="26">
        <f t="shared" si="32"/>
        <v>1.1200000000000001</v>
      </c>
      <c r="Z1771" s="25">
        <f t="shared" si="31"/>
        <v>119.53041622198506</v>
      </c>
    </row>
    <row r="1772" spans="1:26" ht="20.100000000000001" customHeight="1" x14ac:dyDescent="0.25">
      <c r="A1772" s="91">
        <v>44958</v>
      </c>
      <c r="B1772" s="76" t="s">
        <v>17</v>
      </c>
      <c r="C1772" s="76" t="s">
        <v>18</v>
      </c>
      <c r="D1772" s="76" t="s">
        <v>19</v>
      </c>
      <c r="E1772" s="77" t="s">
        <v>20</v>
      </c>
      <c r="F1772" s="78">
        <v>168</v>
      </c>
      <c r="G1772" s="76" t="s">
        <v>298</v>
      </c>
      <c r="H1772" s="76" t="s">
        <v>177</v>
      </c>
      <c r="I1772" s="5">
        <v>12</v>
      </c>
      <c r="J1772" s="19">
        <v>140.55199999999999</v>
      </c>
      <c r="K1772" s="19">
        <v>144.768</v>
      </c>
      <c r="L1772" s="19">
        <v>151.09</v>
      </c>
      <c r="M1772" s="19">
        <v>285.32</v>
      </c>
      <c r="N1772" s="19">
        <v>304.84199999999998</v>
      </c>
      <c r="O1772" s="20">
        <v>97.087754199823166</v>
      </c>
      <c r="P1772" s="20">
        <v>93.025349129657826</v>
      </c>
      <c r="Q1772" s="20">
        <v>93.596026794208143</v>
      </c>
      <c r="R1772" s="35" t="str">
        <f>CONCATENATE(Таблица1[[#This Row],[ОКПД]],Таблица1[[#This Row],[Признак периода данных]],Таблица1[[#This Row],[ОКЕИ]])</f>
        <v>10.71.11.110_168</v>
      </c>
      <c r="S1772" s="35" t="str">
        <f>VLOOKUP(Таблица1[[#This Row],[ОКПД]],ОКПД!$A$2:$B$11000,2,FALSE)</f>
        <v>Хлеб недлительного хранения</v>
      </c>
      <c r="T1772" s="35" t="str">
        <f>VLOOKUP(Таблица1[[#This Row],[ОКЕИ]],'для единиц измирения'!$G$4:$H$1900,2,FALSE)</f>
        <v>тонн</v>
      </c>
      <c r="U1772" s="10" t="str">
        <f>LEFT(Таблица1[[#This Row],[ОКПД]],2)</f>
        <v>10</v>
      </c>
      <c r="V1772" s="10" t="e">
        <f>IF(H1772=H1779:H1782,"…*",Таблица1[[#This Row],[За отчётный месяц]])</f>
        <v>#VALUE!</v>
      </c>
      <c r="Y1772" s="26">
        <f t="shared" si="32"/>
        <v>285.32</v>
      </c>
      <c r="Z1772" s="25">
        <f t="shared" si="31"/>
        <v>93.596026794208143</v>
      </c>
    </row>
    <row r="1773" spans="1:26" ht="20.100000000000001" customHeight="1" x14ac:dyDescent="0.25">
      <c r="A1773" s="91">
        <v>44958</v>
      </c>
      <c r="B1773" s="76" t="s">
        <v>17</v>
      </c>
      <c r="C1773" s="76" t="s">
        <v>18</v>
      </c>
      <c r="D1773" s="76" t="s">
        <v>19</v>
      </c>
      <c r="E1773" s="77" t="s">
        <v>20</v>
      </c>
      <c r="F1773" s="78">
        <v>168</v>
      </c>
      <c r="G1773" s="76" t="s">
        <v>298</v>
      </c>
      <c r="H1773" s="76" t="s">
        <v>167</v>
      </c>
      <c r="I1773" s="5">
        <v>2</v>
      </c>
      <c r="J1773" s="19">
        <v>0.99</v>
      </c>
      <c r="K1773" s="19">
        <v>0.85</v>
      </c>
      <c r="L1773" s="19">
        <v>0.99</v>
      </c>
      <c r="M1773" s="19">
        <v>1.84</v>
      </c>
      <c r="N1773" s="19">
        <v>1.73</v>
      </c>
      <c r="O1773" s="20">
        <v>116.47058823529412</v>
      </c>
      <c r="P1773" s="20">
        <v>100</v>
      </c>
      <c r="Q1773" s="20">
        <v>106.35838150289017</v>
      </c>
      <c r="R1773" s="35" t="str">
        <f>CONCATENATE(Таблица1[[#This Row],[ОКПД]],Таблица1[[#This Row],[Признак периода данных]],Таблица1[[#This Row],[ОКЕИ]])</f>
        <v>10.51.56.150_168</v>
      </c>
      <c r="S1773" s="35" t="str">
        <f>VLOOKUP(Таблица1[[#This Row],[ОКПД]],ОКПД!$A$2:$B$11000,2,FALSE)</f>
        <v>Продукты на основе творога</v>
      </c>
      <c r="T1773" s="35" t="str">
        <f>VLOOKUP(Таблица1[[#This Row],[ОКЕИ]],'для единиц измирения'!$G$4:$H$1900,2,FALSE)</f>
        <v>тонн</v>
      </c>
      <c r="U1773" s="10" t="str">
        <f>LEFT(Таблица1[[#This Row],[ОКПД]],2)</f>
        <v>10</v>
      </c>
      <c r="V1773" s="10" t="e">
        <f>IF(H1773=H1780:H1783,"…*",Таблица1[[#This Row],[За отчётный месяц]])</f>
        <v>#VALUE!</v>
      </c>
      <c r="Y1773" s="26">
        <f t="shared" si="32"/>
        <v>1.84</v>
      </c>
      <c r="Z1773" s="25">
        <f t="shared" si="31"/>
        <v>106.35838150289017</v>
      </c>
    </row>
    <row r="1774" spans="1:26" ht="20.100000000000001" customHeight="1" x14ac:dyDescent="0.25">
      <c r="A1774" s="91">
        <v>44958</v>
      </c>
      <c r="B1774" s="76" t="s">
        <v>17</v>
      </c>
      <c r="C1774" s="76" t="s">
        <v>18</v>
      </c>
      <c r="D1774" s="76" t="s">
        <v>19</v>
      </c>
      <c r="E1774" s="77" t="s">
        <v>20</v>
      </c>
      <c r="F1774" s="78">
        <v>168</v>
      </c>
      <c r="G1774" s="76" t="s">
        <v>298</v>
      </c>
      <c r="H1774" s="76" t="s">
        <v>148</v>
      </c>
      <c r="I1774" s="5">
        <v>4</v>
      </c>
      <c r="J1774" s="19">
        <v>13.65</v>
      </c>
      <c r="K1774" s="19">
        <v>8.86</v>
      </c>
      <c r="L1774" s="19">
        <v>13.19</v>
      </c>
      <c r="M1774" s="19">
        <v>22.51</v>
      </c>
      <c r="N1774" s="19">
        <v>25.19</v>
      </c>
      <c r="O1774" s="20">
        <v>154.06320541760724</v>
      </c>
      <c r="P1774" s="20">
        <v>103.48749052312358</v>
      </c>
      <c r="Q1774" s="20">
        <v>89.360857483128228</v>
      </c>
      <c r="R1774" s="35" t="str">
        <f>CONCATENATE(Таблица1[[#This Row],[ОКПД]],Таблица1[[#This Row],[Признак периода данных]],Таблица1[[#This Row],[ОКЕИ]])</f>
        <v>10.51.52.140_168</v>
      </c>
      <c r="S1774" s="35" t="str">
        <f>VLOOKUP(Таблица1[[#This Row],[ОКПД]],ОКПД!$A$2:$B$11000,2,FALSE)</f>
        <v>Кефир</v>
      </c>
      <c r="T1774" s="35" t="str">
        <f>VLOOKUP(Таблица1[[#This Row],[ОКЕИ]],'для единиц измирения'!$G$4:$H$1900,2,FALSE)</f>
        <v>тонн</v>
      </c>
      <c r="U1774" s="10" t="str">
        <f>LEFT(Таблица1[[#This Row],[ОКПД]],2)</f>
        <v>10</v>
      </c>
      <c r="V1774" s="10" t="e">
        <f>IF(H1774=H1781:H1784,"…*",Таблица1[[#This Row],[За отчётный месяц]])</f>
        <v>#VALUE!</v>
      </c>
      <c r="Y1774" s="26">
        <f t="shared" si="32"/>
        <v>22.51</v>
      </c>
      <c r="Z1774" s="25">
        <f t="shared" si="31"/>
        <v>89.360857483128228</v>
      </c>
    </row>
    <row r="1775" spans="1:26" ht="20.100000000000001" customHeight="1" x14ac:dyDescent="0.25">
      <c r="A1775" s="91">
        <v>44958</v>
      </c>
      <c r="B1775" s="76" t="s">
        <v>17</v>
      </c>
      <c r="C1775" s="76" t="s">
        <v>18</v>
      </c>
      <c r="D1775" s="76" t="s">
        <v>19</v>
      </c>
      <c r="E1775" s="77" t="s">
        <v>20</v>
      </c>
      <c r="F1775" s="78">
        <v>168</v>
      </c>
      <c r="G1775" s="76" t="s">
        <v>298</v>
      </c>
      <c r="H1775" s="76" t="s">
        <v>146</v>
      </c>
      <c r="I1775" s="5">
        <v>3</v>
      </c>
      <c r="J1775" s="19">
        <v>2.46</v>
      </c>
      <c r="K1775" s="19">
        <v>2.21</v>
      </c>
      <c r="L1775" s="19">
        <v>2.88</v>
      </c>
      <c r="M1775" s="19">
        <v>4.67</v>
      </c>
      <c r="N1775" s="19">
        <v>5.39</v>
      </c>
      <c r="O1775" s="20">
        <v>111.31221719457014</v>
      </c>
      <c r="P1775" s="20">
        <v>85.416666666666671</v>
      </c>
      <c r="Q1775" s="20">
        <v>86.641929499072361</v>
      </c>
      <c r="R1775" s="35" t="str">
        <f>CONCATENATE(Таблица1[[#This Row],[ОКПД]],Таблица1[[#This Row],[Признак периода данных]],Таблица1[[#This Row],[ОКЕИ]])</f>
        <v>10.51.52.130_168</v>
      </c>
      <c r="S1775" s="35" t="str">
        <f>VLOOKUP(Таблица1[[#This Row],[ОКПД]],ОКПД!$A$2:$B$11000,2,FALSE)</f>
        <v>Ряженка и варенец</v>
      </c>
      <c r="T1775" s="35" t="str">
        <f>VLOOKUP(Таблица1[[#This Row],[ОКЕИ]],'для единиц измирения'!$G$4:$H$1900,2,FALSE)</f>
        <v>тонн</v>
      </c>
      <c r="U1775" s="10" t="str">
        <f>LEFT(Таблица1[[#This Row],[ОКПД]],2)</f>
        <v>10</v>
      </c>
      <c r="V1775" s="10" t="e">
        <f>IF(H1775=H1782:H1785,"…*",Таблица1[[#This Row],[За отчётный месяц]])</f>
        <v>#VALUE!</v>
      </c>
      <c r="Y1775" s="26">
        <f t="shared" si="32"/>
        <v>4.67</v>
      </c>
      <c r="Z1775" s="25">
        <f t="shared" si="31"/>
        <v>86.641929499072361</v>
      </c>
    </row>
    <row r="1776" spans="1:26" ht="20.100000000000001" customHeight="1" x14ac:dyDescent="0.25">
      <c r="A1776" s="91">
        <v>44958</v>
      </c>
      <c r="B1776" s="76" t="s">
        <v>17</v>
      </c>
      <c r="C1776" s="76" t="s">
        <v>18</v>
      </c>
      <c r="D1776" s="76" t="s">
        <v>19</v>
      </c>
      <c r="E1776" s="77" t="s">
        <v>20</v>
      </c>
      <c r="F1776" s="78">
        <v>168</v>
      </c>
      <c r="G1776" s="76" t="s">
        <v>298</v>
      </c>
      <c r="H1776" s="76" t="s">
        <v>110</v>
      </c>
      <c r="I1776" s="5">
        <v>2</v>
      </c>
      <c r="J1776" s="19">
        <v>1.5189999999999999</v>
      </c>
      <c r="K1776" s="19">
        <v>1.0029999999999999</v>
      </c>
      <c r="L1776" s="19">
        <v>0.71099999999999997</v>
      </c>
      <c r="M1776" s="19">
        <v>2.5219999999999998</v>
      </c>
      <c r="N1776" s="19">
        <v>1.728</v>
      </c>
      <c r="O1776" s="20">
        <v>151.44566301096711</v>
      </c>
      <c r="P1776" s="20">
        <v>213.64275668073137</v>
      </c>
      <c r="Q1776" s="20">
        <v>145.94907407407408</v>
      </c>
      <c r="R1776" s="35" t="str">
        <f>CONCATENATE(Таблица1[[#This Row],[ОКПД]],Таблица1[[#This Row],[Признак периода данных]],Таблица1[[#This Row],[ОКЕИ]])</f>
        <v>10.20.24.120_168</v>
      </c>
      <c r="S1776" s="35" t="str">
        <f>VLOOKUP(Таблица1[[#This Row],[ОКПД]],ОКПД!$A$2:$B$11000,2,FALSE)</f>
        <v>Рыба и филе рыбное горячего копчения</v>
      </c>
      <c r="T1776" s="35" t="str">
        <f>VLOOKUP(Таблица1[[#This Row],[ОКЕИ]],'для единиц измирения'!$G$4:$H$1900,2,FALSE)</f>
        <v>тонн</v>
      </c>
      <c r="U1776" s="10" t="str">
        <f>LEFT(Таблица1[[#This Row],[ОКПД]],2)</f>
        <v>10</v>
      </c>
      <c r="V1776" s="10" t="e">
        <f>IF(H1776=H1783:H1786,"…*",Таблица1[[#This Row],[За отчётный месяц]])</f>
        <v>#VALUE!</v>
      </c>
      <c r="Y1776" s="26">
        <f t="shared" si="32"/>
        <v>2.5219999999999998</v>
      </c>
      <c r="Z1776" s="25">
        <f t="shared" si="31"/>
        <v>145.94907407407408</v>
      </c>
    </row>
    <row r="1777" spans="1:26" ht="20.100000000000001" customHeight="1" x14ac:dyDescent="0.25">
      <c r="A1777" s="91">
        <v>44958</v>
      </c>
      <c r="B1777" s="76" t="s">
        <v>17</v>
      </c>
      <c r="C1777" s="76" t="s">
        <v>18</v>
      </c>
      <c r="D1777" s="76" t="s">
        <v>19</v>
      </c>
      <c r="E1777" s="77" t="s">
        <v>20</v>
      </c>
      <c r="F1777" s="78">
        <v>168</v>
      </c>
      <c r="G1777" s="76" t="s">
        <v>298</v>
      </c>
      <c r="H1777" s="76" t="s">
        <v>132</v>
      </c>
      <c r="I1777" s="5">
        <v>2</v>
      </c>
      <c r="J1777" s="19">
        <v>0.08</v>
      </c>
      <c r="K1777" s="19">
        <v>0.09</v>
      </c>
      <c r="L1777" s="19">
        <v>0.1</v>
      </c>
      <c r="M1777" s="19">
        <v>0.17</v>
      </c>
      <c r="N1777" s="19">
        <v>0.18</v>
      </c>
      <c r="O1777" s="20">
        <v>88.888888888888886</v>
      </c>
      <c r="P1777" s="20">
        <v>80</v>
      </c>
      <c r="Q1777" s="20">
        <v>94.444444444444443</v>
      </c>
      <c r="R1777" s="35" t="str">
        <f>CONCATENATE(Таблица1[[#This Row],[ОКПД]],Таблица1[[#This Row],[Признак периода данных]],Таблица1[[#This Row],[ОКЕИ]])</f>
        <v>10.51.40.100_168</v>
      </c>
      <c r="S1777" s="35" t="str">
        <f>VLOOKUP(Таблица1[[#This Row],[ОКПД]],ОКПД!$A$2:$B$11000,2,FALSE)</f>
        <v>Сыры</v>
      </c>
      <c r="T1777" s="35" t="str">
        <f>VLOOKUP(Таблица1[[#This Row],[ОКЕИ]],'для единиц измирения'!$G$4:$H$1900,2,FALSE)</f>
        <v>тонн</v>
      </c>
      <c r="U1777" s="10" t="str">
        <f>LEFT(Таблица1[[#This Row],[ОКПД]],2)</f>
        <v>10</v>
      </c>
      <c r="V1777" s="10" t="e">
        <f>IF(H1777=H1784:H1787,"…*",Таблица1[[#This Row],[За отчётный месяц]])</f>
        <v>#VALUE!</v>
      </c>
      <c r="Y1777" s="26">
        <f t="shared" si="32"/>
        <v>0.17</v>
      </c>
      <c r="Z1777" s="25">
        <f t="shared" si="31"/>
        <v>94.444444444444443</v>
      </c>
    </row>
    <row r="1778" spans="1:26" ht="20.100000000000001" customHeight="1" x14ac:dyDescent="0.25">
      <c r="A1778" s="91">
        <v>44958</v>
      </c>
      <c r="B1778" s="76" t="s">
        <v>17</v>
      </c>
      <c r="C1778" s="76" t="s">
        <v>18</v>
      </c>
      <c r="D1778" s="76" t="s">
        <v>19</v>
      </c>
      <c r="E1778" s="77" t="s">
        <v>20</v>
      </c>
      <c r="F1778" s="78">
        <v>168</v>
      </c>
      <c r="G1778" s="76" t="s">
        <v>298</v>
      </c>
      <c r="H1778" s="76" t="s">
        <v>183</v>
      </c>
      <c r="I1778" s="5">
        <v>3</v>
      </c>
      <c r="J1778" s="19">
        <v>0.18</v>
      </c>
      <c r="K1778" s="19">
        <v>0.41</v>
      </c>
      <c r="L1778" s="19">
        <v>0.55000000000000004</v>
      </c>
      <c r="M1778" s="19">
        <v>0.59</v>
      </c>
      <c r="N1778" s="19">
        <v>1.07</v>
      </c>
      <c r="O1778" s="20">
        <v>43.902439024390247</v>
      </c>
      <c r="P1778" s="20">
        <v>32.727272727272727</v>
      </c>
      <c r="Q1778" s="20">
        <v>55.140186915887853</v>
      </c>
      <c r="R1778" s="35" t="str">
        <f>CONCATENATE(Таблица1[[#This Row],[ОКПД]],Таблица1[[#This Row],[Признак периода данных]],Таблица1[[#This Row],[ОКЕИ]])</f>
        <v>10.71.11.200_168</v>
      </c>
      <c r="S1778" s="35" t="str">
        <f>VLOOKUP(Таблица1[[#This Row],[ОКПД]],ОКПД!$A$2:$B$11000,2,FALSE)</f>
        <v>Полуфабрикаты хлебобулочные охлажденные</v>
      </c>
      <c r="T1778" s="35" t="str">
        <f>VLOOKUP(Таблица1[[#This Row],[ОКЕИ]],'для единиц измирения'!$G$4:$H$1900,2,FALSE)</f>
        <v>тонн</v>
      </c>
      <c r="U1778" s="10" t="str">
        <f>LEFT(Таблица1[[#This Row],[ОКПД]],2)</f>
        <v>10</v>
      </c>
      <c r="V1778" s="10" t="e">
        <f>IF(H1778=H1785:H1788,"…*",Таблица1[[#This Row],[За отчётный месяц]])</f>
        <v>#VALUE!</v>
      </c>
      <c r="Y1778" s="26">
        <f t="shared" si="32"/>
        <v>0.59</v>
      </c>
      <c r="Z1778" s="25">
        <f t="shared" si="31"/>
        <v>55.140186915887853</v>
      </c>
    </row>
    <row r="1779" spans="1:26" ht="20.100000000000001" customHeight="1" x14ac:dyDescent="0.25">
      <c r="A1779" s="91">
        <v>44958</v>
      </c>
      <c r="B1779" s="76" t="s">
        <v>17</v>
      </c>
      <c r="C1779" s="76" t="s">
        <v>18</v>
      </c>
      <c r="D1779" s="76" t="s">
        <v>19</v>
      </c>
      <c r="E1779" s="77" t="s">
        <v>20</v>
      </c>
      <c r="F1779" s="78">
        <v>168</v>
      </c>
      <c r="G1779" s="76" t="s">
        <v>298</v>
      </c>
      <c r="H1779" s="76" t="s">
        <v>326</v>
      </c>
      <c r="I1779" s="5">
        <v>1</v>
      </c>
      <c r="J1779" s="19">
        <v>0.154</v>
      </c>
      <c r="K1779" s="19"/>
      <c r="L1779" s="19" t="s">
        <v>9680</v>
      </c>
      <c r="M1779" s="19">
        <v>0.154</v>
      </c>
      <c r="N1779" s="19">
        <v>0</v>
      </c>
      <c r="O1779" s="20"/>
      <c r="P1779" s="20" t="s">
        <v>9680</v>
      </c>
      <c r="Q1779" s="20">
        <v>0</v>
      </c>
      <c r="R1779" s="35" t="str">
        <f>CONCATENATE(Таблица1[[#This Row],[ОКПД]],Таблица1[[#This Row],[Признак периода данных]],Таблица1[[#This Row],[ОКЕИ]])</f>
        <v>10.20.25.113_168</v>
      </c>
      <c r="S1779" s="35" t="str">
        <f>VLOOKUP(Таблица1[[#This Row],[ОКПД]],ОКПД!$A$2:$B$11000,2,FALSE)</f>
        <v>Консервы рыбные в масле</v>
      </c>
      <c r="T1779" s="35" t="str">
        <f>VLOOKUP(Таблица1[[#This Row],[ОКЕИ]],'для единиц измирения'!$G$4:$H$1900,2,FALSE)</f>
        <v>тонн</v>
      </c>
      <c r="U1779" s="10" t="str">
        <f>LEFT(Таблица1[[#This Row],[ОКПД]],2)</f>
        <v>10</v>
      </c>
      <c r="V1779" s="10" t="e">
        <f>IF(H1779=H1786:H1789,"…*",Таблица1[[#This Row],[За отчётный месяц]])</f>
        <v>#VALUE!</v>
      </c>
      <c r="Y1779" s="26">
        <f t="shared" si="32"/>
        <v>0.154</v>
      </c>
      <c r="Z1779" s="25">
        <f t="shared" si="31"/>
        <v>0</v>
      </c>
    </row>
    <row r="1780" spans="1:26" ht="20.100000000000001" customHeight="1" x14ac:dyDescent="0.25">
      <c r="A1780" s="91">
        <v>44958</v>
      </c>
      <c r="B1780" s="76" t="s">
        <v>17</v>
      </c>
      <c r="C1780" s="76" t="s">
        <v>18</v>
      </c>
      <c r="D1780" s="76" t="s">
        <v>19</v>
      </c>
      <c r="E1780" s="77" t="s">
        <v>20</v>
      </c>
      <c r="F1780" s="78">
        <v>168</v>
      </c>
      <c r="G1780" s="76" t="s">
        <v>298</v>
      </c>
      <c r="H1780" s="76" t="s">
        <v>172</v>
      </c>
      <c r="I1780" s="5">
        <v>13</v>
      </c>
      <c r="J1780" s="19">
        <v>161.53</v>
      </c>
      <c r="K1780" s="19">
        <v>165.685</v>
      </c>
      <c r="L1780" s="19">
        <v>172.01300000000001</v>
      </c>
      <c r="M1780" s="19">
        <v>327.21499999999997</v>
      </c>
      <c r="N1780" s="19">
        <v>345.35199999999998</v>
      </c>
      <c r="O1780" s="20">
        <v>97.492229230165677</v>
      </c>
      <c r="P1780" s="20">
        <v>93.905693174353104</v>
      </c>
      <c r="Q1780" s="20">
        <v>94.748256850981022</v>
      </c>
      <c r="R1780" s="35" t="str">
        <f>CONCATENATE(Таблица1[[#This Row],[ОКПД]],Таблица1[[#This Row],[Признак периода данных]],Таблица1[[#This Row],[ОКЕИ]])</f>
        <v>10.71.11.003.АГ_168</v>
      </c>
      <c r="S1780" s="35" t="str">
        <f>VLOOKUP(Таблица1[[#This Row],[ОКПД]],ОКПД!$A$2:$B$11000,2,FALSE)</f>
        <v>Хлеб и хлебобулочные изделия, включая полуфабрикаты</v>
      </c>
      <c r="T1780" s="35" t="str">
        <f>VLOOKUP(Таблица1[[#This Row],[ОКЕИ]],'для единиц измирения'!$G$4:$H$1900,2,FALSE)</f>
        <v>тонн</v>
      </c>
      <c r="U1780" s="10" t="str">
        <f>LEFT(Таблица1[[#This Row],[ОКПД]],2)</f>
        <v>10</v>
      </c>
      <c r="V1780" s="10" t="e">
        <f>IF(H1780=H1787:H1790,"…*",Таблица1[[#This Row],[За отчётный месяц]])</f>
        <v>#VALUE!</v>
      </c>
      <c r="Y1780" s="26">
        <f t="shared" si="32"/>
        <v>327.21499999999997</v>
      </c>
      <c r="Z1780" s="25">
        <f t="shared" si="31"/>
        <v>94.748256850981022</v>
      </c>
    </row>
    <row r="1781" spans="1:26" ht="20.100000000000001" customHeight="1" x14ac:dyDescent="0.25">
      <c r="A1781" s="91">
        <v>44958</v>
      </c>
      <c r="B1781" s="76" t="s">
        <v>17</v>
      </c>
      <c r="C1781" s="76" t="s">
        <v>18</v>
      </c>
      <c r="D1781" s="76" t="s">
        <v>19</v>
      </c>
      <c r="E1781" s="77" t="s">
        <v>20</v>
      </c>
      <c r="F1781" s="78">
        <v>168</v>
      </c>
      <c r="G1781" s="76" t="s">
        <v>298</v>
      </c>
      <c r="H1781" s="76" t="s">
        <v>189</v>
      </c>
      <c r="I1781" s="5">
        <v>1</v>
      </c>
      <c r="J1781" s="19">
        <v>0.04</v>
      </c>
      <c r="K1781" s="19">
        <v>0.03</v>
      </c>
      <c r="L1781" s="19">
        <v>0.17499999999999999</v>
      </c>
      <c r="M1781" s="19">
        <v>7.0000000000000007E-2</v>
      </c>
      <c r="N1781" s="19">
        <v>0.63500000000000001</v>
      </c>
      <c r="O1781" s="20">
        <v>133.33333333333334</v>
      </c>
      <c r="P1781" s="20">
        <v>22.857142857142858</v>
      </c>
      <c r="Q1781" s="20">
        <v>11.023622047244094</v>
      </c>
      <c r="R1781" s="35" t="str">
        <f>CONCATENATE(Таблица1[[#This Row],[ОКПД]],Таблица1[[#This Row],[Признак периода данных]],Таблица1[[#This Row],[ОКЕИ]])</f>
        <v>10.72.11.001.АГ_168</v>
      </c>
      <c r="S1781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781" s="35" t="str">
        <f>VLOOKUP(Таблица1[[#This Row],[ОКЕИ]],'для единиц измирения'!$G$4:$H$1900,2,FALSE)</f>
        <v>тонн</v>
      </c>
      <c r="U1781" s="10" t="str">
        <f>LEFT(Таблица1[[#This Row],[ОКПД]],2)</f>
        <v>10</v>
      </c>
      <c r="V1781" s="10" t="e">
        <f>IF(H1781=H1788:H1791,"…*",Таблица1[[#This Row],[За отчётный месяц]])</f>
        <v>#VALUE!</v>
      </c>
      <c r="Y1781" s="26">
        <f t="shared" si="32"/>
        <v>7.0000000000000007E-2</v>
      </c>
      <c r="Z1781" s="25">
        <f t="shared" si="31"/>
        <v>11.023622047244094</v>
      </c>
    </row>
    <row r="1782" spans="1:26" ht="20.100000000000001" customHeight="1" x14ac:dyDescent="0.25">
      <c r="A1782" s="91">
        <v>44958</v>
      </c>
      <c r="B1782" s="76" t="s">
        <v>17</v>
      </c>
      <c r="C1782" s="76" t="s">
        <v>18</v>
      </c>
      <c r="D1782" s="76" t="s">
        <v>19</v>
      </c>
      <c r="E1782" s="77" t="s">
        <v>20</v>
      </c>
      <c r="F1782" s="78">
        <v>119</v>
      </c>
      <c r="G1782" s="76" t="s">
        <v>298</v>
      </c>
      <c r="H1782" s="76" t="s">
        <v>227</v>
      </c>
      <c r="I1782" s="5">
        <v>1</v>
      </c>
      <c r="J1782" s="19">
        <v>0.72</v>
      </c>
      <c r="K1782" s="19">
        <v>1.28</v>
      </c>
      <c r="L1782" s="19">
        <v>0.61</v>
      </c>
      <c r="M1782" s="19">
        <v>2</v>
      </c>
      <c r="N1782" s="19">
        <v>1.1599999999999999</v>
      </c>
      <c r="O1782" s="20">
        <v>56.25</v>
      </c>
      <c r="P1782" s="20">
        <v>118.0327868852459</v>
      </c>
      <c r="Q1782" s="20">
        <v>172.41379310344828</v>
      </c>
      <c r="R1782" s="35" t="str">
        <f>CONCATENATE(Таблица1[[#This Row],[ОКПД]],Таблица1[[#This Row],[Признак периода данных]],Таблица1[[#This Row],[ОКЕИ]])</f>
        <v>11.07.19.190_119</v>
      </c>
      <c r="S1782" s="35" t="str">
        <f>VLOOKUP(Таблица1[[#This Row],[ОКПД]],ОКПД!$A$2:$B$11000,2,FALSE)</f>
        <v>Напитки безалкогольные прочие, не включенные в другие группировки</v>
      </c>
      <c r="T1782" s="35" t="str">
        <f>VLOOKUP(Таблица1[[#This Row],[ОКЕИ]],'для единиц измирения'!$G$4:$H$1900,2,FALSE)</f>
        <v>тыс. дкл</v>
      </c>
      <c r="U1782" s="10" t="str">
        <f>LEFT(Таблица1[[#This Row],[ОКПД]],2)</f>
        <v>11</v>
      </c>
      <c r="V1782" s="10" t="e">
        <f>IF(H1782=H1789:H1792,"…*",Таблица1[[#This Row],[За отчётный месяц]])</f>
        <v>#VALUE!</v>
      </c>
      <c r="Y1782" s="26">
        <f t="shared" si="32"/>
        <v>2</v>
      </c>
      <c r="Z1782" s="25">
        <f t="shared" si="31"/>
        <v>172.41379310344828</v>
      </c>
    </row>
    <row r="1783" spans="1:26" ht="20.100000000000001" customHeight="1" x14ac:dyDescent="0.25">
      <c r="A1783" s="91">
        <v>44958</v>
      </c>
      <c r="B1783" s="76" t="s">
        <v>17</v>
      </c>
      <c r="C1783" s="76" t="s">
        <v>18</v>
      </c>
      <c r="D1783" s="76" t="s">
        <v>19</v>
      </c>
      <c r="E1783" s="77" t="s">
        <v>20</v>
      </c>
      <c r="F1783" s="78">
        <v>168</v>
      </c>
      <c r="G1783" s="76" t="s">
        <v>298</v>
      </c>
      <c r="H1783" s="76" t="s">
        <v>163</v>
      </c>
      <c r="I1783" s="5">
        <v>1</v>
      </c>
      <c r="J1783" s="19">
        <v>4.5999999999999996</v>
      </c>
      <c r="K1783" s="19">
        <v>4.47</v>
      </c>
      <c r="L1783" s="19">
        <v>4.5</v>
      </c>
      <c r="M1783" s="19">
        <v>9.07</v>
      </c>
      <c r="N1783" s="19">
        <v>8.4700000000000006</v>
      </c>
      <c r="O1783" s="20">
        <v>102.90827740492171</v>
      </c>
      <c r="P1783" s="20">
        <v>102.22222222222223</v>
      </c>
      <c r="Q1783" s="20">
        <v>107.08382526564344</v>
      </c>
      <c r="R1783" s="35" t="str">
        <f>CONCATENATE(Таблица1[[#This Row],[ОКПД]],Таблица1[[#This Row],[Признак периода данных]],Таблица1[[#This Row],[ОКЕИ]])</f>
        <v>10.51.56.110_168</v>
      </c>
      <c r="S1783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783" s="35" t="str">
        <f>VLOOKUP(Таблица1[[#This Row],[ОКЕИ]],'для единиц измирения'!$G$4:$H$1900,2,FALSE)</f>
        <v>тонн</v>
      </c>
      <c r="U1783" s="10" t="str">
        <f>LEFT(Таблица1[[#This Row],[ОКПД]],2)</f>
        <v>10</v>
      </c>
      <c r="V1783" s="10" t="e">
        <f>IF(H1783=H1790:H1793,"…*",Таблица1[[#This Row],[За отчётный месяц]])</f>
        <v>#VALUE!</v>
      </c>
      <c r="Y1783" s="26">
        <f t="shared" si="32"/>
        <v>9.07</v>
      </c>
      <c r="Z1783" s="25">
        <f t="shared" si="31"/>
        <v>107.08382526564344</v>
      </c>
    </row>
    <row r="1784" spans="1:26" ht="20.100000000000001" customHeight="1" x14ac:dyDescent="0.25">
      <c r="A1784" s="91">
        <v>44958</v>
      </c>
      <c r="B1784" s="76" t="s">
        <v>17</v>
      </c>
      <c r="C1784" s="76" t="s">
        <v>18</v>
      </c>
      <c r="D1784" s="76" t="s">
        <v>19</v>
      </c>
      <c r="E1784" s="77" t="s">
        <v>20</v>
      </c>
      <c r="F1784" s="78">
        <v>119</v>
      </c>
      <c r="G1784" s="76" t="s">
        <v>298</v>
      </c>
      <c r="H1784" s="76" t="s">
        <v>221</v>
      </c>
      <c r="I1784" s="5">
        <v>2</v>
      </c>
      <c r="J1784" s="19">
        <v>1.32</v>
      </c>
      <c r="K1784" s="19">
        <v>1.32</v>
      </c>
      <c r="L1784" s="19">
        <v>0.7</v>
      </c>
      <c r="M1784" s="19">
        <v>2.64</v>
      </c>
      <c r="N1784" s="19">
        <v>1.26</v>
      </c>
      <c r="O1784" s="20">
        <v>100</v>
      </c>
      <c r="P1784" s="20">
        <v>188.57142857142858</v>
      </c>
      <c r="Q1784" s="20">
        <v>209.52380952380952</v>
      </c>
      <c r="R1784" s="35" t="str">
        <f>CONCATENATE(Таблица1[[#This Row],[ОКПД]],Таблица1[[#This Row],[Признак периода данных]],Таблица1[[#This Row],[ОКЕИ]])</f>
        <v>11.07.19_119</v>
      </c>
      <c r="S1784" s="35" t="str">
        <f>VLOOKUP(Таблица1[[#This Row],[ОКПД]],ОКПД!$A$2:$B$11000,2,FALSE)</f>
        <v>Напитки безалкогольные прочие</v>
      </c>
      <c r="T1784" s="35" t="str">
        <f>VLOOKUP(Таблица1[[#This Row],[ОКЕИ]],'для единиц измирения'!$G$4:$H$1900,2,FALSE)</f>
        <v>тыс. дкл</v>
      </c>
      <c r="U1784" s="10" t="str">
        <f>LEFT(Таблица1[[#This Row],[ОКПД]],2)</f>
        <v>11</v>
      </c>
      <c r="V1784" s="10" t="e">
        <f>IF(H1784=H1791:H1794,"…*",Таблица1[[#This Row],[За отчётный месяц]])</f>
        <v>#VALUE!</v>
      </c>
      <c r="Y1784" s="26">
        <f t="shared" si="32"/>
        <v>2.64</v>
      </c>
      <c r="Z1784" s="25">
        <f t="shared" si="31"/>
        <v>209.52380952380952</v>
      </c>
    </row>
    <row r="1785" spans="1:26" ht="20.100000000000001" customHeight="1" x14ac:dyDescent="0.25">
      <c r="A1785" s="91">
        <v>44958</v>
      </c>
      <c r="B1785" s="76" t="s">
        <v>17</v>
      </c>
      <c r="C1785" s="76" t="s">
        <v>18</v>
      </c>
      <c r="D1785" s="76" t="s">
        <v>19</v>
      </c>
      <c r="E1785" s="77" t="s">
        <v>20</v>
      </c>
      <c r="F1785" s="78">
        <v>234</v>
      </c>
      <c r="G1785" s="76" t="s">
        <v>298</v>
      </c>
      <c r="H1785" s="76" t="s">
        <v>286</v>
      </c>
      <c r="I1785" s="5">
        <v>5</v>
      </c>
      <c r="J1785" s="19">
        <v>72.930000000000007</v>
      </c>
      <c r="K1785" s="19">
        <v>77.864000000000004</v>
      </c>
      <c r="L1785" s="19">
        <v>76.213999999999999</v>
      </c>
      <c r="M1785" s="19">
        <v>150.79400000000001</v>
      </c>
      <c r="N1785" s="19">
        <v>156.94499999999999</v>
      </c>
      <c r="O1785" s="20">
        <v>93.663310387342037</v>
      </c>
      <c r="P1785" s="20">
        <v>95.691080378933009</v>
      </c>
      <c r="Q1785" s="20">
        <v>96.080792634362354</v>
      </c>
      <c r="R1785" s="35" t="str">
        <f>CONCATENATE(Таблица1[[#This Row],[ОКПД]],Таблица1[[#This Row],[Признак периода данных]],Таблица1[[#This Row],[ОКЕИ]])</f>
        <v>35.30.11.110_234</v>
      </c>
      <c r="S1785" s="35" t="str">
        <f>VLOOKUP(Таблица1[[#This Row],[ОКПД]],ОКПД!$A$2:$B$11000,2,FALSE)</f>
        <v>Энергия тепловая, отпущенная электростанциями</v>
      </c>
      <c r="T1785" s="35" t="str">
        <f>VLOOKUP(Таблица1[[#This Row],[ОКЕИ]],'для единиц измирения'!$G$4:$H$1900,2,FALSE)</f>
        <v>тыс. Гкал</v>
      </c>
      <c r="U1785" s="10" t="str">
        <f>LEFT(Таблица1[[#This Row],[ОКПД]],2)</f>
        <v>35</v>
      </c>
      <c r="V1785" s="10" t="e">
        <f>IF(H1785=H1792:H1795,"…*",Таблица1[[#This Row],[За отчётный месяц]])</f>
        <v>#VALUE!</v>
      </c>
      <c r="Y1785" s="26">
        <f t="shared" si="32"/>
        <v>150.79400000000001</v>
      </c>
      <c r="Z1785" s="25">
        <f t="shared" si="31"/>
        <v>96.080792634362354</v>
      </c>
    </row>
    <row r="1786" spans="1:26" ht="20.100000000000001" customHeight="1" x14ac:dyDescent="0.25">
      <c r="A1786" s="91">
        <v>44958</v>
      </c>
      <c r="B1786" s="76" t="s">
        <v>17</v>
      </c>
      <c r="C1786" s="76" t="s">
        <v>18</v>
      </c>
      <c r="D1786" s="76" t="s">
        <v>19</v>
      </c>
      <c r="E1786" s="77" t="s">
        <v>20</v>
      </c>
      <c r="F1786" s="78">
        <v>882</v>
      </c>
      <c r="G1786" s="76" t="s">
        <v>298</v>
      </c>
      <c r="H1786" s="76" t="s">
        <v>81</v>
      </c>
      <c r="I1786" s="5">
        <v>3</v>
      </c>
      <c r="J1786" s="19">
        <v>1.329</v>
      </c>
      <c r="K1786" s="19">
        <v>0.53100000000000003</v>
      </c>
      <c r="L1786" s="19" t="s">
        <v>9680</v>
      </c>
      <c r="M1786" s="19">
        <v>1.86</v>
      </c>
      <c r="N1786" s="19">
        <v>0</v>
      </c>
      <c r="O1786" s="20">
        <v>250.28248587570621</v>
      </c>
      <c r="P1786" s="20" t="s">
        <v>9680</v>
      </c>
      <c r="Q1786" s="20">
        <v>0</v>
      </c>
      <c r="R1786" s="35" t="str">
        <f>CONCATENATE(Таблица1[[#This Row],[ОКПД]],Таблица1[[#This Row],[Признак периода данных]],Таблица1[[#This Row],[ОКЕИ]])</f>
        <v>10.20.2_882</v>
      </c>
      <c r="S1786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786" s="35" t="str">
        <f>VLOOKUP(Таблица1[[#This Row],[ОКЕИ]],'для единиц измирения'!$G$4:$H$1900,2,FALSE)</f>
        <v>тыс.усл. банок</v>
      </c>
      <c r="U1786" s="10" t="str">
        <f>LEFT(Таблица1[[#This Row],[ОКПД]],2)</f>
        <v>10</v>
      </c>
      <c r="V1786" s="10" t="e">
        <f>IF(H1786=H1793:H1796,"…*",Таблица1[[#This Row],[За отчётный месяц]])</f>
        <v>#VALUE!</v>
      </c>
      <c r="Y1786" s="26">
        <f t="shared" si="32"/>
        <v>1.86</v>
      </c>
      <c r="Z1786" s="25">
        <f t="shared" si="31"/>
        <v>0</v>
      </c>
    </row>
    <row r="1787" spans="1:26" ht="20.100000000000001" customHeight="1" x14ac:dyDescent="0.25">
      <c r="A1787" s="91">
        <v>44958</v>
      </c>
      <c r="B1787" s="76" t="s">
        <v>17</v>
      </c>
      <c r="C1787" s="76" t="s">
        <v>18</v>
      </c>
      <c r="D1787" s="76" t="s">
        <v>19</v>
      </c>
      <c r="E1787" s="77" t="s">
        <v>20</v>
      </c>
      <c r="F1787" s="78">
        <v>114</v>
      </c>
      <c r="G1787" s="76" t="s">
        <v>298</v>
      </c>
      <c r="H1787" s="76" t="s">
        <v>248</v>
      </c>
      <c r="I1787" s="5"/>
      <c r="J1787" s="19"/>
      <c r="K1787" s="19"/>
      <c r="L1787" s="19" t="s">
        <v>9680</v>
      </c>
      <c r="M1787" s="19"/>
      <c r="N1787" s="19">
        <v>0.06</v>
      </c>
      <c r="O1787" s="20"/>
      <c r="P1787" s="20" t="s">
        <v>9680</v>
      </c>
      <c r="Q1787" s="20">
        <v>0</v>
      </c>
      <c r="R1787" s="35" t="str">
        <f>CONCATENATE(Таблица1[[#This Row],[ОКПД]],Таблица1[[#This Row],[Признак периода данных]],Таблица1[[#This Row],[ОКЕИ]])</f>
        <v>23.63.10_114</v>
      </c>
      <c r="S1787" s="35" t="str">
        <f>VLOOKUP(Таблица1[[#This Row],[ОКПД]],ОКПД!$A$2:$B$11000,2,FALSE)</f>
        <v>Бетон, готовый для заливки (товарный бетон)</v>
      </c>
      <c r="T1787" s="35" t="str">
        <f>VLOOKUP(Таблица1[[#This Row],[ОКЕИ]],'для единиц измирения'!$G$4:$H$1900,2,FALSE)</f>
        <v>тыс.м3</v>
      </c>
      <c r="U1787" s="10" t="str">
        <f>LEFT(Таблица1[[#This Row],[ОКПД]],2)</f>
        <v>23</v>
      </c>
      <c r="V1787" s="10" t="e">
        <f>IF(H1787=H1794:H1797,"…*",Таблица1[[#This Row],[За отчётный месяц]])</f>
        <v>#VALUE!</v>
      </c>
      <c r="Y1787" s="26">
        <f t="shared" si="32"/>
        <v>0</v>
      </c>
      <c r="Z1787" s="25">
        <f t="shared" si="31"/>
        <v>0</v>
      </c>
    </row>
    <row r="1788" spans="1:26" s="15" customFormat="1" ht="20.100000000000001" customHeight="1" x14ac:dyDescent="0.25">
      <c r="A1788" s="92">
        <v>44927</v>
      </c>
      <c r="B1788" s="85" t="s">
        <v>17</v>
      </c>
      <c r="C1788" s="85" t="s">
        <v>18</v>
      </c>
      <c r="D1788" s="85" t="s">
        <v>19</v>
      </c>
      <c r="E1788" s="86" t="s">
        <v>20</v>
      </c>
      <c r="F1788" s="87">
        <v>234</v>
      </c>
      <c r="G1788" s="85" t="s">
        <v>298</v>
      </c>
      <c r="H1788" s="85" t="s">
        <v>286</v>
      </c>
      <c r="I1788" s="29">
        <v>5</v>
      </c>
      <c r="J1788" s="31">
        <v>77.864000000000004</v>
      </c>
      <c r="K1788" s="31">
        <v>63.695</v>
      </c>
      <c r="L1788" s="31">
        <v>80.730999999999995</v>
      </c>
      <c r="M1788" s="31">
        <v>77.864000000000004</v>
      </c>
      <c r="N1788" s="31">
        <v>80.730999999999995</v>
      </c>
      <c r="O1788" s="32">
        <v>122.24507418164691</v>
      </c>
      <c r="P1788" s="32">
        <v>96.448700003716041</v>
      </c>
      <c r="Q1788" s="32">
        <v>96.448700003716041</v>
      </c>
      <c r="R1788" s="15" t="str">
        <f>CONCATENATE(Таблица1[[#This Row],[ОКПД]],Таблица1[[#This Row],[Признак периода данных]],Таблица1[[#This Row],[ОКЕИ]])</f>
        <v>35.30.11.110_234</v>
      </c>
      <c r="S1788" s="15" t="str">
        <f>VLOOKUP(Таблица1[[#This Row],[ОКПД]],ОКПД!$A$2:$B$11000,2,FALSE)</f>
        <v>Энергия тепловая, отпущенная электростанциями</v>
      </c>
      <c r="T1788" s="15" t="str">
        <f>VLOOKUP(Таблица1[[#This Row],[ОКЕИ]],'для единиц измирения'!$G$4:$H$1900,2,FALSE)</f>
        <v>тыс. Гкал</v>
      </c>
      <c r="U1788" s="30" t="str">
        <f>LEFT(Таблица1[[#This Row],[ОКПД]],2)</f>
        <v>35</v>
      </c>
      <c r="V1788" s="30" t="e">
        <f>IF(H1788=H1795:H1798,"…*",Таблица1[[#This Row],[За отчётный месяц]])</f>
        <v>#VALUE!</v>
      </c>
      <c r="Y1788" s="34">
        <f t="shared" si="32"/>
        <v>77.864000000000004</v>
      </c>
      <c r="Z1788" s="15">
        <f t="shared" si="31"/>
        <v>96.448700003716041</v>
      </c>
    </row>
    <row r="1789" spans="1:26" ht="20.100000000000001" customHeight="1" x14ac:dyDescent="0.25">
      <c r="A1789" s="91">
        <v>44927</v>
      </c>
      <c r="B1789" s="76" t="s">
        <v>17</v>
      </c>
      <c r="C1789" s="76" t="s">
        <v>18</v>
      </c>
      <c r="D1789" s="76" t="s">
        <v>19</v>
      </c>
      <c r="E1789" s="77" t="s">
        <v>20</v>
      </c>
      <c r="F1789" s="78">
        <v>168</v>
      </c>
      <c r="G1789" s="76" t="s">
        <v>298</v>
      </c>
      <c r="H1789" s="76" t="s">
        <v>209</v>
      </c>
      <c r="I1789" s="5">
        <v>2</v>
      </c>
      <c r="J1789" s="19">
        <v>0.39</v>
      </c>
      <c r="K1789" s="19">
        <v>0.61</v>
      </c>
      <c r="L1789" s="19">
        <v>0.59</v>
      </c>
      <c r="M1789" s="19">
        <v>0.39</v>
      </c>
      <c r="N1789" s="19">
        <v>0.59</v>
      </c>
      <c r="O1789" s="20">
        <v>63.934426229508198</v>
      </c>
      <c r="P1789" s="20">
        <v>66.101694915254242</v>
      </c>
      <c r="Q1789" s="20">
        <v>66.101694915254242</v>
      </c>
      <c r="R1789" s="35" t="str">
        <f>CONCATENATE(Таблица1[[#This Row],[ОКПД]],Таблица1[[#This Row],[Признак периода данных]],Таблица1[[#This Row],[ОКЕИ]])</f>
        <v>10.85.1_168</v>
      </c>
      <c r="S1789" s="35" t="str">
        <f>VLOOKUP(Таблица1[[#This Row],[ОКПД]],ОКПД!$A$2:$B$11000,2,FALSE)</f>
        <v>Продукты пищевые готовые и блюда</v>
      </c>
      <c r="T1789" s="35" t="str">
        <f>VLOOKUP(Таблица1[[#This Row],[ОКЕИ]],'для единиц измирения'!$G$4:$H$1900,2,FALSE)</f>
        <v>тонн</v>
      </c>
      <c r="U1789" s="10" t="str">
        <f>LEFT(Таблица1[[#This Row],[ОКПД]],2)</f>
        <v>10</v>
      </c>
      <c r="V1789" s="10" t="e">
        <f>IF(H1789=H1796:H1799,"…*",Таблица1[[#This Row],[За отчётный месяц]])</f>
        <v>#VALUE!</v>
      </c>
      <c r="Y1789" s="26">
        <f t="shared" si="32"/>
        <v>0.39</v>
      </c>
      <c r="Z1789" s="25">
        <f t="shared" si="31"/>
        <v>66.101694915254242</v>
      </c>
    </row>
    <row r="1790" spans="1:26" ht="20.100000000000001" customHeight="1" x14ac:dyDescent="0.25">
      <c r="A1790" s="91">
        <v>44927</v>
      </c>
      <c r="B1790" s="76" t="s">
        <v>17</v>
      </c>
      <c r="C1790" s="76" t="s">
        <v>18</v>
      </c>
      <c r="D1790" s="76" t="s">
        <v>19</v>
      </c>
      <c r="E1790" s="77" t="s">
        <v>20</v>
      </c>
      <c r="F1790" s="78">
        <v>882</v>
      </c>
      <c r="G1790" s="76" t="s">
        <v>298</v>
      </c>
      <c r="H1790" s="76" t="s">
        <v>118</v>
      </c>
      <c r="I1790" s="5">
        <v>1</v>
      </c>
      <c r="J1790" s="19">
        <v>0.04</v>
      </c>
      <c r="K1790" s="19">
        <v>1.04</v>
      </c>
      <c r="L1790" s="19">
        <v>0</v>
      </c>
      <c r="M1790" s="19">
        <v>0.04</v>
      </c>
      <c r="N1790" s="19">
        <v>0</v>
      </c>
      <c r="O1790" s="20">
        <v>3.8461538461538463</v>
      </c>
      <c r="P1790" s="20">
        <v>0</v>
      </c>
      <c r="Q1790" s="20">
        <v>0</v>
      </c>
      <c r="R1790" s="35" t="str">
        <f>CONCATENATE(Таблица1[[#This Row],[ОКПД]],Таблица1[[#This Row],[Признак периода данных]],Таблица1[[#This Row],[ОКЕИ]])</f>
        <v>10.20.25.111_882</v>
      </c>
      <c r="S1790" s="35" t="str">
        <f>VLOOKUP(Таблица1[[#This Row],[ОКПД]],ОКПД!$A$2:$B$11000,2,FALSE)</f>
        <v>Консервы рыбные натуральные</v>
      </c>
      <c r="T1790" s="35" t="str">
        <f>VLOOKUP(Таблица1[[#This Row],[ОКЕИ]],'для единиц измирения'!$G$4:$H$1900,2,FALSE)</f>
        <v>тыс.усл. банок</v>
      </c>
      <c r="U1790" s="10" t="str">
        <f>LEFT(Таблица1[[#This Row],[ОКПД]],2)</f>
        <v>10</v>
      </c>
      <c r="V1790" s="10" t="e">
        <f>IF(H1790=H1797:H1800,"…*",Таблица1[[#This Row],[За отчётный месяц]])</f>
        <v>#VALUE!</v>
      </c>
      <c r="Y1790" s="26">
        <f t="shared" si="32"/>
        <v>0.04</v>
      </c>
      <c r="Z1790" s="25">
        <f t="shared" si="31"/>
        <v>0</v>
      </c>
    </row>
    <row r="1791" spans="1:26" ht="20.100000000000001" customHeight="1" x14ac:dyDescent="0.25">
      <c r="A1791" s="91">
        <v>44927</v>
      </c>
      <c r="B1791" s="76" t="s">
        <v>17</v>
      </c>
      <c r="C1791" s="76" t="s">
        <v>18</v>
      </c>
      <c r="D1791" s="76" t="s">
        <v>19</v>
      </c>
      <c r="E1791" s="77" t="s">
        <v>20</v>
      </c>
      <c r="F1791" s="78">
        <v>168</v>
      </c>
      <c r="G1791" s="76" t="s">
        <v>298</v>
      </c>
      <c r="H1791" s="76" t="s">
        <v>68</v>
      </c>
      <c r="I1791" s="5"/>
      <c r="J1791" s="19"/>
      <c r="K1791" s="19">
        <v>15.3</v>
      </c>
      <c r="L1791" s="19">
        <v>4.37</v>
      </c>
      <c r="M1791" s="19"/>
      <c r="N1791" s="19">
        <v>4.37</v>
      </c>
      <c r="O1791" s="20"/>
      <c r="P1791" s="20">
        <v>0</v>
      </c>
      <c r="Q1791" s="20">
        <v>0</v>
      </c>
      <c r="R1791" s="35" t="str">
        <f>CONCATENATE(Таблица1[[#This Row],[ОКПД]],Таблица1[[#This Row],[Признак периода данных]],Таблица1[[#This Row],[ОКЕИ]])</f>
        <v>10.20.13_168</v>
      </c>
      <c r="S1791" s="35" t="str">
        <f>VLOOKUP(Таблица1[[#This Row],[ОКПД]],ОКПД!$A$2:$B$11000,2,FALSE)</f>
        <v>Рыба мороженая</v>
      </c>
      <c r="T1791" s="35" t="str">
        <f>VLOOKUP(Таблица1[[#This Row],[ОКЕИ]],'для единиц измирения'!$G$4:$H$1900,2,FALSE)</f>
        <v>тонн</v>
      </c>
      <c r="U1791" s="10" t="str">
        <f>LEFT(Таблица1[[#This Row],[ОКПД]],2)</f>
        <v>10</v>
      </c>
      <c r="V1791" s="10" t="e">
        <f>IF(H1791=H1798:H1801,"…*",Таблица1[[#This Row],[За отчётный месяц]])</f>
        <v>#VALUE!</v>
      </c>
      <c r="Y1791" s="26">
        <f t="shared" si="32"/>
        <v>0</v>
      </c>
      <c r="Z1791" s="25">
        <f t="shared" si="31"/>
        <v>0</v>
      </c>
    </row>
    <row r="1792" spans="1:26" ht="20.100000000000001" customHeight="1" x14ac:dyDescent="0.25">
      <c r="A1792" s="91">
        <v>44927</v>
      </c>
      <c r="B1792" s="76" t="s">
        <v>17</v>
      </c>
      <c r="C1792" s="76" t="s">
        <v>18</v>
      </c>
      <c r="D1792" s="76" t="s">
        <v>19</v>
      </c>
      <c r="E1792" s="77" t="s">
        <v>20</v>
      </c>
      <c r="F1792" s="78">
        <v>168</v>
      </c>
      <c r="G1792" s="76" t="s">
        <v>298</v>
      </c>
      <c r="H1792" s="76" t="s">
        <v>326</v>
      </c>
      <c r="I1792" s="5"/>
      <c r="J1792" s="19"/>
      <c r="K1792" s="19">
        <v>0.11</v>
      </c>
      <c r="L1792" s="19">
        <v>0</v>
      </c>
      <c r="M1792" s="19"/>
      <c r="N1792" s="19">
        <v>0</v>
      </c>
      <c r="O1792" s="20"/>
      <c r="P1792" s="20">
        <v>0</v>
      </c>
      <c r="Q1792" s="20">
        <v>0</v>
      </c>
      <c r="R1792" s="35" t="str">
        <f>CONCATENATE(Таблица1[[#This Row],[ОКПД]],Таблица1[[#This Row],[Признак периода данных]],Таблица1[[#This Row],[ОКЕИ]])</f>
        <v>10.20.25.113_168</v>
      </c>
      <c r="S1792" s="35" t="str">
        <f>VLOOKUP(Таблица1[[#This Row],[ОКПД]],ОКПД!$A$2:$B$11000,2,FALSE)</f>
        <v>Консервы рыбные в масле</v>
      </c>
      <c r="T1792" s="35" t="str">
        <f>VLOOKUP(Таблица1[[#This Row],[ОКЕИ]],'для единиц измирения'!$G$4:$H$1900,2,FALSE)</f>
        <v>тонн</v>
      </c>
      <c r="U1792" s="10" t="str">
        <f>LEFT(Таблица1[[#This Row],[ОКПД]],2)</f>
        <v>10</v>
      </c>
      <c r="V1792" s="10" t="e">
        <f>IF(H1792=H1799:H1802,"…*",Таблица1[[#This Row],[За отчётный месяц]])</f>
        <v>#VALUE!</v>
      </c>
      <c r="Y1792" s="26">
        <f t="shared" si="32"/>
        <v>0</v>
      </c>
      <c r="Z1792" s="25">
        <f t="shared" ref="Z1792:Z1815" si="33">Q1792</f>
        <v>0</v>
      </c>
    </row>
    <row r="1793" spans="1:26" ht="20.100000000000001" customHeight="1" x14ac:dyDescent="0.25">
      <c r="A1793" s="91">
        <v>44927</v>
      </c>
      <c r="B1793" s="76" t="s">
        <v>17</v>
      </c>
      <c r="C1793" s="76" t="s">
        <v>18</v>
      </c>
      <c r="D1793" s="76" t="s">
        <v>19</v>
      </c>
      <c r="E1793" s="77" t="s">
        <v>20</v>
      </c>
      <c r="F1793" s="78">
        <v>168</v>
      </c>
      <c r="G1793" s="76" t="s">
        <v>298</v>
      </c>
      <c r="H1793" s="76" t="s">
        <v>148</v>
      </c>
      <c r="I1793" s="5">
        <v>4</v>
      </c>
      <c r="J1793" s="19">
        <v>8.86</v>
      </c>
      <c r="K1793" s="19">
        <v>13.28</v>
      </c>
      <c r="L1793" s="19">
        <v>12</v>
      </c>
      <c r="M1793" s="19">
        <v>8.86</v>
      </c>
      <c r="N1793" s="19">
        <v>12</v>
      </c>
      <c r="O1793" s="20">
        <v>66.716867469879517</v>
      </c>
      <c r="P1793" s="20">
        <v>73.833333333333329</v>
      </c>
      <c r="Q1793" s="20">
        <v>73.833333333333329</v>
      </c>
      <c r="R1793" s="35" t="str">
        <f>CONCATENATE(Таблица1[[#This Row],[ОКПД]],Таблица1[[#This Row],[Признак периода данных]],Таблица1[[#This Row],[ОКЕИ]])</f>
        <v>10.51.52.140_168</v>
      </c>
      <c r="S1793" s="35" t="str">
        <f>VLOOKUP(Таблица1[[#This Row],[ОКПД]],ОКПД!$A$2:$B$11000,2,FALSE)</f>
        <v>Кефир</v>
      </c>
      <c r="T1793" s="35" t="str">
        <f>VLOOKUP(Таблица1[[#This Row],[ОКЕИ]],'для единиц измирения'!$G$4:$H$1900,2,FALSE)</f>
        <v>тонн</v>
      </c>
      <c r="U1793" s="10" t="str">
        <f>LEFT(Таблица1[[#This Row],[ОКПД]],2)</f>
        <v>10</v>
      </c>
      <c r="V1793" s="10" t="e">
        <f>IF(H1793=H1800:H1803,"…*",Таблица1[[#This Row],[За отчётный месяц]])</f>
        <v>#VALUE!</v>
      </c>
      <c r="Y1793" s="26">
        <f t="shared" si="32"/>
        <v>8.86</v>
      </c>
      <c r="Z1793" s="25">
        <f t="shared" si="33"/>
        <v>73.833333333333329</v>
      </c>
    </row>
    <row r="1794" spans="1:26" ht="20.100000000000001" customHeight="1" x14ac:dyDescent="0.25">
      <c r="A1794" s="91">
        <v>44927</v>
      </c>
      <c r="B1794" s="76" t="s">
        <v>17</v>
      </c>
      <c r="C1794" s="76" t="s">
        <v>18</v>
      </c>
      <c r="D1794" s="76" t="s">
        <v>19</v>
      </c>
      <c r="E1794" s="77" t="s">
        <v>20</v>
      </c>
      <c r="F1794" s="78">
        <v>168</v>
      </c>
      <c r="G1794" s="76" t="s">
        <v>298</v>
      </c>
      <c r="H1794" s="76" t="s">
        <v>73</v>
      </c>
      <c r="I1794" s="5">
        <v>1</v>
      </c>
      <c r="J1794" s="19">
        <v>0.48299999999999998</v>
      </c>
      <c r="K1794" s="19">
        <v>0.25900000000000001</v>
      </c>
      <c r="L1794" s="19">
        <v>5.6000000000000001E-2</v>
      </c>
      <c r="M1794" s="19">
        <v>0.48299999999999998</v>
      </c>
      <c r="N1794" s="19">
        <v>5.6000000000000001E-2</v>
      </c>
      <c r="O1794" s="20">
        <v>186.48648648648648</v>
      </c>
      <c r="P1794" s="20">
        <v>862.5</v>
      </c>
      <c r="Q1794" s="20">
        <v>862.5</v>
      </c>
      <c r="R1794" s="35" t="str">
        <f>CONCATENATE(Таблица1[[#This Row],[ОКПД]],Таблица1[[#This Row],[Признак периода данных]],Таблица1[[#This Row],[ОКЕИ]])</f>
        <v>10.20.14_168</v>
      </c>
      <c r="S1794" s="35" t="str">
        <f>VLOOKUP(Таблица1[[#This Row],[ОКПД]],ОКПД!$A$2:$B$11000,2,FALSE)</f>
        <v>Филе рыбное мороженое</v>
      </c>
      <c r="T1794" s="35" t="str">
        <f>VLOOKUP(Таблица1[[#This Row],[ОКЕИ]],'для единиц измирения'!$G$4:$H$1900,2,FALSE)</f>
        <v>тонн</v>
      </c>
      <c r="U1794" s="10" t="str">
        <f>LEFT(Таблица1[[#This Row],[ОКПД]],2)</f>
        <v>10</v>
      </c>
      <c r="V1794" s="10" t="e">
        <f>IF(H1794=H1801:H1804,"…*",Таблица1[[#This Row],[За отчётный месяц]])</f>
        <v>#VALUE!</v>
      </c>
      <c r="Y1794" s="26">
        <f t="shared" si="32"/>
        <v>0.48299999999999998</v>
      </c>
      <c r="Z1794" s="25">
        <f t="shared" si="33"/>
        <v>862.5</v>
      </c>
    </row>
    <row r="1795" spans="1:26" ht="20.100000000000001" customHeight="1" x14ac:dyDescent="0.25">
      <c r="A1795" s="91">
        <v>44927</v>
      </c>
      <c r="B1795" s="76" t="s">
        <v>17</v>
      </c>
      <c r="C1795" s="76" t="s">
        <v>18</v>
      </c>
      <c r="D1795" s="76" t="s">
        <v>19</v>
      </c>
      <c r="E1795" s="77" t="s">
        <v>20</v>
      </c>
      <c r="F1795" s="78">
        <v>247</v>
      </c>
      <c r="G1795" s="76" t="s">
        <v>298</v>
      </c>
      <c r="H1795" s="76" t="s">
        <v>334</v>
      </c>
      <c r="I1795" s="5">
        <v>2</v>
      </c>
      <c r="J1795" s="19">
        <v>39.573</v>
      </c>
      <c r="K1795" s="19">
        <v>35.030999999999999</v>
      </c>
      <c r="L1795" s="19">
        <v>31.573</v>
      </c>
      <c r="M1795" s="19">
        <v>39.573</v>
      </c>
      <c r="N1795" s="19">
        <v>31.573</v>
      </c>
      <c r="O1795" s="20">
        <v>112.9656589877537</v>
      </c>
      <c r="P1795" s="20">
        <v>125.33810534317297</v>
      </c>
      <c r="Q1795" s="20">
        <v>125.33810534317297</v>
      </c>
      <c r="R1795" s="35" t="str">
        <f>CONCATENATE(Таблица1[[#This Row],[ОКПД]],Таблица1[[#This Row],[Признак периода данных]],Таблица1[[#This Row],[ОКЕИ]])</f>
        <v>35.11.10.115_247</v>
      </c>
      <c r="S1795" s="35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795" s="35" t="str">
        <f>VLOOKUP(Таблица1[[#This Row],[ОКЕИ]],'для единиц измирения'!$G$4:$H$1900,2,FALSE)</f>
        <v>млн. кВт. ч</v>
      </c>
      <c r="U1795" s="10" t="str">
        <f>LEFT(Таблица1[[#This Row],[ОКПД]],2)</f>
        <v>35</v>
      </c>
      <c r="V1795" s="10" t="e">
        <f>IF(H1795=H1802:H1805,"…*",Таблица1[[#This Row],[За отчётный месяц]])</f>
        <v>#VALUE!</v>
      </c>
      <c r="Y1795" s="26">
        <f t="shared" si="32"/>
        <v>39.573</v>
      </c>
      <c r="Z1795" s="25">
        <f t="shared" si="33"/>
        <v>125.33810534317297</v>
      </c>
    </row>
    <row r="1796" spans="1:26" ht="20.100000000000001" customHeight="1" x14ac:dyDescent="0.25">
      <c r="A1796" s="91">
        <v>44927</v>
      </c>
      <c r="B1796" s="76" t="s">
        <v>17</v>
      </c>
      <c r="C1796" s="76" t="s">
        <v>18</v>
      </c>
      <c r="D1796" s="76" t="s">
        <v>19</v>
      </c>
      <c r="E1796" s="77" t="s">
        <v>20</v>
      </c>
      <c r="F1796" s="78">
        <v>168</v>
      </c>
      <c r="G1796" s="76" t="s">
        <v>298</v>
      </c>
      <c r="H1796" s="76" t="s">
        <v>104</v>
      </c>
      <c r="I1796" s="5">
        <v>2</v>
      </c>
      <c r="J1796" s="19">
        <v>3.2869999999999999</v>
      </c>
      <c r="K1796" s="19">
        <v>6.0149999999999997</v>
      </c>
      <c r="L1796" s="19">
        <v>4.2590000000000003</v>
      </c>
      <c r="M1796" s="19">
        <v>3.2869999999999999</v>
      </c>
      <c r="N1796" s="19">
        <v>4.2590000000000003</v>
      </c>
      <c r="O1796" s="20">
        <v>54.646716541978385</v>
      </c>
      <c r="P1796" s="20">
        <v>77.177741253815455</v>
      </c>
      <c r="Q1796" s="20">
        <v>77.177741253815455</v>
      </c>
      <c r="R1796" s="35" t="str">
        <f>CONCATENATE(Таблица1[[#This Row],[ОКПД]],Таблица1[[#This Row],[Признак периода данных]],Таблица1[[#This Row],[ОКЕИ]])</f>
        <v>10.20.24.110_168</v>
      </c>
      <c r="S1796" s="35" t="str">
        <f>VLOOKUP(Таблица1[[#This Row],[ОКПД]],ОКПД!$A$2:$B$11000,2,FALSE)</f>
        <v>Рыба и филе рыбное холодного копчения</v>
      </c>
      <c r="T1796" s="35" t="str">
        <f>VLOOKUP(Таблица1[[#This Row],[ОКЕИ]],'для единиц измирения'!$G$4:$H$1900,2,FALSE)</f>
        <v>тонн</v>
      </c>
      <c r="U1796" s="10" t="str">
        <f>LEFT(Таблица1[[#This Row],[ОКПД]],2)</f>
        <v>10</v>
      </c>
      <c r="V1796" s="10" t="e">
        <f>IF(H1796=H1803:H1806,"…*",Таблица1[[#This Row],[За отчётный месяц]])</f>
        <v>#VALUE!</v>
      </c>
      <c r="Y1796" s="26">
        <f t="shared" si="32"/>
        <v>3.2869999999999999</v>
      </c>
      <c r="Z1796" s="25">
        <f t="shared" si="33"/>
        <v>77.177741253815455</v>
      </c>
    </row>
    <row r="1797" spans="1:26" ht="20.100000000000001" customHeight="1" x14ac:dyDescent="0.25">
      <c r="A1797" s="91">
        <v>44927</v>
      </c>
      <c r="B1797" s="76" t="s">
        <v>17</v>
      </c>
      <c r="C1797" s="76" t="s">
        <v>18</v>
      </c>
      <c r="D1797" s="76" t="s">
        <v>19</v>
      </c>
      <c r="E1797" s="77" t="s">
        <v>20</v>
      </c>
      <c r="F1797" s="78">
        <v>168</v>
      </c>
      <c r="G1797" s="76" t="s">
        <v>298</v>
      </c>
      <c r="H1797" s="76" t="s">
        <v>204</v>
      </c>
      <c r="I1797" s="5">
        <v>9</v>
      </c>
      <c r="J1797" s="19">
        <v>5.3849999999999998</v>
      </c>
      <c r="K1797" s="19">
        <v>6.38</v>
      </c>
      <c r="L1797" s="19">
        <v>7.577</v>
      </c>
      <c r="M1797" s="19">
        <v>5.3849999999999998</v>
      </c>
      <c r="N1797" s="19">
        <v>7.577</v>
      </c>
      <c r="O1797" s="20">
        <v>84.404388714733543</v>
      </c>
      <c r="P1797" s="20">
        <v>71.070344463507979</v>
      </c>
      <c r="Q1797" s="20">
        <v>71.070344463507979</v>
      </c>
      <c r="R1797" s="35" t="str">
        <f>CONCATENATE(Таблица1[[#This Row],[ОКПД]],Таблица1[[#This Row],[Признак периода данных]],Таблица1[[#This Row],[ОКЕИ]])</f>
        <v>10.82.71.001.АГ_168</v>
      </c>
      <c r="S1797" s="35" t="str">
        <f>VLOOKUP(Таблица1[[#This Row],[ОКПД]],ОКПД!$A$2:$B$11000,2,FALSE)</f>
        <v>Кондитерские изделия</v>
      </c>
      <c r="T1797" s="35" t="str">
        <f>VLOOKUP(Таблица1[[#This Row],[ОКЕИ]],'для единиц измирения'!$G$4:$H$1900,2,FALSE)</f>
        <v>тонн</v>
      </c>
      <c r="U1797" s="10" t="str">
        <f>LEFT(Таблица1[[#This Row],[ОКПД]],2)</f>
        <v>10</v>
      </c>
      <c r="V1797" s="10" t="e">
        <f>IF(H1797=H1804:H1807,"…*",Таблица1[[#This Row],[За отчётный месяц]])</f>
        <v>#VALUE!</v>
      </c>
      <c r="Y1797" s="26">
        <f t="shared" si="32"/>
        <v>5.3849999999999998</v>
      </c>
      <c r="Z1797" s="25">
        <f t="shared" si="33"/>
        <v>71.070344463507979</v>
      </c>
    </row>
    <row r="1798" spans="1:26" ht="20.100000000000001" customHeight="1" x14ac:dyDescent="0.25">
      <c r="A1798" s="91">
        <v>44927</v>
      </c>
      <c r="B1798" s="76" t="s">
        <v>17</v>
      </c>
      <c r="C1798" s="76" t="s">
        <v>18</v>
      </c>
      <c r="D1798" s="76" t="s">
        <v>19</v>
      </c>
      <c r="E1798" s="77" t="s">
        <v>20</v>
      </c>
      <c r="F1798" s="78">
        <v>168</v>
      </c>
      <c r="G1798" s="76" t="s">
        <v>298</v>
      </c>
      <c r="H1798" s="76" t="s">
        <v>40</v>
      </c>
      <c r="I1798" s="5">
        <v>2</v>
      </c>
      <c r="J1798" s="19">
        <v>3.02</v>
      </c>
      <c r="K1798" s="19">
        <v>6.34</v>
      </c>
      <c r="L1798" s="19">
        <v>4.68</v>
      </c>
      <c r="M1798" s="19">
        <v>3.02</v>
      </c>
      <c r="N1798" s="19">
        <v>4.68</v>
      </c>
      <c r="O1798" s="20">
        <v>47.634069400630914</v>
      </c>
      <c r="P1798" s="20">
        <v>64.529914529914535</v>
      </c>
      <c r="Q1798" s="20">
        <v>64.529914529914535</v>
      </c>
      <c r="R1798" s="35" t="str">
        <f>CONCATENATE(Таблица1[[#This Row],[ОКПД]],Таблица1[[#This Row],[Признак периода данных]],Таблица1[[#This Row],[ОКЕИ]])</f>
        <v>10.13.14.002.АГ_168</v>
      </c>
      <c r="S1798" s="35" t="str">
        <f>VLOOKUP(Таблица1[[#This Row],[ОКПД]],ОКПД!$A$2:$B$11000,2,FALSE)</f>
        <v>Изделия колбасные, включая  изделия колбасные для детского питания</v>
      </c>
      <c r="T1798" s="35" t="str">
        <f>VLOOKUP(Таблица1[[#This Row],[ОКЕИ]],'для единиц измирения'!$G$4:$H$1900,2,FALSE)</f>
        <v>тонн</v>
      </c>
      <c r="U1798" s="10" t="str">
        <f>LEFT(Таблица1[[#This Row],[ОКПД]],2)</f>
        <v>10</v>
      </c>
      <c r="V1798" s="10" t="e">
        <f>IF(H1798=H1805:H1808,"…*",Таблица1[[#This Row],[За отчётный месяц]])</f>
        <v>#VALUE!</v>
      </c>
      <c r="Y1798" s="26">
        <f t="shared" si="32"/>
        <v>3.02</v>
      </c>
      <c r="Z1798" s="25">
        <f t="shared" si="33"/>
        <v>64.529914529914535</v>
      </c>
    </row>
    <row r="1799" spans="1:26" ht="20.100000000000001" customHeight="1" x14ac:dyDescent="0.25">
      <c r="A1799" s="91">
        <v>44927</v>
      </c>
      <c r="B1799" s="76" t="s">
        <v>17</v>
      </c>
      <c r="C1799" s="76" t="s">
        <v>18</v>
      </c>
      <c r="D1799" s="76" t="s">
        <v>19</v>
      </c>
      <c r="E1799" s="77" t="s">
        <v>20</v>
      </c>
      <c r="F1799" s="78">
        <v>168</v>
      </c>
      <c r="G1799" s="76" t="s">
        <v>298</v>
      </c>
      <c r="H1799" s="76" t="s">
        <v>55</v>
      </c>
      <c r="I1799" s="5">
        <v>5</v>
      </c>
      <c r="J1799" s="19">
        <v>8.17</v>
      </c>
      <c r="K1799" s="19">
        <v>12.17</v>
      </c>
      <c r="L1799" s="19">
        <v>9.69</v>
      </c>
      <c r="M1799" s="19">
        <v>8.17</v>
      </c>
      <c r="N1799" s="19">
        <v>9.69</v>
      </c>
      <c r="O1799" s="20">
        <v>67.132292522596543</v>
      </c>
      <c r="P1799" s="20">
        <v>84.313725490196077</v>
      </c>
      <c r="Q1799" s="20">
        <v>84.313725490196077</v>
      </c>
      <c r="R1799" s="35" t="str">
        <f>CONCATENATE(Таблица1[[#This Row],[ОКПД]],Таблица1[[#This Row],[Признак периода данных]],Таблица1[[#This Row],[ОКЕИ]])</f>
        <v>10.13.14.700_168</v>
      </c>
      <c r="S1799" s="35" t="str">
        <f>VLOOKUP(Таблица1[[#This Row],[ОКПД]],ОКПД!$A$2:$B$11000,2,FALSE)</f>
        <v>Полуфабрикаты мясные, мясосодержащие, охлажденные, замороженные</v>
      </c>
      <c r="T1799" s="35" t="str">
        <f>VLOOKUP(Таблица1[[#This Row],[ОКЕИ]],'для единиц измирения'!$G$4:$H$1900,2,FALSE)</f>
        <v>тонн</v>
      </c>
      <c r="U1799" s="10" t="str">
        <f>LEFT(Таблица1[[#This Row],[ОКПД]],2)</f>
        <v>10</v>
      </c>
      <c r="V1799" s="10" t="e">
        <f>IF(H1799=H1806:H1809,"…*",Таблица1[[#This Row],[За отчётный месяц]])</f>
        <v>#VALUE!</v>
      </c>
      <c r="Y1799" s="26">
        <f t="shared" si="32"/>
        <v>8.17</v>
      </c>
      <c r="Z1799" s="25">
        <f t="shared" si="33"/>
        <v>84.313725490196077</v>
      </c>
    </row>
    <row r="1800" spans="1:26" ht="20.100000000000001" customHeight="1" x14ac:dyDescent="0.25">
      <c r="A1800" s="91">
        <v>44927</v>
      </c>
      <c r="B1800" s="76" t="s">
        <v>17</v>
      </c>
      <c r="C1800" s="76" t="s">
        <v>18</v>
      </c>
      <c r="D1800" s="76" t="s">
        <v>19</v>
      </c>
      <c r="E1800" s="77" t="s">
        <v>20</v>
      </c>
      <c r="F1800" s="78">
        <v>168</v>
      </c>
      <c r="G1800" s="76" t="s">
        <v>298</v>
      </c>
      <c r="H1800" s="76" t="s">
        <v>200</v>
      </c>
      <c r="I1800" s="5">
        <v>1</v>
      </c>
      <c r="J1800" s="19">
        <v>0.04</v>
      </c>
      <c r="K1800" s="19"/>
      <c r="L1800" s="19"/>
      <c r="M1800" s="19">
        <v>0.04</v>
      </c>
      <c r="N1800" s="19"/>
      <c r="O1800" s="20"/>
      <c r="P1800" s="20"/>
      <c r="Q1800" s="20"/>
      <c r="R1800" s="35" t="str">
        <f>CONCATENATE(Таблица1[[#This Row],[ОКПД]],Таблица1[[#This Row],[Признак периода данных]],Таблица1[[#This Row],[ОКЕИ]])</f>
        <v>10.73.1_168</v>
      </c>
      <c r="S1800" s="35" t="str">
        <f>VLOOKUP(Таблица1[[#This Row],[ОКПД]],ОКПД!$A$2:$B$11000,2,FALSE)</f>
        <v>Изделия макаронные, кускус и аналогичные мучные изделия</v>
      </c>
      <c r="T1800" s="35" t="str">
        <f>VLOOKUP(Таблица1[[#This Row],[ОКЕИ]],'для единиц измирения'!$G$4:$H$1900,2,FALSE)</f>
        <v>тонн</v>
      </c>
      <c r="U1800" s="10" t="str">
        <f>LEFT(Таблица1[[#This Row],[ОКПД]],2)</f>
        <v>10</v>
      </c>
      <c r="V1800" s="10" t="e">
        <f>IF(H1800=H1807:H1810,"…*",Таблица1[[#This Row],[За отчётный месяц]])</f>
        <v>#VALUE!</v>
      </c>
      <c r="Y1800" s="26">
        <f t="shared" si="32"/>
        <v>0.04</v>
      </c>
      <c r="Z1800" s="25">
        <f t="shared" si="33"/>
        <v>0</v>
      </c>
    </row>
    <row r="1801" spans="1:26" ht="20.100000000000001" customHeight="1" x14ac:dyDescent="0.25">
      <c r="A1801" s="91">
        <v>44927</v>
      </c>
      <c r="B1801" s="76" t="s">
        <v>17</v>
      </c>
      <c r="C1801" s="76" t="s">
        <v>18</v>
      </c>
      <c r="D1801" s="76" t="s">
        <v>19</v>
      </c>
      <c r="E1801" s="77" t="s">
        <v>20</v>
      </c>
      <c r="F1801" s="78">
        <v>796</v>
      </c>
      <c r="G1801" s="76" t="s">
        <v>298</v>
      </c>
      <c r="H1801" s="76" t="s">
        <v>9136</v>
      </c>
      <c r="I1801" s="5">
        <v>1</v>
      </c>
      <c r="J1801" s="19">
        <v>1</v>
      </c>
      <c r="K1801" s="19"/>
      <c r="L1801" s="19">
        <v>1</v>
      </c>
      <c r="M1801" s="19">
        <v>1</v>
      </c>
      <c r="N1801" s="19">
        <v>1</v>
      </c>
      <c r="O1801" s="20"/>
      <c r="P1801" s="20">
        <v>100</v>
      </c>
      <c r="Q1801" s="20">
        <v>100</v>
      </c>
      <c r="R1801" s="35" t="str">
        <f>CONCATENATE(Таблица1[[#This Row],[ОКПД]],Таблица1[[#This Row],[Признак периода данных]],Таблица1[[#This Row],[ОКЕИ]])</f>
        <v>31.09.12.110_796</v>
      </c>
      <c r="S1801" s="35" t="str">
        <f>VLOOKUP(Таблица1[[#This Row],[ОКПД]],ОКПД!$A$2:$B$11000,2,FALSE)</f>
        <v>Диваны, софы, кушетки с деревянным каркасом, трансформируемые в кровати</v>
      </c>
      <c r="T1801" s="35" t="str">
        <f>VLOOKUP(Таблица1[[#This Row],[ОКЕИ]],'для единиц измирения'!$G$4:$H$1900,2,FALSE)</f>
        <v>штук</v>
      </c>
      <c r="U1801" s="10" t="str">
        <f>LEFT(Таблица1[[#This Row],[ОКПД]],2)</f>
        <v>31</v>
      </c>
      <c r="V1801" s="10" t="e">
        <f>IF(H1801=H1808:H1811,"…*",Таблица1[[#This Row],[За отчётный месяц]])</f>
        <v>#VALUE!</v>
      </c>
      <c r="Y1801" s="26">
        <f t="shared" si="32"/>
        <v>1</v>
      </c>
      <c r="Z1801" s="25">
        <f t="shared" si="33"/>
        <v>100</v>
      </c>
    </row>
    <row r="1802" spans="1:26" ht="20.100000000000001" customHeight="1" x14ac:dyDescent="0.25">
      <c r="A1802" s="91">
        <v>44927</v>
      </c>
      <c r="B1802" s="76" t="s">
        <v>17</v>
      </c>
      <c r="C1802" s="76" t="s">
        <v>18</v>
      </c>
      <c r="D1802" s="76" t="s">
        <v>19</v>
      </c>
      <c r="E1802" s="77" t="s">
        <v>20</v>
      </c>
      <c r="F1802" s="78">
        <v>168</v>
      </c>
      <c r="G1802" s="76" t="s">
        <v>298</v>
      </c>
      <c r="H1802" s="76" t="s">
        <v>120</v>
      </c>
      <c r="I1802" s="5">
        <v>2</v>
      </c>
      <c r="J1802" s="19">
        <v>0.16900000000000001</v>
      </c>
      <c r="K1802" s="19">
        <v>0.313</v>
      </c>
      <c r="L1802" s="19">
        <v>0.03</v>
      </c>
      <c r="M1802" s="19">
        <v>0.16900000000000001</v>
      </c>
      <c r="N1802" s="19">
        <v>0.03</v>
      </c>
      <c r="O1802" s="20">
        <v>53.993610223642172</v>
      </c>
      <c r="P1802" s="20">
        <v>563.33333333333337</v>
      </c>
      <c r="Q1802" s="20">
        <v>563.33333333333337</v>
      </c>
      <c r="R1802" s="35" t="str">
        <f>CONCATENATE(Таблица1[[#This Row],[ОКПД]],Таблица1[[#This Row],[Признак периода данных]],Таблица1[[#This Row],[ОКЕИ]])</f>
        <v>10.20.25.120_168</v>
      </c>
      <c r="S1802" s="35" t="str">
        <f>VLOOKUP(Таблица1[[#This Row],[ОКПД]],ОКПД!$A$2:$B$11000,2,FALSE)</f>
        <v>Пресервы рыбные</v>
      </c>
      <c r="T1802" s="35" t="str">
        <f>VLOOKUP(Таблица1[[#This Row],[ОКЕИ]],'для единиц измирения'!$G$4:$H$1900,2,FALSE)</f>
        <v>тонн</v>
      </c>
      <c r="U1802" s="10" t="str">
        <f>LEFT(Таблица1[[#This Row],[ОКПД]],2)</f>
        <v>10</v>
      </c>
      <c r="V1802" s="10" t="e">
        <f>IF(H1802=H1809:H1812,"…*",Таблица1[[#This Row],[За отчётный месяц]])</f>
        <v>#VALUE!</v>
      </c>
      <c r="Y1802" s="26">
        <f t="shared" si="32"/>
        <v>0.16900000000000001</v>
      </c>
      <c r="Z1802" s="25">
        <f t="shared" si="33"/>
        <v>563.33333333333337</v>
      </c>
    </row>
    <row r="1803" spans="1:26" ht="20.100000000000001" customHeight="1" x14ac:dyDescent="0.25">
      <c r="A1803" s="91">
        <v>44927</v>
      </c>
      <c r="B1803" s="76" t="s">
        <v>17</v>
      </c>
      <c r="C1803" s="76" t="s">
        <v>18</v>
      </c>
      <c r="D1803" s="76" t="s">
        <v>19</v>
      </c>
      <c r="E1803" s="77" t="s">
        <v>20</v>
      </c>
      <c r="F1803" s="78">
        <v>168</v>
      </c>
      <c r="G1803" s="76" t="s">
        <v>298</v>
      </c>
      <c r="H1803" s="76" t="s">
        <v>127</v>
      </c>
      <c r="I1803" s="5">
        <v>4</v>
      </c>
      <c r="J1803" s="19">
        <v>6.04</v>
      </c>
      <c r="K1803" s="19">
        <v>5.73</v>
      </c>
      <c r="L1803" s="19">
        <v>5.33</v>
      </c>
      <c r="M1803" s="19">
        <v>6.04</v>
      </c>
      <c r="N1803" s="19">
        <v>5.33</v>
      </c>
      <c r="O1803" s="20">
        <v>105.41012216404887</v>
      </c>
      <c r="P1803" s="20">
        <v>113.32082551594746</v>
      </c>
      <c r="Q1803" s="20">
        <v>113.32082551594746</v>
      </c>
      <c r="R1803" s="35" t="str">
        <f>CONCATENATE(Таблица1[[#This Row],[ОКПД]],Таблица1[[#This Row],[Признак периода данных]],Таблица1[[#This Row],[ОКЕИ]])</f>
        <v>10.51.40_168</v>
      </c>
      <c r="S1803" s="35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803" s="35" t="str">
        <f>VLOOKUP(Таблица1[[#This Row],[ОКЕИ]],'для единиц измирения'!$G$4:$H$1900,2,FALSE)</f>
        <v>тонн</v>
      </c>
      <c r="U1803" s="10" t="str">
        <f>LEFT(Таблица1[[#This Row],[ОКПД]],2)</f>
        <v>10</v>
      </c>
      <c r="V1803" s="10" t="e">
        <f>IF(H1803=H1810:H1813,"…*",Таблица1[[#This Row],[За отчётный месяц]])</f>
        <v>#VALUE!</v>
      </c>
      <c r="Y1803" s="26">
        <f t="shared" si="32"/>
        <v>6.04</v>
      </c>
      <c r="Z1803" s="25">
        <f t="shared" si="33"/>
        <v>113.32082551594746</v>
      </c>
    </row>
    <row r="1804" spans="1:26" ht="20.100000000000001" customHeight="1" x14ac:dyDescent="0.25">
      <c r="A1804" s="91">
        <v>44927</v>
      </c>
      <c r="B1804" s="76" t="s">
        <v>17</v>
      </c>
      <c r="C1804" s="76" t="s">
        <v>18</v>
      </c>
      <c r="D1804" s="76" t="s">
        <v>19</v>
      </c>
      <c r="E1804" s="77" t="s">
        <v>20</v>
      </c>
      <c r="F1804" s="78">
        <v>796</v>
      </c>
      <c r="G1804" s="76" t="s">
        <v>298</v>
      </c>
      <c r="H1804" s="76" t="s">
        <v>257</v>
      </c>
      <c r="I1804" s="5">
        <v>1</v>
      </c>
      <c r="J1804" s="19">
        <v>1</v>
      </c>
      <c r="K1804" s="19">
        <v>1</v>
      </c>
      <c r="L1804" s="19">
        <v>1</v>
      </c>
      <c r="M1804" s="19">
        <v>1</v>
      </c>
      <c r="N1804" s="19">
        <v>1</v>
      </c>
      <c r="O1804" s="20">
        <v>100</v>
      </c>
      <c r="P1804" s="20">
        <v>100</v>
      </c>
      <c r="Q1804" s="20">
        <v>100</v>
      </c>
      <c r="R1804" s="35" t="str">
        <f>CONCATENATE(Таблица1[[#This Row],[ОКПД]],Таблица1[[#This Row],[Признак периода данных]],Таблица1[[#This Row],[ОКЕИ]])</f>
        <v>31.09.12.120_796</v>
      </c>
      <c r="S1804" s="35" t="str">
        <f>VLOOKUP(Таблица1[[#This Row],[ОКПД]],ОКПД!$A$2:$B$11000,2,FALSE)</f>
        <v>Мебель деревянная для спальни</v>
      </c>
      <c r="T1804" s="35" t="str">
        <f>VLOOKUP(Таблица1[[#This Row],[ОКЕИ]],'для единиц измирения'!$G$4:$H$1900,2,FALSE)</f>
        <v>штук</v>
      </c>
      <c r="U1804" s="10" t="str">
        <f>LEFT(Таблица1[[#This Row],[ОКПД]],2)</f>
        <v>31</v>
      </c>
      <c r="V1804" s="10" t="e">
        <f>IF(H1804=H1811:H1814,"…*",Таблица1[[#This Row],[За отчётный месяц]])</f>
        <v>#VALUE!</v>
      </c>
      <c r="Y1804" s="26">
        <f t="shared" si="32"/>
        <v>1</v>
      </c>
      <c r="Z1804" s="25">
        <f t="shared" si="33"/>
        <v>100</v>
      </c>
    </row>
    <row r="1805" spans="1:26" ht="20.100000000000001" customHeight="1" x14ac:dyDescent="0.25">
      <c r="A1805" s="91">
        <v>44927</v>
      </c>
      <c r="B1805" s="76" t="s">
        <v>17</v>
      </c>
      <c r="C1805" s="76" t="s">
        <v>18</v>
      </c>
      <c r="D1805" s="76" t="s">
        <v>19</v>
      </c>
      <c r="E1805" s="77" t="s">
        <v>20</v>
      </c>
      <c r="F1805" s="78">
        <v>169</v>
      </c>
      <c r="G1805" s="76" t="s">
        <v>298</v>
      </c>
      <c r="H1805" s="76" t="s">
        <v>26</v>
      </c>
      <c r="I1805" s="5">
        <v>1</v>
      </c>
      <c r="J1805" s="19">
        <v>107</v>
      </c>
      <c r="K1805" s="19">
        <v>115</v>
      </c>
      <c r="L1805" s="19">
        <v>102.32</v>
      </c>
      <c r="M1805" s="19">
        <v>107</v>
      </c>
      <c r="N1805" s="19">
        <v>102.32</v>
      </c>
      <c r="O1805" s="20">
        <v>93.043478260869563</v>
      </c>
      <c r="P1805" s="20">
        <v>104.57388584831899</v>
      </c>
      <c r="Q1805" s="20">
        <v>104.57388584831899</v>
      </c>
      <c r="R1805" s="35" t="str">
        <f>CONCATENATE(Таблица1[[#This Row],[ОКПД]],Таблица1[[#This Row],[Признак периода данных]],Таблица1[[#This Row],[ОКЕИ]])</f>
        <v>05.10.10.101.АГ_169</v>
      </c>
      <c r="S1805" s="35" t="str">
        <f>VLOOKUP(Таблица1[[#This Row],[ОКПД]],ОКПД!$A$2:$B$11000,2,FALSE)</f>
        <v>Уголь каменный</v>
      </c>
      <c r="T1805" s="35" t="str">
        <f>VLOOKUP(Таблица1[[#This Row],[ОКЕИ]],'для единиц измирения'!$G$4:$H$1900,2,FALSE)</f>
        <v>тыс. тонн</v>
      </c>
      <c r="U1805" s="10" t="str">
        <f>LEFT(Таблица1[[#This Row],[ОКПД]],2)</f>
        <v>05</v>
      </c>
      <c r="V1805" s="10" t="e">
        <f>IF(H1805=H1812:H1815,"…*",Таблица1[[#This Row],[За отчётный месяц]])</f>
        <v>#VALUE!</v>
      </c>
      <c r="Y1805" s="26">
        <f t="shared" si="32"/>
        <v>107</v>
      </c>
      <c r="Z1805" s="25">
        <f t="shared" si="33"/>
        <v>104.57388584831899</v>
      </c>
    </row>
    <row r="1806" spans="1:26" ht="20.100000000000001" customHeight="1" x14ac:dyDescent="0.25">
      <c r="A1806" s="91">
        <v>44927</v>
      </c>
      <c r="B1806" s="76" t="s">
        <v>17</v>
      </c>
      <c r="C1806" s="76" t="s">
        <v>18</v>
      </c>
      <c r="D1806" s="76" t="s">
        <v>19</v>
      </c>
      <c r="E1806" s="77" t="s">
        <v>20</v>
      </c>
      <c r="F1806" s="78">
        <v>168</v>
      </c>
      <c r="G1806" s="76" t="s">
        <v>298</v>
      </c>
      <c r="H1806" s="76" t="s">
        <v>146</v>
      </c>
      <c r="I1806" s="5">
        <v>3</v>
      </c>
      <c r="J1806" s="19">
        <v>2.21</v>
      </c>
      <c r="K1806" s="19">
        <v>2.59</v>
      </c>
      <c r="L1806" s="19">
        <v>2.5099999999999998</v>
      </c>
      <c r="M1806" s="19">
        <v>2.21</v>
      </c>
      <c r="N1806" s="19">
        <v>2.5099999999999998</v>
      </c>
      <c r="O1806" s="20">
        <v>85.328185328185327</v>
      </c>
      <c r="P1806" s="20">
        <v>88.047808764940243</v>
      </c>
      <c r="Q1806" s="20">
        <v>88.047808764940243</v>
      </c>
      <c r="R1806" s="35" t="str">
        <f>CONCATENATE(Таблица1[[#This Row],[ОКПД]],Таблица1[[#This Row],[Признак периода данных]],Таблица1[[#This Row],[ОКЕИ]])</f>
        <v>10.51.52.130_168</v>
      </c>
      <c r="S1806" s="35" t="str">
        <f>VLOOKUP(Таблица1[[#This Row],[ОКПД]],ОКПД!$A$2:$B$11000,2,FALSE)</f>
        <v>Ряженка и варенец</v>
      </c>
      <c r="T1806" s="35" t="str">
        <f>VLOOKUP(Таблица1[[#This Row],[ОКЕИ]],'для единиц измирения'!$G$4:$H$1900,2,FALSE)</f>
        <v>тонн</v>
      </c>
      <c r="U1806" s="10" t="str">
        <f>LEFT(Таблица1[[#This Row],[ОКПД]],2)</f>
        <v>10</v>
      </c>
      <c r="V1806" s="10" t="e">
        <f>IF(H1806=H1813:H1816,"…*",Таблица1[[#This Row],[За отчётный месяц]])</f>
        <v>#VALUE!</v>
      </c>
      <c r="Y1806" s="26">
        <f t="shared" si="32"/>
        <v>2.21</v>
      </c>
      <c r="Z1806" s="25">
        <f t="shared" si="33"/>
        <v>88.047808764940243</v>
      </c>
    </row>
    <row r="1807" spans="1:26" ht="20.100000000000001" customHeight="1" x14ac:dyDescent="0.25">
      <c r="A1807" s="91">
        <v>44927</v>
      </c>
      <c r="B1807" s="76" t="s">
        <v>17</v>
      </c>
      <c r="C1807" s="76" t="s">
        <v>18</v>
      </c>
      <c r="D1807" s="76" t="s">
        <v>19</v>
      </c>
      <c r="E1807" s="77" t="s">
        <v>20</v>
      </c>
      <c r="F1807" s="78">
        <v>882</v>
      </c>
      <c r="G1807" s="76" t="s">
        <v>298</v>
      </c>
      <c r="H1807" s="76" t="s">
        <v>320</v>
      </c>
      <c r="I1807" s="5">
        <v>1</v>
      </c>
      <c r="J1807" s="19">
        <v>0.57999999999999996</v>
      </c>
      <c r="K1807" s="19">
        <v>1.93</v>
      </c>
      <c r="L1807" s="19">
        <v>0.72</v>
      </c>
      <c r="M1807" s="19">
        <v>0.57999999999999996</v>
      </c>
      <c r="N1807" s="19">
        <v>0.72</v>
      </c>
      <c r="O1807" s="20">
        <v>30.051813471502591</v>
      </c>
      <c r="P1807" s="20">
        <v>80.555555555555557</v>
      </c>
      <c r="Q1807" s="20">
        <v>80.555555555555557</v>
      </c>
      <c r="R1807" s="35" t="str">
        <f>CONCATENATE(Таблица1[[#This Row],[ОКПД]],Таблица1[[#This Row],[Признак периода данных]],Таблица1[[#This Row],[ОКЕИ]])</f>
        <v>10.13.15.128_882</v>
      </c>
      <c r="S1807" s="35" t="str">
        <f>VLOOKUP(Таблица1[[#This Row],[ОКПД]],ОКПД!$A$2:$B$11000,2,FALSE)</f>
        <v>Блюда обеденные вторые мясосодержащие консервированные</v>
      </c>
      <c r="T1807" s="35" t="str">
        <f>VLOOKUP(Таблица1[[#This Row],[ОКЕИ]],'для единиц измирения'!$G$4:$H$1900,2,FALSE)</f>
        <v>тыс.усл. банок</v>
      </c>
      <c r="U1807" s="10" t="str">
        <f>LEFT(Таблица1[[#This Row],[ОКПД]],2)</f>
        <v>10</v>
      </c>
      <c r="V1807" s="10" t="e">
        <f>IF(H1807=H1814:H1817,"…*",Таблица1[[#This Row],[За отчётный месяц]])</f>
        <v>#VALUE!</v>
      </c>
      <c r="Y1807" s="26">
        <f t="shared" si="32"/>
        <v>0.57999999999999996</v>
      </c>
      <c r="Z1807" s="25">
        <f t="shared" si="33"/>
        <v>80.555555555555557</v>
      </c>
    </row>
    <row r="1808" spans="1:26" ht="20.100000000000001" customHeight="1" x14ac:dyDescent="0.25">
      <c r="A1808" s="91">
        <v>44927</v>
      </c>
      <c r="B1808" s="76" t="s">
        <v>17</v>
      </c>
      <c r="C1808" s="76" t="s">
        <v>18</v>
      </c>
      <c r="D1808" s="76" t="s">
        <v>19</v>
      </c>
      <c r="E1808" s="77" t="s">
        <v>20</v>
      </c>
      <c r="F1808" s="78">
        <v>796</v>
      </c>
      <c r="G1808" s="76" t="s">
        <v>298</v>
      </c>
      <c r="H1808" s="76" t="s">
        <v>255</v>
      </c>
      <c r="I1808" s="5">
        <v>1</v>
      </c>
      <c r="J1808" s="19">
        <v>1</v>
      </c>
      <c r="K1808" s="19"/>
      <c r="L1808" s="19">
        <v>1</v>
      </c>
      <c r="M1808" s="19">
        <v>1</v>
      </c>
      <c r="N1808" s="19">
        <v>1</v>
      </c>
      <c r="O1808" s="20"/>
      <c r="P1808" s="20">
        <v>100</v>
      </c>
      <c r="Q1808" s="20">
        <v>100</v>
      </c>
      <c r="R1808" s="35" t="str">
        <f>CONCATENATE(Таблица1[[#This Row],[ОКПД]],Таблица1[[#This Row],[Признак периода данных]],Таблица1[[#This Row],[ОКЕИ]])</f>
        <v>31.02.10.002.АГ_796</v>
      </c>
      <c r="S1808" s="35" t="str">
        <f>VLOOKUP(Таблица1[[#This Row],[ОКПД]],ОКПД!$A$2:$B$11000,2,FALSE)</f>
        <v>Шкафы кухонные, для спальни, столовой и гостиной</v>
      </c>
      <c r="T1808" s="35" t="str">
        <f>VLOOKUP(Таблица1[[#This Row],[ОКЕИ]],'для единиц измирения'!$G$4:$H$1900,2,FALSE)</f>
        <v>штук</v>
      </c>
      <c r="U1808" s="10" t="str">
        <f>LEFT(Таблица1[[#This Row],[ОКПД]],2)</f>
        <v>31</v>
      </c>
      <c r="V1808" s="10" t="e">
        <f>IF(H1808=H1815:H1818,"…*",Таблица1[[#This Row],[За отчётный месяц]])</f>
        <v>#VALUE!</v>
      </c>
      <c r="Y1808" s="26">
        <f t="shared" si="32"/>
        <v>1</v>
      </c>
      <c r="Z1808" s="25">
        <f t="shared" si="33"/>
        <v>100</v>
      </c>
    </row>
    <row r="1809" spans="1:26" ht="20.100000000000001" customHeight="1" x14ac:dyDescent="0.25">
      <c r="A1809" s="91">
        <v>44927</v>
      </c>
      <c r="B1809" s="76" t="s">
        <v>17</v>
      </c>
      <c r="C1809" s="76" t="s">
        <v>18</v>
      </c>
      <c r="D1809" s="76" t="s">
        <v>19</v>
      </c>
      <c r="E1809" s="77" t="s">
        <v>20</v>
      </c>
      <c r="F1809" s="78">
        <v>882</v>
      </c>
      <c r="G1809" s="76" t="s">
        <v>298</v>
      </c>
      <c r="H1809" s="76" t="s">
        <v>322</v>
      </c>
      <c r="I1809" s="5">
        <v>1</v>
      </c>
      <c r="J1809" s="19">
        <v>0.53</v>
      </c>
      <c r="K1809" s="19"/>
      <c r="L1809" s="19">
        <v>0.36</v>
      </c>
      <c r="M1809" s="19">
        <v>0.53</v>
      </c>
      <c r="N1809" s="19">
        <v>0.36</v>
      </c>
      <c r="O1809" s="20"/>
      <c r="P1809" s="20">
        <v>147.22222222222223</v>
      </c>
      <c r="Q1809" s="20">
        <v>147.22222222222223</v>
      </c>
      <c r="R1809" s="35" t="str">
        <f>CONCATENATE(Таблица1[[#This Row],[ОКПД]],Таблица1[[#This Row],[Признак периода данных]],Таблица1[[#This Row],[ОКЕИ]])</f>
        <v>10.13.15.130_882</v>
      </c>
      <c r="S1809" s="35" t="str">
        <f>VLOOKUP(Таблица1[[#This Row],[ОКПД]],ОКПД!$A$2:$B$11000,2,FALSE)</f>
        <v>Консервы из мяса и субпродуктов птицы</v>
      </c>
      <c r="T1809" s="35" t="str">
        <f>VLOOKUP(Таблица1[[#This Row],[ОКЕИ]],'для единиц измирения'!$G$4:$H$1900,2,FALSE)</f>
        <v>тыс.усл. банок</v>
      </c>
      <c r="U1809" s="10" t="str">
        <f>LEFT(Таблица1[[#This Row],[ОКПД]],2)</f>
        <v>10</v>
      </c>
      <c r="V1809" s="10" t="e">
        <f>IF(H1809=H1816:H1819,"…*",Таблица1[[#This Row],[За отчётный месяц]])</f>
        <v>#VALUE!</v>
      </c>
      <c r="Y1809" s="26">
        <f t="shared" si="32"/>
        <v>0.53</v>
      </c>
      <c r="Z1809" s="25">
        <f t="shared" si="33"/>
        <v>147.22222222222223</v>
      </c>
    </row>
    <row r="1810" spans="1:26" ht="20.100000000000001" customHeight="1" x14ac:dyDescent="0.25">
      <c r="A1810" s="91">
        <v>44927</v>
      </c>
      <c r="B1810" s="76" t="s">
        <v>17</v>
      </c>
      <c r="C1810" s="76" t="s">
        <v>18</v>
      </c>
      <c r="D1810" s="76" t="s">
        <v>19</v>
      </c>
      <c r="E1810" s="77" t="s">
        <v>20</v>
      </c>
      <c r="F1810" s="78">
        <v>168</v>
      </c>
      <c r="G1810" s="76" t="s">
        <v>298</v>
      </c>
      <c r="H1810" s="76" t="s">
        <v>58</v>
      </c>
      <c r="I1810" s="5"/>
      <c r="J1810" s="19"/>
      <c r="K1810" s="19">
        <v>0.32</v>
      </c>
      <c r="L1810" s="19">
        <v>0.43</v>
      </c>
      <c r="M1810" s="19"/>
      <c r="N1810" s="19">
        <v>0.43</v>
      </c>
      <c r="O1810" s="20"/>
      <c r="P1810" s="20">
        <v>0</v>
      </c>
      <c r="Q1810" s="20">
        <v>0</v>
      </c>
      <c r="R1810" s="35" t="str">
        <f>CONCATENATE(Таблица1[[#This Row],[ОКПД]],Таблица1[[#This Row],[Признак периода данных]],Таблица1[[#This Row],[ОКЕИ]])</f>
        <v>10.13.14.800_168</v>
      </c>
      <c r="S1810" s="35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810" s="35" t="str">
        <f>VLOOKUP(Таблица1[[#This Row],[ОКЕИ]],'для единиц измирения'!$G$4:$H$1900,2,FALSE)</f>
        <v>тонн</v>
      </c>
      <c r="U1810" s="10" t="str">
        <f>LEFT(Таблица1[[#This Row],[ОКПД]],2)</f>
        <v>10</v>
      </c>
      <c r="V1810" s="10" t="e">
        <f>IF(H1810=H1817:H1820,"…*",Таблица1[[#This Row],[За отчётный месяц]])</f>
        <v>#VALUE!</v>
      </c>
      <c r="Y1810" s="26">
        <f t="shared" si="32"/>
        <v>0</v>
      </c>
      <c r="Z1810" s="25">
        <f t="shared" si="33"/>
        <v>0</v>
      </c>
    </row>
    <row r="1811" spans="1:26" ht="20.100000000000001" customHeight="1" x14ac:dyDescent="0.25">
      <c r="A1811" s="91">
        <v>44927</v>
      </c>
      <c r="B1811" s="76" t="s">
        <v>17</v>
      </c>
      <c r="C1811" s="76" t="s">
        <v>18</v>
      </c>
      <c r="D1811" s="76" t="s">
        <v>19</v>
      </c>
      <c r="E1811" s="77" t="s">
        <v>20</v>
      </c>
      <c r="F1811" s="78">
        <v>119</v>
      </c>
      <c r="G1811" s="76" t="s">
        <v>298</v>
      </c>
      <c r="H1811" s="76" t="s">
        <v>221</v>
      </c>
      <c r="I1811" s="5">
        <v>2</v>
      </c>
      <c r="J1811" s="19">
        <v>1.32</v>
      </c>
      <c r="K1811" s="19">
        <v>2.86</v>
      </c>
      <c r="L1811" s="19">
        <v>0.56000000000000005</v>
      </c>
      <c r="M1811" s="19">
        <v>1.32</v>
      </c>
      <c r="N1811" s="19">
        <v>0.56000000000000005</v>
      </c>
      <c r="O1811" s="20">
        <v>46.153846153846153</v>
      </c>
      <c r="P1811" s="20">
        <v>235.71428571428572</v>
      </c>
      <c r="Q1811" s="20">
        <v>235.71428571428572</v>
      </c>
      <c r="R1811" s="35" t="str">
        <f>CONCATENATE(Таблица1[[#This Row],[ОКПД]],Таблица1[[#This Row],[Признак периода данных]],Таблица1[[#This Row],[ОКЕИ]])</f>
        <v>11.07.19_119</v>
      </c>
      <c r="S1811" s="35" t="str">
        <f>VLOOKUP(Таблица1[[#This Row],[ОКПД]],ОКПД!$A$2:$B$11000,2,FALSE)</f>
        <v>Напитки безалкогольные прочие</v>
      </c>
      <c r="T1811" s="35" t="str">
        <f>VLOOKUP(Таблица1[[#This Row],[ОКЕИ]],'для единиц измирения'!$G$4:$H$1900,2,FALSE)</f>
        <v>тыс. дкл</v>
      </c>
      <c r="U1811" s="10" t="str">
        <f>LEFT(Таблица1[[#This Row],[ОКПД]],2)</f>
        <v>11</v>
      </c>
      <c r="V1811" s="10" t="e">
        <f>IF(H1811=H1818:H1821,"…*",Таблица1[[#This Row],[За отчётный месяц]])</f>
        <v>#VALUE!</v>
      </c>
      <c r="Y1811" s="26">
        <f t="shared" si="32"/>
        <v>1.32</v>
      </c>
      <c r="Z1811" s="25">
        <f t="shared" si="33"/>
        <v>235.71428571428572</v>
      </c>
    </row>
    <row r="1812" spans="1:26" ht="20.100000000000001" customHeight="1" x14ac:dyDescent="0.25">
      <c r="A1812" s="91">
        <v>44927</v>
      </c>
      <c r="B1812" s="76" t="s">
        <v>17</v>
      </c>
      <c r="C1812" s="76" t="s">
        <v>18</v>
      </c>
      <c r="D1812" s="76" t="s">
        <v>19</v>
      </c>
      <c r="E1812" s="77" t="s">
        <v>20</v>
      </c>
      <c r="F1812" s="78">
        <v>114</v>
      </c>
      <c r="G1812" s="76" t="s">
        <v>298</v>
      </c>
      <c r="H1812" s="76" t="s">
        <v>250</v>
      </c>
      <c r="I1812" s="5"/>
      <c r="J1812" s="19"/>
      <c r="K1812" s="19"/>
      <c r="L1812" s="19">
        <v>0.11</v>
      </c>
      <c r="M1812" s="19"/>
      <c r="N1812" s="19">
        <v>0.11</v>
      </c>
      <c r="O1812" s="20"/>
      <c r="P1812" s="20">
        <v>0</v>
      </c>
      <c r="Q1812" s="20">
        <v>0</v>
      </c>
      <c r="R1812" s="35" t="str">
        <f>CONCATENATE(Таблица1[[#This Row],[ОКПД]],Таблица1[[#This Row],[Признак периода данных]],Таблица1[[#This Row],[ОКЕИ]])</f>
        <v>23.64.10.120_114</v>
      </c>
      <c r="S1812" s="35" t="str">
        <f>VLOOKUP(Таблица1[[#This Row],[ОКПД]],ОКПД!$A$2:$B$11000,2,FALSE)</f>
        <v>Растворы строительные</v>
      </c>
      <c r="T1812" s="35" t="str">
        <f>VLOOKUP(Таблица1[[#This Row],[ОКЕИ]],'для единиц измирения'!$G$4:$H$1900,2,FALSE)</f>
        <v>тыс.м3</v>
      </c>
      <c r="U1812" s="10" t="str">
        <f>LEFT(Таблица1[[#This Row],[ОКПД]],2)</f>
        <v>23</v>
      </c>
      <c r="V1812" s="10" t="e">
        <f>IF(H1812=H1819:H1822,"…*",Таблица1[[#This Row],[За отчётный месяц]])</f>
        <v>#VALUE!</v>
      </c>
      <c r="Y1812" s="26">
        <f t="shared" ref="Y1812:Y1875" si="34">M1812</f>
        <v>0</v>
      </c>
      <c r="Z1812" s="25">
        <f t="shared" si="33"/>
        <v>0</v>
      </c>
    </row>
    <row r="1813" spans="1:26" ht="20.100000000000001" customHeight="1" x14ac:dyDescent="0.25">
      <c r="A1813" s="91">
        <v>44927</v>
      </c>
      <c r="B1813" s="76" t="s">
        <v>17</v>
      </c>
      <c r="C1813" s="76" t="s">
        <v>18</v>
      </c>
      <c r="D1813" s="76" t="s">
        <v>19</v>
      </c>
      <c r="E1813" s="77" t="s">
        <v>20</v>
      </c>
      <c r="F1813" s="78">
        <v>168</v>
      </c>
      <c r="G1813" s="76" t="s">
        <v>298</v>
      </c>
      <c r="H1813" s="76" t="s">
        <v>134</v>
      </c>
      <c r="I1813" s="5">
        <v>4</v>
      </c>
      <c r="J1813" s="19">
        <v>5.95</v>
      </c>
      <c r="K1813" s="19">
        <v>5.65</v>
      </c>
      <c r="L1813" s="19">
        <v>5.25</v>
      </c>
      <c r="M1813" s="19">
        <v>5.95</v>
      </c>
      <c r="N1813" s="19">
        <v>5.25</v>
      </c>
      <c r="O1813" s="20">
        <v>105.30973451327434</v>
      </c>
      <c r="P1813" s="20">
        <v>113.33333333333333</v>
      </c>
      <c r="Q1813" s="20">
        <v>113.33333333333333</v>
      </c>
      <c r="R1813" s="35" t="str">
        <f>CONCATENATE(Таблица1[[#This Row],[ОКПД]],Таблица1[[#This Row],[Признак периода данных]],Таблица1[[#This Row],[ОКЕИ]])</f>
        <v>10.51.40.300_168</v>
      </c>
      <c r="S1813" s="35" t="str">
        <f>VLOOKUP(Таблица1[[#This Row],[ОКПД]],ОКПД!$A$2:$B$11000,2,FALSE)</f>
        <v>Творог</v>
      </c>
      <c r="T1813" s="35" t="str">
        <f>VLOOKUP(Таблица1[[#This Row],[ОКЕИ]],'для единиц измирения'!$G$4:$H$1900,2,FALSE)</f>
        <v>тонн</v>
      </c>
      <c r="U1813" s="10" t="str">
        <f>LEFT(Таблица1[[#This Row],[ОКПД]],2)</f>
        <v>10</v>
      </c>
      <c r="V1813" s="10" t="e">
        <f>IF(H1813=H1820:H1823,"…*",Таблица1[[#This Row],[За отчётный месяц]])</f>
        <v>#VALUE!</v>
      </c>
      <c r="Y1813" s="26">
        <f t="shared" si="34"/>
        <v>5.95</v>
      </c>
      <c r="Z1813" s="25">
        <f t="shared" si="33"/>
        <v>113.33333333333333</v>
      </c>
    </row>
    <row r="1814" spans="1:26" ht="20.100000000000001" customHeight="1" x14ac:dyDescent="0.25">
      <c r="A1814" s="91">
        <v>44927</v>
      </c>
      <c r="B1814" s="76" t="s">
        <v>17</v>
      </c>
      <c r="C1814" s="76" t="s">
        <v>18</v>
      </c>
      <c r="D1814" s="76" t="s">
        <v>19</v>
      </c>
      <c r="E1814" s="77" t="s">
        <v>20</v>
      </c>
      <c r="F1814" s="78">
        <v>168</v>
      </c>
      <c r="G1814" s="76" t="s">
        <v>298</v>
      </c>
      <c r="H1814" s="76" t="s">
        <v>93</v>
      </c>
      <c r="I1814" s="5">
        <v>2</v>
      </c>
      <c r="J1814" s="19">
        <v>0.68400000000000005</v>
      </c>
      <c r="K1814" s="19">
        <v>1.7809999999999999</v>
      </c>
      <c r="L1814" s="19">
        <v>0.67200000000000004</v>
      </c>
      <c r="M1814" s="19">
        <v>0.68400000000000005</v>
      </c>
      <c r="N1814" s="19">
        <v>0.67200000000000004</v>
      </c>
      <c r="O1814" s="20">
        <v>38.40539023020775</v>
      </c>
      <c r="P1814" s="20">
        <v>101.78571428571429</v>
      </c>
      <c r="Q1814" s="20">
        <v>101.78571428571429</v>
      </c>
      <c r="R1814" s="35" t="str">
        <f>CONCATENATE(Таблица1[[#This Row],[ОКПД]],Таблица1[[#This Row],[Признак периода данных]],Таблица1[[#This Row],[ОКЕИ]])</f>
        <v>10.20.23.120_168</v>
      </c>
      <c r="S1814" s="35" t="str">
        <f>VLOOKUP(Таблица1[[#This Row],[ОКПД]],ОКПД!$A$2:$B$11000,2,FALSE)</f>
        <v>Рыба соленая или в рассоле</v>
      </c>
      <c r="T1814" s="35" t="str">
        <f>VLOOKUP(Таблица1[[#This Row],[ОКЕИ]],'для единиц измирения'!$G$4:$H$1900,2,FALSE)</f>
        <v>тонн</v>
      </c>
      <c r="U1814" s="10" t="str">
        <f>LEFT(Таблица1[[#This Row],[ОКПД]],2)</f>
        <v>10</v>
      </c>
      <c r="V1814" s="10" t="e">
        <f>IF(H1814=H1821:H1824,"…*",Таблица1[[#This Row],[За отчётный месяц]])</f>
        <v>#VALUE!</v>
      </c>
      <c r="Y1814" s="26">
        <f t="shared" si="34"/>
        <v>0.68400000000000005</v>
      </c>
      <c r="Z1814" s="25">
        <f t="shared" si="33"/>
        <v>101.78571428571429</v>
      </c>
    </row>
    <row r="1815" spans="1:26" ht="20.100000000000001" customHeight="1" x14ac:dyDescent="0.25">
      <c r="A1815" s="91">
        <v>44927</v>
      </c>
      <c r="B1815" s="76" t="s">
        <v>17</v>
      </c>
      <c r="C1815" s="76" t="s">
        <v>18</v>
      </c>
      <c r="D1815" s="76" t="s">
        <v>19</v>
      </c>
      <c r="E1815" s="77" t="s">
        <v>20</v>
      </c>
      <c r="F1815" s="78">
        <v>168</v>
      </c>
      <c r="G1815" s="76" t="s">
        <v>298</v>
      </c>
      <c r="H1815" s="76" t="s">
        <v>324</v>
      </c>
      <c r="I1815" s="21">
        <v>1</v>
      </c>
      <c r="J1815" s="22">
        <v>3.5999999999999997E-2</v>
      </c>
      <c r="K1815" s="22">
        <v>5.0999999999999997E-2</v>
      </c>
      <c r="L1815" s="22">
        <v>1.2E-2</v>
      </c>
      <c r="M1815" s="22">
        <v>3.5999999999999997E-2</v>
      </c>
      <c r="N1815" s="22">
        <v>1.2E-2</v>
      </c>
      <c r="O1815" s="23">
        <v>70.588235294117652</v>
      </c>
      <c r="P1815" s="23">
        <v>300</v>
      </c>
      <c r="Q1815" s="23">
        <v>300</v>
      </c>
      <c r="R1815" s="35" t="str">
        <f>CONCATENATE(Таблица1[[#This Row],[ОКПД]],Таблица1[[#This Row],[Признак периода данных]],Таблица1[[#This Row],[ОКЕИ]])</f>
        <v>10.20.22.110_168</v>
      </c>
      <c r="S1815" s="35" t="str">
        <f>VLOOKUP(Таблица1[[#This Row],[ОКПД]],ОКПД!$A$2:$B$11000,2,FALSE)</f>
        <v>Печень и молоки рыбы сушеные, копченые, соленые или в рассоле</v>
      </c>
      <c r="T1815" s="35" t="str">
        <f>VLOOKUP(Таблица1[[#This Row],[ОКЕИ]],'для единиц измирения'!$G$4:$H$1900,2,FALSE)</f>
        <v>тонн</v>
      </c>
      <c r="U1815" s="14" t="str">
        <f>LEFT(Таблица1[[#This Row],[ОКПД]],2)</f>
        <v>10</v>
      </c>
      <c r="V1815" s="14" t="e">
        <f>IF(H1815=H1822:H1825,"…*",Таблица1[[#This Row],[За отчётный месяц]])</f>
        <v>#VALUE!</v>
      </c>
      <c r="Y1815" s="26">
        <f t="shared" si="34"/>
        <v>3.5999999999999997E-2</v>
      </c>
      <c r="Z1815" s="25">
        <f t="shared" si="33"/>
        <v>300</v>
      </c>
    </row>
    <row r="1816" spans="1:26" ht="20.100000000000001" customHeight="1" x14ac:dyDescent="0.25">
      <c r="A1816" s="91">
        <v>44927</v>
      </c>
      <c r="B1816" s="76" t="s">
        <v>17</v>
      </c>
      <c r="C1816" s="76" t="s">
        <v>18</v>
      </c>
      <c r="D1816" s="76" t="s">
        <v>19</v>
      </c>
      <c r="E1816" s="77" t="s">
        <v>20</v>
      </c>
      <c r="F1816" s="78">
        <v>384</v>
      </c>
      <c r="G1816" s="76" t="s">
        <v>298</v>
      </c>
      <c r="H1816" s="76" t="s">
        <v>238</v>
      </c>
      <c r="I1816" s="5">
        <v>6</v>
      </c>
      <c r="J1816" s="19">
        <v>154.1</v>
      </c>
      <c r="K1816" s="19">
        <v>306.2</v>
      </c>
      <c r="L1816" s="19">
        <v>161.80000000000001</v>
      </c>
      <c r="M1816" s="19">
        <v>154.1</v>
      </c>
      <c r="N1816" s="19">
        <v>161.80000000000001</v>
      </c>
      <c r="O1816" s="20">
        <v>50.326583932070541</v>
      </c>
      <c r="P1816" s="20">
        <v>95.241038318912231</v>
      </c>
      <c r="Q1816" s="20">
        <v>95.241038318912231</v>
      </c>
      <c r="R1816" s="35" t="str">
        <f>CONCATENATE(Таблица1[[#This Row],[ОКПД]],Таблица1[[#This Row],[Признак периода данных]],Таблица1[[#This Row],[ОКЕИ]])</f>
        <v>18.11.10_384</v>
      </c>
      <c r="S1816" s="35" t="str">
        <f>VLOOKUP(Таблица1[[#This Row],[ОКПД]],ОКПД!$A$2:$B$11000,2,FALSE)</f>
        <v>Услуги по печатанию газет</v>
      </c>
      <c r="T1816" s="35" t="str">
        <f>VLOOKUP(Таблица1[[#This Row],[ОКЕИ]],'для единиц измирения'!$G$4:$H$1900,2,FALSE)</f>
        <v>тыс.руб</v>
      </c>
      <c r="U1816" s="10" t="str">
        <f>LEFT(Таблица1[[#This Row],[ОКПД]],2)</f>
        <v>18</v>
      </c>
      <c r="V1816" s="10" t="e">
        <f>IF(H1816=H1823:H1826,"…*",Таблица1[[#This Row],[За отчётный месяц]])</f>
        <v>#VALUE!</v>
      </c>
      <c r="Y1816" s="26">
        <f t="shared" si="34"/>
        <v>154.1</v>
      </c>
      <c r="Z1816" s="25">
        <f t="shared" ref="Z1816:Z1879" si="35">Q1816</f>
        <v>95.241038318912231</v>
      </c>
    </row>
    <row r="1817" spans="1:26" ht="20.100000000000001" customHeight="1" x14ac:dyDescent="0.25">
      <c r="A1817" s="91">
        <v>44927</v>
      </c>
      <c r="B1817" s="76" t="s">
        <v>17</v>
      </c>
      <c r="C1817" s="76" t="s">
        <v>18</v>
      </c>
      <c r="D1817" s="76" t="s">
        <v>19</v>
      </c>
      <c r="E1817" s="77" t="s">
        <v>20</v>
      </c>
      <c r="F1817" s="78">
        <v>168</v>
      </c>
      <c r="G1817" s="76" t="s">
        <v>298</v>
      </c>
      <c r="H1817" s="76" t="s">
        <v>163</v>
      </c>
      <c r="I1817" s="5">
        <v>1</v>
      </c>
      <c r="J1817" s="19">
        <v>4.47</v>
      </c>
      <c r="K1817" s="19">
        <v>4.09</v>
      </c>
      <c r="L1817" s="19">
        <v>3.97</v>
      </c>
      <c r="M1817" s="19">
        <v>4.47</v>
      </c>
      <c r="N1817" s="19">
        <v>3.97</v>
      </c>
      <c r="O1817" s="20">
        <v>109.29095354523227</v>
      </c>
      <c r="P1817" s="20">
        <v>112.59445843828715</v>
      </c>
      <c r="Q1817" s="20">
        <v>112.59445843828715</v>
      </c>
      <c r="R1817" s="35" t="str">
        <f>CONCATENATE(Таблица1[[#This Row],[ОКПД]],Таблица1[[#This Row],[Признак периода данных]],Таблица1[[#This Row],[ОКЕИ]])</f>
        <v>10.51.56.110_168</v>
      </c>
      <c r="S1817" s="35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817" s="35" t="str">
        <f>VLOOKUP(Таблица1[[#This Row],[ОКЕИ]],'для единиц измирения'!$G$4:$H$1900,2,FALSE)</f>
        <v>тонн</v>
      </c>
      <c r="U1817" s="10" t="str">
        <f>LEFT(Таблица1[[#This Row],[ОКПД]],2)</f>
        <v>10</v>
      </c>
      <c r="V1817" s="10" t="e">
        <f>IF(H1817=H1824:H1827,"…*",Таблица1[[#This Row],[За отчётный месяц]])</f>
        <v>#VALUE!</v>
      </c>
      <c r="Y1817" s="26">
        <f t="shared" si="34"/>
        <v>4.47</v>
      </c>
      <c r="Z1817" s="25">
        <f t="shared" si="35"/>
        <v>112.59445843828715</v>
      </c>
    </row>
    <row r="1818" spans="1:26" ht="20.100000000000001" customHeight="1" x14ac:dyDescent="0.25">
      <c r="A1818" s="91">
        <v>44927</v>
      </c>
      <c r="B1818" s="76" t="s">
        <v>17</v>
      </c>
      <c r="C1818" s="76" t="s">
        <v>18</v>
      </c>
      <c r="D1818" s="76" t="s">
        <v>19</v>
      </c>
      <c r="E1818" s="77" t="s">
        <v>20</v>
      </c>
      <c r="F1818" s="78">
        <v>168</v>
      </c>
      <c r="G1818" s="76" t="s">
        <v>298</v>
      </c>
      <c r="H1818" s="76" t="s">
        <v>179</v>
      </c>
      <c r="I1818" s="5">
        <v>10</v>
      </c>
      <c r="J1818" s="19">
        <v>11.29</v>
      </c>
      <c r="K1818" s="19">
        <v>13.29</v>
      </c>
      <c r="L1818" s="19">
        <v>11.77</v>
      </c>
      <c r="M1818" s="19">
        <v>11.29</v>
      </c>
      <c r="N1818" s="19">
        <v>11.77</v>
      </c>
      <c r="O1818" s="20">
        <v>84.951091045899176</v>
      </c>
      <c r="P1818" s="20">
        <v>95.921835174171619</v>
      </c>
      <c r="Q1818" s="20">
        <v>95.921835174171619</v>
      </c>
      <c r="R1818" s="35" t="str">
        <f>CONCATENATE(Таблица1[[#This Row],[ОКПД]],Таблица1[[#This Row],[Признак периода данных]],Таблица1[[#This Row],[ОКЕИ]])</f>
        <v>10.71.11.120_168</v>
      </c>
      <c r="S1818" s="35" t="str">
        <f>VLOOKUP(Таблица1[[#This Row],[ОКПД]],ОКПД!$A$2:$B$11000,2,FALSE)</f>
        <v>Булочные изделия недлительного хранения</v>
      </c>
      <c r="T1818" s="35" t="str">
        <f>VLOOKUP(Таблица1[[#This Row],[ОКЕИ]],'для единиц измирения'!$G$4:$H$1900,2,FALSE)</f>
        <v>тонн</v>
      </c>
      <c r="U1818" s="10" t="str">
        <f>LEFT(Таблица1[[#This Row],[ОКПД]],2)</f>
        <v>10</v>
      </c>
      <c r="V1818" s="10" t="e">
        <f>IF(H1818=H1825:H1828,"…*",Таблица1[[#This Row],[За отчётный месяц]])</f>
        <v>#VALUE!</v>
      </c>
      <c r="Y1818" s="26">
        <f t="shared" si="34"/>
        <v>11.29</v>
      </c>
      <c r="Z1818" s="25">
        <f t="shared" si="35"/>
        <v>95.921835174171619</v>
      </c>
    </row>
    <row r="1819" spans="1:26" ht="20.100000000000001" customHeight="1" x14ac:dyDescent="0.25">
      <c r="A1819" s="91">
        <v>44927</v>
      </c>
      <c r="B1819" s="76" t="s">
        <v>17</v>
      </c>
      <c r="C1819" s="76" t="s">
        <v>18</v>
      </c>
      <c r="D1819" s="76" t="s">
        <v>19</v>
      </c>
      <c r="E1819" s="77" t="s">
        <v>20</v>
      </c>
      <c r="F1819" s="78">
        <v>168</v>
      </c>
      <c r="G1819" s="76" t="s">
        <v>298</v>
      </c>
      <c r="H1819" s="76" t="s">
        <v>49</v>
      </c>
      <c r="I1819" s="5">
        <v>2</v>
      </c>
      <c r="J1819" s="19">
        <v>0.48</v>
      </c>
      <c r="K1819" s="19">
        <v>1.97</v>
      </c>
      <c r="L1819" s="19">
        <v>1.2</v>
      </c>
      <c r="M1819" s="19">
        <v>0.48</v>
      </c>
      <c r="N1819" s="19">
        <v>1.2</v>
      </c>
      <c r="O1819" s="20">
        <v>24.365482233502537</v>
      </c>
      <c r="P1819" s="20">
        <v>40</v>
      </c>
      <c r="Q1819" s="20">
        <v>40</v>
      </c>
      <c r="R1819" s="35" t="str">
        <f>CONCATENATE(Таблица1[[#This Row],[ОКПД]],Таблица1[[#This Row],[Признак периода данных]],Таблица1[[#This Row],[ОКЕИ]])</f>
        <v>10.13.14.600_168</v>
      </c>
      <c r="S1819" s="35" t="str">
        <f>VLOOKUP(Таблица1[[#This Row],[ОКПД]],ОКПД!$A$2:$B$11000,2,FALSE)</f>
        <v>Продукты из мяса и мяса птицы</v>
      </c>
      <c r="T1819" s="35" t="str">
        <f>VLOOKUP(Таблица1[[#This Row],[ОКЕИ]],'для единиц измирения'!$G$4:$H$1900,2,FALSE)</f>
        <v>тонн</v>
      </c>
      <c r="U1819" s="10" t="str">
        <f>LEFT(Таблица1[[#This Row],[ОКПД]],2)</f>
        <v>10</v>
      </c>
      <c r="V1819" s="10" t="e">
        <f>IF(H1819=H1826:H1829,"…*",Таблица1[[#This Row],[За отчётный месяц]])</f>
        <v>#VALUE!</v>
      </c>
      <c r="Y1819" s="26">
        <f t="shared" si="34"/>
        <v>0.48</v>
      </c>
      <c r="Z1819" s="25">
        <f t="shared" si="35"/>
        <v>40</v>
      </c>
    </row>
    <row r="1820" spans="1:26" ht="20.100000000000001" customHeight="1" x14ac:dyDescent="0.25">
      <c r="A1820" s="91">
        <v>44927</v>
      </c>
      <c r="B1820" s="76" t="s">
        <v>17</v>
      </c>
      <c r="C1820" s="76" t="s">
        <v>18</v>
      </c>
      <c r="D1820" s="76" t="s">
        <v>19</v>
      </c>
      <c r="E1820" s="77" t="s">
        <v>20</v>
      </c>
      <c r="F1820" s="78">
        <v>168</v>
      </c>
      <c r="G1820" s="76" t="s">
        <v>298</v>
      </c>
      <c r="H1820" s="76" t="s">
        <v>160</v>
      </c>
      <c r="I1820" s="5">
        <v>3</v>
      </c>
      <c r="J1820" s="19">
        <v>13.3</v>
      </c>
      <c r="K1820" s="19">
        <v>12.41</v>
      </c>
      <c r="L1820" s="19">
        <v>12.54</v>
      </c>
      <c r="M1820" s="19">
        <v>13.3</v>
      </c>
      <c r="N1820" s="19">
        <v>12.54</v>
      </c>
      <c r="O1820" s="20">
        <v>107.17163577759871</v>
      </c>
      <c r="P1820" s="20">
        <v>106.06060606060606</v>
      </c>
      <c r="Q1820" s="20">
        <v>106.06060606060606</v>
      </c>
      <c r="R1820" s="35" t="str">
        <f>CONCATENATE(Таблица1[[#This Row],[ОКПД]],Таблица1[[#This Row],[Признак периода данных]],Таблица1[[#This Row],[ОКЕИ]])</f>
        <v>10.51.56_168</v>
      </c>
      <c r="S1820" s="35" t="str">
        <f>VLOOKUP(Таблица1[[#This Row],[ОКПД]],ОКПД!$A$2:$B$11000,2,FALSE)</f>
        <v>Продукция молочная, не включенная в другие группировки</v>
      </c>
      <c r="T1820" s="35" t="str">
        <f>VLOOKUP(Таблица1[[#This Row],[ОКЕИ]],'для единиц измирения'!$G$4:$H$1900,2,FALSE)</f>
        <v>тонн</v>
      </c>
      <c r="U1820" s="10" t="str">
        <f>LEFT(Таблица1[[#This Row],[ОКПД]],2)</f>
        <v>10</v>
      </c>
      <c r="V1820" s="10" t="e">
        <f>IF(H1820=H1827:H1830,"…*",Таблица1[[#This Row],[За отчётный месяц]])</f>
        <v>#VALUE!</v>
      </c>
      <c r="Y1820" s="26">
        <f t="shared" si="34"/>
        <v>13.3</v>
      </c>
      <c r="Z1820" s="25">
        <f t="shared" si="35"/>
        <v>106.06060606060606</v>
      </c>
    </row>
    <row r="1821" spans="1:26" ht="20.100000000000001" customHeight="1" x14ac:dyDescent="0.25">
      <c r="A1821" s="91">
        <v>44927</v>
      </c>
      <c r="B1821" s="76" t="s">
        <v>17</v>
      </c>
      <c r="C1821" s="76" t="s">
        <v>18</v>
      </c>
      <c r="D1821" s="76" t="s">
        <v>19</v>
      </c>
      <c r="E1821" s="77" t="s">
        <v>20</v>
      </c>
      <c r="F1821" s="78">
        <v>168</v>
      </c>
      <c r="G1821" s="76" t="s">
        <v>298</v>
      </c>
      <c r="H1821" s="76" t="s">
        <v>183</v>
      </c>
      <c r="I1821" s="5">
        <v>3</v>
      </c>
      <c r="J1821" s="19">
        <v>0.41</v>
      </c>
      <c r="K1821" s="19">
        <v>0.25</v>
      </c>
      <c r="L1821" s="19">
        <v>0.52</v>
      </c>
      <c r="M1821" s="19">
        <v>0.41</v>
      </c>
      <c r="N1821" s="19">
        <v>0.52</v>
      </c>
      <c r="O1821" s="20">
        <v>164</v>
      </c>
      <c r="P1821" s="20">
        <v>78.84615384615384</v>
      </c>
      <c r="Q1821" s="20">
        <v>78.84615384615384</v>
      </c>
      <c r="R1821" s="35" t="str">
        <f>CONCATENATE(Таблица1[[#This Row],[ОКПД]],Таблица1[[#This Row],[Признак периода данных]],Таблица1[[#This Row],[ОКЕИ]])</f>
        <v>10.71.11.200_168</v>
      </c>
      <c r="S1821" s="35" t="str">
        <f>VLOOKUP(Таблица1[[#This Row],[ОКПД]],ОКПД!$A$2:$B$11000,2,FALSE)</f>
        <v>Полуфабрикаты хлебобулочные охлажденные</v>
      </c>
      <c r="T1821" s="35" t="str">
        <f>VLOOKUP(Таблица1[[#This Row],[ОКЕИ]],'для единиц измирения'!$G$4:$H$1900,2,FALSE)</f>
        <v>тонн</v>
      </c>
      <c r="U1821" s="10" t="str">
        <f>LEFT(Таблица1[[#This Row],[ОКПД]],2)</f>
        <v>10</v>
      </c>
      <c r="V1821" s="10" t="e">
        <f>IF(H1821=H1828:H1831,"…*",Таблица1[[#This Row],[За отчётный месяц]])</f>
        <v>#VALUE!</v>
      </c>
      <c r="Y1821" s="26">
        <f t="shared" si="34"/>
        <v>0.41</v>
      </c>
      <c r="Z1821" s="25">
        <f t="shared" si="35"/>
        <v>78.84615384615384</v>
      </c>
    </row>
    <row r="1822" spans="1:26" ht="20.100000000000001" customHeight="1" x14ac:dyDescent="0.25">
      <c r="A1822" s="91">
        <v>44927</v>
      </c>
      <c r="B1822" s="76" t="s">
        <v>17</v>
      </c>
      <c r="C1822" s="76" t="s">
        <v>18</v>
      </c>
      <c r="D1822" s="76" t="s">
        <v>19</v>
      </c>
      <c r="E1822" s="77" t="s">
        <v>20</v>
      </c>
      <c r="F1822" s="78">
        <v>168</v>
      </c>
      <c r="G1822" s="76" t="s">
        <v>298</v>
      </c>
      <c r="H1822" s="76" t="s">
        <v>112</v>
      </c>
      <c r="I1822" s="5">
        <v>1</v>
      </c>
      <c r="J1822" s="19">
        <v>3.4000000000000002E-2</v>
      </c>
      <c r="K1822" s="19">
        <v>7.5999999999999998E-2</v>
      </c>
      <c r="L1822" s="19">
        <v>2.5000000000000001E-2</v>
      </c>
      <c r="M1822" s="19">
        <v>3.4000000000000002E-2</v>
      </c>
      <c r="N1822" s="19">
        <v>2.5000000000000001E-2</v>
      </c>
      <c r="O1822" s="20">
        <v>44.736842105263158</v>
      </c>
      <c r="P1822" s="20">
        <v>136</v>
      </c>
      <c r="Q1822" s="20">
        <v>136</v>
      </c>
      <c r="R1822" s="35" t="str">
        <f>CONCATENATE(Таблица1[[#This Row],[ОКПД]],Таблица1[[#This Row],[Признак периода данных]],Таблица1[[#This Row],[ОКЕИ]])</f>
        <v>10.20.24.123_168</v>
      </c>
      <c r="S1822" s="35" t="str">
        <f>VLOOKUP(Таблица1[[#This Row],[ОКПД]],ОКПД!$A$2:$B$11000,2,FALSE)</f>
        <v>Рыба и филе морских рыб горячего копчения (кроме сельди)</v>
      </c>
      <c r="T1822" s="35" t="str">
        <f>VLOOKUP(Таблица1[[#This Row],[ОКЕИ]],'для единиц измирения'!$G$4:$H$1900,2,FALSE)</f>
        <v>тонн</v>
      </c>
      <c r="U1822" s="10" t="str">
        <f>LEFT(Таблица1[[#This Row],[ОКПД]],2)</f>
        <v>10</v>
      </c>
      <c r="V1822" s="10" t="e">
        <f>IF(H1822=H1829:H1832,"…*",Таблица1[[#This Row],[За отчётный месяц]])</f>
        <v>#VALUE!</v>
      </c>
      <c r="Y1822" s="26">
        <f t="shared" si="34"/>
        <v>3.4000000000000002E-2</v>
      </c>
      <c r="Z1822" s="25">
        <f t="shared" si="35"/>
        <v>136</v>
      </c>
    </row>
    <row r="1823" spans="1:26" ht="20.100000000000001" customHeight="1" x14ac:dyDescent="0.25">
      <c r="A1823" s="91">
        <v>44927</v>
      </c>
      <c r="B1823" s="76" t="s">
        <v>17</v>
      </c>
      <c r="C1823" s="76" t="s">
        <v>18</v>
      </c>
      <c r="D1823" s="76" t="s">
        <v>19</v>
      </c>
      <c r="E1823" s="77" t="s">
        <v>20</v>
      </c>
      <c r="F1823" s="78">
        <v>168</v>
      </c>
      <c r="G1823" s="76" t="s">
        <v>298</v>
      </c>
      <c r="H1823" s="76" t="s">
        <v>89</v>
      </c>
      <c r="I1823" s="5">
        <v>2</v>
      </c>
      <c r="J1823" s="19">
        <v>0.61499999999999999</v>
      </c>
      <c r="K1823" s="19">
        <v>0.85799999999999998</v>
      </c>
      <c r="L1823" s="19">
        <v>0.64700000000000002</v>
      </c>
      <c r="M1823" s="19">
        <v>0.61499999999999999</v>
      </c>
      <c r="N1823" s="19">
        <v>0.64700000000000002</v>
      </c>
      <c r="O1823" s="20">
        <v>71.67832167832168</v>
      </c>
      <c r="P1823" s="20">
        <v>95.054095826893359</v>
      </c>
      <c r="Q1823" s="20">
        <v>95.054095826893359</v>
      </c>
      <c r="R1823" s="35" t="str">
        <f>CONCATENATE(Таблица1[[#This Row],[ОКПД]],Таблица1[[#This Row],[Признак периода данных]],Таблица1[[#This Row],[ОКЕИ]])</f>
        <v>10.20.23.110_168</v>
      </c>
      <c r="S1823" s="35" t="str">
        <f>VLOOKUP(Таблица1[[#This Row],[ОКПД]],ОКПД!$A$2:$B$11000,2,FALSE)</f>
        <v>Рыба вяленая</v>
      </c>
      <c r="T1823" s="35" t="str">
        <f>VLOOKUP(Таблица1[[#This Row],[ОКЕИ]],'для единиц измирения'!$G$4:$H$1900,2,FALSE)</f>
        <v>тонн</v>
      </c>
      <c r="U1823" s="10" t="str">
        <f>LEFT(Таблица1[[#This Row],[ОКПД]],2)</f>
        <v>10</v>
      </c>
      <c r="V1823" s="10" t="e">
        <f>IF(H1823=H1830:H1833,"…*",Таблица1[[#This Row],[За отчётный месяц]])</f>
        <v>#VALUE!</v>
      </c>
      <c r="Y1823" s="26">
        <f t="shared" si="34"/>
        <v>0.61499999999999999</v>
      </c>
      <c r="Z1823" s="25">
        <f t="shared" si="35"/>
        <v>95.054095826893359</v>
      </c>
    </row>
    <row r="1824" spans="1:26" ht="20.100000000000001" customHeight="1" x14ac:dyDescent="0.25">
      <c r="A1824" s="91">
        <v>44927</v>
      </c>
      <c r="B1824" s="76" t="s">
        <v>17</v>
      </c>
      <c r="C1824" s="76" t="s">
        <v>18</v>
      </c>
      <c r="D1824" s="76" t="s">
        <v>19</v>
      </c>
      <c r="E1824" s="77" t="s">
        <v>20</v>
      </c>
      <c r="F1824" s="78">
        <v>169</v>
      </c>
      <c r="G1824" s="76" t="s">
        <v>298</v>
      </c>
      <c r="H1824" s="76" t="s">
        <v>32</v>
      </c>
      <c r="I1824" s="5">
        <v>2</v>
      </c>
      <c r="J1824" s="19">
        <v>114</v>
      </c>
      <c r="K1824" s="19">
        <v>124.6</v>
      </c>
      <c r="L1824" s="19">
        <v>104.22</v>
      </c>
      <c r="M1824" s="19">
        <v>114</v>
      </c>
      <c r="N1824" s="19">
        <v>104.22</v>
      </c>
      <c r="O1824" s="20">
        <v>91.492776886035315</v>
      </c>
      <c r="P1824" s="20">
        <v>109.3839953943581</v>
      </c>
      <c r="Q1824" s="20">
        <v>109.3839953943581</v>
      </c>
      <c r="R1824" s="35" t="str">
        <f>CONCATENATE(Таблица1[[#This Row],[ОКПД]],Таблица1[[#This Row],[Признак периода данных]],Таблица1[[#This Row],[ОКЕИ]])</f>
        <v>05.10.20.001.АГ_169</v>
      </c>
      <c r="S1824" s="35" t="str">
        <f>VLOOKUP(Таблица1[[#This Row],[ОКПД]],ОКПД!$A$2:$B$11000,2,FALSE)</f>
        <v>Уголь каменный и бурый</v>
      </c>
      <c r="T1824" s="35" t="str">
        <f>VLOOKUP(Таблица1[[#This Row],[ОКЕИ]],'для единиц измирения'!$G$4:$H$1900,2,FALSE)</f>
        <v>тыс. тонн</v>
      </c>
      <c r="U1824" s="10" t="str">
        <f>LEFT(Таблица1[[#This Row],[ОКПД]],2)</f>
        <v>05</v>
      </c>
      <c r="V1824" s="10" t="e">
        <f>IF(H1824=H1831:H1834,"…*",Таблица1[[#This Row],[За отчётный месяц]])</f>
        <v>#VALUE!</v>
      </c>
      <c r="Y1824" s="26">
        <f t="shared" si="34"/>
        <v>114</v>
      </c>
      <c r="Z1824" s="25">
        <f t="shared" si="35"/>
        <v>109.3839953943581</v>
      </c>
    </row>
    <row r="1825" spans="1:26" ht="20.100000000000001" customHeight="1" x14ac:dyDescent="0.25">
      <c r="A1825" s="91">
        <v>44927</v>
      </c>
      <c r="B1825" s="76" t="s">
        <v>17</v>
      </c>
      <c r="C1825" s="76" t="s">
        <v>18</v>
      </c>
      <c r="D1825" s="76" t="s">
        <v>19</v>
      </c>
      <c r="E1825" s="77" t="s">
        <v>20</v>
      </c>
      <c r="F1825" s="78">
        <v>168</v>
      </c>
      <c r="G1825" s="76" t="s">
        <v>298</v>
      </c>
      <c r="H1825" s="76" t="s">
        <v>169</v>
      </c>
      <c r="I1825" s="5">
        <v>13</v>
      </c>
      <c r="J1825" s="19">
        <v>165.655</v>
      </c>
      <c r="K1825" s="19">
        <v>180.76</v>
      </c>
      <c r="L1825" s="19">
        <v>172.87899999999999</v>
      </c>
      <c r="M1825" s="19">
        <v>165.655</v>
      </c>
      <c r="N1825" s="19">
        <v>172.87899999999999</v>
      </c>
      <c r="O1825" s="20">
        <v>91.643615844213315</v>
      </c>
      <c r="P1825" s="20">
        <v>95.821354820423537</v>
      </c>
      <c r="Q1825" s="20">
        <v>95.821354820423537</v>
      </c>
      <c r="R1825" s="35" t="str">
        <f>CONCATENATE(Таблица1[[#This Row],[ОКПД]],Таблица1[[#This Row],[Признак периода данных]],Таблица1[[#This Row],[ОКЕИ]])</f>
        <v>10.71.11_168</v>
      </c>
      <c r="S1825" s="35" t="str">
        <f>VLOOKUP(Таблица1[[#This Row],[ОКПД]],ОКПД!$A$2:$B$11000,2,FALSE)</f>
        <v>Изделия хлебобулочные недлительного хранения</v>
      </c>
      <c r="T1825" s="35" t="str">
        <f>VLOOKUP(Таблица1[[#This Row],[ОКЕИ]],'для единиц измирения'!$G$4:$H$1900,2,FALSE)</f>
        <v>тонн</v>
      </c>
      <c r="U1825" s="10" t="str">
        <f>LEFT(Таблица1[[#This Row],[ОКПД]],2)</f>
        <v>10</v>
      </c>
      <c r="V1825" s="10" t="e">
        <f>IF(H1825=H1832:H1835,"…*",Таблица1[[#This Row],[За отчётный месяц]])</f>
        <v>#VALUE!</v>
      </c>
      <c r="Y1825" s="26">
        <f t="shared" si="34"/>
        <v>165.655</v>
      </c>
      <c r="Z1825" s="25">
        <f t="shared" si="35"/>
        <v>95.821354820423537</v>
      </c>
    </row>
    <row r="1826" spans="1:26" ht="20.100000000000001" customHeight="1" x14ac:dyDescent="0.25">
      <c r="A1826" s="91">
        <v>44927</v>
      </c>
      <c r="B1826" s="76" t="s">
        <v>17</v>
      </c>
      <c r="C1826" s="76" t="s">
        <v>18</v>
      </c>
      <c r="D1826" s="76" t="s">
        <v>19</v>
      </c>
      <c r="E1826" s="77" t="s">
        <v>20</v>
      </c>
      <c r="F1826" s="78">
        <v>168</v>
      </c>
      <c r="G1826" s="76" t="s">
        <v>298</v>
      </c>
      <c r="H1826" s="76" t="s">
        <v>43</v>
      </c>
      <c r="I1826" s="5">
        <v>2</v>
      </c>
      <c r="J1826" s="19">
        <v>2.06</v>
      </c>
      <c r="K1826" s="19">
        <v>4.05</v>
      </c>
      <c r="L1826" s="19">
        <v>3.15</v>
      </c>
      <c r="M1826" s="19">
        <v>2.06</v>
      </c>
      <c r="N1826" s="19">
        <v>3.15</v>
      </c>
      <c r="O1826" s="20">
        <v>50.864197530864196</v>
      </c>
      <c r="P1826" s="20">
        <v>65.396825396825392</v>
      </c>
      <c r="Q1826" s="20">
        <v>65.396825396825392</v>
      </c>
      <c r="R1826" s="35" t="str">
        <f>CONCATENATE(Таблица1[[#This Row],[ОКПД]],Таблица1[[#This Row],[Признак периода данных]],Таблица1[[#This Row],[ОКЕИ]])</f>
        <v>10.13.14.100_168</v>
      </c>
      <c r="S1826" s="35" t="str">
        <f>VLOOKUP(Таблица1[[#This Row],[ОКПД]],ОКПД!$A$2:$B$11000,2,FALSE)</f>
        <v>Изделия колбасные вареные, в том числе фаршированные</v>
      </c>
      <c r="T1826" s="35" t="str">
        <f>VLOOKUP(Таблица1[[#This Row],[ОКЕИ]],'для единиц измирения'!$G$4:$H$1900,2,FALSE)</f>
        <v>тонн</v>
      </c>
      <c r="U1826" s="10" t="str">
        <f>LEFT(Таблица1[[#This Row],[ОКПД]],2)</f>
        <v>10</v>
      </c>
      <c r="V1826" s="10" t="e">
        <f>IF(H1826=H1833:H1836,"…*",Таблица1[[#This Row],[За отчётный месяц]])</f>
        <v>#VALUE!</v>
      </c>
      <c r="Y1826" s="26">
        <f t="shared" si="34"/>
        <v>2.06</v>
      </c>
      <c r="Z1826" s="25">
        <f t="shared" si="35"/>
        <v>65.396825396825392</v>
      </c>
    </row>
    <row r="1827" spans="1:26" ht="20.100000000000001" customHeight="1" x14ac:dyDescent="0.25">
      <c r="A1827" s="91">
        <v>44927</v>
      </c>
      <c r="B1827" s="76" t="s">
        <v>17</v>
      </c>
      <c r="C1827" s="76" t="s">
        <v>18</v>
      </c>
      <c r="D1827" s="76" t="s">
        <v>19</v>
      </c>
      <c r="E1827" s="77" t="s">
        <v>20</v>
      </c>
      <c r="F1827" s="78">
        <v>168</v>
      </c>
      <c r="G1827" s="76" t="s">
        <v>298</v>
      </c>
      <c r="H1827" s="76" t="s">
        <v>53</v>
      </c>
      <c r="I1827" s="5">
        <v>2</v>
      </c>
      <c r="J1827" s="19">
        <v>0.2</v>
      </c>
      <c r="K1827" s="19">
        <v>0.4</v>
      </c>
      <c r="L1827" s="19">
        <v>0.14000000000000001</v>
      </c>
      <c r="M1827" s="19">
        <v>0.2</v>
      </c>
      <c r="N1827" s="19">
        <v>0.14000000000000001</v>
      </c>
      <c r="O1827" s="20">
        <v>50</v>
      </c>
      <c r="P1827" s="20">
        <v>142.85714285714286</v>
      </c>
      <c r="Q1827" s="20">
        <v>142.85714285714286</v>
      </c>
      <c r="R1827" s="35" t="str">
        <f>CONCATENATE(Таблица1[[#This Row],[ОКПД]],Таблица1[[#This Row],[Признак периода данных]],Таблица1[[#This Row],[ОКЕИ]])</f>
        <v>10.13.14.620_168</v>
      </c>
      <c r="S1827" s="35" t="str">
        <f>VLOOKUP(Таблица1[[#This Row],[ОКПД]],ОКПД!$A$2:$B$11000,2,FALSE)</f>
        <v>Продукты из мяса птицы</v>
      </c>
      <c r="T1827" s="35" t="str">
        <f>VLOOKUP(Таблица1[[#This Row],[ОКЕИ]],'для единиц измирения'!$G$4:$H$1900,2,FALSE)</f>
        <v>тонн</v>
      </c>
      <c r="U1827" s="10" t="str">
        <f>LEFT(Таблица1[[#This Row],[ОКПД]],2)</f>
        <v>10</v>
      </c>
      <c r="V1827" s="10" t="e">
        <f>IF(H1827=H1834:H1837,"…*",Таблица1[[#This Row],[За отчётный месяц]])</f>
        <v>#VALUE!</v>
      </c>
      <c r="Y1827" s="26">
        <f t="shared" si="34"/>
        <v>0.2</v>
      </c>
      <c r="Z1827" s="25">
        <f t="shared" si="35"/>
        <v>142.85714285714286</v>
      </c>
    </row>
    <row r="1828" spans="1:26" ht="20.100000000000001" customHeight="1" x14ac:dyDescent="0.25">
      <c r="A1828" s="91">
        <v>44927</v>
      </c>
      <c r="B1828" s="76" t="s">
        <v>17</v>
      </c>
      <c r="C1828" s="76" t="s">
        <v>18</v>
      </c>
      <c r="D1828" s="76" t="s">
        <v>19</v>
      </c>
      <c r="E1828" s="77" t="s">
        <v>20</v>
      </c>
      <c r="F1828" s="78">
        <v>168</v>
      </c>
      <c r="G1828" s="76" t="s">
        <v>298</v>
      </c>
      <c r="H1828" s="76" t="s">
        <v>194</v>
      </c>
      <c r="I1828" s="5">
        <v>1</v>
      </c>
      <c r="J1828" s="19">
        <v>0.32</v>
      </c>
      <c r="K1828" s="19">
        <v>0.34</v>
      </c>
      <c r="L1828" s="19">
        <v>0.33</v>
      </c>
      <c r="M1828" s="19">
        <v>0.32</v>
      </c>
      <c r="N1828" s="19">
        <v>0.33</v>
      </c>
      <c r="O1828" s="20">
        <v>94.117647058823536</v>
      </c>
      <c r="P1828" s="20">
        <v>96.969696969696969</v>
      </c>
      <c r="Q1828" s="20">
        <v>96.969696969696969</v>
      </c>
      <c r="R1828" s="35" t="str">
        <f>CONCATENATE(Таблица1[[#This Row],[ОКПД]],Таблица1[[#This Row],[Признак периода данных]],Таблица1[[#This Row],[ОКЕИ]])</f>
        <v>10.72.12.120_168</v>
      </c>
      <c r="S1828" s="35" t="str">
        <f>VLOOKUP(Таблица1[[#This Row],[ОКПД]],ОКПД!$A$2:$B$11000,2,FALSE)</f>
        <v>Печенье сладкое</v>
      </c>
      <c r="T1828" s="35" t="str">
        <f>VLOOKUP(Таблица1[[#This Row],[ОКЕИ]],'для единиц измирения'!$G$4:$H$1900,2,FALSE)</f>
        <v>тонн</v>
      </c>
      <c r="U1828" s="10" t="str">
        <f>LEFT(Таблица1[[#This Row],[ОКПД]],2)</f>
        <v>10</v>
      </c>
      <c r="V1828" s="10" t="e">
        <f>IF(H1828=H1835:H1838,"…*",Таблица1[[#This Row],[За отчётный месяц]])</f>
        <v>#VALUE!</v>
      </c>
      <c r="Y1828" s="26">
        <f t="shared" si="34"/>
        <v>0.32</v>
      </c>
      <c r="Z1828" s="25">
        <f t="shared" si="35"/>
        <v>96.969696969696969</v>
      </c>
    </row>
    <row r="1829" spans="1:26" ht="20.100000000000001" customHeight="1" x14ac:dyDescent="0.25">
      <c r="A1829" s="91">
        <v>44927</v>
      </c>
      <c r="B1829" s="76" t="s">
        <v>17</v>
      </c>
      <c r="C1829" s="76" t="s">
        <v>18</v>
      </c>
      <c r="D1829" s="76" t="s">
        <v>19</v>
      </c>
      <c r="E1829" s="77" t="s">
        <v>20</v>
      </c>
      <c r="F1829" s="78">
        <v>247</v>
      </c>
      <c r="G1829" s="76" t="s">
        <v>298</v>
      </c>
      <c r="H1829" s="76" t="s">
        <v>279</v>
      </c>
      <c r="I1829" s="5">
        <v>1</v>
      </c>
      <c r="J1829" s="19">
        <v>0.19700000000000001</v>
      </c>
      <c r="K1829" s="19">
        <v>0.255</v>
      </c>
      <c r="L1829" s="19">
        <v>0.19700000000000001</v>
      </c>
      <c r="M1829" s="19">
        <v>0.19700000000000001</v>
      </c>
      <c r="N1829" s="19">
        <v>0.19700000000000001</v>
      </c>
      <c r="O1829" s="20">
        <v>77.254901960784309</v>
      </c>
      <c r="P1829" s="20">
        <v>100</v>
      </c>
      <c r="Q1829" s="20">
        <v>100</v>
      </c>
      <c r="R1829" s="35" t="str">
        <f>CONCATENATE(Таблица1[[#This Row],[ОКПД]],Таблица1[[#This Row],[Признак периода данных]],Таблица1[[#This Row],[ОКЕИ]])</f>
        <v>35.11.10.142_247</v>
      </c>
      <c r="S1829" s="35" t="str">
        <f>VLOOKUP(Таблица1[[#This Row],[ОКПД]],ОКПД!$A$2:$B$11000,2,FALSE)</f>
        <v>Электроэнергия, произведенная ветровыми электростанциями</v>
      </c>
      <c r="T1829" s="35" t="str">
        <f>VLOOKUP(Таблица1[[#This Row],[ОКЕИ]],'для единиц измирения'!$G$4:$H$1900,2,FALSE)</f>
        <v>млн. кВт. ч</v>
      </c>
      <c r="U1829" s="10" t="str">
        <f>LEFT(Таблица1[[#This Row],[ОКПД]],2)</f>
        <v>35</v>
      </c>
      <c r="V1829" s="10" t="e">
        <f>IF(H1829=H1836:H1839,"…*",Таблица1[[#This Row],[За отчётный месяц]])</f>
        <v>#VALUE!</v>
      </c>
      <c r="Y1829" s="26">
        <f t="shared" si="34"/>
        <v>0.19700000000000001</v>
      </c>
      <c r="Z1829" s="25">
        <f t="shared" si="35"/>
        <v>100</v>
      </c>
    </row>
    <row r="1830" spans="1:26" ht="20.100000000000001" customHeight="1" x14ac:dyDescent="0.25">
      <c r="A1830" s="91">
        <v>44927</v>
      </c>
      <c r="B1830" s="76" t="s">
        <v>17</v>
      </c>
      <c r="C1830" s="76" t="s">
        <v>18</v>
      </c>
      <c r="D1830" s="76" t="s">
        <v>19</v>
      </c>
      <c r="E1830" s="77" t="s">
        <v>20</v>
      </c>
      <c r="F1830" s="78">
        <v>168</v>
      </c>
      <c r="G1830" s="76" t="s">
        <v>298</v>
      </c>
      <c r="H1830" s="76" t="s">
        <v>61</v>
      </c>
      <c r="I1830" s="5">
        <v>3</v>
      </c>
      <c r="J1830" s="19">
        <v>6.9219999999999997</v>
      </c>
      <c r="K1830" s="19">
        <v>26.925000000000001</v>
      </c>
      <c r="L1830" s="19">
        <v>11.103</v>
      </c>
      <c r="M1830" s="19">
        <v>6.9219999999999997</v>
      </c>
      <c r="N1830" s="19">
        <v>11.103</v>
      </c>
      <c r="O1830" s="20">
        <v>25.708449396471682</v>
      </c>
      <c r="P1830" s="20">
        <v>62.343510762856887</v>
      </c>
      <c r="Q1830" s="20">
        <v>62.343510762856887</v>
      </c>
      <c r="R1830" s="35" t="str">
        <f>CONCATENATE(Таблица1[[#This Row],[ОКПД]],Таблица1[[#This Row],[Признак периода данных]],Таблица1[[#This Row],[ОКЕИ]])</f>
        <v>10.20_168</v>
      </c>
      <c r="S1830" s="35" t="str">
        <f>VLOOKUP(Таблица1[[#This Row],[ОКПД]],ОКПД!$A$2:$B$11000,2,FALSE)</f>
        <v>Рыба переработанная и консервированная, ракообразные и моллюски</v>
      </c>
      <c r="T1830" s="35" t="str">
        <f>VLOOKUP(Таблица1[[#This Row],[ОКЕИ]],'для единиц измирения'!$G$4:$H$1900,2,FALSE)</f>
        <v>тонн</v>
      </c>
      <c r="U1830" s="10" t="str">
        <f>LEFT(Таблица1[[#This Row],[ОКПД]],2)</f>
        <v>10</v>
      </c>
      <c r="V1830" s="10" t="e">
        <f>IF(H1830=H1837:H1840,"…*",Таблица1[[#This Row],[За отчётный месяц]])</f>
        <v>#VALUE!</v>
      </c>
      <c r="Y1830" s="26">
        <f t="shared" si="34"/>
        <v>6.9219999999999997</v>
      </c>
      <c r="Z1830" s="25">
        <f t="shared" si="35"/>
        <v>62.343510762856887</v>
      </c>
    </row>
    <row r="1831" spans="1:26" ht="20.100000000000001" customHeight="1" x14ac:dyDescent="0.25">
      <c r="A1831" s="91">
        <v>44927</v>
      </c>
      <c r="B1831" s="76" t="s">
        <v>17</v>
      </c>
      <c r="C1831" s="76" t="s">
        <v>18</v>
      </c>
      <c r="D1831" s="76" t="s">
        <v>19</v>
      </c>
      <c r="E1831" s="77" t="s">
        <v>20</v>
      </c>
      <c r="F1831" s="78">
        <v>159</v>
      </c>
      <c r="G1831" s="76" t="s">
        <v>298</v>
      </c>
      <c r="H1831" s="76" t="s">
        <v>305</v>
      </c>
      <c r="I1831" s="5">
        <v>1</v>
      </c>
      <c r="J1831" s="19">
        <v>8.1999999999999993</v>
      </c>
      <c r="K1831" s="19">
        <v>7</v>
      </c>
      <c r="L1831" s="19">
        <v>8.3209999999999997</v>
      </c>
      <c r="M1831" s="19">
        <v>8.1999999999999993</v>
      </c>
      <c r="N1831" s="19">
        <v>8.3209999999999997</v>
      </c>
      <c r="O1831" s="20">
        <v>117.14285714285714</v>
      </c>
      <c r="P1831" s="20">
        <v>98.545847854825141</v>
      </c>
      <c r="Q1831" s="20">
        <v>98.545847854825141</v>
      </c>
      <c r="R1831" s="35" t="str">
        <f>CONCATENATE(Таблица1[[#This Row],[ОКПД]],Таблица1[[#This Row],[Признак периода данных]],Таблица1[[#This Row],[ОКЕИ]])</f>
        <v>06.20.10.001.АГ_159</v>
      </c>
      <c r="S1831" s="35" t="str">
        <f>VLOOKUP(Таблица1[[#This Row],[ОКПД]],ОКПД!$A$2:$B$11000,2,FALSE)</f>
        <v>Газ природный и попутный</v>
      </c>
      <c r="T1831" s="35" t="str">
        <f>VLOOKUP(Таблица1[[#This Row],[ОКЕИ]],'для единиц измирения'!$G$4:$H$1900,2,FALSE)</f>
        <v>млн.м3</v>
      </c>
      <c r="U1831" s="10" t="str">
        <f>LEFT(Таблица1[[#This Row],[ОКПД]],2)</f>
        <v>06</v>
      </c>
      <c r="V1831" s="10" t="e">
        <f>IF(H1831=H1838:H1841,"…*",Таблица1[[#This Row],[За отчётный месяц]])</f>
        <v>#VALUE!</v>
      </c>
      <c r="Y1831" s="26">
        <f t="shared" si="34"/>
        <v>8.1999999999999993</v>
      </c>
      <c r="Z1831" s="25">
        <f t="shared" si="35"/>
        <v>98.545847854825141</v>
      </c>
    </row>
    <row r="1832" spans="1:26" ht="20.100000000000001" customHeight="1" x14ac:dyDescent="0.25">
      <c r="A1832" s="91">
        <v>44927</v>
      </c>
      <c r="B1832" s="76" t="s">
        <v>17</v>
      </c>
      <c r="C1832" s="76" t="s">
        <v>18</v>
      </c>
      <c r="D1832" s="76" t="s">
        <v>19</v>
      </c>
      <c r="E1832" s="77" t="s">
        <v>20</v>
      </c>
      <c r="F1832" s="78">
        <v>168</v>
      </c>
      <c r="G1832" s="76" t="s">
        <v>298</v>
      </c>
      <c r="H1832" s="76" t="s">
        <v>175</v>
      </c>
      <c r="I1832" s="5">
        <v>13</v>
      </c>
      <c r="J1832" s="19">
        <v>165.245</v>
      </c>
      <c r="K1832" s="19">
        <v>180.51</v>
      </c>
      <c r="L1832" s="19">
        <v>172.35900000000001</v>
      </c>
      <c r="M1832" s="19">
        <v>165.245</v>
      </c>
      <c r="N1832" s="19">
        <v>172.35900000000001</v>
      </c>
      <c r="O1832" s="20">
        <v>91.54340479751815</v>
      </c>
      <c r="P1832" s="20">
        <v>95.872568302206446</v>
      </c>
      <c r="Q1832" s="20">
        <v>95.872568302206446</v>
      </c>
      <c r="R1832" s="35" t="str">
        <f>CONCATENATE(Таблица1[[#This Row],[ОКПД]],Таблица1[[#This Row],[Признак периода данных]],Таблица1[[#This Row],[ОКЕИ]])</f>
        <v>10.71.11.100_168</v>
      </c>
      <c r="S1832" s="35" t="str">
        <f>VLOOKUP(Таблица1[[#This Row],[ОКПД]],ОКПД!$A$2:$B$11000,2,FALSE)</f>
        <v>Хлеб и хлебобулочные изделия недлительного хранения</v>
      </c>
      <c r="T1832" s="35" t="str">
        <f>VLOOKUP(Таблица1[[#This Row],[ОКЕИ]],'для единиц измирения'!$G$4:$H$1900,2,FALSE)</f>
        <v>тонн</v>
      </c>
      <c r="U1832" s="10" t="str">
        <f>LEFT(Таблица1[[#This Row],[ОКПД]],2)</f>
        <v>10</v>
      </c>
      <c r="V1832" s="10" t="e">
        <f>IF(H1832=H1839:H1842,"…*",Таблица1[[#This Row],[За отчётный месяц]])</f>
        <v>#VALUE!</v>
      </c>
      <c r="Y1832" s="26">
        <f t="shared" si="34"/>
        <v>165.245</v>
      </c>
      <c r="Z1832" s="25">
        <f t="shared" si="35"/>
        <v>95.872568302206446</v>
      </c>
    </row>
    <row r="1833" spans="1:26" ht="20.100000000000001" customHeight="1" x14ac:dyDescent="0.25">
      <c r="A1833" s="91">
        <v>44927</v>
      </c>
      <c r="B1833" s="76" t="s">
        <v>17</v>
      </c>
      <c r="C1833" s="76" t="s">
        <v>18</v>
      </c>
      <c r="D1833" s="76" t="s">
        <v>19</v>
      </c>
      <c r="E1833" s="77" t="s">
        <v>20</v>
      </c>
      <c r="F1833" s="78">
        <v>796</v>
      </c>
      <c r="G1833" s="76" t="s">
        <v>298</v>
      </c>
      <c r="H1833" s="76" t="s">
        <v>259</v>
      </c>
      <c r="I1833" s="5">
        <v>1</v>
      </c>
      <c r="J1833" s="19">
        <v>1</v>
      </c>
      <c r="K1833" s="19"/>
      <c r="L1833" s="19">
        <v>1</v>
      </c>
      <c r="M1833" s="19">
        <v>1</v>
      </c>
      <c r="N1833" s="19">
        <v>1</v>
      </c>
      <c r="O1833" s="20"/>
      <c r="P1833" s="20">
        <v>100</v>
      </c>
      <c r="Q1833" s="20">
        <v>100</v>
      </c>
      <c r="R1833" s="35" t="str">
        <f>CONCATENATE(Таблица1[[#This Row],[ОКПД]],Таблица1[[#This Row],[Признак периода данных]],Таблица1[[#This Row],[ОКЕИ]])</f>
        <v>31.09.12.123_796</v>
      </c>
      <c r="S1833" s="35" t="str">
        <f>VLOOKUP(Таблица1[[#This Row],[ОКПД]],ОКПД!$A$2:$B$11000,2,FALSE)</f>
        <v>Шкафы деревянные для спальни</v>
      </c>
      <c r="T1833" s="35" t="str">
        <f>VLOOKUP(Таблица1[[#This Row],[ОКЕИ]],'для единиц измирения'!$G$4:$H$1900,2,FALSE)</f>
        <v>штук</v>
      </c>
      <c r="U1833" s="10" t="str">
        <f>LEFT(Таблица1[[#This Row],[ОКПД]],2)</f>
        <v>31</v>
      </c>
      <c r="V1833" s="10" t="e">
        <f>IF(H1833=H1840:H1843,"…*",Таблица1[[#This Row],[За отчётный месяц]])</f>
        <v>#VALUE!</v>
      </c>
      <c r="Y1833" s="26">
        <f t="shared" si="34"/>
        <v>1</v>
      </c>
      <c r="Z1833" s="25">
        <f t="shared" si="35"/>
        <v>100</v>
      </c>
    </row>
    <row r="1834" spans="1:26" ht="20.100000000000001" customHeight="1" x14ac:dyDescent="0.25">
      <c r="A1834" s="91">
        <v>44927</v>
      </c>
      <c r="B1834" s="76" t="s">
        <v>17</v>
      </c>
      <c r="C1834" s="76" t="s">
        <v>18</v>
      </c>
      <c r="D1834" s="76" t="s">
        <v>19</v>
      </c>
      <c r="E1834" s="77" t="s">
        <v>20</v>
      </c>
      <c r="F1834" s="78">
        <v>119</v>
      </c>
      <c r="G1834" s="76" t="s">
        <v>298</v>
      </c>
      <c r="H1834" s="76" t="s">
        <v>227</v>
      </c>
      <c r="I1834" s="5">
        <v>2</v>
      </c>
      <c r="J1834" s="19">
        <v>1.28</v>
      </c>
      <c r="K1834" s="19">
        <v>2.12</v>
      </c>
      <c r="L1834" s="19">
        <v>0.55000000000000004</v>
      </c>
      <c r="M1834" s="19">
        <v>1.28</v>
      </c>
      <c r="N1834" s="19">
        <v>0.55000000000000004</v>
      </c>
      <c r="O1834" s="20">
        <v>60.377358490566039</v>
      </c>
      <c r="P1834" s="20">
        <v>232.72727272727272</v>
      </c>
      <c r="Q1834" s="20">
        <v>232.72727272727272</v>
      </c>
      <c r="R1834" s="35" t="str">
        <f>CONCATENATE(Таблица1[[#This Row],[ОКПД]],Таблица1[[#This Row],[Признак периода данных]],Таблица1[[#This Row],[ОКЕИ]])</f>
        <v>11.07.19.190_119</v>
      </c>
      <c r="S1834" s="35" t="str">
        <f>VLOOKUP(Таблица1[[#This Row],[ОКПД]],ОКПД!$A$2:$B$11000,2,FALSE)</f>
        <v>Напитки безалкогольные прочие, не включенные в другие группировки</v>
      </c>
      <c r="T1834" s="35" t="str">
        <f>VLOOKUP(Таблица1[[#This Row],[ОКЕИ]],'для единиц измирения'!$G$4:$H$1900,2,FALSE)</f>
        <v>тыс. дкл</v>
      </c>
      <c r="U1834" s="10" t="str">
        <f>LEFT(Таблица1[[#This Row],[ОКПД]],2)</f>
        <v>11</v>
      </c>
      <c r="V1834" s="10" t="e">
        <f>IF(H1834=H1841:H1844,"…*",Таблица1[[#This Row],[За отчётный месяц]])</f>
        <v>#VALUE!</v>
      </c>
      <c r="Y1834" s="26">
        <f t="shared" si="34"/>
        <v>1.28</v>
      </c>
      <c r="Z1834" s="25">
        <f t="shared" si="35"/>
        <v>232.72727272727272</v>
      </c>
    </row>
    <row r="1835" spans="1:26" ht="20.100000000000001" customHeight="1" x14ac:dyDescent="0.25">
      <c r="A1835" s="91">
        <v>44927</v>
      </c>
      <c r="B1835" s="76" t="s">
        <v>17</v>
      </c>
      <c r="C1835" s="76" t="s">
        <v>18</v>
      </c>
      <c r="D1835" s="76" t="s">
        <v>19</v>
      </c>
      <c r="E1835" s="77" t="s">
        <v>20</v>
      </c>
      <c r="F1835" s="78">
        <v>168</v>
      </c>
      <c r="G1835" s="76" t="s">
        <v>298</v>
      </c>
      <c r="H1835" s="76" t="s">
        <v>51</v>
      </c>
      <c r="I1835" s="5">
        <v>1</v>
      </c>
      <c r="J1835" s="19">
        <v>0.28000000000000003</v>
      </c>
      <c r="K1835" s="19">
        <v>1.57</v>
      </c>
      <c r="L1835" s="19">
        <v>1.06</v>
      </c>
      <c r="M1835" s="19">
        <v>0.28000000000000003</v>
      </c>
      <c r="N1835" s="19">
        <v>1.06</v>
      </c>
      <c r="O1835" s="20">
        <v>17.834394904458598</v>
      </c>
      <c r="P1835" s="20">
        <v>26.415094339622641</v>
      </c>
      <c r="Q1835" s="20">
        <v>26.415094339622641</v>
      </c>
      <c r="R1835" s="35" t="str">
        <f>CONCATENATE(Таблица1[[#This Row],[ОКПД]],Таблица1[[#This Row],[Признак периода данных]],Таблица1[[#This Row],[ОКЕИ]])</f>
        <v>10.13.14.610_168</v>
      </c>
      <c r="S1835" s="35" t="str">
        <f>VLOOKUP(Таблица1[[#This Row],[ОКПД]],ОКПД!$A$2:$B$11000,2,FALSE)</f>
        <v>Продукты из мяса</v>
      </c>
      <c r="T1835" s="35" t="str">
        <f>VLOOKUP(Таблица1[[#This Row],[ОКЕИ]],'для единиц измирения'!$G$4:$H$1900,2,FALSE)</f>
        <v>тонн</v>
      </c>
      <c r="U1835" s="10" t="str">
        <f>LEFT(Таблица1[[#This Row],[ОКПД]],2)</f>
        <v>10</v>
      </c>
      <c r="V1835" s="10" t="e">
        <f>IF(H1835=H1842:H1845,"…*",Таблица1[[#This Row],[За отчётный месяц]])</f>
        <v>#VALUE!</v>
      </c>
      <c r="Y1835" s="26">
        <f t="shared" si="34"/>
        <v>0.28000000000000003</v>
      </c>
      <c r="Z1835" s="25">
        <f t="shared" si="35"/>
        <v>26.415094339622641</v>
      </c>
    </row>
    <row r="1836" spans="1:26" ht="20.100000000000001" customHeight="1" x14ac:dyDescent="0.25">
      <c r="A1836" s="91">
        <v>44927</v>
      </c>
      <c r="B1836" s="76" t="s">
        <v>17</v>
      </c>
      <c r="C1836" s="76" t="s">
        <v>18</v>
      </c>
      <c r="D1836" s="76" t="s">
        <v>19</v>
      </c>
      <c r="E1836" s="77" t="s">
        <v>20</v>
      </c>
      <c r="F1836" s="78">
        <v>247</v>
      </c>
      <c r="G1836" s="76" t="s">
        <v>298</v>
      </c>
      <c r="H1836" s="76" t="s">
        <v>268</v>
      </c>
      <c r="I1836" s="5">
        <v>21</v>
      </c>
      <c r="J1836" s="19">
        <v>91.929000000000002</v>
      </c>
      <c r="K1836" s="19">
        <v>82.897000000000006</v>
      </c>
      <c r="L1836" s="19">
        <v>84.944000000000003</v>
      </c>
      <c r="M1836" s="19">
        <v>91.929000000000002</v>
      </c>
      <c r="N1836" s="19">
        <v>84.944000000000003</v>
      </c>
      <c r="O1836" s="20">
        <v>110.89544856870575</v>
      </c>
      <c r="P1836" s="20">
        <v>108.22306460727067</v>
      </c>
      <c r="Q1836" s="20">
        <v>108.22306460727067</v>
      </c>
      <c r="R1836" s="35" t="str">
        <f>CONCATENATE(Таблица1[[#This Row],[ОКПД]],Таблица1[[#This Row],[Признак периода данных]],Таблица1[[#This Row],[ОКЕИ]])</f>
        <v>35.11.10.110_247</v>
      </c>
      <c r="S1836" s="35" t="str">
        <f>VLOOKUP(Таблица1[[#This Row],[ОКПД]],ОКПД!$A$2:$B$11000,2,FALSE)</f>
        <v>Электроэнергия, произведенная электростанциями общего назначения</v>
      </c>
      <c r="T1836" s="35" t="str">
        <f>VLOOKUP(Таблица1[[#This Row],[ОКЕИ]],'для единиц измирения'!$G$4:$H$1900,2,FALSE)</f>
        <v>млн. кВт. ч</v>
      </c>
      <c r="U1836" s="10" t="str">
        <f>LEFT(Таблица1[[#This Row],[ОКПД]],2)</f>
        <v>35</v>
      </c>
      <c r="V1836" s="10" t="e">
        <f>IF(H1836=H1843:H1846,"…*",Таблица1[[#This Row],[За отчётный месяц]])</f>
        <v>#VALUE!</v>
      </c>
      <c r="Y1836" s="26">
        <f t="shared" si="34"/>
        <v>91.929000000000002</v>
      </c>
      <c r="Z1836" s="25">
        <f t="shared" si="35"/>
        <v>108.22306460727067</v>
      </c>
    </row>
    <row r="1837" spans="1:26" ht="20.100000000000001" customHeight="1" x14ac:dyDescent="0.25">
      <c r="A1837" s="91">
        <v>44927</v>
      </c>
      <c r="B1837" s="76" t="s">
        <v>17</v>
      </c>
      <c r="C1837" s="76" t="s">
        <v>18</v>
      </c>
      <c r="D1837" s="76" t="s">
        <v>19</v>
      </c>
      <c r="E1837" s="77" t="s">
        <v>20</v>
      </c>
      <c r="F1837" s="78">
        <v>168</v>
      </c>
      <c r="G1837" s="76" t="s">
        <v>298</v>
      </c>
      <c r="H1837" s="76" t="s">
        <v>330</v>
      </c>
      <c r="I1837" s="5">
        <v>1</v>
      </c>
      <c r="J1837" s="19">
        <v>2.35</v>
      </c>
      <c r="K1837" s="19">
        <v>1.94</v>
      </c>
      <c r="L1837" s="19">
        <v>2.09</v>
      </c>
      <c r="M1837" s="19">
        <v>2.35</v>
      </c>
      <c r="N1837" s="19">
        <v>2.09</v>
      </c>
      <c r="O1837" s="20">
        <v>121.1340206185567</v>
      </c>
      <c r="P1837" s="20">
        <v>112.44019138755981</v>
      </c>
      <c r="Q1837" s="20">
        <v>112.44019138755981</v>
      </c>
      <c r="R1837" s="35" t="str">
        <f>CONCATENATE(Таблица1[[#This Row],[ОКПД]],Таблица1[[#This Row],[Признак периода данных]],Таблица1[[#This Row],[ОКЕИ]])</f>
        <v>10.51.40.330_168</v>
      </c>
      <c r="S1837" s="35" t="str">
        <f>VLOOKUP(Таблица1[[#This Row],[ОКПД]],ОКПД!$A$2:$B$11000,2,FALSE)</f>
        <v>Творог зерненый без вкусовых компонентов</v>
      </c>
      <c r="T1837" s="35" t="str">
        <f>VLOOKUP(Таблица1[[#This Row],[ОКЕИ]],'для единиц измирения'!$G$4:$H$1900,2,FALSE)</f>
        <v>тонн</v>
      </c>
      <c r="U1837" s="10" t="str">
        <f>LEFT(Таблица1[[#This Row],[ОКПД]],2)</f>
        <v>10</v>
      </c>
      <c r="V1837" s="10" t="e">
        <f>IF(H1837=H1844:H1847,"…*",Таблица1[[#This Row],[За отчётный месяц]])</f>
        <v>#VALUE!</v>
      </c>
      <c r="Y1837" s="26">
        <f t="shared" si="34"/>
        <v>2.35</v>
      </c>
      <c r="Z1837" s="25">
        <f t="shared" si="35"/>
        <v>112.44019138755981</v>
      </c>
    </row>
    <row r="1838" spans="1:26" ht="20.100000000000001" customHeight="1" x14ac:dyDescent="0.25">
      <c r="A1838" s="91">
        <v>44927</v>
      </c>
      <c r="B1838" s="76" t="s">
        <v>17</v>
      </c>
      <c r="C1838" s="76" t="s">
        <v>18</v>
      </c>
      <c r="D1838" s="76" t="s">
        <v>19</v>
      </c>
      <c r="E1838" s="77" t="s">
        <v>20</v>
      </c>
      <c r="F1838" s="78">
        <v>114</v>
      </c>
      <c r="G1838" s="76" t="s">
        <v>298</v>
      </c>
      <c r="H1838" s="76" t="s">
        <v>248</v>
      </c>
      <c r="I1838" s="5"/>
      <c r="J1838" s="19"/>
      <c r="K1838" s="19"/>
      <c r="L1838" s="19">
        <v>0.06</v>
      </c>
      <c r="M1838" s="19"/>
      <c r="N1838" s="19">
        <v>0.06</v>
      </c>
      <c r="O1838" s="20"/>
      <c r="P1838" s="20">
        <v>0</v>
      </c>
      <c r="Q1838" s="20">
        <v>0</v>
      </c>
      <c r="R1838" s="35" t="str">
        <f>CONCATENATE(Таблица1[[#This Row],[ОКПД]],Таблица1[[#This Row],[Признак периода данных]],Таблица1[[#This Row],[ОКЕИ]])</f>
        <v>23.63.10_114</v>
      </c>
      <c r="S1838" s="35" t="str">
        <f>VLOOKUP(Таблица1[[#This Row],[ОКПД]],ОКПД!$A$2:$B$11000,2,FALSE)</f>
        <v>Бетон, готовый для заливки (товарный бетон)</v>
      </c>
      <c r="T1838" s="35" t="str">
        <f>VLOOKUP(Таблица1[[#This Row],[ОКЕИ]],'для единиц измирения'!$G$4:$H$1900,2,FALSE)</f>
        <v>тыс.м3</v>
      </c>
      <c r="U1838" s="10" t="str">
        <f>LEFT(Таблица1[[#This Row],[ОКПД]],2)</f>
        <v>23</v>
      </c>
      <c r="V1838" s="10" t="e">
        <f>IF(H1838=H1845:H1848,"…*",Таблица1[[#This Row],[За отчётный месяц]])</f>
        <v>#VALUE!</v>
      </c>
      <c r="Y1838" s="26">
        <f t="shared" si="34"/>
        <v>0</v>
      </c>
      <c r="Z1838" s="25">
        <f t="shared" si="35"/>
        <v>0</v>
      </c>
    </row>
    <row r="1839" spans="1:26" ht="20.100000000000001" customHeight="1" x14ac:dyDescent="0.25">
      <c r="A1839" s="91">
        <v>44927</v>
      </c>
      <c r="B1839" s="76" t="s">
        <v>17</v>
      </c>
      <c r="C1839" s="76" t="s">
        <v>18</v>
      </c>
      <c r="D1839" s="76" t="s">
        <v>19</v>
      </c>
      <c r="E1839" s="77" t="s">
        <v>20</v>
      </c>
      <c r="F1839" s="78">
        <v>168</v>
      </c>
      <c r="G1839" s="76" t="s">
        <v>298</v>
      </c>
      <c r="H1839" s="76" t="s">
        <v>118</v>
      </c>
      <c r="I1839" s="5">
        <v>1</v>
      </c>
      <c r="J1839" s="19">
        <v>1.4E-2</v>
      </c>
      <c r="K1839" s="19">
        <v>0.34</v>
      </c>
      <c r="L1839" s="19">
        <v>0</v>
      </c>
      <c r="M1839" s="19">
        <v>1.4E-2</v>
      </c>
      <c r="N1839" s="19">
        <v>0</v>
      </c>
      <c r="O1839" s="20">
        <v>4.117647058823529</v>
      </c>
      <c r="P1839" s="20">
        <v>0</v>
      </c>
      <c r="Q1839" s="20">
        <v>0</v>
      </c>
      <c r="R1839" s="35" t="str">
        <f>CONCATENATE(Таблица1[[#This Row],[ОКПД]],Таблица1[[#This Row],[Признак периода данных]],Таблица1[[#This Row],[ОКЕИ]])</f>
        <v>10.20.25.111_168</v>
      </c>
      <c r="S1839" s="35" t="str">
        <f>VLOOKUP(Таблица1[[#This Row],[ОКПД]],ОКПД!$A$2:$B$11000,2,FALSE)</f>
        <v>Консервы рыбные натуральные</v>
      </c>
      <c r="T1839" s="35" t="str">
        <f>VLOOKUP(Таблица1[[#This Row],[ОКЕИ]],'для единиц измирения'!$G$4:$H$1900,2,FALSE)</f>
        <v>тонн</v>
      </c>
      <c r="U1839" s="10" t="str">
        <f>LEFT(Таблица1[[#This Row],[ОКПД]],2)</f>
        <v>10</v>
      </c>
      <c r="V1839" s="10" t="e">
        <f>IF(H1839=H1846:H1849,"…*",Таблица1[[#This Row],[За отчётный месяц]])</f>
        <v>#VALUE!</v>
      </c>
      <c r="Y1839" s="26">
        <f t="shared" si="34"/>
        <v>1.4E-2</v>
      </c>
      <c r="Z1839" s="25">
        <f t="shared" si="35"/>
        <v>0</v>
      </c>
    </row>
    <row r="1840" spans="1:26" ht="20.100000000000001" customHeight="1" x14ac:dyDescent="0.25">
      <c r="A1840" s="91">
        <v>44927</v>
      </c>
      <c r="B1840" s="76" t="s">
        <v>17</v>
      </c>
      <c r="C1840" s="76" t="s">
        <v>18</v>
      </c>
      <c r="D1840" s="76" t="s">
        <v>19</v>
      </c>
      <c r="E1840" s="77" t="s">
        <v>20</v>
      </c>
      <c r="F1840" s="78">
        <v>384</v>
      </c>
      <c r="G1840" s="76" t="s">
        <v>298</v>
      </c>
      <c r="H1840" s="76" t="s">
        <v>246</v>
      </c>
      <c r="I1840" s="5"/>
      <c r="J1840" s="19"/>
      <c r="K1840" s="19">
        <v>77479.7</v>
      </c>
      <c r="L1840" s="19">
        <v>0</v>
      </c>
      <c r="M1840" s="19"/>
      <c r="N1840" s="19">
        <v>0</v>
      </c>
      <c r="O1840" s="20"/>
      <c r="P1840" s="20">
        <v>0</v>
      </c>
      <c r="Q1840" s="20">
        <v>0</v>
      </c>
      <c r="R1840" s="35" t="str">
        <f>CONCATENATE(Таблица1[[#This Row],[ОКПД]],Таблица1[[#This Row],[Признак периода данных]],Таблица1[[#This Row],[ОКЕИ]])</f>
        <v>20.51.1_384</v>
      </c>
      <c r="S1840" s="35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840" s="35" t="str">
        <f>VLOOKUP(Таблица1[[#This Row],[ОКЕИ]],'для единиц измирения'!$G$4:$H$1900,2,FALSE)</f>
        <v>тыс.руб</v>
      </c>
      <c r="U1840" s="10" t="str">
        <f>LEFT(Таблица1[[#This Row],[ОКПД]],2)</f>
        <v>20</v>
      </c>
      <c r="V1840" s="10" t="e">
        <f>IF(H1840=H1847:H1850,"…*",Таблица1[[#This Row],[За отчётный месяц]])</f>
        <v>#VALUE!</v>
      </c>
      <c r="Y1840" s="26">
        <f t="shared" si="34"/>
        <v>0</v>
      </c>
      <c r="Z1840" s="25">
        <f t="shared" si="35"/>
        <v>0</v>
      </c>
    </row>
    <row r="1841" spans="1:26" ht="20.100000000000001" customHeight="1" x14ac:dyDescent="0.25">
      <c r="A1841" s="91">
        <v>44927</v>
      </c>
      <c r="B1841" s="76" t="s">
        <v>17</v>
      </c>
      <c r="C1841" s="76" t="s">
        <v>18</v>
      </c>
      <c r="D1841" s="76" t="s">
        <v>19</v>
      </c>
      <c r="E1841" s="77" t="s">
        <v>20</v>
      </c>
      <c r="F1841" s="78">
        <v>247</v>
      </c>
      <c r="G1841" s="76" t="s">
        <v>298</v>
      </c>
      <c r="H1841" s="76" t="s">
        <v>275</v>
      </c>
      <c r="I1841" s="5">
        <v>1</v>
      </c>
      <c r="J1841" s="19">
        <v>0.19700000000000001</v>
      </c>
      <c r="K1841" s="19">
        <v>0.25600000000000001</v>
      </c>
      <c r="L1841" s="19">
        <v>0.19700000000000001</v>
      </c>
      <c r="M1841" s="19">
        <v>0.19700000000000001</v>
      </c>
      <c r="N1841" s="19">
        <v>0.19700000000000001</v>
      </c>
      <c r="O1841" s="20">
        <v>76.953125</v>
      </c>
      <c r="P1841" s="20">
        <v>100</v>
      </c>
      <c r="Q1841" s="20">
        <v>100</v>
      </c>
      <c r="R1841" s="35" t="str">
        <f>CONCATENATE(Таблица1[[#This Row],[ОКПД]],Таблица1[[#This Row],[Признак периода данных]],Таблица1[[#This Row],[ОКЕИ]])</f>
        <v>35.11.10.140_247</v>
      </c>
      <c r="S1841" s="35" t="str">
        <f>VLOOKUP(Таблица1[[#This Row],[ОКПД]],ОКПД!$A$2:$B$11000,2,FALSE)</f>
        <v>Электроэнергия от возобновляемых источников энергии</v>
      </c>
      <c r="T1841" s="35" t="str">
        <f>VLOOKUP(Таблица1[[#This Row],[ОКЕИ]],'для единиц измирения'!$G$4:$H$1900,2,FALSE)</f>
        <v>млн. кВт. ч</v>
      </c>
      <c r="U1841" s="10" t="str">
        <f>LEFT(Таблица1[[#This Row],[ОКПД]],2)</f>
        <v>35</v>
      </c>
      <c r="V1841" s="10" t="e">
        <f>IF(H1841=H1848:H1851,"…*",Таблица1[[#This Row],[За отчётный месяц]])</f>
        <v>#VALUE!</v>
      </c>
      <c r="Y1841" s="26">
        <f t="shared" si="34"/>
        <v>0.19700000000000001</v>
      </c>
      <c r="Z1841" s="25">
        <f t="shared" si="35"/>
        <v>100</v>
      </c>
    </row>
    <row r="1842" spans="1:26" ht="20.100000000000001" customHeight="1" x14ac:dyDescent="0.25">
      <c r="A1842" s="91">
        <v>44927</v>
      </c>
      <c r="B1842" s="76" t="s">
        <v>17</v>
      </c>
      <c r="C1842" s="76" t="s">
        <v>18</v>
      </c>
      <c r="D1842" s="76" t="s">
        <v>19</v>
      </c>
      <c r="E1842" s="77" t="s">
        <v>20</v>
      </c>
      <c r="F1842" s="78">
        <v>168</v>
      </c>
      <c r="G1842" s="76" t="s">
        <v>298</v>
      </c>
      <c r="H1842" s="76" t="s">
        <v>187</v>
      </c>
      <c r="I1842" s="5">
        <v>2</v>
      </c>
      <c r="J1842" s="19">
        <v>2.0099999999999998</v>
      </c>
      <c r="K1842" s="19">
        <v>2.3199999999999998</v>
      </c>
      <c r="L1842" s="19">
        <v>1.67</v>
      </c>
      <c r="M1842" s="19">
        <v>2.0099999999999998</v>
      </c>
      <c r="N1842" s="19">
        <v>1.67</v>
      </c>
      <c r="O1842" s="20">
        <v>86.637931034482762</v>
      </c>
      <c r="P1842" s="20">
        <v>120.35928143712574</v>
      </c>
      <c r="Q1842" s="20">
        <v>120.35928143712574</v>
      </c>
      <c r="R1842" s="35" t="str">
        <f>CONCATENATE(Таблица1[[#This Row],[ОКПД]],Таблица1[[#This Row],[Признак периода данных]],Таблица1[[#This Row],[ОКЕИ]])</f>
        <v>10.71.72.001.АГ_168</v>
      </c>
      <c r="S1842" s="35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842" s="35" t="str">
        <f>VLOOKUP(Таблица1[[#This Row],[ОКЕИ]],'для единиц измирения'!$G$4:$H$1900,2,FALSE)</f>
        <v>тонн</v>
      </c>
      <c r="U1842" s="10" t="str">
        <f>LEFT(Таблица1[[#This Row],[ОКПД]],2)</f>
        <v>10</v>
      </c>
      <c r="V1842" s="10" t="e">
        <f>IF(H1842=H1849:H1852,"…*",Таблица1[[#This Row],[За отчётный месяц]])</f>
        <v>#VALUE!</v>
      </c>
      <c r="Y1842" s="26">
        <f t="shared" si="34"/>
        <v>2.0099999999999998</v>
      </c>
      <c r="Z1842" s="25">
        <f t="shared" si="35"/>
        <v>120.35928143712574</v>
      </c>
    </row>
    <row r="1843" spans="1:26" ht="20.100000000000001" customHeight="1" x14ac:dyDescent="0.25">
      <c r="A1843" s="91">
        <v>44927</v>
      </c>
      <c r="B1843" s="76" t="s">
        <v>17</v>
      </c>
      <c r="C1843" s="76" t="s">
        <v>18</v>
      </c>
      <c r="D1843" s="76" t="s">
        <v>19</v>
      </c>
      <c r="E1843" s="77" t="s">
        <v>20</v>
      </c>
      <c r="F1843" s="78">
        <v>384</v>
      </c>
      <c r="G1843" s="76" t="s">
        <v>298</v>
      </c>
      <c r="H1843" s="76" t="s">
        <v>235</v>
      </c>
      <c r="I1843" s="5">
        <v>6</v>
      </c>
      <c r="J1843" s="19">
        <v>204.6</v>
      </c>
      <c r="K1843" s="19">
        <v>686.9</v>
      </c>
      <c r="L1843" s="19">
        <v>161.80000000000001</v>
      </c>
      <c r="M1843" s="19">
        <v>204.6</v>
      </c>
      <c r="N1843" s="19">
        <v>161.80000000000001</v>
      </c>
      <c r="O1843" s="20">
        <v>29.785995050225651</v>
      </c>
      <c r="P1843" s="20">
        <v>126.45241038318912</v>
      </c>
      <c r="Q1843" s="20">
        <v>126.45241038318912</v>
      </c>
      <c r="R1843" s="35" t="str">
        <f>CONCATENATE(Таблица1[[#This Row],[ОКПД]],Таблица1[[#This Row],[Признак периода данных]],Таблица1[[#This Row],[ОКЕИ]])</f>
        <v>18.1_384</v>
      </c>
      <c r="S1843" s="35" t="str">
        <f>VLOOKUP(Таблица1[[#This Row],[ОКПД]],ОКПД!$A$2:$B$11000,2,FALSE)</f>
        <v>Услуги полиграфические и услуги, связанные с печатанием</v>
      </c>
      <c r="T1843" s="35" t="str">
        <f>VLOOKUP(Таблица1[[#This Row],[ОКЕИ]],'для единиц измирения'!$G$4:$H$1900,2,FALSE)</f>
        <v>тыс.руб</v>
      </c>
      <c r="U1843" s="10" t="str">
        <f>LEFT(Таблица1[[#This Row],[ОКПД]],2)</f>
        <v>18</v>
      </c>
      <c r="V1843" s="10" t="e">
        <f>IF(H1843=H1850:H1853,"…*",Таблица1[[#This Row],[За отчётный месяц]])</f>
        <v>#VALUE!</v>
      </c>
      <c r="Y1843" s="26">
        <f t="shared" si="34"/>
        <v>204.6</v>
      </c>
      <c r="Z1843" s="25">
        <f t="shared" si="35"/>
        <v>126.45241038318912</v>
      </c>
    </row>
    <row r="1844" spans="1:26" ht="20.100000000000001" customHeight="1" x14ac:dyDescent="0.25">
      <c r="A1844" s="91">
        <v>44927</v>
      </c>
      <c r="B1844" s="76" t="s">
        <v>17</v>
      </c>
      <c r="C1844" s="76" t="s">
        <v>18</v>
      </c>
      <c r="D1844" s="76" t="s">
        <v>19</v>
      </c>
      <c r="E1844" s="77" t="s">
        <v>20</v>
      </c>
      <c r="F1844" s="78">
        <v>168</v>
      </c>
      <c r="G1844" s="76" t="s">
        <v>298</v>
      </c>
      <c r="H1844" s="76" t="s">
        <v>95</v>
      </c>
      <c r="I1844" s="5">
        <v>2</v>
      </c>
      <c r="J1844" s="19">
        <v>0.13300000000000001</v>
      </c>
      <c r="K1844" s="19">
        <v>0.56799999999999995</v>
      </c>
      <c r="L1844" s="19">
        <v>0.13600000000000001</v>
      </c>
      <c r="M1844" s="19">
        <v>0.13300000000000001</v>
      </c>
      <c r="N1844" s="19">
        <v>0.13600000000000001</v>
      </c>
      <c r="O1844" s="20">
        <v>23.41549295774648</v>
      </c>
      <c r="P1844" s="20">
        <v>97.794117647058826</v>
      </c>
      <c r="Q1844" s="20">
        <v>97.794117647058826</v>
      </c>
      <c r="R1844" s="35" t="str">
        <f>CONCATENATE(Таблица1[[#This Row],[ОКПД]],Таблица1[[#This Row],[Признак периода данных]],Таблица1[[#This Row],[ОКЕИ]])</f>
        <v>10.20.23.122_168</v>
      </c>
      <c r="S1844" s="35" t="str">
        <f>VLOOKUP(Таблица1[[#This Row],[ОКПД]],ОКПД!$A$2:$B$11000,2,FALSE)</f>
        <v>Сельдь соленая или в рассоле</v>
      </c>
      <c r="T1844" s="35" t="str">
        <f>VLOOKUP(Таблица1[[#This Row],[ОКЕИ]],'для единиц измирения'!$G$4:$H$1900,2,FALSE)</f>
        <v>тонн</v>
      </c>
      <c r="U1844" s="10" t="str">
        <f>LEFT(Таблица1[[#This Row],[ОКПД]],2)</f>
        <v>10</v>
      </c>
      <c r="V1844" s="10" t="e">
        <f>IF(H1844=H1851:H1854,"…*",Таблица1[[#This Row],[За отчётный месяц]])</f>
        <v>#VALUE!</v>
      </c>
      <c r="Y1844" s="26">
        <f t="shared" si="34"/>
        <v>0.13300000000000001</v>
      </c>
      <c r="Z1844" s="25">
        <f t="shared" si="35"/>
        <v>97.794117647058826</v>
      </c>
    </row>
    <row r="1845" spans="1:26" ht="20.100000000000001" customHeight="1" x14ac:dyDescent="0.25">
      <c r="A1845" s="91">
        <v>44927</v>
      </c>
      <c r="B1845" s="76" t="s">
        <v>17</v>
      </c>
      <c r="C1845" s="76" t="s">
        <v>18</v>
      </c>
      <c r="D1845" s="76" t="s">
        <v>19</v>
      </c>
      <c r="E1845" s="77" t="s">
        <v>20</v>
      </c>
      <c r="F1845" s="78">
        <v>168</v>
      </c>
      <c r="G1845" s="76" t="s">
        <v>298</v>
      </c>
      <c r="H1845" s="76" t="s">
        <v>198</v>
      </c>
      <c r="I1845" s="5">
        <v>1</v>
      </c>
      <c r="J1845" s="19">
        <v>0.03</v>
      </c>
      <c r="K1845" s="19">
        <v>0.04</v>
      </c>
      <c r="L1845" s="19">
        <v>0.37</v>
      </c>
      <c r="M1845" s="19">
        <v>0.03</v>
      </c>
      <c r="N1845" s="19">
        <v>0.37</v>
      </c>
      <c r="O1845" s="20">
        <v>75</v>
      </c>
      <c r="P1845" s="20">
        <v>8.1081081081081088</v>
      </c>
      <c r="Q1845" s="20">
        <v>8.1081081081081088</v>
      </c>
      <c r="R1845" s="35" t="str">
        <f>CONCATENATE(Таблица1[[#This Row],[ОКПД]],Таблица1[[#This Row],[Признак периода данных]],Таблица1[[#This Row],[ОКЕИ]])</f>
        <v>10.72.19.140_168</v>
      </c>
      <c r="S1845" s="35" t="str">
        <f>VLOOKUP(Таблица1[[#This Row],[ОКПД]],ОКПД!$A$2:$B$11000,2,FALSE)</f>
        <v>Полуфабрикаты хлебобулочные замороженные</v>
      </c>
      <c r="T1845" s="35" t="str">
        <f>VLOOKUP(Таблица1[[#This Row],[ОКЕИ]],'для единиц измирения'!$G$4:$H$1900,2,FALSE)</f>
        <v>тонн</v>
      </c>
      <c r="U1845" s="10" t="str">
        <f>LEFT(Таблица1[[#This Row],[ОКПД]],2)</f>
        <v>10</v>
      </c>
      <c r="V1845" s="10" t="e">
        <f>IF(H1845=H1852:H1855,"…*",Таблица1[[#This Row],[За отчётный месяц]])</f>
        <v>#VALUE!</v>
      </c>
      <c r="Y1845" s="26">
        <f t="shared" si="34"/>
        <v>0.03</v>
      </c>
      <c r="Z1845" s="25">
        <f t="shared" si="35"/>
        <v>8.1081081081081088</v>
      </c>
    </row>
    <row r="1846" spans="1:26" ht="20.100000000000001" customHeight="1" x14ac:dyDescent="0.25">
      <c r="A1846" s="91">
        <v>44927</v>
      </c>
      <c r="B1846" s="76" t="s">
        <v>17</v>
      </c>
      <c r="C1846" s="76" t="s">
        <v>18</v>
      </c>
      <c r="D1846" s="76" t="s">
        <v>19</v>
      </c>
      <c r="E1846" s="77" t="s">
        <v>20</v>
      </c>
      <c r="F1846" s="78">
        <v>247</v>
      </c>
      <c r="G1846" s="76" t="s">
        <v>298</v>
      </c>
      <c r="H1846" s="76" t="s">
        <v>277</v>
      </c>
      <c r="I1846" s="5"/>
      <c r="J1846" s="19"/>
      <c r="K1846" s="19">
        <v>1E-3</v>
      </c>
      <c r="L1846" s="19">
        <v>0</v>
      </c>
      <c r="M1846" s="19"/>
      <c r="N1846" s="19">
        <v>0</v>
      </c>
      <c r="O1846" s="20"/>
      <c r="P1846" s="20">
        <v>0</v>
      </c>
      <c r="Q1846" s="20">
        <v>0</v>
      </c>
      <c r="R1846" s="35" t="str">
        <f>CONCATENATE(Таблица1[[#This Row],[ОКПД]],Таблица1[[#This Row],[Признак периода данных]],Таблица1[[#This Row],[ОКЕИ]])</f>
        <v>35.11.10.141_247</v>
      </c>
      <c r="S1846" s="35" t="str">
        <f>VLOOKUP(Таблица1[[#This Row],[ОКПД]],ОКПД!$A$2:$B$11000,2,FALSE)</f>
        <v>Электроэнергия, произведенная солнечными электростанциями</v>
      </c>
      <c r="T1846" s="35" t="str">
        <f>VLOOKUP(Таблица1[[#This Row],[ОКЕИ]],'для единиц измирения'!$G$4:$H$1900,2,FALSE)</f>
        <v>млн. кВт. ч</v>
      </c>
      <c r="U1846" s="10" t="str">
        <f>LEFT(Таблица1[[#This Row],[ОКПД]],2)</f>
        <v>35</v>
      </c>
      <c r="V1846" s="10" t="e">
        <f>IF(H1846=H1853:H1856,"…*",Таблица1[[#This Row],[За отчётный месяц]])</f>
        <v>#VALUE!</v>
      </c>
      <c r="Y1846" s="26">
        <f t="shared" si="34"/>
        <v>0</v>
      </c>
      <c r="Z1846" s="25">
        <f t="shared" si="35"/>
        <v>0</v>
      </c>
    </row>
    <row r="1847" spans="1:26" ht="20.100000000000001" customHeight="1" x14ac:dyDescent="0.25">
      <c r="A1847" s="91">
        <v>44927</v>
      </c>
      <c r="B1847" s="76" t="s">
        <v>17</v>
      </c>
      <c r="C1847" s="76" t="s">
        <v>18</v>
      </c>
      <c r="D1847" s="76" t="s">
        <v>19</v>
      </c>
      <c r="E1847" s="77" t="s">
        <v>20</v>
      </c>
      <c r="F1847" s="78">
        <v>247</v>
      </c>
      <c r="G1847" s="76" t="s">
        <v>298</v>
      </c>
      <c r="H1847" s="76" t="s">
        <v>266</v>
      </c>
      <c r="I1847" s="5">
        <v>19</v>
      </c>
      <c r="J1847" s="19">
        <v>52.356000000000002</v>
      </c>
      <c r="K1847" s="19">
        <v>47.866</v>
      </c>
      <c r="L1847" s="19">
        <v>53.371000000000002</v>
      </c>
      <c r="M1847" s="19">
        <v>52.356000000000002</v>
      </c>
      <c r="N1847" s="19">
        <v>53.371000000000002</v>
      </c>
      <c r="O1847" s="20">
        <v>109.38035348681737</v>
      </c>
      <c r="P1847" s="20">
        <v>98.098218133443254</v>
      </c>
      <c r="Q1847" s="20">
        <v>98.098218133443254</v>
      </c>
      <c r="R1847" s="35" t="str">
        <f>CONCATENATE(Таблица1[[#This Row],[ОКПД]],Таблица1[[#This Row],[Признак периода данных]],Таблица1[[#This Row],[ОКЕИ]])</f>
        <v>35.11.10.001.АГ_247</v>
      </c>
      <c r="S1847" s="35" t="str">
        <f>VLOOKUP(Таблица1[[#This Row],[ОКПД]],ОКПД!$A$2:$B$11000,2,FALSE)</f>
        <v xml:space="preserve">Электроэнергия, произведенная тепловыми электростанциями </v>
      </c>
      <c r="T1847" s="35" t="str">
        <f>VLOOKUP(Таблица1[[#This Row],[ОКЕИ]],'для единиц измирения'!$G$4:$H$1900,2,FALSE)</f>
        <v>млн. кВт. ч</v>
      </c>
      <c r="U1847" s="10" t="str">
        <f>LEFT(Таблица1[[#This Row],[ОКПД]],2)</f>
        <v>35</v>
      </c>
      <c r="V1847" s="10" t="e">
        <f>IF(H1847=H1854:H1857,"…*",Таблица1[[#This Row],[За отчётный месяц]])</f>
        <v>#VALUE!</v>
      </c>
      <c r="Y1847" s="26">
        <f t="shared" si="34"/>
        <v>52.356000000000002</v>
      </c>
      <c r="Z1847" s="25">
        <f t="shared" si="35"/>
        <v>98.098218133443254</v>
      </c>
    </row>
    <row r="1848" spans="1:26" ht="20.100000000000001" customHeight="1" x14ac:dyDescent="0.25">
      <c r="A1848" s="91">
        <v>44927</v>
      </c>
      <c r="B1848" s="76" t="s">
        <v>17</v>
      </c>
      <c r="C1848" s="76" t="s">
        <v>18</v>
      </c>
      <c r="D1848" s="76" t="s">
        <v>19</v>
      </c>
      <c r="E1848" s="77" t="s">
        <v>20</v>
      </c>
      <c r="F1848" s="78">
        <v>168</v>
      </c>
      <c r="G1848" s="76" t="s">
        <v>298</v>
      </c>
      <c r="H1848" s="76" t="s">
        <v>99</v>
      </c>
      <c r="I1848" s="5">
        <v>1</v>
      </c>
      <c r="J1848" s="19">
        <v>0.09</v>
      </c>
      <c r="K1848" s="19">
        <v>0.13</v>
      </c>
      <c r="L1848" s="19">
        <v>0.04</v>
      </c>
      <c r="M1848" s="19">
        <v>0.09</v>
      </c>
      <c r="N1848" s="19">
        <v>0.04</v>
      </c>
      <c r="O1848" s="20">
        <v>69.230769230769226</v>
      </c>
      <c r="P1848" s="20">
        <v>225</v>
      </c>
      <c r="Q1848" s="20">
        <v>225</v>
      </c>
      <c r="R1848" s="35" t="str">
        <f>CONCATENATE(Таблица1[[#This Row],[ОКПД]],Таблица1[[#This Row],[Признак периода данных]],Таблица1[[#This Row],[ОКЕИ]])</f>
        <v>10.20.23.130_168</v>
      </c>
      <c r="S1848" s="35" t="str">
        <f>VLOOKUP(Таблица1[[#This Row],[ОКПД]],ОКПД!$A$2:$B$11000,2,FALSE)</f>
        <v>Рыба сушеная</v>
      </c>
      <c r="T1848" s="35" t="str">
        <f>VLOOKUP(Таблица1[[#This Row],[ОКЕИ]],'для единиц измирения'!$G$4:$H$1900,2,FALSE)</f>
        <v>тонн</v>
      </c>
      <c r="U1848" s="10" t="str">
        <f>LEFT(Таблица1[[#This Row],[ОКПД]],2)</f>
        <v>10</v>
      </c>
      <c r="V1848" s="10" t="e">
        <f>IF(H1848=H1855:H1858,"…*",Таблица1[[#This Row],[За отчётный месяц]])</f>
        <v>#VALUE!</v>
      </c>
      <c r="Y1848" s="26">
        <f t="shared" si="34"/>
        <v>0.09</v>
      </c>
      <c r="Z1848" s="25">
        <f t="shared" si="35"/>
        <v>225</v>
      </c>
    </row>
    <row r="1849" spans="1:26" ht="20.100000000000001" customHeight="1" x14ac:dyDescent="0.25">
      <c r="A1849" s="91">
        <v>44927</v>
      </c>
      <c r="B1849" s="76" t="s">
        <v>17</v>
      </c>
      <c r="C1849" s="76" t="s">
        <v>18</v>
      </c>
      <c r="D1849" s="76" t="s">
        <v>19</v>
      </c>
      <c r="E1849" s="77" t="s">
        <v>20</v>
      </c>
      <c r="F1849" s="78">
        <v>168</v>
      </c>
      <c r="G1849" s="76" t="s">
        <v>298</v>
      </c>
      <c r="H1849" s="76" t="s">
        <v>97</v>
      </c>
      <c r="I1849" s="5">
        <v>1</v>
      </c>
      <c r="J1849" s="19">
        <v>1.2999999999999999E-2</v>
      </c>
      <c r="K1849" s="19">
        <v>8.3000000000000004E-2</v>
      </c>
      <c r="L1849" s="19">
        <v>8.9999999999999993E-3</v>
      </c>
      <c r="M1849" s="19">
        <v>1.2999999999999999E-2</v>
      </c>
      <c r="N1849" s="19">
        <v>8.9999999999999993E-3</v>
      </c>
      <c r="O1849" s="20">
        <v>15.662650602409638</v>
      </c>
      <c r="P1849" s="20">
        <v>144.44444444444446</v>
      </c>
      <c r="Q1849" s="20">
        <v>144.44444444444446</v>
      </c>
      <c r="R1849" s="35" t="str">
        <f>CONCATENATE(Таблица1[[#This Row],[ОКПД]],Таблица1[[#This Row],[Признак периода данных]],Таблица1[[#This Row],[ОКЕИ]])</f>
        <v>10.20.23.123_168</v>
      </c>
      <c r="S1849" s="35" t="str">
        <f>VLOOKUP(Таблица1[[#This Row],[ОКПД]],ОКПД!$A$2:$B$11000,2,FALSE)</f>
        <v>Рыба морская соленая или в рассоле (кроме сельди)</v>
      </c>
      <c r="T1849" s="35" t="str">
        <f>VLOOKUP(Таблица1[[#This Row],[ОКЕИ]],'для единиц измирения'!$G$4:$H$1900,2,FALSE)</f>
        <v>тонн</v>
      </c>
      <c r="U1849" s="10" t="str">
        <f>LEFT(Таблица1[[#This Row],[ОКПД]],2)</f>
        <v>10</v>
      </c>
      <c r="V1849" s="10" t="e">
        <f>IF(H1849=H1856:H1859,"…*",Таблица1[[#This Row],[За отчётный месяц]])</f>
        <v>#VALUE!</v>
      </c>
      <c r="Y1849" s="26">
        <f t="shared" si="34"/>
        <v>1.2999999999999999E-2</v>
      </c>
      <c r="Z1849" s="25">
        <f t="shared" si="35"/>
        <v>144.44444444444446</v>
      </c>
    </row>
    <row r="1850" spans="1:26" ht="20.100000000000001" customHeight="1" x14ac:dyDescent="0.25">
      <c r="A1850" s="91">
        <v>44927</v>
      </c>
      <c r="B1850" s="76" t="s">
        <v>17</v>
      </c>
      <c r="C1850" s="76" t="s">
        <v>18</v>
      </c>
      <c r="D1850" s="76" t="s">
        <v>19</v>
      </c>
      <c r="E1850" s="77" t="s">
        <v>20</v>
      </c>
      <c r="F1850" s="78">
        <v>168</v>
      </c>
      <c r="G1850" s="76" t="s">
        <v>298</v>
      </c>
      <c r="H1850" s="76" t="s">
        <v>142</v>
      </c>
      <c r="I1850" s="5">
        <v>4</v>
      </c>
      <c r="J1850" s="19">
        <v>14.23</v>
      </c>
      <c r="K1850" s="19">
        <v>18.45</v>
      </c>
      <c r="L1850" s="19">
        <v>16.559999999999999</v>
      </c>
      <c r="M1850" s="19">
        <v>14.23</v>
      </c>
      <c r="N1850" s="19">
        <v>16.559999999999999</v>
      </c>
      <c r="O1850" s="20">
        <v>77.12737127371274</v>
      </c>
      <c r="P1850" s="20">
        <v>85.929951690821255</v>
      </c>
      <c r="Q1850" s="20">
        <v>85.929951690821255</v>
      </c>
      <c r="R1850" s="35" t="str">
        <f>CONCATENATE(Таблица1[[#This Row],[ОКПД]],Таблица1[[#This Row],[Признак периода данных]],Таблица1[[#This Row],[ОКЕИ]])</f>
        <v>10.51.52.100_168</v>
      </c>
      <c r="S1850" s="35" t="str">
        <f>VLOOKUP(Таблица1[[#This Row],[ОКПД]],ОКПД!$A$2:$B$11000,2,FALSE)</f>
        <v>Продукты кисломолочные (кроме сметаны)</v>
      </c>
      <c r="T1850" s="35" t="str">
        <f>VLOOKUP(Таблица1[[#This Row],[ОКЕИ]],'для единиц измирения'!$G$4:$H$1900,2,FALSE)</f>
        <v>тонн</v>
      </c>
      <c r="U1850" s="10" t="str">
        <f>LEFT(Таблица1[[#This Row],[ОКПД]],2)</f>
        <v>10</v>
      </c>
      <c r="V1850" s="10" t="e">
        <f>IF(H1850=H1857:H1860,"…*",Таблица1[[#This Row],[За отчётный месяц]])</f>
        <v>#VALUE!</v>
      </c>
      <c r="Y1850" s="26">
        <f t="shared" si="34"/>
        <v>14.23</v>
      </c>
      <c r="Z1850" s="25">
        <f t="shared" si="35"/>
        <v>85.929951690821255</v>
      </c>
    </row>
    <row r="1851" spans="1:26" ht="20.100000000000001" customHeight="1" x14ac:dyDescent="0.25">
      <c r="A1851" s="91">
        <v>44927</v>
      </c>
      <c r="B1851" s="76" t="s">
        <v>17</v>
      </c>
      <c r="C1851" s="76" t="s">
        <v>18</v>
      </c>
      <c r="D1851" s="76" t="s">
        <v>19</v>
      </c>
      <c r="E1851" s="77" t="s">
        <v>20</v>
      </c>
      <c r="F1851" s="78">
        <v>169</v>
      </c>
      <c r="G1851" s="76" t="s">
        <v>298</v>
      </c>
      <c r="H1851" s="76" t="s">
        <v>302</v>
      </c>
      <c r="I1851" s="5">
        <v>1</v>
      </c>
      <c r="J1851" s="19">
        <v>35</v>
      </c>
      <c r="K1851" s="19">
        <v>51</v>
      </c>
      <c r="L1851" s="19">
        <v>0</v>
      </c>
      <c r="M1851" s="19">
        <v>35</v>
      </c>
      <c r="N1851" s="19">
        <v>0</v>
      </c>
      <c r="O1851" s="20">
        <v>68.627450980392155</v>
      </c>
      <c r="P1851" s="20">
        <v>0</v>
      </c>
      <c r="Q1851" s="20">
        <v>0</v>
      </c>
      <c r="R1851" s="35" t="str">
        <f>CONCATENATE(Таблица1[[#This Row],[ОКПД]],Таблица1[[#This Row],[Признак периода данных]],Таблица1[[#This Row],[ОКЕИ]])</f>
        <v>05.10.10.142_169</v>
      </c>
      <c r="S1851" s="35" t="str">
        <f>VLOOKUP(Таблица1[[#This Row],[ОКПД]],ОКПД!$A$2:$B$11000,2,FALSE)</f>
        <v>Уголь коксующийся обогащенный</v>
      </c>
      <c r="T1851" s="35" t="str">
        <f>VLOOKUP(Таблица1[[#This Row],[ОКЕИ]],'для единиц измирения'!$G$4:$H$1900,2,FALSE)</f>
        <v>тыс. тонн</v>
      </c>
      <c r="U1851" s="10" t="str">
        <f>LEFT(Таблица1[[#This Row],[ОКПД]],2)</f>
        <v>05</v>
      </c>
      <c r="V1851" s="10" t="e">
        <f>IF(H1851=H1858:H1861,"…*",Таблица1[[#This Row],[За отчётный месяц]])</f>
        <v>#VALUE!</v>
      </c>
      <c r="Y1851" s="26">
        <f t="shared" si="34"/>
        <v>35</v>
      </c>
      <c r="Z1851" s="25">
        <f t="shared" si="35"/>
        <v>0</v>
      </c>
    </row>
    <row r="1852" spans="1:26" ht="20.100000000000001" customHeight="1" x14ac:dyDescent="0.25">
      <c r="A1852" s="91">
        <v>44927</v>
      </c>
      <c r="B1852" s="76" t="s">
        <v>17</v>
      </c>
      <c r="C1852" s="76" t="s">
        <v>18</v>
      </c>
      <c r="D1852" s="76" t="s">
        <v>19</v>
      </c>
      <c r="E1852" s="77" t="s">
        <v>20</v>
      </c>
      <c r="F1852" s="78">
        <v>169</v>
      </c>
      <c r="G1852" s="76" t="s">
        <v>298</v>
      </c>
      <c r="H1852" s="76" t="s">
        <v>30</v>
      </c>
      <c r="I1852" s="5">
        <v>1</v>
      </c>
      <c r="J1852" s="19">
        <v>35</v>
      </c>
      <c r="K1852" s="19">
        <v>51</v>
      </c>
      <c r="L1852" s="19">
        <v>0</v>
      </c>
      <c r="M1852" s="19">
        <v>35</v>
      </c>
      <c r="N1852" s="19">
        <v>0</v>
      </c>
      <c r="O1852" s="20">
        <v>68.627450980392155</v>
      </c>
      <c r="P1852" s="20">
        <v>0</v>
      </c>
      <c r="Q1852" s="20">
        <v>0</v>
      </c>
      <c r="R1852" s="35" t="str">
        <f>CONCATENATE(Таблица1[[#This Row],[ОКПД]],Таблица1[[#This Row],[Признак периода данных]],Таблица1[[#This Row],[ОКЕИ]])</f>
        <v>05.10.10.140_169</v>
      </c>
      <c r="S1852" s="35" t="str">
        <f>VLOOKUP(Таблица1[[#This Row],[ОКПД]],ОКПД!$A$2:$B$11000,2,FALSE)</f>
        <v>Уголь  и антрацит обогащенные</v>
      </c>
      <c r="T1852" s="35" t="str">
        <f>VLOOKUP(Таблица1[[#This Row],[ОКЕИ]],'для единиц измирения'!$G$4:$H$1900,2,FALSE)</f>
        <v>тыс. тонн</v>
      </c>
      <c r="U1852" s="10" t="str">
        <f>LEFT(Таблица1[[#This Row],[ОКПД]],2)</f>
        <v>05</v>
      </c>
      <c r="V1852" s="10" t="e">
        <f>IF(H1852=H1859:H1862,"…*",Таблица1[[#This Row],[За отчётный месяц]])</f>
        <v>#VALUE!</v>
      </c>
      <c r="Y1852" s="26">
        <f t="shared" si="34"/>
        <v>35</v>
      </c>
      <c r="Z1852" s="25">
        <f t="shared" si="35"/>
        <v>0</v>
      </c>
    </row>
    <row r="1853" spans="1:26" ht="20.100000000000001" customHeight="1" x14ac:dyDescent="0.25">
      <c r="A1853" s="91">
        <v>44927</v>
      </c>
      <c r="B1853" s="76" t="s">
        <v>17</v>
      </c>
      <c r="C1853" s="76" t="s">
        <v>18</v>
      </c>
      <c r="D1853" s="76" t="s">
        <v>19</v>
      </c>
      <c r="E1853" s="77" t="s">
        <v>20</v>
      </c>
      <c r="F1853" s="78">
        <v>168</v>
      </c>
      <c r="G1853" s="76" t="s">
        <v>298</v>
      </c>
      <c r="H1853" s="76" t="s">
        <v>151</v>
      </c>
      <c r="I1853" s="5">
        <v>2</v>
      </c>
      <c r="J1853" s="19">
        <v>0.33</v>
      </c>
      <c r="K1853" s="19">
        <v>0.3</v>
      </c>
      <c r="L1853" s="19">
        <v>0.4</v>
      </c>
      <c r="M1853" s="19">
        <v>0.33</v>
      </c>
      <c r="N1853" s="19">
        <v>0.4</v>
      </c>
      <c r="O1853" s="20">
        <v>110</v>
      </c>
      <c r="P1853" s="20">
        <v>82.5</v>
      </c>
      <c r="Q1853" s="20">
        <v>82.5</v>
      </c>
      <c r="R1853" s="35" t="str">
        <f>CONCATENATE(Таблица1[[#This Row],[ОКПД]],Таблица1[[#This Row],[Признак периода данных]],Таблица1[[#This Row],[ОКЕИ]])</f>
        <v>10.51.52.150_168</v>
      </c>
      <c r="S1853" s="35" t="str">
        <f>VLOOKUP(Таблица1[[#This Row],[ОКПД]],ОКПД!$A$2:$B$11000,2,FALSE)</f>
        <v>Простокваша, в том числе мечниковская</v>
      </c>
      <c r="T1853" s="35" t="str">
        <f>VLOOKUP(Таблица1[[#This Row],[ОКЕИ]],'для единиц измирения'!$G$4:$H$1900,2,FALSE)</f>
        <v>тонн</v>
      </c>
      <c r="U1853" s="10" t="str">
        <f>LEFT(Таблица1[[#This Row],[ОКПД]],2)</f>
        <v>10</v>
      </c>
      <c r="V1853" s="10" t="e">
        <f>IF(H1853=H1860:H1863,"…*",Таблица1[[#This Row],[За отчётный месяц]])</f>
        <v>#VALUE!</v>
      </c>
      <c r="Y1853" s="26">
        <f t="shared" si="34"/>
        <v>0.33</v>
      </c>
      <c r="Z1853" s="25">
        <f t="shared" si="35"/>
        <v>82.5</v>
      </c>
    </row>
    <row r="1854" spans="1:26" ht="20.100000000000001" customHeight="1" x14ac:dyDescent="0.25">
      <c r="A1854" s="91">
        <v>44927</v>
      </c>
      <c r="B1854" s="76" t="s">
        <v>17</v>
      </c>
      <c r="C1854" s="76" t="s">
        <v>18</v>
      </c>
      <c r="D1854" s="76" t="s">
        <v>19</v>
      </c>
      <c r="E1854" s="77" t="s">
        <v>20</v>
      </c>
      <c r="F1854" s="78">
        <v>168</v>
      </c>
      <c r="G1854" s="76" t="s">
        <v>298</v>
      </c>
      <c r="H1854" s="76" t="s">
        <v>86</v>
      </c>
      <c r="I1854" s="5">
        <v>2</v>
      </c>
      <c r="J1854" s="19">
        <v>1.389</v>
      </c>
      <c r="K1854" s="19">
        <v>2.7690000000000001</v>
      </c>
      <c r="L1854" s="19">
        <v>1.359</v>
      </c>
      <c r="M1854" s="19">
        <v>1.389</v>
      </c>
      <c r="N1854" s="19">
        <v>1.359</v>
      </c>
      <c r="O1854" s="20">
        <v>50.162513542795232</v>
      </c>
      <c r="P1854" s="20">
        <v>102.2075055187638</v>
      </c>
      <c r="Q1854" s="20">
        <v>102.2075055187638</v>
      </c>
      <c r="R1854" s="35" t="str">
        <f>CONCATENATE(Таблица1[[#This Row],[ОКПД]],Таблица1[[#This Row],[Признак периода данных]],Таблица1[[#This Row],[ОКЕИ]])</f>
        <v>10.20.23_168</v>
      </c>
      <c r="S1854" s="35" t="str">
        <f>VLOOKUP(Таблица1[[#This Row],[ОКПД]],ОКПД!$A$2:$B$11000,2,FALSE)</f>
        <v>Рыба вяленая, соленая и несоленая или в рассоле</v>
      </c>
      <c r="T1854" s="35" t="str">
        <f>VLOOKUP(Таблица1[[#This Row],[ОКЕИ]],'для единиц измирения'!$G$4:$H$1900,2,FALSE)</f>
        <v>тонн</v>
      </c>
      <c r="U1854" s="10" t="str">
        <f>LEFT(Таблица1[[#This Row],[ОКПД]],2)</f>
        <v>10</v>
      </c>
      <c r="V1854" s="10" t="e">
        <f>IF(H1854=H1861:H1864,"…*",Таблица1[[#This Row],[За отчётный месяц]])</f>
        <v>#VALUE!</v>
      </c>
      <c r="Y1854" s="26">
        <f t="shared" si="34"/>
        <v>1.389</v>
      </c>
      <c r="Z1854" s="24">
        <f>Q1854</f>
        <v>102.2075055187638</v>
      </c>
    </row>
    <row r="1855" spans="1:26" ht="20.100000000000001" customHeight="1" x14ac:dyDescent="0.25">
      <c r="A1855" s="91">
        <v>44927</v>
      </c>
      <c r="B1855" s="76" t="s">
        <v>17</v>
      </c>
      <c r="C1855" s="76" t="s">
        <v>18</v>
      </c>
      <c r="D1855" s="76" t="s">
        <v>19</v>
      </c>
      <c r="E1855" s="77" t="s">
        <v>20</v>
      </c>
      <c r="F1855" s="78">
        <v>234</v>
      </c>
      <c r="G1855" s="76" t="s">
        <v>298</v>
      </c>
      <c r="H1855" s="76" t="s">
        <v>336</v>
      </c>
      <c r="I1855" s="5">
        <v>2</v>
      </c>
      <c r="J1855" s="19">
        <v>36.676000000000002</v>
      </c>
      <c r="K1855" s="19">
        <v>30.372</v>
      </c>
      <c r="L1855" s="19">
        <v>29.623000000000001</v>
      </c>
      <c r="M1855" s="19">
        <v>36.676000000000002</v>
      </c>
      <c r="N1855" s="19">
        <v>29.623000000000001</v>
      </c>
      <c r="O1855" s="20">
        <v>120.75595943632293</v>
      </c>
      <c r="P1855" s="20">
        <v>123.80920230901664</v>
      </c>
      <c r="Q1855" s="20">
        <v>123.80920230901664</v>
      </c>
      <c r="R1855" s="35" t="str">
        <f>CONCATENATE(Таблица1[[#This Row],[ОКПД]],Таблица1[[#This Row],[Признак периода данных]],Таблица1[[#This Row],[ОКЕИ]])</f>
        <v>35.30.11.112_234</v>
      </c>
      <c r="S1855" s="35" t="str">
        <f>VLOOKUP(Таблица1[[#This Row],[ОКПД]],ОКПД!$A$2:$B$11000,2,FALSE)</f>
        <v>Энергия тепловая, отпущенная атомными электростанциями (АЭС)</v>
      </c>
      <c r="T1855" s="35" t="str">
        <f>VLOOKUP(Таблица1[[#This Row],[ОКЕИ]],'для единиц измирения'!$G$4:$H$1900,2,FALSE)</f>
        <v>тыс. Гкал</v>
      </c>
      <c r="U1855" s="10" t="str">
        <f>LEFT(Таблица1[[#This Row],[ОКПД]],2)</f>
        <v>35</v>
      </c>
      <c r="V1855" s="10" t="e">
        <f>IF(H1855=H1862:H1865,"…*",Таблица1[[#This Row],[За отчётный месяц]])</f>
        <v>#VALUE!</v>
      </c>
      <c r="Y1855" s="26">
        <f t="shared" si="34"/>
        <v>36.676000000000002</v>
      </c>
      <c r="Z1855" s="28">
        <f t="shared" si="35"/>
        <v>123.80920230901664</v>
      </c>
    </row>
    <row r="1856" spans="1:26" ht="20.100000000000001" customHeight="1" x14ac:dyDescent="0.25">
      <c r="A1856" s="91">
        <v>44927</v>
      </c>
      <c r="B1856" s="76" t="s">
        <v>17</v>
      </c>
      <c r="C1856" s="76" t="s">
        <v>18</v>
      </c>
      <c r="D1856" s="76" t="s">
        <v>19</v>
      </c>
      <c r="E1856" s="77" t="s">
        <v>20</v>
      </c>
      <c r="F1856" s="78">
        <v>247</v>
      </c>
      <c r="G1856" s="76" t="s">
        <v>298</v>
      </c>
      <c r="H1856" s="76" t="s">
        <v>262</v>
      </c>
      <c r="I1856" s="5">
        <v>22</v>
      </c>
      <c r="J1856" s="19">
        <v>92.126000000000005</v>
      </c>
      <c r="K1856" s="19">
        <v>83.153000000000006</v>
      </c>
      <c r="L1856" s="19">
        <v>85.141000000000005</v>
      </c>
      <c r="M1856" s="19">
        <v>92.126000000000005</v>
      </c>
      <c r="N1856" s="19">
        <v>85.141000000000005</v>
      </c>
      <c r="O1856" s="20">
        <v>110.79095161930418</v>
      </c>
      <c r="P1856" s="20">
        <v>108.20403800754043</v>
      </c>
      <c r="Q1856" s="20">
        <v>108.20403800754043</v>
      </c>
      <c r="R1856" s="35" t="str">
        <f>CONCATENATE(Таблица1[[#This Row],[ОКПД]],Таблица1[[#This Row],[Признак периода данных]],Таблица1[[#This Row],[ОКЕИ]])</f>
        <v>35.11.10_247</v>
      </c>
      <c r="S1856" s="35" t="str">
        <f>VLOOKUP(Таблица1[[#This Row],[ОКПД]],ОКПД!$A$2:$B$11000,2,FALSE)</f>
        <v>Электроэнергия</v>
      </c>
      <c r="T1856" s="35" t="str">
        <f>VLOOKUP(Таблица1[[#This Row],[ОКЕИ]],'для единиц измирения'!$G$4:$H$1900,2,FALSE)</f>
        <v>млн. кВт. ч</v>
      </c>
      <c r="U1856" s="10" t="str">
        <f>LEFT(Таблица1[[#This Row],[ОКПД]],2)</f>
        <v>35</v>
      </c>
      <c r="V1856" s="10" t="e">
        <f>IF(H1856=H1863:H1866,"…*",Таблица1[[#This Row],[За отчётный месяц]])</f>
        <v>#VALUE!</v>
      </c>
      <c r="Y1856" s="26">
        <f t="shared" si="34"/>
        <v>92.126000000000005</v>
      </c>
      <c r="Z1856" s="28">
        <f t="shared" si="35"/>
        <v>108.20403800754043</v>
      </c>
    </row>
    <row r="1857" spans="1:26" ht="20.100000000000001" customHeight="1" x14ac:dyDescent="0.25">
      <c r="A1857" s="91">
        <v>44927</v>
      </c>
      <c r="B1857" s="76" t="s">
        <v>17</v>
      </c>
      <c r="C1857" s="76" t="s">
        <v>18</v>
      </c>
      <c r="D1857" s="76" t="s">
        <v>19</v>
      </c>
      <c r="E1857" s="77" t="s">
        <v>20</v>
      </c>
      <c r="F1857" s="78">
        <v>168</v>
      </c>
      <c r="G1857" s="76" t="s">
        <v>298</v>
      </c>
      <c r="H1857" s="76" t="s">
        <v>167</v>
      </c>
      <c r="I1857" s="5">
        <v>2</v>
      </c>
      <c r="J1857" s="19">
        <v>0.85</v>
      </c>
      <c r="K1857" s="19">
        <v>0.92</v>
      </c>
      <c r="L1857" s="19">
        <v>0.74</v>
      </c>
      <c r="M1857" s="19">
        <v>0.85</v>
      </c>
      <c r="N1857" s="19">
        <v>0.74</v>
      </c>
      <c r="O1857" s="20">
        <v>92.391304347826093</v>
      </c>
      <c r="P1857" s="20">
        <v>114.86486486486487</v>
      </c>
      <c r="Q1857" s="20">
        <v>114.86486486486487</v>
      </c>
      <c r="R1857" s="35" t="str">
        <f>CONCATENATE(Таблица1[[#This Row],[ОКПД]],Таблица1[[#This Row],[Признак периода данных]],Таблица1[[#This Row],[ОКЕИ]])</f>
        <v>10.51.56.150_168</v>
      </c>
      <c r="S1857" s="35" t="str">
        <f>VLOOKUP(Таблица1[[#This Row],[ОКПД]],ОКПД!$A$2:$B$11000,2,FALSE)</f>
        <v>Продукты на основе творога</v>
      </c>
      <c r="T1857" s="35" t="str">
        <f>VLOOKUP(Таблица1[[#This Row],[ОКЕИ]],'для единиц измирения'!$G$4:$H$1900,2,FALSE)</f>
        <v>тонн</v>
      </c>
      <c r="U1857" s="10" t="str">
        <f>LEFT(Таблица1[[#This Row],[ОКПД]],2)</f>
        <v>10</v>
      </c>
      <c r="V1857" s="10" t="e">
        <f>IF(H1857=H1864:H1867,"…*",Таблица1[[#This Row],[За отчётный месяц]])</f>
        <v>#VALUE!</v>
      </c>
      <c r="Y1857" s="26">
        <f t="shared" si="34"/>
        <v>0.85</v>
      </c>
      <c r="Z1857" s="28">
        <f t="shared" si="35"/>
        <v>114.86486486486487</v>
      </c>
    </row>
    <row r="1858" spans="1:26" ht="20.100000000000001" customHeight="1" x14ac:dyDescent="0.25">
      <c r="A1858" s="91">
        <v>44927</v>
      </c>
      <c r="B1858" s="76" t="s">
        <v>17</v>
      </c>
      <c r="C1858" s="76" t="s">
        <v>18</v>
      </c>
      <c r="D1858" s="76" t="s">
        <v>19</v>
      </c>
      <c r="E1858" s="77" t="s">
        <v>20</v>
      </c>
      <c r="F1858" s="78">
        <v>168</v>
      </c>
      <c r="G1858" s="76" t="s">
        <v>298</v>
      </c>
      <c r="H1858" s="76" t="s">
        <v>47</v>
      </c>
      <c r="I1858" s="5">
        <v>1</v>
      </c>
      <c r="J1858" s="19">
        <v>0.12</v>
      </c>
      <c r="K1858" s="19">
        <v>0.25</v>
      </c>
      <c r="L1858" s="19">
        <v>0.14000000000000001</v>
      </c>
      <c r="M1858" s="19">
        <v>0.12</v>
      </c>
      <c r="N1858" s="19">
        <v>0.14000000000000001</v>
      </c>
      <c r="O1858" s="20">
        <v>48</v>
      </c>
      <c r="P1858" s="20">
        <v>85.714285714285708</v>
      </c>
      <c r="Q1858" s="20">
        <v>85.714285714285708</v>
      </c>
      <c r="R1858" s="35" t="str">
        <f>CONCATENATE(Таблица1[[#This Row],[ОКПД]],Таблица1[[#This Row],[Признак периода данных]],Таблица1[[#This Row],[ОКЕИ]])</f>
        <v>10.13.14.500_168</v>
      </c>
      <c r="S1858" s="35" t="str">
        <f>VLOOKUP(Таблица1[[#This Row],[ОКПД]],ОКПД!$A$2:$B$11000,2,FALSE)</f>
        <v>Изделия колбасные из термически обработанных ингредиентов</v>
      </c>
      <c r="T1858" s="35" t="str">
        <f>VLOOKUP(Таблица1[[#This Row],[ОКЕИ]],'для единиц измирения'!$G$4:$H$1900,2,FALSE)</f>
        <v>тонн</v>
      </c>
      <c r="U1858" s="10" t="str">
        <f>LEFT(Таблица1[[#This Row],[ОКПД]],2)</f>
        <v>10</v>
      </c>
      <c r="V1858" s="10" t="e">
        <f>IF(H1858=H1865:H1868,"…*",Таблица1[[#This Row],[За отчётный месяц]])</f>
        <v>#VALUE!</v>
      </c>
      <c r="Y1858" s="26">
        <f t="shared" si="34"/>
        <v>0.12</v>
      </c>
      <c r="Z1858" s="28">
        <f t="shared" si="35"/>
        <v>85.714285714285708</v>
      </c>
    </row>
    <row r="1859" spans="1:26" ht="20.100000000000001" customHeight="1" x14ac:dyDescent="0.25">
      <c r="A1859" s="91">
        <v>44927</v>
      </c>
      <c r="B1859" s="76" t="s">
        <v>17</v>
      </c>
      <c r="C1859" s="76" t="s">
        <v>18</v>
      </c>
      <c r="D1859" s="76" t="s">
        <v>19</v>
      </c>
      <c r="E1859" s="77" t="s">
        <v>20</v>
      </c>
      <c r="F1859" s="78">
        <v>168</v>
      </c>
      <c r="G1859" s="76" t="s">
        <v>298</v>
      </c>
      <c r="H1859" s="76" t="s">
        <v>202</v>
      </c>
      <c r="I1859" s="5">
        <v>1</v>
      </c>
      <c r="J1859" s="19">
        <v>0.04</v>
      </c>
      <c r="K1859" s="19"/>
      <c r="L1859" s="19"/>
      <c r="M1859" s="19">
        <v>0.04</v>
      </c>
      <c r="N1859" s="19"/>
      <c r="O1859" s="20"/>
      <c r="P1859" s="20"/>
      <c r="Q1859" s="20"/>
      <c r="R1859" s="35" t="str">
        <f>CONCATENATE(Таблица1[[#This Row],[ОКПД]],Таблица1[[#This Row],[Признак периода данных]],Таблица1[[#This Row],[ОКЕИ]])</f>
        <v>10.73.11_168</v>
      </c>
      <c r="S1859" s="35" t="str">
        <f>VLOOKUP(Таблица1[[#This Row],[ОКПД]],ОКПД!$A$2:$B$11000,2,FALSE)</f>
        <v>Изделия макаронные и аналогичные мучные изделия</v>
      </c>
      <c r="T1859" s="35" t="str">
        <f>VLOOKUP(Таблица1[[#This Row],[ОКЕИ]],'для единиц измирения'!$G$4:$H$1900,2,FALSE)</f>
        <v>тонн</v>
      </c>
      <c r="U1859" s="10" t="str">
        <f>LEFT(Таблица1[[#This Row],[ОКПД]],2)</f>
        <v>10</v>
      </c>
      <c r="V1859" s="10" t="e">
        <f>IF(H1859=H1866:H1869,"…*",Таблица1[[#This Row],[За отчётный месяц]])</f>
        <v>#VALUE!</v>
      </c>
      <c r="Y1859" s="26">
        <f t="shared" si="34"/>
        <v>0.04</v>
      </c>
      <c r="Z1859" s="28">
        <f t="shared" si="35"/>
        <v>0</v>
      </c>
    </row>
    <row r="1860" spans="1:26" ht="20.100000000000001" customHeight="1" x14ac:dyDescent="0.25">
      <c r="A1860" s="91">
        <v>44927</v>
      </c>
      <c r="B1860" s="76" t="s">
        <v>17</v>
      </c>
      <c r="C1860" s="76" t="s">
        <v>18</v>
      </c>
      <c r="D1860" s="76" t="s">
        <v>19</v>
      </c>
      <c r="E1860" s="77" t="s">
        <v>20</v>
      </c>
      <c r="F1860" s="78">
        <v>384</v>
      </c>
      <c r="G1860" s="76" t="s">
        <v>298</v>
      </c>
      <c r="H1860" s="76" t="s">
        <v>9074</v>
      </c>
      <c r="I1860" s="5">
        <v>1</v>
      </c>
      <c r="J1860" s="19">
        <v>14</v>
      </c>
      <c r="K1860" s="19"/>
      <c r="L1860" s="19">
        <v>14</v>
      </c>
      <c r="M1860" s="19">
        <v>14</v>
      </c>
      <c r="N1860" s="19">
        <v>14</v>
      </c>
      <c r="O1860" s="20"/>
      <c r="P1860" s="20">
        <v>100</v>
      </c>
      <c r="Q1860" s="20">
        <v>100</v>
      </c>
      <c r="R1860" s="35" t="str">
        <f>CONCATENATE(Таблица1[[#This Row],[ОКПД]],Таблица1[[#This Row],[Признак периода данных]],Таблица1[[#This Row],[ОКЕИ]])</f>
        <v>31.01.12_384</v>
      </c>
      <c r="S1860" s="35" t="str">
        <f>VLOOKUP(Таблица1[[#This Row],[ОКПД]],ОКПД!$A$2:$B$11000,2,FALSE)</f>
        <v>Мебель деревянная для офисов</v>
      </c>
      <c r="T1860" s="35" t="str">
        <f>VLOOKUP(Таблица1[[#This Row],[ОКЕИ]],'для единиц измирения'!$G$4:$H$1900,2,FALSE)</f>
        <v>тыс.руб</v>
      </c>
      <c r="U1860" s="10" t="str">
        <f>LEFT(Таблица1[[#This Row],[ОКПД]],2)</f>
        <v>31</v>
      </c>
      <c r="V1860" s="10" t="e">
        <f>IF(H1860=H1867:H1870,"…*",Таблица1[[#This Row],[За отчётный месяц]])</f>
        <v>#VALUE!</v>
      </c>
      <c r="Y1860" s="26">
        <f t="shared" si="34"/>
        <v>14</v>
      </c>
      <c r="Z1860" s="28">
        <f t="shared" si="35"/>
        <v>100</v>
      </c>
    </row>
    <row r="1861" spans="1:26" ht="20.100000000000001" customHeight="1" x14ac:dyDescent="0.25">
      <c r="A1861" s="91">
        <v>44927</v>
      </c>
      <c r="B1861" s="76" t="s">
        <v>17</v>
      </c>
      <c r="C1861" s="76" t="s">
        <v>18</v>
      </c>
      <c r="D1861" s="76" t="s">
        <v>19</v>
      </c>
      <c r="E1861" s="77" t="s">
        <v>20</v>
      </c>
      <c r="F1861" s="78">
        <v>168</v>
      </c>
      <c r="G1861" s="76" t="s">
        <v>298</v>
      </c>
      <c r="H1861" s="76" t="s">
        <v>144</v>
      </c>
      <c r="I1861" s="5">
        <v>3</v>
      </c>
      <c r="J1861" s="19">
        <v>2.82</v>
      </c>
      <c r="K1861" s="19">
        <v>2.2799999999999998</v>
      </c>
      <c r="L1861" s="19">
        <v>1.65</v>
      </c>
      <c r="M1861" s="19">
        <v>2.82</v>
      </c>
      <c r="N1861" s="19">
        <v>1.65</v>
      </c>
      <c r="O1861" s="20">
        <v>123.68421052631579</v>
      </c>
      <c r="P1861" s="20">
        <v>170.90909090909091</v>
      </c>
      <c r="Q1861" s="20">
        <v>170.90909090909091</v>
      </c>
      <c r="R1861" s="35" t="str">
        <f>CONCATENATE(Таблица1[[#This Row],[ОКПД]],Таблица1[[#This Row],[Признак периода данных]],Таблица1[[#This Row],[ОКЕИ]])</f>
        <v>10.51.52.110_168</v>
      </c>
      <c r="S1861" s="35" t="str">
        <f>VLOOKUP(Таблица1[[#This Row],[ОКПД]],ОКПД!$A$2:$B$11000,2,FALSE)</f>
        <v>Йогурт</v>
      </c>
      <c r="T1861" s="35" t="str">
        <f>VLOOKUP(Таблица1[[#This Row],[ОКЕИ]],'для единиц измирения'!$G$4:$H$1900,2,FALSE)</f>
        <v>тонн</v>
      </c>
      <c r="U1861" s="10" t="str">
        <f>LEFT(Таблица1[[#This Row],[ОКПД]],2)</f>
        <v>10</v>
      </c>
      <c r="V1861" s="10" t="e">
        <f>IF(H1861=H1868:H1871,"…*",Таблица1[[#This Row],[За отчётный месяц]])</f>
        <v>#VALUE!</v>
      </c>
      <c r="Y1861" s="26">
        <f t="shared" si="34"/>
        <v>2.82</v>
      </c>
      <c r="Z1861" s="28">
        <f t="shared" si="35"/>
        <v>170.90909090909091</v>
      </c>
    </row>
    <row r="1862" spans="1:26" ht="20.100000000000001" customHeight="1" x14ac:dyDescent="0.25">
      <c r="A1862" s="91">
        <v>44927</v>
      </c>
      <c r="B1862" s="76" t="s">
        <v>17</v>
      </c>
      <c r="C1862" s="76" t="s">
        <v>18</v>
      </c>
      <c r="D1862" s="76" t="s">
        <v>19</v>
      </c>
      <c r="E1862" s="77" t="s">
        <v>20</v>
      </c>
      <c r="F1862" s="78">
        <v>168</v>
      </c>
      <c r="G1862" s="76" t="s">
        <v>298</v>
      </c>
      <c r="H1862" s="76" t="s">
        <v>106</v>
      </c>
      <c r="I1862" s="5">
        <v>1</v>
      </c>
      <c r="J1862" s="19">
        <v>1.7999999999999999E-2</v>
      </c>
      <c r="K1862" s="19">
        <v>4.7E-2</v>
      </c>
      <c r="L1862" s="19">
        <v>1.7000000000000001E-2</v>
      </c>
      <c r="M1862" s="19">
        <v>1.7999999999999999E-2</v>
      </c>
      <c r="N1862" s="19">
        <v>1.7000000000000001E-2</v>
      </c>
      <c r="O1862" s="20">
        <v>38.297872340425535</v>
      </c>
      <c r="P1862" s="20">
        <v>105.88235294117646</v>
      </c>
      <c r="Q1862" s="20">
        <v>105.88235294117646</v>
      </c>
      <c r="R1862" s="35" t="str">
        <f>CONCATENATE(Таблица1[[#This Row],[ОКПД]],Таблица1[[#This Row],[Признак периода данных]],Таблица1[[#This Row],[ОКЕИ]])</f>
        <v>10.20.24.112_168</v>
      </c>
      <c r="S1862" s="35" t="str">
        <f>VLOOKUP(Таблица1[[#This Row],[ОКПД]],ОКПД!$A$2:$B$11000,2,FALSE)</f>
        <v>Сельдь и филе сельди холодного копчения</v>
      </c>
      <c r="T1862" s="35" t="str">
        <f>VLOOKUP(Таблица1[[#This Row],[ОКЕИ]],'для единиц измирения'!$G$4:$H$1900,2,FALSE)</f>
        <v>тонн</v>
      </c>
      <c r="U1862" s="10" t="str">
        <f>LEFT(Таблица1[[#This Row],[ОКПД]],2)</f>
        <v>10</v>
      </c>
      <c r="V1862" s="10" t="e">
        <f>IF(H1862=H1869:H1872,"…*",Таблица1[[#This Row],[За отчётный месяц]])</f>
        <v>#VALUE!</v>
      </c>
      <c r="Y1862" s="26">
        <f t="shared" si="34"/>
        <v>1.7999999999999999E-2</v>
      </c>
      <c r="Z1862" s="28">
        <f t="shared" si="35"/>
        <v>105.88235294117646</v>
      </c>
    </row>
    <row r="1863" spans="1:26" ht="20.100000000000001" customHeight="1" x14ac:dyDescent="0.25">
      <c r="A1863" s="91">
        <v>44927</v>
      </c>
      <c r="B1863" s="76" t="s">
        <v>17</v>
      </c>
      <c r="C1863" s="76" t="s">
        <v>18</v>
      </c>
      <c r="D1863" s="76" t="s">
        <v>19</v>
      </c>
      <c r="E1863" s="77" t="s">
        <v>20</v>
      </c>
      <c r="F1863" s="78">
        <v>168</v>
      </c>
      <c r="G1863" s="76" t="s">
        <v>298</v>
      </c>
      <c r="H1863" s="76" t="s">
        <v>76</v>
      </c>
      <c r="I1863" s="5"/>
      <c r="J1863" s="19"/>
      <c r="K1863" s="19"/>
      <c r="L1863" s="19"/>
      <c r="M1863" s="19"/>
      <c r="N1863" s="19"/>
      <c r="O1863" s="20"/>
      <c r="P1863" s="20"/>
      <c r="Q1863" s="20"/>
      <c r="R1863" s="35" t="str">
        <f>CONCATENATE(Таблица1[[#This Row],[ОКПД]],Таблица1[[#This Row],[Признак периода данных]],Таблица1[[#This Row],[ОКЕИ]])</f>
        <v>10.20.14.120_168</v>
      </c>
      <c r="S1863" s="35" t="str">
        <f>VLOOKUP(Таблица1[[#This Row],[ОКПД]],ОКПД!$A$2:$B$11000,2,FALSE)</f>
        <v>Филе морской рыбы мороженое</v>
      </c>
      <c r="T1863" s="35" t="str">
        <f>VLOOKUP(Таблица1[[#This Row],[ОКЕИ]],'для единиц измирения'!$G$4:$H$1900,2,FALSE)</f>
        <v>тонн</v>
      </c>
      <c r="U1863" s="10" t="str">
        <f>LEFT(Таблица1[[#This Row],[ОКПД]],2)</f>
        <v>10</v>
      </c>
      <c r="V1863" s="10" t="e">
        <f>IF(H1863=H1870:H1873,"…*",Таблица1[[#This Row],[За отчётный месяц]])</f>
        <v>#VALUE!</v>
      </c>
      <c r="Y1863" s="26">
        <f t="shared" si="34"/>
        <v>0</v>
      </c>
      <c r="Z1863" s="28">
        <f t="shared" si="35"/>
        <v>0</v>
      </c>
    </row>
    <row r="1864" spans="1:26" ht="20.100000000000001" customHeight="1" x14ac:dyDescent="0.25">
      <c r="A1864" s="91">
        <v>44927</v>
      </c>
      <c r="B1864" s="76" t="s">
        <v>17</v>
      </c>
      <c r="C1864" s="76" t="s">
        <v>18</v>
      </c>
      <c r="D1864" s="76" t="s">
        <v>19</v>
      </c>
      <c r="E1864" s="77" t="s">
        <v>20</v>
      </c>
      <c r="F1864" s="78">
        <v>128</v>
      </c>
      <c r="G1864" s="76" t="s">
        <v>298</v>
      </c>
      <c r="H1864" s="76" t="s">
        <v>215</v>
      </c>
      <c r="I1864" s="5">
        <v>3</v>
      </c>
      <c r="J1864" s="19">
        <v>40.590000000000003</v>
      </c>
      <c r="K1864" s="19">
        <v>59.5</v>
      </c>
      <c r="L1864" s="19">
        <v>64.260000000000005</v>
      </c>
      <c r="M1864" s="19">
        <v>40.590000000000003</v>
      </c>
      <c r="N1864" s="19">
        <v>64.260000000000005</v>
      </c>
      <c r="O1864" s="20">
        <v>68.21848739495799</v>
      </c>
      <c r="P1864" s="20">
        <v>63.16526610644258</v>
      </c>
      <c r="Q1864" s="20">
        <v>63.16526610644258</v>
      </c>
      <c r="R1864" s="35" t="str">
        <f>CONCATENATE(Таблица1[[#This Row],[ОКПД]],Таблица1[[#This Row],[Признак периода данных]],Таблица1[[#This Row],[ОКЕИ]])</f>
        <v>11.07.11_128</v>
      </c>
      <c r="S1864" s="35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864" s="35" t="str">
        <f>VLOOKUP(Таблица1[[#This Row],[ОКЕИ]],'для единиц измирения'!$G$4:$H$1900,2,FALSE)</f>
        <v>тыс.полу-литров</v>
      </c>
      <c r="U1864" s="10" t="str">
        <f>LEFT(Таблица1[[#This Row],[ОКПД]],2)</f>
        <v>11</v>
      </c>
      <c r="V1864" s="10" t="e">
        <f>IF(H1864=H1871:H1874,"…*",Таблица1[[#This Row],[За отчётный месяц]])</f>
        <v>#VALUE!</v>
      </c>
      <c r="Y1864" s="26">
        <f t="shared" si="34"/>
        <v>40.590000000000003</v>
      </c>
      <c r="Z1864" s="28">
        <f t="shared" si="35"/>
        <v>63.16526610644258</v>
      </c>
    </row>
    <row r="1865" spans="1:26" ht="20.100000000000001" customHeight="1" x14ac:dyDescent="0.25">
      <c r="A1865" s="91">
        <v>44927</v>
      </c>
      <c r="B1865" s="76" t="s">
        <v>17</v>
      </c>
      <c r="C1865" s="76" t="s">
        <v>18</v>
      </c>
      <c r="D1865" s="76" t="s">
        <v>19</v>
      </c>
      <c r="E1865" s="77" t="s">
        <v>20</v>
      </c>
      <c r="F1865" s="78">
        <v>796</v>
      </c>
      <c r="G1865" s="76" t="s">
        <v>298</v>
      </c>
      <c r="H1865" s="76" t="s">
        <v>9140</v>
      </c>
      <c r="I1865" s="5">
        <v>1</v>
      </c>
      <c r="J1865" s="19">
        <v>1</v>
      </c>
      <c r="K1865" s="19"/>
      <c r="L1865" s="19">
        <v>1</v>
      </c>
      <c r="M1865" s="19">
        <v>1</v>
      </c>
      <c r="N1865" s="19">
        <v>1</v>
      </c>
      <c r="O1865" s="20"/>
      <c r="P1865" s="20">
        <v>100</v>
      </c>
      <c r="Q1865" s="20">
        <v>100</v>
      </c>
      <c r="R1865" s="35" t="str">
        <f>CONCATENATE(Таблица1[[#This Row],[ОКПД]],Таблица1[[#This Row],[Признак периода данных]],Таблица1[[#This Row],[ОКЕИ]])</f>
        <v>31.09.12.119_796</v>
      </c>
      <c r="S1865" s="35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865" s="35" t="str">
        <f>VLOOKUP(Таблица1[[#This Row],[ОКЕИ]],'для единиц измирения'!$G$4:$H$1900,2,FALSE)</f>
        <v>штук</v>
      </c>
      <c r="U1865" s="10" t="str">
        <f>LEFT(Таблица1[[#This Row],[ОКПД]],2)</f>
        <v>31</v>
      </c>
      <c r="V1865" s="10" t="e">
        <f>IF(H1865=H1872:H1875,"…*",Таблица1[[#This Row],[За отчётный месяц]])</f>
        <v>#VALUE!</v>
      </c>
      <c r="Y1865" s="26">
        <f t="shared" si="34"/>
        <v>1</v>
      </c>
      <c r="Z1865" s="28">
        <f t="shared" si="35"/>
        <v>100</v>
      </c>
    </row>
    <row r="1866" spans="1:26" ht="20.100000000000001" customHeight="1" x14ac:dyDescent="0.25">
      <c r="A1866" s="91">
        <v>44927</v>
      </c>
      <c r="B1866" s="76" t="s">
        <v>17</v>
      </c>
      <c r="C1866" s="76" t="s">
        <v>18</v>
      </c>
      <c r="D1866" s="76" t="s">
        <v>19</v>
      </c>
      <c r="E1866" s="77" t="s">
        <v>20</v>
      </c>
      <c r="F1866" s="78">
        <v>168</v>
      </c>
      <c r="G1866" s="76" t="s">
        <v>298</v>
      </c>
      <c r="H1866" s="76" t="s">
        <v>311</v>
      </c>
      <c r="I1866" s="5">
        <v>1</v>
      </c>
      <c r="J1866" s="19">
        <v>0.09</v>
      </c>
      <c r="K1866" s="19">
        <v>0.15</v>
      </c>
      <c r="L1866" s="19">
        <v>0.01</v>
      </c>
      <c r="M1866" s="19">
        <v>0.09</v>
      </c>
      <c r="N1866" s="19">
        <v>0.01</v>
      </c>
      <c r="O1866" s="20">
        <v>60</v>
      </c>
      <c r="P1866" s="20">
        <v>900</v>
      </c>
      <c r="Q1866" s="20">
        <v>900</v>
      </c>
      <c r="R1866" s="35" t="str">
        <f>CONCATENATE(Таблица1[[#This Row],[ОКПД]],Таблица1[[#This Row],[Признак периода данных]],Таблица1[[#This Row],[ОКЕИ]])</f>
        <v>10.13.13_168</v>
      </c>
      <c r="S1866" s="35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866" s="35" t="str">
        <f>VLOOKUP(Таблица1[[#This Row],[ОКЕИ]],'для единиц измирения'!$G$4:$H$1900,2,FALSE)</f>
        <v>тонн</v>
      </c>
      <c r="U1866" s="10" t="str">
        <f>LEFT(Таблица1[[#This Row],[ОКПД]],2)</f>
        <v>10</v>
      </c>
      <c r="V1866" s="10" t="e">
        <f>IF(H1866=H1873:H1876,"…*",Таблица1[[#This Row],[За отчётный месяц]])</f>
        <v>#VALUE!</v>
      </c>
      <c r="Y1866" s="26">
        <f t="shared" si="34"/>
        <v>0.09</v>
      </c>
      <c r="Z1866" s="28">
        <f t="shared" si="35"/>
        <v>900</v>
      </c>
    </row>
    <row r="1867" spans="1:26" ht="20.100000000000001" customHeight="1" x14ac:dyDescent="0.25">
      <c r="A1867" s="91">
        <v>44927</v>
      </c>
      <c r="B1867" s="76" t="s">
        <v>17</v>
      </c>
      <c r="C1867" s="76" t="s">
        <v>18</v>
      </c>
      <c r="D1867" s="76" t="s">
        <v>19</v>
      </c>
      <c r="E1867" s="77" t="s">
        <v>20</v>
      </c>
      <c r="F1867" s="78">
        <v>247</v>
      </c>
      <c r="G1867" s="76" t="s">
        <v>298</v>
      </c>
      <c r="H1867" s="76" t="s">
        <v>273</v>
      </c>
      <c r="I1867" s="5">
        <v>16</v>
      </c>
      <c r="J1867" s="19">
        <v>24.54</v>
      </c>
      <c r="K1867" s="19">
        <v>24.327000000000002</v>
      </c>
      <c r="L1867" s="19">
        <v>25.702000000000002</v>
      </c>
      <c r="M1867" s="19">
        <v>24.54</v>
      </c>
      <c r="N1867" s="19">
        <v>25.702000000000002</v>
      </c>
      <c r="O1867" s="20">
        <v>100.87557035392773</v>
      </c>
      <c r="P1867" s="20">
        <v>95.478951054392653</v>
      </c>
      <c r="Q1867" s="20">
        <v>95.478951054392653</v>
      </c>
      <c r="R1867" s="35" t="str">
        <f>CONCATENATE(Таблица1[[#This Row],[ОКПД]],Таблица1[[#This Row],[Признак периода данных]],Таблица1[[#This Row],[ОКЕИ]])</f>
        <v>35.11.10.114_247</v>
      </c>
      <c r="S1867" s="35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867" s="35" t="str">
        <f>VLOOKUP(Таблица1[[#This Row],[ОКЕИ]],'для единиц измирения'!$G$4:$H$1900,2,FALSE)</f>
        <v>млн. кВт. ч</v>
      </c>
      <c r="U1867" s="10" t="str">
        <f>LEFT(Таблица1[[#This Row],[ОКПД]],2)</f>
        <v>35</v>
      </c>
      <c r="V1867" s="10" t="e">
        <f>IF(H1867=H1874:H1877,"…*",Таблица1[[#This Row],[За отчётный месяц]])</f>
        <v>#VALUE!</v>
      </c>
      <c r="Y1867" s="26">
        <f t="shared" si="34"/>
        <v>24.54</v>
      </c>
      <c r="Z1867" s="28">
        <f t="shared" si="35"/>
        <v>95.478951054392653</v>
      </c>
    </row>
    <row r="1868" spans="1:26" ht="20.100000000000001" customHeight="1" x14ac:dyDescent="0.25">
      <c r="A1868" s="91">
        <v>44927</v>
      </c>
      <c r="B1868" s="76" t="s">
        <v>17</v>
      </c>
      <c r="C1868" s="76" t="s">
        <v>18</v>
      </c>
      <c r="D1868" s="76" t="s">
        <v>19</v>
      </c>
      <c r="E1868" s="77" t="s">
        <v>20</v>
      </c>
      <c r="F1868" s="78">
        <v>168</v>
      </c>
      <c r="G1868" s="76" t="s">
        <v>298</v>
      </c>
      <c r="H1868" s="76" t="s">
        <v>101</v>
      </c>
      <c r="I1868" s="5">
        <v>2</v>
      </c>
      <c r="J1868" s="19">
        <v>4.29</v>
      </c>
      <c r="K1868" s="19">
        <v>7.5469999999999997</v>
      </c>
      <c r="L1868" s="19">
        <v>5.2759999999999998</v>
      </c>
      <c r="M1868" s="19">
        <v>4.29</v>
      </c>
      <c r="N1868" s="19">
        <v>5.2759999999999998</v>
      </c>
      <c r="O1868" s="20">
        <v>56.843778985027164</v>
      </c>
      <c r="P1868" s="20">
        <v>81.311599696739961</v>
      </c>
      <c r="Q1868" s="20">
        <v>81.311599696739961</v>
      </c>
      <c r="R1868" s="35" t="str">
        <f>CONCATENATE(Таблица1[[#This Row],[ОКПД]],Таблица1[[#This Row],[Признак периода данных]],Таблица1[[#This Row],[ОКЕИ]])</f>
        <v>10.20.24_168</v>
      </c>
      <c r="S1868" s="35" t="str">
        <f>VLOOKUP(Таблица1[[#This Row],[ОКПД]],ОКПД!$A$2:$B$11000,2,FALSE)</f>
        <v>Рыба, включая филе, копченая</v>
      </c>
      <c r="T1868" s="35" t="str">
        <f>VLOOKUP(Таблица1[[#This Row],[ОКЕИ]],'для единиц измирения'!$G$4:$H$1900,2,FALSE)</f>
        <v>тонн</v>
      </c>
      <c r="U1868" s="10" t="str">
        <f>LEFT(Таблица1[[#This Row],[ОКПД]],2)</f>
        <v>10</v>
      </c>
      <c r="V1868" s="10" t="e">
        <f>IF(H1868=H1875:H1878,"…*",Таблица1[[#This Row],[За отчётный месяц]])</f>
        <v>#VALUE!</v>
      </c>
      <c r="Y1868" s="26">
        <f t="shared" si="34"/>
        <v>4.29</v>
      </c>
      <c r="Z1868" s="28">
        <f t="shared" si="35"/>
        <v>81.311599696739961</v>
      </c>
    </row>
    <row r="1869" spans="1:26" ht="20.100000000000001" customHeight="1" x14ac:dyDescent="0.25">
      <c r="A1869" s="91">
        <v>44927</v>
      </c>
      <c r="B1869" s="76" t="s">
        <v>17</v>
      </c>
      <c r="C1869" s="76" t="s">
        <v>18</v>
      </c>
      <c r="D1869" s="76" t="s">
        <v>19</v>
      </c>
      <c r="E1869" s="77" t="s">
        <v>20</v>
      </c>
      <c r="F1869" s="78">
        <v>882</v>
      </c>
      <c r="G1869" s="76" t="s">
        <v>298</v>
      </c>
      <c r="H1869" s="76" t="s">
        <v>316</v>
      </c>
      <c r="I1869" s="5">
        <v>2</v>
      </c>
      <c r="J1869" s="19">
        <v>11.94</v>
      </c>
      <c r="K1869" s="19">
        <v>17.71</v>
      </c>
      <c r="L1869" s="19">
        <v>4.9000000000000004</v>
      </c>
      <c r="M1869" s="19">
        <v>11.94</v>
      </c>
      <c r="N1869" s="19">
        <v>4.9000000000000004</v>
      </c>
      <c r="O1869" s="20">
        <v>67.419536984754373</v>
      </c>
      <c r="P1869" s="20">
        <v>243.67346938775509</v>
      </c>
      <c r="Q1869" s="20">
        <v>243.67346938775509</v>
      </c>
      <c r="R1869" s="35" t="str">
        <f>CONCATENATE(Таблица1[[#This Row],[ОКПД]],Таблица1[[#This Row],[Признак периода данных]],Таблица1[[#This Row],[ОКЕИ]])</f>
        <v>10.13.15.110_882</v>
      </c>
      <c r="S1869" s="35" t="str">
        <f>VLOOKUP(Таблица1[[#This Row],[ОКПД]],ОКПД!$A$2:$B$11000,2,FALSE)</f>
        <v>Консервы мясные</v>
      </c>
      <c r="T1869" s="35" t="str">
        <f>VLOOKUP(Таблица1[[#This Row],[ОКЕИ]],'для единиц измирения'!$G$4:$H$1900,2,FALSE)</f>
        <v>тыс.усл. банок</v>
      </c>
      <c r="U1869" s="10" t="str">
        <f>LEFT(Таблица1[[#This Row],[ОКПД]],2)</f>
        <v>10</v>
      </c>
      <c r="V1869" s="10" t="e">
        <f>IF(H1869=H1876:H1879,"…*",Таблица1[[#This Row],[За отчётный месяц]])</f>
        <v>#VALUE!</v>
      </c>
      <c r="Y1869" s="26">
        <f t="shared" si="34"/>
        <v>11.94</v>
      </c>
      <c r="Z1869" s="28">
        <f t="shared" si="35"/>
        <v>243.67346938775509</v>
      </c>
    </row>
    <row r="1870" spans="1:26" ht="20.100000000000001" customHeight="1" x14ac:dyDescent="0.25">
      <c r="A1870" s="91">
        <v>44927</v>
      </c>
      <c r="B1870" s="76" t="s">
        <v>17</v>
      </c>
      <c r="C1870" s="76" t="s">
        <v>18</v>
      </c>
      <c r="D1870" s="76" t="s">
        <v>19</v>
      </c>
      <c r="E1870" s="77" t="s">
        <v>20</v>
      </c>
      <c r="F1870" s="78">
        <v>234</v>
      </c>
      <c r="G1870" s="76" t="s">
        <v>298</v>
      </c>
      <c r="H1870" s="76" t="s">
        <v>282</v>
      </c>
      <c r="I1870" s="5">
        <v>35</v>
      </c>
      <c r="J1870" s="19">
        <v>138.93199999999999</v>
      </c>
      <c r="K1870" s="19">
        <v>118.268</v>
      </c>
      <c r="L1870" s="19">
        <v>141.77600000000001</v>
      </c>
      <c r="M1870" s="19">
        <v>138.93199999999999</v>
      </c>
      <c r="N1870" s="19">
        <v>141.77600000000001</v>
      </c>
      <c r="O1870" s="20">
        <v>117.47218182433117</v>
      </c>
      <c r="P1870" s="20">
        <v>97.994018733777224</v>
      </c>
      <c r="Q1870" s="20">
        <v>97.994018733777224</v>
      </c>
      <c r="R1870" s="35" t="str">
        <f>CONCATENATE(Таблица1[[#This Row],[ОКПД]],Таблица1[[#This Row],[Признак периода данных]],Таблица1[[#This Row],[ОКЕИ]])</f>
        <v>35.30.11_234</v>
      </c>
      <c r="S1870" s="35" t="str">
        <f>VLOOKUP(Таблица1[[#This Row],[ОКПД]],ОКПД!$A$2:$B$11000,2,FALSE)</f>
        <v>Пар и горячая вода</v>
      </c>
      <c r="T1870" s="35" t="str">
        <f>VLOOKUP(Таблица1[[#This Row],[ОКЕИ]],'для единиц измирения'!$G$4:$H$1900,2,FALSE)</f>
        <v>тыс. Гкал</v>
      </c>
      <c r="U1870" s="10" t="str">
        <f>LEFT(Таблица1[[#This Row],[ОКПД]],2)</f>
        <v>35</v>
      </c>
      <c r="V1870" s="10" t="e">
        <f>IF(H1870=H1877:H1880,"…*",Таблица1[[#This Row],[За отчётный месяц]])</f>
        <v>#VALUE!</v>
      </c>
      <c r="Y1870" s="26">
        <f t="shared" si="34"/>
        <v>138.93199999999999</v>
      </c>
      <c r="Z1870" s="28">
        <f t="shared" si="35"/>
        <v>97.994018733777224</v>
      </c>
    </row>
    <row r="1871" spans="1:26" ht="20.100000000000001" customHeight="1" x14ac:dyDescent="0.25">
      <c r="A1871" s="91">
        <v>44927</v>
      </c>
      <c r="B1871" s="76" t="s">
        <v>17</v>
      </c>
      <c r="C1871" s="76" t="s">
        <v>18</v>
      </c>
      <c r="D1871" s="76" t="s">
        <v>19</v>
      </c>
      <c r="E1871" s="77" t="s">
        <v>20</v>
      </c>
      <c r="F1871" s="78">
        <v>168</v>
      </c>
      <c r="G1871" s="76" t="s">
        <v>298</v>
      </c>
      <c r="H1871" s="76" t="s">
        <v>158</v>
      </c>
      <c r="I1871" s="5">
        <v>1</v>
      </c>
      <c r="J1871" s="19">
        <v>0.18</v>
      </c>
      <c r="K1871" s="19">
        <v>0.26</v>
      </c>
      <c r="L1871" s="19">
        <v>0.2</v>
      </c>
      <c r="M1871" s="19">
        <v>0.18</v>
      </c>
      <c r="N1871" s="19">
        <v>0.2</v>
      </c>
      <c r="O1871" s="20">
        <v>69.230769230769226</v>
      </c>
      <c r="P1871" s="20">
        <v>90</v>
      </c>
      <c r="Q1871" s="20">
        <v>90</v>
      </c>
      <c r="R1871" s="35" t="str">
        <f>CONCATENATE(Таблица1[[#This Row],[ОКПД]],Таблица1[[#This Row],[Признак периода данных]],Таблица1[[#This Row],[ОКЕИ]])</f>
        <v>10.51.55.110_168</v>
      </c>
      <c r="S1871" s="35" t="str">
        <f>VLOOKUP(Таблица1[[#This Row],[ОКПД]],ОКПД!$A$2:$B$11000,2,FALSE)</f>
        <v>Сыворотка молочная</v>
      </c>
      <c r="T1871" s="35" t="str">
        <f>VLOOKUP(Таблица1[[#This Row],[ОКЕИ]],'для единиц измирения'!$G$4:$H$1900,2,FALSE)</f>
        <v>тонн</v>
      </c>
      <c r="U1871" s="10" t="str">
        <f>LEFT(Таблица1[[#This Row],[ОКПД]],2)</f>
        <v>10</v>
      </c>
      <c r="V1871" s="10" t="e">
        <f>IF(H1871=H1878:H1881,"…*",Таблица1[[#This Row],[За отчётный месяц]])</f>
        <v>#VALUE!</v>
      </c>
      <c r="Y1871" s="26">
        <f t="shared" si="34"/>
        <v>0.18</v>
      </c>
      <c r="Z1871" s="28">
        <f t="shared" si="35"/>
        <v>90</v>
      </c>
    </row>
    <row r="1872" spans="1:26" ht="20.100000000000001" customHeight="1" x14ac:dyDescent="0.25">
      <c r="A1872" s="91">
        <v>44927</v>
      </c>
      <c r="B1872" s="76" t="s">
        <v>17</v>
      </c>
      <c r="C1872" s="76" t="s">
        <v>18</v>
      </c>
      <c r="D1872" s="76" t="s">
        <v>19</v>
      </c>
      <c r="E1872" s="77" t="s">
        <v>20</v>
      </c>
      <c r="F1872" s="78">
        <v>882</v>
      </c>
      <c r="G1872" s="76" t="s">
        <v>298</v>
      </c>
      <c r="H1872" s="76" t="s">
        <v>326</v>
      </c>
      <c r="I1872" s="5"/>
      <c r="J1872" s="19"/>
      <c r="K1872" s="19">
        <v>0.34</v>
      </c>
      <c r="L1872" s="19">
        <v>0</v>
      </c>
      <c r="M1872" s="19"/>
      <c r="N1872" s="19">
        <v>0</v>
      </c>
      <c r="O1872" s="20"/>
      <c r="P1872" s="20">
        <v>0</v>
      </c>
      <c r="Q1872" s="20">
        <v>0</v>
      </c>
      <c r="R1872" s="35" t="str">
        <f>CONCATENATE(Таблица1[[#This Row],[ОКПД]],Таблица1[[#This Row],[Признак периода данных]],Таблица1[[#This Row],[ОКЕИ]])</f>
        <v>10.20.25.113_882</v>
      </c>
      <c r="S1872" s="35" t="str">
        <f>VLOOKUP(Таблица1[[#This Row],[ОКПД]],ОКПД!$A$2:$B$11000,2,FALSE)</f>
        <v>Консервы рыбные в масле</v>
      </c>
      <c r="T1872" s="35" t="str">
        <f>VLOOKUP(Таблица1[[#This Row],[ОКЕИ]],'для единиц измирения'!$G$4:$H$1900,2,FALSE)</f>
        <v>тыс.усл. банок</v>
      </c>
      <c r="U1872" s="10" t="str">
        <f>LEFT(Таблица1[[#This Row],[ОКПД]],2)</f>
        <v>10</v>
      </c>
      <c r="V1872" s="10" t="e">
        <f>IF(H1872=H1879:H1882,"…*",Таблица1[[#This Row],[За отчётный месяц]])</f>
        <v>#VALUE!</v>
      </c>
      <c r="Y1872" s="26">
        <f t="shared" si="34"/>
        <v>0</v>
      </c>
      <c r="Z1872" s="28">
        <f t="shared" si="35"/>
        <v>0</v>
      </c>
    </row>
    <row r="1873" spans="1:26" ht="20.100000000000001" customHeight="1" x14ac:dyDescent="0.25">
      <c r="A1873" s="91">
        <v>44927</v>
      </c>
      <c r="B1873" s="76" t="s">
        <v>17</v>
      </c>
      <c r="C1873" s="76" t="s">
        <v>18</v>
      </c>
      <c r="D1873" s="76" t="s">
        <v>19</v>
      </c>
      <c r="E1873" s="77" t="s">
        <v>20</v>
      </c>
      <c r="F1873" s="78">
        <v>159</v>
      </c>
      <c r="G1873" s="76" t="s">
        <v>298</v>
      </c>
      <c r="H1873" s="76" t="s">
        <v>309</v>
      </c>
      <c r="I1873" s="5">
        <v>1</v>
      </c>
      <c r="J1873" s="19">
        <v>8.1999999999999993</v>
      </c>
      <c r="K1873" s="19">
        <v>7</v>
      </c>
      <c r="L1873" s="19">
        <v>8.3209999999999997</v>
      </c>
      <c r="M1873" s="19">
        <v>8.1999999999999993</v>
      </c>
      <c r="N1873" s="19">
        <v>8.3209999999999997</v>
      </c>
      <c r="O1873" s="20">
        <v>117.14285714285714</v>
      </c>
      <c r="P1873" s="20">
        <v>98.545847854825141</v>
      </c>
      <c r="Q1873" s="20">
        <v>98.545847854825141</v>
      </c>
      <c r="R1873" s="35" t="str">
        <f>CONCATENATE(Таблица1[[#This Row],[ОКПД]],Таблица1[[#This Row],[Признак периода данных]],Таблица1[[#This Row],[ОКЕИ]])</f>
        <v>06.20.10.110_159</v>
      </c>
      <c r="S1873" s="35" t="str">
        <f>VLOOKUP(Таблица1[[#This Row],[ОКПД]],ОКПД!$A$2:$B$11000,2,FALSE)</f>
        <v xml:space="preserve">Газ горючий природный (газ естественный) </v>
      </c>
      <c r="T1873" s="35" t="str">
        <f>VLOOKUP(Таблица1[[#This Row],[ОКЕИ]],'для единиц измирения'!$G$4:$H$1900,2,FALSE)</f>
        <v>млн.м3</v>
      </c>
      <c r="U1873" s="10" t="str">
        <f>LEFT(Таблица1[[#This Row],[ОКПД]],2)</f>
        <v>06</v>
      </c>
      <c r="V1873" s="10" t="e">
        <f>IF(H1873=H1880:H1883,"…*",Таблица1[[#This Row],[За отчётный месяц]])</f>
        <v>#VALUE!</v>
      </c>
      <c r="Y1873" s="26">
        <f t="shared" si="34"/>
        <v>8.1999999999999993</v>
      </c>
      <c r="Z1873" s="28">
        <f t="shared" si="35"/>
        <v>98.545847854825141</v>
      </c>
    </row>
    <row r="1874" spans="1:26" ht="20.100000000000001" customHeight="1" x14ac:dyDescent="0.25">
      <c r="A1874" s="91">
        <v>44927</v>
      </c>
      <c r="B1874" s="76" t="s">
        <v>17</v>
      </c>
      <c r="C1874" s="76" t="s">
        <v>18</v>
      </c>
      <c r="D1874" s="76" t="s">
        <v>19</v>
      </c>
      <c r="E1874" s="77" t="s">
        <v>20</v>
      </c>
      <c r="F1874" s="78">
        <v>168</v>
      </c>
      <c r="G1874" s="76" t="s">
        <v>298</v>
      </c>
      <c r="H1874" s="76" t="s">
        <v>124</v>
      </c>
      <c r="I1874" s="5">
        <v>2</v>
      </c>
      <c r="J1874" s="19">
        <v>0.08</v>
      </c>
      <c r="K1874" s="19">
        <v>7.0000000000000007E-2</v>
      </c>
      <c r="L1874" s="19">
        <v>7.0000000000000007E-2</v>
      </c>
      <c r="M1874" s="19">
        <v>0.08</v>
      </c>
      <c r="N1874" s="19">
        <v>7.0000000000000007E-2</v>
      </c>
      <c r="O1874" s="20">
        <v>114.28571428571429</v>
      </c>
      <c r="P1874" s="20">
        <v>114.28571428571429</v>
      </c>
      <c r="Q1874" s="20">
        <v>114.28571428571429</v>
      </c>
      <c r="R1874" s="35" t="str">
        <f>CONCATENATE(Таблица1[[#This Row],[ОКПД]],Таблица1[[#This Row],[Признак периода данных]],Таблица1[[#This Row],[ОКЕИ]])</f>
        <v>10.51.12_168</v>
      </c>
      <c r="S1874" s="35" t="str">
        <f>VLOOKUP(Таблица1[[#This Row],[ОКПД]],ОКПД!$A$2:$B$11000,2,FALSE)</f>
        <v>Сливки</v>
      </c>
      <c r="T1874" s="35" t="str">
        <f>VLOOKUP(Таблица1[[#This Row],[ОКЕИ]],'для единиц измирения'!$G$4:$H$1900,2,FALSE)</f>
        <v>тонн</v>
      </c>
      <c r="U1874" s="10" t="str">
        <f>LEFT(Таблица1[[#This Row],[ОКПД]],2)</f>
        <v>10</v>
      </c>
      <c r="V1874" s="10" t="e">
        <f>IF(H1874=H1881:H1884,"…*",Таблица1[[#This Row],[За отчётный месяц]])</f>
        <v>#VALUE!</v>
      </c>
      <c r="Y1874" s="26">
        <f t="shared" si="34"/>
        <v>0.08</v>
      </c>
      <c r="Z1874" s="28">
        <f t="shared" si="35"/>
        <v>114.28571428571429</v>
      </c>
    </row>
    <row r="1875" spans="1:26" ht="20.100000000000001" customHeight="1" x14ac:dyDescent="0.25">
      <c r="A1875" s="91">
        <v>44927</v>
      </c>
      <c r="B1875" s="76" t="s">
        <v>17</v>
      </c>
      <c r="C1875" s="76" t="s">
        <v>18</v>
      </c>
      <c r="D1875" s="76" t="s">
        <v>19</v>
      </c>
      <c r="E1875" s="77" t="s">
        <v>20</v>
      </c>
      <c r="F1875" s="78">
        <v>169</v>
      </c>
      <c r="G1875" s="76" t="s">
        <v>298</v>
      </c>
      <c r="H1875" s="76" t="s">
        <v>38</v>
      </c>
      <c r="I1875" s="5">
        <v>1</v>
      </c>
      <c r="J1875" s="19">
        <v>7</v>
      </c>
      <c r="K1875" s="19">
        <v>9.6</v>
      </c>
      <c r="L1875" s="19">
        <v>1.9</v>
      </c>
      <c r="M1875" s="19">
        <v>7</v>
      </c>
      <c r="N1875" s="19">
        <v>1.9</v>
      </c>
      <c r="O1875" s="20">
        <v>72.916666666666671</v>
      </c>
      <c r="P1875" s="20">
        <v>368.42105263157896</v>
      </c>
      <c r="Q1875" s="20">
        <v>368.42105263157896</v>
      </c>
      <c r="R1875" s="35" t="str">
        <f>CONCATENATE(Таблица1[[#This Row],[ОКПД]],Таблица1[[#This Row],[Признак периода данных]],Таблица1[[#This Row],[ОКЕИ]])</f>
        <v>05.20.10.110_169</v>
      </c>
      <c r="S1875" s="35" t="str">
        <f>VLOOKUP(Таблица1[[#This Row],[ОКПД]],ОКПД!$A$2:$B$11000,2,FALSE)</f>
        <v>Уголь бурый рядовой (лигнит)</v>
      </c>
      <c r="T1875" s="35" t="str">
        <f>VLOOKUP(Таблица1[[#This Row],[ОКЕИ]],'для единиц измирения'!$G$4:$H$1900,2,FALSE)</f>
        <v>тыс. тонн</v>
      </c>
      <c r="U1875" s="10" t="str">
        <f>LEFT(Таблица1[[#This Row],[ОКПД]],2)</f>
        <v>05</v>
      </c>
      <c r="V1875" s="10" t="e">
        <f>IF(H1875=H1882:H1885,"…*",Таблица1[[#This Row],[За отчётный месяц]])</f>
        <v>#VALUE!</v>
      </c>
      <c r="Y1875" s="26">
        <f t="shared" si="34"/>
        <v>7</v>
      </c>
      <c r="Z1875" s="28">
        <f t="shared" si="35"/>
        <v>368.42105263157896</v>
      </c>
    </row>
    <row r="1876" spans="1:26" ht="20.100000000000001" customHeight="1" x14ac:dyDescent="0.25">
      <c r="A1876" s="91">
        <v>44927</v>
      </c>
      <c r="B1876" s="76" t="s">
        <v>17</v>
      </c>
      <c r="C1876" s="76" t="s">
        <v>18</v>
      </c>
      <c r="D1876" s="76" t="s">
        <v>19</v>
      </c>
      <c r="E1876" s="77" t="s">
        <v>20</v>
      </c>
      <c r="F1876" s="78">
        <v>168</v>
      </c>
      <c r="G1876" s="76" t="s">
        <v>298</v>
      </c>
      <c r="H1876" s="76" t="s">
        <v>114</v>
      </c>
      <c r="I1876" s="5">
        <v>1</v>
      </c>
      <c r="J1876" s="19">
        <v>1.4E-2</v>
      </c>
      <c r="K1876" s="19">
        <v>0.45</v>
      </c>
      <c r="L1876" s="19">
        <v>0</v>
      </c>
      <c r="M1876" s="19">
        <v>1.4E-2</v>
      </c>
      <c r="N1876" s="19">
        <v>0</v>
      </c>
      <c r="O1876" s="20">
        <v>3.1111111111111112</v>
      </c>
      <c r="P1876" s="20">
        <v>0</v>
      </c>
      <c r="Q1876" s="20">
        <v>0</v>
      </c>
      <c r="R1876" s="35" t="str">
        <f>CONCATENATE(Таблица1[[#This Row],[ОКПД]],Таблица1[[#This Row],[Признак периода данных]],Таблица1[[#This Row],[ОКЕИ]])</f>
        <v>10.20.25.110_168</v>
      </c>
      <c r="S1876" s="35" t="str">
        <f>VLOOKUP(Таблица1[[#This Row],[ОКПД]],ОКПД!$A$2:$B$11000,2,FALSE)</f>
        <v>Консервы рыбные</v>
      </c>
      <c r="T1876" s="35" t="str">
        <f>VLOOKUP(Таблица1[[#This Row],[ОКЕИ]],'для единиц измирения'!$G$4:$H$1900,2,FALSE)</f>
        <v>тонн</v>
      </c>
      <c r="U1876" s="10" t="str">
        <f>LEFT(Таблица1[[#This Row],[ОКПД]],2)</f>
        <v>10</v>
      </c>
      <c r="V1876" s="10" t="e">
        <f>IF(H1876=H1883:H1886,"…*",Таблица1[[#This Row],[За отчётный месяц]])</f>
        <v>#VALUE!</v>
      </c>
      <c r="Y1876" s="26">
        <f t="shared" ref="Y1876:Y1939" si="36">M1876</f>
        <v>1.4E-2</v>
      </c>
      <c r="Z1876" s="28">
        <f t="shared" si="35"/>
        <v>0</v>
      </c>
    </row>
    <row r="1877" spans="1:26" ht="20.100000000000001" customHeight="1" x14ac:dyDescent="0.25">
      <c r="A1877" s="91">
        <v>44927</v>
      </c>
      <c r="B1877" s="76" t="s">
        <v>17</v>
      </c>
      <c r="C1877" s="76" t="s">
        <v>18</v>
      </c>
      <c r="D1877" s="76" t="s">
        <v>19</v>
      </c>
      <c r="E1877" s="77" t="s">
        <v>20</v>
      </c>
      <c r="F1877" s="78">
        <v>168</v>
      </c>
      <c r="G1877" s="76" t="s">
        <v>298</v>
      </c>
      <c r="H1877" s="76" t="s">
        <v>153</v>
      </c>
      <c r="I1877" s="5">
        <v>4</v>
      </c>
      <c r="J1877" s="19">
        <v>5.77</v>
      </c>
      <c r="K1877" s="19">
        <v>6.66</v>
      </c>
      <c r="L1877" s="19">
        <v>5.54</v>
      </c>
      <c r="M1877" s="19">
        <v>5.77</v>
      </c>
      <c r="N1877" s="19">
        <v>5.54</v>
      </c>
      <c r="O1877" s="20">
        <v>86.636636636636638</v>
      </c>
      <c r="P1877" s="20">
        <v>104.15162454873646</v>
      </c>
      <c r="Q1877" s="20">
        <v>104.15162454873646</v>
      </c>
      <c r="R1877" s="35" t="str">
        <f>CONCATENATE(Таблица1[[#This Row],[ОКПД]],Таблица1[[#This Row],[Признак периода данных]],Таблица1[[#This Row],[ОКЕИ]])</f>
        <v>10.51.52.200_168</v>
      </c>
      <c r="S1877" s="35" t="str">
        <f>VLOOKUP(Таблица1[[#This Row],[ОКПД]],ОКПД!$A$2:$B$11000,2,FALSE)</f>
        <v>Сметана</v>
      </c>
      <c r="T1877" s="35" t="str">
        <f>VLOOKUP(Таблица1[[#This Row],[ОКЕИ]],'для единиц измирения'!$G$4:$H$1900,2,FALSE)</f>
        <v>тонн</v>
      </c>
      <c r="U1877" s="10" t="str">
        <f>LEFT(Таблица1[[#This Row],[ОКПД]],2)</f>
        <v>10</v>
      </c>
      <c r="V1877" s="10" t="e">
        <f>IF(H1877=H1884:H1887,"…*",Таблица1[[#This Row],[За отчётный месяц]])</f>
        <v>#VALUE!</v>
      </c>
      <c r="Y1877" s="26">
        <f t="shared" si="36"/>
        <v>5.77</v>
      </c>
      <c r="Z1877" s="28">
        <f t="shared" si="35"/>
        <v>104.15162454873646</v>
      </c>
    </row>
    <row r="1878" spans="1:26" ht="20.100000000000001" customHeight="1" x14ac:dyDescent="0.25">
      <c r="A1878" s="91">
        <v>44927</v>
      </c>
      <c r="B1878" s="76" t="s">
        <v>17</v>
      </c>
      <c r="C1878" s="76" t="s">
        <v>18</v>
      </c>
      <c r="D1878" s="76" t="s">
        <v>19</v>
      </c>
      <c r="E1878" s="77" t="s">
        <v>20</v>
      </c>
      <c r="F1878" s="78">
        <v>168</v>
      </c>
      <c r="G1878" s="76" t="s">
        <v>298</v>
      </c>
      <c r="H1878" s="76" t="s">
        <v>137</v>
      </c>
      <c r="I1878" s="5">
        <v>3</v>
      </c>
      <c r="J1878" s="19">
        <v>3.6</v>
      </c>
      <c r="K1878" s="19">
        <v>3.71</v>
      </c>
      <c r="L1878" s="19">
        <v>3.16</v>
      </c>
      <c r="M1878" s="19">
        <v>3.6</v>
      </c>
      <c r="N1878" s="19">
        <v>3.16</v>
      </c>
      <c r="O1878" s="20">
        <v>97.03504043126685</v>
      </c>
      <c r="P1878" s="20">
        <v>113.92405063291139</v>
      </c>
      <c r="Q1878" s="20">
        <v>113.92405063291139</v>
      </c>
      <c r="R1878" s="35" t="str">
        <f>CONCATENATE(Таблица1[[#This Row],[ОКПД]],Таблица1[[#This Row],[Признак периода данных]],Таблица1[[#This Row],[ОКЕИ]])</f>
        <v>10.51.40.310_168</v>
      </c>
      <c r="S1878" s="35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878" s="35" t="str">
        <f>VLOOKUP(Таблица1[[#This Row],[ОКЕИ]],'для единиц измирения'!$G$4:$H$1900,2,FALSE)</f>
        <v>тонн</v>
      </c>
      <c r="U1878" s="10" t="str">
        <f>LEFT(Таблица1[[#This Row],[ОКПД]],2)</f>
        <v>10</v>
      </c>
      <c r="V1878" s="10" t="e">
        <f>IF(H1878=H1885:H1888,"…*",Таблица1[[#This Row],[За отчётный месяц]])</f>
        <v>#VALUE!</v>
      </c>
      <c r="Y1878" s="26">
        <f t="shared" si="36"/>
        <v>3.6</v>
      </c>
      <c r="Z1878" s="28">
        <f t="shared" si="35"/>
        <v>113.92405063291139</v>
      </c>
    </row>
    <row r="1879" spans="1:26" ht="20.100000000000001" customHeight="1" x14ac:dyDescent="0.25">
      <c r="A1879" s="91">
        <v>44927</v>
      </c>
      <c r="B1879" s="76" t="s">
        <v>17</v>
      </c>
      <c r="C1879" s="76" t="s">
        <v>18</v>
      </c>
      <c r="D1879" s="76" t="s">
        <v>19</v>
      </c>
      <c r="E1879" s="77" t="s">
        <v>20</v>
      </c>
      <c r="F1879" s="78">
        <v>169</v>
      </c>
      <c r="G1879" s="76" t="s">
        <v>298</v>
      </c>
      <c r="H1879" s="76" t="s">
        <v>299</v>
      </c>
      <c r="I1879" s="5">
        <v>1</v>
      </c>
      <c r="J1879" s="19">
        <v>107</v>
      </c>
      <c r="K1879" s="19">
        <v>115</v>
      </c>
      <c r="L1879" s="19">
        <v>102.32</v>
      </c>
      <c r="M1879" s="19">
        <v>107</v>
      </c>
      <c r="N1879" s="19">
        <v>102.32</v>
      </c>
      <c r="O1879" s="20">
        <v>93.043478260869563</v>
      </c>
      <c r="P1879" s="20">
        <v>104.57388584831899</v>
      </c>
      <c r="Q1879" s="20">
        <v>104.57388584831899</v>
      </c>
      <c r="R1879" s="35" t="str">
        <f>CONCATENATE(Таблица1[[#This Row],[ОКПД]],Таблица1[[#This Row],[Признак периода данных]],Таблица1[[#This Row],[ОКЕИ]])</f>
        <v>05.10.10.120_169</v>
      </c>
      <c r="S1879" s="35" t="str">
        <f>VLOOKUP(Таблица1[[#This Row],[ОКПД]],ОКПД!$A$2:$B$11000,2,FALSE)</f>
        <v xml:space="preserve">Уголь коксующийся </v>
      </c>
      <c r="T1879" s="35" t="str">
        <f>VLOOKUP(Таблица1[[#This Row],[ОКЕИ]],'для единиц измирения'!$G$4:$H$1900,2,FALSE)</f>
        <v>тыс. тонн</v>
      </c>
      <c r="U1879" s="10" t="str">
        <f>LEFT(Таблица1[[#This Row],[ОКПД]],2)</f>
        <v>05</v>
      </c>
      <c r="V1879" s="10" t="e">
        <f>IF(H1879=H1886:H1889,"…*",Таблица1[[#This Row],[За отчётный месяц]])</f>
        <v>#VALUE!</v>
      </c>
      <c r="Y1879" s="26">
        <f t="shared" si="36"/>
        <v>107</v>
      </c>
      <c r="Z1879" s="28">
        <f t="shared" si="35"/>
        <v>104.57388584831899</v>
      </c>
    </row>
    <row r="1880" spans="1:26" ht="20.100000000000001" customHeight="1" x14ac:dyDescent="0.25">
      <c r="A1880" s="91">
        <v>44927</v>
      </c>
      <c r="B1880" s="76" t="s">
        <v>17</v>
      </c>
      <c r="C1880" s="76" t="s">
        <v>18</v>
      </c>
      <c r="D1880" s="76" t="s">
        <v>19</v>
      </c>
      <c r="E1880" s="77" t="s">
        <v>20</v>
      </c>
      <c r="F1880" s="78">
        <v>168</v>
      </c>
      <c r="G1880" s="76" t="s">
        <v>298</v>
      </c>
      <c r="H1880" s="76" t="s">
        <v>132</v>
      </c>
      <c r="I1880" s="5">
        <v>1</v>
      </c>
      <c r="J1880" s="19">
        <v>0.09</v>
      </c>
      <c r="K1880" s="19">
        <v>0.08</v>
      </c>
      <c r="L1880" s="19">
        <v>0.08</v>
      </c>
      <c r="M1880" s="19">
        <v>0.09</v>
      </c>
      <c r="N1880" s="19">
        <v>0.08</v>
      </c>
      <c r="O1880" s="20">
        <v>112.5</v>
      </c>
      <c r="P1880" s="20">
        <v>112.5</v>
      </c>
      <c r="Q1880" s="20">
        <v>112.5</v>
      </c>
      <c r="R1880" s="35" t="str">
        <f>CONCATENATE(Таблица1[[#This Row],[ОКПД]],Таблица1[[#This Row],[Признак периода данных]],Таблица1[[#This Row],[ОКЕИ]])</f>
        <v>10.51.40.100_168</v>
      </c>
      <c r="S1880" s="35" t="str">
        <f>VLOOKUP(Таблица1[[#This Row],[ОКПД]],ОКПД!$A$2:$B$11000,2,FALSE)</f>
        <v>Сыры</v>
      </c>
      <c r="T1880" s="35" t="str">
        <f>VLOOKUP(Таблица1[[#This Row],[ОКЕИ]],'для единиц измирения'!$G$4:$H$1900,2,FALSE)</f>
        <v>тонн</v>
      </c>
      <c r="U1880" s="10" t="str">
        <f>LEFT(Таблица1[[#This Row],[ОКПД]],2)</f>
        <v>10</v>
      </c>
      <c r="V1880" s="10" t="e">
        <f>IF(H1880=H1887:H1890,"…*",Таблица1[[#This Row],[За отчётный месяц]])</f>
        <v>#VALUE!</v>
      </c>
      <c r="Y1880" s="26">
        <f t="shared" si="36"/>
        <v>0.09</v>
      </c>
      <c r="Z1880" s="28">
        <f t="shared" ref="Z1880:Z1943" si="37">Q1880</f>
        <v>112.5</v>
      </c>
    </row>
    <row r="1881" spans="1:26" ht="20.100000000000001" customHeight="1" x14ac:dyDescent="0.25">
      <c r="A1881" s="91">
        <v>44927</v>
      </c>
      <c r="B1881" s="76" t="s">
        <v>17</v>
      </c>
      <c r="C1881" s="76" t="s">
        <v>18</v>
      </c>
      <c r="D1881" s="76" t="s">
        <v>19</v>
      </c>
      <c r="E1881" s="77" t="s">
        <v>20</v>
      </c>
      <c r="F1881" s="78">
        <v>168</v>
      </c>
      <c r="G1881" s="76" t="s">
        <v>298</v>
      </c>
      <c r="H1881" s="76" t="s">
        <v>122</v>
      </c>
      <c r="I1881" s="5">
        <v>1</v>
      </c>
      <c r="J1881" s="19">
        <v>1E-3</v>
      </c>
      <c r="K1881" s="19"/>
      <c r="L1881" s="19">
        <v>0</v>
      </c>
      <c r="M1881" s="19">
        <v>1E-3</v>
      </c>
      <c r="N1881" s="19">
        <v>0</v>
      </c>
      <c r="O1881" s="20"/>
      <c r="P1881" s="20">
        <v>0</v>
      </c>
      <c r="Q1881" s="20">
        <v>0</v>
      </c>
      <c r="R1881" s="35" t="str">
        <f>CONCATENATE(Таблица1[[#This Row],[ОКПД]],Таблица1[[#This Row],[Признак периода данных]],Таблица1[[#This Row],[ОКЕИ]])</f>
        <v>10.20.25.190_168</v>
      </c>
      <c r="S1881" s="35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881" s="35" t="str">
        <f>VLOOKUP(Таблица1[[#This Row],[ОКЕИ]],'для единиц измирения'!$G$4:$H$1900,2,FALSE)</f>
        <v>тонн</v>
      </c>
      <c r="U1881" s="10" t="str">
        <f>LEFT(Таблица1[[#This Row],[ОКПД]],2)</f>
        <v>10</v>
      </c>
      <c r="V1881" s="10" t="e">
        <f>IF(H1881=H1888:H1891,"…*",Таблица1[[#This Row],[За отчётный месяц]])</f>
        <v>#VALUE!</v>
      </c>
      <c r="Y1881" s="26">
        <f t="shared" si="36"/>
        <v>1E-3</v>
      </c>
      <c r="Z1881" s="28">
        <f t="shared" si="37"/>
        <v>0</v>
      </c>
    </row>
    <row r="1882" spans="1:26" ht="20.100000000000001" customHeight="1" x14ac:dyDescent="0.25">
      <c r="A1882" s="91">
        <v>44927</v>
      </c>
      <c r="B1882" s="76" t="s">
        <v>17</v>
      </c>
      <c r="C1882" s="76" t="s">
        <v>18</v>
      </c>
      <c r="D1882" s="76" t="s">
        <v>19</v>
      </c>
      <c r="E1882" s="77" t="s">
        <v>20</v>
      </c>
      <c r="F1882" s="78">
        <v>234</v>
      </c>
      <c r="G1882" s="76" t="s">
        <v>298</v>
      </c>
      <c r="H1882" s="76" t="s">
        <v>291</v>
      </c>
      <c r="I1882" s="5">
        <v>29</v>
      </c>
      <c r="J1882" s="19">
        <v>60.094999999999999</v>
      </c>
      <c r="K1882" s="19">
        <v>53.732999999999997</v>
      </c>
      <c r="L1882" s="19">
        <v>60.33</v>
      </c>
      <c r="M1882" s="19">
        <v>60.094999999999999</v>
      </c>
      <c r="N1882" s="19">
        <v>60.33</v>
      </c>
      <c r="O1882" s="20">
        <v>111.84002382148773</v>
      </c>
      <c r="P1882" s="20">
        <v>99.610475716890434</v>
      </c>
      <c r="Q1882" s="20">
        <v>99.610475716890434</v>
      </c>
      <c r="R1882" s="35" t="str">
        <f>CONCATENATE(Таблица1[[#This Row],[ОКПД]],Таблица1[[#This Row],[Признак периода данных]],Таблица1[[#This Row],[ОКЕИ]])</f>
        <v>35.30.11.120_234</v>
      </c>
      <c r="S1882" s="35" t="str">
        <f>VLOOKUP(Таблица1[[#This Row],[ОКПД]],ОКПД!$A$2:$B$11000,2,FALSE)</f>
        <v>Энергия тепловая, отпущенная котельными</v>
      </c>
      <c r="T1882" s="35" t="str">
        <f>VLOOKUP(Таблица1[[#This Row],[ОКЕИ]],'для единиц измирения'!$G$4:$H$1900,2,FALSE)</f>
        <v>тыс. Гкал</v>
      </c>
      <c r="U1882" s="10" t="str">
        <f>LEFT(Таблица1[[#This Row],[ОКПД]],2)</f>
        <v>35</v>
      </c>
      <c r="V1882" s="10" t="e">
        <f>IF(H1882=H1889:H1892,"…*",Таблица1[[#This Row],[За отчётный месяц]])</f>
        <v>#VALUE!</v>
      </c>
      <c r="Y1882" s="26">
        <f t="shared" si="36"/>
        <v>60.094999999999999</v>
      </c>
      <c r="Z1882" s="28">
        <f t="shared" si="37"/>
        <v>99.610475716890434</v>
      </c>
    </row>
    <row r="1883" spans="1:26" ht="20.100000000000001" customHeight="1" x14ac:dyDescent="0.25">
      <c r="A1883" s="91">
        <v>44927</v>
      </c>
      <c r="B1883" s="76" t="s">
        <v>17</v>
      </c>
      <c r="C1883" s="76" t="s">
        <v>18</v>
      </c>
      <c r="D1883" s="76" t="s">
        <v>19</v>
      </c>
      <c r="E1883" s="77" t="s">
        <v>20</v>
      </c>
      <c r="F1883" s="78">
        <v>168</v>
      </c>
      <c r="G1883" s="76" t="s">
        <v>298</v>
      </c>
      <c r="H1883" s="76" t="s">
        <v>155</v>
      </c>
      <c r="I1883" s="5">
        <v>1</v>
      </c>
      <c r="J1883" s="19">
        <v>0.65</v>
      </c>
      <c r="K1883" s="19">
        <v>0.71</v>
      </c>
      <c r="L1883" s="19">
        <v>0.56999999999999995</v>
      </c>
      <c r="M1883" s="19">
        <v>0.65</v>
      </c>
      <c r="N1883" s="19">
        <v>0.56999999999999995</v>
      </c>
      <c r="O1883" s="20">
        <v>91.549295774647888</v>
      </c>
      <c r="P1883" s="20">
        <v>114.03508771929825</v>
      </c>
      <c r="Q1883" s="20">
        <v>114.03508771929825</v>
      </c>
      <c r="R1883" s="35" t="str">
        <f>CONCATENATE(Таблица1[[#This Row],[ОКПД]],Таблица1[[#This Row],[Признак периода данных]],Таблица1[[#This Row],[ОКЕИ]])</f>
        <v>10.51.55_168</v>
      </c>
      <c r="S1883" s="35" t="str">
        <f>VLOOKUP(Таблица1[[#This Row],[ОКПД]],ОКПД!$A$2:$B$11000,2,FALSE)</f>
        <v>Сыворотка</v>
      </c>
      <c r="T1883" s="35" t="str">
        <f>VLOOKUP(Таблица1[[#This Row],[ОКЕИ]],'для единиц измирения'!$G$4:$H$1900,2,FALSE)</f>
        <v>тонн</v>
      </c>
      <c r="U1883" s="10" t="str">
        <f>LEFT(Таблица1[[#This Row],[ОКПД]],2)</f>
        <v>10</v>
      </c>
      <c r="V1883" s="10" t="e">
        <f>IF(H1883=H1890:H1893,"…*",Таблица1[[#This Row],[За отчётный месяц]])</f>
        <v>#VALUE!</v>
      </c>
      <c r="Y1883" s="26">
        <f t="shared" si="36"/>
        <v>0.65</v>
      </c>
      <c r="Z1883" s="28">
        <f t="shared" si="37"/>
        <v>114.03508771929825</v>
      </c>
    </row>
    <row r="1884" spans="1:26" ht="20.100000000000001" customHeight="1" x14ac:dyDescent="0.25">
      <c r="A1884" s="91">
        <v>44927</v>
      </c>
      <c r="B1884" s="76" t="s">
        <v>17</v>
      </c>
      <c r="C1884" s="76" t="s">
        <v>18</v>
      </c>
      <c r="D1884" s="76" t="s">
        <v>19</v>
      </c>
      <c r="E1884" s="77" t="s">
        <v>20</v>
      </c>
      <c r="F1884" s="78">
        <v>168</v>
      </c>
      <c r="G1884" s="76" t="s">
        <v>298</v>
      </c>
      <c r="H1884" s="76" t="s">
        <v>192</v>
      </c>
      <c r="I1884" s="5">
        <v>3</v>
      </c>
      <c r="J1884" s="19">
        <v>0.84</v>
      </c>
      <c r="K1884" s="19">
        <v>0.89</v>
      </c>
      <c r="L1884" s="19">
        <v>0.75</v>
      </c>
      <c r="M1884" s="19">
        <v>0.84</v>
      </c>
      <c r="N1884" s="19">
        <v>0.75</v>
      </c>
      <c r="O1884" s="20">
        <v>94.382022471910119</v>
      </c>
      <c r="P1884" s="20">
        <v>112</v>
      </c>
      <c r="Q1884" s="20">
        <v>112</v>
      </c>
      <c r="R1884" s="35" t="str">
        <f>CONCATENATE(Таблица1[[#This Row],[ОКПД]],Таблица1[[#This Row],[Признак периода данных]],Таблица1[[#This Row],[ОКЕИ]])</f>
        <v>10.72.12_168</v>
      </c>
      <c r="S1884" s="35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884" s="35" t="str">
        <f>VLOOKUP(Таблица1[[#This Row],[ОКЕИ]],'для единиц измирения'!$G$4:$H$1900,2,FALSE)</f>
        <v>тонн</v>
      </c>
      <c r="U1884" s="10" t="str">
        <f>LEFT(Таблица1[[#This Row],[ОКПД]],2)</f>
        <v>10</v>
      </c>
      <c r="V1884" s="10" t="e">
        <f>IF(H1884=H1891:H1894,"…*",Таблица1[[#This Row],[За отчётный месяц]])</f>
        <v>#VALUE!</v>
      </c>
      <c r="Y1884" s="26">
        <f t="shared" si="36"/>
        <v>0.84</v>
      </c>
      <c r="Z1884" s="28">
        <f t="shared" si="37"/>
        <v>112</v>
      </c>
    </row>
    <row r="1885" spans="1:26" ht="20.100000000000001" customHeight="1" x14ac:dyDescent="0.25">
      <c r="A1885" s="91">
        <v>44927</v>
      </c>
      <c r="B1885" s="76" t="s">
        <v>17</v>
      </c>
      <c r="C1885" s="76" t="s">
        <v>18</v>
      </c>
      <c r="D1885" s="76" t="s">
        <v>19</v>
      </c>
      <c r="E1885" s="77" t="s">
        <v>20</v>
      </c>
      <c r="F1885" s="78">
        <v>168</v>
      </c>
      <c r="G1885" s="76" t="s">
        <v>298</v>
      </c>
      <c r="H1885" s="76" t="s">
        <v>172</v>
      </c>
      <c r="I1885" s="5">
        <v>13</v>
      </c>
      <c r="J1885" s="19">
        <v>165.685</v>
      </c>
      <c r="K1885" s="19">
        <v>180.8</v>
      </c>
      <c r="L1885" s="19">
        <v>173.339</v>
      </c>
      <c r="M1885" s="19">
        <v>165.685</v>
      </c>
      <c r="N1885" s="19">
        <v>173.339</v>
      </c>
      <c r="O1885" s="20">
        <v>91.639933628318587</v>
      </c>
      <c r="P1885" s="20">
        <v>95.584375126197799</v>
      </c>
      <c r="Q1885" s="20">
        <v>95.584375126197799</v>
      </c>
      <c r="R1885" s="35" t="str">
        <f>CONCATENATE(Таблица1[[#This Row],[ОКПД]],Таблица1[[#This Row],[Признак периода данных]],Таблица1[[#This Row],[ОКЕИ]])</f>
        <v>10.71.11.003.АГ_168</v>
      </c>
      <c r="S1885" s="35" t="str">
        <f>VLOOKUP(Таблица1[[#This Row],[ОКПД]],ОКПД!$A$2:$B$11000,2,FALSE)</f>
        <v>Хлеб и хлебобулочные изделия, включая полуфабрикаты</v>
      </c>
      <c r="T1885" s="35" t="str">
        <f>VLOOKUP(Таблица1[[#This Row],[ОКЕИ]],'для единиц измирения'!$G$4:$H$1900,2,FALSE)</f>
        <v>тонн</v>
      </c>
      <c r="U1885" s="10" t="str">
        <f>LEFT(Таблица1[[#This Row],[ОКПД]],2)</f>
        <v>10</v>
      </c>
      <c r="V1885" s="10" t="e">
        <f>IF(H1885=H1892:H1895,"…*",Таблица1[[#This Row],[За отчётный месяц]])</f>
        <v>#VALUE!</v>
      </c>
      <c r="Y1885" s="26">
        <f t="shared" si="36"/>
        <v>165.685</v>
      </c>
      <c r="Z1885" s="28">
        <f t="shared" si="37"/>
        <v>95.584375126197799</v>
      </c>
    </row>
    <row r="1886" spans="1:26" ht="20.100000000000001" customHeight="1" x14ac:dyDescent="0.25">
      <c r="A1886" s="91">
        <v>44927</v>
      </c>
      <c r="B1886" s="76" t="s">
        <v>17</v>
      </c>
      <c r="C1886" s="76" t="s">
        <v>18</v>
      </c>
      <c r="D1886" s="76" t="s">
        <v>19</v>
      </c>
      <c r="E1886" s="77" t="s">
        <v>20</v>
      </c>
      <c r="F1886" s="78">
        <v>168</v>
      </c>
      <c r="G1886" s="76" t="s">
        <v>298</v>
      </c>
      <c r="H1886" s="76" t="s">
        <v>83</v>
      </c>
      <c r="I1886" s="5">
        <v>1</v>
      </c>
      <c r="J1886" s="19">
        <v>3.5999999999999997E-2</v>
      </c>
      <c r="K1886" s="19">
        <v>5.0999999999999997E-2</v>
      </c>
      <c r="L1886" s="19">
        <v>1.2E-2</v>
      </c>
      <c r="M1886" s="19">
        <v>3.5999999999999997E-2</v>
      </c>
      <c r="N1886" s="19">
        <v>1.2E-2</v>
      </c>
      <c r="O1886" s="20">
        <v>70.588235294117652</v>
      </c>
      <c r="P1886" s="20">
        <v>300</v>
      </c>
      <c r="Q1886" s="20">
        <v>300</v>
      </c>
      <c r="R1886" s="35" t="str">
        <f>CONCATENATE(Таблица1[[#This Row],[ОКПД]],Таблица1[[#This Row],[Признак периода данных]],Таблица1[[#This Row],[ОКЕИ]])</f>
        <v>10.20.22_168</v>
      </c>
      <c r="S1886" s="35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886" s="35" t="str">
        <f>VLOOKUP(Таблица1[[#This Row],[ОКЕИ]],'для единиц измирения'!$G$4:$H$1900,2,FALSE)</f>
        <v>тонн</v>
      </c>
      <c r="U1886" s="10" t="str">
        <f>LEFT(Таблица1[[#This Row],[ОКПД]],2)</f>
        <v>10</v>
      </c>
      <c r="V1886" s="10" t="e">
        <f>IF(H1886=H1893:H1896,"…*",Таблица1[[#This Row],[За отчётный месяц]])</f>
        <v>#VALUE!</v>
      </c>
      <c r="Y1886" s="26">
        <f t="shared" si="36"/>
        <v>3.5999999999999997E-2</v>
      </c>
      <c r="Z1886" s="28">
        <f t="shared" si="37"/>
        <v>300</v>
      </c>
    </row>
    <row r="1887" spans="1:26" ht="20.100000000000001" customHeight="1" x14ac:dyDescent="0.25">
      <c r="A1887" s="91">
        <v>44927</v>
      </c>
      <c r="B1887" s="76" t="s">
        <v>17</v>
      </c>
      <c r="C1887" s="76" t="s">
        <v>18</v>
      </c>
      <c r="D1887" s="76" t="s">
        <v>19</v>
      </c>
      <c r="E1887" s="77" t="s">
        <v>20</v>
      </c>
      <c r="F1887" s="78">
        <v>882</v>
      </c>
      <c r="G1887" s="76" t="s">
        <v>298</v>
      </c>
      <c r="H1887" s="76" t="s">
        <v>318</v>
      </c>
      <c r="I1887" s="5">
        <v>1</v>
      </c>
      <c r="J1887" s="19">
        <v>0.57999999999999996</v>
      </c>
      <c r="K1887" s="19">
        <v>1.93</v>
      </c>
      <c r="L1887" s="19">
        <v>0.72</v>
      </c>
      <c r="M1887" s="19">
        <v>0.57999999999999996</v>
      </c>
      <c r="N1887" s="19">
        <v>0.72</v>
      </c>
      <c r="O1887" s="20">
        <v>30.051813471502591</v>
      </c>
      <c r="P1887" s="20">
        <v>80.555555555555557</v>
      </c>
      <c r="Q1887" s="20">
        <v>80.555555555555557</v>
      </c>
      <c r="R1887" s="35" t="str">
        <f>CONCATENATE(Таблица1[[#This Row],[ОКПД]],Таблица1[[#This Row],[Признак периода данных]],Таблица1[[#This Row],[ОКЕИ]])</f>
        <v>10.13.15.120_882</v>
      </c>
      <c r="S1887" s="35" t="str">
        <f>VLOOKUP(Таблица1[[#This Row],[ОКПД]],ОКПД!$A$2:$B$11000,2,FALSE)</f>
        <v>Консервы мясосодержащие</v>
      </c>
      <c r="T1887" s="35" t="str">
        <f>VLOOKUP(Таблица1[[#This Row],[ОКЕИ]],'для единиц измирения'!$G$4:$H$1900,2,FALSE)</f>
        <v>тыс.усл. банок</v>
      </c>
      <c r="U1887" s="10" t="str">
        <f>LEFT(Таблица1[[#This Row],[ОКПД]],2)</f>
        <v>10</v>
      </c>
      <c r="V1887" s="10" t="e">
        <f>IF(H1887=H1894:H1897,"…*",Таблица1[[#This Row],[За отчётный месяц]])</f>
        <v>#VALUE!</v>
      </c>
      <c r="Y1887" s="26">
        <f t="shared" si="36"/>
        <v>0.57999999999999996</v>
      </c>
      <c r="Z1887" s="28">
        <f t="shared" si="37"/>
        <v>80.555555555555557</v>
      </c>
    </row>
    <row r="1888" spans="1:26" ht="20.100000000000001" customHeight="1" x14ac:dyDescent="0.25">
      <c r="A1888" s="91">
        <v>44927</v>
      </c>
      <c r="B1888" s="76" t="s">
        <v>17</v>
      </c>
      <c r="C1888" s="76" t="s">
        <v>18</v>
      </c>
      <c r="D1888" s="76" t="s">
        <v>19</v>
      </c>
      <c r="E1888" s="77" t="s">
        <v>20</v>
      </c>
      <c r="F1888" s="78">
        <v>168</v>
      </c>
      <c r="G1888" s="76" t="s">
        <v>298</v>
      </c>
      <c r="H1888" s="76" t="s">
        <v>139</v>
      </c>
      <c r="I1888" s="5">
        <v>4</v>
      </c>
      <c r="J1888" s="19">
        <v>20</v>
      </c>
      <c r="K1888" s="19">
        <v>25.11</v>
      </c>
      <c r="L1888" s="19">
        <v>22.1</v>
      </c>
      <c r="M1888" s="19">
        <v>20</v>
      </c>
      <c r="N1888" s="19">
        <v>22.1</v>
      </c>
      <c r="O1888" s="20">
        <v>79.649542015133406</v>
      </c>
      <c r="P1888" s="20">
        <v>90.497737556561091</v>
      </c>
      <c r="Q1888" s="20">
        <v>90.497737556561091</v>
      </c>
      <c r="R1888" s="35" t="str">
        <f>CONCATENATE(Таблица1[[#This Row],[ОКПД]],Таблица1[[#This Row],[Признак периода данных]],Таблица1[[#This Row],[ОКЕИ]])</f>
        <v>10.51.52_168</v>
      </c>
      <c r="S1888" s="35" t="str">
        <f>VLOOKUP(Таблица1[[#This Row],[ОКПД]],ОКПД!$A$2:$B$11000,2,FALSE)</f>
        <v>Продукты кисломолочные (кроме творога и продуктов из творога)</v>
      </c>
      <c r="T1888" s="35" t="str">
        <f>VLOOKUP(Таблица1[[#This Row],[ОКЕИ]],'для единиц измирения'!$G$4:$H$1900,2,FALSE)</f>
        <v>тонн</v>
      </c>
      <c r="U1888" s="10" t="str">
        <f>LEFT(Таблица1[[#This Row],[ОКПД]],2)</f>
        <v>10</v>
      </c>
      <c r="V1888" s="10" t="e">
        <f>IF(H1888=H1895:H1898,"…*",Таблица1[[#This Row],[За отчётный месяц]])</f>
        <v>#VALUE!</v>
      </c>
      <c r="Y1888" s="26">
        <f t="shared" si="36"/>
        <v>20</v>
      </c>
      <c r="Z1888" s="28">
        <f t="shared" si="37"/>
        <v>90.497737556561091</v>
      </c>
    </row>
    <row r="1889" spans="1:26" ht="20.100000000000001" customHeight="1" x14ac:dyDescent="0.25">
      <c r="A1889" s="91">
        <v>44927</v>
      </c>
      <c r="B1889" s="76" t="s">
        <v>17</v>
      </c>
      <c r="C1889" s="76" t="s">
        <v>18</v>
      </c>
      <c r="D1889" s="76" t="s">
        <v>19</v>
      </c>
      <c r="E1889" s="77" t="s">
        <v>20</v>
      </c>
      <c r="F1889" s="78">
        <v>168</v>
      </c>
      <c r="G1889" s="76" t="s">
        <v>298</v>
      </c>
      <c r="H1889" s="76" t="s">
        <v>45</v>
      </c>
      <c r="I1889" s="5">
        <v>2</v>
      </c>
      <c r="J1889" s="19">
        <v>0.84</v>
      </c>
      <c r="K1889" s="19">
        <v>2.04</v>
      </c>
      <c r="L1889" s="19">
        <v>1.39</v>
      </c>
      <c r="M1889" s="19">
        <v>0.84</v>
      </c>
      <c r="N1889" s="19">
        <v>1.39</v>
      </c>
      <c r="O1889" s="20">
        <v>41.176470588235297</v>
      </c>
      <c r="P1889" s="20">
        <v>60.431654676258994</v>
      </c>
      <c r="Q1889" s="20">
        <v>60.431654676258994</v>
      </c>
      <c r="R1889" s="35" t="str">
        <f>CONCATENATE(Таблица1[[#This Row],[ОКПД]],Таблица1[[#This Row],[Признак периода данных]],Таблица1[[#This Row],[ОКЕИ]])</f>
        <v>10.13.14.400_168</v>
      </c>
      <c r="S1889" s="35" t="str">
        <f>VLOOKUP(Таблица1[[#This Row],[ОКПД]],ОКПД!$A$2:$B$11000,2,FALSE)</f>
        <v>Изделия колбасные копченые</v>
      </c>
      <c r="T1889" s="35" t="str">
        <f>VLOOKUP(Таблица1[[#This Row],[ОКЕИ]],'для единиц измирения'!$G$4:$H$1900,2,FALSE)</f>
        <v>тонн</v>
      </c>
      <c r="U1889" s="10" t="str">
        <f>LEFT(Таблица1[[#This Row],[ОКПД]],2)</f>
        <v>10</v>
      </c>
      <c r="V1889" s="10" t="e">
        <f>IF(H1889=H1896:H1899,"…*",Таблица1[[#This Row],[За отчётный месяц]])</f>
        <v>#VALUE!</v>
      </c>
      <c r="Y1889" s="26">
        <f t="shared" si="36"/>
        <v>0.84</v>
      </c>
      <c r="Z1889" s="28">
        <f t="shared" si="37"/>
        <v>60.431654676258994</v>
      </c>
    </row>
    <row r="1890" spans="1:26" ht="20.100000000000001" customHeight="1" x14ac:dyDescent="0.25">
      <c r="A1890" s="91">
        <v>44927</v>
      </c>
      <c r="B1890" s="76" t="s">
        <v>17</v>
      </c>
      <c r="C1890" s="76" t="s">
        <v>18</v>
      </c>
      <c r="D1890" s="76" t="s">
        <v>19</v>
      </c>
      <c r="E1890" s="77" t="s">
        <v>20</v>
      </c>
      <c r="F1890" s="78">
        <v>168</v>
      </c>
      <c r="G1890" s="76" t="s">
        <v>298</v>
      </c>
      <c r="H1890" s="76" t="s">
        <v>328</v>
      </c>
      <c r="I1890" s="5">
        <v>1</v>
      </c>
      <c r="J1890" s="19">
        <v>7.0000000000000001E-3</v>
      </c>
      <c r="K1890" s="19">
        <v>5.0000000000000001E-3</v>
      </c>
      <c r="L1890" s="19">
        <v>0</v>
      </c>
      <c r="M1890" s="19">
        <v>7.0000000000000001E-3</v>
      </c>
      <c r="N1890" s="19">
        <v>0</v>
      </c>
      <c r="O1890" s="20">
        <v>140</v>
      </c>
      <c r="P1890" s="20">
        <v>0</v>
      </c>
      <c r="Q1890" s="20">
        <v>0</v>
      </c>
      <c r="R1890" s="35" t="str">
        <f>CONCATENATE(Таблица1[[#This Row],[ОКПД]],Таблица1[[#This Row],[Признак периода данных]],Таблица1[[#This Row],[ОКЕИ]])</f>
        <v>10.20.33_168</v>
      </c>
      <c r="S1890" s="35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890" s="35" t="str">
        <f>VLOOKUP(Таблица1[[#This Row],[ОКЕИ]],'для единиц измирения'!$G$4:$H$1900,2,FALSE)</f>
        <v>тонн</v>
      </c>
      <c r="U1890" s="10" t="str">
        <f>LEFT(Таблица1[[#This Row],[ОКПД]],2)</f>
        <v>10</v>
      </c>
      <c r="V1890" s="10" t="e">
        <f>IF(H1890=H1897:H1900,"…*",Таблица1[[#This Row],[За отчётный месяц]])</f>
        <v>#VALUE!</v>
      </c>
      <c r="Y1890" s="26">
        <f t="shared" si="36"/>
        <v>7.0000000000000001E-3</v>
      </c>
      <c r="Z1890" s="28">
        <f t="shared" si="37"/>
        <v>0</v>
      </c>
    </row>
    <row r="1891" spans="1:26" ht="20.100000000000001" customHeight="1" x14ac:dyDescent="0.25">
      <c r="A1891" s="91">
        <v>44927</v>
      </c>
      <c r="B1891" s="76" t="s">
        <v>17</v>
      </c>
      <c r="C1891" s="76" t="s">
        <v>18</v>
      </c>
      <c r="D1891" s="76" t="s">
        <v>19</v>
      </c>
      <c r="E1891" s="77" t="s">
        <v>20</v>
      </c>
      <c r="F1891" s="78">
        <v>119</v>
      </c>
      <c r="G1891" s="76" t="s">
        <v>298</v>
      </c>
      <c r="H1891" s="76" t="s">
        <v>225</v>
      </c>
      <c r="I1891" s="5">
        <v>1</v>
      </c>
      <c r="J1891" s="19">
        <v>0.04</v>
      </c>
      <c r="K1891" s="19">
        <v>0.74</v>
      </c>
      <c r="L1891" s="19">
        <v>0.01</v>
      </c>
      <c r="M1891" s="19">
        <v>0.04</v>
      </c>
      <c r="N1891" s="19">
        <v>0.01</v>
      </c>
      <c r="O1891" s="20">
        <v>5.4054054054054053</v>
      </c>
      <c r="P1891" s="20">
        <v>400</v>
      </c>
      <c r="Q1891" s="20">
        <v>400</v>
      </c>
      <c r="R1891" s="35" t="str">
        <f>CONCATENATE(Таблица1[[#This Row],[ОКПД]],Таблица1[[#This Row],[Признак периода данных]],Таблица1[[#This Row],[ОКЕИ]])</f>
        <v>11.07.19.120_119</v>
      </c>
      <c r="S1891" s="35" t="str">
        <f>VLOOKUP(Таблица1[[#This Row],[ОКПД]],ОКПД!$A$2:$B$11000,2,FALSE)</f>
        <v>Напитки брожения</v>
      </c>
      <c r="T1891" s="35" t="str">
        <f>VLOOKUP(Таблица1[[#This Row],[ОКЕИ]],'для единиц измирения'!$G$4:$H$1900,2,FALSE)</f>
        <v>тыс. дкл</v>
      </c>
      <c r="U1891" s="10" t="str">
        <f>LEFT(Таблица1[[#This Row],[ОКПД]],2)</f>
        <v>11</v>
      </c>
      <c r="V1891" s="10" t="e">
        <f>IF(H1891=H1898:H1901,"…*",Таблица1[[#This Row],[За отчётный месяц]])</f>
        <v>#VALUE!</v>
      </c>
      <c r="Y1891" s="26">
        <f t="shared" si="36"/>
        <v>0.04</v>
      </c>
      <c r="Z1891" s="28">
        <f t="shared" si="37"/>
        <v>400</v>
      </c>
    </row>
    <row r="1892" spans="1:26" ht="20.100000000000001" customHeight="1" x14ac:dyDescent="0.25">
      <c r="A1892" s="91">
        <v>44927</v>
      </c>
      <c r="B1892" s="76" t="s">
        <v>17</v>
      </c>
      <c r="C1892" s="76" t="s">
        <v>18</v>
      </c>
      <c r="D1892" s="76" t="s">
        <v>19</v>
      </c>
      <c r="E1892" s="77" t="s">
        <v>20</v>
      </c>
      <c r="F1892" s="78">
        <v>168</v>
      </c>
      <c r="G1892" s="76" t="s">
        <v>298</v>
      </c>
      <c r="H1892" s="76" t="s">
        <v>185</v>
      </c>
      <c r="I1892" s="5">
        <v>7</v>
      </c>
      <c r="J1892" s="19">
        <v>4.5449999999999999</v>
      </c>
      <c r="K1892" s="19">
        <v>5.49</v>
      </c>
      <c r="L1892" s="19">
        <v>6.827</v>
      </c>
      <c r="M1892" s="19">
        <v>4.5449999999999999</v>
      </c>
      <c r="N1892" s="19">
        <v>6.827</v>
      </c>
      <c r="O1892" s="20">
        <v>82.786885245901644</v>
      </c>
      <c r="P1892" s="20">
        <v>66.573897758898497</v>
      </c>
      <c r="Q1892" s="20">
        <v>66.573897758898497</v>
      </c>
      <c r="R1892" s="35" t="str">
        <f>CONCATENATE(Таблица1[[#This Row],[ОКПД]],Таблица1[[#This Row],[Признак периода данных]],Таблица1[[#This Row],[ОКЕИ]])</f>
        <v>10.71.12_168</v>
      </c>
      <c r="S1892" s="35" t="str">
        <f>VLOOKUP(Таблица1[[#This Row],[ОКПД]],ОКПД!$A$2:$B$11000,2,FALSE)</f>
        <v>Изделия мучные кондитерские, торты и пирожные недлительного хранения</v>
      </c>
      <c r="T1892" s="35" t="str">
        <f>VLOOKUP(Таблица1[[#This Row],[ОКЕИ]],'для единиц измирения'!$G$4:$H$1900,2,FALSE)</f>
        <v>тонн</v>
      </c>
      <c r="U1892" s="10" t="str">
        <f>LEFT(Таблица1[[#This Row],[ОКПД]],2)</f>
        <v>10</v>
      </c>
      <c r="V1892" s="10" t="e">
        <f>IF(H1892=H1899:H1902,"…*",Таблица1[[#This Row],[За отчётный месяц]])</f>
        <v>#VALUE!</v>
      </c>
      <c r="Y1892" s="26">
        <f t="shared" si="36"/>
        <v>4.5449999999999999</v>
      </c>
      <c r="Z1892" s="28">
        <f t="shared" si="37"/>
        <v>66.573897758898497</v>
      </c>
    </row>
    <row r="1893" spans="1:26" ht="20.100000000000001" customHeight="1" x14ac:dyDescent="0.25">
      <c r="A1893" s="91">
        <v>44927</v>
      </c>
      <c r="B1893" s="76" t="s">
        <v>17</v>
      </c>
      <c r="C1893" s="76" t="s">
        <v>18</v>
      </c>
      <c r="D1893" s="76" t="s">
        <v>19</v>
      </c>
      <c r="E1893" s="77" t="s">
        <v>20</v>
      </c>
      <c r="F1893" s="78">
        <v>169</v>
      </c>
      <c r="G1893" s="76" t="s">
        <v>298</v>
      </c>
      <c r="H1893" s="76" t="s">
        <v>35</v>
      </c>
      <c r="I1893" s="5">
        <v>1</v>
      </c>
      <c r="J1893" s="19">
        <v>35</v>
      </c>
      <c r="K1893" s="19">
        <v>51</v>
      </c>
      <c r="L1893" s="19">
        <v>0</v>
      </c>
      <c r="M1893" s="19">
        <v>35</v>
      </c>
      <c r="N1893" s="19">
        <v>0</v>
      </c>
      <c r="O1893" s="20">
        <v>68.627450980392155</v>
      </c>
      <c r="P1893" s="20">
        <v>0</v>
      </c>
      <c r="Q1893" s="20">
        <v>0</v>
      </c>
      <c r="R1893" s="35" t="str">
        <f>CONCATENATE(Таблица1[[#This Row],[ОКПД]],Таблица1[[#This Row],[Признак периода данных]],Таблица1[[#This Row],[ОКЕИ]])</f>
        <v>05.10.20.002.АГ_169</v>
      </c>
      <c r="S1893" s="35" t="str">
        <f>VLOOKUP(Таблица1[[#This Row],[ОКПД]],ОКПД!$A$2:$B$11000,2,FALSE)</f>
        <v xml:space="preserve">Уголь каменный и бурый обогащенный </v>
      </c>
      <c r="T1893" s="35" t="str">
        <f>VLOOKUP(Таблица1[[#This Row],[ОКЕИ]],'для единиц измирения'!$G$4:$H$1900,2,FALSE)</f>
        <v>тыс. тонн</v>
      </c>
      <c r="U1893" s="10" t="str">
        <f>LEFT(Таблица1[[#This Row],[ОКПД]],2)</f>
        <v>05</v>
      </c>
      <c r="V1893" s="10" t="e">
        <f>IF(H1893=H1900:H1903,"…*",Таблица1[[#This Row],[За отчётный месяц]])</f>
        <v>#VALUE!</v>
      </c>
      <c r="Y1893" s="26">
        <f t="shared" si="36"/>
        <v>35</v>
      </c>
      <c r="Z1893" s="28">
        <f t="shared" si="37"/>
        <v>0</v>
      </c>
    </row>
    <row r="1894" spans="1:26" ht="20.100000000000001" customHeight="1" x14ac:dyDescent="0.25">
      <c r="A1894" s="91">
        <v>44927</v>
      </c>
      <c r="B1894" s="76" t="s">
        <v>17</v>
      </c>
      <c r="C1894" s="76" t="s">
        <v>18</v>
      </c>
      <c r="D1894" s="76" t="s">
        <v>19</v>
      </c>
      <c r="E1894" s="77" t="s">
        <v>20</v>
      </c>
      <c r="F1894" s="78">
        <v>247</v>
      </c>
      <c r="G1894" s="76" t="s">
        <v>298</v>
      </c>
      <c r="H1894" s="76" t="s">
        <v>271</v>
      </c>
      <c r="I1894" s="5">
        <v>3</v>
      </c>
      <c r="J1894" s="19">
        <v>27.815999999999999</v>
      </c>
      <c r="K1894" s="19">
        <v>23.539000000000001</v>
      </c>
      <c r="L1894" s="19">
        <v>27.669</v>
      </c>
      <c r="M1894" s="19">
        <v>27.815999999999999</v>
      </c>
      <c r="N1894" s="19">
        <v>27.669</v>
      </c>
      <c r="O1894" s="20">
        <v>118.16984578784145</v>
      </c>
      <c r="P1894" s="20">
        <v>100.53128049441614</v>
      </c>
      <c r="Q1894" s="20">
        <v>100.53128049441614</v>
      </c>
      <c r="R1894" s="35" t="str">
        <f>CONCATENATE(Таблица1[[#This Row],[ОКПД]],Таблица1[[#This Row],[Признак периода данных]],Таблица1[[#This Row],[ОКЕИ]])</f>
        <v>35.11.10.112_247</v>
      </c>
      <c r="S1894" s="35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894" s="35" t="str">
        <f>VLOOKUP(Таблица1[[#This Row],[ОКЕИ]],'для единиц измирения'!$G$4:$H$1900,2,FALSE)</f>
        <v>млн. кВт. ч</v>
      </c>
      <c r="U1894" s="10" t="str">
        <f>LEFT(Таблица1[[#This Row],[ОКПД]],2)</f>
        <v>35</v>
      </c>
      <c r="V1894" s="10" t="e">
        <f>IF(H1894=H1901:H1904,"…*",Таблица1[[#This Row],[За отчётный месяц]])</f>
        <v>#VALUE!</v>
      </c>
      <c r="Y1894" s="26">
        <f t="shared" si="36"/>
        <v>27.815999999999999</v>
      </c>
      <c r="Z1894" s="28">
        <f t="shared" si="37"/>
        <v>100.53128049441614</v>
      </c>
    </row>
    <row r="1895" spans="1:26" ht="20.100000000000001" customHeight="1" x14ac:dyDescent="0.25">
      <c r="A1895" s="91">
        <v>44927</v>
      </c>
      <c r="B1895" s="76" t="s">
        <v>17</v>
      </c>
      <c r="C1895" s="76" t="s">
        <v>18</v>
      </c>
      <c r="D1895" s="76" t="s">
        <v>19</v>
      </c>
      <c r="E1895" s="77" t="s">
        <v>20</v>
      </c>
      <c r="F1895" s="78">
        <v>168</v>
      </c>
      <c r="G1895" s="76" t="s">
        <v>298</v>
      </c>
      <c r="H1895" s="76" t="s">
        <v>177</v>
      </c>
      <c r="I1895" s="5">
        <v>12</v>
      </c>
      <c r="J1895" s="19">
        <v>144.768</v>
      </c>
      <c r="K1895" s="19">
        <v>154.74</v>
      </c>
      <c r="L1895" s="19">
        <v>153.75200000000001</v>
      </c>
      <c r="M1895" s="19">
        <v>144.768</v>
      </c>
      <c r="N1895" s="19">
        <v>153.75200000000001</v>
      </c>
      <c r="O1895" s="20">
        <v>93.555641721597524</v>
      </c>
      <c r="P1895" s="20">
        <v>94.156823976273486</v>
      </c>
      <c r="Q1895" s="20">
        <v>94.156823976273486</v>
      </c>
      <c r="R1895" s="35" t="str">
        <f>CONCATENATE(Таблица1[[#This Row],[ОКПД]],Таблица1[[#This Row],[Признак периода данных]],Таблица1[[#This Row],[ОКЕИ]])</f>
        <v>10.71.11.110_168</v>
      </c>
      <c r="S1895" s="35" t="str">
        <f>VLOOKUP(Таблица1[[#This Row],[ОКПД]],ОКПД!$A$2:$B$11000,2,FALSE)</f>
        <v>Хлеб недлительного хранения</v>
      </c>
      <c r="T1895" s="35" t="str">
        <f>VLOOKUP(Таблица1[[#This Row],[ОКЕИ]],'для единиц измирения'!$G$4:$H$1900,2,FALSE)</f>
        <v>тонн</v>
      </c>
      <c r="U1895" s="10" t="str">
        <f>LEFT(Таблица1[[#This Row],[ОКПД]],2)</f>
        <v>10</v>
      </c>
      <c r="V1895" s="10" t="e">
        <f>IF(H1895=H1902:H1905,"…*",Таблица1[[#This Row],[За отчётный месяц]])</f>
        <v>#VALUE!</v>
      </c>
      <c r="Y1895" s="26">
        <f t="shared" si="36"/>
        <v>144.768</v>
      </c>
      <c r="Z1895" s="28">
        <f t="shared" si="37"/>
        <v>94.156823976273486</v>
      </c>
    </row>
    <row r="1896" spans="1:26" ht="20.100000000000001" customHeight="1" x14ac:dyDescent="0.25">
      <c r="A1896" s="91">
        <v>44927</v>
      </c>
      <c r="B1896" s="76" t="s">
        <v>17</v>
      </c>
      <c r="C1896" s="76" t="s">
        <v>18</v>
      </c>
      <c r="D1896" s="76" t="s">
        <v>19</v>
      </c>
      <c r="E1896" s="77" t="s">
        <v>20</v>
      </c>
      <c r="F1896" s="78">
        <v>168</v>
      </c>
      <c r="G1896" s="76" t="s">
        <v>298</v>
      </c>
      <c r="H1896" s="76" t="s">
        <v>78</v>
      </c>
      <c r="I1896" s="5">
        <v>1</v>
      </c>
      <c r="J1896" s="19">
        <v>0.53300000000000003</v>
      </c>
      <c r="K1896" s="19">
        <v>0.23100000000000001</v>
      </c>
      <c r="L1896" s="19">
        <v>0</v>
      </c>
      <c r="M1896" s="19">
        <v>0.53300000000000003</v>
      </c>
      <c r="N1896" s="19">
        <v>0</v>
      </c>
      <c r="O1896" s="20">
        <v>230.73593073593074</v>
      </c>
      <c r="P1896" s="20">
        <v>0</v>
      </c>
      <c r="Q1896" s="20">
        <v>0</v>
      </c>
      <c r="R1896" s="35" t="str">
        <f>CONCATENATE(Таблица1[[#This Row],[ОКПД]],Таблица1[[#This Row],[Признак периода данных]],Таблица1[[#This Row],[ОКЕИ]])</f>
        <v>10.20.15_168</v>
      </c>
      <c r="S1896" s="35" t="str">
        <f>VLOOKUP(Таблица1[[#This Row],[ОКПД]],ОКПД!$A$2:$B$11000,2,FALSE)</f>
        <v>Мясо рыбы (включая фарш) мороженое</v>
      </c>
      <c r="T1896" s="35" t="str">
        <f>VLOOKUP(Таблица1[[#This Row],[ОКЕИ]],'для единиц измирения'!$G$4:$H$1900,2,FALSE)</f>
        <v>тонн</v>
      </c>
      <c r="U1896" s="10" t="str">
        <f>LEFT(Таблица1[[#This Row],[ОКПД]],2)</f>
        <v>10</v>
      </c>
      <c r="V1896" s="10" t="e">
        <f>IF(H1896=H1903:H1906,"…*",Таблица1[[#This Row],[За отчётный месяц]])</f>
        <v>#VALUE!</v>
      </c>
      <c r="Y1896" s="26">
        <f t="shared" si="36"/>
        <v>0.53300000000000003</v>
      </c>
      <c r="Z1896" s="28">
        <f t="shared" si="37"/>
        <v>0</v>
      </c>
    </row>
    <row r="1897" spans="1:26" ht="20.100000000000001" customHeight="1" x14ac:dyDescent="0.25">
      <c r="A1897" s="91">
        <v>44927</v>
      </c>
      <c r="B1897" s="76" t="s">
        <v>17</v>
      </c>
      <c r="C1897" s="76" t="s">
        <v>18</v>
      </c>
      <c r="D1897" s="76" t="s">
        <v>19</v>
      </c>
      <c r="E1897" s="77" t="s">
        <v>20</v>
      </c>
      <c r="F1897" s="78">
        <v>234</v>
      </c>
      <c r="G1897" s="76" t="s">
        <v>298</v>
      </c>
      <c r="H1897" s="76" t="s">
        <v>289</v>
      </c>
      <c r="I1897" s="5">
        <v>3</v>
      </c>
      <c r="J1897" s="19">
        <v>41.188000000000002</v>
      </c>
      <c r="K1897" s="19">
        <v>33.323</v>
      </c>
      <c r="L1897" s="19">
        <v>51.107999999999997</v>
      </c>
      <c r="M1897" s="19">
        <v>41.188000000000002</v>
      </c>
      <c r="N1897" s="19">
        <v>51.107999999999997</v>
      </c>
      <c r="O1897" s="20">
        <v>123.60231671818264</v>
      </c>
      <c r="P1897" s="20">
        <v>80.590122877044692</v>
      </c>
      <c r="Q1897" s="20">
        <v>80.590122877044692</v>
      </c>
      <c r="R1897" s="35" t="str">
        <f>CONCATENATE(Таблица1[[#This Row],[ОКПД]],Таблица1[[#This Row],[Признак периода данных]],Таблица1[[#This Row],[ОКЕИ]])</f>
        <v>35.30.11.111_234</v>
      </c>
      <c r="S1897" s="35" t="str">
        <f>VLOOKUP(Таблица1[[#This Row],[ОКПД]],ОКПД!$A$2:$B$11000,2,FALSE)</f>
        <v>Энергия тепловая, отпущенная тепловыми электроцентралями (ТЭЦ)</v>
      </c>
      <c r="T1897" s="35" t="str">
        <f>VLOOKUP(Таблица1[[#This Row],[ОКЕИ]],'для единиц измирения'!$G$4:$H$1900,2,FALSE)</f>
        <v>тыс. Гкал</v>
      </c>
      <c r="U1897" s="10" t="str">
        <f>LEFT(Таблица1[[#This Row],[ОКПД]],2)</f>
        <v>35</v>
      </c>
      <c r="V1897" s="10" t="e">
        <f>IF(H1897=H1904:H1907,"…*",Таблица1[[#This Row],[За отчётный месяц]])</f>
        <v>#VALUE!</v>
      </c>
      <c r="Y1897" s="26">
        <f t="shared" si="36"/>
        <v>41.188000000000002</v>
      </c>
      <c r="Z1897" s="28">
        <f t="shared" si="37"/>
        <v>80.590122877044692</v>
      </c>
    </row>
    <row r="1898" spans="1:26" ht="20.100000000000001" customHeight="1" x14ac:dyDescent="0.25">
      <c r="A1898" s="91">
        <v>44927</v>
      </c>
      <c r="B1898" s="76" t="s">
        <v>17</v>
      </c>
      <c r="C1898" s="76" t="s">
        <v>18</v>
      </c>
      <c r="D1898" s="76" t="s">
        <v>19</v>
      </c>
      <c r="E1898" s="77" t="s">
        <v>20</v>
      </c>
      <c r="F1898" s="78">
        <v>882</v>
      </c>
      <c r="G1898" s="76" t="s">
        <v>298</v>
      </c>
      <c r="H1898" s="76" t="s">
        <v>120</v>
      </c>
      <c r="I1898" s="5">
        <v>2</v>
      </c>
      <c r="J1898" s="19">
        <v>0.49099999999999999</v>
      </c>
      <c r="K1898" s="19">
        <v>0.89400000000000002</v>
      </c>
      <c r="L1898" s="19">
        <v>8.5999999999999993E-2</v>
      </c>
      <c r="M1898" s="19">
        <v>0.49099999999999999</v>
      </c>
      <c r="N1898" s="19">
        <v>8.5999999999999993E-2</v>
      </c>
      <c r="O1898" s="20">
        <v>54.92170022371365</v>
      </c>
      <c r="P1898" s="20">
        <v>570.93023255813955</v>
      </c>
      <c r="Q1898" s="20">
        <v>570.93023255813955</v>
      </c>
      <c r="R1898" s="35" t="str">
        <f>CONCATENATE(Таблица1[[#This Row],[ОКПД]],Таблица1[[#This Row],[Признак периода данных]],Таблица1[[#This Row],[ОКЕИ]])</f>
        <v>10.20.25.120_882</v>
      </c>
      <c r="S1898" s="35" t="str">
        <f>VLOOKUP(Таблица1[[#This Row],[ОКПД]],ОКПД!$A$2:$B$11000,2,FALSE)</f>
        <v>Пресервы рыбные</v>
      </c>
      <c r="T1898" s="35" t="str">
        <f>VLOOKUP(Таблица1[[#This Row],[ОКЕИ]],'для единиц измирения'!$G$4:$H$1900,2,FALSE)</f>
        <v>тыс.усл. банок</v>
      </c>
      <c r="U1898" s="10" t="str">
        <f>LEFT(Таблица1[[#This Row],[ОКПД]],2)</f>
        <v>10</v>
      </c>
      <c r="V1898" s="10" t="e">
        <f>IF(H1898=H1905:H1908,"…*",Таблица1[[#This Row],[За отчётный месяц]])</f>
        <v>#VALUE!</v>
      </c>
      <c r="Y1898" s="26">
        <f t="shared" si="36"/>
        <v>0.49099999999999999</v>
      </c>
      <c r="Z1898" s="28">
        <f t="shared" si="37"/>
        <v>570.93023255813955</v>
      </c>
    </row>
    <row r="1899" spans="1:26" ht="20.100000000000001" customHeight="1" x14ac:dyDescent="0.25">
      <c r="A1899" s="91">
        <v>44927</v>
      </c>
      <c r="B1899" s="76" t="s">
        <v>17</v>
      </c>
      <c r="C1899" s="76" t="s">
        <v>18</v>
      </c>
      <c r="D1899" s="76" t="s">
        <v>19</v>
      </c>
      <c r="E1899" s="77" t="s">
        <v>20</v>
      </c>
      <c r="F1899" s="78">
        <v>168</v>
      </c>
      <c r="G1899" s="76" t="s">
        <v>298</v>
      </c>
      <c r="H1899" s="76" t="s">
        <v>196</v>
      </c>
      <c r="I1899" s="5">
        <v>1</v>
      </c>
      <c r="J1899" s="19">
        <v>0.03</v>
      </c>
      <c r="K1899" s="19">
        <v>0.04</v>
      </c>
      <c r="L1899" s="19">
        <v>0.41</v>
      </c>
      <c r="M1899" s="19">
        <v>0.03</v>
      </c>
      <c r="N1899" s="19">
        <v>0.41</v>
      </c>
      <c r="O1899" s="20">
        <v>75</v>
      </c>
      <c r="P1899" s="20">
        <v>7.3170731707317076</v>
      </c>
      <c r="Q1899" s="20">
        <v>7.3170731707317076</v>
      </c>
      <c r="R1899" s="35" t="str">
        <f>CONCATENATE(Таблица1[[#This Row],[ОКПД]],Таблица1[[#This Row],[Признак периода данных]],Таблица1[[#This Row],[ОКЕИ]])</f>
        <v>10.72.19_168</v>
      </c>
      <c r="S1899" s="35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899" s="35" t="str">
        <f>VLOOKUP(Таблица1[[#This Row],[ОКЕИ]],'для единиц измирения'!$G$4:$H$1900,2,FALSE)</f>
        <v>тонн</v>
      </c>
      <c r="U1899" s="10" t="str">
        <f>LEFT(Таблица1[[#This Row],[ОКПД]],2)</f>
        <v>10</v>
      </c>
      <c r="V1899" s="10" t="e">
        <f>IF(H1899=H1906:H1909,"…*",Таблица1[[#This Row],[За отчётный месяц]])</f>
        <v>#VALUE!</v>
      </c>
      <c r="Y1899" s="26">
        <f t="shared" si="36"/>
        <v>0.03</v>
      </c>
      <c r="Z1899" s="28">
        <f t="shared" si="37"/>
        <v>7.3170731707317076</v>
      </c>
    </row>
    <row r="1900" spans="1:26" ht="20.100000000000001" customHeight="1" x14ac:dyDescent="0.25">
      <c r="A1900" s="91">
        <v>44927</v>
      </c>
      <c r="B1900" s="76" t="s">
        <v>17</v>
      </c>
      <c r="C1900" s="76" t="s">
        <v>18</v>
      </c>
      <c r="D1900" s="76" t="s">
        <v>19</v>
      </c>
      <c r="E1900" s="77" t="s">
        <v>20</v>
      </c>
      <c r="F1900" s="78">
        <v>882</v>
      </c>
      <c r="G1900" s="76" t="s">
        <v>298</v>
      </c>
      <c r="H1900" s="76" t="s">
        <v>61</v>
      </c>
      <c r="I1900" s="5">
        <v>3</v>
      </c>
      <c r="J1900" s="19">
        <v>0.53100000000000003</v>
      </c>
      <c r="K1900" s="19">
        <v>2.274</v>
      </c>
      <c r="L1900" s="19"/>
      <c r="M1900" s="19">
        <v>0.53100000000000003</v>
      </c>
      <c r="N1900" s="19"/>
      <c r="O1900" s="20">
        <v>23.350923482849606</v>
      </c>
      <c r="P1900" s="20"/>
      <c r="Q1900" s="20"/>
      <c r="R1900" s="35" t="str">
        <f>CONCATENATE(Таблица1[[#This Row],[ОКПД]],Таблица1[[#This Row],[Признак периода данных]],Таблица1[[#This Row],[ОКЕИ]])</f>
        <v>10.20_882</v>
      </c>
      <c r="S1900" s="35" t="str">
        <f>VLOOKUP(Таблица1[[#This Row],[ОКПД]],ОКПД!$A$2:$B$11000,2,FALSE)</f>
        <v>Рыба переработанная и консервированная, ракообразные и моллюски</v>
      </c>
      <c r="T1900" s="35" t="str">
        <f>VLOOKUP(Таблица1[[#This Row],[ОКЕИ]],'для единиц измирения'!$G$4:$H$1900,2,FALSE)</f>
        <v>тыс.усл. банок</v>
      </c>
      <c r="U1900" s="10" t="str">
        <f>LEFT(Таблица1[[#This Row],[ОКПД]],2)</f>
        <v>10</v>
      </c>
      <c r="V1900" s="10" t="e">
        <f>IF(H1900=H1907:H1910,"…*",Таблица1[[#This Row],[За отчётный месяц]])</f>
        <v>#VALUE!</v>
      </c>
      <c r="Y1900" s="26">
        <f t="shared" si="36"/>
        <v>0.53100000000000003</v>
      </c>
      <c r="Z1900" s="28">
        <f t="shared" si="37"/>
        <v>0</v>
      </c>
    </row>
    <row r="1901" spans="1:26" ht="20.100000000000001" customHeight="1" x14ac:dyDescent="0.25">
      <c r="A1901" s="91">
        <v>44927</v>
      </c>
      <c r="B1901" s="76" t="s">
        <v>17</v>
      </c>
      <c r="C1901" s="76" t="s">
        <v>18</v>
      </c>
      <c r="D1901" s="76" t="s">
        <v>19</v>
      </c>
      <c r="E1901" s="77" t="s">
        <v>20</v>
      </c>
      <c r="F1901" s="78">
        <v>168</v>
      </c>
      <c r="G1901" s="76" t="s">
        <v>298</v>
      </c>
      <c r="H1901" s="76" t="s">
        <v>129</v>
      </c>
      <c r="I1901" s="5">
        <v>4</v>
      </c>
      <c r="J1901" s="19">
        <v>6.04</v>
      </c>
      <c r="K1901" s="19">
        <v>5.73</v>
      </c>
      <c r="L1901" s="19">
        <v>5.33</v>
      </c>
      <c r="M1901" s="19">
        <v>6.04</v>
      </c>
      <c r="N1901" s="19">
        <v>5.33</v>
      </c>
      <c r="O1901" s="20">
        <v>105.41012216404887</v>
      </c>
      <c r="P1901" s="20">
        <v>113.32082551594746</v>
      </c>
      <c r="Q1901" s="20">
        <v>113.32082551594746</v>
      </c>
      <c r="R1901" s="35" t="str">
        <f>CONCATENATE(Таблица1[[#This Row],[ОКПД]],Таблица1[[#This Row],[Признак периода данных]],Таблица1[[#This Row],[ОКЕИ]])</f>
        <v>10.51.40.003.АГ_168</v>
      </c>
      <c r="S1901" s="35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901" s="35" t="str">
        <f>VLOOKUP(Таблица1[[#This Row],[ОКЕИ]],'для единиц измирения'!$G$4:$H$1900,2,FALSE)</f>
        <v>тонн</v>
      </c>
      <c r="U1901" s="10" t="str">
        <f>LEFT(Таблица1[[#This Row],[ОКПД]],2)</f>
        <v>10</v>
      </c>
      <c r="V1901" s="10" t="e">
        <f>IF(H1901=H1908:H1911,"…*",Таблица1[[#This Row],[За отчётный месяц]])</f>
        <v>#VALUE!</v>
      </c>
      <c r="Y1901" s="26">
        <f t="shared" si="36"/>
        <v>6.04</v>
      </c>
      <c r="Z1901" s="28">
        <f t="shared" si="37"/>
        <v>113.32082551594746</v>
      </c>
    </row>
    <row r="1902" spans="1:26" ht="20.100000000000001" customHeight="1" x14ac:dyDescent="0.25">
      <c r="A1902" s="91">
        <v>44927</v>
      </c>
      <c r="B1902" s="76" t="s">
        <v>17</v>
      </c>
      <c r="C1902" s="76" t="s">
        <v>18</v>
      </c>
      <c r="D1902" s="76" t="s">
        <v>19</v>
      </c>
      <c r="E1902" s="77" t="s">
        <v>20</v>
      </c>
      <c r="F1902" s="78">
        <v>168</v>
      </c>
      <c r="G1902" s="76" t="s">
        <v>298</v>
      </c>
      <c r="H1902" s="76" t="s">
        <v>189</v>
      </c>
      <c r="I1902" s="5">
        <v>1</v>
      </c>
      <c r="J1902" s="19">
        <v>0.03</v>
      </c>
      <c r="K1902" s="19">
        <v>0.04</v>
      </c>
      <c r="L1902" s="19">
        <v>0.46</v>
      </c>
      <c r="M1902" s="19">
        <v>0.03</v>
      </c>
      <c r="N1902" s="19">
        <v>0.46</v>
      </c>
      <c r="O1902" s="20">
        <v>75</v>
      </c>
      <c r="P1902" s="20">
        <v>6.5217391304347823</v>
      </c>
      <c r="Q1902" s="20">
        <v>6.5217391304347823</v>
      </c>
      <c r="R1902" s="35" t="str">
        <f>CONCATENATE(Таблица1[[#This Row],[ОКПД]],Таблица1[[#This Row],[Признак периода данных]],Таблица1[[#This Row],[ОКЕИ]])</f>
        <v>10.72.11.001.АГ_168</v>
      </c>
      <c r="S1902" s="35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902" s="35" t="str">
        <f>VLOOKUP(Таблица1[[#This Row],[ОКЕИ]],'для единиц измирения'!$G$4:$H$1900,2,FALSE)</f>
        <v>тонн</v>
      </c>
      <c r="U1902" s="10" t="str">
        <f>LEFT(Таблица1[[#This Row],[ОКПД]],2)</f>
        <v>10</v>
      </c>
      <c r="V1902" s="10" t="e">
        <f>IF(H1902=H1909:H1912,"…*",Таблица1[[#This Row],[За отчётный месяц]])</f>
        <v>#VALUE!</v>
      </c>
      <c r="Y1902" s="26">
        <f t="shared" si="36"/>
        <v>0.03</v>
      </c>
      <c r="Z1902" s="28">
        <f t="shared" si="37"/>
        <v>6.5217391304347823</v>
      </c>
    </row>
    <row r="1903" spans="1:26" ht="20.100000000000001" customHeight="1" x14ac:dyDescent="0.25">
      <c r="A1903" s="91">
        <v>44927</v>
      </c>
      <c r="B1903" s="76" t="s">
        <v>17</v>
      </c>
      <c r="C1903" s="76" t="s">
        <v>18</v>
      </c>
      <c r="D1903" s="76" t="s">
        <v>19</v>
      </c>
      <c r="E1903" s="77" t="s">
        <v>20</v>
      </c>
      <c r="F1903" s="78">
        <v>168</v>
      </c>
      <c r="G1903" s="76" t="s">
        <v>298</v>
      </c>
      <c r="H1903" s="76" t="s">
        <v>71</v>
      </c>
      <c r="I1903" s="5"/>
      <c r="J1903" s="19"/>
      <c r="K1903" s="19"/>
      <c r="L1903" s="19">
        <v>0</v>
      </c>
      <c r="M1903" s="19"/>
      <c r="N1903" s="19">
        <v>0</v>
      </c>
      <c r="O1903" s="20"/>
      <c r="P1903" s="20">
        <v>0</v>
      </c>
      <c r="Q1903" s="20">
        <v>0</v>
      </c>
      <c r="R1903" s="35" t="str">
        <f>CONCATENATE(Таблица1[[#This Row],[ОКПД]],Таблица1[[#This Row],[Признак периода данных]],Таблица1[[#This Row],[ОКЕИ]])</f>
        <v>10.20.13.120_168</v>
      </c>
      <c r="S1903" s="35" t="str">
        <f>VLOOKUP(Таблица1[[#This Row],[ОКПД]],ОКПД!$A$2:$B$11000,2,FALSE)</f>
        <v>Рыба морская мороженая</v>
      </c>
      <c r="T1903" s="35" t="str">
        <f>VLOOKUP(Таблица1[[#This Row],[ОКЕИ]],'для единиц измирения'!$G$4:$H$1900,2,FALSE)</f>
        <v>тонн</v>
      </c>
      <c r="U1903" s="10" t="str">
        <f>LEFT(Таблица1[[#This Row],[ОКПД]],2)</f>
        <v>10</v>
      </c>
      <c r="V1903" s="10" t="e">
        <f>IF(H1903=H1910:H1913,"…*",Таблица1[[#This Row],[За отчётный месяц]])</f>
        <v>#VALUE!</v>
      </c>
      <c r="Y1903" s="26">
        <f t="shared" si="36"/>
        <v>0</v>
      </c>
      <c r="Z1903" s="28">
        <f t="shared" si="37"/>
        <v>0</v>
      </c>
    </row>
    <row r="1904" spans="1:26" ht="20.100000000000001" customHeight="1" x14ac:dyDescent="0.25">
      <c r="A1904" s="91">
        <v>44927</v>
      </c>
      <c r="B1904" s="76" t="s">
        <v>17</v>
      </c>
      <c r="C1904" s="76" t="s">
        <v>18</v>
      </c>
      <c r="D1904" s="76" t="s">
        <v>19</v>
      </c>
      <c r="E1904" s="77" t="s">
        <v>20</v>
      </c>
      <c r="F1904" s="78">
        <v>119</v>
      </c>
      <c r="G1904" s="76" t="s">
        <v>298</v>
      </c>
      <c r="H1904" s="76" t="s">
        <v>211</v>
      </c>
      <c r="I1904" s="5">
        <v>2</v>
      </c>
      <c r="J1904" s="19">
        <v>1.4650000000000001</v>
      </c>
      <c r="K1904" s="19">
        <v>1.98</v>
      </c>
      <c r="L1904" s="19">
        <v>0.77</v>
      </c>
      <c r="M1904" s="19">
        <v>1.4650000000000001</v>
      </c>
      <c r="N1904" s="19">
        <v>0.77</v>
      </c>
      <c r="O1904" s="20">
        <v>73.98989898989899</v>
      </c>
      <c r="P1904" s="20">
        <v>190.25974025974025</v>
      </c>
      <c r="Q1904" s="20">
        <v>190.25974025974025</v>
      </c>
      <c r="R1904" s="35" t="str">
        <f>CONCATENATE(Таблица1[[#This Row],[ОКПД]],Таблица1[[#This Row],[Признак периода данных]],Таблица1[[#This Row],[ОКЕИ]])</f>
        <v>11.05.10_119</v>
      </c>
      <c r="S1904" s="35" t="str">
        <f>VLOOKUP(Таблица1[[#This Row],[ОКПД]],ОКПД!$A$2:$B$11000,2,FALSE)</f>
        <v>Пиво, кроме отходов пивоварения</v>
      </c>
      <c r="T1904" s="35" t="str">
        <f>VLOOKUP(Таблица1[[#This Row],[ОКЕИ]],'для единиц измирения'!$G$4:$H$1900,2,FALSE)</f>
        <v>тыс. дкл</v>
      </c>
      <c r="U1904" s="10" t="str">
        <f>LEFT(Таблица1[[#This Row],[ОКПД]],2)</f>
        <v>11</v>
      </c>
      <c r="V1904" s="10" t="e">
        <f>IF(H1904=H1911:H1914,"…*",Таблица1[[#This Row],[За отчётный месяц]])</f>
        <v>#VALUE!</v>
      </c>
      <c r="Y1904" s="26">
        <f t="shared" si="36"/>
        <v>1.4650000000000001</v>
      </c>
      <c r="Z1904" s="28">
        <f t="shared" si="37"/>
        <v>190.25974025974025</v>
      </c>
    </row>
    <row r="1905" spans="1:26" ht="20.100000000000001" customHeight="1" x14ac:dyDescent="0.25">
      <c r="A1905" s="91">
        <v>44927</v>
      </c>
      <c r="B1905" s="76" t="s">
        <v>17</v>
      </c>
      <c r="C1905" s="76" t="s">
        <v>18</v>
      </c>
      <c r="D1905" s="76" t="s">
        <v>19</v>
      </c>
      <c r="E1905" s="77" t="s">
        <v>20</v>
      </c>
      <c r="F1905" s="78">
        <v>168</v>
      </c>
      <c r="G1905" s="76" t="s">
        <v>298</v>
      </c>
      <c r="H1905" s="76" t="s">
        <v>165</v>
      </c>
      <c r="I1905" s="5">
        <v>3</v>
      </c>
      <c r="J1905" s="19">
        <v>7.98</v>
      </c>
      <c r="K1905" s="19">
        <v>7.4</v>
      </c>
      <c r="L1905" s="19">
        <v>7.83</v>
      </c>
      <c r="M1905" s="19">
        <v>7.98</v>
      </c>
      <c r="N1905" s="19">
        <v>7.83</v>
      </c>
      <c r="O1905" s="20">
        <v>107.83783783783784</v>
      </c>
      <c r="P1905" s="20">
        <v>101.91570881226053</v>
      </c>
      <c r="Q1905" s="20">
        <v>101.91570881226053</v>
      </c>
      <c r="R1905" s="35" t="str">
        <f>CONCATENATE(Таблица1[[#This Row],[ОКПД]],Таблица1[[#This Row],[Признак периода данных]],Таблица1[[#This Row],[ОКЕИ]])</f>
        <v>10.51.56.120_168</v>
      </c>
      <c r="S1905" s="35" t="str">
        <f>VLOOKUP(Таблица1[[#This Row],[ОКПД]],ОКПД!$A$2:$B$11000,2,FALSE)</f>
        <v>Напитки молочные</v>
      </c>
      <c r="T1905" s="35" t="str">
        <f>VLOOKUP(Таблица1[[#This Row],[ОКЕИ]],'для единиц измирения'!$G$4:$H$1900,2,FALSE)</f>
        <v>тонн</v>
      </c>
      <c r="U1905" s="10" t="str">
        <f>LEFT(Таблица1[[#This Row],[ОКПД]],2)</f>
        <v>10</v>
      </c>
      <c r="V1905" s="10" t="e">
        <f>IF(H1905=H1912:H1915,"…*",Таблица1[[#This Row],[За отчётный месяц]])</f>
        <v>#VALUE!</v>
      </c>
      <c r="Y1905" s="26">
        <f t="shared" si="36"/>
        <v>7.98</v>
      </c>
      <c r="Z1905" s="28">
        <f t="shared" si="37"/>
        <v>101.91570881226053</v>
      </c>
    </row>
    <row r="1906" spans="1:26" ht="20.100000000000001" customHeight="1" x14ac:dyDescent="0.25">
      <c r="A1906" s="91">
        <v>44927</v>
      </c>
      <c r="B1906" s="76" t="s">
        <v>17</v>
      </c>
      <c r="C1906" s="76" t="s">
        <v>18</v>
      </c>
      <c r="D1906" s="76" t="s">
        <v>19</v>
      </c>
      <c r="E1906" s="77" t="s">
        <v>20</v>
      </c>
      <c r="F1906" s="78">
        <v>384</v>
      </c>
      <c r="G1906" s="76" t="s">
        <v>298</v>
      </c>
      <c r="H1906" s="76" t="s">
        <v>240</v>
      </c>
      <c r="I1906" s="5">
        <v>2</v>
      </c>
      <c r="J1906" s="19">
        <v>50.5</v>
      </c>
      <c r="K1906" s="19">
        <v>380.6</v>
      </c>
      <c r="L1906" s="19"/>
      <c r="M1906" s="19">
        <v>50.5</v>
      </c>
      <c r="N1906" s="19"/>
      <c r="O1906" s="20">
        <v>13.268523384130321</v>
      </c>
      <c r="P1906" s="20"/>
      <c r="Q1906" s="20"/>
      <c r="R1906" s="35" t="str">
        <f>CONCATENATE(Таблица1[[#This Row],[ОКПД]],Таблица1[[#This Row],[Признак периода данных]],Таблица1[[#This Row],[ОКЕИ]])</f>
        <v>18.12.14_384</v>
      </c>
      <c r="S1906" s="35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906" s="35" t="str">
        <f>VLOOKUP(Таблица1[[#This Row],[ОКЕИ]],'для единиц измирения'!$G$4:$H$1900,2,FALSE)</f>
        <v>тыс.руб</v>
      </c>
      <c r="U1906" s="10" t="str">
        <f>LEFT(Таблица1[[#This Row],[ОКПД]],2)</f>
        <v>18</v>
      </c>
      <c r="V1906" s="10" t="e">
        <f>IF(H1906=H1913:H1916,"…*",Таблица1[[#This Row],[За отчётный месяц]])</f>
        <v>#VALUE!</v>
      </c>
      <c r="Y1906" s="26">
        <f t="shared" si="36"/>
        <v>50.5</v>
      </c>
      <c r="Z1906" s="28">
        <f t="shared" si="37"/>
        <v>0</v>
      </c>
    </row>
    <row r="1907" spans="1:26" ht="20.100000000000001" customHeight="1" x14ac:dyDescent="0.25">
      <c r="A1907" s="91">
        <v>44927</v>
      </c>
      <c r="B1907" s="76" t="s">
        <v>17</v>
      </c>
      <c r="C1907" s="76" t="s">
        <v>18</v>
      </c>
      <c r="D1907" s="76" t="s">
        <v>19</v>
      </c>
      <c r="E1907" s="77" t="s">
        <v>20</v>
      </c>
      <c r="F1907" s="78">
        <v>168</v>
      </c>
      <c r="G1907" s="76" t="s">
        <v>298</v>
      </c>
      <c r="H1907" s="76" t="s">
        <v>91</v>
      </c>
      <c r="I1907" s="5">
        <v>2</v>
      </c>
      <c r="J1907" s="19">
        <v>0.14599999999999999</v>
      </c>
      <c r="K1907" s="19">
        <v>8.8999999999999996E-2</v>
      </c>
      <c r="L1907" s="19">
        <v>3.6999999999999998E-2</v>
      </c>
      <c r="M1907" s="19">
        <v>0.14599999999999999</v>
      </c>
      <c r="N1907" s="19">
        <v>3.6999999999999998E-2</v>
      </c>
      <c r="O1907" s="20">
        <v>164.04494382022472</v>
      </c>
      <c r="P1907" s="20">
        <v>394.59459459459458</v>
      </c>
      <c r="Q1907" s="20">
        <v>394.59459459459458</v>
      </c>
      <c r="R1907" s="35" t="str">
        <f>CONCATENATE(Таблица1[[#This Row],[ОКПД]],Таблица1[[#This Row],[Признак периода данных]],Таблица1[[#This Row],[ОКЕИ]])</f>
        <v>10.20.23.112_168</v>
      </c>
      <c r="S1907" s="35" t="str">
        <f>VLOOKUP(Таблица1[[#This Row],[ОКПД]],ОКПД!$A$2:$B$11000,2,FALSE)</f>
        <v>Рыба вяленая морская</v>
      </c>
      <c r="T1907" s="35" t="str">
        <f>VLOOKUP(Таблица1[[#This Row],[ОКЕИ]],'для единиц измирения'!$G$4:$H$1900,2,FALSE)</f>
        <v>тонн</v>
      </c>
      <c r="U1907" s="10" t="str">
        <f>LEFT(Таблица1[[#This Row],[ОКПД]],2)</f>
        <v>10</v>
      </c>
      <c r="V1907" s="10" t="e">
        <f>IF(H1907=H1914:H1917,"…*",Таблица1[[#This Row],[За отчётный месяц]])</f>
        <v>#VALUE!</v>
      </c>
      <c r="Y1907" s="26">
        <f t="shared" si="36"/>
        <v>0.14599999999999999</v>
      </c>
      <c r="Z1907" s="28">
        <f t="shared" si="37"/>
        <v>394.59459459459458</v>
      </c>
    </row>
    <row r="1908" spans="1:26" ht="20.100000000000001" customHeight="1" x14ac:dyDescent="0.25">
      <c r="A1908" s="91">
        <v>44927</v>
      </c>
      <c r="B1908" s="76" t="s">
        <v>17</v>
      </c>
      <c r="C1908" s="76" t="s">
        <v>18</v>
      </c>
      <c r="D1908" s="76" t="s">
        <v>19</v>
      </c>
      <c r="E1908" s="77" t="s">
        <v>20</v>
      </c>
      <c r="F1908" s="78">
        <v>168</v>
      </c>
      <c r="G1908" s="76" t="s">
        <v>298</v>
      </c>
      <c r="H1908" s="76" t="s">
        <v>81</v>
      </c>
      <c r="I1908" s="5">
        <v>3</v>
      </c>
      <c r="J1908" s="19">
        <v>5.899</v>
      </c>
      <c r="K1908" s="19">
        <v>11.13</v>
      </c>
      <c r="L1908" s="19">
        <v>6.6769999999999996</v>
      </c>
      <c r="M1908" s="19">
        <v>5.899</v>
      </c>
      <c r="N1908" s="19">
        <v>6.6769999999999996</v>
      </c>
      <c r="O1908" s="20">
        <v>53.000898472596589</v>
      </c>
      <c r="P1908" s="20">
        <v>88.348060506215361</v>
      </c>
      <c r="Q1908" s="20">
        <v>88.348060506215361</v>
      </c>
      <c r="R1908" s="35" t="str">
        <f>CONCATENATE(Таблица1[[#This Row],[ОКПД]],Таблица1[[#This Row],[Признак периода данных]],Таблица1[[#This Row],[ОКЕИ]])</f>
        <v>10.20.2_168</v>
      </c>
      <c r="S1908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08" s="35" t="str">
        <f>VLOOKUP(Таблица1[[#This Row],[ОКЕИ]],'для единиц измирения'!$G$4:$H$1900,2,FALSE)</f>
        <v>тонн</v>
      </c>
      <c r="U1908" s="10" t="str">
        <f>LEFT(Таблица1[[#This Row],[ОКПД]],2)</f>
        <v>10</v>
      </c>
      <c r="V1908" s="10" t="e">
        <f>IF(H1908=H1915:H1918,"…*",Таблица1[[#This Row],[За отчётный месяц]])</f>
        <v>#VALUE!</v>
      </c>
      <c r="Y1908" s="26">
        <f t="shared" si="36"/>
        <v>5.899</v>
      </c>
      <c r="Z1908" s="28">
        <f t="shared" si="37"/>
        <v>88.348060506215361</v>
      </c>
    </row>
    <row r="1909" spans="1:26" ht="20.100000000000001" customHeight="1" x14ac:dyDescent="0.25">
      <c r="A1909" s="91">
        <v>44927</v>
      </c>
      <c r="B1909" s="76" t="s">
        <v>17</v>
      </c>
      <c r="C1909" s="76" t="s">
        <v>18</v>
      </c>
      <c r="D1909" s="76" t="s">
        <v>19</v>
      </c>
      <c r="E1909" s="77" t="s">
        <v>20</v>
      </c>
      <c r="F1909" s="78">
        <v>128</v>
      </c>
      <c r="G1909" s="76" t="s">
        <v>298</v>
      </c>
      <c r="H1909" s="76" t="s">
        <v>219</v>
      </c>
      <c r="I1909" s="5">
        <v>3</v>
      </c>
      <c r="J1909" s="19">
        <v>40.39</v>
      </c>
      <c r="K1909" s="19">
        <v>59.5</v>
      </c>
      <c r="L1909" s="19">
        <v>38.659999999999997</v>
      </c>
      <c r="M1909" s="19">
        <v>40.39</v>
      </c>
      <c r="N1909" s="19">
        <v>38.659999999999997</v>
      </c>
      <c r="O1909" s="20">
        <v>67.882352941176464</v>
      </c>
      <c r="P1909" s="20">
        <v>104.4749094671495</v>
      </c>
      <c r="Q1909" s="20">
        <v>104.4749094671495</v>
      </c>
      <c r="R1909" s="35" t="str">
        <f>CONCATENATE(Таблица1[[#This Row],[ОКПД]],Таблица1[[#This Row],[Признак периода данных]],Таблица1[[#This Row],[ОКЕИ]])</f>
        <v>11.07.11.120_128</v>
      </c>
      <c r="S1909" s="35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09" s="35" t="str">
        <f>VLOOKUP(Таблица1[[#This Row],[ОКЕИ]],'для единиц измирения'!$G$4:$H$1900,2,FALSE)</f>
        <v>тыс.полу-литров</v>
      </c>
      <c r="U1909" s="10" t="str">
        <f>LEFT(Таблица1[[#This Row],[ОКПД]],2)</f>
        <v>11</v>
      </c>
      <c r="V1909" s="10" t="e">
        <f>IF(H1909=H1916:H1919,"…*",Таблица1[[#This Row],[За отчётный месяц]])</f>
        <v>#VALUE!</v>
      </c>
      <c r="Y1909" s="26">
        <f t="shared" si="36"/>
        <v>40.39</v>
      </c>
      <c r="Z1909" s="28">
        <f t="shared" si="37"/>
        <v>104.4749094671495</v>
      </c>
    </row>
    <row r="1910" spans="1:26" ht="20.100000000000001" customHeight="1" x14ac:dyDescent="0.25">
      <c r="A1910" s="91">
        <v>44927</v>
      </c>
      <c r="B1910" s="76" t="s">
        <v>17</v>
      </c>
      <c r="C1910" s="76" t="s">
        <v>18</v>
      </c>
      <c r="D1910" s="76" t="s">
        <v>19</v>
      </c>
      <c r="E1910" s="77" t="s">
        <v>20</v>
      </c>
      <c r="F1910" s="78">
        <v>168</v>
      </c>
      <c r="G1910" s="76" t="s">
        <v>298</v>
      </c>
      <c r="H1910" s="76" t="s">
        <v>65</v>
      </c>
      <c r="I1910" s="5">
        <v>1</v>
      </c>
      <c r="J1910" s="19">
        <v>1.016</v>
      </c>
      <c r="K1910" s="19">
        <v>15.79</v>
      </c>
      <c r="L1910" s="19">
        <v>4.4260000000000002</v>
      </c>
      <c r="M1910" s="19">
        <v>1.016</v>
      </c>
      <c r="N1910" s="19">
        <v>4.4260000000000002</v>
      </c>
      <c r="O1910" s="20">
        <v>6.434452184927169</v>
      </c>
      <c r="P1910" s="20">
        <v>22.955264347040217</v>
      </c>
      <c r="Q1910" s="20">
        <v>22.955264347040217</v>
      </c>
      <c r="R1910" s="35" t="str">
        <f>CONCATENATE(Таблица1[[#This Row],[ОКПД]],Таблица1[[#This Row],[Признак периода данных]],Таблица1[[#This Row],[ОКЕИ]])</f>
        <v>10.20.1_168</v>
      </c>
      <c r="S1910" s="35" t="str">
        <f>VLOOKUP(Таблица1[[#This Row],[ОКПД]],ОКПД!$A$2:$B$11000,2,FALSE)</f>
        <v>Продукция из рыбы свежая, охлажденная или мороженая</v>
      </c>
      <c r="T1910" s="35" t="str">
        <f>VLOOKUP(Таблица1[[#This Row],[ОКЕИ]],'для единиц измирения'!$G$4:$H$1900,2,FALSE)</f>
        <v>тонн</v>
      </c>
      <c r="U1910" s="10" t="str">
        <f>LEFT(Таблица1[[#This Row],[ОКПД]],2)</f>
        <v>10</v>
      </c>
      <c r="V1910" s="10" t="e">
        <f>IF(H1910=H1917:H1920,"…*",Таблица1[[#This Row],[За отчётный месяц]])</f>
        <v>#VALUE!</v>
      </c>
      <c r="Y1910" s="26">
        <f t="shared" si="36"/>
        <v>1.016</v>
      </c>
      <c r="Z1910" s="28">
        <f t="shared" si="37"/>
        <v>22.955264347040217</v>
      </c>
    </row>
    <row r="1911" spans="1:26" ht="20.100000000000001" customHeight="1" x14ac:dyDescent="0.25">
      <c r="A1911" s="91">
        <v>44927</v>
      </c>
      <c r="B1911" s="76" t="s">
        <v>17</v>
      </c>
      <c r="C1911" s="76" t="s">
        <v>18</v>
      </c>
      <c r="D1911" s="76" t="s">
        <v>19</v>
      </c>
      <c r="E1911" s="77" t="s">
        <v>20</v>
      </c>
      <c r="F1911" s="78">
        <v>168</v>
      </c>
      <c r="G1911" s="76" t="s">
        <v>298</v>
      </c>
      <c r="H1911" s="76" t="s">
        <v>181</v>
      </c>
      <c r="I1911" s="5">
        <v>2</v>
      </c>
      <c r="J1911" s="19">
        <v>2.0099999999999998</v>
      </c>
      <c r="K1911" s="19">
        <v>2.3199999999999998</v>
      </c>
      <c r="L1911" s="19">
        <v>1.67</v>
      </c>
      <c r="M1911" s="19">
        <v>2.0099999999999998</v>
      </c>
      <c r="N1911" s="19">
        <v>1.67</v>
      </c>
      <c r="O1911" s="20">
        <v>86.637931034482762</v>
      </c>
      <c r="P1911" s="20">
        <v>120.35928143712574</v>
      </c>
      <c r="Q1911" s="20">
        <v>120.35928143712574</v>
      </c>
      <c r="R1911" s="35" t="str">
        <f>CONCATENATE(Таблица1[[#This Row],[ОКПД]],Таблица1[[#This Row],[Признак периода данных]],Таблица1[[#This Row],[ОКЕИ]])</f>
        <v>10.71.11.170_168</v>
      </c>
      <c r="S1911" s="35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911" s="35" t="str">
        <f>VLOOKUP(Таблица1[[#This Row],[ОКЕИ]],'для единиц измирения'!$G$4:$H$1900,2,FALSE)</f>
        <v>тонн</v>
      </c>
      <c r="U1911" s="10" t="str">
        <f>LEFT(Таблица1[[#This Row],[ОКПД]],2)</f>
        <v>10</v>
      </c>
      <c r="V1911" s="10" t="e">
        <f>IF(H1911=H1918:H1921,"…*",Таблица1[[#This Row],[За отчётный месяц]])</f>
        <v>#VALUE!</v>
      </c>
      <c r="Y1911" s="26">
        <f t="shared" si="36"/>
        <v>2.0099999999999998</v>
      </c>
      <c r="Z1911" s="28">
        <f t="shared" si="37"/>
        <v>120.35928143712574</v>
      </c>
    </row>
    <row r="1912" spans="1:26" ht="20.100000000000001" customHeight="1" x14ac:dyDescent="0.25">
      <c r="A1912" s="91">
        <v>44927</v>
      </c>
      <c r="B1912" s="76" t="s">
        <v>17</v>
      </c>
      <c r="C1912" s="76" t="s">
        <v>18</v>
      </c>
      <c r="D1912" s="76" t="s">
        <v>19</v>
      </c>
      <c r="E1912" s="77" t="s">
        <v>20</v>
      </c>
      <c r="F1912" s="78">
        <v>882</v>
      </c>
      <c r="G1912" s="76" t="s">
        <v>298</v>
      </c>
      <c r="H1912" s="76" t="s">
        <v>313</v>
      </c>
      <c r="I1912" s="5">
        <v>2</v>
      </c>
      <c r="J1912" s="19">
        <v>13.05</v>
      </c>
      <c r="K1912" s="19">
        <v>19.64</v>
      </c>
      <c r="L1912" s="19">
        <v>5.98</v>
      </c>
      <c r="M1912" s="19">
        <v>13.05</v>
      </c>
      <c r="N1912" s="19">
        <v>5.98</v>
      </c>
      <c r="O1912" s="20">
        <v>66.446028513238289</v>
      </c>
      <c r="P1912" s="20">
        <v>218.22742474916387</v>
      </c>
      <c r="Q1912" s="20">
        <v>218.22742474916387</v>
      </c>
      <c r="R1912" s="35" t="str">
        <f>CONCATENATE(Таблица1[[#This Row],[ОКПД]],Таблица1[[#This Row],[Признак периода данных]],Таблица1[[#This Row],[ОКЕИ]])</f>
        <v>10.13.15.002.АГ_882</v>
      </c>
      <c r="S1912" s="35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12" s="35" t="str">
        <f>VLOOKUP(Таблица1[[#This Row],[ОКЕИ]],'для единиц измирения'!$G$4:$H$1900,2,FALSE)</f>
        <v>тыс.усл. банок</v>
      </c>
      <c r="U1912" s="10" t="str">
        <f>LEFT(Таблица1[[#This Row],[ОКПД]],2)</f>
        <v>10</v>
      </c>
      <c r="V1912" s="10" t="e">
        <f>IF(H1912=H1919:H1922,"…*",Таблица1[[#This Row],[За отчётный месяц]])</f>
        <v>#VALUE!</v>
      </c>
      <c r="Y1912" s="26">
        <f t="shared" si="36"/>
        <v>13.05</v>
      </c>
      <c r="Z1912" s="28">
        <f t="shared" si="37"/>
        <v>218.22742474916387</v>
      </c>
    </row>
    <row r="1913" spans="1:26" ht="20.100000000000001" customHeight="1" x14ac:dyDescent="0.25">
      <c r="A1913" s="91">
        <v>44927</v>
      </c>
      <c r="B1913" s="76" t="s">
        <v>17</v>
      </c>
      <c r="C1913" s="76" t="s">
        <v>18</v>
      </c>
      <c r="D1913" s="76" t="s">
        <v>19</v>
      </c>
      <c r="E1913" s="77" t="s">
        <v>20</v>
      </c>
      <c r="F1913" s="78">
        <v>168</v>
      </c>
      <c r="G1913" s="76" t="s">
        <v>298</v>
      </c>
      <c r="H1913" s="76" t="s">
        <v>108</v>
      </c>
      <c r="I1913" s="5">
        <v>2</v>
      </c>
      <c r="J1913" s="19">
        <v>0.13200000000000001</v>
      </c>
      <c r="K1913" s="19">
        <v>0.95799999999999996</v>
      </c>
      <c r="L1913" s="19">
        <v>0.25900000000000001</v>
      </c>
      <c r="M1913" s="19">
        <v>0.13200000000000001</v>
      </c>
      <c r="N1913" s="19">
        <v>0.25900000000000001</v>
      </c>
      <c r="O1913" s="20">
        <v>13.778705636743215</v>
      </c>
      <c r="P1913" s="20">
        <v>50.965250965250966</v>
      </c>
      <c r="Q1913" s="20">
        <v>50.965250965250966</v>
      </c>
      <c r="R1913" s="35" t="str">
        <f>CONCATENATE(Таблица1[[#This Row],[ОКПД]],Таблица1[[#This Row],[Признак периода данных]],Таблица1[[#This Row],[ОКЕИ]])</f>
        <v>10.20.24.113_168</v>
      </c>
      <c r="S1913" s="35" t="str">
        <f>VLOOKUP(Таблица1[[#This Row],[ОКПД]],ОКПД!$A$2:$B$11000,2,FALSE)</f>
        <v>Рыба и филе морских рыб холодного копчения (кроме сельди)</v>
      </c>
      <c r="T1913" s="35" t="str">
        <f>VLOOKUP(Таблица1[[#This Row],[ОКЕИ]],'для единиц измирения'!$G$4:$H$1900,2,FALSE)</f>
        <v>тонн</v>
      </c>
      <c r="U1913" s="10" t="str">
        <f>LEFT(Таблица1[[#This Row],[ОКПД]],2)</f>
        <v>10</v>
      </c>
      <c r="V1913" s="10" t="e">
        <f>IF(H1913=H1920:H1923,"…*",Таблица1[[#This Row],[За отчётный месяц]])</f>
        <v>#VALUE!</v>
      </c>
      <c r="Y1913" s="26">
        <f t="shared" si="36"/>
        <v>0.13200000000000001</v>
      </c>
      <c r="Z1913" s="28">
        <f t="shared" si="37"/>
        <v>50.965250965250966</v>
      </c>
    </row>
    <row r="1914" spans="1:26" ht="20.100000000000001" customHeight="1" x14ac:dyDescent="0.25">
      <c r="A1914" s="91">
        <v>44927</v>
      </c>
      <c r="B1914" s="76" t="s">
        <v>17</v>
      </c>
      <c r="C1914" s="76" t="s">
        <v>18</v>
      </c>
      <c r="D1914" s="76" t="s">
        <v>19</v>
      </c>
      <c r="E1914" s="77" t="s">
        <v>20</v>
      </c>
      <c r="F1914" s="78">
        <v>234</v>
      </c>
      <c r="G1914" s="76" t="s">
        <v>298</v>
      </c>
      <c r="H1914" s="76" t="s">
        <v>294</v>
      </c>
      <c r="I1914" s="5">
        <v>3</v>
      </c>
      <c r="J1914" s="19">
        <v>0.97299999999999998</v>
      </c>
      <c r="K1914" s="19">
        <v>0.84</v>
      </c>
      <c r="L1914" s="19">
        <v>0.71499999999999997</v>
      </c>
      <c r="M1914" s="19">
        <v>0.97299999999999998</v>
      </c>
      <c r="N1914" s="19">
        <v>0.71499999999999997</v>
      </c>
      <c r="O1914" s="20">
        <v>115.83333333333333</v>
      </c>
      <c r="P1914" s="20">
        <v>136.08391608391608</v>
      </c>
      <c r="Q1914" s="20">
        <v>136.08391608391608</v>
      </c>
      <c r="R1914" s="35" t="str">
        <f>CONCATENATE(Таблица1[[#This Row],[ОКПД]],Таблица1[[#This Row],[Признак периода данных]],Таблица1[[#This Row],[ОКЕИ]])</f>
        <v>35.30.11.130_234</v>
      </c>
      <c r="S1914" s="35" t="str">
        <f>VLOOKUP(Таблица1[[#This Row],[ОКПД]],ОКПД!$A$2:$B$11000,2,FALSE)</f>
        <v>Энергия тепловая, отпущенная электрокотлами</v>
      </c>
      <c r="T1914" s="35" t="str">
        <f>VLOOKUP(Таблица1[[#This Row],[ОКЕИ]],'для единиц измирения'!$G$4:$H$1900,2,FALSE)</f>
        <v>тыс. Гкал</v>
      </c>
      <c r="U1914" s="10" t="str">
        <f>LEFT(Таблица1[[#This Row],[ОКПД]],2)</f>
        <v>35</v>
      </c>
      <c r="V1914" s="10" t="e">
        <f>IF(H1914=H1921:H1924,"…*",Таблица1[[#This Row],[За отчётный месяц]])</f>
        <v>#VALUE!</v>
      </c>
      <c r="Y1914" s="26">
        <f t="shared" si="36"/>
        <v>0.97299999999999998</v>
      </c>
      <c r="Z1914" s="28">
        <f t="shared" si="37"/>
        <v>136.08391608391608</v>
      </c>
    </row>
    <row r="1915" spans="1:26" ht="20.100000000000001" customHeight="1" x14ac:dyDescent="0.25">
      <c r="A1915" s="91">
        <v>44927</v>
      </c>
      <c r="B1915" s="76" t="s">
        <v>17</v>
      </c>
      <c r="C1915" s="76" t="s">
        <v>18</v>
      </c>
      <c r="D1915" s="76" t="s">
        <v>19</v>
      </c>
      <c r="E1915" s="77" t="s">
        <v>20</v>
      </c>
      <c r="F1915" s="78">
        <v>114</v>
      </c>
      <c r="G1915" s="76" t="s">
        <v>298</v>
      </c>
      <c r="H1915" s="76" t="s">
        <v>243</v>
      </c>
      <c r="I1915" s="5">
        <v>1</v>
      </c>
      <c r="J1915" s="19">
        <v>0.126</v>
      </c>
      <c r="K1915" s="19"/>
      <c r="L1915" s="19">
        <v>0.03</v>
      </c>
      <c r="M1915" s="19">
        <v>0.126</v>
      </c>
      <c r="N1915" s="19">
        <v>0.03</v>
      </c>
      <c r="O1915" s="20"/>
      <c r="P1915" s="20">
        <v>420</v>
      </c>
      <c r="Q1915" s="20">
        <v>420</v>
      </c>
      <c r="R1915" s="35" t="str">
        <f>CONCATENATE(Таблица1[[#This Row],[ОКПД]],Таблица1[[#This Row],[Признак периода данных]],Таблица1[[#This Row],[ОКЕИ]])</f>
        <v>20.11.11.150_114</v>
      </c>
      <c r="S1915" s="35" t="str">
        <f>VLOOKUP(Таблица1[[#This Row],[ОКПД]],ОКПД!$A$2:$B$11000,2,FALSE)</f>
        <v>Кислород</v>
      </c>
      <c r="T1915" s="35" t="str">
        <f>VLOOKUP(Таблица1[[#This Row],[ОКЕИ]],'для единиц измирения'!$G$4:$H$1900,2,FALSE)</f>
        <v>тыс.м3</v>
      </c>
      <c r="U1915" s="10" t="str">
        <f>LEFT(Таблица1[[#This Row],[ОКПД]],2)</f>
        <v>20</v>
      </c>
      <c r="V1915" s="10" t="e">
        <f>IF(H1915=H1922:H1925,"…*",Таблица1[[#This Row],[За отчётный месяц]])</f>
        <v>#VALUE!</v>
      </c>
      <c r="Y1915" s="26">
        <f t="shared" si="36"/>
        <v>0.126</v>
      </c>
      <c r="Z1915" s="28">
        <f t="shared" si="37"/>
        <v>420</v>
      </c>
    </row>
    <row r="1916" spans="1:26" ht="20.100000000000001" customHeight="1" x14ac:dyDescent="0.25">
      <c r="A1916" s="91">
        <v>44927</v>
      </c>
      <c r="B1916" s="76" t="s">
        <v>17</v>
      </c>
      <c r="C1916" s="76" t="s">
        <v>18</v>
      </c>
      <c r="D1916" s="76" t="s">
        <v>19</v>
      </c>
      <c r="E1916" s="77" t="s">
        <v>20</v>
      </c>
      <c r="F1916" s="78">
        <v>128</v>
      </c>
      <c r="G1916" s="76" t="s">
        <v>298</v>
      </c>
      <c r="H1916" s="76" t="s">
        <v>341</v>
      </c>
      <c r="I1916" s="5"/>
      <c r="J1916" s="19">
        <v>0.2</v>
      </c>
      <c r="K1916" s="19"/>
      <c r="L1916" s="19">
        <v>25.6</v>
      </c>
      <c r="M1916" s="19">
        <v>0.2</v>
      </c>
      <c r="N1916" s="19">
        <v>25.6</v>
      </c>
      <c r="O1916" s="20"/>
      <c r="P1916" s="20">
        <v>0.78125</v>
      </c>
      <c r="Q1916" s="20">
        <v>0.78125</v>
      </c>
      <c r="R1916" s="35" t="str">
        <f>CONCATENATE(Таблица1[[#This Row],[ОКПД]],Таблица1[[#This Row],[Признак периода данных]],Таблица1[[#This Row],[ОКЕИ]])</f>
        <v>11.07.11.150_128</v>
      </c>
      <c r="S1916" s="35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16" s="35" t="str">
        <f>VLOOKUP(Таблица1[[#This Row],[ОКЕИ]],'для единиц измирения'!$G$4:$H$1900,2,FALSE)</f>
        <v>тыс.полу-литров</v>
      </c>
      <c r="U1916" s="10" t="str">
        <f>LEFT(Таблица1[[#This Row],[ОКПД]],2)</f>
        <v>11</v>
      </c>
      <c r="V1916" s="10" t="e">
        <f>IF(H1916=H1923:H1926,"…*",Таблица1[[#This Row],[За отчётный месяц]])</f>
        <v>#VALUE!</v>
      </c>
      <c r="Y1916" s="26">
        <f t="shared" si="36"/>
        <v>0.2</v>
      </c>
      <c r="Z1916" s="28">
        <f t="shared" si="37"/>
        <v>0.78125</v>
      </c>
    </row>
    <row r="1917" spans="1:26" ht="20.100000000000001" customHeight="1" x14ac:dyDescent="0.25">
      <c r="A1917" s="91">
        <v>44927</v>
      </c>
      <c r="B1917" s="76" t="s">
        <v>17</v>
      </c>
      <c r="C1917" s="76" t="s">
        <v>18</v>
      </c>
      <c r="D1917" s="76" t="s">
        <v>19</v>
      </c>
      <c r="E1917" s="77" t="s">
        <v>20</v>
      </c>
      <c r="F1917" s="78">
        <v>882</v>
      </c>
      <c r="G1917" s="76" t="s">
        <v>298</v>
      </c>
      <c r="H1917" s="76" t="s">
        <v>114</v>
      </c>
      <c r="I1917" s="5">
        <v>1</v>
      </c>
      <c r="J1917" s="19">
        <v>0.04</v>
      </c>
      <c r="K1917" s="19">
        <v>1.38</v>
      </c>
      <c r="L1917" s="19">
        <v>0</v>
      </c>
      <c r="M1917" s="19">
        <v>0.04</v>
      </c>
      <c r="N1917" s="19">
        <v>0</v>
      </c>
      <c r="O1917" s="20">
        <v>2.8985507246376812</v>
      </c>
      <c r="P1917" s="20">
        <v>0</v>
      </c>
      <c r="Q1917" s="20">
        <v>0</v>
      </c>
      <c r="R1917" s="35" t="str">
        <f>CONCATENATE(Таблица1[[#This Row],[ОКПД]],Таблица1[[#This Row],[Признак периода данных]],Таблица1[[#This Row],[ОКЕИ]])</f>
        <v>10.20.25.110_882</v>
      </c>
      <c r="S1917" s="35" t="str">
        <f>VLOOKUP(Таблица1[[#This Row],[ОКПД]],ОКПД!$A$2:$B$11000,2,FALSE)</f>
        <v>Консервы рыбные</v>
      </c>
      <c r="T1917" s="35" t="str">
        <f>VLOOKUP(Таблица1[[#This Row],[ОКЕИ]],'для единиц измирения'!$G$4:$H$1900,2,FALSE)</f>
        <v>тыс.усл. банок</v>
      </c>
      <c r="U1917" s="10" t="str">
        <f>LEFT(Таблица1[[#This Row],[ОКПД]],2)</f>
        <v>10</v>
      </c>
      <c r="V1917" s="10" t="e">
        <f>IF(H1917=H1924:H1927,"…*",Таблица1[[#This Row],[За отчётный месяц]])</f>
        <v>#VALUE!</v>
      </c>
      <c r="Y1917" s="26">
        <f t="shared" si="36"/>
        <v>0.04</v>
      </c>
      <c r="Z1917" s="28">
        <f t="shared" si="37"/>
        <v>0</v>
      </c>
    </row>
    <row r="1918" spans="1:26" ht="20.100000000000001" customHeight="1" x14ac:dyDescent="0.25">
      <c r="A1918" s="91">
        <v>44927</v>
      </c>
      <c r="B1918" s="76" t="s">
        <v>17</v>
      </c>
      <c r="C1918" s="76" t="s">
        <v>18</v>
      </c>
      <c r="D1918" s="76" t="s">
        <v>19</v>
      </c>
      <c r="E1918" s="77" t="s">
        <v>20</v>
      </c>
      <c r="F1918" s="78">
        <v>384</v>
      </c>
      <c r="G1918" s="76" t="s">
        <v>298</v>
      </c>
      <c r="H1918" s="76" t="s">
        <v>252</v>
      </c>
      <c r="I1918" s="5">
        <v>1</v>
      </c>
      <c r="J1918" s="19">
        <v>149</v>
      </c>
      <c r="K1918" s="19">
        <v>10</v>
      </c>
      <c r="L1918" s="19">
        <v>149</v>
      </c>
      <c r="M1918" s="19">
        <v>149</v>
      </c>
      <c r="N1918" s="19">
        <v>149</v>
      </c>
      <c r="O1918" s="20">
        <v>1490</v>
      </c>
      <c r="P1918" s="20">
        <v>100</v>
      </c>
      <c r="Q1918" s="20">
        <v>100</v>
      </c>
      <c r="R1918" s="35" t="str">
        <f>CONCATENATE(Таблица1[[#This Row],[ОКПД]],Таблица1[[#This Row],[Признак периода данных]],Таблица1[[#This Row],[ОКЕИ]])</f>
        <v>31.0_384</v>
      </c>
      <c r="S1918" s="35" t="str">
        <f>VLOOKUP(Таблица1[[#This Row],[ОКПД]],ОКПД!$A$2:$B$11000,2,FALSE)</f>
        <v>Мебель</v>
      </c>
      <c r="T1918" s="35" t="str">
        <f>VLOOKUP(Таблица1[[#This Row],[ОКЕИ]],'для единиц измирения'!$G$4:$H$1900,2,FALSE)</f>
        <v>тыс.руб</v>
      </c>
      <c r="U1918" s="10" t="str">
        <f>LEFT(Таблица1[[#This Row],[ОКПД]],2)</f>
        <v>31</v>
      </c>
      <c r="V1918" s="10" t="e">
        <f>IF(H1918=H1925:H1928,"…*",Таблица1[[#This Row],[За отчётный месяц]])</f>
        <v>#VALUE!</v>
      </c>
      <c r="Y1918" s="26">
        <f t="shared" si="36"/>
        <v>149</v>
      </c>
      <c r="Z1918" s="28">
        <f t="shared" si="37"/>
        <v>100</v>
      </c>
    </row>
    <row r="1919" spans="1:26" ht="20.100000000000001" customHeight="1" x14ac:dyDescent="0.25">
      <c r="A1919" s="91">
        <v>44927</v>
      </c>
      <c r="B1919" s="76" t="s">
        <v>17</v>
      </c>
      <c r="C1919" s="76" t="s">
        <v>18</v>
      </c>
      <c r="D1919" s="76" t="s">
        <v>19</v>
      </c>
      <c r="E1919" s="77" t="s">
        <v>20</v>
      </c>
      <c r="F1919" s="78">
        <v>168</v>
      </c>
      <c r="G1919" s="76" t="s">
        <v>298</v>
      </c>
      <c r="H1919" s="76" t="s">
        <v>110</v>
      </c>
      <c r="I1919" s="5">
        <v>2</v>
      </c>
      <c r="J1919" s="19">
        <v>1.0029999999999999</v>
      </c>
      <c r="K1919" s="19">
        <v>1.532</v>
      </c>
      <c r="L1919" s="19">
        <v>1.0169999999999999</v>
      </c>
      <c r="M1919" s="19">
        <v>1.0029999999999999</v>
      </c>
      <c r="N1919" s="19">
        <v>1.0169999999999999</v>
      </c>
      <c r="O1919" s="20">
        <v>65.469973890339432</v>
      </c>
      <c r="P1919" s="20">
        <v>98.623402163225165</v>
      </c>
      <c r="Q1919" s="20">
        <v>98.623402163225165</v>
      </c>
      <c r="R1919" s="35" t="str">
        <f>CONCATENATE(Таблица1[[#This Row],[ОКПД]],Таблица1[[#This Row],[Признак периода данных]],Таблица1[[#This Row],[ОКЕИ]])</f>
        <v>10.20.24.120_168</v>
      </c>
      <c r="S1919" s="35" t="str">
        <f>VLOOKUP(Таблица1[[#This Row],[ОКПД]],ОКПД!$A$2:$B$11000,2,FALSE)</f>
        <v>Рыба и филе рыбное горячего копчения</v>
      </c>
      <c r="T1919" s="35" t="str">
        <f>VLOOKUP(Таблица1[[#This Row],[ОКЕИ]],'для единиц измирения'!$G$4:$H$1900,2,FALSE)</f>
        <v>тонн</v>
      </c>
      <c r="U1919" s="10" t="str">
        <f>LEFT(Таблица1[[#This Row],[ОКПД]],2)</f>
        <v>10</v>
      </c>
      <c r="V1919" s="10" t="e">
        <f>IF(H1919=H1926:H1929,"…*",Таблица1[[#This Row],[За отчётный месяц]])</f>
        <v>#VALUE!</v>
      </c>
      <c r="Y1919" s="26">
        <f t="shared" si="36"/>
        <v>1.0029999999999999</v>
      </c>
      <c r="Z1919" s="79">
        <f t="shared" si="37"/>
        <v>98.623402163225165</v>
      </c>
    </row>
    <row r="1920" spans="1:26" ht="20.100000000000001" customHeight="1" x14ac:dyDescent="0.25">
      <c r="A1920" s="91">
        <v>44927</v>
      </c>
      <c r="B1920" s="76" t="s">
        <v>17</v>
      </c>
      <c r="C1920" s="76" t="s">
        <v>18</v>
      </c>
      <c r="D1920" s="76" t="s">
        <v>19</v>
      </c>
      <c r="E1920" s="77" t="s">
        <v>20</v>
      </c>
      <c r="F1920" s="78">
        <v>168</v>
      </c>
      <c r="G1920" s="76" t="s">
        <v>298</v>
      </c>
      <c r="H1920" s="76" t="s">
        <v>332</v>
      </c>
      <c r="I1920" s="5">
        <v>1</v>
      </c>
      <c r="J1920" s="19">
        <v>0.47</v>
      </c>
      <c r="K1920" s="19">
        <v>0.45</v>
      </c>
      <c r="L1920" s="19">
        <v>0.37</v>
      </c>
      <c r="M1920" s="19">
        <v>0.47</v>
      </c>
      <c r="N1920" s="19">
        <v>0.37</v>
      </c>
      <c r="O1920" s="20">
        <v>104.44444444444444</v>
      </c>
      <c r="P1920" s="20">
        <v>127.02702702702703</v>
      </c>
      <c r="Q1920" s="20">
        <v>127.02702702702703</v>
      </c>
      <c r="R1920" s="35" t="str">
        <f>CONCATENATE(Таблица1[[#This Row],[ОКПД]],Таблица1[[#This Row],[Признак периода данных]],Таблица1[[#This Row],[ОКЕИ]])</f>
        <v>10.51.55.120_168</v>
      </c>
      <c r="S1920" s="35" t="str">
        <f>VLOOKUP(Таблица1[[#This Row],[ОКПД]],ОКПД!$A$2:$B$11000,2,FALSE)</f>
        <v>Продукты из сыворотки</v>
      </c>
      <c r="T1920" s="35" t="str">
        <f>VLOOKUP(Таблица1[[#This Row],[ОКЕИ]],'для единиц измирения'!$G$4:$H$1900,2,FALSE)</f>
        <v>тонн</v>
      </c>
      <c r="U1920" s="10" t="str">
        <f>LEFT(Таблица1[[#This Row],[ОКПД]],2)</f>
        <v>10</v>
      </c>
      <c r="V1920" s="10" t="e">
        <f>IF(H1920=H1927:H1930,"…*",Таблица1[[#This Row],[За отчётный месяц]])</f>
        <v>#VALUE!</v>
      </c>
      <c r="Y1920" s="26">
        <f t="shared" si="36"/>
        <v>0.47</v>
      </c>
      <c r="Z1920" s="79">
        <f t="shared" si="37"/>
        <v>127.02702702702703</v>
      </c>
    </row>
    <row r="1921" spans="1:26" ht="20.100000000000001" customHeight="1" x14ac:dyDescent="0.25">
      <c r="A1921" s="91">
        <v>44927</v>
      </c>
      <c r="B1921" s="76" t="s">
        <v>17</v>
      </c>
      <c r="C1921" s="76" t="s">
        <v>18</v>
      </c>
      <c r="D1921" s="76" t="s">
        <v>19</v>
      </c>
      <c r="E1921" s="77" t="s">
        <v>20</v>
      </c>
      <c r="F1921" s="78">
        <v>882</v>
      </c>
      <c r="G1921" s="76" t="s">
        <v>298</v>
      </c>
      <c r="H1921" s="76" t="s">
        <v>81</v>
      </c>
      <c r="I1921" s="5">
        <v>3</v>
      </c>
      <c r="J1921" s="19">
        <v>0.53100000000000003</v>
      </c>
      <c r="K1921" s="19">
        <v>2.274</v>
      </c>
      <c r="L1921" s="19"/>
      <c r="M1921" s="19">
        <v>0.53100000000000003</v>
      </c>
      <c r="N1921" s="19"/>
      <c r="O1921" s="20">
        <v>23.350923482849606</v>
      </c>
      <c r="P1921" s="20"/>
      <c r="Q1921" s="20"/>
      <c r="R1921" s="35" t="str">
        <f>CONCATENATE(Таблица1[[#This Row],[ОКПД]],Таблица1[[#This Row],[Признак периода данных]],Таблица1[[#This Row],[ОКЕИ]])</f>
        <v>10.20.2_882</v>
      </c>
      <c r="S1921" s="35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21" s="35" t="str">
        <f>VLOOKUP(Таблица1[[#This Row],[ОКЕИ]],'для единиц измирения'!$G$4:$H$1900,2,FALSE)</f>
        <v>тыс.усл. банок</v>
      </c>
      <c r="U1921" s="10" t="str">
        <f>LEFT(Таблица1[[#This Row],[ОКПД]],2)</f>
        <v>10</v>
      </c>
      <c r="V1921" s="10" t="e">
        <f>IF(H1921=H1928:H1931,"…*",Таблица1[[#This Row],[За отчётный месяц]])</f>
        <v>#VALUE!</v>
      </c>
      <c r="Y1921" s="26">
        <f t="shared" si="36"/>
        <v>0.53100000000000003</v>
      </c>
      <c r="Z1921" s="79">
        <f t="shared" si="37"/>
        <v>0</v>
      </c>
    </row>
    <row r="1922" spans="1:26" s="15" customFormat="1" ht="20.100000000000001" customHeight="1" x14ac:dyDescent="0.25">
      <c r="A1922" s="93">
        <v>45292</v>
      </c>
      <c r="B1922" s="29" t="s">
        <v>17</v>
      </c>
      <c r="C1922" s="29" t="s">
        <v>18</v>
      </c>
      <c r="D1922" s="29" t="s">
        <v>19</v>
      </c>
      <c r="E1922" s="86" t="s">
        <v>20</v>
      </c>
      <c r="F1922" s="88">
        <v>114</v>
      </c>
      <c r="G1922" s="89" t="s">
        <v>298</v>
      </c>
      <c r="H1922" s="89" t="s">
        <v>243</v>
      </c>
      <c r="I1922" s="29">
        <v>2</v>
      </c>
      <c r="J1922" s="31">
        <v>0.11700000000000001</v>
      </c>
      <c r="K1922" s="31">
        <v>6.1970000000000001</v>
      </c>
      <c r="L1922" s="31">
        <v>0.126</v>
      </c>
      <c r="M1922" s="31">
        <v>0.11700000000000001</v>
      </c>
      <c r="N1922" s="31">
        <v>0.126</v>
      </c>
      <c r="O1922" s="32">
        <v>1.8880103275778604</v>
      </c>
      <c r="P1922" s="32">
        <v>92.857142857142861</v>
      </c>
      <c r="Q1922" s="32">
        <v>92.857142857142861</v>
      </c>
      <c r="R1922" s="15" t="str">
        <f>CONCATENATE(Таблица1[[#This Row],[ОКПД]],Таблица1[[#This Row],[Признак периода данных]],Таблица1[[#This Row],[ОКЕИ]])</f>
        <v>20.11.11.150_114</v>
      </c>
      <c r="S1922" s="15" t="str">
        <f>VLOOKUP(Таблица1[[#This Row],[ОКПД]],ОКПД!$A$2:$B$11000,2,FALSE)</f>
        <v>Кислород</v>
      </c>
      <c r="T1922" s="15" t="str">
        <f>VLOOKUP(Таблица1[[#This Row],[ОКЕИ]],'для единиц измирения'!$G$4:$H$1900,2,FALSE)</f>
        <v>тыс.м3</v>
      </c>
      <c r="U1922" s="30" t="str">
        <f>LEFT(Таблица1[[#This Row],[ОКПД]],2)</f>
        <v>20</v>
      </c>
      <c r="V1922" s="30" t="e">
        <f>IF(H1922=H1929:H1932,"…*",Таблица1[[#This Row],[За отчётный месяц]])</f>
        <v>#VALUE!</v>
      </c>
      <c r="Y1922" s="26">
        <f t="shared" si="36"/>
        <v>0.11700000000000001</v>
      </c>
      <c r="Z1922" s="15">
        <f t="shared" si="37"/>
        <v>92.857142857142861</v>
      </c>
    </row>
    <row r="1923" spans="1:26" ht="20.100000000000001" customHeight="1" x14ac:dyDescent="0.25">
      <c r="A1923" s="94">
        <v>45292</v>
      </c>
      <c r="B1923" s="5" t="s">
        <v>17</v>
      </c>
      <c r="C1923" s="5" t="s">
        <v>18</v>
      </c>
      <c r="D1923" s="5" t="s">
        <v>19</v>
      </c>
      <c r="E1923" s="77" t="s">
        <v>20</v>
      </c>
      <c r="F1923" s="84">
        <v>168</v>
      </c>
      <c r="G1923" s="81" t="s">
        <v>298</v>
      </c>
      <c r="H1923" s="81" t="s">
        <v>53</v>
      </c>
      <c r="I1923" s="5">
        <v>1</v>
      </c>
      <c r="J1923" s="19">
        <v>0.02</v>
      </c>
      <c r="K1923" s="19">
        <v>0.36</v>
      </c>
      <c r="L1923" s="19">
        <v>0.2</v>
      </c>
      <c r="M1923" s="19">
        <v>0.02</v>
      </c>
      <c r="N1923" s="19">
        <v>0.2</v>
      </c>
      <c r="O1923" s="20">
        <v>5.5555555555555554</v>
      </c>
      <c r="P1923" s="20">
        <v>10</v>
      </c>
      <c r="Q1923" s="20">
        <v>10</v>
      </c>
      <c r="R1923" s="79" t="str">
        <f>CONCATENATE(Таблица1[[#This Row],[ОКПД]],Таблица1[[#This Row],[Признак периода данных]],Таблица1[[#This Row],[ОКЕИ]])</f>
        <v>10.13.14.620_168</v>
      </c>
      <c r="S1923" s="79" t="str">
        <f>VLOOKUP(Таблица1[[#This Row],[ОКПД]],ОКПД!$A$2:$B$11000,2,FALSE)</f>
        <v>Продукты из мяса птицы</v>
      </c>
      <c r="T1923" s="79" t="str">
        <f>VLOOKUP(Таблица1[[#This Row],[ОКЕИ]],'для единиц измирения'!$G$4:$H$1900,2,FALSE)</f>
        <v>тонн</v>
      </c>
      <c r="U1923" s="10" t="str">
        <f>LEFT(Таблица1[[#This Row],[ОКПД]],2)</f>
        <v>10</v>
      </c>
      <c r="V1923" s="10" t="e">
        <f>IF(H1923=H1930:H1933,"…*",Таблица1[[#This Row],[За отчётный месяц]])</f>
        <v>#VALUE!</v>
      </c>
      <c r="Y1923" s="26">
        <f t="shared" si="36"/>
        <v>0.02</v>
      </c>
      <c r="Z1923" s="79">
        <f t="shared" si="37"/>
        <v>10</v>
      </c>
    </row>
    <row r="1924" spans="1:26" ht="20.100000000000001" customHeight="1" x14ac:dyDescent="0.25">
      <c r="A1924" s="94">
        <v>45292</v>
      </c>
      <c r="B1924" s="5" t="s">
        <v>17</v>
      </c>
      <c r="C1924" s="5" t="s">
        <v>18</v>
      </c>
      <c r="D1924" s="5" t="s">
        <v>19</v>
      </c>
      <c r="E1924" s="77" t="s">
        <v>20</v>
      </c>
      <c r="F1924" s="84">
        <v>798</v>
      </c>
      <c r="G1924" s="81" t="s">
        <v>298</v>
      </c>
      <c r="H1924" s="81" t="s">
        <v>354</v>
      </c>
      <c r="I1924" s="5">
        <v>1</v>
      </c>
      <c r="J1924" s="19">
        <v>1.3069999999999999</v>
      </c>
      <c r="K1924" s="19">
        <v>17.390999999999998</v>
      </c>
      <c r="L1924" s="19"/>
      <c r="M1924" s="19">
        <v>1.3069999999999999</v>
      </c>
      <c r="N1924" s="19"/>
      <c r="O1924" s="20">
        <v>7.5153815191765858</v>
      </c>
      <c r="P1924" s="20"/>
      <c r="Q1924" s="20"/>
      <c r="R1924" s="79" t="str">
        <f>CONCATENATE(Таблица1[[#This Row],[ОКПД]],Таблица1[[#This Row],[Признак периода данных]],Таблица1[[#This Row],[ОКЕИ]])</f>
        <v>17.23.13.140_798</v>
      </c>
      <c r="S1924" s="79" t="str">
        <f>VLOOKUP(Таблица1[[#This Row],[ОКПД]],ОКПД!$A$2:$B$11000,2,FALSE)</f>
        <v>Бланки из бумаги или картона</v>
      </c>
      <c r="T1924" s="79" t="str">
        <f>VLOOKUP(Таблица1[[#This Row],[ОКЕИ]],'для единиц измирения'!$G$4:$H$1900,2,FALSE)</f>
        <v>Тысяча штук</v>
      </c>
      <c r="U1924" s="10" t="str">
        <f>LEFT(Таблица1[[#This Row],[ОКПД]],2)</f>
        <v>17</v>
      </c>
      <c r="V1924" s="10" t="e">
        <f>IF(H1924=H1931:H1934,"…*",Таблица1[[#This Row],[За отчётный месяц]])</f>
        <v>#VALUE!</v>
      </c>
      <c r="Y1924" s="26">
        <f t="shared" si="36"/>
        <v>1.3069999999999999</v>
      </c>
      <c r="Z1924" s="79">
        <f t="shared" si="37"/>
        <v>0</v>
      </c>
    </row>
    <row r="1925" spans="1:26" ht="20.100000000000001" customHeight="1" x14ac:dyDescent="0.25">
      <c r="A1925" s="94">
        <v>45292</v>
      </c>
      <c r="B1925" s="5" t="s">
        <v>17</v>
      </c>
      <c r="C1925" s="5" t="s">
        <v>18</v>
      </c>
      <c r="D1925" s="5" t="s">
        <v>19</v>
      </c>
      <c r="E1925" s="77" t="s">
        <v>20</v>
      </c>
      <c r="F1925" s="84">
        <v>798</v>
      </c>
      <c r="G1925" s="81" t="s">
        <v>298</v>
      </c>
      <c r="H1925" s="81" t="s">
        <v>353</v>
      </c>
      <c r="I1925" s="5">
        <v>2</v>
      </c>
      <c r="J1925" s="19">
        <v>1.3380000000000001</v>
      </c>
      <c r="K1925" s="19">
        <v>17.411999999999999</v>
      </c>
      <c r="L1925" s="19"/>
      <c r="M1925" s="19">
        <v>1.3380000000000001</v>
      </c>
      <c r="N1925" s="19"/>
      <c r="O1925" s="20">
        <v>7.6843556168159886</v>
      </c>
      <c r="P1925" s="20"/>
      <c r="Q1925" s="20"/>
      <c r="R1925" s="79" t="str">
        <f>CONCATENATE(Таблица1[[#This Row],[ОКПД]],Таблица1[[#This Row],[Признак периода данных]],Таблица1[[#This Row],[ОКЕИ]])</f>
        <v>17.23.13_798</v>
      </c>
      <c r="S1925" s="79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25" s="79" t="str">
        <f>VLOOKUP(Таблица1[[#This Row],[ОКЕИ]],'для единиц измирения'!$G$4:$H$1900,2,FALSE)</f>
        <v>Тысяча штук</v>
      </c>
      <c r="U1925" s="10" t="str">
        <f>LEFT(Таблица1[[#This Row],[ОКПД]],2)</f>
        <v>17</v>
      </c>
      <c r="V1925" s="10" t="e">
        <f>IF(H1925=H1932:H1935,"…*",Таблица1[[#This Row],[За отчётный месяц]])</f>
        <v>#VALUE!</v>
      </c>
      <c r="Y1925" s="26">
        <f t="shared" si="36"/>
        <v>1.3380000000000001</v>
      </c>
      <c r="Z1925" s="79">
        <f t="shared" si="37"/>
        <v>0</v>
      </c>
    </row>
    <row r="1926" spans="1:26" ht="20.100000000000001" customHeight="1" x14ac:dyDescent="0.25">
      <c r="A1926" s="94">
        <v>45292</v>
      </c>
      <c r="B1926" s="5" t="s">
        <v>17</v>
      </c>
      <c r="C1926" s="5" t="s">
        <v>18</v>
      </c>
      <c r="D1926" s="5" t="s">
        <v>19</v>
      </c>
      <c r="E1926" s="77" t="s">
        <v>20</v>
      </c>
      <c r="F1926" s="84">
        <v>168</v>
      </c>
      <c r="G1926" s="81" t="s">
        <v>298</v>
      </c>
      <c r="H1926" s="81" t="s">
        <v>95</v>
      </c>
      <c r="I1926" s="5">
        <v>2</v>
      </c>
      <c r="J1926" s="19">
        <v>8.5999999999999993E-2</v>
      </c>
      <c r="K1926" s="19">
        <v>0.74399999999999999</v>
      </c>
      <c r="L1926" s="19">
        <v>0.13300000000000001</v>
      </c>
      <c r="M1926" s="19">
        <v>8.5999999999999993E-2</v>
      </c>
      <c r="N1926" s="19">
        <v>0.13300000000000001</v>
      </c>
      <c r="O1926" s="20">
        <v>11.559139784946236</v>
      </c>
      <c r="P1926" s="20">
        <v>64.661654135338352</v>
      </c>
      <c r="Q1926" s="20">
        <v>64.661654135338352</v>
      </c>
      <c r="R1926" s="79" t="str">
        <f>CONCATENATE(Таблица1[[#This Row],[ОКПД]],Таблица1[[#This Row],[Признак периода данных]],Таблица1[[#This Row],[ОКЕИ]])</f>
        <v>10.20.23.122_168</v>
      </c>
      <c r="S1926" s="79" t="str">
        <f>VLOOKUP(Таблица1[[#This Row],[ОКПД]],ОКПД!$A$2:$B$11000,2,FALSE)</f>
        <v>Сельдь соленая или в рассоле</v>
      </c>
      <c r="T1926" s="79" t="str">
        <f>VLOOKUP(Таблица1[[#This Row],[ОКЕИ]],'для единиц измирения'!$G$4:$H$1900,2,FALSE)</f>
        <v>тонн</v>
      </c>
      <c r="U1926" s="10" t="str">
        <f>LEFT(Таблица1[[#This Row],[ОКПД]],2)</f>
        <v>10</v>
      </c>
      <c r="V1926" s="10" t="e">
        <f>IF(H1926=H1933:H1936,"…*",Таблица1[[#This Row],[За отчётный месяц]])</f>
        <v>#VALUE!</v>
      </c>
      <c r="Y1926" s="26">
        <f t="shared" si="36"/>
        <v>8.5999999999999993E-2</v>
      </c>
      <c r="Z1926" s="79">
        <f t="shared" si="37"/>
        <v>64.661654135338352</v>
      </c>
    </row>
    <row r="1927" spans="1:26" ht="20.100000000000001" customHeight="1" x14ac:dyDescent="0.25">
      <c r="A1927" s="94">
        <v>45292</v>
      </c>
      <c r="B1927" s="5" t="s">
        <v>17</v>
      </c>
      <c r="C1927" s="5" t="s">
        <v>18</v>
      </c>
      <c r="D1927" s="5" t="s">
        <v>19</v>
      </c>
      <c r="E1927" s="77" t="s">
        <v>20</v>
      </c>
      <c r="F1927" s="84">
        <v>168</v>
      </c>
      <c r="G1927" s="81" t="s">
        <v>298</v>
      </c>
      <c r="H1927" s="81" t="s">
        <v>68</v>
      </c>
      <c r="I1927" s="5">
        <v>1</v>
      </c>
      <c r="J1927" s="19">
        <v>6.7</v>
      </c>
      <c r="K1927" s="19">
        <v>36.700000000000003</v>
      </c>
      <c r="L1927" s="19"/>
      <c r="M1927" s="19">
        <v>6.7</v>
      </c>
      <c r="N1927" s="19"/>
      <c r="O1927" s="20">
        <v>18.256130790190735</v>
      </c>
      <c r="P1927" s="20"/>
      <c r="Q1927" s="20"/>
      <c r="R1927" s="79" t="str">
        <f>CONCATENATE(Таблица1[[#This Row],[ОКПД]],Таблица1[[#This Row],[Признак периода данных]],Таблица1[[#This Row],[ОКЕИ]])</f>
        <v>10.20.13_168</v>
      </c>
      <c r="S1927" s="79" t="str">
        <f>VLOOKUP(Таблица1[[#This Row],[ОКПД]],ОКПД!$A$2:$B$11000,2,FALSE)</f>
        <v>Рыба мороженая</v>
      </c>
      <c r="T1927" s="79" t="str">
        <f>VLOOKUP(Таблица1[[#This Row],[ОКЕИ]],'для единиц измирения'!$G$4:$H$1900,2,FALSE)</f>
        <v>тонн</v>
      </c>
      <c r="U1927" s="10" t="str">
        <f>LEFT(Таблица1[[#This Row],[ОКПД]],2)</f>
        <v>10</v>
      </c>
      <c r="V1927" s="10" t="e">
        <f>IF(H1927=H1934:H1937,"…*",Таблица1[[#This Row],[За отчётный месяц]])</f>
        <v>#VALUE!</v>
      </c>
      <c r="Y1927" s="26">
        <f t="shared" si="36"/>
        <v>6.7</v>
      </c>
      <c r="Z1927" s="79">
        <f t="shared" si="37"/>
        <v>0</v>
      </c>
    </row>
    <row r="1928" spans="1:26" ht="20.100000000000001" customHeight="1" x14ac:dyDescent="0.25">
      <c r="A1928" s="94">
        <v>45292</v>
      </c>
      <c r="B1928" s="5" t="s">
        <v>17</v>
      </c>
      <c r="C1928" s="5" t="s">
        <v>18</v>
      </c>
      <c r="D1928" s="5" t="s">
        <v>19</v>
      </c>
      <c r="E1928" s="77" t="s">
        <v>20</v>
      </c>
      <c r="F1928" s="84">
        <v>168</v>
      </c>
      <c r="G1928" s="81" t="s">
        <v>298</v>
      </c>
      <c r="H1928" s="81" t="s">
        <v>65</v>
      </c>
      <c r="I1928" s="5">
        <v>2</v>
      </c>
      <c r="J1928" s="19">
        <v>7.3109999999999999</v>
      </c>
      <c r="K1928" s="19">
        <v>37.668999999999997</v>
      </c>
      <c r="L1928" s="19">
        <v>1.016</v>
      </c>
      <c r="M1928" s="19">
        <v>7.3109999999999999</v>
      </c>
      <c r="N1928" s="19">
        <v>1.016</v>
      </c>
      <c r="O1928" s="20">
        <v>19.40853221481855</v>
      </c>
      <c r="P1928" s="20">
        <v>719.58661417322833</v>
      </c>
      <c r="Q1928" s="20">
        <v>719.58661417322833</v>
      </c>
      <c r="R1928" s="79" t="str">
        <f>CONCATENATE(Таблица1[[#This Row],[ОКПД]],Таблица1[[#This Row],[Признак периода данных]],Таблица1[[#This Row],[ОКЕИ]])</f>
        <v>10.20.1_168</v>
      </c>
      <c r="S1928" s="79" t="str">
        <f>VLOOKUP(Таблица1[[#This Row],[ОКПД]],ОКПД!$A$2:$B$11000,2,FALSE)</f>
        <v>Продукция из рыбы свежая, охлажденная или мороженая</v>
      </c>
      <c r="T1928" s="79" t="str">
        <f>VLOOKUP(Таблица1[[#This Row],[ОКЕИ]],'для единиц измирения'!$G$4:$H$1900,2,FALSE)</f>
        <v>тонн</v>
      </c>
      <c r="U1928" s="10" t="str">
        <f>LEFT(Таблица1[[#This Row],[ОКПД]],2)</f>
        <v>10</v>
      </c>
      <c r="V1928" s="10" t="e">
        <f>IF(H1928=H1935:H1938,"…*",Таблица1[[#This Row],[За отчётный месяц]])</f>
        <v>#VALUE!</v>
      </c>
      <c r="Y1928" s="26">
        <f t="shared" si="36"/>
        <v>7.3109999999999999</v>
      </c>
      <c r="Z1928" s="79">
        <f t="shared" si="37"/>
        <v>719.58661417322833</v>
      </c>
    </row>
    <row r="1929" spans="1:26" ht="20.100000000000001" customHeight="1" x14ac:dyDescent="0.25">
      <c r="A1929" s="94">
        <v>45292</v>
      </c>
      <c r="B1929" s="5" t="s">
        <v>17</v>
      </c>
      <c r="C1929" s="5" t="s">
        <v>18</v>
      </c>
      <c r="D1929" s="5" t="s">
        <v>19</v>
      </c>
      <c r="E1929" s="77" t="s">
        <v>20</v>
      </c>
      <c r="F1929" s="84">
        <v>168</v>
      </c>
      <c r="G1929" s="81" t="s">
        <v>298</v>
      </c>
      <c r="H1929" s="81" t="s">
        <v>61</v>
      </c>
      <c r="I1929" s="5">
        <v>4</v>
      </c>
      <c r="J1929" s="19">
        <v>13.27</v>
      </c>
      <c r="K1929" s="19">
        <v>47.898000000000003</v>
      </c>
      <c r="L1929" s="19">
        <v>6.9219999999999997</v>
      </c>
      <c r="M1929" s="19">
        <v>13.27</v>
      </c>
      <c r="N1929" s="19">
        <v>6.9219999999999997</v>
      </c>
      <c r="O1929" s="20">
        <v>27.704705833228946</v>
      </c>
      <c r="P1929" s="20">
        <v>191.70759895983821</v>
      </c>
      <c r="Q1929" s="20">
        <v>191.70759895983821</v>
      </c>
      <c r="R1929" s="79" t="str">
        <f>CONCATENATE(Таблица1[[#This Row],[ОКПД]],Таблица1[[#This Row],[Признак периода данных]],Таблица1[[#This Row],[ОКЕИ]])</f>
        <v>10.20_168</v>
      </c>
      <c r="S1929" s="79" t="str">
        <f>VLOOKUP(Таблица1[[#This Row],[ОКПД]],ОКПД!$A$2:$B$11000,2,FALSE)</f>
        <v>Рыба переработанная и консервированная, ракообразные и моллюски</v>
      </c>
      <c r="T1929" s="79" t="str">
        <f>VLOOKUP(Таблица1[[#This Row],[ОКЕИ]],'для единиц измирения'!$G$4:$H$1900,2,FALSE)</f>
        <v>тонн</v>
      </c>
      <c r="U1929" s="10" t="str">
        <f>LEFT(Таблица1[[#This Row],[ОКПД]],2)</f>
        <v>10</v>
      </c>
      <c r="V1929" s="10" t="e">
        <f>IF(H1929=H1936:H1939,"…*",Таблица1[[#This Row],[За отчётный месяц]])</f>
        <v>#VALUE!</v>
      </c>
      <c r="Y1929" s="26">
        <f t="shared" si="36"/>
        <v>13.27</v>
      </c>
      <c r="Z1929" s="79">
        <f t="shared" si="37"/>
        <v>191.70759895983821</v>
      </c>
    </row>
    <row r="1930" spans="1:26" ht="20.100000000000001" customHeight="1" x14ac:dyDescent="0.25">
      <c r="A1930" s="94">
        <v>45292</v>
      </c>
      <c r="B1930" s="5" t="s">
        <v>17</v>
      </c>
      <c r="C1930" s="5" t="s">
        <v>18</v>
      </c>
      <c r="D1930" s="5" t="s">
        <v>19</v>
      </c>
      <c r="E1930" s="77" t="s">
        <v>20</v>
      </c>
      <c r="F1930" s="84">
        <v>168</v>
      </c>
      <c r="G1930" s="81" t="s">
        <v>298</v>
      </c>
      <c r="H1930" s="81" t="s">
        <v>187</v>
      </c>
      <c r="I1930" s="5">
        <v>2</v>
      </c>
      <c r="J1930" s="19">
        <v>0.53</v>
      </c>
      <c r="K1930" s="19">
        <v>1.72</v>
      </c>
      <c r="L1930" s="19">
        <v>2.0099999999999998</v>
      </c>
      <c r="M1930" s="19">
        <v>0.53</v>
      </c>
      <c r="N1930" s="19">
        <v>2.0099999999999998</v>
      </c>
      <c r="O1930" s="20">
        <v>30.813953488372093</v>
      </c>
      <c r="P1930" s="20">
        <v>26.368159203980099</v>
      </c>
      <c r="Q1930" s="20">
        <v>26.368159203980099</v>
      </c>
      <c r="R1930" s="79" t="str">
        <f>CONCATENATE(Таблица1[[#This Row],[ОКПД]],Таблица1[[#This Row],[Признак периода данных]],Таблица1[[#This Row],[ОКЕИ]])</f>
        <v>10.71.72.001.АГ_168</v>
      </c>
      <c r="S1930" s="79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930" s="79" t="str">
        <f>VLOOKUP(Таблица1[[#This Row],[ОКЕИ]],'для единиц измирения'!$G$4:$H$1900,2,FALSE)</f>
        <v>тонн</v>
      </c>
      <c r="U1930" s="10" t="str">
        <f>LEFT(Таблица1[[#This Row],[ОКПД]],2)</f>
        <v>10</v>
      </c>
      <c r="V1930" s="10" t="e">
        <f>IF(H1930=H1937:H1940,"…*",Таблица1[[#This Row],[За отчётный месяц]])</f>
        <v>#VALUE!</v>
      </c>
      <c r="Y1930" s="26">
        <f t="shared" si="36"/>
        <v>0.53</v>
      </c>
      <c r="Z1930" s="79">
        <f t="shared" si="37"/>
        <v>26.368159203980099</v>
      </c>
    </row>
    <row r="1931" spans="1:26" ht="20.100000000000001" customHeight="1" x14ac:dyDescent="0.25">
      <c r="A1931" s="94">
        <v>45292</v>
      </c>
      <c r="B1931" s="5" t="s">
        <v>17</v>
      </c>
      <c r="C1931" s="5" t="s">
        <v>18</v>
      </c>
      <c r="D1931" s="5" t="s">
        <v>19</v>
      </c>
      <c r="E1931" s="77" t="s">
        <v>20</v>
      </c>
      <c r="F1931" s="84">
        <v>168</v>
      </c>
      <c r="G1931" s="81" t="s">
        <v>298</v>
      </c>
      <c r="H1931" s="81" t="s">
        <v>181</v>
      </c>
      <c r="I1931" s="5">
        <v>2</v>
      </c>
      <c r="J1931" s="19">
        <v>0.53</v>
      </c>
      <c r="K1931" s="19">
        <v>1.72</v>
      </c>
      <c r="L1931" s="19">
        <v>2.0099999999999998</v>
      </c>
      <c r="M1931" s="19">
        <v>0.53</v>
      </c>
      <c r="N1931" s="19">
        <v>2.0099999999999998</v>
      </c>
      <c r="O1931" s="20">
        <v>30.813953488372093</v>
      </c>
      <c r="P1931" s="20">
        <v>26.368159203980099</v>
      </c>
      <c r="Q1931" s="20">
        <v>26.368159203980099</v>
      </c>
      <c r="R1931" s="79" t="str">
        <f>CONCATENATE(Таблица1[[#This Row],[ОКПД]],Таблица1[[#This Row],[Признак периода данных]],Таблица1[[#This Row],[ОКЕИ]])</f>
        <v>10.71.11.170_168</v>
      </c>
      <c r="S1931" s="79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931" s="79" t="str">
        <f>VLOOKUP(Таблица1[[#This Row],[ОКЕИ]],'для единиц измирения'!$G$4:$H$1900,2,FALSE)</f>
        <v>тонн</v>
      </c>
      <c r="U1931" s="10" t="str">
        <f>LEFT(Таблица1[[#This Row],[ОКПД]],2)</f>
        <v>10</v>
      </c>
      <c r="V1931" s="10" t="e">
        <f>IF(H1931=H1938:H1941,"…*",Таблица1[[#This Row],[За отчётный месяц]])</f>
        <v>#VALUE!</v>
      </c>
      <c r="Y1931" s="26">
        <f t="shared" si="36"/>
        <v>0.53</v>
      </c>
      <c r="Z1931" s="79">
        <f t="shared" si="37"/>
        <v>26.368159203980099</v>
      </c>
    </row>
    <row r="1932" spans="1:26" ht="20.100000000000001" customHeight="1" x14ac:dyDescent="0.25">
      <c r="A1932" s="94">
        <v>45292</v>
      </c>
      <c r="B1932" s="5" t="s">
        <v>17</v>
      </c>
      <c r="C1932" s="5" t="s">
        <v>18</v>
      </c>
      <c r="D1932" s="5" t="s">
        <v>19</v>
      </c>
      <c r="E1932" s="77" t="s">
        <v>20</v>
      </c>
      <c r="F1932" s="84">
        <v>168</v>
      </c>
      <c r="G1932" s="81" t="s">
        <v>298</v>
      </c>
      <c r="H1932" s="81" t="s">
        <v>93</v>
      </c>
      <c r="I1932" s="5">
        <v>2</v>
      </c>
      <c r="J1932" s="19">
        <v>0.63900000000000001</v>
      </c>
      <c r="K1932" s="19">
        <v>1.9</v>
      </c>
      <c r="L1932" s="19">
        <v>0.68400000000000005</v>
      </c>
      <c r="M1932" s="19">
        <v>0.63900000000000001</v>
      </c>
      <c r="N1932" s="19">
        <v>0.68400000000000005</v>
      </c>
      <c r="O1932" s="20">
        <v>33.631578947368418</v>
      </c>
      <c r="P1932" s="20">
        <v>93.421052631578945</v>
      </c>
      <c r="Q1932" s="20">
        <v>93.421052631578945</v>
      </c>
      <c r="R1932" s="79" t="str">
        <f>CONCATENATE(Таблица1[[#This Row],[ОКПД]],Таблица1[[#This Row],[Признак периода данных]],Таблица1[[#This Row],[ОКЕИ]])</f>
        <v>10.20.23.120_168</v>
      </c>
      <c r="S1932" s="79" t="str">
        <f>VLOOKUP(Таблица1[[#This Row],[ОКПД]],ОКПД!$A$2:$B$11000,2,FALSE)</f>
        <v>Рыба соленая или в рассоле</v>
      </c>
      <c r="T1932" s="79" t="str">
        <f>VLOOKUP(Таблица1[[#This Row],[ОКЕИ]],'для единиц измирения'!$G$4:$H$1900,2,FALSE)</f>
        <v>тонн</v>
      </c>
      <c r="U1932" s="10" t="str">
        <f>LEFT(Таблица1[[#This Row],[ОКПД]],2)</f>
        <v>10</v>
      </c>
      <c r="V1932" s="10" t="e">
        <f>IF(H1932=H1939:H1942,"…*",Таблица1[[#This Row],[За отчётный месяц]])</f>
        <v>#VALUE!</v>
      </c>
      <c r="Y1932" s="26">
        <f t="shared" si="36"/>
        <v>0.63900000000000001</v>
      </c>
      <c r="Z1932" s="79">
        <f t="shared" si="37"/>
        <v>93.421052631578945</v>
      </c>
    </row>
    <row r="1933" spans="1:26" ht="20.100000000000001" customHeight="1" x14ac:dyDescent="0.25">
      <c r="A1933" s="94">
        <v>45292</v>
      </c>
      <c r="B1933" s="5" t="s">
        <v>17</v>
      </c>
      <c r="C1933" s="5" t="s">
        <v>18</v>
      </c>
      <c r="D1933" s="5" t="s">
        <v>19</v>
      </c>
      <c r="E1933" s="77" t="s">
        <v>20</v>
      </c>
      <c r="F1933" s="84">
        <v>168</v>
      </c>
      <c r="G1933" s="81" t="s">
        <v>298</v>
      </c>
      <c r="H1933" s="81" t="s">
        <v>83</v>
      </c>
      <c r="I1933" s="5">
        <v>1</v>
      </c>
      <c r="J1933" s="19">
        <v>2.5000000000000001E-2</v>
      </c>
      <c r="K1933" s="19">
        <v>7.1999999999999995E-2</v>
      </c>
      <c r="L1933" s="19">
        <v>3.5999999999999997E-2</v>
      </c>
      <c r="M1933" s="19">
        <v>2.5000000000000001E-2</v>
      </c>
      <c r="N1933" s="19">
        <v>3.5999999999999997E-2</v>
      </c>
      <c r="O1933" s="20">
        <v>34.722222222222221</v>
      </c>
      <c r="P1933" s="20">
        <v>69.444444444444443</v>
      </c>
      <c r="Q1933" s="20">
        <v>69.444444444444443</v>
      </c>
      <c r="R1933" s="79" t="str">
        <f>CONCATENATE(Таблица1[[#This Row],[ОКПД]],Таблица1[[#This Row],[Признак периода данных]],Таблица1[[#This Row],[ОКЕИ]])</f>
        <v>10.20.22_168</v>
      </c>
      <c r="S1933" s="79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933" s="79" t="str">
        <f>VLOOKUP(Таблица1[[#This Row],[ОКЕИ]],'для единиц измирения'!$G$4:$H$1900,2,FALSE)</f>
        <v>тонн</v>
      </c>
      <c r="U1933" s="10" t="str">
        <f>LEFT(Таблица1[[#This Row],[ОКПД]],2)</f>
        <v>10</v>
      </c>
      <c r="V1933" s="10" t="e">
        <f>IF(H1933=H1940:H1943,"…*",Таблица1[[#This Row],[За отчётный месяц]])</f>
        <v>#VALUE!</v>
      </c>
      <c r="Y1933" s="26">
        <f t="shared" si="36"/>
        <v>2.5000000000000001E-2</v>
      </c>
      <c r="Z1933" s="79">
        <f t="shared" si="37"/>
        <v>69.444444444444443</v>
      </c>
    </row>
    <row r="1934" spans="1:26" ht="20.100000000000001" customHeight="1" x14ac:dyDescent="0.25">
      <c r="A1934" s="94">
        <v>45292</v>
      </c>
      <c r="B1934" s="5" t="s">
        <v>17</v>
      </c>
      <c r="C1934" s="5" t="s">
        <v>18</v>
      </c>
      <c r="D1934" s="5" t="s">
        <v>19</v>
      </c>
      <c r="E1934" s="77" t="s">
        <v>20</v>
      </c>
      <c r="F1934" s="84">
        <v>168</v>
      </c>
      <c r="G1934" s="81" t="s">
        <v>298</v>
      </c>
      <c r="H1934" s="81" t="s">
        <v>324</v>
      </c>
      <c r="I1934" s="5">
        <v>1</v>
      </c>
      <c r="J1934" s="19">
        <v>2.5000000000000001E-2</v>
      </c>
      <c r="K1934" s="19">
        <v>7.1999999999999995E-2</v>
      </c>
      <c r="L1934" s="19">
        <v>3.5999999999999997E-2</v>
      </c>
      <c r="M1934" s="19">
        <v>2.5000000000000001E-2</v>
      </c>
      <c r="N1934" s="19">
        <v>3.5999999999999997E-2</v>
      </c>
      <c r="O1934" s="20">
        <v>34.722222222222221</v>
      </c>
      <c r="P1934" s="20">
        <v>69.444444444444443</v>
      </c>
      <c r="Q1934" s="20">
        <v>69.444444444444443</v>
      </c>
      <c r="R1934" s="79" t="str">
        <f>CONCATENATE(Таблица1[[#This Row],[ОКПД]],Таблица1[[#This Row],[Признак периода данных]],Таблица1[[#This Row],[ОКЕИ]])</f>
        <v>10.20.22.110_168</v>
      </c>
      <c r="S1934" s="79" t="str">
        <f>VLOOKUP(Таблица1[[#This Row],[ОКПД]],ОКПД!$A$2:$B$11000,2,FALSE)</f>
        <v>Печень и молоки рыбы сушеные, копченые, соленые или в рассоле</v>
      </c>
      <c r="T1934" s="79" t="str">
        <f>VLOOKUP(Таблица1[[#This Row],[ОКЕИ]],'для единиц измирения'!$G$4:$H$1900,2,FALSE)</f>
        <v>тонн</v>
      </c>
      <c r="U1934" s="10" t="str">
        <f>LEFT(Таблица1[[#This Row],[ОКПД]],2)</f>
        <v>10</v>
      </c>
      <c r="V1934" s="10" t="e">
        <f>IF(H1934=H1941:H1944,"…*",Таблица1[[#This Row],[За отчётный месяц]])</f>
        <v>#VALUE!</v>
      </c>
      <c r="Y1934" s="26">
        <f t="shared" si="36"/>
        <v>2.5000000000000001E-2</v>
      </c>
      <c r="Z1934" s="79">
        <f t="shared" si="37"/>
        <v>69.444444444444443</v>
      </c>
    </row>
    <row r="1935" spans="1:26" ht="20.100000000000001" customHeight="1" x14ac:dyDescent="0.25">
      <c r="A1935" s="94">
        <v>45292</v>
      </c>
      <c r="B1935" s="5" t="s">
        <v>17</v>
      </c>
      <c r="C1935" s="5" t="s">
        <v>18</v>
      </c>
      <c r="D1935" s="5" t="s">
        <v>19</v>
      </c>
      <c r="E1935" s="77" t="s">
        <v>20</v>
      </c>
      <c r="F1935" s="84">
        <v>882</v>
      </c>
      <c r="G1935" s="81" t="s">
        <v>298</v>
      </c>
      <c r="H1935" s="81" t="s">
        <v>316</v>
      </c>
      <c r="I1935" s="5">
        <v>2</v>
      </c>
      <c r="J1935" s="19">
        <v>11.57</v>
      </c>
      <c r="K1935" s="19">
        <v>28.16</v>
      </c>
      <c r="L1935" s="19">
        <v>11.94</v>
      </c>
      <c r="M1935" s="19">
        <v>11.57</v>
      </c>
      <c r="N1935" s="19">
        <v>11.94</v>
      </c>
      <c r="O1935" s="20">
        <v>41.086647727272727</v>
      </c>
      <c r="P1935" s="20">
        <v>96.901172529313229</v>
      </c>
      <c r="Q1935" s="20">
        <v>96.901172529313229</v>
      </c>
      <c r="R1935" s="79" t="str">
        <f>CONCATENATE(Таблица1[[#This Row],[ОКПД]],Таблица1[[#This Row],[Признак периода данных]],Таблица1[[#This Row],[ОКЕИ]])</f>
        <v>10.13.15.110_882</v>
      </c>
      <c r="S1935" s="79" t="str">
        <f>VLOOKUP(Таблица1[[#This Row],[ОКПД]],ОКПД!$A$2:$B$11000,2,FALSE)</f>
        <v>Консервы мясные</v>
      </c>
      <c r="T1935" s="79" t="str">
        <f>VLOOKUP(Таблица1[[#This Row],[ОКЕИ]],'для единиц измирения'!$G$4:$H$1900,2,FALSE)</f>
        <v>тыс.усл. банок</v>
      </c>
      <c r="U1935" s="10" t="str">
        <f>LEFT(Таблица1[[#This Row],[ОКПД]],2)</f>
        <v>10</v>
      </c>
      <c r="V1935" s="10" t="e">
        <f>IF(H1935=H1942:H1945,"…*",Таблица1[[#This Row],[За отчётный месяц]])</f>
        <v>#VALUE!</v>
      </c>
      <c r="Y1935" s="26">
        <f t="shared" si="36"/>
        <v>11.57</v>
      </c>
      <c r="Z1935" s="79">
        <f t="shared" si="37"/>
        <v>96.901172529313229</v>
      </c>
    </row>
    <row r="1936" spans="1:26" ht="20.100000000000001" customHeight="1" x14ac:dyDescent="0.25">
      <c r="A1936" s="94">
        <v>45292</v>
      </c>
      <c r="B1936" s="5" t="s">
        <v>17</v>
      </c>
      <c r="C1936" s="5" t="s">
        <v>18</v>
      </c>
      <c r="D1936" s="5" t="s">
        <v>19</v>
      </c>
      <c r="E1936" s="77" t="s">
        <v>20</v>
      </c>
      <c r="F1936" s="84">
        <v>119</v>
      </c>
      <c r="G1936" s="81" t="s">
        <v>298</v>
      </c>
      <c r="H1936" s="81" t="s">
        <v>211</v>
      </c>
      <c r="I1936" s="5">
        <v>2</v>
      </c>
      <c r="J1936" s="19">
        <v>0.93</v>
      </c>
      <c r="K1936" s="19">
        <v>2.2200000000000002</v>
      </c>
      <c r="L1936" s="19">
        <v>1.4650000000000001</v>
      </c>
      <c r="M1936" s="19">
        <v>0.93</v>
      </c>
      <c r="N1936" s="19">
        <v>1.4650000000000001</v>
      </c>
      <c r="O1936" s="20">
        <v>41.891891891891895</v>
      </c>
      <c r="P1936" s="20">
        <v>63.481228668941981</v>
      </c>
      <c r="Q1936" s="20">
        <v>63.481228668941981</v>
      </c>
      <c r="R1936" s="79" t="str">
        <f>CONCATENATE(Таблица1[[#This Row],[ОКПД]],Таблица1[[#This Row],[Признак периода данных]],Таблица1[[#This Row],[ОКЕИ]])</f>
        <v>11.05.10_119</v>
      </c>
      <c r="S1936" s="79" t="str">
        <f>VLOOKUP(Таблица1[[#This Row],[ОКПД]],ОКПД!$A$2:$B$11000,2,FALSE)</f>
        <v>Пиво, кроме отходов пивоварения</v>
      </c>
      <c r="T1936" s="79" t="str">
        <f>VLOOKUP(Таблица1[[#This Row],[ОКЕИ]],'для единиц измирения'!$G$4:$H$1900,2,FALSE)</f>
        <v>тыс. дкл</v>
      </c>
      <c r="U1936" s="10" t="str">
        <f>LEFT(Таблица1[[#This Row],[ОКПД]],2)</f>
        <v>11</v>
      </c>
      <c r="V1936" s="10" t="e">
        <f>IF(H1936=H1943:H1946,"…*",Таблица1[[#This Row],[За отчётный месяц]])</f>
        <v>#VALUE!</v>
      </c>
      <c r="Y1936" s="26">
        <f t="shared" si="36"/>
        <v>0.93</v>
      </c>
      <c r="Z1936" s="79">
        <f t="shared" si="37"/>
        <v>63.481228668941981</v>
      </c>
    </row>
    <row r="1937" spans="1:26" ht="20.100000000000001" customHeight="1" x14ac:dyDescent="0.25">
      <c r="A1937" s="94">
        <v>45292</v>
      </c>
      <c r="B1937" s="5" t="s">
        <v>17</v>
      </c>
      <c r="C1937" s="5" t="s">
        <v>18</v>
      </c>
      <c r="D1937" s="5" t="s">
        <v>19</v>
      </c>
      <c r="E1937" s="77" t="s">
        <v>20</v>
      </c>
      <c r="F1937" s="84">
        <v>384</v>
      </c>
      <c r="G1937" s="81" t="s">
        <v>298</v>
      </c>
      <c r="H1937" s="81" t="s">
        <v>353</v>
      </c>
      <c r="I1937" s="5">
        <v>2</v>
      </c>
      <c r="J1937" s="19">
        <v>287.39999999999998</v>
      </c>
      <c r="K1937" s="19">
        <v>676.7</v>
      </c>
      <c r="L1937" s="19"/>
      <c r="M1937" s="19">
        <v>287.39999999999998</v>
      </c>
      <c r="N1937" s="19"/>
      <c r="O1937" s="20">
        <v>42.470814245603663</v>
      </c>
      <c r="P1937" s="20"/>
      <c r="Q1937" s="20"/>
      <c r="R1937" s="79" t="str">
        <f>CONCATENATE(Таблица1[[#This Row],[ОКПД]],Таблица1[[#This Row],[Признак периода данных]],Таблица1[[#This Row],[ОКЕИ]])</f>
        <v>17.23.13_384</v>
      </c>
      <c r="S1937" s="79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37" s="79" t="str">
        <f>VLOOKUP(Таблица1[[#This Row],[ОКЕИ]],'для единиц измирения'!$G$4:$H$1900,2,FALSE)</f>
        <v>тыс.руб</v>
      </c>
      <c r="U1937" s="10" t="str">
        <f>LEFT(Таблица1[[#This Row],[ОКПД]],2)</f>
        <v>17</v>
      </c>
      <c r="V1937" s="10" t="e">
        <f>IF(H1937=H1944:H1947,"…*",Таблица1[[#This Row],[За отчётный месяц]])</f>
        <v>#VALUE!</v>
      </c>
      <c r="Y1937" s="26">
        <f t="shared" si="36"/>
        <v>287.39999999999998</v>
      </c>
      <c r="Z1937" s="79">
        <f t="shared" si="37"/>
        <v>0</v>
      </c>
    </row>
    <row r="1938" spans="1:26" ht="20.100000000000001" customHeight="1" x14ac:dyDescent="0.25">
      <c r="A1938" s="94">
        <v>45292</v>
      </c>
      <c r="B1938" s="5" t="s">
        <v>17</v>
      </c>
      <c r="C1938" s="5" t="s">
        <v>18</v>
      </c>
      <c r="D1938" s="5" t="s">
        <v>19</v>
      </c>
      <c r="E1938" s="77" t="s">
        <v>20</v>
      </c>
      <c r="F1938" s="84">
        <v>384</v>
      </c>
      <c r="G1938" s="81" t="s">
        <v>298</v>
      </c>
      <c r="H1938" s="81" t="s">
        <v>355</v>
      </c>
      <c r="I1938" s="5">
        <v>2</v>
      </c>
      <c r="J1938" s="19">
        <v>287.39999999999998</v>
      </c>
      <c r="K1938" s="19">
        <v>676.7</v>
      </c>
      <c r="L1938" s="19"/>
      <c r="M1938" s="19">
        <v>287.39999999999998</v>
      </c>
      <c r="N1938" s="19"/>
      <c r="O1938" s="20">
        <v>42.470814245603663</v>
      </c>
      <c r="P1938" s="20"/>
      <c r="Q1938" s="20"/>
      <c r="R1938" s="79" t="str">
        <f>CONCATENATE(Таблица1[[#This Row],[ОКПД]],Таблица1[[#This Row],[Признак периода данных]],Таблица1[[#This Row],[ОКЕИ]])</f>
        <v>17.23.1_384</v>
      </c>
      <c r="S1938" s="79" t="str">
        <f>VLOOKUP(Таблица1[[#This Row],[ОКПД]],ОКПД!$A$2:$B$11000,2,FALSE)</f>
        <v>Принадлежности канцелярские бумажные</v>
      </c>
      <c r="T1938" s="79" t="str">
        <f>VLOOKUP(Таблица1[[#This Row],[ОКЕИ]],'для единиц измирения'!$G$4:$H$1900,2,FALSE)</f>
        <v>тыс.руб</v>
      </c>
      <c r="U1938" s="10" t="str">
        <f>LEFT(Таблица1[[#This Row],[ОКПД]],2)</f>
        <v>17</v>
      </c>
      <c r="V1938" s="10" t="e">
        <f>IF(H1938=H1945:H1948,"…*",Таблица1[[#This Row],[За отчётный месяц]])</f>
        <v>#VALUE!</v>
      </c>
      <c r="Y1938" s="26">
        <f t="shared" si="36"/>
        <v>287.39999999999998</v>
      </c>
      <c r="Z1938" s="79">
        <f t="shared" si="37"/>
        <v>0</v>
      </c>
    </row>
    <row r="1939" spans="1:26" ht="20.100000000000001" customHeight="1" x14ac:dyDescent="0.25">
      <c r="A1939" s="94">
        <v>45292</v>
      </c>
      <c r="B1939" s="5" t="s">
        <v>17</v>
      </c>
      <c r="C1939" s="5" t="s">
        <v>18</v>
      </c>
      <c r="D1939" s="5" t="s">
        <v>19</v>
      </c>
      <c r="E1939" s="77" t="s">
        <v>20</v>
      </c>
      <c r="F1939" s="84">
        <v>882</v>
      </c>
      <c r="G1939" s="81" t="s">
        <v>298</v>
      </c>
      <c r="H1939" s="81" t="s">
        <v>313</v>
      </c>
      <c r="I1939" s="5">
        <v>2</v>
      </c>
      <c r="J1939" s="19">
        <v>13.69</v>
      </c>
      <c r="K1939" s="19">
        <v>30.53</v>
      </c>
      <c r="L1939" s="19">
        <v>13.05</v>
      </c>
      <c r="M1939" s="19">
        <v>13.69</v>
      </c>
      <c r="N1939" s="19">
        <v>13.05</v>
      </c>
      <c r="O1939" s="20">
        <v>44.841139862430396</v>
      </c>
      <c r="P1939" s="20">
        <v>104.90421455938697</v>
      </c>
      <c r="Q1939" s="20">
        <v>104.90421455938697</v>
      </c>
      <c r="R1939" s="79" t="str">
        <f>CONCATENATE(Таблица1[[#This Row],[ОКПД]],Таблица1[[#This Row],[Признак периода данных]],Таблица1[[#This Row],[ОКЕИ]])</f>
        <v>10.13.15.002.АГ_882</v>
      </c>
      <c r="S1939" s="79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39" s="79" t="str">
        <f>VLOOKUP(Таблица1[[#This Row],[ОКЕИ]],'для единиц измирения'!$G$4:$H$1900,2,FALSE)</f>
        <v>тыс.усл. банок</v>
      </c>
      <c r="U1939" s="10" t="str">
        <f>LEFT(Таблица1[[#This Row],[ОКПД]],2)</f>
        <v>10</v>
      </c>
      <c r="V1939" s="10" t="e">
        <f>IF(H1939=H1946:H1949,"…*",Таблица1[[#This Row],[За отчётный месяц]])</f>
        <v>#VALUE!</v>
      </c>
      <c r="Y1939" s="26">
        <f t="shared" si="36"/>
        <v>13.69</v>
      </c>
      <c r="Z1939" s="79">
        <f t="shared" si="37"/>
        <v>104.90421455938697</v>
      </c>
    </row>
    <row r="1940" spans="1:26" ht="20.100000000000001" customHeight="1" x14ac:dyDescent="0.25">
      <c r="A1940" s="94">
        <v>45292</v>
      </c>
      <c r="B1940" s="5" t="s">
        <v>17</v>
      </c>
      <c r="C1940" s="5" t="s">
        <v>18</v>
      </c>
      <c r="D1940" s="5" t="s">
        <v>19</v>
      </c>
      <c r="E1940" s="77" t="s">
        <v>20</v>
      </c>
      <c r="F1940" s="84">
        <v>168</v>
      </c>
      <c r="G1940" s="81" t="s">
        <v>298</v>
      </c>
      <c r="H1940" s="81" t="s">
        <v>165</v>
      </c>
      <c r="I1940" s="5">
        <v>3</v>
      </c>
      <c r="J1940" s="19">
        <v>2.56</v>
      </c>
      <c r="K1940" s="19">
        <v>5.51</v>
      </c>
      <c r="L1940" s="19">
        <v>7.98</v>
      </c>
      <c r="M1940" s="19">
        <v>2.56</v>
      </c>
      <c r="N1940" s="19">
        <v>7.98</v>
      </c>
      <c r="O1940" s="20">
        <v>46.460980036297642</v>
      </c>
      <c r="P1940" s="20">
        <v>32.080200501253131</v>
      </c>
      <c r="Q1940" s="20">
        <v>32.080200501253131</v>
      </c>
      <c r="R1940" s="79" t="str">
        <f>CONCATENATE(Таблица1[[#This Row],[ОКПД]],Таблица1[[#This Row],[Признак периода данных]],Таблица1[[#This Row],[ОКЕИ]])</f>
        <v>10.51.56.120_168</v>
      </c>
      <c r="S1940" s="79" t="str">
        <f>VLOOKUP(Таблица1[[#This Row],[ОКПД]],ОКПД!$A$2:$B$11000,2,FALSE)</f>
        <v>Напитки молочные</v>
      </c>
      <c r="T1940" s="79" t="str">
        <f>VLOOKUP(Таблица1[[#This Row],[ОКЕИ]],'для единиц измирения'!$G$4:$H$1900,2,FALSE)</f>
        <v>тонн</v>
      </c>
      <c r="U1940" s="10" t="str">
        <f>LEFT(Таблица1[[#This Row],[ОКПД]],2)</f>
        <v>10</v>
      </c>
      <c r="V1940" s="10" t="e">
        <f>IF(H1940=H1947:H1950,"…*",Таблица1[[#This Row],[За отчётный месяц]])</f>
        <v>#VALUE!</v>
      </c>
      <c r="Y1940" s="26">
        <f t="shared" ref="Y1940:Y2003" si="38">M1940</f>
        <v>2.56</v>
      </c>
      <c r="Z1940" s="79">
        <f t="shared" si="37"/>
        <v>32.080200501253131</v>
      </c>
    </row>
    <row r="1941" spans="1:26" ht="20.100000000000001" customHeight="1" x14ac:dyDescent="0.25">
      <c r="A1941" s="94">
        <v>45292</v>
      </c>
      <c r="B1941" s="5" t="s">
        <v>17</v>
      </c>
      <c r="C1941" s="5" t="s">
        <v>18</v>
      </c>
      <c r="D1941" s="5" t="s">
        <v>19</v>
      </c>
      <c r="E1941" s="77" t="s">
        <v>20</v>
      </c>
      <c r="F1941" s="84">
        <v>168</v>
      </c>
      <c r="G1941" s="81" t="s">
        <v>298</v>
      </c>
      <c r="H1941" s="81" t="s">
        <v>47</v>
      </c>
      <c r="I1941" s="5">
        <v>1</v>
      </c>
      <c r="J1941" s="19">
        <v>0.14000000000000001</v>
      </c>
      <c r="K1941" s="19">
        <v>0.3</v>
      </c>
      <c r="L1941" s="19">
        <v>0.12</v>
      </c>
      <c r="M1941" s="19">
        <v>0.14000000000000001</v>
      </c>
      <c r="N1941" s="19">
        <v>0.12</v>
      </c>
      <c r="O1941" s="20">
        <v>46.666666666666664</v>
      </c>
      <c r="P1941" s="20">
        <v>116.66666666666667</v>
      </c>
      <c r="Q1941" s="20">
        <v>116.66666666666667</v>
      </c>
      <c r="R1941" s="79" t="str">
        <f>CONCATENATE(Таблица1[[#This Row],[ОКПД]],Таблица1[[#This Row],[Признак периода данных]],Таблица1[[#This Row],[ОКЕИ]])</f>
        <v>10.13.14.500_168</v>
      </c>
      <c r="S1941" s="79" t="str">
        <f>VLOOKUP(Таблица1[[#This Row],[ОКПД]],ОКПД!$A$2:$B$11000,2,FALSE)</f>
        <v>Изделия колбасные из термически обработанных ингредиентов</v>
      </c>
      <c r="T1941" s="79" t="str">
        <f>VLOOKUP(Таблица1[[#This Row],[ОКЕИ]],'для единиц измирения'!$G$4:$H$1900,2,FALSE)</f>
        <v>тонн</v>
      </c>
      <c r="U1941" s="10" t="str">
        <f>LEFT(Таблица1[[#This Row],[ОКПД]],2)</f>
        <v>10</v>
      </c>
      <c r="V1941" s="10" t="e">
        <f>IF(H1941=H1948:H1951,"…*",Таблица1[[#This Row],[За отчётный месяц]])</f>
        <v>#VALUE!</v>
      </c>
      <c r="Y1941" s="26">
        <f t="shared" si="38"/>
        <v>0.14000000000000001</v>
      </c>
      <c r="Z1941" s="79">
        <f t="shared" si="37"/>
        <v>116.66666666666667</v>
      </c>
    </row>
    <row r="1942" spans="1:26" ht="20.100000000000001" customHeight="1" x14ac:dyDescent="0.25">
      <c r="A1942" s="94">
        <v>45292</v>
      </c>
      <c r="B1942" s="5" t="s">
        <v>17</v>
      </c>
      <c r="C1942" s="5" t="s">
        <v>18</v>
      </c>
      <c r="D1942" s="5" t="s">
        <v>19</v>
      </c>
      <c r="E1942" s="77" t="s">
        <v>20</v>
      </c>
      <c r="F1942" s="84">
        <v>168</v>
      </c>
      <c r="G1942" s="81" t="s">
        <v>298</v>
      </c>
      <c r="H1942" s="81" t="s">
        <v>146</v>
      </c>
      <c r="I1942" s="5">
        <v>3</v>
      </c>
      <c r="J1942" s="19">
        <v>0.98</v>
      </c>
      <c r="K1942" s="19">
        <v>2.0699999999999998</v>
      </c>
      <c r="L1942" s="19">
        <v>2.21</v>
      </c>
      <c r="M1942" s="19">
        <v>0.98</v>
      </c>
      <c r="N1942" s="19">
        <v>2.21</v>
      </c>
      <c r="O1942" s="20">
        <v>47.342995169082123</v>
      </c>
      <c r="P1942" s="20">
        <v>44.343891402714931</v>
      </c>
      <c r="Q1942" s="20">
        <v>44.343891402714931</v>
      </c>
      <c r="R1942" s="79" t="str">
        <f>CONCATENATE(Таблица1[[#This Row],[ОКПД]],Таблица1[[#This Row],[Признак периода данных]],Таблица1[[#This Row],[ОКЕИ]])</f>
        <v>10.51.52.130_168</v>
      </c>
      <c r="S1942" s="79" t="str">
        <f>VLOOKUP(Таблица1[[#This Row],[ОКПД]],ОКПД!$A$2:$B$11000,2,FALSE)</f>
        <v>Ряженка и варенец</v>
      </c>
      <c r="T1942" s="79" t="str">
        <f>VLOOKUP(Таблица1[[#This Row],[ОКЕИ]],'для единиц измирения'!$G$4:$H$1900,2,FALSE)</f>
        <v>тонн</v>
      </c>
      <c r="U1942" s="10" t="str">
        <f>LEFT(Таблица1[[#This Row],[ОКПД]],2)</f>
        <v>10</v>
      </c>
      <c r="V1942" s="10" t="e">
        <f>IF(H1942=H1949:H1952,"…*",Таблица1[[#This Row],[За отчётный месяц]])</f>
        <v>#VALUE!</v>
      </c>
      <c r="Y1942" s="26">
        <f t="shared" si="38"/>
        <v>0.98</v>
      </c>
      <c r="Z1942" s="79">
        <f t="shared" si="37"/>
        <v>44.343891402714931</v>
      </c>
    </row>
    <row r="1943" spans="1:26" ht="20.100000000000001" customHeight="1" x14ac:dyDescent="0.25">
      <c r="A1943" s="94">
        <v>45292</v>
      </c>
      <c r="B1943" s="5" t="s">
        <v>17</v>
      </c>
      <c r="C1943" s="5" t="s">
        <v>18</v>
      </c>
      <c r="D1943" s="5" t="s">
        <v>19</v>
      </c>
      <c r="E1943" s="77" t="s">
        <v>20</v>
      </c>
      <c r="F1943" s="84">
        <v>168</v>
      </c>
      <c r="G1943" s="81" t="s">
        <v>298</v>
      </c>
      <c r="H1943" s="81" t="s">
        <v>120</v>
      </c>
      <c r="I1943" s="5">
        <v>2</v>
      </c>
      <c r="J1943" s="19">
        <v>0.126</v>
      </c>
      <c r="K1943" s="19">
        <v>0.26400000000000001</v>
      </c>
      <c r="L1943" s="19">
        <v>0.16900000000000001</v>
      </c>
      <c r="M1943" s="19">
        <v>0.126</v>
      </c>
      <c r="N1943" s="19">
        <v>0.16900000000000001</v>
      </c>
      <c r="O1943" s="20">
        <v>47.727272727272727</v>
      </c>
      <c r="P1943" s="20">
        <v>74.556213017751475</v>
      </c>
      <c r="Q1943" s="20">
        <v>74.556213017751475</v>
      </c>
      <c r="R1943" s="79" t="str">
        <f>CONCATENATE(Таблица1[[#This Row],[ОКПД]],Таблица1[[#This Row],[Признак периода данных]],Таблица1[[#This Row],[ОКЕИ]])</f>
        <v>10.20.25.120_168</v>
      </c>
      <c r="S1943" s="79" t="str">
        <f>VLOOKUP(Таблица1[[#This Row],[ОКПД]],ОКПД!$A$2:$B$11000,2,FALSE)</f>
        <v>Пресервы рыбные</v>
      </c>
      <c r="T1943" s="79" t="str">
        <f>VLOOKUP(Таблица1[[#This Row],[ОКЕИ]],'для единиц измирения'!$G$4:$H$1900,2,FALSE)</f>
        <v>тонн</v>
      </c>
      <c r="U1943" s="10" t="str">
        <f>LEFT(Таблица1[[#This Row],[ОКПД]],2)</f>
        <v>10</v>
      </c>
      <c r="V1943" s="10" t="e">
        <f>IF(H1943=H1950:H1953,"…*",Таблица1[[#This Row],[За отчётный месяц]])</f>
        <v>#VALUE!</v>
      </c>
      <c r="Y1943" s="26">
        <f t="shared" si="38"/>
        <v>0.126</v>
      </c>
      <c r="Z1943" s="79">
        <f t="shared" si="37"/>
        <v>74.556213017751475</v>
      </c>
    </row>
    <row r="1944" spans="1:26" ht="20.100000000000001" customHeight="1" x14ac:dyDescent="0.25">
      <c r="A1944" s="94">
        <v>45292</v>
      </c>
      <c r="B1944" s="5" t="s">
        <v>17</v>
      </c>
      <c r="C1944" s="5" t="s">
        <v>18</v>
      </c>
      <c r="D1944" s="5" t="s">
        <v>19</v>
      </c>
      <c r="E1944" s="77" t="s">
        <v>20</v>
      </c>
      <c r="F1944" s="84">
        <v>882</v>
      </c>
      <c r="G1944" s="81" t="s">
        <v>298</v>
      </c>
      <c r="H1944" s="81" t="s">
        <v>120</v>
      </c>
      <c r="I1944" s="5"/>
      <c r="J1944" s="19">
        <v>0.36</v>
      </c>
      <c r="K1944" s="19">
        <v>0.754</v>
      </c>
      <c r="L1944" s="19">
        <v>0.49099999999999999</v>
      </c>
      <c r="M1944" s="19">
        <v>0.36</v>
      </c>
      <c r="N1944" s="19">
        <v>0.49099999999999999</v>
      </c>
      <c r="O1944" s="20">
        <v>47.745358090185675</v>
      </c>
      <c r="P1944" s="20">
        <v>73.319755600814659</v>
      </c>
      <c r="Q1944" s="20">
        <v>73.319755600814659</v>
      </c>
      <c r="R1944" s="79" t="str">
        <f>CONCATENATE(Таблица1[[#This Row],[ОКПД]],Таблица1[[#This Row],[Признак периода данных]],Таблица1[[#This Row],[ОКЕИ]])</f>
        <v>10.20.25.120_882</v>
      </c>
      <c r="S1944" s="79" t="str">
        <f>VLOOKUP(Таблица1[[#This Row],[ОКПД]],ОКПД!$A$2:$B$11000,2,FALSE)</f>
        <v>Пресервы рыбные</v>
      </c>
      <c r="T1944" s="79" t="str">
        <f>VLOOKUP(Таблица1[[#This Row],[ОКЕИ]],'для единиц измирения'!$G$4:$H$1900,2,FALSE)</f>
        <v>тыс.усл. банок</v>
      </c>
      <c r="U1944" s="10" t="str">
        <f>LEFT(Таблица1[[#This Row],[ОКПД]],2)</f>
        <v>10</v>
      </c>
      <c r="V1944" s="10" t="e">
        <f>IF(H1944=H1951:H1954,"…*",Таблица1[[#This Row],[За отчётный месяц]])</f>
        <v>#VALUE!</v>
      </c>
      <c r="Y1944" s="26">
        <f t="shared" si="38"/>
        <v>0.36</v>
      </c>
      <c r="Z1944" s="79">
        <f t="shared" ref="Z1944:Z2007" si="39">Q1944</f>
        <v>73.319755600814659</v>
      </c>
    </row>
    <row r="1945" spans="1:26" ht="20.100000000000001" customHeight="1" x14ac:dyDescent="0.25">
      <c r="A1945" s="94">
        <v>45292</v>
      </c>
      <c r="B1945" s="5" t="s">
        <v>17</v>
      </c>
      <c r="C1945" s="5" t="s">
        <v>18</v>
      </c>
      <c r="D1945" s="5" t="s">
        <v>19</v>
      </c>
      <c r="E1945" s="77" t="s">
        <v>20</v>
      </c>
      <c r="F1945" s="84">
        <v>796</v>
      </c>
      <c r="G1945" s="81" t="s">
        <v>298</v>
      </c>
      <c r="H1945" s="81" t="s">
        <v>257</v>
      </c>
      <c r="I1945" s="5">
        <v>1</v>
      </c>
      <c r="J1945" s="19">
        <v>1</v>
      </c>
      <c r="K1945" s="19">
        <v>2</v>
      </c>
      <c r="L1945" s="19">
        <v>1</v>
      </c>
      <c r="M1945" s="19">
        <v>1</v>
      </c>
      <c r="N1945" s="19">
        <v>1</v>
      </c>
      <c r="O1945" s="20">
        <v>50</v>
      </c>
      <c r="P1945" s="20">
        <v>100</v>
      </c>
      <c r="Q1945" s="20">
        <v>100</v>
      </c>
      <c r="R1945" s="79" t="str">
        <f>CONCATENATE(Таблица1[[#This Row],[ОКПД]],Таблица1[[#This Row],[Признак периода данных]],Таблица1[[#This Row],[ОКЕИ]])</f>
        <v>31.09.12.120_796</v>
      </c>
      <c r="S1945" s="79" t="str">
        <f>VLOOKUP(Таблица1[[#This Row],[ОКПД]],ОКПД!$A$2:$B$11000,2,FALSE)</f>
        <v>Мебель деревянная для спальни</v>
      </c>
      <c r="T1945" s="79" t="str">
        <f>VLOOKUP(Таблица1[[#This Row],[ОКЕИ]],'для единиц измирения'!$G$4:$H$1900,2,FALSE)</f>
        <v>штук</v>
      </c>
      <c r="U1945" s="10" t="str">
        <f>LEFT(Таблица1[[#This Row],[ОКПД]],2)</f>
        <v>31</v>
      </c>
      <c r="V1945" s="10" t="e">
        <f>IF(H1945=H1952:H1955,"…*",Таблица1[[#This Row],[За отчётный месяц]])</f>
        <v>#VALUE!</v>
      </c>
      <c r="Y1945" s="26">
        <f t="shared" si="38"/>
        <v>1</v>
      </c>
      <c r="Z1945" s="79">
        <f t="shared" si="39"/>
        <v>100</v>
      </c>
    </row>
    <row r="1946" spans="1:26" ht="20.100000000000001" customHeight="1" x14ac:dyDescent="0.25">
      <c r="A1946" s="94">
        <v>45292</v>
      </c>
      <c r="B1946" s="5" t="s">
        <v>17</v>
      </c>
      <c r="C1946" s="5" t="s">
        <v>18</v>
      </c>
      <c r="D1946" s="5" t="s">
        <v>19</v>
      </c>
      <c r="E1946" s="77" t="s">
        <v>20</v>
      </c>
      <c r="F1946" s="84">
        <v>168</v>
      </c>
      <c r="G1946" s="81" t="s">
        <v>298</v>
      </c>
      <c r="H1946" s="81" t="s">
        <v>104</v>
      </c>
      <c r="I1946" s="5">
        <v>2</v>
      </c>
      <c r="J1946" s="19">
        <v>2.7909999999999999</v>
      </c>
      <c r="K1946" s="19">
        <v>5.5359999999999996</v>
      </c>
      <c r="L1946" s="19">
        <v>3.2869999999999999</v>
      </c>
      <c r="M1946" s="19">
        <v>2.7909999999999999</v>
      </c>
      <c r="N1946" s="19">
        <v>3.2869999999999999</v>
      </c>
      <c r="O1946" s="20">
        <v>50.415462427745666</v>
      </c>
      <c r="P1946" s="20">
        <v>84.910252509887442</v>
      </c>
      <c r="Q1946" s="20">
        <v>84.910252509887442</v>
      </c>
      <c r="R1946" s="79" t="str">
        <f>CONCATENATE(Таблица1[[#This Row],[ОКПД]],Таблица1[[#This Row],[Признак периода данных]],Таблица1[[#This Row],[ОКЕИ]])</f>
        <v>10.20.24.110_168</v>
      </c>
      <c r="S1946" s="79" t="str">
        <f>VLOOKUP(Таблица1[[#This Row],[ОКПД]],ОКПД!$A$2:$B$11000,2,FALSE)</f>
        <v>Рыба и филе рыбное холодного копчения</v>
      </c>
      <c r="T1946" s="79" t="str">
        <f>VLOOKUP(Таблица1[[#This Row],[ОКЕИ]],'для единиц измирения'!$G$4:$H$1900,2,FALSE)</f>
        <v>тонн</v>
      </c>
      <c r="U1946" s="10" t="str">
        <f>LEFT(Таблица1[[#This Row],[ОКПД]],2)</f>
        <v>10</v>
      </c>
      <c r="V1946" s="10" t="e">
        <f>IF(H1946=H1953:H1956,"…*",Таблица1[[#This Row],[За отчётный месяц]])</f>
        <v>#VALUE!</v>
      </c>
      <c r="Y1946" s="26">
        <f t="shared" si="38"/>
        <v>2.7909999999999999</v>
      </c>
      <c r="Z1946" s="79">
        <f t="shared" si="39"/>
        <v>84.910252509887442</v>
      </c>
    </row>
    <row r="1947" spans="1:26" ht="20.100000000000001" customHeight="1" x14ac:dyDescent="0.25">
      <c r="A1947" s="94">
        <v>45292</v>
      </c>
      <c r="B1947" s="5" t="s">
        <v>17</v>
      </c>
      <c r="C1947" s="5" t="s">
        <v>18</v>
      </c>
      <c r="D1947" s="5" t="s">
        <v>19</v>
      </c>
      <c r="E1947" s="77" t="s">
        <v>20</v>
      </c>
      <c r="F1947" s="84">
        <v>168</v>
      </c>
      <c r="G1947" s="81" t="s">
        <v>298</v>
      </c>
      <c r="H1947" s="81" t="s">
        <v>73</v>
      </c>
      <c r="I1947" s="5">
        <v>1</v>
      </c>
      <c r="J1947" s="19">
        <v>0.21</v>
      </c>
      <c r="K1947" s="19">
        <v>0.39100000000000001</v>
      </c>
      <c r="L1947" s="19">
        <v>0.48299999999999998</v>
      </c>
      <c r="M1947" s="19">
        <v>0.21</v>
      </c>
      <c r="N1947" s="19">
        <v>0.48299999999999998</v>
      </c>
      <c r="O1947" s="20">
        <v>53.708439897698213</v>
      </c>
      <c r="P1947" s="20">
        <v>43.478260869565219</v>
      </c>
      <c r="Q1947" s="20">
        <v>43.478260869565219</v>
      </c>
      <c r="R1947" s="79" t="str">
        <f>CONCATENATE(Таблица1[[#This Row],[ОКПД]],Таблица1[[#This Row],[Признак периода данных]],Таблица1[[#This Row],[ОКЕИ]])</f>
        <v>10.20.14_168</v>
      </c>
      <c r="S1947" s="79" t="str">
        <f>VLOOKUP(Таблица1[[#This Row],[ОКПД]],ОКПД!$A$2:$B$11000,2,FALSE)</f>
        <v>Филе рыбное мороженое</v>
      </c>
      <c r="T1947" s="79" t="str">
        <f>VLOOKUP(Таблица1[[#This Row],[ОКЕИ]],'для единиц измирения'!$G$4:$H$1900,2,FALSE)</f>
        <v>тонн</v>
      </c>
      <c r="U1947" s="10" t="str">
        <f>LEFT(Таблица1[[#This Row],[ОКПД]],2)</f>
        <v>10</v>
      </c>
      <c r="V1947" s="10" t="e">
        <f>IF(H1947=H1954:H1957,"…*",Таблица1[[#This Row],[За отчётный месяц]])</f>
        <v>#VALUE!</v>
      </c>
      <c r="Y1947" s="26">
        <f t="shared" si="38"/>
        <v>0.21</v>
      </c>
      <c r="Z1947" s="79">
        <f t="shared" si="39"/>
        <v>43.478260869565219</v>
      </c>
    </row>
    <row r="1948" spans="1:26" ht="20.100000000000001" customHeight="1" x14ac:dyDescent="0.25">
      <c r="A1948" s="94">
        <v>45292</v>
      </c>
      <c r="B1948" s="5" t="s">
        <v>17</v>
      </c>
      <c r="C1948" s="5" t="s">
        <v>18</v>
      </c>
      <c r="D1948" s="5" t="s">
        <v>19</v>
      </c>
      <c r="E1948" s="77" t="s">
        <v>20</v>
      </c>
      <c r="F1948" s="84">
        <v>168</v>
      </c>
      <c r="G1948" s="81" t="s">
        <v>298</v>
      </c>
      <c r="H1948" s="81" t="s">
        <v>209</v>
      </c>
      <c r="I1948" s="5">
        <v>2</v>
      </c>
      <c r="J1948" s="19">
        <v>0.41</v>
      </c>
      <c r="K1948" s="19">
        <v>0.73</v>
      </c>
      <c r="L1948" s="19">
        <v>0.39</v>
      </c>
      <c r="M1948" s="19">
        <v>0.41</v>
      </c>
      <c r="N1948" s="19">
        <v>0.39</v>
      </c>
      <c r="O1948" s="20">
        <v>56.164383561643838</v>
      </c>
      <c r="P1948" s="20">
        <v>105.12820512820512</v>
      </c>
      <c r="Q1948" s="20">
        <v>105.12820512820512</v>
      </c>
      <c r="R1948" s="79" t="str">
        <f>CONCATENATE(Таблица1[[#This Row],[ОКПД]],Таблица1[[#This Row],[Признак периода данных]],Таблица1[[#This Row],[ОКЕИ]])</f>
        <v>10.85.1_168</v>
      </c>
      <c r="S1948" s="79" t="str">
        <f>VLOOKUP(Таблица1[[#This Row],[ОКПД]],ОКПД!$A$2:$B$11000,2,FALSE)</f>
        <v>Продукты пищевые готовые и блюда</v>
      </c>
      <c r="T1948" s="79" t="str">
        <f>VLOOKUP(Таблица1[[#This Row],[ОКЕИ]],'для единиц измирения'!$G$4:$H$1900,2,FALSE)</f>
        <v>тонн</v>
      </c>
      <c r="U1948" s="10" t="str">
        <f>LEFT(Таблица1[[#This Row],[ОКПД]],2)</f>
        <v>10</v>
      </c>
      <c r="V1948" s="10" t="e">
        <f>IF(H1948=H1955:H1958,"…*",Таблица1[[#This Row],[За отчётный месяц]])</f>
        <v>#VALUE!</v>
      </c>
      <c r="Y1948" s="26">
        <f t="shared" si="38"/>
        <v>0.41</v>
      </c>
      <c r="Z1948" s="79">
        <f t="shared" si="39"/>
        <v>105.12820512820512</v>
      </c>
    </row>
    <row r="1949" spans="1:26" ht="20.100000000000001" customHeight="1" x14ac:dyDescent="0.25">
      <c r="A1949" s="94">
        <v>45292</v>
      </c>
      <c r="B1949" s="5" t="s">
        <v>17</v>
      </c>
      <c r="C1949" s="5" t="s">
        <v>18</v>
      </c>
      <c r="D1949" s="5" t="s">
        <v>19</v>
      </c>
      <c r="E1949" s="77" t="s">
        <v>20</v>
      </c>
      <c r="F1949" s="84">
        <v>168</v>
      </c>
      <c r="G1949" s="81" t="s">
        <v>298</v>
      </c>
      <c r="H1949" s="81" t="s">
        <v>101</v>
      </c>
      <c r="I1949" s="5">
        <v>2</v>
      </c>
      <c r="J1949" s="19">
        <v>4.2649999999999997</v>
      </c>
      <c r="K1949" s="19">
        <v>7.3620000000000001</v>
      </c>
      <c r="L1949" s="19">
        <v>4.29</v>
      </c>
      <c r="M1949" s="19">
        <v>4.2649999999999997</v>
      </c>
      <c r="N1949" s="19">
        <v>4.29</v>
      </c>
      <c r="O1949" s="20">
        <v>57.93262700353165</v>
      </c>
      <c r="P1949" s="20">
        <v>99.417249417249423</v>
      </c>
      <c r="Q1949" s="20">
        <v>99.417249417249423</v>
      </c>
      <c r="R1949" s="79" t="str">
        <f>CONCATENATE(Таблица1[[#This Row],[ОКПД]],Таблица1[[#This Row],[Признак периода данных]],Таблица1[[#This Row],[ОКЕИ]])</f>
        <v>10.20.24_168</v>
      </c>
      <c r="S1949" s="79" t="str">
        <f>VLOOKUP(Таблица1[[#This Row],[ОКПД]],ОКПД!$A$2:$B$11000,2,FALSE)</f>
        <v>Рыба, включая филе, копченая</v>
      </c>
      <c r="T1949" s="79" t="str">
        <f>VLOOKUP(Таблица1[[#This Row],[ОКЕИ]],'для единиц измирения'!$G$4:$H$1900,2,FALSE)</f>
        <v>тонн</v>
      </c>
      <c r="U1949" s="10" t="str">
        <f>LEFT(Таблица1[[#This Row],[ОКПД]],2)</f>
        <v>10</v>
      </c>
      <c r="V1949" s="10" t="e">
        <f>IF(H1949=H1956:H1959,"…*",Таблица1[[#This Row],[За отчётный месяц]])</f>
        <v>#VALUE!</v>
      </c>
      <c r="Y1949" s="26">
        <f t="shared" si="38"/>
        <v>4.2649999999999997</v>
      </c>
      <c r="Z1949" s="79">
        <f t="shared" si="39"/>
        <v>99.417249417249423</v>
      </c>
    </row>
    <row r="1950" spans="1:26" ht="20.100000000000001" customHeight="1" x14ac:dyDescent="0.25">
      <c r="A1950" s="94">
        <v>45292</v>
      </c>
      <c r="B1950" s="5" t="s">
        <v>17</v>
      </c>
      <c r="C1950" s="5" t="s">
        <v>18</v>
      </c>
      <c r="D1950" s="5" t="s">
        <v>19</v>
      </c>
      <c r="E1950" s="77" t="s">
        <v>20</v>
      </c>
      <c r="F1950" s="84">
        <v>168</v>
      </c>
      <c r="G1950" s="81" t="s">
        <v>298</v>
      </c>
      <c r="H1950" s="81" t="s">
        <v>81</v>
      </c>
      <c r="I1950" s="5">
        <v>3</v>
      </c>
      <c r="J1950" s="19">
        <v>5.9589999999999996</v>
      </c>
      <c r="K1950" s="19">
        <v>10.228999999999999</v>
      </c>
      <c r="L1950" s="19">
        <v>5.899</v>
      </c>
      <c r="M1950" s="19">
        <v>5.9589999999999996</v>
      </c>
      <c r="N1950" s="19">
        <v>5.899</v>
      </c>
      <c r="O1950" s="20">
        <v>58.255938996969398</v>
      </c>
      <c r="P1950" s="20">
        <v>101.01712154602475</v>
      </c>
      <c r="Q1950" s="20">
        <v>101.01712154602475</v>
      </c>
      <c r="R1950" s="79" t="str">
        <f>CONCATENATE(Таблица1[[#This Row],[ОКПД]],Таблица1[[#This Row],[Признак периода данных]],Таблица1[[#This Row],[ОКЕИ]])</f>
        <v>10.20.2_168</v>
      </c>
      <c r="S1950" s="79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50" s="79" t="str">
        <f>VLOOKUP(Таблица1[[#This Row],[ОКЕИ]],'для единиц измирения'!$G$4:$H$1900,2,FALSE)</f>
        <v>тонн</v>
      </c>
      <c r="U1950" s="10" t="str">
        <f>LEFT(Таблица1[[#This Row],[ОКПД]],2)</f>
        <v>10</v>
      </c>
      <c r="V1950" s="10" t="e">
        <f>IF(H1950=H1957:H1960,"…*",Таблица1[[#This Row],[За отчётный месяц]])</f>
        <v>#VALUE!</v>
      </c>
      <c r="Y1950" s="26">
        <f t="shared" si="38"/>
        <v>5.9589999999999996</v>
      </c>
      <c r="Z1950" s="79">
        <f t="shared" si="39"/>
        <v>101.01712154602475</v>
      </c>
    </row>
    <row r="1951" spans="1:26" ht="20.100000000000001" customHeight="1" x14ac:dyDescent="0.25">
      <c r="A1951" s="94">
        <v>45292</v>
      </c>
      <c r="B1951" s="5" t="s">
        <v>17</v>
      </c>
      <c r="C1951" s="5" t="s">
        <v>18</v>
      </c>
      <c r="D1951" s="5" t="s">
        <v>19</v>
      </c>
      <c r="E1951" s="77" t="s">
        <v>20</v>
      </c>
      <c r="F1951" s="84">
        <v>168</v>
      </c>
      <c r="G1951" s="81" t="s">
        <v>298</v>
      </c>
      <c r="H1951" s="81" t="s">
        <v>86</v>
      </c>
      <c r="I1951" s="5">
        <v>2</v>
      </c>
      <c r="J1951" s="19">
        <v>1.46</v>
      </c>
      <c r="K1951" s="19">
        <v>2.4950000000000001</v>
      </c>
      <c r="L1951" s="19">
        <v>1.389</v>
      </c>
      <c r="M1951" s="19">
        <v>1.46</v>
      </c>
      <c r="N1951" s="19">
        <v>1.389</v>
      </c>
      <c r="O1951" s="20">
        <v>58.517034068136276</v>
      </c>
      <c r="P1951" s="20">
        <v>105.11159107271418</v>
      </c>
      <c r="Q1951" s="20">
        <v>105.11159107271418</v>
      </c>
      <c r="R1951" s="79" t="str">
        <f>CONCATENATE(Таблица1[[#This Row],[ОКПД]],Таблица1[[#This Row],[Признак периода данных]],Таблица1[[#This Row],[ОКЕИ]])</f>
        <v>10.20.23_168</v>
      </c>
      <c r="S1951" s="79" t="str">
        <f>VLOOKUP(Таблица1[[#This Row],[ОКПД]],ОКПД!$A$2:$B$11000,2,FALSE)</f>
        <v>Рыба вяленая, соленая и несоленая или в рассоле</v>
      </c>
      <c r="T1951" s="79" t="str">
        <f>VLOOKUP(Таблица1[[#This Row],[ОКЕИ]],'для единиц измирения'!$G$4:$H$1900,2,FALSE)</f>
        <v>тонн</v>
      </c>
      <c r="U1951" s="10" t="str">
        <f>LEFT(Таблица1[[#This Row],[ОКПД]],2)</f>
        <v>10</v>
      </c>
      <c r="V1951" s="10" t="e">
        <f>IF(H1951=H1958:H1961,"…*",Таблица1[[#This Row],[За отчётный месяц]])</f>
        <v>#VALUE!</v>
      </c>
      <c r="Y1951" s="26">
        <f t="shared" si="38"/>
        <v>1.46</v>
      </c>
      <c r="Z1951" s="79">
        <f t="shared" si="39"/>
        <v>105.11159107271418</v>
      </c>
    </row>
    <row r="1952" spans="1:26" ht="20.100000000000001" customHeight="1" x14ac:dyDescent="0.25">
      <c r="A1952" s="94">
        <v>45292</v>
      </c>
      <c r="B1952" s="5" t="s">
        <v>17</v>
      </c>
      <c r="C1952" s="5" t="s">
        <v>18</v>
      </c>
      <c r="D1952" s="5" t="s">
        <v>19</v>
      </c>
      <c r="E1952" s="77" t="s">
        <v>20</v>
      </c>
      <c r="F1952" s="84">
        <v>119</v>
      </c>
      <c r="G1952" s="81" t="s">
        <v>298</v>
      </c>
      <c r="H1952" s="81" t="s">
        <v>221</v>
      </c>
      <c r="I1952" s="5">
        <v>1</v>
      </c>
      <c r="J1952" s="19">
        <v>0.53</v>
      </c>
      <c r="K1952" s="19">
        <v>0.89</v>
      </c>
      <c r="L1952" s="19">
        <v>1.32</v>
      </c>
      <c r="M1952" s="19">
        <v>0.53</v>
      </c>
      <c r="N1952" s="19">
        <v>1.32</v>
      </c>
      <c r="O1952" s="20">
        <v>59.550561797752806</v>
      </c>
      <c r="P1952" s="20">
        <v>40.151515151515149</v>
      </c>
      <c r="Q1952" s="20">
        <v>40.151515151515149</v>
      </c>
      <c r="R1952" s="79" t="str">
        <f>CONCATENATE(Таблица1[[#This Row],[ОКПД]],Таблица1[[#This Row],[Признак периода данных]],Таблица1[[#This Row],[ОКЕИ]])</f>
        <v>11.07.19_119</v>
      </c>
      <c r="S1952" s="79" t="str">
        <f>VLOOKUP(Таблица1[[#This Row],[ОКПД]],ОКПД!$A$2:$B$11000,2,FALSE)</f>
        <v>Напитки безалкогольные прочие</v>
      </c>
      <c r="T1952" s="79" t="str">
        <f>VLOOKUP(Таблица1[[#This Row],[ОКЕИ]],'для единиц измирения'!$G$4:$H$1900,2,FALSE)</f>
        <v>тыс. дкл</v>
      </c>
      <c r="U1952" s="10" t="str">
        <f>LEFT(Таблица1[[#This Row],[ОКПД]],2)</f>
        <v>11</v>
      </c>
      <c r="V1952" s="10" t="e">
        <f>IF(H1952=H1959:H1962,"…*",Таблица1[[#This Row],[За отчётный месяц]])</f>
        <v>#VALUE!</v>
      </c>
      <c r="Y1952" s="26">
        <f t="shared" si="38"/>
        <v>0.53</v>
      </c>
      <c r="Z1952" s="79">
        <f t="shared" si="39"/>
        <v>40.151515151515149</v>
      </c>
    </row>
    <row r="1953" spans="1:26" ht="20.100000000000001" customHeight="1" x14ac:dyDescent="0.25">
      <c r="A1953" s="94">
        <v>45292</v>
      </c>
      <c r="B1953" s="5" t="s">
        <v>17</v>
      </c>
      <c r="C1953" s="5" t="s">
        <v>18</v>
      </c>
      <c r="D1953" s="5" t="s">
        <v>19</v>
      </c>
      <c r="E1953" s="77" t="s">
        <v>20</v>
      </c>
      <c r="F1953" s="84">
        <v>168</v>
      </c>
      <c r="G1953" s="81" t="s">
        <v>298</v>
      </c>
      <c r="H1953" s="81" t="s">
        <v>55</v>
      </c>
      <c r="I1953" s="5">
        <v>5</v>
      </c>
      <c r="J1953" s="19">
        <v>6.68</v>
      </c>
      <c r="K1953" s="19">
        <v>10.92</v>
      </c>
      <c r="L1953" s="19">
        <v>8.17</v>
      </c>
      <c r="M1953" s="19">
        <v>6.68</v>
      </c>
      <c r="N1953" s="19">
        <v>8.17</v>
      </c>
      <c r="O1953" s="20">
        <v>61.172161172161175</v>
      </c>
      <c r="P1953" s="20">
        <v>81.762545899632798</v>
      </c>
      <c r="Q1953" s="20">
        <v>81.762545899632798</v>
      </c>
      <c r="R1953" s="79" t="str">
        <f>CONCATENATE(Таблица1[[#This Row],[ОКПД]],Таблица1[[#This Row],[Признак периода данных]],Таблица1[[#This Row],[ОКЕИ]])</f>
        <v>10.13.14.700_168</v>
      </c>
      <c r="S1953" s="79" t="str">
        <f>VLOOKUP(Таблица1[[#This Row],[ОКПД]],ОКПД!$A$2:$B$11000,2,FALSE)</f>
        <v>Полуфабрикаты мясные, мясосодержащие, охлажденные, замороженные</v>
      </c>
      <c r="T1953" s="79" t="str">
        <f>VLOOKUP(Таблица1[[#This Row],[ОКЕИ]],'для единиц измирения'!$G$4:$H$1900,2,FALSE)</f>
        <v>тонн</v>
      </c>
      <c r="U1953" s="10" t="str">
        <f>LEFT(Таблица1[[#This Row],[ОКПД]],2)</f>
        <v>10</v>
      </c>
      <c r="V1953" s="10" t="e">
        <f>IF(H1953=H1960:H1963,"…*",Таблица1[[#This Row],[За отчётный месяц]])</f>
        <v>#VALUE!</v>
      </c>
      <c r="Y1953" s="26">
        <f t="shared" si="38"/>
        <v>6.68</v>
      </c>
      <c r="Z1953" s="79">
        <f t="shared" si="39"/>
        <v>81.762545899632798</v>
      </c>
    </row>
    <row r="1954" spans="1:26" ht="20.100000000000001" customHeight="1" x14ac:dyDescent="0.25">
      <c r="A1954" s="94">
        <v>45292</v>
      </c>
      <c r="B1954" s="5" t="s">
        <v>17</v>
      </c>
      <c r="C1954" s="5" t="s">
        <v>18</v>
      </c>
      <c r="D1954" s="5" t="s">
        <v>19</v>
      </c>
      <c r="E1954" s="77" t="s">
        <v>20</v>
      </c>
      <c r="F1954" s="84">
        <v>119</v>
      </c>
      <c r="G1954" s="81" t="s">
        <v>298</v>
      </c>
      <c r="H1954" s="81" t="s">
        <v>227</v>
      </c>
      <c r="I1954" s="5">
        <v>1</v>
      </c>
      <c r="J1954" s="19">
        <v>0.53</v>
      </c>
      <c r="K1954" s="19">
        <v>0.83</v>
      </c>
      <c r="L1954" s="19">
        <v>1.28</v>
      </c>
      <c r="M1954" s="19">
        <v>0.53</v>
      </c>
      <c r="N1954" s="19">
        <v>1.28</v>
      </c>
      <c r="O1954" s="20">
        <v>63.855421686746986</v>
      </c>
      <c r="P1954" s="20">
        <v>41.40625</v>
      </c>
      <c r="Q1954" s="20">
        <v>41.40625</v>
      </c>
      <c r="R1954" s="79" t="str">
        <f>CONCATENATE(Таблица1[[#This Row],[ОКПД]],Таблица1[[#This Row],[Признак периода данных]],Таблица1[[#This Row],[ОКЕИ]])</f>
        <v>11.07.19.190_119</v>
      </c>
      <c r="S1954" s="79" t="str">
        <f>VLOOKUP(Таблица1[[#This Row],[ОКПД]],ОКПД!$A$2:$B$11000,2,FALSE)</f>
        <v>Напитки безалкогольные прочие, не включенные в другие группировки</v>
      </c>
      <c r="T1954" s="79" t="str">
        <f>VLOOKUP(Таблица1[[#This Row],[ОКЕИ]],'для единиц измирения'!$G$4:$H$1900,2,FALSE)</f>
        <v>тыс. дкл</v>
      </c>
      <c r="U1954" s="10" t="str">
        <f>LEFT(Таблица1[[#This Row],[ОКПД]],2)</f>
        <v>11</v>
      </c>
      <c r="V1954" s="10" t="e">
        <f>IF(H1954=H1961:H1964,"…*",Таблица1[[#This Row],[За отчётный месяц]])</f>
        <v>#VALUE!</v>
      </c>
      <c r="Y1954" s="26">
        <f t="shared" si="38"/>
        <v>0.53</v>
      </c>
      <c r="Z1954" s="79">
        <f t="shared" si="39"/>
        <v>41.40625</v>
      </c>
    </row>
    <row r="1955" spans="1:26" ht="20.100000000000001" customHeight="1" x14ac:dyDescent="0.25">
      <c r="A1955" s="94">
        <v>45292</v>
      </c>
      <c r="B1955" s="5" t="s">
        <v>17</v>
      </c>
      <c r="C1955" s="5" t="s">
        <v>18</v>
      </c>
      <c r="D1955" s="5" t="s">
        <v>19</v>
      </c>
      <c r="E1955" s="77" t="s">
        <v>20</v>
      </c>
      <c r="F1955" s="84">
        <v>168</v>
      </c>
      <c r="G1955" s="81" t="s">
        <v>298</v>
      </c>
      <c r="H1955" s="81" t="s">
        <v>160</v>
      </c>
      <c r="I1955" s="5">
        <v>3</v>
      </c>
      <c r="J1955" s="19">
        <v>7.01</v>
      </c>
      <c r="K1955" s="19">
        <v>10.14</v>
      </c>
      <c r="L1955" s="19">
        <v>13.3</v>
      </c>
      <c r="M1955" s="19">
        <v>7.01</v>
      </c>
      <c r="N1955" s="19">
        <v>13.3</v>
      </c>
      <c r="O1955" s="20">
        <v>69.132149901380672</v>
      </c>
      <c r="P1955" s="20">
        <v>52.70676691729323</v>
      </c>
      <c r="Q1955" s="20">
        <v>52.70676691729323</v>
      </c>
      <c r="R1955" s="79" t="str">
        <f>CONCATENATE(Таблица1[[#This Row],[ОКПД]],Таблица1[[#This Row],[Признак периода данных]],Таблица1[[#This Row],[ОКЕИ]])</f>
        <v>10.51.56_168</v>
      </c>
      <c r="S1955" s="79" t="str">
        <f>VLOOKUP(Таблица1[[#This Row],[ОКПД]],ОКПД!$A$2:$B$11000,2,FALSE)</f>
        <v>Продукция молочная, не включенная в другие группировки</v>
      </c>
      <c r="T1955" s="79" t="str">
        <f>VLOOKUP(Таблица1[[#This Row],[ОКЕИ]],'для единиц измирения'!$G$4:$H$1900,2,FALSE)</f>
        <v>тонн</v>
      </c>
      <c r="U1955" s="10" t="str">
        <f>LEFT(Таблица1[[#This Row],[ОКПД]],2)</f>
        <v>10</v>
      </c>
      <c r="V1955" s="10" t="e">
        <f>IF(H1955=H1962:H1965,"…*",Таблица1[[#This Row],[За отчётный месяц]])</f>
        <v>#VALUE!</v>
      </c>
      <c r="Y1955" s="26">
        <f t="shared" si="38"/>
        <v>7.01</v>
      </c>
      <c r="Z1955" s="79">
        <f t="shared" si="39"/>
        <v>52.70676691729323</v>
      </c>
    </row>
    <row r="1956" spans="1:26" ht="20.100000000000001" customHeight="1" x14ac:dyDescent="0.25">
      <c r="A1956" s="94">
        <v>45292</v>
      </c>
      <c r="B1956" s="5" t="s">
        <v>17</v>
      </c>
      <c r="C1956" s="5" t="s">
        <v>18</v>
      </c>
      <c r="D1956" s="5" t="s">
        <v>19</v>
      </c>
      <c r="E1956" s="77" t="s">
        <v>20</v>
      </c>
      <c r="F1956" s="84">
        <v>168</v>
      </c>
      <c r="G1956" s="81" t="s">
        <v>298</v>
      </c>
      <c r="H1956" s="81" t="s">
        <v>78</v>
      </c>
      <c r="I1956" s="5">
        <v>1</v>
      </c>
      <c r="J1956" s="19">
        <v>0.40100000000000002</v>
      </c>
      <c r="K1956" s="19">
        <v>0.57799999999999996</v>
      </c>
      <c r="L1956" s="19">
        <v>0.53300000000000003</v>
      </c>
      <c r="M1956" s="19">
        <v>0.40100000000000002</v>
      </c>
      <c r="N1956" s="19">
        <v>0.53300000000000003</v>
      </c>
      <c r="O1956" s="20">
        <v>69.377162629757791</v>
      </c>
      <c r="P1956" s="20">
        <v>75.234521575984985</v>
      </c>
      <c r="Q1956" s="20">
        <v>75.234521575984985</v>
      </c>
      <c r="R1956" s="79" t="str">
        <f>CONCATENATE(Таблица1[[#This Row],[ОКПД]],Таблица1[[#This Row],[Признак периода данных]],Таблица1[[#This Row],[ОКЕИ]])</f>
        <v>10.20.15_168</v>
      </c>
      <c r="S1956" s="79" t="str">
        <f>VLOOKUP(Таблица1[[#This Row],[ОКПД]],ОКПД!$A$2:$B$11000,2,FALSE)</f>
        <v>Мясо рыбы (включая фарш) мороженое</v>
      </c>
      <c r="T1956" s="79" t="str">
        <f>VLOOKUP(Таблица1[[#This Row],[ОКЕИ]],'для единиц измирения'!$G$4:$H$1900,2,FALSE)</f>
        <v>тонн</v>
      </c>
      <c r="U1956" s="10" t="str">
        <f>LEFT(Таблица1[[#This Row],[ОКПД]],2)</f>
        <v>10</v>
      </c>
      <c r="V1956" s="10" t="e">
        <f>IF(H1956=H1963:H1966,"…*",Таблица1[[#This Row],[За отчётный месяц]])</f>
        <v>#VALUE!</v>
      </c>
      <c r="Y1956" s="26">
        <f t="shared" si="38"/>
        <v>0.40100000000000002</v>
      </c>
      <c r="Z1956" s="79">
        <f t="shared" si="39"/>
        <v>75.234521575984985</v>
      </c>
    </row>
    <row r="1957" spans="1:26" ht="20.100000000000001" customHeight="1" x14ac:dyDescent="0.25">
      <c r="A1957" s="94">
        <v>45292</v>
      </c>
      <c r="B1957" s="5" t="s">
        <v>17</v>
      </c>
      <c r="C1957" s="5" t="s">
        <v>18</v>
      </c>
      <c r="D1957" s="5" t="s">
        <v>19</v>
      </c>
      <c r="E1957" s="77" t="s">
        <v>20</v>
      </c>
      <c r="F1957" s="84">
        <v>168</v>
      </c>
      <c r="G1957" s="81" t="s">
        <v>298</v>
      </c>
      <c r="H1957" s="81" t="s">
        <v>124</v>
      </c>
      <c r="I1957" s="5">
        <v>2</v>
      </c>
      <c r="J1957" s="19">
        <v>0.05</v>
      </c>
      <c r="K1957" s="19">
        <v>7.0000000000000007E-2</v>
      </c>
      <c r="L1957" s="19">
        <v>0.08</v>
      </c>
      <c r="M1957" s="19">
        <v>0.05</v>
      </c>
      <c r="N1957" s="19">
        <v>0.08</v>
      </c>
      <c r="O1957" s="20">
        <v>71.428571428571431</v>
      </c>
      <c r="P1957" s="20">
        <v>62.5</v>
      </c>
      <c r="Q1957" s="20">
        <v>62.5</v>
      </c>
      <c r="R1957" s="79" t="str">
        <f>CONCATENATE(Таблица1[[#This Row],[ОКПД]],Таблица1[[#This Row],[Признак периода данных]],Таблица1[[#This Row],[ОКЕИ]])</f>
        <v>10.51.12_168</v>
      </c>
      <c r="S1957" s="79" t="str">
        <f>VLOOKUP(Таблица1[[#This Row],[ОКПД]],ОКПД!$A$2:$B$11000,2,FALSE)</f>
        <v>Сливки</v>
      </c>
      <c r="T1957" s="79" t="str">
        <f>VLOOKUP(Таблица1[[#This Row],[ОКЕИ]],'для единиц измирения'!$G$4:$H$1900,2,FALSE)</f>
        <v>тонн</v>
      </c>
      <c r="U1957" s="10" t="str">
        <f>LEFT(Таблица1[[#This Row],[ОКПД]],2)</f>
        <v>10</v>
      </c>
      <c r="V1957" s="10" t="e">
        <f>IF(H1957=H1964:H1967,"…*",Таблица1[[#This Row],[За отчётный месяц]])</f>
        <v>#VALUE!</v>
      </c>
      <c r="Y1957" s="26">
        <f t="shared" si="38"/>
        <v>0.05</v>
      </c>
      <c r="Z1957" s="79">
        <f t="shared" si="39"/>
        <v>62.5</v>
      </c>
    </row>
    <row r="1958" spans="1:26" ht="20.100000000000001" customHeight="1" x14ac:dyDescent="0.25">
      <c r="A1958" s="94">
        <v>45292</v>
      </c>
      <c r="B1958" s="5" t="s">
        <v>17</v>
      </c>
      <c r="C1958" s="5" t="s">
        <v>18</v>
      </c>
      <c r="D1958" s="5" t="s">
        <v>19</v>
      </c>
      <c r="E1958" s="77" t="s">
        <v>20</v>
      </c>
      <c r="F1958" s="84">
        <v>247</v>
      </c>
      <c r="G1958" s="81" t="s">
        <v>298</v>
      </c>
      <c r="H1958" s="81" t="s">
        <v>279</v>
      </c>
      <c r="I1958" s="5">
        <v>2</v>
      </c>
      <c r="J1958" s="19">
        <v>0.58399999999999996</v>
      </c>
      <c r="K1958" s="19">
        <v>0.81100000000000005</v>
      </c>
      <c r="L1958" s="19">
        <v>0.19700000000000001</v>
      </c>
      <c r="M1958" s="19">
        <v>0.58399999999999996</v>
      </c>
      <c r="N1958" s="19">
        <v>0.19700000000000001</v>
      </c>
      <c r="O1958" s="20">
        <v>72.00986436498151</v>
      </c>
      <c r="P1958" s="20">
        <v>296.4467005076142</v>
      </c>
      <c r="Q1958" s="20">
        <v>296.4467005076142</v>
      </c>
      <c r="R1958" s="79" t="str">
        <f>CONCATENATE(Таблица1[[#This Row],[ОКПД]],Таблица1[[#This Row],[Признак периода данных]],Таблица1[[#This Row],[ОКЕИ]])</f>
        <v>35.11.10.142_247</v>
      </c>
      <c r="S1958" s="79" t="str">
        <f>VLOOKUP(Таблица1[[#This Row],[ОКПД]],ОКПД!$A$2:$B$11000,2,FALSE)</f>
        <v>Электроэнергия, произведенная ветровыми электростанциями</v>
      </c>
      <c r="T1958" s="79" t="str">
        <f>VLOOKUP(Таблица1[[#This Row],[ОКЕИ]],'для единиц измирения'!$G$4:$H$1900,2,FALSE)</f>
        <v>млн. кВт. ч</v>
      </c>
      <c r="U1958" s="10" t="str">
        <f>LEFT(Таблица1[[#This Row],[ОКПД]],2)</f>
        <v>35</v>
      </c>
      <c r="V1958" s="10" t="e">
        <f>IF(H1958=H1965:H1968,"…*",Таблица1[[#This Row],[За отчётный месяц]])</f>
        <v>#VALUE!</v>
      </c>
      <c r="Y1958" s="26">
        <f t="shared" si="38"/>
        <v>0.58399999999999996</v>
      </c>
      <c r="Z1958" s="79">
        <f t="shared" si="39"/>
        <v>296.4467005076142</v>
      </c>
    </row>
    <row r="1959" spans="1:26" ht="20.100000000000001" customHeight="1" x14ac:dyDescent="0.25">
      <c r="A1959" s="94">
        <v>45292</v>
      </c>
      <c r="B1959" s="5" t="s">
        <v>17</v>
      </c>
      <c r="C1959" s="5" t="s">
        <v>18</v>
      </c>
      <c r="D1959" s="5" t="s">
        <v>19</v>
      </c>
      <c r="E1959" s="77" t="s">
        <v>20</v>
      </c>
      <c r="F1959" s="84">
        <v>247</v>
      </c>
      <c r="G1959" s="81" t="s">
        <v>298</v>
      </c>
      <c r="H1959" s="81" t="s">
        <v>275</v>
      </c>
      <c r="I1959" s="5">
        <v>2</v>
      </c>
      <c r="J1959" s="19">
        <v>0.58399999999999996</v>
      </c>
      <c r="K1959" s="19">
        <v>0.81100000000000005</v>
      </c>
      <c r="L1959" s="19">
        <v>0.19700000000000001</v>
      </c>
      <c r="M1959" s="19">
        <v>0.58399999999999996</v>
      </c>
      <c r="N1959" s="19">
        <v>0.19700000000000001</v>
      </c>
      <c r="O1959" s="20">
        <v>72.00986436498151</v>
      </c>
      <c r="P1959" s="20">
        <v>296.4467005076142</v>
      </c>
      <c r="Q1959" s="20">
        <v>296.4467005076142</v>
      </c>
      <c r="R1959" s="79" t="str">
        <f>CONCATENATE(Таблица1[[#This Row],[ОКПД]],Таблица1[[#This Row],[Признак периода данных]],Таблица1[[#This Row],[ОКЕИ]])</f>
        <v>35.11.10.140_247</v>
      </c>
      <c r="S1959" s="79" t="str">
        <f>VLOOKUP(Таблица1[[#This Row],[ОКПД]],ОКПД!$A$2:$B$11000,2,FALSE)</f>
        <v>Электроэнергия от возобновляемых источников энергии</v>
      </c>
      <c r="T1959" s="79" t="str">
        <f>VLOOKUP(Таблица1[[#This Row],[ОКЕИ]],'для единиц измирения'!$G$4:$H$1900,2,FALSE)</f>
        <v>млн. кВт. ч</v>
      </c>
      <c r="U1959" s="10" t="str">
        <f>LEFT(Таблица1[[#This Row],[ОКПД]],2)</f>
        <v>35</v>
      </c>
      <c r="V1959" s="10" t="e">
        <f>IF(H1959=H1966:H1969,"…*",Таблица1[[#This Row],[За отчётный месяц]])</f>
        <v>#VALUE!</v>
      </c>
      <c r="Y1959" s="26">
        <f t="shared" si="38"/>
        <v>0.58399999999999996</v>
      </c>
      <c r="Z1959" s="79">
        <f t="shared" si="39"/>
        <v>296.4467005076142</v>
      </c>
    </row>
    <row r="1960" spans="1:26" ht="20.100000000000001" customHeight="1" x14ac:dyDescent="0.25">
      <c r="A1960" s="94">
        <v>45292</v>
      </c>
      <c r="B1960" s="5" t="s">
        <v>17</v>
      </c>
      <c r="C1960" s="5" t="s">
        <v>18</v>
      </c>
      <c r="D1960" s="5" t="s">
        <v>19</v>
      </c>
      <c r="E1960" s="77" t="s">
        <v>20</v>
      </c>
      <c r="F1960" s="84">
        <v>168</v>
      </c>
      <c r="G1960" s="81" t="s">
        <v>298</v>
      </c>
      <c r="H1960" s="81" t="s">
        <v>192</v>
      </c>
      <c r="I1960" s="5">
        <v>2</v>
      </c>
      <c r="J1960" s="19">
        <v>0.69</v>
      </c>
      <c r="K1960" s="19">
        <v>0.95</v>
      </c>
      <c r="L1960" s="19">
        <v>0.84</v>
      </c>
      <c r="M1960" s="19">
        <v>0.69</v>
      </c>
      <c r="N1960" s="19">
        <v>0.84</v>
      </c>
      <c r="O1960" s="20">
        <v>72.631578947368425</v>
      </c>
      <c r="P1960" s="20">
        <v>82.142857142857139</v>
      </c>
      <c r="Q1960" s="20">
        <v>82.142857142857139</v>
      </c>
      <c r="R1960" s="79" t="str">
        <f>CONCATENATE(Таблица1[[#This Row],[ОКПД]],Таблица1[[#This Row],[Признак периода данных]],Таблица1[[#This Row],[ОКЕИ]])</f>
        <v>10.72.12_168</v>
      </c>
      <c r="S1960" s="79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960" s="79" t="str">
        <f>VLOOKUP(Таблица1[[#This Row],[ОКЕИ]],'для единиц измирения'!$G$4:$H$1900,2,FALSE)</f>
        <v>тонн</v>
      </c>
      <c r="U1960" s="10" t="str">
        <f>LEFT(Таблица1[[#This Row],[ОКПД]],2)</f>
        <v>10</v>
      </c>
      <c r="V1960" s="10" t="e">
        <f>IF(H1960=H1967:H1970,"…*",Таблица1[[#This Row],[За отчётный месяц]])</f>
        <v>#VALUE!</v>
      </c>
      <c r="Y1960" s="26">
        <f t="shared" si="38"/>
        <v>0.69</v>
      </c>
      <c r="Z1960" s="79">
        <f t="shared" si="39"/>
        <v>82.142857142857139</v>
      </c>
    </row>
    <row r="1961" spans="1:26" ht="20.100000000000001" customHeight="1" x14ac:dyDescent="0.25">
      <c r="A1961" s="94">
        <v>45292</v>
      </c>
      <c r="B1961" s="5" t="s">
        <v>17</v>
      </c>
      <c r="C1961" s="5" t="s">
        <v>18</v>
      </c>
      <c r="D1961" s="5" t="s">
        <v>19</v>
      </c>
      <c r="E1961" s="77" t="s">
        <v>20</v>
      </c>
      <c r="F1961" s="84">
        <v>168</v>
      </c>
      <c r="G1961" s="81" t="s">
        <v>298</v>
      </c>
      <c r="H1961" s="81" t="s">
        <v>142</v>
      </c>
      <c r="I1961" s="5">
        <v>4</v>
      </c>
      <c r="J1961" s="19">
        <v>12.01</v>
      </c>
      <c r="K1961" s="19">
        <v>16.45</v>
      </c>
      <c r="L1961" s="19">
        <v>14.23</v>
      </c>
      <c r="M1961" s="19">
        <v>12.01</v>
      </c>
      <c r="N1961" s="19">
        <v>14.23</v>
      </c>
      <c r="O1961" s="20">
        <v>73.00911854103343</v>
      </c>
      <c r="P1961" s="20">
        <v>84.399156711173575</v>
      </c>
      <c r="Q1961" s="20">
        <v>84.399156711173575</v>
      </c>
      <c r="R1961" s="79" t="str">
        <f>CONCATENATE(Таблица1[[#This Row],[ОКПД]],Таблица1[[#This Row],[Признак периода данных]],Таблица1[[#This Row],[ОКЕИ]])</f>
        <v>10.51.52.100_168</v>
      </c>
      <c r="S1961" s="79" t="str">
        <f>VLOOKUP(Таблица1[[#This Row],[ОКПД]],ОКПД!$A$2:$B$11000,2,FALSE)</f>
        <v>Продукты кисломолочные (кроме сметаны)</v>
      </c>
      <c r="T1961" s="79" t="str">
        <f>VLOOKUP(Таблица1[[#This Row],[ОКЕИ]],'для единиц измирения'!$G$4:$H$1900,2,FALSE)</f>
        <v>тонн</v>
      </c>
      <c r="U1961" s="10" t="str">
        <f>LEFT(Таблица1[[#This Row],[ОКПД]],2)</f>
        <v>10</v>
      </c>
      <c r="V1961" s="10" t="e">
        <f>IF(H1961=H1968:H1971,"…*",Таблица1[[#This Row],[За отчётный месяц]])</f>
        <v>#VALUE!</v>
      </c>
      <c r="Y1961" s="26">
        <f t="shared" si="38"/>
        <v>12.01</v>
      </c>
      <c r="Z1961" s="79">
        <f t="shared" si="39"/>
        <v>84.399156711173575</v>
      </c>
    </row>
    <row r="1962" spans="1:26" ht="20.100000000000001" customHeight="1" x14ac:dyDescent="0.25">
      <c r="A1962" s="94">
        <v>45292</v>
      </c>
      <c r="B1962" s="5" t="s">
        <v>17</v>
      </c>
      <c r="C1962" s="5" t="s">
        <v>18</v>
      </c>
      <c r="D1962" s="5" t="s">
        <v>19</v>
      </c>
      <c r="E1962" s="77" t="s">
        <v>20</v>
      </c>
      <c r="F1962" s="84">
        <v>128</v>
      </c>
      <c r="G1962" s="81" t="s">
        <v>298</v>
      </c>
      <c r="H1962" s="81" t="s">
        <v>219</v>
      </c>
      <c r="I1962" s="5">
        <v>3</v>
      </c>
      <c r="J1962" s="19">
        <v>33.299999999999997</v>
      </c>
      <c r="K1962" s="19">
        <v>44.86</v>
      </c>
      <c r="L1962" s="19">
        <v>40.39</v>
      </c>
      <c r="M1962" s="19">
        <v>33.299999999999997</v>
      </c>
      <c r="N1962" s="19">
        <v>40.39</v>
      </c>
      <c r="O1962" s="20">
        <v>74.230940704413726</v>
      </c>
      <c r="P1962" s="20">
        <v>82.446150037137912</v>
      </c>
      <c r="Q1962" s="20">
        <v>82.446150037137912</v>
      </c>
      <c r="R1962" s="79" t="str">
        <f>CONCATENATE(Таблица1[[#This Row],[ОКПД]],Таблица1[[#This Row],[Признак периода данных]],Таблица1[[#This Row],[ОКЕИ]])</f>
        <v>11.07.11.120_128</v>
      </c>
      <c r="S1962" s="79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62" s="79" t="str">
        <f>VLOOKUP(Таблица1[[#This Row],[ОКЕИ]],'для единиц измирения'!$G$4:$H$1900,2,FALSE)</f>
        <v>тыс.полу-литров</v>
      </c>
      <c r="U1962" s="10" t="str">
        <f>LEFT(Таблица1[[#This Row],[ОКПД]],2)</f>
        <v>11</v>
      </c>
      <c r="V1962" s="10" t="e">
        <f>IF(H1962=H1969:H1972,"…*",Таблица1[[#This Row],[За отчётный месяц]])</f>
        <v>#VALUE!</v>
      </c>
      <c r="Y1962" s="26">
        <f t="shared" si="38"/>
        <v>33.299999999999997</v>
      </c>
      <c r="Z1962" s="79">
        <f t="shared" si="39"/>
        <v>82.446150037137912</v>
      </c>
    </row>
    <row r="1963" spans="1:26" ht="20.100000000000001" customHeight="1" x14ac:dyDescent="0.25">
      <c r="A1963" s="94">
        <v>45292</v>
      </c>
      <c r="B1963" s="5" t="s">
        <v>17</v>
      </c>
      <c r="C1963" s="5" t="s">
        <v>18</v>
      </c>
      <c r="D1963" s="5" t="s">
        <v>19</v>
      </c>
      <c r="E1963" s="77" t="s">
        <v>20</v>
      </c>
      <c r="F1963" s="84">
        <v>168</v>
      </c>
      <c r="G1963" s="81" t="s">
        <v>298</v>
      </c>
      <c r="H1963" s="81" t="s">
        <v>200</v>
      </c>
      <c r="I1963" s="5">
        <v>1</v>
      </c>
      <c r="J1963" s="19">
        <v>0.09</v>
      </c>
      <c r="K1963" s="19">
        <v>0.12</v>
      </c>
      <c r="L1963" s="19">
        <v>0.04</v>
      </c>
      <c r="M1963" s="19">
        <v>0.09</v>
      </c>
      <c r="N1963" s="19">
        <v>0.04</v>
      </c>
      <c r="O1963" s="20">
        <v>75</v>
      </c>
      <c r="P1963" s="20">
        <v>225</v>
      </c>
      <c r="Q1963" s="20">
        <v>225</v>
      </c>
      <c r="R1963" s="79" t="str">
        <f>CONCATENATE(Таблица1[[#This Row],[ОКПД]],Таблица1[[#This Row],[Признак периода данных]],Таблица1[[#This Row],[ОКЕИ]])</f>
        <v>10.73.1_168</v>
      </c>
      <c r="S1963" s="79" t="str">
        <f>VLOOKUP(Таблица1[[#This Row],[ОКПД]],ОКПД!$A$2:$B$11000,2,FALSE)</f>
        <v>Изделия макаронные, кускус и аналогичные мучные изделия</v>
      </c>
      <c r="T1963" s="79" t="str">
        <f>VLOOKUP(Таблица1[[#This Row],[ОКЕИ]],'для единиц измирения'!$G$4:$H$1900,2,FALSE)</f>
        <v>тонн</v>
      </c>
      <c r="U1963" s="10" t="str">
        <f>LEFT(Таблица1[[#This Row],[ОКПД]],2)</f>
        <v>10</v>
      </c>
      <c r="V1963" s="10" t="e">
        <f>IF(H1963=H1970:H1973,"…*",Таблица1[[#This Row],[За отчётный месяц]])</f>
        <v>#VALUE!</v>
      </c>
      <c r="Y1963" s="26">
        <f t="shared" si="38"/>
        <v>0.09</v>
      </c>
      <c r="Z1963" s="79">
        <f t="shared" si="39"/>
        <v>225</v>
      </c>
    </row>
    <row r="1964" spans="1:26" ht="20.100000000000001" customHeight="1" x14ac:dyDescent="0.25">
      <c r="A1964" s="94">
        <v>45292</v>
      </c>
      <c r="B1964" s="5" t="s">
        <v>17</v>
      </c>
      <c r="C1964" s="5" t="s">
        <v>18</v>
      </c>
      <c r="D1964" s="5" t="s">
        <v>19</v>
      </c>
      <c r="E1964" s="77" t="s">
        <v>20</v>
      </c>
      <c r="F1964" s="84">
        <v>168</v>
      </c>
      <c r="G1964" s="81" t="s">
        <v>298</v>
      </c>
      <c r="H1964" s="81" t="s">
        <v>202</v>
      </c>
      <c r="I1964" s="5">
        <v>1</v>
      </c>
      <c r="J1964" s="19">
        <v>0.09</v>
      </c>
      <c r="K1964" s="19">
        <v>0.12</v>
      </c>
      <c r="L1964" s="19">
        <v>0.04</v>
      </c>
      <c r="M1964" s="19">
        <v>0.09</v>
      </c>
      <c r="N1964" s="19">
        <v>0.04</v>
      </c>
      <c r="O1964" s="20">
        <v>75</v>
      </c>
      <c r="P1964" s="20">
        <v>225</v>
      </c>
      <c r="Q1964" s="20">
        <v>225</v>
      </c>
      <c r="R1964" s="79" t="str">
        <f>CONCATENATE(Таблица1[[#This Row],[ОКПД]],Таблица1[[#This Row],[Признак периода данных]],Таблица1[[#This Row],[ОКЕИ]])</f>
        <v>10.73.11_168</v>
      </c>
      <c r="S1964" s="79" t="str">
        <f>VLOOKUP(Таблица1[[#This Row],[ОКПД]],ОКПД!$A$2:$B$11000,2,FALSE)</f>
        <v>Изделия макаронные и аналогичные мучные изделия</v>
      </c>
      <c r="T1964" s="79" t="str">
        <f>VLOOKUP(Таблица1[[#This Row],[ОКЕИ]],'для единиц измирения'!$G$4:$H$1900,2,FALSE)</f>
        <v>тонн</v>
      </c>
      <c r="U1964" s="10" t="str">
        <f>LEFT(Таблица1[[#This Row],[ОКПД]],2)</f>
        <v>10</v>
      </c>
      <c r="V1964" s="10" t="e">
        <f>IF(H1964=H1971:H1974,"…*",Таблица1[[#This Row],[За отчётный месяц]])</f>
        <v>#VALUE!</v>
      </c>
      <c r="Y1964" s="26">
        <f t="shared" si="38"/>
        <v>0.09</v>
      </c>
      <c r="Z1964" s="79">
        <f t="shared" si="39"/>
        <v>225</v>
      </c>
    </row>
    <row r="1965" spans="1:26" ht="20.100000000000001" customHeight="1" x14ac:dyDescent="0.25">
      <c r="A1965" s="94">
        <v>45292</v>
      </c>
      <c r="B1965" s="5" t="s">
        <v>17</v>
      </c>
      <c r="C1965" s="5" t="s">
        <v>18</v>
      </c>
      <c r="D1965" s="5" t="s">
        <v>19</v>
      </c>
      <c r="E1965" s="77" t="s">
        <v>20</v>
      </c>
      <c r="F1965" s="84">
        <v>168</v>
      </c>
      <c r="G1965" s="81" t="s">
        <v>298</v>
      </c>
      <c r="H1965" s="81" t="s">
        <v>144</v>
      </c>
      <c r="I1965" s="5">
        <v>3</v>
      </c>
      <c r="J1965" s="19">
        <v>1.59</v>
      </c>
      <c r="K1965" s="19">
        <v>2.11</v>
      </c>
      <c r="L1965" s="19">
        <v>2.82</v>
      </c>
      <c r="M1965" s="19">
        <v>1.59</v>
      </c>
      <c r="N1965" s="19">
        <v>2.82</v>
      </c>
      <c r="O1965" s="20">
        <v>75.355450236966831</v>
      </c>
      <c r="P1965" s="20">
        <v>56.382978723404257</v>
      </c>
      <c r="Q1965" s="20">
        <v>56.382978723404257</v>
      </c>
      <c r="R1965" s="79" t="str">
        <f>CONCATENATE(Таблица1[[#This Row],[ОКПД]],Таблица1[[#This Row],[Признак периода данных]],Таблица1[[#This Row],[ОКЕИ]])</f>
        <v>10.51.52.110_168</v>
      </c>
      <c r="S1965" s="79" t="str">
        <f>VLOOKUP(Таблица1[[#This Row],[ОКПД]],ОКПД!$A$2:$B$11000,2,FALSE)</f>
        <v>Йогурт</v>
      </c>
      <c r="T1965" s="79" t="str">
        <f>VLOOKUP(Таблица1[[#This Row],[ОКЕИ]],'для единиц измирения'!$G$4:$H$1900,2,FALSE)</f>
        <v>тонн</v>
      </c>
      <c r="U1965" s="10" t="str">
        <f>LEFT(Таблица1[[#This Row],[ОКПД]],2)</f>
        <v>10</v>
      </c>
      <c r="V1965" s="10" t="e">
        <f>IF(H1965=H1972:H1975,"…*",Таблица1[[#This Row],[За отчётный месяц]])</f>
        <v>#VALUE!</v>
      </c>
      <c r="Y1965" s="26">
        <f t="shared" si="38"/>
        <v>1.59</v>
      </c>
      <c r="Z1965" s="79">
        <f t="shared" si="39"/>
        <v>56.382978723404257</v>
      </c>
    </row>
    <row r="1966" spans="1:26" ht="20.100000000000001" customHeight="1" x14ac:dyDescent="0.25">
      <c r="A1966" s="94">
        <v>45292</v>
      </c>
      <c r="B1966" s="5" t="s">
        <v>17</v>
      </c>
      <c r="C1966" s="5" t="s">
        <v>18</v>
      </c>
      <c r="D1966" s="5" t="s">
        <v>19</v>
      </c>
      <c r="E1966" s="77" t="s">
        <v>20</v>
      </c>
      <c r="F1966" s="84">
        <v>168</v>
      </c>
      <c r="G1966" s="81" t="s">
        <v>298</v>
      </c>
      <c r="H1966" s="81" t="s">
        <v>139</v>
      </c>
      <c r="I1966" s="5">
        <v>4</v>
      </c>
      <c r="J1966" s="19">
        <v>17.61</v>
      </c>
      <c r="K1966" s="19">
        <v>23.15</v>
      </c>
      <c r="L1966" s="19">
        <v>20</v>
      </c>
      <c r="M1966" s="19">
        <v>17.61</v>
      </c>
      <c r="N1966" s="19">
        <v>20</v>
      </c>
      <c r="O1966" s="20">
        <v>76.069114470842337</v>
      </c>
      <c r="P1966" s="20">
        <v>88.05</v>
      </c>
      <c r="Q1966" s="20">
        <v>88.05</v>
      </c>
      <c r="R1966" s="79" t="str">
        <f>CONCATENATE(Таблица1[[#This Row],[ОКПД]],Таблица1[[#This Row],[Признак периода данных]],Таблица1[[#This Row],[ОКЕИ]])</f>
        <v>10.51.52_168</v>
      </c>
      <c r="S1966" s="79" t="str">
        <f>VLOOKUP(Таблица1[[#This Row],[ОКПД]],ОКПД!$A$2:$B$11000,2,FALSE)</f>
        <v>Продукты кисломолочные (кроме творога и продуктов из творога)</v>
      </c>
      <c r="T1966" s="79" t="str">
        <f>VLOOKUP(Таблица1[[#This Row],[ОКЕИ]],'для единиц измирения'!$G$4:$H$1900,2,FALSE)</f>
        <v>тонн</v>
      </c>
      <c r="U1966" s="10" t="str">
        <f>LEFT(Таблица1[[#This Row],[ОКПД]],2)</f>
        <v>10</v>
      </c>
      <c r="V1966" s="10" t="e">
        <f>IF(H1966=H1973:H1976,"…*",Таблица1[[#This Row],[За отчётный месяц]])</f>
        <v>#VALUE!</v>
      </c>
      <c r="Y1966" s="26">
        <f t="shared" si="38"/>
        <v>17.61</v>
      </c>
      <c r="Z1966" s="79">
        <f t="shared" si="39"/>
        <v>88.05</v>
      </c>
    </row>
    <row r="1967" spans="1:26" ht="20.100000000000001" customHeight="1" x14ac:dyDescent="0.25">
      <c r="A1967" s="94">
        <v>45292</v>
      </c>
      <c r="B1967" s="5" t="s">
        <v>17</v>
      </c>
      <c r="C1967" s="5" t="s">
        <v>18</v>
      </c>
      <c r="D1967" s="5" t="s">
        <v>19</v>
      </c>
      <c r="E1967" s="77" t="s">
        <v>20</v>
      </c>
      <c r="F1967" s="84">
        <v>168</v>
      </c>
      <c r="G1967" s="81" t="s">
        <v>298</v>
      </c>
      <c r="H1967" s="81" t="s">
        <v>49</v>
      </c>
      <c r="I1967" s="5">
        <v>1</v>
      </c>
      <c r="J1967" s="19">
        <v>1.1000000000000001</v>
      </c>
      <c r="K1967" s="19">
        <v>1.44</v>
      </c>
      <c r="L1967" s="19">
        <v>0.48</v>
      </c>
      <c r="M1967" s="19">
        <v>1.1000000000000001</v>
      </c>
      <c r="N1967" s="19">
        <v>0.48</v>
      </c>
      <c r="O1967" s="20">
        <v>76.388888888888886</v>
      </c>
      <c r="P1967" s="20">
        <v>229.16666666666666</v>
      </c>
      <c r="Q1967" s="20">
        <v>229.16666666666666</v>
      </c>
      <c r="R1967" s="79" t="str">
        <f>CONCATENATE(Таблица1[[#This Row],[ОКПД]],Таблица1[[#This Row],[Признак периода данных]],Таблица1[[#This Row],[ОКЕИ]])</f>
        <v>10.13.14.600_168</v>
      </c>
      <c r="S1967" s="79" t="str">
        <f>VLOOKUP(Таблица1[[#This Row],[ОКПД]],ОКПД!$A$2:$B$11000,2,FALSE)</f>
        <v>Продукты из мяса и мяса птицы</v>
      </c>
      <c r="T1967" s="79" t="str">
        <f>VLOOKUP(Таблица1[[#This Row],[ОКЕИ]],'для единиц измирения'!$G$4:$H$1900,2,FALSE)</f>
        <v>тонн</v>
      </c>
      <c r="U1967" s="10" t="str">
        <f>LEFT(Таблица1[[#This Row],[ОКПД]],2)</f>
        <v>10</v>
      </c>
      <c r="V1967" s="10" t="e">
        <f>IF(H1967=H1974:H1977,"…*",Таблица1[[#This Row],[За отчётный месяц]])</f>
        <v>#VALUE!</v>
      </c>
      <c r="Y1967" s="26">
        <f t="shared" si="38"/>
        <v>1.1000000000000001</v>
      </c>
      <c r="Z1967" s="79">
        <f t="shared" si="39"/>
        <v>229.16666666666666</v>
      </c>
    </row>
    <row r="1968" spans="1:26" ht="20.100000000000001" customHeight="1" x14ac:dyDescent="0.25">
      <c r="A1968" s="94">
        <v>45292</v>
      </c>
      <c r="B1968" s="5" t="s">
        <v>17</v>
      </c>
      <c r="C1968" s="5" t="s">
        <v>18</v>
      </c>
      <c r="D1968" s="5" t="s">
        <v>19</v>
      </c>
      <c r="E1968" s="77" t="s">
        <v>20</v>
      </c>
      <c r="F1968" s="84">
        <v>168</v>
      </c>
      <c r="G1968" s="81" t="s">
        <v>298</v>
      </c>
      <c r="H1968" s="81" t="s">
        <v>148</v>
      </c>
      <c r="I1968" s="5">
        <v>4</v>
      </c>
      <c r="J1968" s="19">
        <v>9.11</v>
      </c>
      <c r="K1968" s="19">
        <v>11.89</v>
      </c>
      <c r="L1968" s="19">
        <v>8.86</v>
      </c>
      <c r="M1968" s="19">
        <v>9.11</v>
      </c>
      <c r="N1968" s="19">
        <v>8.86</v>
      </c>
      <c r="O1968" s="20">
        <v>76.619007569386042</v>
      </c>
      <c r="P1968" s="20">
        <v>102.82167042889391</v>
      </c>
      <c r="Q1968" s="20">
        <v>102.82167042889391</v>
      </c>
      <c r="R1968" s="79" t="str">
        <f>CONCATENATE(Таблица1[[#This Row],[ОКПД]],Таблица1[[#This Row],[Признак периода данных]],Таблица1[[#This Row],[ОКЕИ]])</f>
        <v>10.51.52.140_168</v>
      </c>
      <c r="S1968" s="79" t="str">
        <f>VLOOKUP(Таблица1[[#This Row],[ОКПД]],ОКПД!$A$2:$B$11000,2,FALSE)</f>
        <v>Кефир</v>
      </c>
      <c r="T1968" s="79" t="str">
        <f>VLOOKUP(Таблица1[[#This Row],[ОКЕИ]],'для единиц измирения'!$G$4:$H$1900,2,FALSE)</f>
        <v>тонн</v>
      </c>
      <c r="U1968" s="10" t="str">
        <f>LEFT(Таблица1[[#This Row],[ОКПД]],2)</f>
        <v>10</v>
      </c>
      <c r="V1968" s="10" t="e">
        <f>IF(H1968=H1975:H1978,"…*",Таблица1[[#This Row],[За отчётный месяц]])</f>
        <v>#VALUE!</v>
      </c>
      <c r="Y1968" s="26">
        <f t="shared" si="38"/>
        <v>9.11</v>
      </c>
      <c r="Z1968" s="79">
        <f t="shared" si="39"/>
        <v>102.82167042889391</v>
      </c>
    </row>
    <row r="1969" spans="1:26" ht="20.100000000000001" customHeight="1" x14ac:dyDescent="0.25">
      <c r="A1969" s="94">
        <v>45292</v>
      </c>
      <c r="B1969" s="5" t="s">
        <v>17</v>
      </c>
      <c r="C1969" s="5" t="s">
        <v>18</v>
      </c>
      <c r="D1969" s="5" t="s">
        <v>19</v>
      </c>
      <c r="E1969" s="77" t="s">
        <v>20</v>
      </c>
      <c r="F1969" s="84">
        <v>128</v>
      </c>
      <c r="G1969" s="81" t="s">
        <v>298</v>
      </c>
      <c r="H1969" s="81" t="s">
        <v>215</v>
      </c>
      <c r="I1969" s="5">
        <v>4</v>
      </c>
      <c r="J1969" s="19">
        <v>42.03</v>
      </c>
      <c r="K1969" s="19">
        <v>54.29</v>
      </c>
      <c r="L1969" s="19">
        <v>40.590000000000003</v>
      </c>
      <c r="M1969" s="19">
        <v>42.03</v>
      </c>
      <c r="N1969" s="19">
        <v>40.590000000000003</v>
      </c>
      <c r="O1969" s="20">
        <v>77.417572296923922</v>
      </c>
      <c r="P1969" s="20">
        <v>103.54767184035477</v>
      </c>
      <c r="Q1969" s="20">
        <v>103.54767184035477</v>
      </c>
      <c r="R1969" s="79" t="str">
        <f>CONCATENATE(Таблица1[[#This Row],[ОКПД]],Таблица1[[#This Row],[Признак периода данных]],Таблица1[[#This Row],[ОКЕИ]])</f>
        <v>11.07.11_128</v>
      </c>
      <c r="S1969" s="79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969" s="79" t="str">
        <f>VLOOKUP(Таблица1[[#This Row],[ОКЕИ]],'для единиц измирения'!$G$4:$H$1900,2,FALSE)</f>
        <v>тыс.полу-литров</v>
      </c>
      <c r="U1969" s="10" t="str">
        <f>LEFT(Таблица1[[#This Row],[ОКПД]],2)</f>
        <v>11</v>
      </c>
      <c r="V1969" s="10" t="e">
        <f>IF(H1969=H1976:H1979,"…*",Таблица1[[#This Row],[За отчётный месяц]])</f>
        <v>#VALUE!</v>
      </c>
      <c r="Y1969" s="26">
        <f t="shared" si="38"/>
        <v>42.03</v>
      </c>
      <c r="Z1969" s="79">
        <f t="shared" si="39"/>
        <v>103.54767184035477</v>
      </c>
    </row>
    <row r="1970" spans="1:26" ht="20.100000000000001" customHeight="1" x14ac:dyDescent="0.25">
      <c r="A1970" s="94">
        <v>45292</v>
      </c>
      <c r="B1970" s="5" t="s">
        <v>17</v>
      </c>
      <c r="C1970" s="5" t="s">
        <v>18</v>
      </c>
      <c r="D1970" s="5" t="s">
        <v>19</v>
      </c>
      <c r="E1970" s="77" t="s">
        <v>20</v>
      </c>
      <c r="F1970" s="84">
        <v>384</v>
      </c>
      <c r="G1970" s="81" t="s">
        <v>298</v>
      </c>
      <c r="H1970" s="81" t="s">
        <v>235</v>
      </c>
      <c r="I1970" s="5">
        <v>6</v>
      </c>
      <c r="J1970" s="19">
        <v>140.80000000000001</v>
      </c>
      <c r="K1970" s="19">
        <v>179.1</v>
      </c>
      <c r="L1970" s="19">
        <v>204.6</v>
      </c>
      <c r="M1970" s="19">
        <v>140.80000000000001</v>
      </c>
      <c r="N1970" s="19">
        <v>204.6</v>
      </c>
      <c r="O1970" s="20">
        <v>78.615298715801231</v>
      </c>
      <c r="P1970" s="20">
        <v>68.817204301075265</v>
      </c>
      <c r="Q1970" s="20">
        <v>68.817204301075265</v>
      </c>
      <c r="R1970" s="79" t="str">
        <f>CONCATENATE(Таблица1[[#This Row],[ОКПД]],Таблица1[[#This Row],[Признак периода данных]],Таблица1[[#This Row],[ОКЕИ]])</f>
        <v>18.1_384</v>
      </c>
      <c r="S1970" s="79" t="str">
        <f>VLOOKUP(Таблица1[[#This Row],[ОКПД]],ОКПД!$A$2:$B$11000,2,FALSE)</f>
        <v>Услуги полиграфические и услуги, связанные с печатанием</v>
      </c>
      <c r="T1970" s="79" t="str">
        <f>VLOOKUP(Таблица1[[#This Row],[ОКЕИ]],'для единиц измирения'!$G$4:$H$1900,2,FALSE)</f>
        <v>тыс.руб</v>
      </c>
      <c r="U1970" s="10" t="str">
        <f>LEFT(Таблица1[[#This Row],[ОКПД]],2)</f>
        <v>18</v>
      </c>
      <c r="V1970" s="10" t="e">
        <f>IF(H1970=H1977:H1980,"…*",Таблица1[[#This Row],[За отчётный месяц]])</f>
        <v>#VALUE!</v>
      </c>
      <c r="Y1970" s="26">
        <f t="shared" si="38"/>
        <v>140.80000000000001</v>
      </c>
      <c r="Z1970" s="79">
        <f t="shared" si="39"/>
        <v>68.817204301075265</v>
      </c>
    </row>
    <row r="1971" spans="1:26" ht="20.100000000000001" customHeight="1" x14ac:dyDescent="0.25">
      <c r="A1971" s="94">
        <v>45292</v>
      </c>
      <c r="B1971" s="5" t="s">
        <v>17</v>
      </c>
      <c r="C1971" s="5" t="s">
        <v>18</v>
      </c>
      <c r="D1971" s="5" t="s">
        <v>19</v>
      </c>
      <c r="E1971" s="77" t="s">
        <v>20</v>
      </c>
      <c r="F1971" s="84">
        <v>384</v>
      </c>
      <c r="G1971" s="81" t="s">
        <v>298</v>
      </c>
      <c r="H1971" s="81" t="s">
        <v>238</v>
      </c>
      <c r="I1971" s="5">
        <v>6</v>
      </c>
      <c r="J1971" s="19">
        <v>140.80000000000001</v>
      </c>
      <c r="K1971" s="19">
        <v>179.1</v>
      </c>
      <c r="L1971" s="19">
        <v>154.1</v>
      </c>
      <c r="M1971" s="19">
        <v>140.80000000000001</v>
      </c>
      <c r="N1971" s="19">
        <v>154.1</v>
      </c>
      <c r="O1971" s="20">
        <v>78.615298715801231</v>
      </c>
      <c r="P1971" s="20">
        <v>91.369240752757946</v>
      </c>
      <c r="Q1971" s="20">
        <v>91.369240752757946</v>
      </c>
      <c r="R1971" s="79" t="str">
        <f>CONCATENATE(Таблица1[[#This Row],[ОКПД]],Таблица1[[#This Row],[Признак периода данных]],Таблица1[[#This Row],[ОКЕИ]])</f>
        <v>18.11.10_384</v>
      </c>
      <c r="S1971" s="79" t="str">
        <f>VLOOKUP(Таблица1[[#This Row],[ОКПД]],ОКПД!$A$2:$B$11000,2,FALSE)</f>
        <v>Услуги по печатанию газет</v>
      </c>
      <c r="T1971" s="79" t="str">
        <f>VLOOKUP(Таблица1[[#This Row],[ОКЕИ]],'для единиц измирения'!$G$4:$H$1900,2,FALSE)</f>
        <v>тыс.руб</v>
      </c>
      <c r="U1971" s="10" t="str">
        <f>LEFT(Таблица1[[#This Row],[ОКПД]],2)</f>
        <v>18</v>
      </c>
      <c r="V1971" s="10" t="e">
        <f>IF(H1971=H1978:H1981,"…*",Таблица1[[#This Row],[За отчётный месяц]])</f>
        <v>#VALUE!</v>
      </c>
      <c r="Y1971" s="26">
        <f t="shared" si="38"/>
        <v>140.80000000000001</v>
      </c>
      <c r="Z1971" s="79">
        <f t="shared" si="39"/>
        <v>91.369240752757946</v>
      </c>
    </row>
    <row r="1972" spans="1:26" ht="20.100000000000001" customHeight="1" x14ac:dyDescent="0.25">
      <c r="A1972" s="94">
        <v>45292</v>
      </c>
      <c r="B1972" s="5" t="s">
        <v>17</v>
      </c>
      <c r="C1972" s="5" t="s">
        <v>18</v>
      </c>
      <c r="D1972" s="5" t="s">
        <v>19</v>
      </c>
      <c r="E1972" s="77" t="s">
        <v>20</v>
      </c>
      <c r="F1972" s="84">
        <v>168</v>
      </c>
      <c r="G1972" s="81" t="s">
        <v>298</v>
      </c>
      <c r="H1972" s="81" t="s">
        <v>194</v>
      </c>
      <c r="I1972" s="5">
        <v>1</v>
      </c>
      <c r="J1972" s="19">
        <v>0.3</v>
      </c>
      <c r="K1972" s="19">
        <v>0.38</v>
      </c>
      <c r="L1972" s="19">
        <v>0.32</v>
      </c>
      <c r="M1972" s="19">
        <v>0.3</v>
      </c>
      <c r="N1972" s="19">
        <v>0.32</v>
      </c>
      <c r="O1972" s="20">
        <v>78.94736842105263</v>
      </c>
      <c r="P1972" s="20">
        <v>93.75</v>
      </c>
      <c r="Q1972" s="20">
        <v>93.75</v>
      </c>
      <c r="R1972" s="79" t="str">
        <f>CONCATENATE(Таблица1[[#This Row],[ОКПД]],Таблица1[[#This Row],[Признак периода данных]],Таблица1[[#This Row],[ОКЕИ]])</f>
        <v>10.72.12.120_168</v>
      </c>
      <c r="S1972" s="79" t="str">
        <f>VLOOKUP(Таблица1[[#This Row],[ОКПД]],ОКПД!$A$2:$B$11000,2,FALSE)</f>
        <v>Печенье сладкое</v>
      </c>
      <c r="T1972" s="79" t="str">
        <f>VLOOKUP(Таблица1[[#This Row],[ОКЕИ]],'для единиц измирения'!$G$4:$H$1900,2,FALSE)</f>
        <v>тонн</v>
      </c>
      <c r="U1972" s="10" t="str">
        <f>LEFT(Таблица1[[#This Row],[ОКПД]],2)</f>
        <v>10</v>
      </c>
      <c r="V1972" s="10" t="e">
        <f>IF(H1972=H1979:H1982,"…*",Таблица1[[#This Row],[За отчётный месяц]])</f>
        <v>#VALUE!</v>
      </c>
      <c r="Y1972" s="26">
        <f t="shared" si="38"/>
        <v>0.3</v>
      </c>
      <c r="Z1972" s="79">
        <f t="shared" si="39"/>
        <v>93.75</v>
      </c>
    </row>
    <row r="1973" spans="1:26" ht="20.100000000000001" customHeight="1" x14ac:dyDescent="0.25">
      <c r="A1973" s="94">
        <v>45292</v>
      </c>
      <c r="B1973" s="5" t="s">
        <v>17</v>
      </c>
      <c r="C1973" s="5" t="s">
        <v>18</v>
      </c>
      <c r="D1973" s="5" t="s">
        <v>19</v>
      </c>
      <c r="E1973" s="77" t="s">
        <v>20</v>
      </c>
      <c r="F1973" s="84">
        <v>234</v>
      </c>
      <c r="G1973" s="81" t="s">
        <v>298</v>
      </c>
      <c r="H1973" s="81" t="s">
        <v>294</v>
      </c>
      <c r="I1973" s="5">
        <v>3</v>
      </c>
      <c r="J1973" s="19">
        <v>0.92100000000000004</v>
      </c>
      <c r="K1973" s="19">
        <v>1.149</v>
      </c>
      <c r="L1973" s="19">
        <v>0.97299999999999998</v>
      </c>
      <c r="M1973" s="19">
        <v>0.92100000000000004</v>
      </c>
      <c r="N1973" s="19">
        <v>0.97299999999999998</v>
      </c>
      <c r="O1973" s="20">
        <v>80.156657963446477</v>
      </c>
      <c r="P1973" s="20">
        <v>94.655704008221988</v>
      </c>
      <c r="Q1973" s="20">
        <v>94.655704008221988</v>
      </c>
      <c r="R1973" s="79" t="str">
        <f>CONCATENATE(Таблица1[[#This Row],[ОКПД]],Таблица1[[#This Row],[Признак периода данных]],Таблица1[[#This Row],[ОКЕИ]])</f>
        <v>35.30.11.130_234</v>
      </c>
      <c r="S1973" s="79" t="str">
        <f>VLOOKUP(Таблица1[[#This Row],[ОКПД]],ОКПД!$A$2:$B$11000,2,FALSE)</f>
        <v>Энергия тепловая, отпущенная электрокотлами</v>
      </c>
      <c r="T1973" s="79" t="str">
        <f>VLOOKUP(Таблица1[[#This Row],[ОКЕИ]],'для единиц измирения'!$G$4:$H$1900,2,FALSE)</f>
        <v>тыс. Гкал</v>
      </c>
      <c r="U1973" s="10" t="str">
        <f>LEFT(Таблица1[[#This Row],[ОКПД]],2)</f>
        <v>35</v>
      </c>
      <c r="V1973" s="10" t="e">
        <f>IF(H1973=H1980:H1983,"…*",Таблица1[[#This Row],[За отчётный месяц]])</f>
        <v>#VALUE!</v>
      </c>
      <c r="Y1973" s="26">
        <f t="shared" si="38"/>
        <v>0.92100000000000004</v>
      </c>
      <c r="Z1973" s="79">
        <f t="shared" si="39"/>
        <v>94.655704008221988</v>
      </c>
    </row>
    <row r="1974" spans="1:26" ht="20.100000000000001" customHeight="1" x14ac:dyDescent="0.25">
      <c r="A1974" s="94">
        <v>45292</v>
      </c>
      <c r="B1974" s="5" t="s">
        <v>17</v>
      </c>
      <c r="C1974" s="5" t="s">
        <v>18</v>
      </c>
      <c r="D1974" s="5" t="s">
        <v>19</v>
      </c>
      <c r="E1974" s="77" t="s">
        <v>20</v>
      </c>
      <c r="F1974" s="84">
        <v>168</v>
      </c>
      <c r="G1974" s="81" t="s">
        <v>298</v>
      </c>
      <c r="H1974" s="81" t="s">
        <v>204</v>
      </c>
      <c r="I1974" s="5">
        <v>9</v>
      </c>
      <c r="J1974" s="19">
        <v>4.7430000000000003</v>
      </c>
      <c r="K1974" s="19">
        <v>5.8890000000000002</v>
      </c>
      <c r="L1974" s="19">
        <v>5.3849999999999998</v>
      </c>
      <c r="M1974" s="19">
        <v>4.7430000000000003</v>
      </c>
      <c r="N1974" s="19">
        <v>5.3849999999999998</v>
      </c>
      <c r="O1974" s="20">
        <v>80.539989811512996</v>
      </c>
      <c r="P1974" s="20">
        <v>88.077994428969362</v>
      </c>
      <c r="Q1974" s="20">
        <v>88.077994428969362</v>
      </c>
      <c r="R1974" s="79" t="str">
        <f>CONCATENATE(Таблица1[[#This Row],[ОКПД]],Таблица1[[#This Row],[Признак периода данных]],Таблица1[[#This Row],[ОКЕИ]])</f>
        <v>10.82.71.001.АГ_168</v>
      </c>
      <c r="S1974" s="79" t="str">
        <f>VLOOKUP(Таблица1[[#This Row],[ОКПД]],ОКПД!$A$2:$B$11000,2,FALSE)</f>
        <v>Кондитерские изделия</v>
      </c>
      <c r="T1974" s="79" t="str">
        <f>VLOOKUP(Таблица1[[#This Row],[ОКЕИ]],'для единиц измирения'!$G$4:$H$1900,2,FALSE)</f>
        <v>тонн</v>
      </c>
      <c r="U1974" s="10" t="str">
        <f>LEFT(Таблица1[[#This Row],[ОКПД]],2)</f>
        <v>10</v>
      </c>
      <c r="V1974" s="10" t="e">
        <f>IF(H1974=H1981:H1984,"…*",Таблица1[[#This Row],[За отчётный месяц]])</f>
        <v>#VALUE!</v>
      </c>
      <c r="Y1974" s="26">
        <f t="shared" si="38"/>
        <v>4.7430000000000003</v>
      </c>
      <c r="Z1974" s="79">
        <f t="shared" si="39"/>
        <v>88.077994428969362</v>
      </c>
    </row>
    <row r="1975" spans="1:26" ht="20.100000000000001" customHeight="1" x14ac:dyDescent="0.25">
      <c r="A1975" s="94">
        <v>45292</v>
      </c>
      <c r="B1975" s="5" t="s">
        <v>17</v>
      </c>
      <c r="C1975" s="5" t="s">
        <v>18</v>
      </c>
      <c r="D1975" s="5" t="s">
        <v>19</v>
      </c>
      <c r="E1975" s="77" t="s">
        <v>20</v>
      </c>
      <c r="F1975" s="84">
        <v>168</v>
      </c>
      <c r="G1975" s="81" t="s">
        <v>298</v>
      </c>
      <c r="H1975" s="81" t="s">
        <v>110</v>
      </c>
      <c r="I1975" s="5">
        <v>2</v>
      </c>
      <c r="J1975" s="19">
        <v>1.474</v>
      </c>
      <c r="K1975" s="19">
        <v>1.8260000000000001</v>
      </c>
      <c r="L1975" s="19">
        <v>1.0029999999999999</v>
      </c>
      <c r="M1975" s="19">
        <v>1.474</v>
      </c>
      <c r="N1975" s="19">
        <v>1.0029999999999999</v>
      </c>
      <c r="O1975" s="20">
        <v>80.722891566265062</v>
      </c>
      <c r="P1975" s="20">
        <v>146.95912263210369</v>
      </c>
      <c r="Q1975" s="20">
        <v>146.95912263210369</v>
      </c>
      <c r="R1975" s="79" t="str">
        <f>CONCATENATE(Таблица1[[#This Row],[ОКПД]],Таблица1[[#This Row],[Признак периода данных]],Таблица1[[#This Row],[ОКЕИ]])</f>
        <v>10.20.24.120_168</v>
      </c>
      <c r="S1975" s="79" t="str">
        <f>VLOOKUP(Таблица1[[#This Row],[ОКПД]],ОКПД!$A$2:$B$11000,2,FALSE)</f>
        <v>Рыба и филе рыбное горячего копчения</v>
      </c>
      <c r="T1975" s="79" t="str">
        <f>VLOOKUP(Таблица1[[#This Row],[ОКЕИ]],'для единиц измирения'!$G$4:$H$1900,2,FALSE)</f>
        <v>тонн</v>
      </c>
      <c r="U1975" s="10" t="str">
        <f>LEFT(Таблица1[[#This Row],[ОКПД]],2)</f>
        <v>10</v>
      </c>
      <c r="V1975" s="10" t="e">
        <f>IF(H1975=H1982:H1985,"…*",Таблица1[[#This Row],[За отчётный месяц]])</f>
        <v>#VALUE!</v>
      </c>
      <c r="Y1975" s="26">
        <f t="shared" si="38"/>
        <v>1.474</v>
      </c>
      <c r="Z1975" s="79">
        <f t="shared" si="39"/>
        <v>146.95912263210369</v>
      </c>
    </row>
    <row r="1976" spans="1:26" ht="20.100000000000001" customHeight="1" x14ac:dyDescent="0.25">
      <c r="A1976" s="94">
        <v>45292</v>
      </c>
      <c r="B1976" s="5" t="s">
        <v>17</v>
      </c>
      <c r="C1976" s="5" t="s">
        <v>18</v>
      </c>
      <c r="D1976" s="5" t="s">
        <v>19</v>
      </c>
      <c r="E1976" s="77" t="s">
        <v>20</v>
      </c>
      <c r="F1976" s="84">
        <v>168</v>
      </c>
      <c r="G1976" s="81" t="s">
        <v>298</v>
      </c>
      <c r="H1976" s="81" t="s">
        <v>185</v>
      </c>
      <c r="I1976" s="5">
        <v>8</v>
      </c>
      <c r="J1976" s="19">
        <v>4.0529999999999999</v>
      </c>
      <c r="K1976" s="19">
        <v>4.9390000000000001</v>
      </c>
      <c r="L1976" s="19">
        <v>4.5449999999999999</v>
      </c>
      <c r="M1976" s="19">
        <v>4.0529999999999999</v>
      </c>
      <c r="N1976" s="19">
        <v>4.5449999999999999</v>
      </c>
      <c r="O1976" s="20">
        <v>82.061145980967808</v>
      </c>
      <c r="P1976" s="20">
        <v>89.17491749174917</v>
      </c>
      <c r="Q1976" s="20">
        <v>89.17491749174917</v>
      </c>
      <c r="R1976" s="79" t="str">
        <f>CONCATENATE(Таблица1[[#This Row],[ОКПД]],Таблица1[[#This Row],[Признак периода данных]],Таблица1[[#This Row],[ОКЕИ]])</f>
        <v>10.71.12_168</v>
      </c>
      <c r="S1976" s="79" t="str">
        <f>VLOOKUP(Таблица1[[#This Row],[ОКПД]],ОКПД!$A$2:$B$11000,2,FALSE)</f>
        <v>Изделия мучные кондитерские, торты и пирожные недлительного хранения</v>
      </c>
      <c r="T1976" s="79" t="str">
        <f>VLOOKUP(Таблица1[[#This Row],[ОКЕИ]],'для единиц измирения'!$G$4:$H$1900,2,FALSE)</f>
        <v>тонн</v>
      </c>
      <c r="U1976" s="10" t="str">
        <f>LEFT(Таблица1[[#This Row],[ОКПД]],2)</f>
        <v>10</v>
      </c>
      <c r="V1976" s="10" t="e">
        <f>IF(H1976=H1983:H1986,"…*",Таблица1[[#This Row],[За отчётный месяц]])</f>
        <v>#VALUE!</v>
      </c>
      <c r="Y1976" s="26">
        <f t="shared" si="38"/>
        <v>4.0529999999999999</v>
      </c>
      <c r="Z1976" s="79">
        <f t="shared" si="39"/>
        <v>89.17491749174917</v>
      </c>
    </row>
    <row r="1977" spans="1:26" ht="20.100000000000001" customHeight="1" x14ac:dyDescent="0.25">
      <c r="A1977" s="94">
        <v>45292</v>
      </c>
      <c r="B1977" s="5" t="s">
        <v>17</v>
      </c>
      <c r="C1977" s="5" t="s">
        <v>18</v>
      </c>
      <c r="D1977" s="5" t="s">
        <v>19</v>
      </c>
      <c r="E1977" s="77" t="s">
        <v>20</v>
      </c>
      <c r="F1977" s="84">
        <v>128</v>
      </c>
      <c r="G1977" s="81" t="s">
        <v>298</v>
      </c>
      <c r="H1977" s="81" t="s">
        <v>340</v>
      </c>
      <c r="I1977" s="5">
        <v>1</v>
      </c>
      <c r="J1977" s="19">
        <v>1.01</v>
      </c>
      <c r="K1977" s="19">
        <v>1.21</v>
      </c>
      <c r="L1977" s="19"/>
      <c r="M1977" s="19">
        <v>1.01</v>
      </c>
      <c r="N1977" s="19"/>
      <c r="O1977" s="20">
        <v>83.471074380165291</v>
      </c>
      <c r="P1977" s="20"/>
      <c r="Q1977" s="20"/>
      <c r="R1977" s="79" t="str">
        <f>CONCATENATE(Таблица1[[#This Row],[ОКПД]],Таблица1[[#This Row],[Признак периода данных]],Таблица1[[#This Row],[ОКЕИ]])</f>
        <v>11.07.11.140_128</v>
      </c>
      <c r="S1977" s="79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977" s="79" t="str">
        <f>VLOOKUP(Таблица1[[#This Row],[ОКЕИ]],'для единиц измирения'!$G$4:$H$1900,2,FALSE)</f>
        <v>тыс.полу-литров</v>
      </c>
      <c r="U1977" s="10" t="str">
        <f>LEFT(Таблица1[[#This Row],[ОКПД]],2)</f>
        <v>11</v>
      </c>
      <c r="V1977" s="10" t="e">
        <f>IF(H1977=H1984:H1987,"…*",Таблица1[[#This Row],[За отчётный месяц]])</f>
        <v>#VALUE!</v>
      </c>
      <c r="Y1977" s="26">
        <f t="shared" si="38"/>
        <v>1.01</v>
      </c>
      <c r="Z1977" s="79">
        <f t="shared" si="39"/>
        <v>0</v>
      </c>
    </row>
    <row r="1978" spans="1:26" ht="20.100000000000001" customHeight="1" x14ac:dyDescent="0.25">
      <c r="A1978" s="94">
        <v>45292</v>
      </c>
      <c r="B1978" s="5" t="s">
        <v>17</v>
      </c>
      <c r="C1978" s="5" t="s">
        <v>18</v>
      </c>
      <c r="D1978" s="5" t="s">
        <v>19</v>
      </c>
      <c r="E1978" s="77" t="s">
        <v>20</v>
      </c>
      <c r="F1978" s="84">
        <v>168</v>
      </c>
      <c r="G1978" s="81" t="s">
        <v>298</v>
      </c>
      <c r="H1978" s="81" t="s">
        <v>153</v>
      </c>
      <c r="I1978" s="5">
        <v>4</v>
      </c>
      <c r="J1978" s="19">
        <v>5.6</v>
      </c>
      <c r="K1978" s="19">
        <v>6.7</v>
      </c>
      <c r="L1978" s="19">
        <v>5.77</v>
      </c>
      <c r="M1978" s="19">
        <v>5.6</v>
      </c>
      <c r="N1978" s="19">
        <v>5.77</v>
      </c>
      <c r="O1978" s="20">
        <v>83.582089552238813</v>
      </c>
      <c r="P1978" s="20">
        <v>97.053726169844026</v>
      </c>
      <c r="Q1978" s="20">
        <v>97.053726169844026</v>
      </c>
      <c r="R1978" s="79" t="str">
        <f>CONCATENATE(Таблица1[[#This Row],[ОКПД]],Таблица1[[#This Row],[Признак периода данных]],Таблица1[[#This Row],[ОКЕИ]])</f>
        <v>10.51.52.200_168</v>
      </c>
      <c r="S1978" s="79" t="str">
        <f>VLOOKUP(Таблица1[[#This Row],[ОКПД]],ОКПД!$A$2:$B$11000,2,FALSE)</f>
        <v>Сметана</v>
      </c>
      <c r="T1978" s="79" t="str">
        <f>VLOOKUP(Таблица1[[#This Row],[ОКЕИ]],'для единиц измирения'!$G$4:$H$1900,2,FALSE)</f>
        <v>тонн</v>
      </c>
      <c r="U1978" s="10" t="str">
        <f>LEFT(Таблица1[[#This Row],[ОКПД]],2)</f>
        <v>10</v>
      </c>
      <c r="V1978" s="10" t="e">
        <f>IF(H1978=H1985:H1988,"…*",Таблица1[[#This Row],[За отчётный месяц]])</f>
        <v>#VALUE!</v>
      </c>
      <c r="Y1978" s="26">
        <f t="shared" si="38"/>
        <v>5.6</v>
      </c>
      <c r="Z1978" s="79">
        <f t="shared" si="39"/>
        <v>97.053726169844026</v>
      </c>
    </row>
    <row r="1979" spans="1:26" ht="20.100000000000001" customHeight="1" x14ac:dyDescent="0.25">
      <c r="A1979" s="94">
        <v>45292</v>
      </c>
      <c r="B1979" s="5" t="s">
        <v>17</v>
      </c>
      <c r="C1979" s="5" t="s">
        <v>18</v>
      </c>
      <c r="D1979" s="5" t="s">
        <v>19</v>
      </c>
      <c r="E1979" s="77" t="s">
        <v>20</v>
      </c>
      <c r="F1979" s="84">
        <v>168</v>
      </c>
      <c r="G1979" s="81" t="s">
        <v>298</v>
      </c>
      <c r="H1979" s="81" t="s">
        <v>175</v>
      </c>
      <c r="I1979" s="5">
        <v>13</v>
      </c>
      <c r="J1979" s="19">
        <v>163.84100000000001</v>
      </c>
      <c r="K1979" s="19">
        <v>194.429</v>
      </c>
      <c r="L1979" s="19">
        <v>165.245</v>
      </c>
      <c r="M1979" s="19">
        <v>163.84100000000001</v>
      </c>
      <c r="N1979" s="19">
        <v>165.245</v>
      </c>
      <c r="O1979" s="20">
        <v>84.267778983587846</v>
      </c>
      <c r="P1979" s="20">
        <v>99.150352506883721</v>
      </c>
      <c r="Q1979" s="20">
        <v>99.150352506883721</v>
      </c>
      <c r="R1979" s="79" t="str">
        <f>CONCATENATE(Таблица1[[#This Row],[ОКПД]],Таблица1[[#This Row],[Признак периода данных]],Таблица1[[#This Row],[ОКЕИ]])</f>
        <v>10.71.11.100_168</v>
      </c>
      <c r="S1979" s="79" t="str">
        <f>VLOOKUP(Таблица1[[#This Row],[ОКПД]],ОКПД!$A$2:$B$11000,2,FALSE)</f>
        <v>Хлеб и хлебобулочные изделия недлительного хранения</v>
      </c>
      <c r="T1979" s="79" t="str">
        <f>VLOOKUP(Таблица1[[#This Row],[ОКЕИ]],'для единиц измирения'!$G$4:$H$1900,2,FALSE)</f>
        <v>тонн</v>
      </c>
      <c r="U1979" s="10" t="str">
        <f>LEFT(Таблица1[[#This Row],[ОКПД]],2)</f>
        <v>10</v>
      </c>
      <c r="V1979" s="10" t="e">
        <f>IF(H1979=H1986:H1989,"…*",Таблица1[[#This Row],[За отчётный месяц]])</f>
        <v>#VALUE!</v>
      </c>
      <c r="Y1979" s="26">
        <f t="shared" si="38"/>
        <v>163.84100000000001</v>
      </c>
      <c r="Z1979" s="79">
        <f t="shared" si="39"/>
        <v>99.150352506883721</v>
      </c>
    </row>
    <row r="1980" spans="1:26" ht="20.100000000000001" customHeight="1" x14ac:dyDescent="0.25">
      <c r="A1980" s="94">
        <v>45292</v>
      </c>
      <c r="B1980" s="5" t="s">
        <v>17</v>
      </c>
      <c r="C1980" s="5" t="s">
        <v>18</v>
      </c>
      <c r="D1980" s="5" t="s">
        <v>19</v>
      </c>
      <c r="E1980" s="77" t="s">
        <v>20</v>
      </c>
      <c r="F1980" s="84">
        <v>168</v>
      </c>
      <c r="G1980" s="81" t="s">
        <v>298</v>
      </c>
      <c r="H1980" s="81" t="s">
        <v>169</v>
      </c>
      <c r="I1980" s="5">
        <v>13</v>
      </c>
      <c r="J1980" s="19">
        <v>164.02099999999999</v>
      </c>
      <c r="K1980" s="19">
        <v>194.60900000000001</v>
      </c>
      <c r="L1980" s="19">
        <v>165.655</v>
      </c>
      <c r="M1980" s="19">
        <v>164.02099999999999</v>
      </c>
      <c r="N1980" s="19">
        <v>165.655</v>
      </c>
      <c r="O1980" s="20">
        <v>84.28233021083301</v>
      </c>
      <c r="P1980" s="20">
        <v>99.013612628655935</v>
      </c>
      <c r="Q1980" s="20">
        <v>99.013612628655935</v>
      </c>
      <c r="R1980" s="79" t="str">
        <f>CONCATENATE(Таблица1[[#This Row],[ОКПД]],Таблица1[[#This Row],[Признак периода данных]],Таблица1[[#This Row],[ОКЕИ]])</f>
        <v>10.71.11_168</v>
      </c>
      <c r="S1980" s="79" t="str">
        <f>VLOOKUP(Таблица1[[#This Row],[ОКПД]],ОКПД!$A$2:$B$11000,2,FALSE)</f>
        <v>Изделия хлебобулочные недлительного хранения</v>
      </c>
      <c r="T1980" s="79" t="str">
        <f>VLOOKUP(Таблица1[[#This Row],[ОКЕИ]],'для единиц измирения'!$G$4:$H$1900,2,FALSE)</f>
        <v>тонн</v>
      </c>
      <c r="U1980" s="10" t="str">
        <f>LEFT(Таблица1[[#This Row],[ОКПД]],2)</f>
        <v>10</v>
      </c>
      <c r="V1980" s="10" t="e">
        <f>IF(H1980=H1987:H1990,"…*",Таблица1[[#This Row],[За отчётный месяц]])</f>
        <v>#VALUE!</v>
      </c>
      <c r="Y1980" s="26">
        <f t="shared" si="38"/>
        <v>164.02099999999999</v>
      </c>
      <c r="Z1980" s="79">
        <f t="shared" si="39"/>
        <v>99.013612628655935</v>
      </c>
    </row>
    <row r="1981" spans="1:26" ht="20.100000000000001" customHeight="1" x14ac:dyDescent="0.25">
      <c r="A1981" s="94">
        <v>45292</v>
      </c>
      <c r="B1981" s="5" t="s">
        <v>17</v>
      </c>
      <c r="C1981" s="5" t="s">
        <v>18</v>
      </c>
      <c r="D1981" s="5" t="s">
        <v>19</v>
      </c>
      <c r="E1981" s="77" t="s">
        <v>20</v>
      </c>
      <c r="F1981" s="84">
        <v>168</v>
      </c>
      <c r="G1981" s="81" t="s">
        <v>298</v>
      </c>
      <c r="H1981" s="81" t="s">
        <v>172</v>
      </c>
      <c r="I1981" s="5">
        <v>13</v>
      </c>
      <c r="J1981" s="19">
        <v>164.108</v>
      </c>
      <c r="K1981" s="19">
        <v>194.655</v>
      </c>
      <c r="L1981" s="19">
        <v>165.685</v>
      </c>
      <c r="M1981" s="19">
        <v>164.108</v>
      </c>
      <c r="N1981" s="19">
        <v>165.685</v>
      </c>
      <c r="O1981" s="20">
        <v>84.307107446507928</v>
      </c>
      <c r="P1981" s="20">
        <v>99.048193861846272</v>
      </c>
      <c r="Q1981" s="20">
        <v>99.048193861846272</v>
      </c>
      <c r="R1981" s="79" t="str">
        <f>CONCATENATE(Таблица1[[#This Row],[ОКПД]],Таблица1[[#This Row],[Признак периода данных]],Таблица1[[#This Row],[ОКЕИ]])</f>
        <v>10.71.11.003.АГ_168</v>
      </c>
      <c r="S1981" s="79" t="str">
        <f>VLOOKUP(Таблица1[[#This Row],[ОКПД]],ОКПД!$A$2:$B$11000,2,FALSE)</f>
        <v>Хлеб и хлебобулочные изделия, включая полуфабрикаты</v>
      </c>
      <c r="T1981" s="79" t="str">
        <f>VLOOKUP(Таблица1[[#This Row],[ОКЕИ]],'для единиц измирения'!$G$4:$H$1900,2,FALSE)</f>
        <v>тонн</v>
      </c>
      <c r="U1981" s="10" t="str">
        <f>LEFT(Таблица1[[#This Row],[ОКПД]],2)</f>
        <v>10</v>
      </c>
      <c r="V1981" s="10" t="e">
        <f>IF(H1981=H1988:H1991,"…*",Таблица1[[#This Row],[За отчётный месяц]])</f>
        <v>#VALUE!</v>
      </c>
      <c r="Y1981" s="26">
        <f t="shared" si="38"/>
        <v>164.108</v>
      </c>
      <c r="Z1981" s="79">
        <f t="shared" si="39"/>
        <v>99.048193861846272</v>
      </c>
    </row>
    <row r="1982" spans="1:26" ht="20.100000000000001" customHeight="1" x14ac:dyDescent="0.25">
      <c r="A1982" s="94">
        <v>45292</v>
      </c>
      <c r="B1982" s="5" t="s">
        <v>17</v>
      </c>
      <c r="C1982" s="5" t="s">
        <v>18</v>
      </c>
      <c r="D1982" s="5" t="s">
        <v>19</v>
      </c>
      <c r="E1982" s="77" t="s">
        <v>20</v>
      </c>
      <c r="F1982" s="84">
        <v>169</v>
      </c>
      <c r="G1982" s="81" t="s">
        <v>298</v>
      </c>
      <c r="H1982" s="81" t="s">
        <v>26</v>
      </c>
      <c r="I1982" s="5">
        <v>1</v>
      </c>
      <c r="J1982" s="19">
        <v>121</v>
      </c>
      <c r="K1982" s="19">
        <v>143.19800000000001</v>
      </c>
      <c r="L1982" s="19">
        <v>107</v>
      </c>
      <c r="M1982" s="19">
        <v>121</v>
      </c>
      <c r="N1982" s="19">
        <v>107</v>
      </c>
      <c r="O1982" s="20">
        <v>84.498386848978342</v>
      </c>
      <c r="P1982" s="20">
        <v>113.08411214953271</v>
      </c>
      <c r="Q1982" s="20">
        <v>113.08411214953271</v>
      </c>
      <c r="R1982" s="79" t="str">
        <f>CONCATENATE(Таблица1[[#This Row],[ОКПД]],Таблица1[[#This Row],[Признак периода данных]],Таблица1[[#This Row],[ОКЕИ]])</f>
        <v>05.10.10.101.АГ_169</v>
      </c>
      <c r="S1982" s="79" t="str">
        <f>VLOOKUP(Таблица1[[#This Row],[ОКПД]],ОКПД!$A$2:$B$11000,2,FALSE)</f>
        <v>Уголь каменный</v>
      </c>
      <c r="T1982" s="79" t="str">
        <f>VLOOKUP(Таблица1[[#This Row],[ОКЕИ]],'для единиц измирения'!$G$4:$H$1900,2,FALSE)</f>
        <v>тыс. тонн</v>
      </c>
      <c r="U1982" s="10" t="str">
        <f>LEFT(Таблица1[[#This Row],[ОКПД]],2)</f>
        <v>05</v>
      </c>
      <c r="V1982" s="10" t="e">
        <f>IF(H1982=H1989:H1992,"…*",Таблица1[[#This Row],[За отчётный месяц]])</f>
        <v>#VALUE!</v>
      </c>
      <c r="Y1982" s="26">
        <f t="shared" si="38"/>
        <v>121</v>
      </c>
      <c r="Z1982" s="79">
        <f t="shared" si="39"/>
        <v>113.08411214953271</v>
      </c>
    </row>
    <row r="1983" spans="1:26" ht="20.100000000000001" customHeight="1" x14ac:dyDescent="0.25">
      <c r="A1983" s="94">
        <v>45292</v>
      </c>
      <c r="B1983" s="5" t="s">
        <v>17</v>
      </c>
      <c r="C1983" s="5" t="s">
        <v>18</v>
      </c>
      <c r="D1983" s="5" t="s">
        <v>19</v>
      </c>
      <c r="E1983" s="77" t="s">
        <v>20</v>
      </c>
      <c r="F1983" s="84">
        <v>169</v>
      </c>
      <c r="G1983" s="81" t="s">
        <v>298</v>
      </c>
      <c r="H1983" s="81" t="s">
        <v>32</v>
      </c>
      <c r="I1983" s="5">
        <v>2</v>
      </c>
      <c r="J1983" s="19">
        <v>124.4</v>
      </c>
      <c r="K1983" s="19">
        <v>146.59800000000001</v>
      </c>
      <c r="L1983" s="19">
        <v>114</v>
      </c>
      <c r="M1983" s="19">
        <v>124.4</v>
      </c>
      <c r="N1983" s="19">
        <v>114</v>
      </c>
      <c r="O1983" s="20">
        <v>84.857910749123448</v>
      </c>
      <c r="P1983" s="20">
        <v>109.12280701754386</v>
      </c>
      <c r="Q1983" s="20">
        <v>109.12280701754386</v>
      </c>
      <c r="R1983" s="79" t="str">
        <f>CONCATENATE(Таблица1[[#This Row],[ОКПД]],Таблица1[[#This Row],[Признак периода данных]],Таблица1[[#This Row],[ОКЕИ]])</f>
        <v>05.10.20.001.АГ_169</v>
      </c>
      <c r="S1983" s="79" t="str">
        <f>VLOOKUP(Таблица1[[#This Row],[ОКПД]],ОКПД!$A$2:$B$11000,2,FALSE)</f>
        <v>Уголь каменный и бурый</v>
      </c>
      <c r="T1983" s="79" t="str">
        <f>VLOOKUP(Таблица1[[#This Row],[ОКЕИ]],'для единиц измирения'!$G$4:$H$1900,2,FALSE)</f>
        <v>тыс. тонн</v>
      </c>
      <c r="U1983" s="10" t="str">
        <f>LEFT(Таблица1[[#This Row],[ОКПД]],2)</f>
        <v>05</v>
      </c>
      <c r="V1983" s="10" t="e">
        <f>IF(H1983=H1990:H1993,"…*",Таблица1[[#This Row],[За отчётный месяц]])</f>
        <v>#VALUE!</v>
      </c>
      <c r="Y1983" s="26">
        <f t="shared" si="38"/>
        <v>124.4</v>
      </c>
      <c r="Z1983" s="79">
        <f t="shared" si="39"/>
        <v>109.12280701754386</v>
      </c>
    </row>
    <row r="1984" spans="1:26" ht="20.100000000000001" customHeight="1" x14ac:dyDescent="0.25">
      <c r="A1984" s="94">
        <v>45292</v>
      </c>
      <c r="B1984" s="5" t="s">
        <v>17</v>
      </c>
      <c r="C1984" s="5" t="s">
        <v>18</v>
      </c>
      <c r="D1984" s="5" t="s">
        <v>19</v>
      </c>
      <c r="E1984" s="77" t="s">
        <v>20</v>
      </c>
      <c r="F1984" s="84">
        <v>168</v>
      </c>
      <c r="G1984" s="81" t="s">
        <v>298</v>
      </c>
      <c r="H1984" s="81" t="s">
        <v>137</v>
      </c>
      <c r="I1984" s="5">
        <v>3</v>
      </c>
      <c r="J1984" s="19">
        <v>3.57</v>
      </c>
      <c r="K1984" s="19">
        <v>4.1900000000000004</v>
      </c>
      <c r="L1984" s="19">
        <v>3.6</v>
      </c>
      <c r="M1984" s="19">
        <v>3.57</v>
      </c>
      <c r="N1984" s="19">
        <v>3.6</v>
      </c>
      <c r="O1984" s="20">
        <v>85.202863961813847</v>
      </c>
      <c r="P1984" s="20">
        <v>99.166666666666671</v>
      </c>
      <c r="Q1984" s="20">
        <v>99.166666666666671</v>
      </c>
      <c r="R1984" s="79" t="str">
        <f>CONCATENATE(Таблица1[[#This Row],[ОКПД]],Таблица1[[#This Row],[Признак периода данных]],Таблица1[[#This Row],[ОКЕИ]])</f>
        <v>10.51.40.310_168</v>
      </c>
      <c r="S1984" s="79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984" s="79" t="str">
        <f>VLOOKUP(Таблица1[[#This Row],[ОКЕИ]],'для единиц измирения'!$G$4:$H$1900,2,FALSE)</f>
        <v>тонн</v>
      </c>
      <c r="U1984" s="10" t="str">
        <f>LEFT(Таблица1[[#This Row],[ОКПД]],2)</f>
        <v>10</v>
      </c>
      <c r="V1984" s="10" t="e">
        <f>IF(H1984=H1991:H1994,"…*",Таблица1[[#This Row],[За отчётный месяц]])</f>
        <v>#VALUE!</v>
      </c>
      <c r="Y1984" s="26">
        <f t="shared" si="38"/>
        <v>3.57</v>
      </c>
      <c r="Z1984" s="79">
        <f t="shared" si="39"/>
        <v>99.166666666666671</v>
      </c>
    </row>
    <row r="1985" spans="1:26" ht="20.100000000000001" customHeight="1" x14ac:dyDescent="0.25">
      <c r="A1985" s="94">
        <v>45292</v>
      </c>
      <c r="B1985" s="5" t="s">
        <v>17</v>
      </c>
      <c r="C1985" s="5" t="s">
        <v>18</v>
      </c>
      <c r="D1985" s="5" t="s">
        <v>19</v>
      </c>
      <c r="E1985" s="77" t="s">
        <v>20</v>
      </c>
      <c r="F1985" s="84">
        <v>168</v>
      </c>
      <c r="G1985" s="81" t="s">
        <v>298</v>
      </c>
      <c r="H1985" s="81" t="s">
        <v>158</v>
      </c>
      <c r="I1985" s="5">
        <v>1</v>
      </c>
      <c r="J1985" s="19">
        <v>0.13</v>
      </c>
      <c r="K1985" s="19">
        <v>0.15</v>
      </c>
      <c r="L1985" s="19">
        <v>0.18</v>
      </c>
      <c r="M1985" s="19">
        <v>0.13</v>
      </c>
      <c r="N1985" s="19">
        <v>0.18</v>
      </c>
      <c r="O1985" s="20">
        <v>86.666666666666671</v>
      </c>
      <c r="P1985" s="20">
        <v>72.222222222222229</v>
      </c>
      <c r="Q1985" s="20">
        <v>72.222222222222229</v>
      </c>
      <c r="R1985" s="79" t="str">
        <f>CONCATENATE(Таблица1[[#This Row],[ОКПД]],Таблица1[[#This Row],[Признак периода данных]],Таблица1[[#This Row],[ОКЕИ]])</f>
        <v>10.51.55.110_168</v>
      </c>
      <c r="S1985" s="79" t="str">
        <f>VLOOKUP(Таблица1[[#This Row],[ОКПД]],ОКПД!$A$2:$B$11000,2,FALSE)</f>
        <v>Сыворотка молочная</v>
      </c>
      <c r="T1985" s="79" t="str">
        <f>VLOOKUP(Таблица1[[#This Row],[ОКЕИ]],'для единиц измирения'!$G$4:$H$1900,2,FALSE)</f>
        <v>тонн</v>
      </c>
      <c r="U1985" s="10" t="str">
        <f>LEFT(Таблица1[[#This Row],[ОКПД]],2)</f>
        <v>10</v>
      </c>
      <c r="V1985" s="10" t="e">
        <f>IF(H1985=H1992:H1995,"…*",Таблица1[[#This Row],[За отчётный месяц]])</f>
        <v>#VALUE!</v>
      </c>
      <c r="Y1985" s="26">
        <f t="shared" si="38"/>
        <v>0.13</v>
      </c>
      <c r="Z1985" s="79">
        <f t="shared" si="39"/>
        <v>72.222222222222229</v>
      </c>
    </row>
    <row r="1986" spans="1:26" ht="20.100000000000001" customHeight="1" x14ac:dyDescent="0.25">
      <c r="A1986" s="94">
        <v>45292</v>
      </c>
      <c r="B1986" s="5" t="s">
        <v>17</v>
      </c>
      <c r="C1986" s="5" t="s">
        <v>18</v>
      </c>
      <c r="D1986" s="5" t="s">
        <v>19</v>
      </c>
      <c r="E1986" s="77" t="s">
        <v>20</v>
      </c>
      <c r="F1986" s="84">
        <v>168</v>
      </c>
      <c r="G1986" s="81" t="s">
        <v>298</v>
      </c>
      <c r="H1986" s="81" t="s">
        <v>151</v>
      </c>
      <c r="I1986" s="5">
        <v>2</v>
      </c>
      <c r="J1986" s="19">
        <v>0.33</v>
      </c>
      <c r="K1986" s="19">
        <v>0.38</v>
      </c>
      <c r="L1986" s="19">
        <v>0.33</v>
      </c>
      <c r="M1986" s="19">
        <v>0.33</v>
      </c>
      <c r="N1986" s="19">
        <v>0.33</v>
      </c>
      <c r="O1986" s="20">
        <v>86.84210526315789</v>
      </c>
      <c r="P1986" s="20">
        <v>100</v>
      </c>
      <c r="Q1986" s="20">
        <v>100</v>
      </c>
      <c r="R1986" s="79" t="str">
        <f>CONCATENATE(Таблица1[[#This Row],[ОКПД]],Таблица1[[#This Row],[Признак периода данных]],Таблица1[[#This Row],[ОКЕИ]])</f>
        <v>10.51.52.150_168</v>
      </c>
      <c r="S1986" s="79" t="str">
        <f>VLOOKUP(Таблица1[[#This Row],[ОКПД]],ОКПД!$A$2:$B$11000,2,FALSE)</f>
        <v>Простокваша, в том числе мечниковская</v>
      </c>
      <c r="T1986" s="79" t="str">
        <f>VLOOKUP(Таблица1[[#This Row],[ОКЕИ]],'для единиц измирения'!$G$4:$H$1900,2,FALSE)</f>
        <v>тонн</v>
      </c>
      <c r="U1986" s="10" t="str">
        <f>LEFT(Таблица1[[#This Row],[ОКПД]],2)</f>
        <v>10</v>
      </c>
      <c r="V1986" s="10" t="e">
        <f>IF(H1986=H1993:H1996,"…*",Таблица1[[#This Row],[За отчётный месяц]])</f>
        <v>#VALUE!</v>
      </c>
      <c r="Y1986" s="26">
        <f t="shared" si="38"/>
        <v>0.33</v>
      </c>
      <c r="Z1986" s="79">
        <f t="shared" si="39"/>
        <v>100</v>
      </c>
    </row>
    <row r="1987" spans="1:26" ht="20.100000000000001" customHeight="1" x14ac:dyDescent="0.25">
      <c r="A1987" s="94">
        <v>45292</v>
      </c>
      <c r="B1987" s="5" t="s">
        <v>17</v>
      </c>
      <c r="C1987" s="5" t="s">
        <v>18</v>
      </c>
      <c r="D1987" s="5" t="s">
        <v>19</v>
      </c>
      <c r="E1987" s="77" t="s">
        <v>20</v>
      </c>
      <c r="F1987" s="84">
        <v>168</v>
      </c>
      <c r="G1987" s="81" t="s">
        <v>298</v>
      </c>
      <c r="H1987" s="81" t="s">
        <v>177</v>
      </c>
      <c r="I1987" s="5">
        <v>12</v>
      </c>
      <c r="J1987" s="19">
        <v>142.66</v>
      </c>
      <c r="K1987" s="19">
        <v>163.98</v>
      </c>
      <c r="L1987" s="19">
        <v>144.768</v>
      </c>
      <c r="M1987" s="19">
        <v>142.66</v>
      </c>
      <c r="N1987" s="19">
        <v>144.768</v>
      </c>
      <c r="O1987" s="20">
        <v>86.998414440785467</v>
      </c>
      <c r="P1987" s="20">
        <v>98.543877099911583</v>
      </c>
      <c r="Q1987" s="20">
        <v>98.543877099911583</v>
      </c>
      <c r="R1987" s="79" t="str">
        <f>CONCATENATE(Таблица1[[#This Row],[ОКПД]],Таблица1[[#This Row],[Признак периода данных]],Таблица1[[#This Row],[ОКЕИ]])</f>
        <v>10.71.11.110_168</v>
      </c>
      <c r="S1987" s="79" t="str">
        <f>VLOOKUP(Таблица1[[#This Row],[ОКПД]],ОКПД!$A$2:$B$11000,2,FALSE)</f>
        <v>Хлеб недлительного хранения</v>
      </c>
      <c r="T1987" s="79" t="str">
        <f>VLOOKUP(Таблица1[[#This Row],[ОКЕИ]],'для единиц измирения'!$G$4:$H$1900,2,FALSE)</f>
        <v>тонн</v>
      </c>
      <c r="U1987" s="10" t="str">
        <f>LEFT(Таблица1[[#This Row],[ОКПД]],2)</f>
        <v>10</v>
      </c>
      <c r="V1987" s="10" t="e">
        <f>IF(H1987=H1994:H1997,"…*",Таблица1[[#This Row],[За отчётный месяц]])</f>
        <v>#VALUE!</v>
      </c>
      <c r="Y1987" s="26">
        <f t="shared" si="38"/>
        <v>142.66</v>
      </c>
      <c r="Z1987" s="79">
        <f t="shared" si="39"/>
        <v>98.543877099911583</v>
      </c>
    </row>
    <row r="1988" spans="1:26" ht="20.100000000000001" customHeight="1" x14ac:dyDescent="0.25">
      <c r="A1988" s="94">
        <v>45292</v>
      </c>
      <c r="B1988" s="5" t="s">
        <v>17</v>
      </c>
      <c r="C1988" s="5" t="s">
        <v>18</v>
      </c>
      <c r="D1988" s="5" t="s">
        <v>19</v>
      </c>
      <c r="E1988" s="77" t="s">
        <v>20</v>
      </c>
      <c r="F1988" s="84">
        <v>168</v>
      </c>
      <c r="G1988" s="81" t="s">
        <v>298</v>
      </c>
      <c r="H1988" s="81" t="s">
        <v>134</v>
      </c>
      <c r="I1988" s="5">
        <v>4</v>
      </c>
      <c r="J1988" s="19">
        <v>5.88</v>
      </c>
      <c r="K1988" s="19">
        <v>6.71</v>
      </c>
      <c r="L1988" s="19">
        <v>5.95</v>
      </c>
      <c r="M1988" s="19">
        <v>5.88</v>
      </c>
      <c r="N1988" s="19">
        <v>5.95</v>
      </c>
      <c r="O1988" s="20">
        <v>87.630402384500741</v>
      </c>
      <c r="P1988" s="20">
        <v>98.82352941176471</v>
      </c>
      <c r="Q1988" s="20">
        <v>98.82352941176471</v>
      </c>
      <c r="R1988" s="79" t="str">
        <f>CONCATENATE(Таблица1[[#This Row],[ОКПД]],Таблица1[[#This Row],[Признак периода данных]],Таблица1[[#This Row],[ОКЕИ]])</f>
        <v>10.51.40.300_168</v>
      </c>
      <c r="S1988" s="79" t="str">
        <f>VLOOKUP(Таблица1[[#This Row],[ОКПД]],ОКПД!$A$2:$B$11000,2,FALSE)</f>
        <v>Творог</v>
      </c>
      <c r="T1988" s="79" t="str">
        <f>VLOOKUP(Таблица1[[#This Row],[ОКЕИ]],'для единиц измирения'!$G$4:$H$1900,2,FALSE)</f>
        <v>тонн</v>
      </c>
      <c r="U1988" s="10" t="str">
        <f>LEFT(Таблица1[[#This Row],[ОКПД]],2)</f>
        <v>10</v>
      </c>
      <c r="V1988" s="10" t="e">
        <f>IF(H1988=H1995:H1998,"…*",Таблица1[[#This Row],[За отчётный месяц]])</f>
        <v>#VALUE!</v>
      </c>
      <c r="Y1988" s="26">
        <f t="shared" si="38"/>
        <v>5.88</v>
      </c>
      <c r="Z1988" s="79">
        <f t="shared" si="39"/>
        <v>98.82352941176471</v>
      </c>
    </row>
    <row r="1989" spans="1:26" ht="20.100000000000001" customHeight="1" x14ac:dyDescent="0.25">
      <c r="A1989" s="94">
        <v>45292</v>
      </c>
      <c r="B1989" s="5" t="s">
        <v>17</v>
      </c>
      <c r="C1989" s="5" t="s">
        <v>18</v>
      </c>
      <c r="D1989" s="5" t="s">
        <v>19</v>
      </c>
      <c r="E1989" s="77" t="s">
        <v>20</v>
      </c>
      <c r="F1989" s="84">
        <v>168</v>
      </c>
      <c r="G1989" s="81" t="s">
        <v>298</v>
      </c>
      <c r="H1989" s="81" t="s">
        <v>127</v>
      </c>
      <c r="I1989" s="5">
        <v>4</v>
      </c>
      <c r="J1989" s="19">
        <v>5.98</v>
      </c>
      <c r="K1989" s="19">
        <v>6.81</v>
      </c>
      <c r="L1989" s="19">
        <v>6.04</v>
      </c>
      <c r="M1989" s="19">
        <v>5.98</v>
      </c>
      <c r="N1989" s="19">
        <v>6.04</v>
      </c>
      <c r="O1989" s="20">
        <v>87.812041116005872</v>
      </c>
      <c r="P1989" s="20">
        <v>99.006622516556291</v>
      </c>
      <c r="Q1989" s="20">
        <v>99.006622516556291</v>
      </c>
      <c r="R1989" s="79" t="str">
        <f>CONCATENATE(Таблица1[[#This Row],[ОКПД]],Таблица1[[#This Row],[Признак периода данных]],Таблица1[[#This Row],[ОКЕИ]])</f>
        <v>10.51.40_168</v>
      </c>
      <c r="S1989" s="79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989" s="79" t="str">
        <f>VLOOKUP(Таблица1[[#This Row],[ОКЕИ]],'для единиц измирения'!$G$4:$H$1900,2,FALSE)</f>
        <v>тонн</v>
      </c>
      <c r="U1989" s="10" t="str">
        <f>LEFT(Таблица1[[#This Row],[ОКПД]],2)</f>
        <v>10</v>
      </c>
      <c r="V1989" s="10" t="e">
        <f>IF(H1989=H1996:H1999,"…*",Таблица1[[#This Row],[За отчётный месяц]])</f>
        <v>#VALUE!</v>
      </c>
      <c r="Y1989" s="26">
        <f t="shared" si="38"/>
        <v>5.98</v>
      </c>
      <c r="Z1989" s="79">
        <f t="shared" si="39"/>
        <v>99.006622516556291</v>
      </c>
    </row>
    <row r="1990" spans="1:26" s="15" customFormat="1" ht="20.100000000000001" customHeight="1" x14ac:dyDescent="0.25">
      <c r="A1990" s="93">
        <v>45292</v>
      </c>
      <c r="B1990" s="29" t="s">
        <v>17</v>
      </c>
      <c r="C1990" s="29" t="s">
        <v>18</v>
      </c>
      <c r="D1990" s="29" t="s">
        <v>19</v>
      </c>
      <c r="E1990" s="77" t="s">
        <v>20</v>
      </c>
      <c r="F1990" s="84">
        <v>168</v>
      </c>
      <c r="G1990" s="81" t="s">
        <v>298</v>
      </c>
      <c r="H1990" s="81" t="s">
        <v>129</v>
      </c>
      <c r="I1990" s="29">
        <v>4</v>
      </c>
      <c r="J1990" s="31">
        <v>5.98</v>
      </c>
      <c r="K1990" s="31">
        <v>6.81</v>
      </c>
      <c r="L1990" s="31">
        <v>6.04</v>
      </c>
      <c r="M1990" s="31">
        <v>5.98</v>
      </c>
      <c r="N1990" s="31">
        <v>6.04</v>
      </c>
      <c r="O1990" s="32">
        <v>87.812041116005872</v>
      </c>
      <c r="P1990" s="32">
        <v>99.006622516556291</v>
      </c>
      <c r="Q1990" s="32">
        <v>99.006622516556291</v>
      </c>
      <c r="R1990" s="79" t="str">
        <f>CONCATENATE(Таблица1[[#This Row],[ОКПД]],Таблица1[[#This Row],[Признак периода данных]],Таблица1[[#This Row],[ОКЕИ]])</f>
        <v>10.51.40.003.АГ_168</v>
      </c>
      <c r="S1990" s="79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990" s="79" t="str">
        <f>VLOOKUP(Таблица1[[#This Row],[ОКЕИ]],'для единиц измирения'!$G$4:$H$1900,2,FALSE)</f>
        <v>тонн</v>
      </c>
      <c r="U1990" s="10" t="str">
        <f>LEFT(Таблица1[[#This Row],[ОКПД]],2)</f>
        <v>10</v>
      </c>
      <c r="V1990" s="10" t="e">
        <f>IF(H1990=H1997:H2000,"…*",Таблица1[[#This Row],[За отчётный месяц]])</f>
        <v>#VALUE!</v>
      </c>
      <c r="Y1990" s="26">
        <f t="shared" si="38"/>
        <v>5.98</v>
      </c>
      <c r="Z1990" s="79">
        <f t="shared" si="39"/>
        <v>99.006622516556291</v>
      </c>
    </row>
    <row r="1991" spans="1:26" ht="20.100000000000001" customHeight="1" x14ac:dyDescent="0.25">
      <c r="A1991" s="94">
        <v>45292</v>
      </c>
      <c r="B1991" s="5" t="s">
        <v>17</v>
      </c>
      <c r="C1991" s="5" t="s">
        <v>18</v>
      </c>
      <c r="D1991" s="5" t="s">
        <v>19</v>
      </c>
      <c r="E1991" s="77" t="s">
        <v>20</v>
      </c>
      <c r="F1991" s="84">
        <v>128</v>
      </c>
      <c r="G1991" s="81" t="s">
        <v>298</v>
      </c>
      <c r="H1991" s="81" t="s">
        <v>341</v>
      </c>
      <c r="I1991" s="5">
        <v>1</v>
      </c>
      <c r="J1991" s="19">
        <v>7.35</v>
      </c>
      <c r="K1991" s="19">
        <v>8.2200000000000006</v>
      </c>
      <c r="L1991" s="19">
        <v>0.2</v>
      </c>
      <c r="M1991" s="19">
        <v>7.35</v>
      </c>
      <c r="N1991" s="19">
        <v>0.2</v>
      </c>
      <c r="O1991" s="20">
        <v>89.416058394160586</v>
      </c>
      <c r="P1991" s="20">
        <v>3675</v>
      </c>
      <c r="Q1991" s="20">
        <v>3675</v>
      </c>
      <c r="R1991" s="79" t="str">
        <f>CONCATENATE(Таблица1[[#This Row],[ОКПД]],Таблица1[[#This Row],[Признак периода данных]],Таблица1[[#This Row],[ОКЕИ]])</f>
        <v>11.07.11.150_128</v>
      </c>
      <c r="S1991" s="79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91" s="79" t="str">
        <f>VLOOKUP(Таблица1[[#This Row],[ОКЕИ]],'для единиц измирения'!$G$4:$H$1900,2,FALSE)</f>
        <v>тыс.полу-литров</v>
      </c>
      <c r="U1991" s="10" t="str">
        <f>LEFT(Таблица1[[#This Row],[ОКПД]],2)</f>
        <v>11</v>
      </c>
      <c r="V1991" s="10" t="e">
        <f>IF(H1991=H1998:H2001,"…*",Таблица1[[#This Row],[За отчётный месяц]])</f>
        <v>#VALUE!</v>
      </c>
      <c r="Y1991" s="26">
        <f t="shared" si="38"/>
        <v>7.35</v>
      </c>
      <c r="Z1991" s="79">
        <f t="shared" si="39"/>
        <v>3675</v>
      </c>
    </row>
    <row r="1992" spans="1:26" ht="20.100000000000001" customHeight="1" x14ac:dyDescent="0.25">
      <c r="A1992" s="94">
        <v>45292</v>
      </c>
      <c r="B1992" s="5" t="s">
        <v>17</v>
      </c>
      <c r="C1992" s="5" t="s">
        <v>18</v>
      </c>
      <c r="D1992" s="5" t="s">
        <v>19</v>
      </c>
      <c r="E1992" s="77" t="s">
        <v>20</v>
      </c>
      <c r="F1992" s="84">
        <v>882</v>
      </c>
      <c r="G1992" s="81" t="s">
        <v>298</v>
      </c>
      <c r="H1992" s="81" t="s">
        <v>318</v>
      </c>
      <c r="I1992" s="5">
        <v>1</v>
      </c>
      <c r="J1992" s="19">
        <v>2.12</v>
      </c>
      <c r="K1992" s="19">
        <v>2.37</v>
      </c>
      <c r="L1992" s="19">
        <v>0.57999999999999996</v>
      </c>
      <c r="M1992" s="19">
        <v>2.12</v>
      </c>
      <c r="N1992" s="19">
        <v>0.57999999999999996</v>
      </c>
      <c r="O1992" s="20">
        <v>89.451476793248943</v>
      </c>
      <c r="P1992" s="20">
        <v>365.51724137931035</v>
      </c>
      <c r="Q1992" s="20">
        <v>365.51724137931035</v>
      </c>
      <c r="R1992" s="79" t="str">
        <f>CONCATENATE(Таблица1[[#This Row],[ОКПД]],Таблица1[[#This Row],[Признак периода данных]],Таблица1[[#This Row],[ОКЕИ]])</f>
        <v>10.13.15.120_882</v>
      </c>
      <c r="S1992" s="79" t="str">
        <f>VLOOKUP(Таблица1[[#This Row],[ОКПД]],ОКПД!$A$2:$B$11000,2,FALSE)</f>
        <v>Консервы мясосодержащие</v>
      </c>
      <c r="T1992" s="79" t="str">
        <f>VLOOKUP(Таблица1[[#This Row],[ОКЕИ]],'для единиц измирения'!$G$4:$H$1900,2,FALSE)</f>
        <v>тыс.усл. банок</v>
      </c>
      <c r="U1992" s="10" t="str">
        <f>LEFT(Таблица1[[#This Row],[ОКПД]],2)</f>
        <v>10</v>
      </c>
      <c r="V1992" s="10" t="e">
        <f>IF(H1992=H1999:H2002,"…*",Таблица1[[#This Row],[За отчётный месяц]])</f>
        <v>#VALUE!</v>
      </c>
      <c r="Y1992" s="26">
        <f t="shared" si="38"/>
        <v>2.12</v>
      </c>
      <c r="Z1992" s="79">
        <f t="shared" si="39"/>
        <v>365.51724137931035</v>
      </c>
    </row>
    <row r="1993" spans="1:26" ht="20.100000000000001" customHeight="1" x14ac:dyDescent="0.25">
      <c r="A1993" s="94">
        <v>45292</v>
      </c>
      <c r="B1993" s="5" t="s">
        <v>17</v>
      </c>
      <c r="C1993" s="5" t="s">
        <v>18</v>
      </c>
      <c r="D1993" s="5" t="s">
        <v>19</v>
      </c>
      <c r="E1993" s="77" t="s">
        <v>20</v>
      </c>
      <c r="F1993" s="84">
        <v>168</v>
      </c>
      <c r="G1993" s="81" t="s">
        <v>298</v>
      </c>
      <c r="H1993" s="81" t="s">
        <v>155</v>
      </c>
      <c r="I1993" s="5">
        <v>1</v>
      </c>
      <c r="J1993" s="19">
        <v>0.56999999999999995</v>
      </c>
      <c r="K1993" s="19">
        <v>0.63</v>
      </c>
      <c r="L1993" s="19">
        <v>0.65</v>
      </c>
      <c r="M1993" s="19">
        <v>0.56999999999999995</v>
      </c>
      <c r="N1993" s="19">
        <v>0.65</v>
      </c>
      <c r="O1993" s="20">
        <v>90.476190476190482</v>
      </c>
      <c r="P1993" s="20">
        <v>87.692307692307693</v>
      </c>
      <c r="Q1993" s="20">
        <v>87.692307692307693</v>
      </c>
      <c r="R1993" s="79" t="str">
        <f>CONCATENATE(Таблица1[[#This Row],[ОКПД]],Таблица1[[#This Row],[Признак периода данных]],Таблица1[[#This Row],[ОКЕИ]])</f>
        <v>10.51.55_168</v>
      </c>
      <c r="S1993" s="79" t="str">
        <f>VLOOKUP(Таблица1[[#This Row],[ОКПД]],ОКПД!$A$2:$B$11000,2,FALSE)</f>
        <v>Сыворотка</v>
      </c>
      <c r="T1993" s="79" t="str">
        <f>VLOOKUP(Таблица1[[#This Row],[ОКЕИ]],'для единиц измирения'!$G$4:$H$1900,2,FALSE)</f>
        <v>тонн</v>
      </c>
      <c r="U1993" s="10" t="str">
        <f>LEFT(Таблица1[[#This Row],[ОКПД]],2)</f>
        <v>10</v>
      </c>
      <c r="V1993" s="10" t="e">
        <f>IF(H1993=H2000:H2003,"…*",Таблица1[[#This Row],[За отчётный месяц]])</f>
        <v>#VALUE!</v>
      </c>
      <c r="Y1993" s="26">
        <f t="shared" si="38"/>
        <v>0.56999999999999995</v>
      </c>
      <c r="Z1993" s="79">
        <f t="shared" si="39"/>
        <v>87.692307692307693</v>
      </c>
    </row>
    <row r="1994" spans="1:26" ht="20.100000000000001" customHeight="1" x14ac:dyDescent="0.25">
      <c r="A1994" s="94">
        <v>45292</v>
      </c>
      <c r="B1994" s="5" t="s">
        <v>17</v>
      </c>
      <c r="C1994" s="5" t="s">
        <v>18</v>
      </c>
      <c r="D1994" s="5" t="s">
        <v>19</v>
      </c>
      <c r="E1994" s="77" t="s">
        <v>20</v>
      </c>
      <c r="F1994" s="84">
        <v>168</v>
      </c>
      <c r="G1994" s="81" t="s">
        <v>298</v>
      </c>
      <c r="H1994" s="81" t="s">
        <v>330</v>
      </c>
      <c r="I1994" s="5">
        <v>1</v>
      </c>
      <c r="J1994" s="19">
        <v>2.31</v>
      </c>
      <c r="K1994" s="19">
        <v>2.52</v>
      </c>
      <c r="L1994" s="19">
        <v>2.35</v>
      </c>
      <c r="M1994" s="19">
        <v>2.31</v>
      </c>
      <c r="N1994" s="19">
        <v>2.35</v>
      </c>
      <c r="O1994" s="20">
        <v>91.666666666666671</v>
      </c>
      <c r="P1994" s="20">
        <v>98.297872340425528</v>
      </c>
      <c r="Q1994" s="20">
        <v>98.297872340425528</v>
      </c>
      <c r="R1994" s="79" t="str">
        <f>CONCATENATE(Таблица1[[#This Row],[ОКПД]],Таблица1[[#This Row],[Признак периода данных]],Таблица1[[#This Row],[ОКЕИ]])</f>
        <v>10.51.40.330_168</v>
      </c>
      <c r="S1994" s="79" t="str">
        <f>VLOOKUP(Таблица1[[#This Row],[ОКПД]],ОКПД!$A$2:$B$11000,2,FALSE)</f>
        <v>Творог зерненый без вкусовых компонентов</v>
      </c>
      <c r="T1994" s="79" t="str">
        <f>VLOOKUP(Таблица1[[#This Row],[ОКЕИ]],'для единиц измирения'!$G$4:$H$1900,2,FALSE)</f>
        <v>тонн</v>
      </c>
      <c r="U1994" s="10" t="str">
        <f>LEFT(Таблица1[[#This Row],[ОКПД]],2)</f>
        <v>10</v>
      </c>
      <c r="V1994" s="10" t="e">
        <f>IF(H1994=H2001:H2004,"…*",Таблица1[[#This Row],[За отчётный месяц]])</f>
        <v>#VALUE!</v>
      </c>
      <c r="Y1994" s="26">
        <f t="shared" si="38"/>
        <v>2.31</v>
      </c>
      <c r="Z1994" s="79">
        <f t="shared" si="39"/>
        <v>98.297872340425528</v>
      </c>
    </row>
    <row r="1995" spans="1:26" ht="20.100000000000001" customHeight="1" x14ac:dyDescent="0.25">
      <c r="A1995" s="94">
        <v>45292</v>
      </c>
      <c r="B1995" s="5" t="s">
        <v>17</v>
      </c>
      <c r="C1995" s="5" t="s">
        <v>18</v>
      </c>
      <c r="D1995" s="5" t="s">
        <v>19</v>
      </c>
      <c r="E1995" s="77" t="s">
        <v>20</v>
      </c>
      <c r="F1995" s="84">
        <v>168</v>
      </c>
      <c r="G1995" s="81" t="s">
        <v>298</v>
      </c>
      <c r="H1995" s="81" t="s">
        <v>332</v>
      </c>
      <c r="I1995" s="5">
        <v>1</v>
      </c>
      <c r="J1995" s="19">
        <v>0.44</v>
      </c>
      <c r="K1995" s="19">
        <v>0.48</v>
      </c>
      <c r="L1995" s="19">
        <v>0.47</v>
      </c>
      <c r="M1995" s="19">
        <v>0.44</v>
      </c>
      <c r="N1995" s="19">
        <v>0.47</v>
      </c>
      <c r="O1995" s="20">
        <v>91.666666666666671</v>
      </c>
      <c r="P1995" s="20">
        <v>93.61702127659575</v>
      </c>
      <c r="Q1995" s="20">
        <v>93.61702127659575</v>
      </c>
      <c r="R1995" s="79" t="str">
        <f>CONCATENATE(Таблица1[[#This Row],[ОКПД]],Таблица1[[#This Row],[Признак периода данных]],Таблица1[[#This Row],[ОКЕИ]])</f>
        <v>10.51.55.120_168</v>
      </c>
      <c r="S1995" s="79" t="str">
        <f>VLOOKUP(Таблица1[[#This Row],[ОКПД]],ОКПД!$A$2:$B$11000,2,FALSE)</f>
        <v>Продукты из сыворотки</v>
      </c>
      <c r="T1995" s="79" t="str">
        <f>VLOOKUP(Таблица1[[#This Row],[ОКЕИ]],'для единиц измирения'!$G$4:$H$1900,2,FALSE)</f>
        <v>тонн</v>
      </c>
      <c r="U1995" s="10" t="str">
        <f>LEFT(Таблица1[[#This Row],[ОКПД]],2)</f>
        <v>10</v>
      </c>
      <c r="V1995" s="10" t="e">
        <f>IF(H1995=H2002:H2005,"…*",Таблица1[[#This Row],[За отчётный месяц]])</f>
        <v>#VALUE!</v>
      </c>
      <c r="Y1995" s="26">
        <f t="shared" si="38"/>
        <v>0.44</v>
      </c>
      <c r="Z1995" s="79">
        <f t="shared" si="39"/>
        <v>93.61702127659575</v>
      </c>
    </row>
    <row r="1996" spans="1:26" ht="20.100000000000001" customHeight="1" x14ac:dyDescent="0.25">
      <c r="A1996" s="94">
        <v>45292</v>
      </c>
      <c r="B1996" s="5" t="s">
        <v>17</v>
      </c>
      <c r="C1996" s="5" t="s">
        <v>18</v>
      </c>
      <c r="D1996" s="5" t="s">
        <v>19</v>
      </c>
      <c r="E1996" s="77" t="s">
        <v>20</v>
      </c>
      <c r="F1996" s="84">
        <v>247</v>
      </c>
      <c r="G1996" s="81" t="s">
        <v>298</v>
      </c>
      <c r="H1996" s="81" t="s">
        <v>271</v>
      </c>
      <c r="I1996" s="5">
        <v>3</v>
      </c>
      <c r="J1996" s="19">
        <v>26.98</v>
      </c>
      <c r="K1996" s="19">
        <v>29.347000000000001</v>
      </c>
      <c r="L1996" s="19">
        <v>27.815999999999999</v>
      </c>
      <c r="M1996" s="19">
        <v>26.98</v>
      </c>
      <c r="N1996" s="19">
        <v>27.815999999999999</v>
      </c>
      <c r="O1996" s="20">
        <v>91.93443963607865</v>
      </c>
      <c r="P1996" s="20">
        <v>96.994535519125677</v>
      </c>
      <c r="Q1996" s="20">
        <v>96.994535519125677</v>
      </c>
      <c r="R1996" s="79" t="str">
        <f>CONCATENATE(Таблица1[[#This Row],[ОКПД]],Таблица1[[#This Row],[Признак периода данных]],Таблица1[[#This Row],[ОКЕИ]])</f>
        <v>35.11.10.112_247</v>
      </c>
      <c r="S1996" s="79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996" s="79" t="str">
        <f>VLOOKUP(Таблица1[[#This Row],[ОКЕИ]],'для единиц измирения'!$G$4:$H$1900,2,FALSE)</f>
        <v>млн. кВт. ч</v>
      </c>
      <c r="U1996" s="10" t="str">
        <f>LEFT(Таблица1[[#This Row],[ОКПД]],2)</f>
        <v>35</v>
      </c>
      <c r="V1996" s="10" t="e">
        <f>IF(H1996=H2003:H2006,"…*",Таблица1[[#This Row],[За отчётный месяц]])</f>
        <v>#VALUE!</v>
      </c>
      <c r="Y1996" s="26">
        <f t="shared" si="38"/>
        <v>26.98</v>
      </c>
      <c r="Z1996" s="79">
        <f t="shared" si="39"/>
        <v>96.994535519125677</v>
      </c>
    </row>
    <row r="1997" spans="1:26" ht="20.100000000000001" customHeight="1" x14ac:dyDescent="0.25">
      <c r="A1997" s="94">
        <v>45292</v>
      </c>
      <c r="B1997" s="5" t="s">
        <v>17</v>
      </c>
      <c r="C1997" s="5" t="s">
        <v>18</v>
      </c>
      <c r="D1997" s="5" t="s">
        <v>19</v>
      </c>
      <c r="E1997" s="77" t="s">
        <v>20</v>
      </c>
      <c r="F1997" s="84">
        <v>168</v>
      </c>
      <c r="G1997" s="81" t="s">
        <v>298</v>
      </c>
      <c r="H1997" s="81" t="s">
        <v>167</v>
      </c>
      <c r="I1997" s="5">
        <v>2</v>
      </c>
      <c r="J1997" s="19">
        <v>0.96</v>
      </c>
      <c r="K1997" s="19">
        <v>1.02</v>
      </c>
      <c r="L1997" s="19">
        <v>0.85</v>
      </c>
      <c r="M1997" s="19">
        <v>0.96</v>
      </c>
      <c r="N1997" s="19">
        <v>0.85</v>
      </c>
      <c r="O1997" s="20">
        <v>94.117647058823536</v>
      </c>
      <c r="P1997" s="20">
        <v>112.94117647058823</v>
      </c>
      <c r="Q1997" s="20">
        <v>112.94117647058823</v>
      </c>
      <c r="R1997" s="79" t="str">
        <f>CONCATENATE(Таблица1[[#This Row],[ОКПД]],Таблица1[[#This Row],[Признак периода данных]],Таблица1[[#This Row],[ОКЕИ]])</f>
        <v>10.51.56.150_168</v>
      </c>
      <c r="S1997" s="79" t="str">
        <f>VLOOKUP(Таблица1[[#This Row],[ОКПД]],ОКПД!$A$2:$B$11000,2,FALSE)</f>
        <v>Продукты на основе творога</v>
      </c>
      <c r="T1997" s="79" t="str">
        <f>VLOOKUP(Таблица1[[#This Row],[ОКЕИ]],'для единиц измирения'!$G$4:$H$1900,2,FALSE)</f>
        <v>тонн</v>
      </c>
      <c r="U1997" s="10" t="str">
        <f>LEFT(Таблица1[[#This Row],[ОКПД]],2)</f>
        <v>10</v>
      </c>
      <c r="V1997" s="10" t="e">
        <f>IF(H1997=H2004:H2007,"…*",Таблица1[[#This Row],[За отчётный месяц]])</f>
        <v>#VALUE!</v>
      </c>
      <c r="Y1997" s="26">
        <f t="shared" si="38"/>
        <v>0.96</v>
      </c>
      <c r="Z1997" s="79">
        <f t="shared" si="39"/>
        <v>112.94117647058823</v>
      </c>
    </row>
    <row r="1998" spans="1:26" ht="20.100000000000001" customHeight="1" x14ac:dyDescent="0.25">
      <c r="A1998" s="94">
        <v>45292</v>
      </c>
      <c r="B1998" s="5" t="s">
        <v>17</v>
      </c>
      <c r="C1998" s="5" t="s">
        <v>18</v>
      </c>
      <c r="D1998" s="5" t="s">
        <v>19</v>
      </c>
      <c r="E1998" s="77" t="s">
        <v>20</v>
      </c>
      <c r="F1998" s="84">
        <v>168</v>
      </c>
      <c r="G1998" s="81" t="s">
        <v>298</v>
      </c>
      <c r="H1998" s="81" t="s">
        <v>43</v>
      </c>
      <c r="I1998" s="5">
        <v>2</v>
      </c>
      <c r="J1998" s="19">
        <v>2.95</v>
      </c>
      <c r="K1998" s="19">
        <v>3.02</v>
      </c>
      <c r="L1998" s="19">
        <v>2.06</v>
      </c>
      <c r="M1998" s="19">
        <v>2.95</v>
      </c>
      <c r="N1998" s="19">
        <v>2.06</v>
      </c>
      <c r="O1998" s="20">
        <v>97.682119205298008</v>
      </c>
      <c r="P1998" s="20">
        <v>143.20388349514562</v>
      </c>
      <c r="Q1998" s="20">
        <v>143.20388349514562</v>
      </c>
      <c r="R1998" s="79" t="str">
        <f>CONCATENATE(Таблица1[[#This Row],[ОКПД]],Таблица1[[#This Row],[Признак периода данных]],Таблица1[[#This Row],[ОКЕИ]])</f>
        <v>10.13.14.100_168</v>
      </c>
      <c r="S1998" s="79" t="str">
        <f>VLOOKUP(Таблица1[[#This Row],[ОКПД]],ОКПД!$A$2:$B$11000,2,FALSE)</f>
        <v>Изделия колбасные вареные, в том числе фаршированные</v>
      </c>
      <c r="T1998" s="79" t="str">
        <f>VLOOKUP(Таблица1[[#This Row],[ОКЕИ]],'для единиц измирения'!$G$4:$H$1900,2,FALSE)</f>
        <v>тонн</v>
      </c>
      <c r="U1998" s="10" t="str">
        <f>LEFT(Таблица1[[#This Row],[ОКПД]],2)</f>
        <v>10</v>
      </c>
      <c r="V1998" s="10" t="e">
        <f>IF(H1998=H2005:H2008,"…*",Таблица1[[#This Row],[За отчётный месяц]])</f>
        <v>#VALUE!</v>
      </c>
      <c r="Y1998" s="26">
        <f t="shared" si="38"/>
        <v>2.95</v>
      </c>
      <c r="Z1998" s="79">
        <f t="shared" si="39"/>
        <v>143.20388349514562</v>
      </c>
    </row>
    <row r="1999" spans="1:26" ht="20.100000000000001" customHeight="1" x14ac:dyDescent="0.25">
      <c r="A1999" s="94">
        <v>45292</v>
      </c>
      <c r="B1999" s="5" t="s">
        <v>17</v>
      </c>
      <c r="C1999" s="5" t="s">
        <v>18</v>
      </c>
      <c r="D1999" s="5" t="s">
        <v>19</v>
      </c>
      <c r="E1999" s="77" t="s">
        <v>20</v>
      </c>
      <c r="F1999" s="84">
        <v>234</v>
      </c>
      <c r="G1999" s="81" t="s">
        <v>298</v>
      </c>
      <c r="H1999" s="81" t="s">
        <v>289</v>
      </c>
      <c r="I1999" s="5">
        <v>5</v>
      </c>
      <c r="J1999" s="19">
        <v>39.491</v>
      </c>
      <c r="K1999" s="19">
        <v>40.133000000000003</v>
      </c>
      <c r="L1999" s="19">
        <v>41.188000000000002</v>
      </c>
      <c r="M1999" s="19">
        <v>39.491</v>
      </c>
      <c r="N1999" s="19">
        <v>41.188000000000002</v>
      </c>
      <c r="O1999" s="20">
        <v>98.400318939526073</v>
      </c>
      <c r="P1999" s="20">
        <v>95.879867922695936</v>
      </c>
      <c r="Q1999" s="20">
        <v>95.879867922695936</v>
      </c>
      <c r="R1999" s="79" t="str">
        <f>CONCATENATE(Таблица1[[#This Row],[ОКПД]],Таблица1[[#This Row],[Признак периода данных]],Таблица1[[#This Row],[ОКЕИ]])</f>
        <v>35.30.11.111_234</v>
      </c>
      <c r="S1999" s="79" t="str">
        <f>VLOOKUP(Таблица1[[#This Row],[ОКПД]],ОКПД!$A$2:$B$11000,2,FALSE)</f>
        <v>Энергия тепловая, отпущенная тепловыми электроцентралями (ТЭЦ)</v>
      </c>
      <c r="T1999" s="79" t="str">
        <f>VLOOKUP(Таблица1[[#This Row],[ОКЕИ]],'для единиц измирения'!$G$4:$H$1900,2,FALSE)</f>
        <v>тыс. Гкал</v>
      </c>
      <c r="U1999" s="10" t="str">
        <f>LEFT(Таблица1[[#This Row],[ОКПД]],2)</f>
        <v>35</v>
      </c>
      <c r="V1999" s="10" t="e">
        <f>IF(H1999=H2006:H2009,"…*",Таблица1[[#This Row],[За отчётный месяц]])</f>
        <v>#VALUE!</v>
      </c>
      <c r="Y1999" s="26">
        <f t="shared" si="38"/>
        <v>39.491</v>
      </c>
      <c r="Z1999" s="79">
        <f t="shared" si="39"/>
        <v>95.879867922695936</v>
      </c>
    </row>
    <row r="2000" spans="1:26" ht="20.100000000000001" customHeight="1" x14ac:dyDescent="0.25">
      <c r="A2000" s="94">
        <v>45292</v>
      </c>
      <c r="B2000" s="5" t="s">
        <v>17</v>
      </c>
      <c r="C2000" s="5" t="s">
        <v>18</v>
      </c>
      <c r="D2000" s="5" t="s">
        <v>19</v>
      </c>
      <c r="E2000" s="77" t="s">
        <v>20</v>
      </c>
      <c r="F2000" s="84">
        <v>159</v>
      </c>
      <c r="G2000" s="81" t="s">
        <v>298</v>
      </c>
      <c r="H2000" s="81" t="s">
        <v>305</v>
      </c>
      <c r="I2000" s="5">
        <v>1</v>
      </c>
      <c r="J2000" s="19">
        <v>7.22</v>
      </c>
      <c r="K2000" s="19">
        <v>7.3239999999999998</v>
      </c>
      <c r="L2000" s="19">
        <v>8.1999999999999993</v>
      </c>
      <c r="M2000" s="19">
        <v>7.22</v>
      </c>
      <c r="N2000" s="19">
        <v>8.1999999999999993</v>
      </c>
      <c r="O2000" s="20">
        <v>98.580010922992898</v>
      </c>
      <c r="P2000" s="20">
        <v>88.048780487804876</v>
      </c>
      <c r="Q2000" s="20">
        <v>88.048780487804876</v>
      </c>
      <c r="R2000" s="79" t="str">
        <f>CONCATENATE(Таблица1[[#This Row],[ОКПД]],Таблица1[[#This Row],[Признак периода данных]],Таблица1[[#This Row],[ОКЕИ]])</f>
        <v>06.20.10.001.АГ_159</v>
      </c>
      <c r="S2000" s="79" t="str">
        <f>VLOOKUP(Таблица1[[#This Row],[ОКПД]],ОКПД!$A$2:$B$11000,2,FALSE)</f>
        <v>Газ природный и попутный</v>
      </c>
      <c r="T2000" s="79" t="str">
        <f>VLOOKUP(Таблица1[[#This Row],[ОКЕИ]],'для единиц измирения'!$G$4:$H$1900,2,FALSE)</f>
        <v>млн.м3</v>
      </c>
      <c r="U2000" s="10" t="str">
        <f>LEFT(Таблица1[[#This Row],[ОКПД]],2)</f>
        <v>06</v>
      </c>
      <c r="V2000" s="10" t="e">
        <f>IF(H2000=H2007:H2010,"…*",Таблица1[[#This Row],[За отчётный месяц]])</f>
        <v>#VALUE!</v>
      </c>
      <c r="Y2000" s="26">
        <f t="shared" si="38"/>
        <v>7.22</v>
      </c>
      <c r="Z2000" s="79">
        <f t="shared" si="39"/>
        <v>88.048780487804876</v>
      </c>
    </row>
    <row r="2001" spans="1:26" ht="20.100000000000001" customHeight="1" x14ac:dyDescent="0.25">
      <c r="A2001" s="94">
        <v>45292</v>
      </c>
      <c r="B2001" s="5" t="s">
        <v>17</v>
      </c>
      <c r="C2001" s="5" t="s">
        <v>18</v>
      </c>
      <c r="D2001" s="5" t="s">
        <v>19</v>
      </c>
      <c r="E2001" s="77" t="s">
        <v>20</v>
      </c>
      <c r="F2001" s="84">
        <v>159</v>
      </c>
      <c r="G2001" s="81" t="s">
        <v>298</v>
      </c>
      <c r="H2001" s="81" t="s">
        <v>309</v>
      </c>
      <c r="I2001" s="5">
        <v>1</v>
      </c>
      <c r="J2001" s="19">
        <v>7.22</v>
      </c>
      <c r="K2001" s="19">
        <v>7.3239999999999998</v>
      </c>
      <c r="L2001" s="19">
        <v>8.1999999999999993</v>
      </c>
      <c r="M2001" s="19">
        <v>7.22</v>
      </c>
      <c r="N2001" s="19">
        <v>8.1999999999999993</v>
      </c>
      <c r="O2001" s="20">
        <v>98.580010922992898</v>
      </c>
      <c r="P2001" s="20">
        <v>88.048780487804876</v>
      </c>
      <c r="Q2001" s="20">
        <v>88.048780487804876</v>
      </c>
      <c r="R2001" s="79" t="str">
        <f>CONCATENATE(Таблица1[[#This Row],[ОКПД]],Таблица1[[#This Row],[Признак периода данных]],Таблица1[[#This Row],[ОКЕИ]])</f>
        <v>06.20.10.110_159</v>
      </c>
      <c r="S2001" s="79" t="str">
        <f>VLOOKUP(Таблица1[[#This Row],[ОКПД]],ОКПД!$A$2:$B$11000,2,FALSE)</f>
        <v xml:space="preserve">Газ горючий природный (газ естественный) </v>
      </c>
      <c r="T2001" s="79" t="str">
        <f>VLOOKUP(Таблица1[[#This Row],[ОКЕИ]],'для единиц измирения'!$G$4:$H$1900,2,FALSE)</f>
        <v>млн.м3</v>
      </c>
      <c r="U2001" s="10" t="str">
        <f>LEFT(Таблица1[[#This Row],[ОКПД]],2)</f>
        <v>06</v>
      </c>
      <c r="V2001" s="10" t="e">
        <f>IF(H2001=H2008:H2011,"…*",Таблица1[[#This Row],[За отчётный месяц]])</f>
        <v>#VALUE!</v>
      </c>
      <c r="Y2001" s="26">
        <f t="shared" si="38"/>
        <v>7.22</v>
      </c>
      <c r="Z2001" s="79">
        <f t="shared" si="39"/>
        <v>88.048780487804876</v>
      </c>
    </row>
    <row r="2002" spans="1:26" ht="20.100000000000001" customHeight="1" x14ac:dyDescent="0.25">
      <c r="A2002" s="94">
        <v>45292</v>
      </c>
      <c r="B2002" s="5" t="s">
        <v>17</v>
      </c>
      <c r="C2002" s="5" t="s">
        <v>18</v>
      </c>
      <c r="D2002" s="5" t="s">
        <v>19</v>
      </c>
      <c r="E2002" s="77" t="s">
        <v>20</v>
      </c>
      <c r="F2002" s="84">
        <v>168</v>
      </c>
      <c r="G2002" s="81" t="s">
        <v>298</v>
      </c>
      <c r="H2002" s="81" t="s">
        <v>163</v>
      </c>
      <c r="I2002" s="5">
        <v>1</v>
      </c>
      <c r="J2002" s="19">
        <v>3.55</v>
      </c>
      <c r="K2002" s="19">
        <v>3.6</v>
      </c>
      <c r="L2002" s="19">
        <v>4.47</v>
      </c>
      <c r="M2002" s="19">
        <v>3.55</v>
      </c>
      <c r="N2002" s="19">
        <v>4.47</v>
      </c>
      <c r="O2002" s="20">
        <v>98.611111111111114</v>
      </c>
      <c r="P2002" s="20">
        <v>79.418344519015662</v>
      </c>
      <c r="Q2002" s="20">
        <v>79.418344519015662</v>
      </c>
      <c r="R2002" s="79" t="str">
        <f>CONCATENATE(Таблица1[[#This Row],[ОКПД]],Таблица1[[#This Row],[Признак периода данных]],Таблица1[[#This Row],[ОКЕИ]])</f>
        <v>10.51.56.110_168</v>
      </c>
      <c r="S2002" s="79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002" s="79" t="str">
        <f>VLOOKUP(Таблица1[[#This Row],[ОКЕИ]],'для единиц измирения'!$G$4:$H$1900,2,FALSE)</f>
        <v>тонн</v>
      </c>
      <c r="U2002" s="10" t="str">
        <f>LEFT(Таблица1[[#This Row],[ОКПД]],2)</f>
        <v>10</v>
      </c>
      <c r="V2002" s="10" t="e">
        <f>IF(H2002=H2009:H2012,"…*",Таблица1[[#This Row],[За отчётный месяц]])</f>
        <v>#VALUE!</v>
      </c>
      <c r="Y2002" s="26">
        <f t="shared" si="38"/>
        <v>3.55</v>
      </c>
      <c r="Z2002" s="79">
        <f t="shared" si="39"/>
        <v>79.418344519015662</v>
      </c>
    </row>
    <row r="2003" spans="1:26" ht="20.100000000000001" customHeight="1" x14ac:dyDescent="0.25">
      <c r="A2003" s="94">
        <v>45292</v>
      </c>
      <c r="B2003" s="5" t="s">
        <v>17</v>
      </c>
      <c r="C2003" s="5" t="s">
        <v>18</v>
      </c>
      <c r="D2003" s="5" t="s">
        <v>19</v>
      </c>
      <c r="E2003" s="77" t="s">
        <v>20</v>
      </c>
      <c r="F2003" s="84">
        <v>168</v>
      </c>
      <c r="G2003" s="81" t="s">
        <v>298</v>
      </c>
      <c r="H2003" s="81" t="s">
        <v>196</v>
      </c>
      <c r="I2003" s="5">
        <v>1</v>
      </c>
      <c r="J2003" s="19">
        <v>0.02</v>
      </c>
      <c r="K2003" s="19">
        <v>0.02</v>
      </c>
      <c r="L2003" s="19">
        <v>0.03</v>
      </c>
      <c r="M2003" s="19">
        <v>0.02</v>
      </c>
      <c r="N2003" s="19">
        <v>0.03</v>
      </c>
      <c r="O2003" s="20">
        <v>100</v>
      </c>
      <c r="P2003" s="20">
        <v>66.666666666666671</v>
      </c>
      <c r="Q2003" s="20">
        <v>66.666666666666671</v>
      </c>
      <c r="R2003" s="79" t="str">
        <f>CONCATENATE(Таблица1[[#This Row],[ОКПД]],Таблица1[[#This Row],[Признак периода данных]],Таблица1[[#This Row],[ОКЕИ]])</f>
        <v>10.72.19_168</v>
      </c>
      <c r="S2003" s="79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003" s="79" t="str">
        <f>VLOOKUP(Таблица1[[#This Row],[ОКЕИ]],'для единиц измирения'!$G$4:$H$1900,2,FALSE)</f>
        <v>тонн</v>
      </c>
      <c r="U2003" s="10" t="str">
        <f>LEFT(Таблица1[[#This Row],[ОКПД]],2)</f>
        <v>10</v>
      </c>
      <c r="V2003" s="10" t="e">
        <f>IF(H2003=H2010:H2013,"…*",Таблица1[[#This Row],[За отчётный месяц]])</f>
        <v>#VALUE!</v>
      </c>
      <c r="Y2003" s="26">
        <f t="shared" si="38"/>
        <v>0.02</v>
      </c>
      <c r="Z2003" s="79">
        <f t="shared" si="39"/>
        <v>66.666666666666671</v>
      </c>
    </row>
    <row r="2004" spans="1:26" ht="20.100000000000001" customHeight="1" x14ac:dyDescent="0.25">
      <c r="A2004" s="94">
        <v>45292</v>
      </c>
      <c r="B2004" s="5" t="s">
        <v>17</v>
      </c>
      <c r="C2004" s="5" t="s">
        <v>18</v>
      </c>
      <c r="D2004" s="5" t="s">
        <v>19</v>
      </c>
      <c r="E2004" s="77" t="s">
        <v>20</v>
      </c>
      <c r="F2004" s="84">
        <v>168</v>
      </c>
      <c r="G2004" s="81" t="s">
        <v>298</v>
      </c>
      <c r="H2004" s="81" t="s">
        <v>51</v>
      </c>
      <c r="I2004" s="5">
        <v>1</v>
      </c>
      <c r="J2004" s="19">
        <v>1.08</v>
      </c>
      <c r="K2004" s="19">
        <v>1.08</v>
      </c>
      <c r="L2004" s="19">
        <v>0.28000000000000003</v>
      </c>
      <c r="M2004" s="19">
        <v>1.08</v>
      </c>
      <c r="N2004" s="19">
        <v>0.28000000000000003</v>
      </c>
      <c r="O2004" s="20">
        <v>100</v>
      </c>
      <c r="P2004" s="20">
        <v>385.71428571428572</v>
      </c>
      <c r="Q2004" s="20">
        <v>385.71428571428572</v>
      </c>
      <c r="R2004" s="79" t="str">
        <f>CONCATENATE(Таблица1[[#This Row],[ОКПД]],Таблица1[[#This Row],[Признак периода данных]],Таблица1[[#This Row],[ОКЕИ]])</f>
        <v>10.13.14.610_168</v>
      </c>
      <c r="S2004" s="79" t="str">
        <f>VLOOKUP(Таблица1[[#This Row],[ОКПД]],ОКПД!$A$2:$B$11000,2,FALSE)</f>
        <v>Продукты из мяса</v>
      </c>
      <c r="T2004" s="79" t="str">
        <f>VLOOKUP(Таблица1[[#This Row],[ОКЕИ]],'для единиц измирения'!$G$4:$H$1900,2,FALSE)</f>
        <v>тонн</v>
      </c>
      <c r="U2004" s="10" t="str">
        <f>LEFT(Таблица1[[#This Row],[ОКПД]],2)</f>
        <v>10</v>
      </c>
      <c r="V2004" s="10" t="e">
        <f>IF(H2004=H2011:H2014,"…*",Таблица1[[#This Row],[За отчётный месяц]])</f>
        <v>#VALUE!</v>
      </c>
      <c r="Y2004" s="26">
        <f t="shared" ref="Y2004:Y2067" si="40">M2004</f>
        <v>1.08</v>
      </c>
      <c r="Z2004" s="79">
        <f t="shared" si="39"/>
        <v>385.71428571428572</v>
      </c>
    </row>
    <row r="2005" spans="1:26" ht="20.100000000000001" customHeight="1" x14ac:dyDescent="0.25">
      <c r="A2005" s="94">
        <v>45292</v>
      </c>
      <c r="B2005" s="5" t="s">
        <v>17</v>
      </c>
      <c r="C2005" s="5" t="s">
        <v>18</v>
      </c>
      <c r="D2005" s="5" t="s">
        <v>19</v>
      </c>
      <c r="E2005" s="77" t="s">
        <v>20</v>
      </c>
      <c r="F2005" s="84">
        <v>168</v>
      </c>
      <c r="G2005" s="81" t="s">
        <v>298</v>
      </c>
      <c r="H2005" s="81" t="s">
        <v>198</v>
      </c>
      <c r="I2005" s="5">
        <v>1</v>
      </c>
      <c r="J2005" s="19">
        <v>0.02</v>
      </c>
      <c r="K2005" s="19">
        <v>0.02</v>
      </c>
      <c r="L2005" s="19">
        <v>0.03</v>
      </c>
      <c r="M2005" s="19">
        <v>0.02</v>
      </c>
      <c r="N2005" s="19">
        <v>0.03</v>
      </c>
      <c r="O2005" s="20">
        <v>100</v>
      </c>
      <c r="P2005" s="20">
        <v>66.666666666666671</v>
      </c>
      <c r="Q2005" s="20">
        <v>66.666666666666671</v>
      </c>
      <c r="R2005" s="79" t="str">
        <f>CONCATENATE(Таблица1[[#This Row],[ОКПД]],Таблица1[[#This Row],[Признак периода данных]],Таблица1[[#This Row],[ОКЕИ]])</f>
        <v>10.72.19.140_168</v>
      </c>
      <c r="S2005" s="79" t="str">
        <f>VLOOKUP(Таблица1[[#This Row],[ОКПД]],ОКПД!$A$2:$B$11000,2,FALSE)</f>
        <v>Полуфабрикаты хлебобулочные замороженные</v>
      </c>
      <c r="T2005" s="79" t="str">
        <f>VLOOKUP(Таблица1[[#This Row],[ОКЕИ]],'для единиц измирения'!$G$4:$H$1900,2,FALSE)</f>
        <v>тонн</v>
      </c>
      <c r="U2005" s="10" t="str">
        <f>LEFT(Таблица1[[#This Row],[ОКПД]],2)</f>
        <v>10</v>
      </c>
      <c r="V2005" s="10" t="e">
        <f>IF(H2005=H2012:H2015,"…*",Таблица1[[#This Row],[За отчётный месяц]])</f>
        <v>#VALUE!</v>
      </c>
      <c r="Y2005" s="26">
        <f t="shared" si="40"/>
        <v>0.02</v>
      </c>
      <c r="Z2005" s="79">
        <f t="shared" si="39"/>
        <v>66.666666666666671</v>
      </c>
    </row>
    <row r="2006" spans="1:26" ht="20.100000000000001" customHeight="1" x14ac:dyDescent="0.25">
      <c r="A2006" s="94">
        <v>45292</v>
      </c>
      <c r="B2006" s="5" t="s">
        <v>17</v>
      </c>
      <c r="C2006" s="5" t="s">
        <v>18</v>
      </c>
      <c r="D2006" s="5" t="s">
        <v>19</v>
      </c>
      <c r="E2006" s="77" t="s">
        <v>20</v>
      </c>
      <c r="F2006" s="84">
        <v>168</v>
      </c>
      <c r="G2006" s="81" t="s">
        <v>298</v>
      </c>
      <c r="H2006" s="81" t="s">
        <v>132</v>
      </c>
      <c r="I2006" s="5">
        <v>2</v>
      </c>
      <c r="J2006" s="19">
        <v>0.1</v>
      </c>
      <c r="K2006" s="19">
        <v>0.1</v>
      </c>
      <c r="L2006" s="19">
        <v>0.09</v>
      </c>
      <c r="M2006" s="19">
        <v>0.1</v>
      </c>
      <c r="N2006" s="19">
        <v>0.09</v>
      </c>
      <c r="O2006" s="20">
        <v>100</v>
      </c>
      <c r="P2006" s="20">
        <v>111.11111111111111</v>
      </c>
      <c r="Q2006" s="20">
        <v>111.11111111111111</v>
      </c>
      <c r="R2006" s="79" t="str">
        <f>CONCATENATE(Таблица1[[#This Row],[ОКПД]],Таблица1[[#This Row],[Признак периода данных]],Таблица1[[#This Row],[ОКЕИ]])</f>
        <v>10.51.40.100_168</v>
      </c>
      <c r="S2006" s="79" t="str">
        <f>VLOOKUP(Таблица1[[#This Row],[ОКПД]],ОКПД!$A$2:$B$11000,2,FALSE)</f>
        <v>Сыры</v>
      </c>
      <c r="T2006" s="79" t="str">
        <f>VLOOKUP(Таблица1[[#This Row],[ОКЕИ]],'для единиц измирения'!$G$4:$H$1900,2,FALSE)</f>
        <v>тонн</v>
      </c>
      <c r="U2006" s="10" t="str">
        <f>LEFT(Таблица1[[#This Row],[ОКПД]],2)</f>
        <v>10</v>
      </c>
      <c r="V2006" s="10" t="e">
        <f>IF(H2006=H2013:H2016,"…*",Таблица1[[#This Row],[За отчётный месяц]])</f>
        <v>#VALUE!</v>
      </c>
      <c r="Y2006" s="26">
        <f t="shared" si="40"/>
        <v>0.1</v>
      </c>
      <c r="Z2006" s="79">
        <f t="shared" si="39"/>
        <v>111.11111111111111</v>
      </c>
    </row>
    <row r="2007" spans="1:26" ht="20.100000000000001" customHeight="1" x14ac:dyDescent="0.25">
      <c r="A2007" s="94">
        <v>45292</v>
      </c>
      <c r="B2007" s="5" t="s">
        <v>17</v>
      </c>
      <c r="C2007" s="5" t="s">
        <v>18</v>
      </c>
      <c r="D2007" s="5" t="s">
        <v>19</v>
      </c>
      <c r="E2007" s="77" t="s">
        <v>20</v>
      </c>
      <c r="F2007" s="84">
        <v>169</v>
      </c>
      <c r="G2007" s="81" t="s">
        <v>298</v>
      </c>
      <c r="H2007" s="81" t="s">
        <v>38</v>
      </c>
      <c r="I2007" s="5">
        <v>1</v>
      </c>
      <c r="J2007" s="19">
        <v>3.4</v>
      </c>
      <c r="K2007" s="19">
        <v>3.4</v>
      </c>
      <c r="L2007" s="19">
        <v>7</v>
      </c>
      <c r="M2007" s="19">
        <v>3.4</v>
      </c>
      <c r="N2007" s="19">
        <v>7</v>
      </c>
      <c r="O2007" s="20">
        <v>100</v>
      </c>
      <c r="P2007" s="20">
        <v>48.571428571428569</v>
      </c>
      <c r="Q2007" s="20">
        <v>48.571428571428569</v>
      </c>
      <c r="R2007" s="79" t="str">
        <f>CONCATENATE(Таблица1[[#This Row],[ОКПД]],Таблица1[[#This Row],[Признак периода данных]],Таблица1[[#This Row],[ОКЕИ]])</f>
        <v>05.20.10.110_169</v>
      </c>
      <c r="S2007" s="79" t="str">
        <f>VLOOKUP(Таблица1[[#This Row],[ОКПД]],ОКПД!$A$2:$B$11000,2,FALSE)</f>
        <v>Уголь бурый рядовой (лигнит)</v>
      </c>
      <c r="T2007" s="79" t="str">
        <f>VLOOKUP(Таблица1[[#This Row],[ОКЕИ]],'для единиц измирения'!$G$4:$H$1900,2,FALSE)</f>
        <v>тыс. тонн</v>
      </c>
      <c r="U2007" s="10" t="str">
        <f>LEFT(Таблица1[[#This Row],[ОКПД]],2)</f>
        <v>05</v>
      </c>
      <c r="V2007" s="10" t="e">
        <f>IF(H2007=H2014:H2017,"…*",Таблица1[[#This Row],[За отчётный месяц]])</f>
        <v>#VALUE!</v>
      </c>
      <c r="Y2007" s="26">
        <f t="shared" si="40"/>
        <v>3.4</v>
      </c>
      <c r="Z2007" s="79">
        <f t="shared" si="39"/>
        <v>48.571428571428569</v>
      </c>
    </row>
    <row r="2008" spans="1:26" ht="20.100000000000001" customHeight="1" x14ac:dyDescent="0.25">
      <c r="A2008" s="94">
        <v>45292</v>
      </c>
      <c r="B2008" s="5" t="s">
        <v>17</v>
      </c>
      <c r="C2008" s="5" t="s">
        <v>18</v>
      </c>
      <c r="D2008" s="5" t="s">
        <v>19</v>
      </c>
      <c r="E2008" s="77" t="s">
        <v>20</v>
      </c>
      <c r="F2008" s="84">
        <v>168</v>
      </c>
      <c r="G2008" s="81" t="s">
        <v>298</v>
      </c>
      <c r="H2008" s="81" t="s">
        <v>183</v>
      </c>
      <c r="I2008" s="5">
        <v>3</v>
      </c>
      <c r="J2008" s="19">
        <v>0.18</v>
      </c>
      <c r="K2008" s="19">
        <v>0.18</v>
      </c>
      <c r="L2008" s="19">
        <v>0.41</v>
      </c>
      <c r="M2008" s="19">
        <v>0.18</v>
      </c>
      <c r="N2008" s="19">
        <v>0.41</v>
      </c>
      <c r="O2008" s="20">
        <v>100</v>
      </c>
      <c r="P2008" s="20">
        <v>43.902439024390247</v>
      </c>
      <c r="Q2008" s="20">
        <v>43.902439024390247</v>
      </c>
      <c r="R2008" s="79" t="str">
        <f>CONCATENATE(Таблица1[[#This Row],[ОКПД]],Таблица1[[#This Row],[Признак периода данных]],Таблица1[[#This Row],[ОКЕИ]])</f>
        <v>10.71.11.200_168</v>
      </c>
      <c r="S2008" s="79" t="str">
        <f>VLOOKUP(Таблица1[[#This Row],[ОКПД]],ОКПД!$A$2:$B$11000,2,FALSE)</f>
        <v>Полуфабрикаты хлебобулочные охлажденные</v>
      </c>
      <c r="T2008" s="79" t="str">
        <f>VLOOKUP(Таблица1[[#This Row],[ОКЕИ]],'для единиц измирения'!$G$4:$H$1900,2,FALSE)</f>
        <v>тонн</v>
      </c>
      <c r="U2008" s="10" t="str">
        <f>LEFT(Таблица1[[#This Row],[ОКПД]],2)</f>
        <v>10</v>
      </c>
      <c r="V2008" s="10" t="e">
        <f>IF(H2008=H2015:H2018,"…*",Таблица1[[#This Row],[За отчётный месяц]])</f>
        <v>#VALUE!</v>
      </c>
      <c r="Y2008" s="26">
        <f t="shared" si="40"/>
        <v>0.18</v>
      </c>
      <c r="Z2008" s="79">
        <f t="shared" ref="Z2008:Z2071" si="41">Q2008</f>
        <v>43.902439024390247</v>
      </c>
    </row>
    <row r="2009" spans="1:26" ht="20.100000000000001" customHeight="1" x14ac:dyDescent="0.25">
      <c r="A2009" s="94">
        <v>45292</v>
      </c>
      <c r="B2009" s="5" t="s">
        <v>17</v>
      </c>
      <c r="C2009" s="5" t="s">
        <v>18</v>
      </c>
      <c r="D2009" s="5" t="s">
        <v>19</v>
      </c>
      <c r="E2009" s="77" t="s">
        <v>20</v>
      </c>
      <c r="F2009" s="84">
        <v>168</v>
      </c>
      <c r="G2009" s="81" t="s">
        <v>298</v>
      </c>
      <c r="H2009" s="81" t="s">
        <v>311</v>
      </c>
      <c r="I2009" s="5">
        <v>1</v>
      </c>
      <c r="J2009" s="19">
        <v>0.09</v>
      </c>
      <c r="K2009" s="19">
        <v>0.09</v>
      </c>
      <c r="L2009" s="19">
        <v>0.09</v>
      </c>
      <c r="M2009" s="19">
        <v>0.09</v>
      </c>
      <c r="N2009" s="19">
        <v>0.09</v>
      </c>
      <c r="O2009" s="20">
        <v>100</v>
      </c>
      <c r="P2009" s="20">
        <v>100</v>
      </c>
      <c r="Q2009" s="20">
        <v>100</v>
      </c>
      <c r="R2009" s="79" t="str">
        <f>CONCATENATE(Таблица1[[#This Row],[ОКПД]],Таблица1[[#This Row],[Признак периода данных]],Таблица1[[#This Row],[ОКЕИ]])</f>
        <v>10.13.13_168</v>
      </c>
      <c r="S2009" s="79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009" s="79" t="str">
        <f>VLOOKUP(Таблица1[[#This Row],[ОКЕИ]],'для единиц измирения'!$G$4:$H$1900,2,FALSE)</f>
        <v>тонн</v>
      </c>
      <c r="U2009" s="10" t="str">
        <f>LEFT(Таблица1[[#This Row],[ОКПД]],2)</f>
        <v>10</v>
      </c>
      <c r="V2009" s="10" t="e">
        <f>IF(H2009=H2016:H2019,"…*",Таблица1[[#This Row],[За отчётный месяц]])</f>
        <v>#VALUE!</v>
      </c>
      <c r="Y2009" s="26">
        <f t="shared" si="40"/>
        <v>0.09</v>
      </c>
      <c r="Z2009" s="79">
        <f t="shared" si="41"/>
        <v>100</v>
      </c>
    </row>
    <row r="2010" spans="1:26" ht="20.100000000000001" customHeight="1" x14ac:dyDescent="0.25">
      <c r="A2010" s="94">
        <v>45292</v>
      </c>
      <c r="B2010" s="5" t="s">
        <v>17</v>
      </c>
      <c r="C2010" s="5" t="s">
        <v>18</v>
      </c>
      <c r="D2010" s="5" t="s">
        <v>19</v>
      </c>
      <c r="E2010" s="77" t="s">
        <v>20</v>
      </c>
      <c r="F2010" s="84">
        <v>168</v>
      </c>
      <c r="G2010" s="81" t="s">
        <v>298</v>
      </c>
      <c r="H2010" s="81" t="s">
        <v>40</v>
      </c>
      <c r="I2010" s="5">
        <v>2</v>
      </c>
      <c r="J2010" s="19">
        <v>4.49</v>
      </c>
      <c r="K2010" s="19">
        <v>4.47</v>
      </c>
      <c r="L2010" s="19">
        <v>3.02</v>
      </c>
      <c r="M2010" s="19">
        <v>4.49</v>
      </c>
      <c r="N2010" s="19">
        <v>3.02</v>
      </c>
      <c r="O2010" s="20">
        <v>100.44742729306488</v>
      </c>
      <c r="P2010" s="20">
        <v>148.67549668874173</v>
      </c>
      <c r="Q2010" s="20">
        <v>148.67549668874173</v>
      </c>
      <c r="R2010" s="79" t="str">
        <f>CONCATENATE(Таблица1[[#This Row],[ОКПД]],Таблица1[[#This Row],[Признак периода данных]],Таблица1[[#This Row],[ОКЕИ]])</f>
        <v>10.13.14.002.АГ_168</v>
      </c>
      <c r="S2010" s="79" t="str">
        <f>VLOOKUP(Таблица1[[#This Row],[ОКПД]],ОКПД!$A$2:$B$11000,2,FALSE)</f>
        <v>Изделия колбасные, включая  изделия колбасные для детского питания</v>
      </c>
      <c r="T2010" s="79" t="str">
        <f>VLOOKUP(Таблица1[[#This Row],[ОКЕИ]],'для единиц измирения'!$G$4:$H$1900,2,FALSE)</f>
        <v>тонн</v>
      </c>
      <c r="U2010" s="10" t="str">
        <f>LEFT(Таблица1[[#This Row],[ОКПД]],2)</f>
        <v>10</v>
      </c>
      <c r="V2010" s="10" t="e">
        <f>IF(H2010=H2017:H2020,"…*",Таблица1[[#This Row],[За отчётный месяц]])</f>
        <v>#VALUE!</v>
      </c>
      <c r="Y2010" s="26">
        <f t="shared" si="40"/>
        <v>4.49</v>
      </c>
      <c r="Z2010" s="79">
        <f t="shared" si="41"/>
        <v>148.67549668874173</v>
      </c>
    </row>
    <row r="2011" spans="1:26" ht="20.100000000000001" customHeight="1" x14ac:dyDescent="0.25">
      <c r="A2011" s="94">
        <v>45292</v>
      </c>
      <c r="B2011" s="5" t="s">
        <v>17</v>
      </c>
      <c r="C2011" s="5" t="s">
        <v>18</v>
      </c>
      <c r="D2011" s="5" t="s">
        <v>19</v>
      </c>
      <c r="E2011" s="77" t="s">
        <v>20</v>
      </c>
      <c r="F2011" s="84">
        <v>169</v>
      </c>
      <c r="G2011" s="81" t="s">
        <v>298</v>
      </c>
      <c r="H2011" s="81" t="s">
        <v>299</v>
      </c>
      <c r="I2011" s="5">
        <v>1</v>
      </c>
      <c r="J2011" s="19">
        <v>121</v>
      </c>
      <c r="K2011" s="19">
        <v>120</v>
      </c>
      <c r="L2011" s="19">
        <v>107</v>
      </c>
      <c r="M2011" s="19">
        <v>121</v>
      </c>
      <c r="N2011" s="19">
        <v>107</v>
      </c>
      <c r="O2011" s="20">
        <v>100.83333333333333</v>
      </c>
      <c r="P2011" s="20">
        <v>113.08411214953271</v>
      </c>
      <c r="Q2011" s="20">
        <v>113.08411214953271</v>
      </c>
      <c r="R2011" s="79" t="str">
        <f>CONCATENATE(Таблица1[[#This Row],[ОКПД]],Таблица1[[#This Row],[Признак периода данных]],Таблица1[[#This Row],[ОКЕИ]])</f>
        <v>05.10.10.120_169</v>
      </c>
      <c r="S2011" s="79" t="str">
        <f>VLOOKUP(Таблица1[[#This Row],[ОКПД]],ОКПД!$A$2:$B$11000,2,FALSE)</f>
        <v xml:space="preserve">Уголь коксующийся </v>
      </c>
      <c r="T2011" s="79" t="str">
        <f>VLOOKUP(Таблица1[[#This Row],[ОКЕИ]],'для единиц измирения'!$G$4:$H$1900,2,FALSE)</f>
        <v>тыс. тонн</v>
      </c>
      <c r="U2011" s="10" t="str">
        <f>LEFT(Таблица1[[#This Row],[ОКПД]],2)</f>
        <v>05</v>
      </c>
      <c r="V2011" s="10" t="e">
        <f>IF(H2011=H2018:H2021,"…*",Таблица1[[#This Row],[За отчётный месяц]])</f>
        <v>#VALUE!</v>
      </c>
      <c r="Y2011" s="26">
        <f t="shared" si="40"/>
        <v>121</v>
      </c>
      <c r="Z2011" s="79">
        <f t="shared" si="41"/>
        <v>113.08411214953271</v>
      </c>
    </row>
    <row r="2012" spans="1:26" ht="20.100000000000001" customHeight="1" x14ac:dyDescent="0.25">
      <c r="A2012" s="94">
        <v>45292</v>
      </c>
      <c r="B2012" s="5" t="s">
        <v>17</v>
      </c>
      <c r="C2012" s="5" t="s">
        <v>18</v>
      </c>
      <c r="D2012" s="5" t="s">
        <v>19</v>
      </c>
      <c r="E2012" s="77" t="s">
        <v>20</v>
      </c>
      <c r="F2012" s="84">
        <v>234</v>
      </c>
      <c r="G2012" s="81" t="s">
        <v>298</v>
      </c>
      <c r="H2012" s="81" t="s">
        <v>286</v>
      </c>
      <c r="I2012" s="5">
        <v>8</v>
      </c>
      <c r="J2012" s="19">
        <v>77.248999999999995</v>
      </c>
      <c r="K2012" s="19">
        <v>75.08</v>
      </c>
      <c r="L2012" s="19">
        <v>77.864000000000004</v>
      </c>
      <c r="M2012" s="19">
        <v>77.248999999999995</v>
      </c>
      <c r="N2012" s="19">
        <v>77.864000000000004</v>
      </c>
      <c r="O2012" s="20">
        <v>102.88891848694726</v>
      </c>
      <c r="P2012" s="20">
        <v>99.210161306894065</v>
      </c>
      <c r="Q2012" s="20">
        <v>99.210161306894065</v>
      </c>
      <c r="R2012" s="79" t="str">
        <f>CONCATENATE(Таблица1[[#This Row],[ОКПД]],Таблица1[[#This Row],[Признак периода данных]],Таблица1[[#This Row],[ОКЕИ]])</f>
        <v>35.30.11.110_234</v>
      </c>
      <c r="S2012" s="79" t="str">
        <f>VLOOKUP(Таблица1[[#This Row],[ОКПД]],ОКПД!$A$2:$B$11000,2,FALSE)</f>
        <v>Энергия тепловая, отпущенная электростанциями</v>
      </c>
      <c r="T2012" s="79" t="str">
        <f>VLOOKUP(Таблица1[[#This Row],[ОКЕИ]],'для единиц измирения'!$G$4:$H$1900,2,FALSE)</f>
        <v>тыс. Гкал</v>
      </c>
      <c r="U2012" s="10" t="str">
        <f>LEFT(Таблица1[[#This Row],[ОКПД]],2)</f>
        <v>35</v>
      </c>
      <c r="V2012" s="10" t="e">
        <f>IF(H2012=H2019:H2022,"…*",Таблица1[[#This Row],[За отчётный месяц]])</f>
        <v>#VALUE!</v>
      </c>
      <c r="Y2012" s="26">
        <f t="shared" si="40"/>
        <v>77.248999999999995</v>
      </c>
      <c r="Z2012" s="79">
        <f t="shared" si="41"/>
        <v>99.210161306894065</v>
      </c>
    </row>
    <row r="2013" spans="1:26" ht="20.100000000000001" customHeight="1" x14ac:dyDescent="0.25">
      <c r="A2013" s="94">
        <v>45292</v>
      </c>
      <c r="B2013" s="5" t="s">
        <v>17</v>
      </c>
      <c r="C2013" s="5" t="s">
        <v>18</v>
      </c>
      <c r="D2013" s="5" t="s">
        <v>19</v>
      </c>
      <c r="E2013" s="77" t="s">
        <v>20</v>
      </c>
      <c r="F2013" s="84">
        <v>234</v>
      </c>
      <c r="G2013" s="81" t="s">
        <v>298</v>
      </c>
      <c r="H2013" s="81" t="s">
        <v>282</v>
      </c>
      <c r="I2013" s="5">
        <v>36</v>
      </c>
      <c r="J2013" s="19">
        <v>141.06200000000001</v>
      </c>
      <c r="K2013" s="19">
        <v>137.072</v>
      </c>
      <c r="L2013" s="19">
        <v>138.93199999999999</v>
      </c>
      <c r="M2013" s="19">
        <v>141.06200000000001</v>
      </c>
      <c r="N2013" s="19">
        <v>138.93199999999999</v>
      </c>
      <c r="O2013" s="20">
        <v>102.9108789541263</v>
      </c>
      <c r="P2013" s="20">
        <v>101.53312411827369</v>
      </c>
      <c r="Q2013" s="20">
        <v>101.53312411827369</v>
      </c>
      <c r="R2013" s="79" t="str">
        <f>CONCATENATE(Таблица1[[#This Row],[ОКПД]],Таблица1[[#This Row],[Признак периода данных]],Таблица1[[#This Row],[ОКЕИ]])</f>
        <v>35.30.11_234</v>
      </c>
      <c r="S2013" s="79" t="str">
        <f>VLOOKUP(Таблица1[[#This Row],[ОКПД]],ОКПД!$A$2:$B$11000,2,FALSE)</f>
        <v>Пар и горячая вода</v>
      </c>
      <c r="T2013" s="79" t="str">
        <f>VLOOKUP(Таблица1[[#This Row],[ОКЕИ]],'для единиц измирения'!$G$4:$H$1900,2,FALSE)</f>
        <v>тыс. Гкал</v>
      </c>
      <c r="U2013" s="10" t="str">
        <f>LEFT(Таблица1[[#This Row],[ОКПД]],2)</f>
        <v>35</v>
      </c>
      <c r="V2013" s="10" t="e">
        <f>IF(H2013=H2020:H2023,"…*",Таблица1[[#This Row],[За отчётный месяц]])</f>
        <v>#VALUE!</v>
      </c>
      <c r="Y2013" s="26">
        <f t="shared" si="40"/>
        <v>141.06200000000001</v>
      </c>
      <c r="Z2013" s="79">
        <f t="shared" si="41"/>
        <v>101.53312411827369</v>
      </c>
    </row>
    <row r="2014" spans="1:26" ht="20.100000000000001" customHeight="1" x14ac:dyDescent="0.25">
      <c r="A2014" s="94">
        <v>45292</v>
      </c>
      <c r="B2014" s="5" t="s">
        <v>17</v>
      </c>
      <c r="C2014" s="5" t="s">
        <v>18</v>
      </c>
      <c r="D2014" s="5" t="s">
        <v>19</v>
      </c>
      <c r="E2014" s="77" t="s">
        <v>20</v>
      </c>
      <c r="F2014" s="84">
        <v>234</v>
      </c>
      <c r="G2014" s="81" t="s">
        <v>298</v>
      </c>
      <c r="H2014" s="81" t="s">
        <v>291</v>
      </c>
      <c r="I2014" s="5">
        <v>28</v>
      </c>
      <c r="J2014" s="19">
        <v>62.892000000000003</v>
      </c>
      <c r="K2014" s="19">
        <v>60.843000000000004</v>
      </c>
      <c r="L2014" s="19">
        <v>60.094999999999999</v>
      </c>
      <c r="M2014" s="19">
        <v>62.892000000000003</v>
      </c>
      <c r="N2014" s="19">
        <v>60.094999999999999</v>
      </c>
      <c r="O2014" s="20">
        <v>103.36768403924856</v>
      </c>
      <c r="P2014" s="20">
        <v>104.65429736250935</v>
      </c>
      <c r="Q2014" s="20">
        <v>104.65429736250935</v>
      </c>
      <c r="R2014" s="79" t="str">
        <f>CONCATENATE(Таблица1[[#This Row],[ОКПД]],Таблица1[[#This Row],[Признак периода данных]],Таблица1[[#This Row],[ОКЕИ]])</f>
        <v>35.30.11.120_234</v>
      </c>
      <c r="S2014" s="79" t="str">
        <f>VLOOKUP(Таблица1[[#This Row],[ОКПД]],ОКПД!$A$2:$B$11000,2,FALSE)</f>
        <v>Энергия тепловая, отпущенная котельными</v>
      </c>
      <c r="T2014" s="79" t="str">
        <f>VLOOKUP(Таблица1[[#This Row],[ОКЕИ]],'для единиц измирения'!$G$4:$H$1900,2,FALSE)</f>
        <v>тыс. Гкал</v>
      </c>
      <c r="U2014" s="10" t="str">
        <f>LEFT(Таблица1[[#This Row],[ОКПД]],2)</f>
        <v>35</v>
      </c>
      <c r="V2014" s="10" t="e">
        <f>IF(H2014=H2021:H2024,"…*",Таблица1[[#This Row],[За отчётный месяц]])</f>
        <v>#VALUE!</v>
      </c>
      <c r="Y2014" s="26">
        <f t="shared" si="40"/>
        <v>62.892000000000003</v>
      </c>
      <c r="Z2014" s="79">
        <f t="shared" si="41"/>
        <v>104.65429736250935</v>
      </c>
    </row>
    <row r="2015" spans="1:26" ht="20.100000000000001" customHeight="1" x14ac:dyDescent="0.25">
      <c r="A2015" s="94">
        <v>45292</v>
      </c>
      <c r="B2015" s="5" t="s">
        <v>17</v>
      </c>
      <c r="C2015" s="5" t="s">
        <v>18</v>
      </c>
      <c r="D2015" s="5" t="s">
        <v>19</v>
      </c>
      <c r="E2015" s="77" t="s">
        <v>20</v>
      </c>
      <c r="F2015" s="84">
        <v>247</v>
      </c>
      <c r="G2015" s="81" t="s">
        <v>298</v>
      </c>
      <c r="H2015" s="81" t="s">
        <v>268</v>
      </c>
      <c r="I2015" s="5">
        <v>22</v>
      </c>
      <c r="J2015" s="19">
        <v>97.82</v>
      </c>
      <c r="K2015" s="19">
        <v>92.179000000000002</v>
      </c>
      <c r="L2015" s="19">
        <v>91.929000000000002</v>
      </c>
      <c r="M2015" s="19">
        <v>97.82</v>
      </c>
      <c r="N2015" s="19">
        <v>91.929000000000002</v>
      </c>
      <c r="O2015" s="20">
        <v>106.119615096714</v>
      </c>
      <c r="P2015" s="20">
        <v>106.40820633314841</v>
      </c>
      <c r="Q2015" s="20">
        <v>106.40820633314841</v>
      </c>
      <c r="R2015" s="79" t="str">
        <f>CONCATENATE(Таблица1[[#This Row],[ОКПД]],Таблица1[[#This Row],[Признак периода данных]],Таблица1[[#This Row],[ОКЕИ]])</f>
        <v>35.11.10.110_247</v>
      </c>
      <c r="S2015" s="79" t="str">
        <f>VLOOKUP(Таблица1[[#This Row],[ОКПД]],ОКПД!$A$2:$B$11000,2,FALSE)</f>
        <v>Электроэнергия, произведенная электростанциями общего назначения</v>
      </c>
      <c r="T2015" s="79" t="str">
        <f>VLOOKUP(Таблица1[[#This Row],[ОКЕИ]],'для единиц измирения'!$G$4:$H$1900,2,FALSE)</f>
        <v>млн. кВт. ч</v>
      </c>
      <c r="U2015" s="10" t="str">
        <f>LEFT(Таблица1[[#This Row],[ОКПД]],2)</f>
        <v>35</v>
      </c>
      <c r="V2015" s="10" t="e">
        <f>IF(H2015=H2022:H2025,"…*",Таблица1[[#This Row],[За отчётный месяц]])</f>
        <v>#VALUE!</v>
      </c>
      <c r="Y2015" s="26">
        <f t="shared" si="40"/>
        <v>97.82</v>
      </c>
      <c r="Z2015" s="79">
        <f t="shared" si="41"/>
        <v>106.40820633314841</v>
      </c>
    </row>
    <row r="2016" spans="1:26" ht="20.100000000000001" customHeight="1" x14ac:dyDescent="0.25">
      <c r="A2016" s="94">
        <v>45292</v>
      </c>
      <c r="B2016" s="5" t="s">
        <v>17</v>
      </c>
      <c r="C2016" s="5" t="s">
        <v>18</v>
      </c>
      <c r="D2016" s="5" t="s">
        <v>19</v>
      </c>
      <c r="E2016" s="77" t="s">
        <v>20</v>
      </c>
      <c r="F2016" s="84">
        <v>234</v>
      </c>
      <c r="G2016" s="81" t="s">
        <v>298</v>
      </c>
      <c r="H2016" s="81" t="s">
        <v>336</v>
      </c>
      <c r="I2016" s="5">
        <v>2</v>
      </c>
      <c r="J2016" s="19">
        <v>37.207999999999998</v>
      </c>
      <c r="K2016" s="19">
        <v>34.947000000000003</v>
      </c>
      <c r="L2016" s="19">
        <v>36.676000000000002</v>
      </c>
      <c r="M2016" s="19">
        <v>37.207999999999998</v>
      </c>
      <c r="N2016" s="19">
        <v>36.676000000000002</v>
      </c>
      <c r="O2016" s="20">
        <v>106.4697971213552</v>
      </c>
      <c r="P2016" s="20">
        <v>101.45053986258043</v>
      </c>
      <c r="Q2016" s="20">
        <v>101.45053986258043</v>
      </c>
      <c r="R2016" s="79" t="str">
        <f>CONCATENATE(Таблица1[[#This Row],[ОКПД]],Таблица1[[#This Row],[Признак периода данных]],Таблица1[[#This Row],[ОКЕИ]])</f>
        <v>35.30.11.112_234</v>
      </c>
      <c r="S2016" s="79" t="str">
        <f>VLOOKUP(Таблица1[[#This Row],[ОКПД]],ОКПД!$A$2:$B$11000,2,FALSE)</f>
        <v>Энергия тепловая, отпущенная атомными электростанциями (АЭС)</v>
      </c>
      <c r="T2016" s="79" t="str">
        <f>VLOOKUP(Таблица1[[#This Row],[ОКЕИ]],'для единиц измирения'!$G$4:$H$1900,2,FALSE)</f>
        <v>тыс. Гкал</v>
      </c>
      <c r="U2016" s="10" t="str">
        <f>LEFT(Таблица1[[#This Row],[ОКПД]],2)</f>
        <v>35</v>
      </c>
      <c r="V2016" s="10" t="e">
        <f>IF(H2016=H2023:H2026,"…*",Таблица1[[#This Row],[За отчётный месяц]])</f>
        <v>#VALUE!</v>
      </c>
      <c r="Y2016" s="26">
        <f t="shared" si="40"/>
        <v>37.207999999999998</v>
      </c>
      <c r="Z2016" s="79">
        <f t="shared" si="41"/>
        <v>101.45053986258043</v>
      </c>
    </row>
    <row r="2017" spans="1:26" ht="20.100000000000001" customHeight="1" x14ac:dyDescent="0.25">
      <c r="A2017" s="94">
        <v>45292</v>
      </c>
      <c r="B2017" s="5" t="s">
        <v>17</v>
      </c>
      <c r="C2017" s="5" t="s">
        <v>18</v>
      </c>
      <c r="D2017" s="5" t="s">
        <v>19</v>
      </c>
      <c r="E2017" s="77" t="s">
        <v>20</v>
      </c>
      <c r="F2017" s="84">
        <v>247</v>
      </c>
      <c r="G2017" s="81" t="s">
        <v>298</v>
      </c>
      <c r="H2017" s="81" t="s">
        <v>273</v>
      </c>
      <c r="I2017" s="5">
        <v>17</v>
      </c>
      <c r="J2017" s="19">
        <v>24.875</v>
      </c>
      <c r="K2017" s="19">
        <v>23.303999999999998</v>
      </c>
      <c r="L2017" s="19">
        <v>24.54</v>
      </c>
      <c r="M2017" s="19">
        <v>24.875</v>
      </c>
      <c r="N2017" s="19">
        <v>24.54</v>
      </c>
      <c r="O2017" s="20">
        <v>106.74133196017851</v>
      </c>
      <c r="P2017" s="20">
        <v>101.36511817440913</v>
      </c>
      <c r="Q2017" s="20">
        <v>101.36511817440913</v>
      </c>
      <c r="R2017" s="79" t="str">
        <f>CONCATENATE(Таблица1[[#This Row],[ОКПД]],Таблица1[[#This Row],[Признак периода данных]],Таблица1[[#This Row],[ОКЕИ]])</f>
        <v>35.11.10.114_247</v>
      </c>
      <c r="S2017" s="79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017" s="79" t="str">
        <f>VLOOKUP(Таблица1[[#This Row],[ОКЕИ]],'для единиц измирения'!$G$4:$H$1900,2,FALSE)</f>
        <v>млн. кВт. ч</v>
      </c>
      <c r="U2017" s="10" t="str">
        <f>LEFT(Таблица1[[#This Row],[ОКПД]],2)</f>
        <v>35</v>
      </c>
      <c r="V2017" s="10" t="e">
        <f>IF(H2017=H2024:H2027,"…*",Таблица1[[#This Row],[За отчётный месяц]])</f>
        <v>#VALUE!</v>
      </c>
      <c r="Y2017" s="26">
        <f t="shared" si="40"/>
        <v>24.875</v>
      </c>
      <c r="Z2017" s="79">
        <f t="shared" si="41"/>
        <v>101.36511817440913</v>
      </c>
    </row>
    <row r="2018" spans="1:26" ht="20.100000000000001" customHeight="1" x14ac:dyDescent="0.25">
      <c r="A2018" s="94">
        <v>45292</v>
      </c>
      <c r="B2018" s="5" t="s">
        <v>17</v>
      </c>
      <c r="C2018" s="5" t="s">
        <v>18</v>
      </c>
      <c r="D2018" s="5" t="s">
        <v>19</v>
      </c>
      <c r="E2018" s="77" t="s">
        <v>20</v>
      </c>
      <c r="F2018" s="84">
        <v>168</v>
      </c>
      <c r="G2018" s="81" t="s">
        <v>298</v>
      </c>
      <c r="H2018" s="81" t="s">
        <v>179</v>
      </c>
      <c r="I2018" s="5">
        <v>11</v>
      </c>
      <c r="J2018" s="19">
        <v>14.968</v>
      </c>
      <c r="K2018" s="19">
        <v>12.999000000000001</v>
      </c>
      <c r="L2018" s="19">
        <v>11.29</v>
      </c>
      <c r="M2018" s="19">
        <v>14.968</v>
      </c>
      <c r="N2018" s="19">
        <v>11.29</v>
      </c>
      <c r="O2018" s="20">
        <v>115.14731902454035</v>
      </c>
      <c r="P2018" s="20">
        <v>132.57750221434898</v>
      </c>
      <c r="Q2018" s="20">
        <v>132.57750221434898</v>
      </c>
      <c r="R2018" s="79" t="str">
        <f>CONCATENATE(Таблица1[[#This Row],[ОКПД]],Таблица1[[#This Row],[Признак периода данных]],Таблица1[[#This Row],[ОКЕИ]])</f>
        <v>10.71.11.120_168</v>
      </c>
      <c r="S2018" s="79" t="str">
        <f>VLOOKUP(Таблица1[[#This Row],[ОКПД]],ОКПД!$A$2:$B$11000,2,FALSE)</f>
        <v>Булочные изделия недлительного хранения</v>
      </c>
      <c r="T2018" s="79" t="str">
        <f>VLOOKUP(Таблица1[[#This Row],[ОКЕИ]],'для единиц измирения'!$G$4:$H$1900,2,FALSE)</f>
        <v>тонн</v>
      </c>
      <c r="U2018" s="10" t="str">
        <f>LEFT(Таблица1[[#This Row],[ОКПД]],2)</f>
        <v>10</v>
      </c>
      <c r="V2018" s="10" t="e">
        <f>IF(H2018=H2025:H2028,"…*",Таблица1[[#This Row],[За отчётный месяц]])</f>
        <v>#VALUE!</v>
      </c>
      <c r="Y2018" s="26">
        <f t="shared" si="40"/>
        <v>14.968</v>
      </c>
      <c r="Z2018" s="79">
        <f t="shared" si="41"/>
        <v>132.57750221434898</v>
      </c>
    </row>
    <row r="2019" spans="1:26" ht="20.100000000000001" customHeight="1" x14ac:dyDescent="0.25">
      <c r="A2019" s="94">
        <v>45292</v>
      </c>
      <c r="B2019" s="5" t="s">
        <v>17</v>
      </c>
      <c r="C2019" s="5" t="s">
        <v>18</v>
      </c>
      <c r="D2019" s="5" t="s">
        <v>19</v>
      </c>
      <c r="E2019" s="77" t="s">
        <v>20</v>
      </c>
      <c r="F2019" s="84">
        <v>247</v>
      </c>
      <c r="G2019" s="81" t="s">
        <v>298</v>
      </c>
      <c r="H2019" s="81" t="s">
        <v>334</v>
      </c>
      <c r="I2019" s="5">
        <v>2</v>
      </c>
      <c r="J2019" s="19">
        <v>45.965000000000003</v>
      </c>
      <c r="K2019" s="19">
        <v>39.527999999999999</v>
      </c>
      <c r="L2019" s="19">
        <v>39.573</v>
      </c>
      <c r="M2019" s="19">
        <v>45.965000000000003</v>
      </c>
      <c r="N2019" s="19">
        <v>39.573</v>
      </c>
      <c r="O2019" s="20">
        <v>116.2846589759158</v>
      </c>
      <c r="P2019" s="20">
        <v>116.15242715993227</v>
      </c>
      <c r="Q2019" s="20">
        <v>116.15242715993227</v>
      </c>
      <c r="R2019" s="79" t="str">
        <f>CONCATENATE(Таблица1[[#This Row],[ОКПД]],Таблица1[[#This Row],[Признак периода данных]],Таблица1[[#This Row],[ОКЕИ]])</f>
        <v>35.11.10.115_247</v>
      </c>
      <c r="S2019" s="79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019" s="79" t="str">
        <f>VLOOKUP(Таблица1[[#This Row],[ОКЕИ]],'для единиц измирения'!$G$4:$H$1900,2,FALSE)</f>
        <v>млн. кВт. ч</v>
      </c>
      <c r="U2019" s="10" t="str">
        <f>LEFT(Таблица1[[#This Row],[ОКПД]],2)</f>
        <v>35</v>
      </c>
      <c r="V2019" s="10" t="e">
        <f>IF(H2019=H2026:H2029,"…*",Таблица1[[#This Row],[За отчётный месяц]])</f>
        <v>#VALUE!</v>
      </c>
      <c r="Y2019" s="26">
        <f t="shared" si="40"/>
        <v>45.965000000000003</v>
      </c>
      <c r="Z2019" s="79">
        <f t="shared" si="41"/>
        <v>116.15242715993227</v>
      </c>
    </row>
    <row r="2020" spans="1:26" ht="20.100000000000001" customHeight="1" x14ac:dyDescent="0.25">
      <c r="A2020" s="94">
        <v>45292</v>
      </c>
      <c r="B2020" s="5" t="s">
        <v>17</v>
      </c>
      <c r="C2020" s="5" t="s">
        <v>18</v>
      </c>
      <c r="D2020" s="5" t="s">
        <v>19</v>
      </c>
      <c r="E2020" s="77" t="s">
        <v>20</v>
      </c>
      <c r="F2020" s="84">
        <v>247</v>
      </c>
      <c r="G2020" s="81" t="s">
        <v>298</v>
      </c>
      <c r="H2020" s="81" t="s">
        <v>262</v>
      </c>
      <c r="I2020" s="5">
        <v>24</v>
      </c>
      <c r="J2020" s="19">
        <v>112.81</v>
      </c>
      <c r="K2020" s="19">
        <v>92.99</v>
      </c>
      <c r="L2020" s="19">
        <v>92.126000000000005</v>
      </c>
      <c r="M2020" s="19">
        <v>112.81</v>
      </c>
      <c r="N2020" s="19">
        <v>92.126000000000005</v>
      </c>
      <c r="O2020" s="20">
        <v>121.31411979782773</v>
      </c>
      <c r="P2020" s="20">
        <v>122.45185940993856</v>
      </c>
      <c r="Q2020" s="20">
        <v>122.45185940993856</v>
      </c>
      <c r="R2020" s="79" t="str">
        <f>CONCATENATE(Таблица1[[#This Row],[ОКПД]],Таблица1[[#This Row],[Признак периода данных]],Таблица1[[#This Row],[ОКЕИ]])</f>
        <v>35.11.10_247</v>
      </c>
      <c r="S2020" s="79" t="str">
        <f>VLOOKUP(Таблица1[[#This Row],[ОКПД]],ОКПД!$A$2:$B$11000,2,FALSE)</f>
        <v>Электроэнергия</v>
      </c>
      <c r="T2020" s="79" t="str">
        <f>VLOOKUP(Таблица1[[#This Row],[ОКЕИ]],'для единиц измирения'!$G$4:$H$1900,2,FALSE)</f>
        <v>млн. кВт. ч</v>
      </c>
      <c r="U2020" s="10" t="str">
        <f>LEFT(Таблица1[[#This Row],[ОКПД]],2)</f>
        <v>35</v>
      </c>
      <c r="V2020" s="10" t="e">
        <f>IF(H2020=H2027:H2030,"…*",Таблица1[[#This Row],[За отчётный месяц]])</f>
        <v>#VALUE!</v>
      </c>
      <c r="Y2020" s="26">
        <f t="shared" si="40"/>
        <v>112.81</v>
      </c>
      <c r="Z2020" s="79">
        <f t="shared" si="41"/>
        <v>122.45185940993856</v>
      </c>
    </row>
    <row r="2021" spans="1:26" ht="20.100000000000001" customHeight="1" x14ac:dyDescent="0.25">
      <c r="A2021" s="94">
        <v>45292</v>
      </c>
      <c r="B2021" s="5" t="s">
        <v>17</v>
      </c>
      <c r="C2021" s="5" t="s">
        <v>18</v>
      </c>
      <c r="D2021" s="5" t="s">
        <v>19</v>
      </c>
      <c r="E2021" s="77" t="s">
        <v>20</v>
      </c>
      <c r="F2021" s="84">
        <v>168</v>
      </c>
      <c r="G2021" s="81" t="s">
        <v>298</v>
      </c>
      <c r="H2021" s="81" t="s">
        <v>45</v>
      </c>
      <c r="I2021" s="5">
        <v>2</v>
      </c>
      <c r="J2021" s="19">
        <v>1.4</v>
      </c>
      <c r="K2021" s="19">
        <v>1.1499999999999999</v>
      </c>
      <c r="L2021" s="19">
        <v>0.84</v>
      </c>
      <c r="M2021" s="19">
        <v>1.4</v>
      </c>
      <c r="N2021" s="19">
        <v>0.84</v>
      </c>
      <c r="O2021" s="20">
        <v>121.73913043478261</v>
      </c>
      <c r="P2021" s="20">
        <v>166.66666666666666</v>
      </c>
      <c r="Q2021" s="20">
        <v>166.66666666666666</v>
      </c>
      <c r="R2021" s="79" t="str">
        <f>CONCATENATE(Таблица1[[#This Row],[ОКПД]],Таблица1[[#This Row],[Признак периода данных]],Таблица1[[#This Row],[ОКЕИ]])</f>
        <v>10.13.14.400_168</v>
      </c>
      <c r="S2021" s="79" t="str">
        <f>VLOOKUP(Таблица1[[#This Row],[ОКПД]],ОКПД!$A$2:$B$11000,2,FALSE)</f>
        <v>Изделия колбасные копченые</v>
      </c>
      <c r="T2021" s="79" t="str">
        <f>VLOOKUP(Таблица1[[#This Row],[ОКЕИ]],'для единиц измирения'!$G$4:$H$1900,2,FALSE)</f>
        <v>тонн</v>
      </c>
      <c r="U2021" s="10" t="str">
        <f>LEFT(Таблица1[[#This Row],[ОКПД]],2)</f>
        <v>10</v>
      </c>
      <c r="V2021" s="10" t="e">
        <f>IF(H2021=H2028:H2031,"…*",Таблица1[[#This Row],[За отчётный месяц]])</f>
        <v>#VALUE!</v>
      </c>
      <c r="Y2021" s="26">
        <f t="shared" si="40"/>
        <v>1.4</v>
      </c>
      <c r="Z2021" s="79">
        <f t="shared" si="41"/>
        <v>166.66666666666666</v>
      </c>
    </row>
    <row r="2022" spans="1:26" ht="20.100000000000001" customHeight="1" x14ac:dyDescent="0.25">
      <c r="A2022" s="94">
        <v>45292</v>
      </c>
      <c r="B2022" s="5" t="s">
        <v>17</v>
      </c>
      <c r="C2022" s="5" t="s">
        <v>18</v>
      </c>
      <c r="D2022" s="5" t="s">
        <v>19</v>
      </c>
      <c r="E2022" s="77" t="s">
        <v>20</v>
      </c>
      <c r="F2022" s="84">
        <v>247</v>
      </c>
      <c r="G2022" s="81" t="s">
        <v>298</v>
      </c>
      <c r="H2022" s="81" t="s">
        <v>266</v>
      </c>
      <c r="I2022" s="5">
        <v>20</v>
      </c>
      <c r="J2022" s="19">
        <v>66.260999999999996</v>
      </c>
      <c r="K2022" s="19">
        <v>52.651000000000003</v>
      </c>
      <c r="L2022" s="19">
        <v>52.356000000000002</v>
      </c>
      <c r="M2022" s="19">
        <v>66.260999999999996</v>
      </c>
      <c r="N2022" s="19">
        <v>52.356000000000002</v>
      </c>
      <c r="O2022" s="20">
        <v>125.84946154868854</v>
      </c>
      <c r="P2022" s="20">
        <v>126.55856062342426</v>
      </c>
      <c r="Q2022" s="20">
        <v>126.55856062342426</v>
      </c>
      <c r="R2022" s="79" t="str">
        <f>CONCATENATE(Таблица1[[#This Row],[ОКПД]],Таблица1[[#This Row],[Признак периода данных]],Таблица1[[#This Row],[ОКЕИ]])</f>
        <v>35.11.10.001.АГ_247</v>
      </c>
      <c r="S2022" s="79" t="str">
        <f>VLOOKUP(Таблица1[[#This Row],[ОКПД]],ОКПД!$A$2:$B$11000,2,FALSE)</f>
        <v xml:space="preserve">Электроэнергия, произведенная тепловыми электростанциями </v>
      </c>
      <c r="T2022" s="79" t="str">
        <f>VLOOKUP(Таблица1[[#This Row],[ОКЕИ]],'для единиц измирения'!$G$4:$H$1900,2,FALSE)</f>
        <v>млн. кВт. ч</v>
      </c>
      <c r="U2022" s="10" t="str">
        <f>LEFT(Таблица1[[#This Row],[ОКПД]],2)</f>
        <v>35</v>
      </c>
      <c r="V2022" s="10" t="e">
        <f>IF(H2022=H2029:H2032,"…*",Таблица1[[#This Row],[За отчётный месяц]])</f>
        <v>#VALUE!</v>
      </c>
      <c r="Y2022" s="26">
        <f t="shared" si="40"/>
        <v>66.260999999999996</v>
      </c>
      <c r="Z2022" s="79">
        <f t="shared" si="41"/>
        <v>126.55856062342426</v>
      </c>
    </row>
    <row r="2023" spans="1:26" ht="20.100000000000001" customHeight="1" x14ac:dyDescent="0.25">
      <c r="A2023" s="94">
        <v>45292</v>
      </c>
      <c r="B2023" s="5" t="s">
        <v>17</v>
      </c>
      <c r="C2023" s="5" t="s">
        <v>18</v>
      </c>
      <c r="D2023" s="5" t="s">
        <v>19</v>
      </c>
      <c r="E2023" s="77" t="s">
        <v>20</v>
      </c>
      <c r="F2023" s="84">
        <v>169</v>
      </c>
      <c r="G2023" s="81" t="s">
        <v>298</v>
      </c>
      <c r="H2023" s="81" t="s">
        <v>35</v>
      </c>
      <c r="I2023" s="5">
        <v>1</v>
      </c>
      <c r="J2023" s="19">
        <v>44</v>
      </c>
      <c r="K2023" s="19">
        <v>34</v>
      </c>
      <c r="L2023" s="19">
        <v>35</v>
      </c>
      <c r="M2023" s="19">
        <v>44</v>
      </c>
      <c r="N2023" s="19">
        <v>35</v>
      </c>
      <c r="O2023" s="20">
        <v>129.41176470588235</v>
      </c>
      <c r="P2023" s="20">
        <v>125.71428571428571</v>
      </c>
      <c r="Q2023" s="20">
        <v>125.71428571428571</v>
      </c>
      <c r="R2023" s="79" t="str">
        <f>CONCATENATE(Таблица1[[#This Row],[ОКПД]],Таблица1[[#This Row],[Признак периода данных]],Таблица1[[#This Row],[ОКЕИ]])</f>
        <v>05.10.20.002.АГ_169</v>
      </c>
      <c r="S2023" s="79" t="str">
        <f>VLOOKUP(Таблица1[[#This Row],[ОКПД]],ОКПД!$A$2:$B$11000,2,FALSE)</f>
        <v xml:space="preserve">Уголь каменный и бурый обогащенный </v>
      </c>
      <c r="T2023" s="79" t="str">
        <f>VLOOKUP(Таблица1[[#This Row],[ОКЕИ]],'для единиц измирения'!$G$4:$H$1900,2,FALSE)</f>
        <v>тыс. тонн</v>
      </c>
      <c r="U2023" s="10" t="str">
        <f>LEFT(Таблица1[[#This Row],[ОКПД]],2)</f>
        <v>05</v>
      </c>
      <c r="V2023" s="10" t="e">
        <f>IF(H2023=H2030:H2033,"…*",Таблица1[[#This Row],[За отчётный месяц]])</f>
        <v>#VALUE!</v>
      </c>
      <c r="Y2023" s="26">
        <f t="shared" si="40"/>
        <v>44</v>
      </c>
      <c r="Z2023" s="79">
        <f t="shared" si="41"/>
        <v>125.71428571428571</v>
      </c>
    </row>
    <row r="2024" spans="1:26" ht="20.100000000000001" customHeight="1" x14ac:dyDescent="0.25">
      <c r="A2024" s="94">
        <v>45292</v>
      </c>
      <c r="B2024" s="5" t="s">
        <v>17</v>
      </c>
      <c r="C2024" s="5" t="s">
        <v>18</v>
      </c>
      <c r="D2024" s="5" t="s">
        <v>19</v>
      </c>
      <c r="E2024" s="77" t="s">
        <v>20</v>
      </c>
      <c r="F2024" s="84">
        <v>169</v>
      </c>
      <c r="G2024" s="81" t="s">
        <v>298</v>
      </c>
      <c r="H2024" s="81" t="s">
        <v>302</v>
      </c>
      <c r="I2024" s="5">
        <v>1</v>
      </c>
      <c r="J2024" s="19">
        <v>44</v>
      </c>
      <c r="K2024" s="19">
        <v>34</v>
      </c>
      <c r="L2024" s="19">
        <v>35</v>
      </c>
      <c r="M2024" s="19">
        <v>44</v>
      </c>
      <c r="N2024" s="19">
        <v>35</v>
      </c>
      <c r="O2024" s="20">
        <v>129.41176470588235</v>
      </c>
      <c r="P2024" s="20">
        <v>125.71428571428571</v>
      </c>
      <c r="Q2024" s="20">
        <v>125.71428571428571</v>
      </c>
      <c r="R2024" s="79" t="str">
        <f>CONCATENATE(Таблица1[[#This Row],[ОКПД]],Таблица1[[#This Row],[Признак периода данных]],Таблица1[[#This Row],[ОКЕИ]])</f>
        <v>05.10.10.142_169</v>
      </c>
      <c r="S2024" s="79" t="str">
        <f>VLOOKUP(Таблица1[[#This Row],[ОКПД]],ОКПД!$A$2:$B$11000,2,FALSE)</f>
        <v>Уголь коксующийся обогащенный</v>
      </c>
      <c r="T2024" s="79" t="str">
        <f>VLOOKUP(Таблица1[[#This Row],[ОКЕИ]],'для единиц измирения'!$G$4:$H$1900,2,FALSE)</f>
        <v>тыс. тонн</v>
      </c>
      <c r="U2024" s="10" t="str">
        <f>LEFT(Таблица1[[#This Row],[ОКПД]],2)</f>
        <v>05</v>
      </c>
      <c r="V2024" s="10" t="e">
        <f>IF(H2024=H2031:H2034,"…*",Таблица1[[#This Row],[За отчётный месяц]])</f>
        <v>#VALUE!</v>
      </c>
      <c r="Y2024" s="26">
        <f t="shared" si="40"/>
        <v>44</v>
      </c>
      <c r="Z2024" s="79">
        <f t="shared" si="41"/>
        <v>125.71428571428571</v>
      </c>
    </row>
    <row r="2025" spans="1:26" ht="20.100000000000001" customHeight="1" x14ac:dyDescent="0.25">
      <c r="A2025" s="94">
        <v>45292</v>
      </c>
      <c r="B2025" s="5" t="s">
        <v>17</v>
      </c>
      <c r="C2025" s="5" t="s">
        <v>18</v>
      </c>
      <c r="D2025" s="5" t="s">
        <v>19</v>
      </c>
      <c r="E2025" s="77" t="s">
        <v>20</v>
      </c>
      <c r="F2025" s="84">
        <v>169</v>
      </c>
      <c r="G2025" s="81" t="s">
        <v>298</v>
      </c>
      <c r="H2025" s="81" t="s">
        <v>30</v>
      </c>
      <c r="I2025" s="5">
        <v>1</v>
      </c>
      <c r="J2025" s="19">
        <v>44</v>
      </c>
      <c r="K2025" s="19">
        <v>34</v>
      </c>
      <c r="L2025" s="19">
        <v>35</v>
      </c>
      <c r="M2025" s="19">
        <v>44</v>
      </c>
      <c r="N2025" s="19">
        <v>35</v>
      </c>
      <c r="O2025" s="20">
        <v>129.41176470588235</v>
      </c>
      <c r="P2025" s="20">
        <v>125.71428571428571</v>
      </c>
      <c r="Q2025" s="20">
        <v>125.71428571428571</v>
      </c>
      <c r="R2025" s="79" t="str">
        <f>CONCATENATE(Таблица1[[#This Row],[ОКПД]],Таблица1[[#This Row],[Признак периода данных]],Таблица1[[#This Row],[ОКЕИ]])</f>
        <v>05.10.10.140_169</v>
      </c>
      <c r="S2025" s="79" t="str">
        <f>VLOOKUP(Таблица1[[#This Row],[ОКПД]],ОКПД!$A$2:$B$11000,2,FALSE)</f>
        <v>Уголь  и антрацит обогащенные</v>
      </c>
      <c r="T2025" s="79" t="str">
        <f>VLOOKUP(Таблица1[[#This Row],[ОКЕИ]],'для единиц измирения'!$G$4:$H$1900,2,FALSE)</f>
        <v>тыс. тонн</v>
      </c>
      <c r="U2025" s="10" t="str">
        <f>LEFT(Таблица1[[#This Row],[ОКПД]],2)</f>
        <v>05</v>
      </c>
      <c r="V2025" s="10" t="e">
        <f>IF(H2025=H2032:H2035,"…*",Таблица1[[#This Row],[За отчётный месяц]])</f>
        <v>#VALUE!</v>
      </c>
      <c r="Y2025" s="26">
        <f t="shared" si="40"/>
        <v>44</v>
      </c>
      <c r="Z2025" s="79">
        <f t="shared" si="41"/>
        <v>125.71428571428571</v>
      </c>
    </row>
    <row r="2026" spans="1:26" ht="20.100000000000001" customHeight="1" x14ac:dyDescent="0.25">
      <c r="A2026" s="94">
        <v>45292</v>
      </c>
      <c r="B2026" s="5" t="s">
        <v>17</v>
      </c>
      <c r="C2026" s="5" t="s">
        <v>18</v>
      </c>
      <c r="D2026" s="5" t="s">
        <v>19</v>
      </c>
      <c r="E2026" s="77" t="s">
        <v>20</v>
      </c>
      <c r="F2026" s="84">
        <v>168</v>
      </c>
      <c r="G2026" s="81" t="s">
        <v>298</v>
      </c>
      <c r="H2026" s="81" t="s">
        <v>89</v>
      </c>
      <c r="I2026" s="5">
        <v>2</v>
      </c>
      <c r="J2026" s="19">
        <v>0.82099999999999995</v>
      </c>
      <c r="K2026" s="19">
        <v>0.44500000000000001</v>
      </c>
      <c r="L2026" s="19">
        <v>0.61499999999999999</v>
      </c>
      <c r="M2026" s="19">
        <v>0.82099999999999995</v>
      </c>
      <c r="N2026" s="19">
        <v>0.61499999999999999</v>
      </c>
      <c r="O2026" s="20">
        <v>184.49438202247191</v>
      </c>
      <c r="P2026" s="20">
        <v>133.4959349593496</v>
      </c>
      <c r="Q2026" s="20">
        <v>133.4959349593496</v>
      </c>
      <c r="R2026" s="79" t="str">
        <f>CONCATENATE(Таблица1[[#This Row],[ОКПД]],Таблица1[[#This Row],[Признак периода данных]],Таблица1[[#This Row],[ОКЕИ]])</f>
        <v>10.20.23.110_168</v>
      </c>
      <c r="S2026" s="79" t="str">
        <f>VLOOKUP(Таблица1[[#This Row],[ОКПД]],ОКПД!$A$2:$B$11000,2,FALSE)</f>
        <v>Рыба вяленая</v>
      </c>
      <c r="T2026" s="79" t="str">
        <f>VLOOKUP(Таблица1[[#This Row],[ОКЕИ]],'для единиц измирения'!$G$4:$H$1900,2,FALSE)</f>
        <v>тонн</v>
      </c>
      <c r="U2026" s="10" t="str">
        <f>LEFT(Таблица1[[#This Row],[ОКПД]],2)</f>
        <v>10</v>
      </c>
      <c r="V2026" s="10" t="e">
        <f>IF(H2026=H2033:H2036,"…*",Таблица1[[#This Row],[За отчётный месяц]])</f>
        <v>#VALUE!</v>
      </c>
      <c r="Y2026" s="26">
        <f t="shared" si="40"/>
        <v>0.82099999999999995</v>
      </c>
      <c r="Z2026" s="79">
        <f t="shared" si="41"/>
        <v>133.4959349593496</v>
      </c>
    </row>
    <row r="2027" spans="1:26" ht="20.100000000000001" customHeight="1" x14ac:dyDescent="0.25">
      <c r="A2027" s="94">
        <v>45292</v>
      </c>
      <c r="B2027" s="5" t="s">
        <v>17</v>
      </c>
      <c r="C2027" s="5" t="s">
        <v>18</v>
      </c>
      <c r="D2027" s="5" t="s">
        <v>19</v>
      </c>
      <c r="E2027" s="77" t="s">
        <v>20</v>
      </c>
      <c r="F2027" s="84">
        <v>168</v>
      </c>
      <c r="G2027" s="81" t="s">
        <v>298</v>
      </c>
      <c r="H2027" s="81" t="s">
        <v>189</v>
      </c>
      <c r="I2027" s="5">
        <v>2</v>
      </c>
      <c r="J2027" s="19">
        <v>8.6999999999999994E-2</v>
      </c>
      <c r="K2027" s="19">
        <v>4.5999999999999999E-2</v>
      </c>
      <c r="L2027" s="19">
        <v>0.03</v>
      </c>
      <c r="M2027" s="19">
        <v>8.6999999999999994E-2</v>
      </c>
      <c r="N2027" s="19">
        <v>0.03</v>
      </c>
      <c r="O2027" s="20">
        <v>189.13043478260869</v>
      </c>
      <c r="P2027" s="20">
        <v>290</v>
      </c>
      <c r="Q2027" s="20">
        <v>290</v>
      </c>
      <c r="R2027" s="79" t="str">
        <f>CONCATENATE(Таблица1[[#This Row],[ОКПД]],Таблица1[[#This Row],[Признак периода данных]],Таблица1[[#This Row],[ОКЕИ]])</f>
        <v>10.72.11.001.АГ_168</v>
      </c>
      <c r="S2027" s="79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027" s="79" t="str">
        <f>VLOOKUP(Таблица1[[#This Row],[ОКЕИ]],'для единиц измирения'!$G$4:$H$1900,2,FALSE)</f>
        <v>тонн</v>
      </c>
      <c r="U2027" s="10" t="str">
        <f>LEFT(Таблица1[[#This Row],[ОКПД]],2)</f>
        <v>10</v>
      </c>
      <c r="V2027" s="10" t="e">
        <f>IF(H2027=H2034:H2037,"…*",Таблица1[[#This Row],[За отчётный месяц]])</f>
        <v>#VALUE!</v>
      </c>
      <c r="Y2027" s="26">
        <f t="shared" si="40"/>
        <v>8.6999999999999994E-2</v>
      </c>
      <c r="Z2027" s="79">
        <f t="shared" si="41"/>
        <v>290</v>
      </c>
    </row>
    <row r="2028" spans="1:26" ht="20.100000000000001" customHeight="1" x14ac:dyDescent="0.25">
      <c r="A2028" s="94">
        <v>45292</v>
      </c>
      <c r="B2028" s="5" t="s">
        <v>17</v>
      </c>
      <c r="C2028" s="5" t="s">
        <v>18</v>
      </c>
      <c r="D2028" s="5" t="s">
        <v>19</v>
      </c>
      <c r="E2028" s="77" t="s">
        <v>20</v>
      </c>
      <c r="F2028" s="84">
        <v>384</v>
      </c>
      <c r="G2028" s="81" t="s">
        <v>298</v>
      </c>
      <c r="H2028" s="81" t="s">
        <v>9074</v>
      </c>
      <c r="I2028" s="5">
        <v>1</v>
      </c>
      <c r="J2028" s="19">
        <v>14</v>
      </c>
      <c r="K2028" s="19">
        <v>7</v>
      </c>
      <c r="L2028" s="19">
        <v>14</v>
      </c>
      <c r="M2028" s="19">
        <v>14</v>
      </c>
      <c r="N2028" s="19">
        <v>14</v>
      </c>
      <c r="O2028" s="20">
        <v>200</v>
      </c>
      <c r="P2028" s="20">
        <v>100</v>
      </c>
      <c r="Q2028" s="20">
        <v>100</v>
      </c>
      <c r="R2028" s="79" t="str">
        <f>CONCATENATE(Таблица1[[#This Row],[ОКПД]],Таблица1[[#This Row],[Признак периода данных]],Таблица1[[#This Row],[ОКЕИ]])</f>
        <v>31.01.12_384</v>
      </c>
      <c r="S2028" s="79" t="str">
        <f>VLOOKUP(Таблица1[[#This Row],[ОКПД]],ОКПД!$A$2:$B$11000,2,FALSE)</f>
        <v>Мебель деревянная для офисов</v>
      </c>
      <c r="T2028" s="79" t="str">
        <f>VLOOKUP(Таблица1[[#This Row],[ОКЕИ]],'для единиц измирения'!$G$4:$H$1900,2,FALSE)</f>
        <v>тыс.руб</v>
      </c>
      <c r="U2028" s="10" t="str">
        <f>LEFT(Таблица1[[#This Row],[ОКПД]],2)</f>
        <v>31</v>
      </c>
      <c r="V2028" s="10" t="e">
        <f>IF(H2028=H2035:H2038,"…*",Таблица1[[#This Row],[За отчётный месяц]])</f>
        <v>#VALUE!</v>
      </c>
      <c r="Y2028" s="26">
        <f t="shared" si="40"/>
        <v>14</v>
      </c>
      <c r="Z2028" s="79">
        <f t="shared" si="41"/>
        <v>100</v>
      </c>
    </row>
    <row r="2029" spans="1:26" ht="20.100000000000001" customHeight="1" x14ac:dyDescent="0.25">
      <c r="A2029" s="94">
        <v>45292</v>
      </c>
      <c r="B2029" s="5" t="s">
        <v>17</v>
      </c>
      <c r="C2029" s="5" t="s">
        <v>18</v>
      </c>
      <c r="D2029" s="5" t="s">
        <v>19</v>
      </c>
      <c r="E2029" s="77" t="s">
        <v>20</v>
      </c>
      <c r="F2029" s="84">
        <v>882</v>
      </c>
      <c r="G2029" s="81" t="s">
        <v>298</v>
      </c>
      <c r="H2029" s="81" t="s">
        <v>114</v>
      </c>
      <c r="I2029" s="5"/>
      <c r="J2029" s="19">
        <v>0.22857142857142856</v>
      </c>
      <c r="K2029" s="19">
        <v>0.1</v>
      </c>
      <c r="L2029" s="19">
        <v>0.04</v>
      </c>
      <c r="M2029" s="19">
        <v>0.22857142857142856</v>
      </c>
      <c r="N2029" s="19">
        <v>0.04</v>
      </c>
      <c r="O2029" s="20">
        <v>228.57142857142858</v>
      </c>
      <c r="P2029" s="20">
        <v>571.42857142857144</v>
      </c>
      <c r="Q2029" s="20">
        <v>571.42857142857144</v>
      </c>
      <c r="R2029" s="79" t="str">
        <f>CONCATENATE(Таблица1[[#This Row],[ОКПД]],Таблица1[[#This Row],[Признак периода данных]],Таблица1[[#This Row],[ОКЕИ]])</f>
        <v>10.20.25.110_882</v>
      </c>
      <c r="S2029" s="79" t="str">
        <f>VLOOKUP(Таблица1[[#This Row],[ОКПД]],ОКПД!$A$2:$B$11000,2,FALSE)</f>
        <v>Консервы рыбные</v>
      </c>
      <c r="T2029" s="79" t="str">
        <f>VLOOKUP(Таблица1[[#This Row],[ОКЕИ]],'для единиц измирения'!$G$4:$H$1900,2,FALSE)</f>
        <v>тыс.усл. банок</v>
      </c>
      <c r="U2029" s="10" t="str">
        <f>LEFT(Таблица1[[#This Row],[ОКПД]],2)</f>
        <v>10</v>
      </c>
      <c r="V2029" s="10" t="e">
        <f>IF(H2029=H2036:H2039,"…*",Таблица1[[#This Row],[За отчётный месяц]])</f>
        <v>#VALUE!</v>
      </c>
      <c r="Y2029" s="26">
        <f t="shared" si="40"/>
        <v>0.22857142857142856</v>
      </c>
      <c r="Z2029" s="79">
        <f t="shared" si="41"/>
        <v>571.42857142857144</v>
      </c>
    </row>
    <row r="2030" spans="1:26" ht="20.100000000000001" customHeight="1" x14ac:dyDescent="0.25">
      <c r="A2030" s="94">
        <v>45292</v>
      </c>
      <c r="B2030" s="5" t="s">
        <v>17</v>
      </c>
      <c r="C2030" s="5" t="s">
        <v>18</v>
      </c>
      <c r="D2030" s="5" t="s">
        <v>19</v>
      </c>
      <c r="E2030" s="77" t="s">
        <v>20</v>
      </c>
      <c r="F2030" s="84">
        <v>168</v>
      </c>
      <c r="G2030" s="81" t="s">
        <v>298</v>
      </c>
      <c r="H2030" s="81" t="s">
        <v>114</v>
      </c>
      <c r="I2030" s="5">
        <v>1</v>
      </c>
      <c r="J2030" s="19">
        <v>0.08</v>
      </c>
      <c r="K2030" s="19">
        <v>3.5000000000000003E-2</v>
      </c>
      <c r="L2030" s="19">
        <v>1.4E-2</v>
      </c>
      <c r="M2030" s="19">
        <v>0.08</v>
      </c>
      <c r="N2030" s="19">
        <v>1.4E-2</v>
      </c>
      <c r="O2030" s="20">
        <v>228.57142857142858</v>
      </c>
      <c r="P2030" s="20">
        <v>571.42857142857144</v>
      </c>
      <c r="Q2030" s="20">
        <v>571.42857142857144</v>
      </c>
      <c r="R2030" s="79" t="str">
        <f>CONCATENATE(Таблица1[[#This Row],[ОКПД]],Таблица1[[#This Row],[Признак периода данных]],Таблица1[[#This Row],[ОКЕИ]])</f>
        <v>10.20.25.110_168</v>
      </c>
      <c r="S2030" s="79" t="str">
        <f>VLOOKUP(Таблица1[[#This Row],[ОКПД]],ОКПД!$A$2:$B$11000,2,FALSE)</f>
        <v>Консервы рыбные</v>
      </c>
      <c r="T2030" s="79" t="str">
        <f>VLOOKUP(Таблица1[[#This Row],[ОКЕИ]],'для единиц измирения'!$G$4:$H$1900,2,FALSE)</f>
        <v>тонн</v>
      </c>
      <c r="U2030" s="10" t="str">
        <f>LEFT(Таблица1[[#This Row],[ОКПД]],2)</f>
        <v>10</v>
      </c>
      <c r="V2030" s="10" t="e">
        <f>IF(H2030=H2037:H2040,"…*",Таблица1[[#This Row],[За отчётный месяц]])</f>
        <v>#VALUE!</v>
      </c>
      <c r="Y2030" s="26">
        <f t="shared" si="40"/>
        <v>0.08</v>
      </c>
      <c r="Z2030" s="79">
        <f t="shared" si="41"/>
        <v>571.42857142857144</v>
      </c>
    </row>
    <row r="2031" spans="1:26" ht="20.100000000000001" customHeight="1" x14ac:dyDescent="0.25">
      <c r="A2031" s="94">
        <v>45292</v>
      </c>
      <c r="B2031" s="5" t="s">
        <v>17</v>
      </c>
      <c r="C2031" s="5" t="s">
        <v>18</v>
      </c>
      <c r="D2031" s="5" t="s">
        <v>19</v>
      </c>
      <c r="E2031" s="77" t="s">
        <v>20</v>
      </c>
      <c r="F2031" s="84">
        <v>168</v>
      </c>
      <c r="G2031" s="81" t="s">
        <v>298</v>
      </c>
      <c r="H2031" s="81" t="s">
        <v>383</v>
      </c>
      <c r="I2031" s="5">
        <v>1</v>
      </c>
      <c r="J2031" s="19">
        <v>6.7000000000000004E-2</v>
      </c>
      <c r="K2031" s="19">
        <v>2.5999999999999999E-2</v>
      </c>
      <c r="L2031" s="19"/>
      <c r="M2031" s="19">
        <v>6.7000000000000004E-2</v>
      </c>
      <c r="N2031" s="19"/>
      <c r="O2031" s="20">
        <v>257.69230769230768</v>
      </c>
      <c r="P2031" s="20"/>
      <c r="Q2031" s="20"/>
      <c r="R2031" s="79" t="str">
        <f>CONCATENATE(Таблица1[[#This Row],[ОКПД]],Таблица1[[#This Row],[Признак периода данных]],Таблица1[[#This Row],[ОКЕИ]])</f>
        <v>10.72.11_168</v>
      </c>
      <c r="S2031" s="79" t="str">
        <f>VLOOKUP(Таблица1[[#This Row],[ОКПД]],ОКПД!$A$2:$B$11000,2,FALSE)</f>
        <v>Хлебцы хрустящие, сухари, гренки и аналогичные обжаренные продукты</v>
      </c>
      <c r="T2031" s="79" t="str">
        <f>VLOOKUP(Таблица1[[#This Row],[ОКЕИ]],'для единиц измирения'!$G$4:$H$1900,2,FALSE)</f>
        <v>тонн</v>
      </c>
      <c r="U2031" s="10" t="str">
        <f>LEFT(Таблица1[[#This Row],[ОКПД]],2)</f>
        <v>10</v>
      </c>
      <c r="V2031" s="10" t="e">
        <f>IF(H2031=H2038:H2041,"…*",Таблица1[[#This Row],[За отчётный месяц]])</f>
        <v>#VALUE!</v>
      </c>
      <c r="Y2031" s="26">
        <f t="shared" si="40"/>
        <v>6.7000000000000004E-2</v>
      </c>
      <c r="Z2031" s="79">
        <f t="shared" si="41"/>
        <v>0</v>
      </c>
    </row>
    <row r="2032" spans="1:26" ht="20.100000000000001" customHeight="1" x14ac:dyDescent="0.25">
      <c r="A2032" s="94">
        <v>45292</v>
      </c>
      <c r="B2032" s="5" t="s">
        <v>17</v>
      </c>
      <c r="C2032" s="5" t="s">
        <v>18</v>
      </c>
      <c r="D2032" s="5" t="s">
        <v>19</v>
      </c>
      <c r="E2032" s="77" t="s">
        <v>20</v>
      </c>
      <c r="F2032" s="84">
        <v>168</v>
      </c>
      <c r="G2032" s="81" t="s">
        <v>298</v>
      </c>
      <c r="H2032" s="81" t="s">
        <v>384</v>
      </c>
      <c r="I2032" s="5">
        <v>1</v>
      </c>
      <c r="J2032" s="19">
        <v>6.7000000000000004E-2</v>
      </c>
      <c r="K2032" s="19">
        <v>2.5999999999999999E-2</v>
      </c>
      <c r="L2032" s="19"/>
      <c r="M2032" s="19">
        <v>6.7000000000000004E-2</v>
      </c>
      <c r="N2032" s="19"/>
      <c r="O2032" s="20">
        <v>257.69230769230768</v>
      </c>
      <c r="P2032" s="20"/>
      <c r="Q2032" s="20"/>
      <c r="R2032" s="79" t="str">
        <f>CONCATENATE(Таблица1[[#This Row],[ОКПД]],Таблица1[[#This Row],[Признак периода данных]],Таблица1[[#This Row],[ОКЕИ]])</f>
        <v>10.72.11.100_168</v>
      </c>
      <c r="S2032" s="79" t="str">
        <f>VLOOKUP(Таблица1[[#This Row],[ОКПД]],ОКПД!$A$2:$B$11000,2,FALSE)</f>
        <v>Хлебобулочные изделия пониженной влажности</v>
      </c>
      <c r="T2032" s="79" t="str">
        <f>VLOOKUP(Таблица1[[#This Row],[ОКЕИ]],'для единиц измирения'!$G$4:$H$1900,2,FALSE)</f>
        <v>тонн</v>
      </c>
      <c r="U2032" s="10" t="str">
        <f>LEFT(Таблица1[[#This Row],[ОКПД]],2)</f>
        <v>10</v>
      </c>
      <c r="V2032" s="10" t="e">
        <f>IF(H2032=H2039:H2042,"…*",Таблица1[[#This Row],[За отчётный месяц]])</f>
        <v>#VALUE!</v>
      </c>
      <c r="Y2032" s="26">
        <f t="shared" si="40"/>
        <v>6.7000000000000004E-2</v>
      </c>
      <c r="Z2032" s="79">
        <f t="shared" si="41"/>
        <v>0</v>
      </c>
    </row>
    <row r="2033" spans="1:26" ht="20.100000000000001" customHeight="1" x14ac:dyDescent="0.25">
      <c r="A2033" s="94">
        <v>45292</v>
      </c>
      <c r="B2033" s="5" t="s">
        <v>17</v>
      </c>
      <c r="C2033" s="5" t="s">
        <v>18</v>
      </c>
      <c r="D2033" s="5" t="s">
        <v>19</v>
      </c>
      <c r="E2033" s="77" t="s">
        <v>20</v>
      </c>
      <c r="F2033" s="84">
        <v>168</v>
      </c>
      <c r="G2033" s="81" t="s">
        <v>298</v>
      </c>
      <c r="H2033" s="81" t="s">
        <v>122</v>
      </c>
      <c r="I2033" s="5">
        <v>1</v>
      </c>
      <c r="J2033" s="19">
        <v>3.0000000000000001E-3</v>
      </c>
      <c r="K2033" s="19">
        <v>1E-3</v>
      </c>
      <c r="L2033" s="19">
        <v>1E-3</v>
      </c>
      <c r="M2033" s="19">
        <v>3.0000000000000001E-3</v>
      </c>
      <c r="N2033" s="19">
        <v>1E-3</v>
      </c>
      <c r="O2033" s="20">
        <v>300</v>
      </c>
      <c r="P2033" s="20">
        <v>300</v>
      </c>
      <c r="Q2033" s="20">
        <v>300</v>
      </c>
      <c r="R2033" s="79" t="str">
        <f>CONCATENATE(Таблица1[[#This Row],[ОКПД]],Таблица1[[#This Row],[Признак периода данных]],Таблица1[[#This Row],[ОКЕИ]])</f>
        <v>10.20.25.190_168</v>
      </c>
      <c r="S2033" s="79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033" s="79" t="str">
        <f>VLOOKUP(Таблица1[[#This Row],[ОКЕИ]],'для единиц измирения'!$G$4:$H$1900,2,FALSE)</f>
        <v>тонн</v>
      </c>
      <c r="U2033" s="10" t="str">
        <f>LEFT(Таблица1[[#This Row],[ОКПД]],2)</f>
        <v>10</v>
      </c>
      <c r="V2033" s="10" t="e">
        <f>IF(H2033=H2040:H2043,"…*",Таблица1[[#This Row],[За отчётный месяц]])</f>
        <v>#VALUE!</v>
      </c>
      <c r="Y2033" s="26">
        <f t="shared" si="40"/>
        <v>3.0000000000000001E-3</v>
      </c>
      <c r="Z2033" s="79">
        <f t="shared" si="41"/>
        <v>300</v>
      </c>
    </row>
    <row r="2034" spans="1:26" ht="20.100000000000001" customHeight="1" x14ac:dyDescent="0.25">
      <c r="A2034" s="94">
        <v>45292</v>
      </c>
      <c r="B2034" s="5" t="s">
        <v>17</v>
      </c>
      <c r="C2034" s="5" t="s">
        <v>18</v>
      </c>
      <c r="D2034" s="5" t="s">
        <v>19</v>
      </c>
      <c r="E2034" s="77" t="s">
        <v>20</v>
      </c>
      <c r="F2034" s="84">
        <v>168</v>
      </c>
      <c r="G2034" s="81" t="s">
        <v>298</v>
      </c>
      <c r="H2034" s="81" t="s">
        <v>97</v>
      </c>
      <c r="I2034" s="5">
        <v>2</v>
      </c>
      <c r="J2034" s="19">
        <v>0.25</v>
      </c>
      <c r="K2034" s="19">
        <v>5.2999999999999999E-2</v>
      </c>
      <c r="L2034" s="19">
        <v>1.2999999999999999E-2</v>
      </c>
      <c r="M2034" s="19">
        <v>0.25</v>
      </c>
      <c r="N2034" s="19">
        <v>1.2999999999999999E-2</v>
      </c>
      <c r="O2034" s="20">
        <v>471.69811320754718</v>
      </c>
      <c r="P2034" s="20">
        <v>1923.0769230769231</v>
      </c>
      <c r="Q2034" s="20">
        <v>1923.0769230769231</v>
      </c>
      <c r="R2034" s="79" t="str">
        <f>CONCATENATE(Таблица1[[#This Row],[ОКПД]],Таблица1[[#This Row],[Признак периода данных]],Таблица1[[#This Row],[ОКЕИ]])</f>
        <v>10.20.23.123_168</v>
      </c>
      <c r="S2034" s="79" t="str">
        <f>VLOOKUP(Таблица1[[#This Row],[ОКПД]],ОКПД!$A$2:$B$11000,2,FALSE)</f>
        <v>Рыба морская соленая или в рассоле (кроме сельди)</v>
      </c>
      <c r="T2034" s="79" t="str">
        <f>VLOOKUP(Таблица1[[#This Row],[ОКЕИ]],'для единиц измирения'!$G$4:$H$1900,2,FALSE)</f>
        <v>тонн</v>
      </c>
      <c r="U2034" s="10" t="str">
        <f>LEFT(Таблица1[[#This Row],[ОКПД]],2)</f>
        <v>10</v>
      </c>
      <c r="V2034" s="10" t="e">
        <f>IF(H2034=H2041:H2044,"…*",Таблица1[[#This Row],[За отчётный месяц]])</f>
        <v>#VALUE!</v>
      </c>
      <c r="Y2034" s="26">
        <f t="shared" si="40"/>
        <v>0.25</v>
      </c>
      <c r="Z2034" s="79">
        <f t="shared" si="41"/>
        <v>1923.0769230769231</v>
      </c>
    </row>
    <row r="2035" spans="1:26" ht="20.100000000000001" customHeight="1" x14ac:dyDescent="0.25">
      <c r="A2035" s="94">
        <v>45292</v>
      </c>
      <c r="B2035" s="5" t="s">
        <v>17</v>
      </c>
      <c r="C2035" s="5" t="s">
        <v>18</v>
      </c>
      <c r="D2035" s="5" t="s">
        <v>19</v>
      </c>
      <c r="E2035" s="77" t="s">
        <v>20</v>
      </c>
      <c r="F2035" s="84">
        <v>168</v>
      </c>
      <c r="G2035" s="81" t="s">
        <v>298</v>
      </c>
      <c r="H2035" s="81" t="s">
        <v>112</v>
      </c>
      <c r="I2035" s="5">
        <v>2</v>
      </c>
      <c r="J2035" s="19">
        <v>1.2949999999999999</v>
      </c>
      <c r="K2035" s="19">
        <v>0.245</v>
      </c>
      <c r="L2035" s="19">
        <v>3.4000000000000002E-2</v>
      </c>
      <c r="M2035" s="19">
        <v>1.2949999999999999</v>
      </c>
      <c r="N2035" s="19">
        <v>3.4000000000000002E-2</v>
      </c>
      <c r="O2035" s="20">
        <v>528.57142857142856</v>
      </c>
      <c r="P2035" s="20">
        <v>3808.8235294117649</v>
      </c>
      <c r="Q2035" s="20">
        <v>3808.8235294117649</v>
      </c>
      <c r="R2035" s="79" t="str">
        <f>CONCATENATE(Таблица1[[#This Row],[ОКПД]],Таблица1[[#This Row],[Признак периода данных]],Таблица1[[#This Row],[ОКЕИ]])</f>
        <v>10.20.24.123_168</v>
      </c>
      <c r="S2035" s="79" t="str">
        <f>VLOOKUP(Таблица1[[#This Row],[ОКПД]],ОКПД!$A$2:$B$11000,2,FALSE)</f>
        <v>Рыба и филе морских рыб горячего копчения (кроме сельди)</v>
      </c>
      <c r="T2035" s="79" t="str">
        <f>VLOOKUP(Таблица1[[#This Row],[ОКЕИ]],'для единиц измирения'!$G$4:$H$1900,2,FALSE)</f>
        <v>тонн</v>
      </c>
      <c r="U2035" s="10" t="str">
        <f>LEFT(Таблица1[[#This Row],[ОКПД]],2)</f>
        <v>10</v>
      </c>
      <c r="V2035" s="10" t="e">
        <f>IF(H2035=H2042:H2045,"…*",Таблица1[[#This Row],[За отчётный месяц]])</f>
        <v>#VALUE!</v>
      </c>
      <c r="Y2035" s="26">
        <f t="shared" si="40"/>
        <v>1.2949999999999999</v>
      </c>
      <c r="Z2035" s="79">
        <f t="shared" si="41"/>
        <v>3808.8235294117649</v>
      </c>
    </row>
    <row r="2036" spans="1:26" ht="20.100000000000001" customHeight="1" x14ac:dyDescent="0.25">
      <c r="A2036" s="94">
        <v>45292</v>
      </c>
      <c r="B2036" s="5" t="s">
        <v>17</v>
      </c>
      <c r="C2036" s="5" t="s">
        <v>18</v>
      </c>
      <c r="D2036" s="5" t="s">
        <v>19</v>
      </c>
      <c r="E2036" s="77" t="s">
        <v>20</v>
      </c>
      <c r="F2036" s="84">
        <v>168</v>
      </c>
      <c r="G2036" s="81" t="s">
        <v>298</v>
      </c>
      <c r="H2036" s="81" t="s">
        <v>91</v>
      </c>
      <c r="I2036" s="5">
        <v>2</v>
      </c>
      <c r="J2036" s="19">
        <v>0.72399999999999998</v>
      </c>
      <c r="K2036" s="19">
        <v>9.5000000000000001E-2</v>
      </c>
      <c r="L2036" s="19">
        <v>0.14599999999999999</v>
      </c>
      <c r="M2036" s="19">
        <v>0.72399999999999998</v>
      </c>
      <c r="N2036" s="19">
        <v>0.14599999999999999</v>
      </c>
      <c r="O2036" s="20">
        <v>762.10526315789468</v>
      </c>
      <c r="P2036" s="20">
        <v>495.89041095890411</v>
      </c>
      <c r="Q2036" s="20">
        <v>495.89041095890411</v>
      </c>
      <c r="R2036" s="79" t="str">
        <f>CONCATENATE(Таблица1[[#This Row],[ОКПД]],Таблица1[[#This Row],[Признак периода данных]],Таблица1[[#This Row],[ОКЕИ]])</f>
        <v>10.20.23.112_168</v>
      </c>
      <c r="S2036" s="79" t="str">
        <f>VLOOKUP(Таблица1[[#This Row],[ОКПД]],ОКПД!$A$2:$B$11000,2,FALSE)</f>
        <v>Рыба вяленая морская</v>
      </c>
      <c r="T2036" s="79" t="str">
        <f>VLOOKUP(Таблица1[[#This Row],[ОКЕИ]],'для единиц измирения'!$G$4:$H$1900,2,FALSE)</f>
        <v>тонн</v>
      </c>
      <c r="U2036" s="10" t="str">
        <f>LEFT(Таблица1[[#This Row],[ОКПД]],2)</f>
        <v>10</v>
      </c>
      <c r="V2036" s="10" t="e">
        <f>IF(H2036=H2043:H2046,"…*",Таблица1[[#This Row],[За отчётный месяц]])</f>
        <v>#VALUE!</v>
      </c>
      <c r="Y2036" s="26">
        <f t="shared" si="40"/>
        <v>0.72399999999999998</v>
      </c>
      <c r="Z2036" s="79">
        <f t="shared" si="41"/>
        <v>495.89041095890411</v>
      </c>
    </row>
    <row r="2037" spans="1:26" ht="20.100000000000001" customHeight="1" x14ac:dyDescent="0.25">
      <c r="A2037" s="94">
        <v>45292</v>
      </c>
      <c r="B2037" s="5" t="s">
        <v>17</v>
      </c>
      <c r="C2037" s="5" t="s">
        <v>18</v>
      </c>
      <c r="D2037" s="5" t="s">
        <v>19</v>
      </c>
      <c r="E2037" s="77" t="s">
        <v>20</v>
      </c>
      <c r="F2037" s="84">
        <v>168</v>
      </c>
      <c r="G2037" s="81" t="s">
        <v>298</v>
      </c>
      <c r="H2037" s="81" t="s">
        <v>108</v>
      </c>
      <c r="I2037" s="5">
        <v>2</v>
      </c>
      <c r="J2037" s="19">
        <v>2.3780000000000001</v>
      </c>
      <c r="K2037" s="19">
        <v>0.23200000000000001</v>
      </c>
      <c r="L2037" s="19">
        <v>0.13200000000000001</v>
      </c>
      <c r="M2037" s="19">
        <v>2.3780000000000001</v>
      </c>
      <c r="N2037" s="19">
        <v>0.13200000000000001</v>
      </c>
      <c r="O2037" s="20">
        <v>1025</v>
      </c>
      <c r="P2037" s="20">
        <v>1801.5151515151515</v>
      </c>
      <c r="Q2037" s="20">
        <v>1801.5151515151515</v>
      </c>
      <c r="R2037" s="79" t="str">
        <f>CONCATENATE(Таблица1[[#This Row],[ОКПД]],Таблица1[[#This Row],[Признак периода данных]],Таблица1[[#This Row],[ОКЕИ]])</f>
        <v>10.20.24.113_168</v>
      </c>
      <c r="S2037" s="79" t="str">
        <f>VLOOKUP(Таблица1[[#This Row],[ОКПД]],ОКПД!$A$2:$B$11000,2,FALSE)</f>
        <v>Рыба и филе морских рыб холодного копчения (кроме сельди)</v>
      </c>
      <c r="T2037" s="79" t="str">
        <f>VLOOKUP(Таблица1[[#This Row],[ОКЕИ]],'для единиц измирения'!$G$4:$H$1900,2,FALSE)</f>
        <v>тонн</v>
      </c>
      <c r="U2037" s="10" t="str">
        <f>LEFT(Таблица1[[#This Row],[ОКПД]],2)</f>
        <v>10</v>
      </c>
      <c r="V2037" s="10" t="e">
        <f>IF(H2037=H2044:H2047,"…*",Таблица1[[#This Row],[За отчётный месяц]])</f>
        <v>#VALUE!</v>
      </c>
      <c r="Y2037" s="26">
        <f t="shared" si="40"/>
        <v>2.3780000000000001</v>
      </c>
      <c r="Z2037" s="79">
        <f t="shared" si="41"/>
        <v>1801.5151515151515</v>
      </c>
    </row>
    <row r="2038" spans="1:26" ht="20.100000000000001" customHeight="1" x14ac:dyDescent="0.25">
      <c r="A2038" s="94">
        <v>45292</v>
      </c>
      <c r="B2038" s="5" t="s">
        <v>17</v>
      </c>
      <c r="C2038" s="5" t="s">
        <v>18</v>
      </c>
      <c r="D2038" s="5" t="s">
        <v>19</v>
      </c>
      <c r="E2038" s="77" t="s">
        <v>20</v>
      </c>
      <c r="F2038" s="84">
        <v>168</v>
      </c>
      <c r="G2038" s="81" t="s">
        <v>298</v>
      </c>
      <c r="H2038" s="81" t="s">
        <v>1447</v>
      </c>
      <c r="I2038" s="5">
        <v>2</v>
      </c>
      <c r="J2038" s="19">
        <v>1.264</v>
      </c>
      <c r="K2038" s="19"/>
      <c r="L2038" s="19"/>
      <c r="M2038" s="19">
        <v>1.264</v>
      </c>
      <c r="N2038" s="19"/>
      <c r="O2038" s="20"/>
      <c r="P2038" s="20"/>
      <c r="Q2038" s="20"/>
      <c r="R2038" s="79" t="str">
        <f>CONCATENATE(Таблица1[[#This Row],[ОКПД]],Таблица1[[#This Row],[Признак периода данных]],Таблица1[[#This Row],[ОКЕИ]])</f>
        <v>10.13.14.720_168</v>
      </c>
      <c r="S2038" s="79" t="str">
        <f>VLOOKUP(Таблица1[[#This Row],[ОКПД]],ОКПД!$A$2:$B$11000,2,FALSE)</f>
        <v>Полуфабрикаты мясосодержащие охлажденные, замороженные</v>
      </c>
      <c r="T2038" s="79" t="str">
        <f>VLOOKUP(Таблица1[[#This Row],[ОКЕИ]],'для единиц измирения'!$G$4:$H$1900,2,FALSE)</f>
        <v>тонн</v>
      </c>
      <c r="U2038" s="10" t="str">
        <f>LEFT(Таблица1[[#This Row],[ОКПД]],2)</f>
        <v>10</v>
      </c>
      <c r="V2038" s="10" t="e">
        <f>IF(H2038=H2045:H2048,"…*",Таблица1[[#This Row],[За отчётный месяц]])</f>
        <v>#VALUE!</v>
      </c>
      <c r="Y2038" s="26">
        <f t="shared" si="40"/>
        <v>1.264</v>
      </c>
      <c r="Z2038" s="79">
        <f t="shared" si="41"/>
        <v>0</v>
      </c>
    </row>
    <row r="2039" spans="1:26" ht="20.100000000000001" customHeight="1" x14ac:dyDescent="0.25">
      <c r="A2039" s="94">
        <v>45292</v>
      </c>
      <c r="B2039" s="5" t="s">
        <v>17</v>
      </c>
      <c r="C2039" s="5" t="s">
        <v>18</v>
      </c>
      <c r="D2039" s="5" t="s">
        <v>19</v>
      </c>
      <c r="E2039" s="77" t="s">
        <v>20</v>
      </c>
      <c r="F2039" s="84">
        <v>168</v>
      </c>
      <c r="G2039" s="81" t="s">
        <v>298</v>
      </c>
      <c r="H2039" s="81" t="s">
        <v>2060</v>
      </c>
      <c r="I2039" s="5">
        <v>2</v>
      </c>
      <c r="J2039" s="19">
        <v>0.1</v>
      </c>
      <c r="K2039" s="19"/>
      <c r="L2039" s="19"/>
      <c r="M2039" s="19">
        <v>0.1</v>
      </c>
      <c r="N2039" s="19"/>
      <c r="O2039" s="20"/>
      <c r="P2039" s="20"/>
      <c r="Q2039" s="20"/>
      <c r="R2039" s="79" t="str">
        <f>CONCATENATE(Таблица1[[#This Row],[ОКПД]],Таблица1[[#This Row],[Признак периода данных]],Таблица1[[#This Row],[ОКЕИ]])</f>
        <v>10.51.40.110_168</v>
      </c>
      <c r="S2039" s="79" t="str">
        <f>VLOOKUP(Таблица1[[#This Row],[ОКПД]],ОКПД!$A$2:$B$11000,2,FALSE)</f>
        <v>Сыры мягкие</v>
      </c>
      <c r="T2039" s="79" t="str">
        <f>VLOOKUP(Таблица1[[#This Row],[ОКЕИ]],'для единиц измирения'!$G$4:$H$1900,2,FALSE)</f>
        <v>тонн</v>
      </c>
      <c r="U2039" s="10" t="str">
        <f>LEFT(Таблица1[[#This Row],[ОКПД]],2)</f>
        <v>10</v>
      </c>
      <c r="V2039" s="10" t="e">
        <f>IF(H2039=H2046:H2049,"…*",Таблица1[[#This Row],[За отчётный месяц]])</f>
        <v>#VALUE!</v>
      </c>
      <c r="Y2039" s="26">
        <f t="shared" si="40"/>
        <v>0.1</v>
      </c>
      <c r="Z2039" s="79">
        <f t="shared" si="41"/>
        <v>0</v>
      </c>
    </row>
    <row r="2040" spans="1:26" ht="20.100000000000001" customHeight="1" x14ac:dyDescent="0.25">
      <c r="A2040" s="94">
        <v>45292</v>
      </c>
      <c r="B2040" s="5" t="s">
        <v>17</v>
      </c>
      <c r="C2040" s="5" t="s">
        <v>18</v>
      </c>
      <c r="D2040" s="5" t="s">
        <v>19</v>
      </c>
      <c r="E2040" s="77" t="s">
        <v>20</v>
      </c>
      <c r="F2040" s="84">
        <v>114</v>
      </c>
      <c r="G2040" s="81" t="s">
        <v>298</v>
      </c>
      <c r="H2040" s="81" t="s">
        <v>9677</v>
      </c>
      <c r="I2040" s="5"/>
      <c r="J2040" s="19"/>
      <c r="K2040" s="19">
        <v>0.313</v>
      </c>
      <c r="L2040" s="19"/>
      <c r="M2040" s="19"/>
      <c r="N2040" s="19"/>
      <c r="O2040" s="20"/>
      <c r="P2040" s="20"/>
      <c r="Q2040" s="20"/>
      <c r="R2040" s="79" t="str">
        <f>CONCATENATE(Таблица1[[#This Row],[ОКПД]],Таблица1[[#This Row],[Признак периода данных]],Таблица1[[#This Row],[ОКЕИ]])</f>
        <v>08.12.12.140_114</v>
      </c>
      <c r="S2040" s="79" t="str">
        <f>VLOOKUP(Таблица1[[#This Row],[ОКПД]],ОКПД!$A$2:$B$11000,2,FALSE)</f>
        <v xml:space="preserve">Щебень </v>
      </c>
      <c r="T2040" s="79" t="str">
        <f>VLOOKUP(Таблица1[[#This Row],[ОКЕИ]],'для единиц измирения'!$G$4:$H$1900,2,FALSE)</f>
        <v>тыс.м3</v>
      </c>
      <c r="U2040" s="10" t="str">
        <f>LEFT(Таблица1[[#This Row],[ОКПД]],2)</f>
        <v>08</v>
      </c>
      <c r="V2040" s="10" t="e">
        <f>IF(H2040=H2047:H2050,"…*",Таблица1[[#This Row],[За отчётный месяц]])</f>
        <v>#VALUE!</v>
      </c>
      <c r="Y2040" s="26">
        <f t="shared" si="40"/>
        <v>0</v>
      </c>
      <c r="Z2040" s="79">
        <f t="shared" si="41"/>
        <v>0</v>
      </c>
    </row>
    <row r="2041" spans="1:26" ht="20.100000000000001" customHeight="1" x14ac:dyDescent="0.25">
      <c r="A2041" s="94">
        <v>45292</v>
      </c>
      <c r="B2041" s="5" t="s">
        <v>17</v>
      </c>
      <c r="C2041" s="5" t="s">
        <v>18</v>
      </c>
      <c r="D2041" s="5" t="s">
        <v>19</v>
      </c>
      <c r="E2041" s="77" t="s">
        <v>20</v>
      </c>
      <c r="F2041" s="84">
        <v>384</v>
      </c>
      <c r="G2041" s="81" t="s">
        <v>298</v>
      </c>
      <c r="H2041" s="81" t="s">
        <v>408</v>
      </c>
      <c r="I2041" s="5"/>
      <c r="J2041" s="19"/>
      <c r="K2041" s="19">
        <v>20</v>
      </c>
      <c r="L2041" s="19"/>
      <c r="M2041" s="19"/>
      <c r="N2041" s="19"/>
      <c r="O2041" s="20"/>
      <c r="P2041" s="20"/>
      <c r="Q2041" s="20"/>
      <c r="R2041" s="79" t="str">
        <f>CONCATENATE(Таблица1[[#This Row],[ОКПД]],Таблица1[[#This Row],[Признак периода данных]],Таблица1[[#This Row],[ОКЕИ]])</f>
        <v>32.99.56_384</v>
      </c>
      <c r="S2041" s="79" t="str">
        <f>VLOOKUP(Таблица1[[#This Row],[ОКПД]],ОКПД!$A$2:$B$11000,2,FALSE)</f>
        <v>Изделия народных художественных промыслов</v>
      </c>
      <c r="T2041" s="79" t="str">
        <f>VLOOKUP(Таблица1[[#This Row],[ОКЕИ]],'для единиц измирения'!$G$4:$H$1900,2,FALSE)</f>
        <v>тыс.руб</v>
      </c>
      <c r="U2041" s="10" t="str">
        <f>LEFT(Таблица1[[#This Row],[ОКПД]],2)</f>
        <v>32</v>
      </c>
      <c r="V2041" s="10" t="e">
        <f>IF(H2041=H2048:H2051,"…*",Таблица1[[#This Row],[За отчётный месяц]])</f>
        <v>#VALUE!</v>
      </c>
      <c r="Y2041" s="26">
        <f t="shared" si="40"/>
        <v>0</v>
      </c>
      <c r="Z2041" s="79">
        <f t="shared" si="41"/>
        <v>0</v>
      </c>
    </row>
    <row r="2042" spans="1:26" ht="20.100000000000001" customHeight="1" x14ac:dyDescent="0.25">
      <c r="A2042" s="94">
        <v>45292</v>
      </c>
      <c r="B2042" s="5" t="s">
        <v>17</v>
      </c>
      <c r="C2042" s="5" t="s">
        <v>18</v>
      </c>
      <c r="D2042" s="5" t="s">
        <v>19</v>
      </c>
      <c r="E2042" s="77" t="s">
        <v>20</v>
      </c>
      <c r="F2042" s="84">
        <v>168</v>
      </c>
      <c r="G2042" s="81" t="s">
        <v>298</v>
      </c>
      <c r="H2042" s="81" t="s">
        <v>328</v>
      </c>
      <c r="I2042" s="5"/>
      <c r="J2042" s="19"/>
      <c r="K2042" s="19"/>
      <c r="L2042" s="19">
        <v>7.0000000000000001E-3</v>
      </c>
      <c r="M2042" s="19"/>
      <c r="N2042" s="19">
        <v>7.0000000000000001E-3</v>
      </c>
      <c r="O2042" s="20"/>
      <c r="P2042" s="20"/>
      <c r="Q2042" s="20"/>
      <c r="R2042" s="79" t="str">
        <f>CONCATENATE(Таблица1[[#This Row],[ОКПД]],Таблица1[[#This Row],[Признак периода данных]],Таблица1[[#This Row],[ОКЕИ]])</f>
        <v>10.20.33_168</v>
      </c>
      <c r="S2042" s="79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042" s="79" t="str">
        <f>VLOOKUP(Таблица1[[#This Row],[ОКЕИ]],'для единиц измирения'!$G$4:$H$1900,2,FALSE)</f>
        <v>тонн</v>
      </c>
      <c r="U2042" s="10" t="str">
        <f>LEFT(Таблица1[[#This Row],[ОКПД]],2)</f>
        <v>10</v>
      </c>
      <c r="V2042" s="10" t="e">
        <f>IF(H2042=H2049:H2052,"…*",Таблица1[[#This Row],[За отчётный месяц]])</f>
        <v>#VALUE!</v>
      </c>
      <c r="Y2042" s="26">
        <f t="shared" si="40"/>
        <v>0</v>
      </c>
      <c r="Z2042" s="79">
        <f t="shared" si="41"/>
        <v>0</v>
      </c>
    </row>
    <row r="2043" spans="1:26" ht="20.100000000000001" customHeight="1" x14ac:dyDescent="0.25">
      <c r="A2043" s="94">
        <v>45292</v>
      </c>
      <c r="B2043" s="5" t="s">
        <v>17</v>
      </c>
      <c r="C2043" s="5" t="s">
        <v>18</v>
      </c>
      <c r="D2043" s="5" t="s">
        <v>19</v>
      </c>
      <c r="E2043" s="77" t="s">
        <v>20</v>
      </c>
      <c r="F2043" s="84">
        <v>168</v>
      </c>
      <c r="G2043" s="81" t="s">
        <v>298</v>
      </c>
      <c r="H2043" s="81" t="s">
        <v>1575</v>
      </c>
      <c r="I2043" s="5">
        <v>1</v>
      </c>
      <c r="J2043" s="19">
        <v>2.0099999999999998</v>
      </c>
      <c r="K2043" s="19"/>
      <c r="L2043" s="19"/>
      <c r="M2043" s="19">
        <v>2.0099999999999998</v>
      </c>
      <c r="N2043" s="19"/>
      <c r="O2043" s="20"/>
      <c r="P2043" s="20"/>
      <c r="Q2043" s="20"/>
      <c r="R2043" s="79" t="str">
        <f>CONCATENATE(Таблица1[[#This Row],[ОКПД]],Таблица1[[#This Row],[Признак периода данных]],Таблица1[[#This Row],[ОКЕИ]])</f>
        <v>10.13.15.190_168</v>
      </c>
      <c r="S2043" s="79" t="str">
        <f>VLOOKUP(Таблица1[[#This Row],[ОКПД]],ОКПД!$A$2:$B$11000,2,FALSE)</f>
        <v>Продукция мясная пищевая, в том числе из мяса птицы прочая</v>
      </c>
      <c r="T2043" s="79" t="str">
        <f>VLOOKUP(Таблица1[[#This Row],[ОКЕИ]],'для единиц измирения'!$G$4:$H$1900,2,FALSE)</f>
        <v>тонн</v>
      </c>
      <c r="U2043" s="10" t="str">
        <f>LEFT(Таблица1[[#This Row],[ОКПД]],2)</f>
        <v>10</v>
      </c>
      <c r="V2043" s="10" t="e">
        <f>IF(H2043=H2050:H2053,"…*",Таблица1[[#This Row],[За отчётный месяц]])</f>
        <v>#VALUE!</v>
      </c>
      <c r="Y2043" s="26">
        <f t="shared" si="40"/>
        <v>2.0099999999999998</v>
      </c>
      <c r="Z2043" s="79">
        <f t="shared" si="41"/>
        <v>0</v>
      </c>
    </row>
    <row r="2044" spans="1:26" ht="20.100000000000001" customHeight="1" x14ac:dyDescent="0.25">
      <c r="A2044" s="94">
        <v>45292</v>
      </c>
      <c r="B2044" s="5" t="s">
        <v>17</v>
      </c>
      <c r="C2044" s="5" t="s">
        <v>18</v>
      </c>
      <c r="D2044" s="5" t="s">
        <v>19</v>
      </c>
      <c r="E2044" s="77" t="s">
        <v>20</v>
      </c>
      <c r="F2044" s="84">
        <v>168</v>
      </c>
      <c r="G2044" s="81" t="s">
        <v>298</v>
      </c>
      <c r="H2044" s="81" t="s">
        <v>2359</v>
      </c>
      <c r="I2044" s="5">
        <v>2</v>
      </c>
      <c r="J2044" s="19">
        <v>0.61599999999999999</v>
      </c>
      <c r="K2044" s="19"/>
      <c r="L2044" s="19"/>
      <c r="M2044" s="19">
        <v>0.61599999999999999</v>
      </c>
      <c r="N2044" s="19"/>
      <c r="O2044" s="20"/>
      <c r="P2044" s="20"/>
      <c r="Q2044" s="20"/>
      <c r="R2044" s="79" t="str">
        <f>CONCATENATE(Таблица1[[#This Row],[ОКПД]],Таблица1[[#This Row],[Признак периода данных]],Таблица1[[#This Row],[ОКЕИ]])</f>
        <v>10.71.11.140_168</v>
      </c>
      <c r="S2044" s="79" t="str">
        <f>VLOOKUP(Таблица1[[#This Row],[ОКПД]],ОКПД!$A$2:$B$11000,2,FALSE)</f>
        <v>Изделия хлебобулочные слоеные</v>
      </c>
      <c r="T2044" s="79" t="str">
        <f>VLOOKUP(Таблица1[[#This Row],[ОКЕИ]],'для единиц измирения'!$G$4:$H$1900,2,FALSE)</f>
        <v>тонн</v>
      </c>
      <c r="U2044" s="10" t="str">
        <f>LEFT(Таблица1[[#This Row],[ОКПД]],2)</f>
        <v>10</v>
      </c>
      <c r="V2044" s="10" t="e">
        <f>IF(H2044=H2051:H2054,"…*",Таблица1[[#This Row],[За отчётный месяц]])</f>
        <v>#VALUE!</v>
      </c>
      <c r="Y2044" s="26">
        <f t="shared" si="40"/>
        <v>0.61599999999999999</v>
      </c>
      <c r="Z2044" s="79">
        <f t="shared" si="41"/>
        <v>0</v>
      </c>
    </row>
    <row r="2045" spans="1:26" ht="20.100000000000001" customHeight="1" x14ac:dyDescent="0.25">
      <c r="A2045" s="94">
        <v>45292</v>
      </c>
      <c r="B2045" s="5" t="s">
        <v>17</v>
      </c>
      <c r="C2045" s="5" t="s">
        <v>18</v>
      </c>
      <c r="D2045" s="5" t="s">
        <v>19</v>
      </c>
      <c r="E2045" s="77" t="s">
        <v>20</v>
      </c>
      <c r="F2045" s="84">
        <v>168</v>
      </c>
      <c r="G2045" s="81" t="s">
        <v>298</v>
      </c>
      <c r="H2045" s="81" t="s">
        <v>370</v>
      </c>
      <c r="I2045" s="5"/>
      <c r="J2045" s="19"/>
      <c r="K2045" s="19">
        <v>108.84</v>
      </c>
      <c r="L2045" s="19"/>
      <c r="M2045" s="19"/>
      <c r="N2045" s="19"/>
      <c r="O2045" s="20"/>
      <c r="P2045" s="20"/>
      <c r="Q2045" s="20"/>
      <c r="R2045" s="79" t="str">
        <f>CONCATENATE(Таблица1[[#This Row],[ОКПД]],Таблица1[[#This Row],[Признак периода данных]],Таблица1[[#This Row],[ОКЕИ]])</f>
        <v>10.11.1_168</v>
      </c>
      <c r="S2045" s="79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2045" s="79" t="str">
        <f>VLOOKUP(Таблица1[[#This Row],[ОКЕИ]],'для единиц измирения'!$G$4:$H$1900,2,FALSE)</f>
        <v>тонн</v>
      </c>
      <c r="U2045" s="10" t="str">
        <f>LEFT(Таблица1[[#This Row],[ОКПД]],2)</f>
        <v>10</v>
      </c>
      <c r="V2045" s="10" t="e">
        <f>IF(H2045=H2052:H2055,"…*",Таблица1[[#This Row],[За отчётный месяц]])</f>
        <v>#VALUE!</v>
      </c>
      <c r="Y2045" s="26">
        <f t="shared" si="40"/>
        <v>0</v>
      </c>
      <c r="Z2045" s="79">
        <f t="shared" si="41"/>
        <v>0</v>
      </c>
    </row>
    <row r="2046" spans="1:26" ht="20.100000000000001" customHeight="1" x14ac:dyDescent="0.25">
      <c r="A2046" s="94">
        <v>45292</v>
      </c>
      <c r="B2046" s="5" t="s">
        <v>17</v>
      </c>
      <c r="C2046" s="5" t="s">
        <v>18</v>
      </c>
      <c r="D2046" s="5" t="s">
        <v>19</v>
      </c>
      <c r="E2046" s="77" t="s">
        <v>20</v>
      </c>
      <c r="F2046" s="84">
        <v>168</v>
      </c>
      <c r="G2046" s="81" t="s">
        <v>298</v>
      </c>
      <c r="H2046" s="81" t="s">
        <v>9686</v>
      </c>
      <c r="I2046" s="5">
        <v>1</v>
      </c>
      <c r="J2046" s="19">
        <v>0.21</v>
      </c>
      <c r="K2046" s="19"/>
      <c r="L2046" s="19"/>
      <c r="M2046" s="19">
        <v>0.21</v>
      </c>
      <c r="N2046" s="19"/>
      <c r="O2046" s="20"/>
      <c r="P2046" s="20"/>
      <c r="Q2046" s="20"/>
      <c r="R2046" s="79" t="str">
        <f>CONCATENATE(Таблица1[[#This Row],[ОКПД]],Таблица1[[#This Row],[Признак периода данных]],Таблица1[[#This Row],[ОКЕИ]])</f>
        <v>10.20.14.110_168</v>
      </c>
      <c r="S2046" s="79" t="str">
        <f>VLOOKUP(Таблица1[[#This Row],[ОКПД]],ОКПД!$A$2:$B$11000,2,FALSE)</f>
        <v>Филе пресноводной рыбы мороженое</v>
      </c>
      <c r="T2046" s="79" t="str">
        <f>VLOOKUP(Таблица1[[#This Row],[ОКЕИ]],'для единиц измирения'!$G$4:$H$1900,2,FALSE)</f>
        <v>тонн</v>
      </c>
      <c r="U2046" s="10" t="str">
        <f>LEFT(Таблица1[[#This Row],[ОКПД]],2)</f>
        <v>10</v>
      </c>
      <c r="V2046" s="10" t="e">
        <f>IF(H2046=H2053:H2056,"…*",Таблица1[[#This Row],[За отчётный месяц]])</f>
        <v>#VALUE!</v>
      </c>
      <c r="Y2046" s="26">
        <f t="shared" si="40"/>
        <v>0.21</v>
      </c>
      <c r="Z2046" s="79">
        <f t="shared" si="41"/>
        <v>0</v>
      </c>
    </row>
    <row r="2047" spans="1:26" ht="20.100000000000001" customHeight="1" x14ac:dyDescent="0.25">
      <c r="A2047" s="94">
        <v>45292</v>
      </c>
      <c r="B2047" s="5" t="s">
        <v>17</v>
      </c>
      <c r="C2047" s="5" t="s">
        <v>18</v>
      </c>
      <c r="D2047" s="5" t="s">
        <v>19</v>
      </c>
      <c r="E2047" s="77" t="s">
        <v>20</v>
      </c>
      <c r="F2047" s="84">
        <v>247</v>
      </c>
      <c r="G2047" s="81" t="s">
        <v>298</v>
      </c>
      <c r="H2047" s="81" t="s">
        <v>346</v>
      </c>
      <c r="I2047" s="5">
        <v>1</v>
      </c>
      <c r="J2047" s="19">
        <v>14.406000000000001</v>
      </c>
      <c r="K2047" s="19"/>
      <c r="L2047" s="19"/>
      <c r="M2047" s="19">
        <v>14.406000000000001</v>
      </c>
      <c r="N2047" s="19"/>
      <c r="O2047" s="20"/>
      <c r="P2047" s="20"/>
      <c r="Q2047" s="20"/>
      <c r="R2047" s="79" t="str">
        <f>CONCATENATE(Таблица1[[#This Row],[ОКПД]],Таблица1[[#This Row],[Признак периода данных]],Таблица1[[#This Row],[ОКЕИ]])</f>
        <v>35.11.10.101.АГ_247</v>
      </c>
      <c r="S2047" s="79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047" s="79" t="str">
        <f>VLOOKUP(Таблица1[[#This Row],[ОКЕИ]],'для единиц измирения'!$G$4:$H$1900,2,FALSE)</f>
        <v>млн. кВт. ч</v>
      </c>
      <c r="U2047" s="10" t="str">
        <f>LEFT(Таблица1[[#This Row],[ОКПД]],2)</f>
        <v>35</v>
      </c>
      <c r="V2047" s="10" t="e">
        <f>IF(H2047=H2054:H2057,"…*",Таблица1[[#This Row],[За отчётный месяц]])</f>
        <v>#VALUE!</v>
      </c>
      <c r="Y2047" s="26">
        <f t="shared" si="40"/>
        <v>14.406000000000001</v>
      </c>
      <c r="Z2047" s="79">
        <f t="shared" si="41"/>
        <v>0</v>
      </c>
    </row>
    <row r="2048" spans="1:26" ht="20.100000000000001" customHeight="1" x14ac:dyDescent="0.25">
      <c r="A2048" s="94">
        <v>45292</v>
      </c>
      <c r="B2048" s="5" t="s">
        <v>17</v>
      </c>
      <c r="C2048" s="5" t="s">
        <v>18</v>
      </c>
      <c r="D2048" s="5" t="s">
        <v>19</v>
      </c>
      <c r="E2048" s="77" t="s">
        <v>20</v>
      </c>
      <c r="F2048" s="84">
        <v>796</v>
      </c>
      <c r="G2048" s="81" t="s">
        <v>298</v>
      </c>
      <c r="H2048" s="81" t="s">
        <v>255</v>
      </c>
      <c r="I2048" s="5">
        <v>1</v>
      </c>
      <c r="J2048" s="19">
        <v>1</v>
      </c>
      <c r="K2048" s="19"/>
      <c r="L2048" s="19">
        <v>1</v>
      </c>
      <c r="M2048" s="19">
        <v>1</v>
      </c>
      <c r="N2048" s="19">
        <v>1</v>
      </c>
      <c r="O2048" s="20"/>
      <c r="P2048" s="20">
        <v>100</v>
      </c>
      <c r="Q2048" s="20">
        <v>100</v>
      </c>
      <c r="R2048" s="79" t="str">
        <f>CONCATENATE(Таблица1[[#This Row],[ОКПД]],Таблица1[[#This Row],[Признак периода данных]],Таблица1[[#This Row],[ОКЕИ]])</f>
        <v>31.02.10.002.АГ_796</v>
      </c>
      <c r="S2048" s="79" t="str">
        <f>VLOOKUP(Таблица1[[#This Row],[ОКПД]],ОКПД!$A$2:$B$11000,2,FALSE)</f>
        <v>Шкафы кухонные, для спальни, столовой и гостиной</v>
      </c>
      <c r="T2048" s="79" t="str">
        <f>VLOOKUP(Таблица1[[#This Row],[ОКЕИ]],'для единиц измирения'!$G$4:$H$1900,2,FALSE)</f>
        <v>штук</v>
      </c>
      <c r="U2048" s="10" t="str">
        <f>LEFT(Таблица1[[#This Row],[ОКПД]],2)</f>
        <v>31</v>
      </c>
      <c r="V2048" s="10" t="e">
        <f>IF(H2048=H2055:H2058,"…*",Таблица1[[#This Row],[За отчётный месяц]])</f>
        <v>#VALUE!</v>
      </c>
      <c r="Y2048" s="26">
        <f t="shared" si="40"/>
        <v>1</v>
      </c>
      <c r="Z2048" s="79">
        <f t="shared" si="41"/>
        <v>100</v>
      </c>
    </row>
    <row r="2049" spans="1:26" ht="20.100000000000001" customHeight="1" x14ac:dyDescent="0.25">
      <c r="A2049" s="94">
        <v>45292</v>
      </c>
      <c r="B2049" s="5" t="s">
        <v>17</v>
      </c>
      <c r="C2049" s="5" t="s">
        <v>18</v>
      </c>
      <c r="D2049" s="5" t="s">
        <v>19</v>
      </c>
      <c r="E2049" s="77" t="s">
        <v>20</v>
      </c>
      <c r="F2049" s="84">
        <v>168</v>
      </c>
      <c r="G2049" s="81" t="s">
        <v>298</v>
      </c>
      <c r="H2049" s="81" t="s">
        <v>2357</v>
      </c>
      <c r="I2049" s="5">
        <v>3</v>
      </c>
      <c r="J2049" s="19">
        <v>3.0470000000000002</v>
      </c>
      <c r="K2049" s="19"/>
      <c r="L2049" s="19"/>
      <c r="M2049" s="19">
        <v>3.0470000000000002</v>
      </c>
      <c r="N2049" s="19"/>
      <c r="O2049" s="20"/>
      <c r="P2049" s="20"/>
      <c r="Q2049" s="20"/>
      <c r="R2049" s="79" t="str">
        <f>CONCATENATE(Таблица1[[#This Row],[ОКПД]],Таблица1[[#This Row],[Признак периода данных]],Таблица1[[#This Row],[ОКЕИ]])</f>
        <v>10.71.11.130_168</v>
      </c>
      <c r="S2049" s="79" t="str">
        <f>VLOOKUP(Таблица1[[#This Row],[ОКПД]],ОКПД!$A$2:$B$11000,2,FALSE)</f>
        <v>Изделия хлебобулочные сдобные</v>
      </c>
      <c r="T2049" s="79" t="str">
        <f>VLOOKUP(Таблица1[[#This Row],[ОКЕИ]],'для единиц измирения'!$G$4:$H$1900,2,FALSE)</f>
        <v>тонн</v>
      </c>
      <c r="U2049" s="10" t="str">
        <f>LEFT(Таблица1[[#This Row],[ОКПД]],2)</f>
        <v>10</v>
      </c>
      <c r="V2049" s="10" t="e">
        <f>IF(H2049=H2056:H2059,"…*",Таблица1[[#This Row],[За отчётный месяц]])</f>
        <v>#VALUE!</v>
      </c>
      <c r="Y2049" s="26">
        <f t="shared" si="40"/>
        <v>3.0470000000000002</v>
      </c>
      <c r="Z2049" s="79">
        <f t="shared" si="41"/>
        <v>0</v>
      </c>
    </row>
    <row r="2050" spans="1:26" ht="20.100000000000001" customHeight="1" x14ac:dyDescent="0.25">
      <c r="A2050" s="94">
        <v>45292</v>
      </c>
      <c r="B2050" s="5" t="s">
        <v>17</v>
      </c>
      <c r="C2050" s="5" t="s">
        <v>18</v>
      </c>
      <c r="D2050" s="5" t="s">
        <v>19</v>
      </c>
      <c r="E2050" s="77" t="s">
        <v>20</v>
      </c>
      <c r="F2050" s="84">
        <v>234</v>
      </c>
      <c r="G2050" s="81" t="s">
        <v>298</v>
      </c>
      <c r="H2050" s="81" t="s">
        <v>338</v>
      </c>
      <c r="I2050" s="5">
        <v>1</v>
      </c>
      <c r="J2050" s="19">
        <v>0.55000000000000004</v>
      </c>
      <c r="K2050" s="19"/>
      <c r="L2050" s="19"/>
      <c r="M2050" s="19">
        <v>0.55000000000000004</v>
      </c>
      <c r="N2050" s="19"/>
      <c r="O2050" s="20"/>
      <c r="P2050" s="20"/>
      <c r="Q2050" s="20"/>
      <c r="R2050" s="79" t="str">
        <f>CONCATENATE(Таблица1[[#This Row],[ОКПД]],Таблица1[[#This Row],[Признак периода данных]],Таблица1[[#This Row],[ОКЕИ]])</f>
        <v>35.30.11.119_234</v>
      </c>
      <c r="S2050" s="79" t="str">
        <f>VLOOKUP(Таблица1[[#This Row],[ОКПД]],ОКПД!$A$2:$B$11000,2,FALSE)</f>
        <v xml:space="preserve">Энергия тепловая, отпущенная прочими электростанциями </v>
      </c>
      <c r="T2050" s="79" t="str">
        <f>VLOOKUP(Таблица1[[#This Row],[ОКЕИ]],'для единиц измирения'!$G$4:$H$1900,2,FALSE)</f>
        <v>тыс. Гкал</v>
      </c>
      <c r="U2050" s="10" t="str">
        <f>LEFT(Таблица1[[#This Row],[ОКПД]],2)</f>
        <v>35</v>
      </c>
      <c r="V2050" s="10" t="e">
        <f>IF(H2050=H2057:H2060,"…*",Таблица1[[#This Row],[За отчётный месяц]])</f>
        <v>#VALUE!</v>
      </c>
      <c r="Y2050" s="26">
        <f t="shared" si="40"/>
        <v>0.55000000000000004</v>
      </c>
      <c r="Z2050" s="79">
        <f t="shared" si="41"/>
        <v>0</v>
      </c>
    </row>
    <row r="2051" spans="1:26" ht="20.100000000000001" customHeight="1" x14ac:dyDescent="0.25">
      <c r="A2051" s="94">
        <v>45292</v>
      </c>
      <c r="B2051" s="5" t="s">
        <v>17</v>
      </c>
      <c r="C2051" s="5" t="s">
        <v>18</v>
      </c>
      <c r="D2051" s="5" t="s">
        <v>19</v>
      </c>
      <c r="E2051" s="77" t="s">
        <v>20</v>
      </c>
      <c r="F2051" s="84">
        <v>168</v>
      </c>
      <c r="G2051" s="81" t="s">
        <v>298</v>
      </c>
      <c r="H2051" s="81" t="s">
        <v>2413</v>
      </c>
      <c r="I2051" s="5">
        <v>1</v>
      </c>
      <c r="J2051" s="19">
        <v>7.0000000000000007E-2</v>
      </c>
      <c r="K2051" s="19"/>
      <c r="L2051" s="19"/>
      <c r="M2051" s="19">
        <v>7.0000000000000007E-2</v>
      </c>
      <c r="N2051" s="19"/>
      <c r="O2051" s="20"/>
      <c r="P2051" s="20"/>
      <c r="Q2051" s="20"/>
      <c r="R2051" s="79" t="str">
        <f>CONCATENATE(Таблица1[[#This Row],[ОКПД]],Таблица1[[#This Row],[Признак периода данных]],Таблица1[[#This Row],[ОКЕИ]])</f>
        <v>10.72.12.115_168</v>
      </c>
      <c r="S2051" s="79" t="str">
        <f>VLOOKUP(Таблица1[[#This Row],[ОКПД]],ОКПД!$A$2:$B$11000,2,FALSE)</f>
        <v>Рулеты</v>
      </c>
      <c r="T2051" s="79" t="str">
        <f>VLOOKUP(Таблица1[[#This Row],[ОКЕИ]],'для единиц измирения'!$G$4:$H$1900,2,FALSE)</f>
        <v>тонн</v>
      </c>
      <c r="U2051" s="10" t="str">
        <f>LEFT(Таблица1[[#This Row],[ОКПД]],2)</f>
        <v>10</v>
      </c>
      <c r="V2051" s="10" t="e">
        <f>IF(H2051=H2058:H2061,"…*",Таблица1[[#This Row],[За отчётный месяц]])</f>
        <v>#VALUE!</v>
      </c>
      <c r="Y2051" s="26">
        <f t="shared" si="40"/>
        <v>7.0000000000000007E-2</v>
      </c>
      <c r="Z2051" s="79">
        <f t="shared" si="41"/>
        <v>0</v>
      </c>
    </row>
    <row r="2052" spans="1:26" ht="20.100000000000001" customHeight="1" x14ac:dyDescent="0.25">
      <c r="A2052" s="94">
        <v>45292</v>
      </c>
      <c r="B2052" s="5" t="s">
        <v>17</v>
      </c>
      <c r="C2052" s="5" t="s">
        <v>18</v>
      </c>
      <c r="D2052" s="5" t="s">
        <v>19</v>
      </c>
      <c r="E2052" s="77" t="s">
        <v>20</v>
      </c>
      <c r="F2052" s="84">
        <v>882</v>
      </c>
      <c r="G2052" s="81" t="s">
        <v>298</v>
      </c>
      <c r="H2052" s="81" t="s">
        <v>61</v>
      </c>
      <c r="I2052" s="5"/>
      <c r="J2052" s="19"/>
      <c r="K2052" s="19">
        <v>0.85399999999999998</v>
      </c>
      <c r="L2052" s="19">
        <v>0.53100000000000003</v>
      </c>
      <c r="M2052" s="19"/>
      <c r="N2052" s="19">
        <v>0.53100000000000003</v>
      </c>
      <c r="O2052" s="20"/>
      <c r="P2052" s="20"/>
      <c r="Q2052" s="20"/>
      <c r="R2052" s="79" t="str">
        <f>CONCATENATE(Таблица1[[#This Row],[ОКПД]],Таблица1[[#This Row],[Признак периода данных]],Таблица1[[#This Row],[ОКЕИ]])</f>
        <v>10.20_882</v>
      </c>
      <c r="S2052" s="79" t="str">
        <f>VLOOKUP(Таблица1[[#This Row],[ОКПД]],ОКПД!$A$2:$B$11000,2,FALSE)</f>
        <v>Рыба переработанная и консервированная, ракообразные и моллюски</v>
      </c>
      <c r="T2052" s="79" t="str">
        <f>VLOOKUP(Таблица1[[#This Row],[ОКЕИ]],'для единиц измирения'!$G$4:$H$1900,2,FALSE)</f>
        <v>тыс.усл. банок</v>
      </c>
      <c r="U2052" s="10" t="str">
        <f>LEFT(Таблица1[[#This Row],[ОКПД]],2)</f>
        <v>10</v>
      </c>
      <c r="V2052" s="10" t="e">
        <f>IF(H2052=H2059:H2062,"…*",Таблица1[[#This Row],[За отчётный месяц]])</f>
        <v>#VALUE!</v>
      </c>
      <c r="Y2052" s="26">
        <f t="shared" si="40"/>
        <v>0</v>
      </c>
      <c r="Z2052" s="79">
        <f t="shared" si="41"/>
        <v>0</v>
      </c>
    </row>
    <row r="2053" spans="1:26" ht="20.100000000000001" customHeight="1" x14ac:dyDescent="0.25">
      <c r="A2053" s="94">
        <v>45292</v>
      </c>
      <c r="B2053" s="5" t="s">
        <v>17</v>
      </c>
      <c r="C2053" s="5" t="s">
        <v>18</v>
      </c>
      <c r="D2053" s="5" t="s">
        <v>19</v>
      </c>
      <c r="E2053" s="77" t="s">
        <v>20</v>
      </c>
      <c r="F2053" s="84">
        <v>168</v>
      </c>
      <c r="G2053" s="81" t="s">
        <v>298</v>
      </c>
      <c r="H2053" s="81" t="s">
        <v>2353</v>
      </c>
      <c r="I2053" s="5">
        <v>11</v>
      </c>
      <c r="J2053" s="19">
        <v>14.928000000000001</v>
      </c>
      <c r="K2053" s="19"/>
      <c r="L2053" s="19"/>
      <c r="M2053" s="19">
        <v>14.928000000000001</v>
      </c>
      <c r="N2053" s="19"/>
      <c r="O2053" s="20"/>
      <c r="P2053" s="20"/>
      <c r="Q2053" s="20"/>
      <c r="R2053" s="79" t="str">
        <f>CONCATENATE(Таблица1[[#This Row],[ОКПД]],Таблица1[[#This Row],[Признак периода данных]],Таблица1[[#This Row],[ОКЕИ]])</f>
        <v>10.71.11.121_168</v>
      </c>
      <c r="S2053" s="79" t="str">
        <f>VLOOKUP(Таблица1[[#This Row],[ОКПД]],ОКПД!$A$2:$B$11000,2,FALSE)</f>
        <v>Булочные изделия из пшеничной муки</v>
      </c>
      <c r="T2053" s="79" t="str">
        <f>VLOOKUP(Таблица1[[#This Row],[ОКЕИ]],'для единиц измирения'!$G$4:$H$1900,2,FALSE)</f>
        <v>тонн</v>
      </c>
      <c r="U2053" s="10" t="str">
        <f>LEFT(Таблица1[[#This Row],[ОКПД]],2)</f>
        <v>10</v>
      </c>
      <c r="V2053" s="10" t="e">
        <f>IF(H2053=H2060:H2063,"…*",Таблица1[[#This Row],[За отчётный месяц]])</f>
        <v>#VALUE!</v>
      </c>
      <c r="Y2053" s="26">
        <f t="shared" si="40"/>
        <v>14.928000000000001</v>
      </c>
      <c r="Z2053" s="79">
        <f t="shared" si="41"/>
        <v>0</v>
      </c>
    </row>
    <row r="2054" spans="1:26" ht="20.100000000000001" customHeight="1" x14ac:dyDescent="0.25">
      <c r="A2054" s="94">
        <v>45292</v>
      </c>
      <c r="B2054" s="5" t="s">
        <v>17</v>
      </c>
      <c r="C2054" s="5" t="s">
        <v>18</v>
      </c>
      <c r="D2054" s="5" t="s">
        <v>19</v>
      </c>
      <c r="E2054" s="77" t="s">
        <v>20</v>
      </c>
      <c r="F2054" s="84">
        <v>119</v>
      </c>
      <c r="G2054" s="81" t="s">
        <v>298</v>
      </c>
      <c r="H2054" s="81" t="s">
        <v>3006</v>
      </c>
      <c r="I2054" s="5">
        <v>1</v>
      </c>
      <c r="J2054" s="19">
        <v>0.49</v>
      </c>
      <c r="K2054" s="19"/>
      <c r="L2054" s="19"/>
      <c r="M2054" s="19">
        <v>0.49</v>
      </c>
      <c r="N2054" s="19"/>
      <c r="O2054" s="20"/>
      <c r="P2054" s="20"/>
      <c r="Q2054" s="20"/>
      <c r="R2054" s="79" t="str">
        <f>CONCATENATE(Таблица1[[#This Row],[ОКПД]],Таблица1[[#This Row],[Признак периода данных]],Таблица1[[#This Row],[ОКЕИ]])</f>
        <v>11.05.10.110_119</v>
      </c>
      <c r="S2054" s="79" t="str">
        <f>VLOOKUP(Таблица1[[#This Row],[ОКПД]],ОКПД!$A$2:$B$11000,2,FALSE)</f>
        <v>Пиво крепостью до 0,5 %</v>
      </c>
      <c r="T2054" s="79" t="str">
        <f>VLOOKUP(Таблица1[[#This Row],[ОКЕИ]],'для единиц измирения'!$G$4:$H$1900,2,FALSE)</f>
        <v>тыс. дкл</v>
      </c>
      <c r="U2054" s="10" t="str">
        <f>LEFT(Таблица1[[#This Row],[ОКПД]],2)</f>
        <v>11</v>
      </c>
      <c r="V2054" s="10" t="e">
        <f>IF(H2054=H2061:H2064,"…*",Таблица1[[#This Row],[За отчётный месяц]])</f>
        <v>#VALUE!</v>
      </c>
      <c r="Y2054" s="26">
        <f t="shared" si="40"/>
        <v>0.49</v>
      </c>
      <c r="Z2054" s="79">
        <f t="shared" si="41"/>
        <v>0</v>
      </c>
    </row>
    <row r="2055" spans="1:26" ht="20.100000000000001" customHeight="1" x14ac:dyDescent="0.25">
      <c r="A2055" s="94">
        <v>45292</v>
      </c>
      <c r="B2055" s="5" t="s">
        <v>17</v>
      </c>
      <c r="C2055" s="5" t="s">
        <v>18</v>
      </c>
      <c r="D2055" s="5" t="s">
        <v>19</v>
      </c>
      <c r="E2055" s="77" t="s">
        <v>20</v>
      </c>
      <c r="F2055" s="84">
        <v>882</v>
      </c>
      <c r="G2055" s="81" t="s">
        <v>298</v>
      </c>
      <c r="H2055" s="81" t="s">
        <v>326</v>
      </c>
      <c r="I2055" s="5"/>
      <c r="J2055" s="19"/>
      <c r="K2055" s="19">
        <v>7.0000000000000007E-2</v>
      </c>
      <c r="L2055" s="19"/>
      <c r="M2055" s="19"/>
      <c r="N2055" s="19"/>
      <c r="O2055" s="20"/>
      <c r="P2055" s="20"/>
      <c r="Q2055" s="20"/>
      <c r="R2055" s="79" t="str">
        <f>CONCATENATE(Таблица1[[#This Row],[ОКПД]],Таблица1[[#This Row],[Признак периода данных]],Таблица1[[#This Row],[ОКЕИ]])</f>
        <v>10.20.25.113_882</v>
      </c>
      <c r="S2055" s="79" t="str">
        <f>VLOOKUP(Таблица1[[#This Row],[ОКПД]],ОКПД!$A$2:$B$11000,2,FALSE)</f>
        <v>Консервы рыбные в масле</v>
      </c>
      <c r="T2055" s="79" t="str">
        <f>VLOOKUP(Таблица1[[#This Row],[ОКЕИ]],'для единиц измирения'!$G$4:$H$1900,2,FALSE)</f>
        <v>тыс.усл. банок</v>
      </c>
      <c r="U2055" s="10" t="str">
        <f>LEFT(Таблица1[[#This Row],[ОКПД]],2)</f>
        <v>10</v>
      </c>
      <c r="V2055" s="10" t="e">
        <f>IF(H2055=H2062:H2065,"…*",Таблица1[[#This Row],[За отчётный месяц]])</f>
        <v>#VALUE!</v>
      </c>
      <c r="Y2055" s="26">
        <f t="shared" si="40"/>
        <v>0</v>
      </c>
      <c r="Z2055" s="79">
        <f t="shared" si="41"/>
        <v>0</v>
      </c>
    </row>
    <row r="2056" spans="1:26" ht="20.100000000000001" customHeight="1" x14ac:dyDescent="0.25">
      <c r="A2056" s="94">
        <v>45292</v>
      </c>
      <c r="B2056" s="5" t="s">
        <v>17</v>
      </c>
      <c r="C2056" s="5" t="s">
        <v>18</v>
      </c>
      <c r="D2056" s="5" t="s">
        <v>19</v>
      </c>
      <c r="E2056" s="77" t="s">
        <v>20</v>
      </c>
      <c r="F2056" s="84">
        <v>119</v>
      </c>
      <c r="G2056" s="81" t="s">
        <v>298</v>
      </c>
      <c r="H2056" s="81" t="s">
        <v>3008</v>
      </c>
      <c r="I2056" s="5">
        <v>1</v>
      </c>
      <c r="J2056" s="19">
        <v>0.44</v>
      </c>
      <c r="K2056" s="19"/>
      <c r="L2056" s="19"/>
      <c r="M2056" s="19">
        <v>0.44</v>
      </c>
      <c r="N2056" s="19"/>
      <c r="O2056" s="20"/>
      <c r="P2056" s="20"/>
      <c r="Q2056" s="20"/>
      <c r="R2056" s="79" t="str">
        <f>CONCATENATE(Таблица1[[#This Row],[ОКПД]],Таблица1[[#This Row],[Признак периода данных]],Таблица1[[#This Row],[ОКЕИ]])</f>
        <v>11.05.10.120_119</v>
      </c>
      <c r="S2056" s="79" t="str">
        <f>VLOOKUP(Таблица1[[#This Row],[ОКПД]],ОКПД!$A$2:$B$11000,2,FALSE)</f>
        <v>Пиво крепостью от 0,5 до 8,6 % включительно</v>
      </c>
      <c r="T2056" s="79" t="str">
        <f>VLOOKUP(Таблица1[[#This Row],[ОКЕИ]],'для единиц измирения'!$G$4:$H$1900,2,FALSE)</f>
        <v>тыс. дкл</v>
      </c>
      <c r="U2056" s="10" t="str">
        <f>LEFT(Таблица1[[#This Row],[ОКПД]],2)</f>
        <v>11</v>
      </c>
      <c r="V2056" s="10" t="e">
        <f>IF(H2056=H2063:H2066,"…*",Таблица1[[#This Row],[За отчётный месяц]])</f>
        <v>#VALUE!</v>
      </c>
      <c r="Y2056" s="26">
        <f t="shared" si="40"/>
        <v>0.44</v>
      </c>
      <c r="Z2056" s="79">
        <f t="shared" si="41"/>
        <v>0</v>
      </c>
    </row>
    <row r="2057" spans="1:26" ht="20.100000000000001" customHeight="1" x14ac:dyDescent="0.25">
      <c r="A2057" s="94">
        <v>45292</v>
      </c>
      <c r="B2057" s="5" t="s">
        <v>17</v>
      </c>
      <c r="C2057" s="5" t="s">
        <v>18</v>
      </c>
      <c r="D2057" s="5" t="s">
        <v>19</v>
      </c>
      <c r="E2057" s="77" t="s">
        <v>20</v>
      </c>
      <c r="F2057" s="84">
        <v>168</v>
      </c>
      <c r="G2057" s="81" t="s">
        <v>298</v>
      </c>
      <c r="H2057" s="81" t="s">
        <v>106</v>
      </c>
      <c r="I2057" s="5"/>
      <c r="J2057" s="19"/>
      <c r="K2057" s="19">
        <v>2.9000000000000001E-2</v>
      </c>
      <c r="L2057" s="19">
        <v>1.7999999999999999E-2</v>
      </c>
      <c r="M2057" s="19"/>
      <c r="N2057" s="19">
        <v>1.7999999999999999E-2</v>
      </c>
      <c r="O2057" s="20"/>
      <c r="P2057" s="20"/>
      <c r="Q2057" s="20"/>
      <c r="R2057" s="79" t="str">
        <f>CONCATENATE(Таблица1[[#This Row],[ОКПД]],Таблица1[[#This Row],[Признак периода данных]],Таблица1[[#This Row],[ОКЕИ]])</f>
        <v>10.20.24.112_168</v>
      </c>
      <c r="S2057" s="79" t="str">
        <f>VLOOKUP(Таблица1[[#This Row],[ОКПД]],ОКПД!$A$2:$B$11000,2,FALSE)</f>
        <v>Сельдь и филе сельди холодного копчения</v>
      </c>
      <c r="T2057" s="79" t="str">
        <f>VLOOKUP(Таблица1[[#This Row],[ОКЕИ]],'для единиц измирения'!$G$4:$H$1900,2,FALSE)</f>
        <v>тонн</v>
      </c>
      <c r="U2057" s="10" t="str">
        <f>LEFT(Таблица1[[#This Row],[ОКПД]],2)</f>
        <v>10</v>
      </c>
      <c r="V2057" s="10" t="e">
        <f>IF(H2057=H2064:H2067,"…*",Таблица1[[#This Row],[За отчётный месяц]])</f>
        <v>#VALUE!</v>
      </c>
      <c r="Y2057" s="26">
        <f t="shared" si="40"/>
        <v>0</v>
      </c>
      <c r="Z2057" s="79">
        <f t="shared" si="41"/>
        <v>0</v>
      </c>
    </row>
    <row r="2058" spans="1:26" ht="20.100000000000001" customHeight="1" x14ac:dyDescent="0.25">
      <c r="A2058" s="94">
        <v>45292</v>
      </c>
      <c r="B2058" s="5" t="s">
        <v>17</v>
      </c>
      <c r="C2058" s="5" t="s">
        <v>18</v>
      </c>
      <c r="D2058" s="5" t="s">
        <v>19</v>
      </c>
      <c r="E2058" s="77" t="s">
        <v>20</v>
      </c>
      <c r="F2058" s="84">
        <v>168</v>
      </c>
      <c r="G2058" s="81" t="s">
        <v>298</v>
      </c>
      <c r="H2058" s="81" t="s">
        <v>366</v>
      </c>
      <c r="I2058" s="5"/>
      <c r="J2058" s="19"/>
      <c r="K2058" s="19">
        <v>110.94</v>
      </c>
      <c r="L2058" s="19"/>
      <c r="M2058" s="19"/>
      <c r="N2058" s="19"/>
      <c r="O2058" s="20"/>
      <c r="P2058" s="20"/>
      <c r="Q2058" s="20"/>
      <c r="R2058" s="79" t="str">
        <f>CONCATENATE(Таблица1[[#This Row],[ОКПД]],Таблица1[[#This Row],[Признак периода данных]],Таблица1[[#This Row],[ОКЕИ]])</f>
        <v>10.11.12.003.АГ_168</v>
      </c>
      <c r="S2058" s="79" t="str">
        <f>VLOOKUP(Таблица1[[#This Row],[ОКПД]],ОКПД!$A$2:$B$11000,2,FALSE)</f>
        <v xml:space="preserve">Мясо и субпродукты </v>
      </c>
      <c r="T2058" s="79" t="str">
        <f>VLOOKUP(Таблица1[[#This Row],[ОКЕИ]],'для единиц измирения'!$G$4:$H$1900,2,FALSE)</f>
        <v>тонн</v>
      </c>
      <c r="U2058" s="10" t="str">
        <f>LEFT(Таблица1[[#This Row],[ОКПД]],2)</f>
        <v>10</v>
      </c>
      <c r="V2058" s="10" t="e">
        <f>IF(H2058=H2065:H2068,"…*",Таблица1[[#This Row],[За отчётный месяц]])</f>
        <v>#VALUE!</v>
      </c>
      <c r="Y2058" s="26">
        <f t="shared" si="40"/>
        <v>0</v>
      </c>
      <c r="Z2058" s="79">
        <f t="shared" si="41"/>
        <v>0</v>
      </c>
    </row>
    <row r="2059" spans="1:26" ht="20.100000000000001" customHeight="1" x14ac:dyDescent="0.25">
      <c r="A2059" s="94">
        <v>45292</v>
      </c>
      <c r="B2059" s="5" t="s">
        <v>17</v>
      </c>
      <c r="C2059" s="5" t="s">
        <v>18</v>
      </c>
      <c r="D2059" s="5" t="s">
        <v>19</v>
      </c>
      <c r="E2059" s="77" t="s">
        <v>20</v>
      </c>
      <c r="F2059" s="84">
        <v>168</v>
      </c>
      <c r="G2059" s="81" t="s">
        <v>298</v>
      </c>
      <c r="H2059" s="81" t="s">
        <v>9687</v>
      </c>
      <c r="I2059" s="5">
        <v>1</v>
      </c>
      <c r="J2059" s="19">
        <v>0.30299999999999999</v>
      </c>
      <c r="K2059" s="19"/>
      <c r="L2059" s="19"/>
      <c r="M2059" s="19">
        <v>0.30299999999999999</v>
      </c>
      <c r="N2059" s="19"/>
      <c r="O2059" s="20"/>
      <c r="P2059" s="20"/>
      <c r="Q2059" s="20"/>
      <c r="R2059" s="79" t="str">
        <f>CONCATENATE(Таблица1[[#This Row],[ОКПД]],Таблица1[[#This Row],[Признак периода данных]],Таблица1[[#This Row],[ОКЕИ]])</f>
        <v>10.20.23.121_168</v>
      </c>
      <c r="S2059" s="79" t="str">
        <f>VLOOKUP(Таблица1[[#This Row],[ОКПД]],ОКПД!$A$2:$B$11000,2,FALSE)</f>
        <v>Рыба пресноводная соленая или в рассоле</v>
      </c>
      <c r="T2059" s="79" t="str">
        <f>VLOOKUP(Таблица1[[#This Row],[ОКЕИ]],'для единиц измирения'!$G$4:$H$1900,2,FALSE)</f>
        <v>тонн</v>
      </c>
      <c r="U2059" s="10" t="str">
        <f>LEFT(Таблица1[[#This Row],[ОКПД]],2)</f>
        <v>10</v>
      </c>
      <c r="V2059" s="10" t="e">
        <f>IF(H2059=H2066:H2069,"…*",Таблица1[[#This Row],[За отчётный месяц]])</f>
        <v>#VALUE!</v>
      </c>
      <c r="Y2059" s="26">
        <f t="shared" si="40"/>
        <v>0.30299999999999999</v>
      </c>
      <c r="Z2059" s="79">
        <f t="shared" si="41"/>
        <v>0</v>
      </c>
    </row>
    <row r="2060" spans="1:26" ht="20.100000000000001" customHeight="1" x14ac:dyDescent="0.25">
      <c r="A2060" s="94">
        <v>45292</v>
      </c>
      <c r="B2060" s="5" t="s">
        <v>17</v>
      </c>
      <c r="C2060" s="5" t="s">
        <v>18</v>
      </c>
      <c r="D2060" s="5" t="s">
        <v>19</v>
      </c>
      <c r="E2060" s="77" t="s">
        <v>20</v>
      </c>
      <c r="F2060" s="84">
        <v>168</v>
      </c>
      <c r="G2060" s="81" t="s">
        <v>298</v>
      </c>
      <c r="H2060" s="81" t="s">
        <v>1299</v>
      </c>
      <c r="I2060" s="5">
        <v>1</v>
      </c>
      <c r="J2060" s="19">
        <v>0.09</v>
      </c>
      <c r="K2060" s="19"/>
      <c r="L2060" s="19"/>
      <c r="M2060" s="19">
        <v>0.09</v>
      </c>
      <c r="N2060" s="19"/>
      <c r="O2060" s="20"/>
      <c r="P2060" s="20"/>
      <c r="Q2060" s="20"/>
      <c r="R2060" s="79" t="str">
        <f>CONCATENATE(Таблица1[[#This Row],[ОКПД]],Таблица1[[#This Row],[Признак периода данных]],Таблица1[[#This Row],[ОКЕИ]])</f>
        <v>10.13.13.120_168</v>
      </c>
      <c r="S2060" s="79" t="str">
        <f>VLOOKUP(Таблица1[[#This Row],[ОКПД]],ОКПД!$A$2:$B$11000,2,FALSE)</f>
        <v>Субпродукты мясные пищевые соленые, в рассоле, сушеные или копченые</v>
      </c>
      <c r="T2060" s="79" t="str">
        <f>VLOOKUP(Таблица1[[#This Row],[ОКЕИ]],'для единиц измирения'!$G$4:$H$1900,2,FALSE)</f>
        <v>тонн</v>
      </c>
      <c r="U2060" s="10" t="str">
        <f>LEFT(Таблица1[[#This Row],[ОКПД]],2)</f>
        <v>10</v>
      </c>
      <c r="V2060" s="10" t="e">
        <f>IF(H2060=H2067:H2070,"…*",Таблица1[[#This Row],[За отчётный месяц]])</f>
        <v>#VALUE!</v>
      </c>
      <c r="Y2060" s="26">
        <f t="shared" si="40"/>
        <v>0.09</v>
      </c>
      <c r="Z2060" s="79">
        <f t="shared" si="41"/>
        <v>0</v>
      </c>
    </row>
    <row r="2061" spans="1:26" ht="20.100000000000001" customHeight="1" x14ac:dyDescent="0.25">
      <c r="A2061" s="94">
        <v>45292</v>
      </c>
      <c r="B2061" s="5" t="s">
        <v>17</v>
      </c>
      <c r="C2061" s="5" t="s">
        <v>18</v>
      </c>
      <c r="D2061" s="5" t="s">
        <v>19</v>
      </c>
      <c r="E2061" s="77" t="s">
        <v>20</v>
      </c>
      <c r="F2061" s="84">
        <v>384</v>
      </c>
      <c r="G2061" s="81" t="s">
        <v>298</v>
      </c>
      <c r="H2061" s="81" t="s">
        <v>240</v>
      </c>
      <c r="I2061" s="5"/>
      <c r="J2061" s="19"/>
      <c r="K2061" s="19"/>
      <c r="L2061" s="19">
        <v>50.5</v>
      </c>
      <c r="M2061" s="19"/>
      <c r="N2061" s="19">
        <v>50.5</v>
      </c>
      <c r="O2061" s="20"/>
      <c r="P2061" s="20"/>
      <c r="Q2061" s="20"/>
      <c r="R2061" s="79" t="str">
        <f>CONCATENATE(Таблица1[[#This Row],[ОКПД]],Таблица1[[#This Row],[Признак периода данных]],Таблица1[[#This Row],[ОКЕИ]])</f>
        <v>18.12.14_384</v>
      </c>
      <c r="S2061" s="79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061" s="79" t="str">
        <f>VLOOKUP(Таблица1[[#This Row],[ОКЕИ]],'для единиц измирения'!$G$4:$H$1900,2,FALSE)</f>
        <v>тыс.руб</v>
      </c>
      <c r="U2061" s="10" t="str">
        <f>LEFT(Таблица1[[#This Row],[ОКПД]],2)</f>
        <v>18</v>
      </c>
      <c r="V2061" s="10" t="e">
        <f>IF(H2061=H2068:H2071,"…*",Таблица1[[#This Row],[За отчётный месяц]])</f>
        <v>#VALUE!</v>
      </c>
      <c r="Y2061" s="26">
        <f t="shared" si="40"/>
        <v>0</v>
      </c>
      <c r="Z2061" s="79">
        <f t="shared" si="41"/>
        <v>0</v>
      </c>
    </row>
    <row r="2062" spans="1:26" ht="20.100000000000001" customHeight="1" x14ac:dyDescent="0.25">
      <c r="A2062" s="94">
        <v>45292</v>
      </c>
      <c r="B2062" s="5" t="s">
        <v>17</v>
      </c>
      <c r="C2062" s="5" t="s">
        <v>18</v>
      </c>
      <c r="D2062" s="5" t="s">
        <v>19</v>
      </c>
      <c r="E2062" s="77" t="s">
        <v>20</v>
      </c>
      <c r="F2062" s="84">
        <v>168</v>
      </c>
      <c r="G2062" s="81" t="s">
        <v>298</v>
      </c>
      <c r="H2062" s="81" t="s">
        <v>2002</v>
      </c>
      <c r="I2062" s="5">
        <v>2</v>
      </c>
      <c r="J2062" s="19">
        <v>0.05</v>
      </c>
      <c r="K2062" s="19"/>
      <c r="L2062" s="19"/>
      <c r="M2062" s="19">
        <v>0.05</v>
      </c>
      <c r="N2062" s="19"/>
      <c r="O2062" s="20"/>
      <c r="P2062" s="20"/>
      <c r="Q2062" s="20"/>
      <c r="R2062" s="79" t="str">
        <f>CONCATENATE(Таблица1[[#This Row],[ОКПД]],Таблица1[[#This Row],[Признак периода данных]],Таблица1[[#This Row],[ОКЕИ]])</f>
        <v>10.51.12.110_168</v>
      </c>
      <c r="S2062" s="79" t="str">
        <f>VLOOKUP(Таблица1[[#This Row],[ОКПД]],ОКПД!$A$2:$B$11000,2,FALSE)</f>
        <v>Сливки питьевые</v>
      </c>
      <c r="T2062" s="79" t="str">
        <f>VLOOKUP(Таблица1[[#This Row],[ОКЕИ]],'для единиц измирения'!$G$4:$H$1900,2,FALSE)</f>
        <v>тонн</v>
      </c>
      <c r="U2062" s="10" t="str">
        <f>LEFT(Таблица1[[#This Row],[ОКПД]],2)</f>
        <v>10</v>
      </c>
      <c r="V2062" s="10" t="e">
        <f>IF(H2062=H2069:H2072,"…*",Таблица1[[#This Row],[За отчётный месяц]])</f>
        <v>#VALUE!</v>
      </c>
      <c r="Y2062" s="26">
        <f t="shared" si="40"/>
        <v>0.05</v>
      </c>
      <c r="Z2062" s="79">
        <f t="shared" si="41"/>
        <v>0</v>
      </c>
    </row>
    <row r="2063" spans="1:26" ht="20.100000000000001" customHeight="1" x14ac:dyDescent="0.25">
      <c r="A2063" s="94">
        <v>45292</v>
      </c>
      <c r="B2063" s="5" t="s">
        <v>17</v>
      </c>
      <c r="C2063" s="5" t="s">
        <v>18</v>
      </c>
      <c r="D2063" s="5" t="s">
        <v>19</v>
      </c>
      <c r="E2063" s="77" t="s">
        <v>20</v>
      </c>
      <c r="F2063" s="84">
        <v>882</v>
      </c>
      <c r="G2063" s="81" t="s">
        <v>298</v>
      </c>
      <c r="H2063" s="81" t="s">
        <v>118</v>
      </c>
      <c r="I2063" s="5"/>
      <c r="J2063" s="19"/>
      <c r="K2063" s="19">
        <v>0.03</v>
      </c>
      <c r="L2063" s="19">
        <v>0.04</v>
      </c>
      <c r="M2063" s="19"/>
      <c r="N2063" s="19">
        <v>0.04</v>
      </c>
      <c r="O2063" s="20"/>
      <c r="P2063" s="20"/>
      <c r="Q2063" s="20"/>
      <c r="R2063" s="79" t="str">
        <f>CONCATENATE(Таблица1[[#This Row],[ОКПД]],Таблица1[[#This Row],[Признак периода данных]],Таблица1[[#This Row],[ОКЕИ]])</f>
        <v>10.20.25.111_882</v>
      </c>
      <c r="S2063" s="79" t="str">
        <f>VLOOKUP(Таблица1[[#This Row],[ОКПД]],ОКПД!$A$2:$B$11000,2,FALSE)</f>
        <v>Консервы рыбные натуральные</v>
      </c>
      <c r="T2063" s="79" t="str">
        <f>VLOOKUP(Таблица1[[#This Row],[ОКЕИ]],'для единиц измирения'!$G$4:$H$1900,2,FALSE)</f>
        <v>тыс.усл. банок</v>
      </c>
      <c r="U2063" s="10" t="str">
        <f>LEFT(Таблица1[[#This Row],[ОКПД]],2)</f>
        <v>10</v>
      </c>
      <c r="V2063" s="10" t="e">
        <f>IF(H2063=H2070:H2073,"…*",Таблица1[[#This Row],[За отчётный месяц]])</f>
        <v>#VALUE!</v>
      </c>
      <c r="Y2063" s="26">
        <f t="shared" si="40"/>
        <v>0</v>
      </c>
      <c r="Z2063" s="79">
        <f t="shared" si="41"/>
        <v>0</v>
      </c>
    </row>
    <row r="2064" spans="1:26" ht="20.100000000000001" customHeight="1" x14ac:dyDescent="0.25">
      <c r="A2064" s="94">
        <v>45292</v>
      </c>
      <c r="B2064" s="5" t="s">
        <v>17</v>
      </c>
      <c r="C2064" s="5" t="s">
        <v>18</v>
      </c>
      <c r="D2064" s="5" t="s">
        <v>19</v>
      </c>
      <c r="E2064" s="77" t="s">
        <v>20</v>
      </c>
      <c r="F2064" s="84">
        <v>169</v>
      </c>
      <c r="G2064" s="81" t="s">
        <v>298</v>
      </c>
      <c r="H2064" s="81" t="s">
        <v>724</v>
      </c>
      <c r="I2064" s="5"/>
      <c r="J2064" s="19"/>
      <c r="K2064" s="19">
        <v>23.198</v>
      </c>
      <c r="L2064" s="19"/>
      <c r="M2064" s="19"/>
      <c r="N2064" s="19"/>
      <c r="O2064" s="20"/>
      <c r="P2064" s="20"/>
      <c r="Q2064" s="20"/>
      <c r="R2064" s="79" t="str">
        <f>CONCATENATE(Таблица1[[#This Row],[ОКПД]],Таблица1[[#This Row],[Признак периода данных]],Таблица1[[#This Row],[ОКЕИ]])</f>
        <v>05.10.10.130_169</v>
      </c>
      <c r="S2064" s="79" t="str">
        <f>VLOOKUP(Таблица1[[#This Row],[ОКПД]],ОКПД!$A$2:$B$11000,2,FALSE)</f>
        <v>Уголь, за исключением антрацита, угля коксующегося и угля бурого</v>
      </c>
      <c r="T2064" s="79" t="str">
        <f>VLOOKUP(Таблица1[[#This Row],[ОКЕИ]],'для единиц измирения'!$G$4:$H$1900,2,FALSE)</f>
        <v>тыс. тонн</v>
      </c>
      <c r="U2064" s="10" t="str">
        <f>LEFT(Таблица1[[#This Row],[ОКПД]],2)</f>
        <v>05</v>
      </c>
      <c r="V2064" s="10" t="e">
        <f>IF(H2064=H2071:H2074,"…*",Таблица1[[#This Row],[За отчётный месяц]])</f>
        <v>#VALUE!</v>
      </c>
      <c r="Y2064" s="26">
        <f t="shared" si="40"/>
        <v>0</v>
      </c>
      <c r="Z2064" s="79">
        <f t="shared" si="41"/>
        <v>0</v>
      </c>
    </row>
    <row r="2065" spans="1:26" ht="20.100000000000001" customHeight="1" x14ac:dyDescent="0.25">
      <c r="A2065" s="94">
        <v>45292</v>
      </c>
      <c r="B2065" s="5" t="s">
        <v>17</v>
      </c>
      <c r="C2065" s="5" t="s">
        <v>18</v>
      </c>
      <c r="D2065" s="5" t="s">
        <v>19</v>
      </c>
      <c r="E2065" s="77" t="s">
        <v>20</v>
      </c>
      <c r="F2065" s="84">
        <v>168</v>
      </c>
      <c r="G2065" s="81" t="s">
        <v>298</v>
      </c>
      <c r="H2065" s="81" t="s">
        <v>1303</v>
      </c>
      <c r="I2065" s="5">
        <v>1</v>
      </c>
      <c r="J2065" s="19">
        <v>2.67</v>
      </c>
      <c r="K2065" s="19"/>
      <c r="L2065" s="19"/>
      <c r="M2065" s="19">
        <v>2.67</v>
      </c>
      <c r="N2065" s="19"/>
      <c r="O2065" s="20"/>
      <c r="P2065" s="20"/>
      <c r="Q2065" s="20"/>
      <c r="R2065" s="79" t="str">
        <f>CONCATENATE(Таблица1[[#This Row],[ОКПД]],Таблица1[[#This Row],[Признак периода данных]],Таблица1[[#This Row],[ОКЕИ]])</f>
        <v>10.13.14.110_168</v>
      </c>
      <c r="S2065" s="79" t="str">
        <f>VLOOKUP(Таблица1[[#This Row],[ОКПД]],ОКПД!$A$2:$B$11000,2,FALSE)</f>
        <v>Изделия колбасные вареные, в том числе фаршированные мясные</v>
      </c>
      <c r="T2065" s="79" t="str">
        <f>VLOOKUP(Таблица1[[#This Row],[ОКЕИ]],'для единиц измирения'!$G$4:$H$1900,2,FALSE)</f>
        <v>тонн</v>
      </c>
      <c r="U2065" s="10" t="str">
        <f>LEFT(Таблица1[[#This Row],[ОКПД]],2)</f>
        <v>10</v>
      </c>
      <c r="V2065" s="10" t="e">
        <f>IF(H2065=H2072:H2075,"…*",Таблица1[[#This Row],[За отчётный месяц]])</f>
        <v>#VALUE!</v>
      </c>
      <c r="Y2065" s="26">
        <f t="shared" si="40"/>
        <v>2.67</v>
      </c>
      <c r="Z2065" s="79">
        <f t="shared" si="41"/>
        <v>0</v>
      </c>
    </row>
    <row r="2066" spans="1:26" ht="20.100000000000001" customHeight="1" x14ac:dyDescent="0.25">
      <c r="A2066" s="94">
        <v>45292</v>
      </c>
      <c r="B2066" s="5" t="s">
        <v>17</v>
      </c>
      <c r="C2066" s="5" t="s">
        <v>18</v>
      </c>
      <c r="D2066" s="5" t="s">
        <v>19</v>
      </c>
      <c r="E2066" s="77" t="s">
        <v>20</v>
      </c>
      <c r="F2066" s="84">
        <v>168</v>
      </c>
      <c r="G2066" s="81" t="s">
        <v>298</v>
      </c>
      <c r="H2066" s="81" t="s">
        <v>2351</v>
      </c>
      <c r="I2066" s="5">
        <v>7</v>
      </c>
      <c r="J2066" s="19">
        <v>22.358000000000001</v>
      </c>
      <c r="K2066" s="19"/>
      <c r="L2066" s="19"/>
      <c r="M2066" s="19">
        <v>22.358000000000001</v>
      </c>
      <c r="N2066" s="19"/>
      <c r="O2066" s="20"/>
      <c r="P2066" s="20"/>
      <c r="Q2066" s="20"/>
      <c r="R2066" s="79" t="str">
        <f>CONCATENATE(Таблица1[[#This Row],[ОКПД]],Таблица1[[#This Row],[Признак периода данных]],Таблица1[[#This Row],[ОКЕИ]])</f>
        <v>10.71.11.112_168</v>
      </c>
      <c r="S2066" s="79" t="str">
        <f>VLOOKUP(Таблица1[[#This Row],[ОКПД]],ОКПД!$A$2:$B$11000,2,FALSE)</f>
        <v>Хлеб недлительного хранения из ржаной и смеси ржаной и пшеничной муки</v>
      </c>
      <c r="T2066" s="79" t="str">
        <f>VLOOKUP(Таблица1[[#This Row],[ОКЕИ]],'для единиц измирения'!$G$4:$H$1900,2,FALSE)</f>
        <v>тонн</v>
      </c>
      <c r="U2066" s="10" t="str">
        <f>LEFT(Таблица1[[#This Row],[ОКПД]],2)</f>
        <v>10</v>
      </c>
      <c r="V2066" s="10" t="e">
        <f>IF(H2066=H2073:H2076,"…*",Таблица1[[#This Row],[За отчётный месяц]])</f>
        <v>#VALUE!</v>
      </c>
      <c r="Y2066" s="26">
        <f t="shared" si="40"/>
        <v>22.358000000000001</v>
      </c>
      <c r="Z2066" s="79">
        <f t="shared" si="41"/>
        <v>0</v>
      </c>
    </row>
    <row r="2067" spans="1:26" ht="20.100000000000001" customHeight="1" x14ac:dyDescent="0.25">
      <c r="A2067" s="94">
        <v>45292</v>
      </c>
      <c r="B2067" s="5" t="s">
        <v>17</v>
      </c>
      <c r="C2067" s="5" t="s">
        <v>18</v>
      </c>
      <c r="D2067" s="5" t="s">
        <v>19</v>
      </c>
      <c r="E2067" s="77" t="s">
        <v>20</v>
      </c>
      <c r="F2067" s="84">
        <v>168</v>
      </c>
      <c r="G2067" s="81" t="s">
        <v>298</v>
      </c>
      <c r="H2067" s="81" t="s">
        <v>2407</v>
      </c>
      <c r="I2067" s="5">
        <v>2</v>
      </c>
      <c r="J2067" s="19">
        <v>0.17</v>
      </c>
      <c r="K2067" s="19"/>
      <c r="L2067" s="19"/>
      <c r="M2067" s="19">
        <v>0.17</v>
      </c>
      <c r="N2067" s="19"/>
      <c r="O2067" s="20"/>
      <c r="P2067" s="20"/>
      <c r="Q2067" s="20"/>
      <c r="R2067" s="79" t="str">
        <f>CONCATENATE(Таблица1[[#This Row],[ОКПД]],Таблица1[[#This Row],[Признак периода данных]],Таблица1[[#This Row],[ОКЕИ]])</f>
        <v>10.72.12.112_168</v>
      </c>
      <c r="S2067" s="79" t="str">
        <f>VLOOKUP(Таблица1[[#This Row],[ОКПД]],ОКПД!$A$2:$B$11000,2,FALSE)</f>
        <v>Пряники</v>
      </c>
      <c r="T2067" s="79" t="str">
        <f>VLOOKUP(Таблица1[[#This Row],[ОКЕИ]],'для единиц измирения'!$G$4:$H$1900,2,FALSE)</f>
        <v>тонн</v>
      </c>
      <c r="U2067" s="10" t="str">
        <f>LEFT(Таблица1[[#This Row],[ОКПД]],2)</f>
        <v>10</v>
      </c>
      <c r="V2067" s="10" t="e">
        <f>IF(H2067=H2074:H2077,"…*",Таблица1[[#This Row],[За отчётный месяц]])</f>
        <v>#VALUE!</v>
      </c>
      <c r="Y2067" s="26">
        <f t="shared" si="40"/>
        <v>0.17</v>
      </c>
      <c r="Z2067" s="79">
        <f t="shared" si="41"/>
        <v>0</v>
      </c>
    </row>
    <row r="2068" spans="1:26" ht="20.100000000000001" customHeight="1" x14ac:dyDescent="0.25">
      <c r="A2068" s="94">
        <v>45292</v>
      </c>
      <c r="B2068" s="5" t="s">
        <v>17</v>
      </c>
      <c r="C2068" s="5" t="s">
        <v>18</v>
      </c>
      <c r="D2068" s="5" t="s">
        <v>19</v>
      </c>
      <c r="E2068" s="77" t="s">
        <v>20</v>
      </c>
      <c r="F2068" s="84">
        <v>168</v>
      </c>
      <c r="G2068" s="81" t="s">
        <v>298</v>
      </c>
      <c r="H2068" s="81" t="s">
        <v>2363</v>
      </c>
      <c r="I2068" s="5">
        <v>2</v>
      </c>
      <c r="J2068" s="19">
        <v>1.21</v>
      </c>
      <c r="K2068" s="19"/>
      <c r="L2068" s="19"/>
      <c r="M2068" s="19">
        <v>1.21</v>
      </c>
      <c r="N2068" s="19"/>
      <c r="O2068" s="20"/>
      <c r="P2068" s="20"/>
      <c r="Q2068" s="20"/>
      <c r="R2068" s="79" t="str">
        <f>CONCATENATE(Таблица1[[#This Row],[ОКПД]],Таблица1[[#This Row],[Признак периода данных]],Таблица1[[#This Row],[ОКЕИ]])</f>
        <v>10.71.11.160_168</v>
      </c>
      <c r="S2068" s="79" t="str">
        <f>VLOOKUP(Таблица1[[#This Row],[ОКПД]],ОКПД!$A$2:$B$11000,2,FALSE)</f>
        <v>Хлебобулочные изделия с зерновыми продуктами</v>
      </c>
      <c r="T2068" s="79" t="str">
        <f>VLOOKUP(Таблица1[[#This Row],[ОКЕИ]],'для единиц измирения'!$G$4:$H$1900,2,FALSE)</f>
        <v>тонн</v>
      </c>
      <c r="U2068" s="10" t="str">
        <f>LEFT(Таблица1[[#This Row],[ОКПД]],2)</f>
        <v>10</v>
      </c>
      <c r="V2068" s="10" t="e">
        <f>IF(H2068=H2075:H2078,"…*",Таблица1[[#This Row],[За отчётный месяц]])</f>
        <v>#VALUE!</v>
      </c>
      <c r="Y2068" s="26">
        <f t="shared" ref="Y2068:Y2131" si="42">M2068</f>
        <v>1.21</v>
      </c>
      <c r="Z2068" s="79">
        <f t="shared" si="41"/>
        <v>0</v>
      </c>
    </row>
    <row r="2069" spans="1:26" ht="20.100000000000001" customHeight="1" x14ac:dyDescent="0.25">
      <c r="A2069" s="94">
        <v>45292</v>
      </c>
      <c r="B2069" s="5" t="s">
        <v>17</v>
      </c>
      <c r="C2069" s="5" t="s">
        <v>18</v>
      </c>
      <c r="D2069" s="5" t="s">
        <v>19</v>
      </c>
      <c r="E2069" s="77" t="s">
        <v>20</v>
      </c>
      <c r="F2069" s="84">
        <v>114</v>
      </c>
      <c r="G2069" s="81" t="s">
        <v>298</v>
      </c>
      <c r="H2069" s="81" t="s">
        <v>361</v>
      </c>
      <c r="I2069" s="5"/>
      <c r="J2069" s="19"/>
      <c r="K2069" s="19">
        <v>0.313</v>
      </c>
      <c r="L2069" s="19"/>
      <c r="M2069" s="19"/>
      <c r="N2069" s="19"/>
      <c r="O2069" s="20"/>
      <c r="P2069" s="20"/>
      <c r="Q2069" s="20"/>
      <c r="R2069" s="79" t="str">
        <f>CONCATENATE(Таблица1[[#This Row],[ОКПД]],Таблица1[[#This Row],[Признак периода данных]],Таблица1[[#This Row],[ОКЕИ]])</f>
        <v>08.12.12_114</v>
      </c>
      <c r="S2069" s="79" t="str">
        <f>VLOOKUP(Таблица1[[#This Row],[ОКПД]],ОКПД!$A$2:$B$11000,2,FALSE)</f>
        <v>Гранулы, крошка и порошок; галька, гравий</v>
      </c>
      <c r="T2069" s="79" t="str">
        <f>VLOOKUP(Таблица1[[#This Row],[ОКЕИ]],'для единиц измирения'!$G$4:$H$1900,2,FALSE)</f>
        <v>тыс.м3</v>
      </c>
      <c r="U2069" s="10" t="str">
        <f>LEFT(Таблица1[[#This Row],[ОКПД]],2)</f>
        <v>08</v>
      </c>
      <c r="V2069" s="10" t="e">
        <f>IF(H2069=H2076:H2079,"…*",Таблица1[[#This Row],[За отчётный месяц]])</f>
        <v>#VALUE!</v>
      </c>
      <c r="Y2069" s="26">
        <f t="shared" si="42"/>
        <v>0</v>
      </c>
      <c r="Z2069" s="79">
        <f t="shared" si="41"/>
        <v>0</v>
      </c>
    </row>
    <row r="2070" spans="1:26" ht="20.100000000000001" customHeight="1" x14ac:dyDescent="0.25">
      <c r="A2070" s="94">
        <v>45292</v>
      </c>
      <c r="B2070" s="5" t="s">
        <v>17</v>
      </c>
      <c r="C2070" s="5" t="s">
        <v>18</v>
      </c>
      <c r="D2070" s="5" t="s">
        <v>19</v>
      </c>
      <c r="E2070" s="77" t="s">
        <v>20</v>
      </c>
      <c r="F2070" s="84">
        <v>168</v>
      </c>
      <c r="G2070" s="81" t="s">
        <v>298</v>
      </c>
      <c r="H2070" s="81" t="s">
        <v>356</v>
      </c>
      <c r="I2070" s="5"/>
      <c r="J2070" s="19"/>
      <c r="K2070" s="19">
        <v>108.84</v>
      </c>
      <c r="L2070" s="19"/>
      <c r="M2070" s="19"/>
      <c r="N2070" s="19"/>
      <c r="O2070" s="20"/>
      <c r="P2070" s="20"/>
      <c r="Q2070" s="20"/>
      <c r="R2070" s="79" t="str">
        <f>CONCATENATE(Таблица1[[#This Row],[ОКПД]],Таблица1[[#This Row],[Признак периода данных]],Таблица1[[#This Row],[ОКЕИ]])</f>
        <v>10.11.16_168</v>
      </c>
      <c r="S2070" s="79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2070" s="79" t="str">
        <f>VLOOKUP(Таблица1[[#This Row],[ОКЕИ]],'для единиц измирения'!$G$4:$H$1900,2,FALSE)</f>
        <v>тонн</v>
      </c>
      <c r="U2070" s="10" t="str">
        <f>LEFT(Таблица1[[#This Row],[ОКПД]],2)</f>
        <v>10</v>
      </c>
      <c r="V2070" s="10" t="e">
        <f>IF(H2070=H2077:H2080,"…*",Таблица1[[#This Row],[За отчётный месяц]])</f>
        <v>#VALUE!</v>
      </c>
      <c r="Y2070" s="26">
        <f t="shared" si="42"/>
        <v>0</v>
      </c>
      <c r="Z2070" s="79">
        <f t="shared" si="41"/>
        <v>0</v>
      </c>
    </row>
    <row r="2071" spans="1:26" ht="20.100000000000001" customHeight="1" x14ac:dyDescent="0.25">
      <c r="A2071" s="94">
        <v>45292</v>
      </c>
      <c r="B2071" s="5" t="s">
        <v>17</v>
      </c>
      <c r="C2071" s="5" t="s">
        <v>18</v>
      </c>
      <c r="D2071" s="5" t="s">
        <v>19</v>
      </c>
      <c r="E2071" s="77" t="s">
        <v>20</v>
      </c>
      <c r="F2071" s="84">
        <v>168</v>
      </c>
      <c r="G2071" s="81" t="s">
        <v>298</v>
      </c>
      <c r="H2071" s="81" t="s">
        <v>1395</v>
      </c>
      <c r="I2071" s="5">
        <v>1</v>
      </c>
      <c r="J2071" s="19">
        <v>0.14000000000000001</v>
      </c>
      <c r="K2071" s="19"/>
      <c r="L2071" s="19"/>
      <c r="M2071" s="19">
        <v>0.14000000000000001</v>
      </c>
      <c r="N2071" s="19"/>
      <c r="O2071" s="20"/>
      <c r="P2071" s="20"/>
      <c r="Q2071" s="20"/>
      <c r="R2071" s="79" t="str">
        <f>CONCATENATE(Таблица1[[#This Row],[ОКПД]],Таблица1[[#This Row],[Признак периода данных]],Таблица1[[#This Row],[ОКЕИ]])</f>
        <v>10.13.14.520_168</v>
      </c>
      <c r="S2071" s="79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071" s="79" t="str">
        <f>VLOOKUP(Таблица1[[#This Row],[ОКЕИ]],'для единиц измирения'!$G$4:$H$1900,2,FALSE)</f>
        <v>тонн</v>
      </c>
      <c r="U2071" s="10" t="str">
        <f>LEFT(Таблица1[[#This Row],[ОКПД]],2)</f>
        <v>10</v>
      </c>
      <c r="V2071" s="10" t="e">
        <f>IF(H2071=H2078:H2081,"…*",Таблица1[[#This Row],[За отчётный месяц]])</f>
        <v>#VALUE!</v>
      </c>
      <c r="Y2071" s="26">
        <f t="shared" si="42"/>
        <v>0.14000000000000001</v>
      </c>
      <c r="Z2071" s="79">
        <f t="shared" si="41"/>
        <v>0</v>
      </c>
    </row>
    <row r="2072" spans="1:26" ht="20.100000000000001" customHeight="1" x14ac:dyDescent="0.25">
      <c r="A2072" s="94">
        <v>45292</v>
      </c>
      <c r="B2072" s="5" t="s">
        <v>17</v>
      </c>
      <c r="C2072" s="5" t="s">
        <v>18</v>
      </c>
      <c r="D2072" s="5" t="s">
        <v>19</v>
      </c>
      <c r="E2072" s="77" t="s">
        <v>20</v>
      </c>
      <c r="F2072" s="84">
        <v>882</v>
      </c>
      <c r="G2072" s="81" t="s">
        <v>298</v>
      </c>
      <c r="H2072" s="81" t="s">
        <v>320</v>
      </c>
      <c r="I2072" s="5"/>
      <c r="J2072" s="19"/>
      <c r="K2072" s="19"/>
      <c r="L2072" s="19">
        <v>0.57999999999999996</v>
      </c>
      <c r="M2072" s="19"/>
      <c r="N2072" s="19">
        <v>0.57999999999999996</v>
      </c>
      <c r="O2072" s="20"/>
      <c r="P2072" s="20"/>
      <c r="Q2072" s="20"/>
      <c r="R2072" s="79" t="str">
        <f>CONCATENATE(Таблица1[[#This Row],[ОКПД]],Таблица1[[#This Row],[Признак периода данных]],Таблица1[[#This Row],[ОКЕИ]])</f>
        <v>10.13.15.128_882</v>
      </c>
      <c r="S2072" s="79" t="str">
        <f>VLOOKUP(Таблица1[[#This Row],[ОКПД]],ОКПД!$A$2:$B$11000,2,FALSE)</f>
        <v>Блюда обеденные вторые мясосодержащие консервированные</v>
      </c>
      <c r="T2072" s="79" t="str">
        <f>VLOOKUP(Таблица1[[#This Row],[ОКЕИ]],'для единиц измирения'!$G$4:$H$1900,2,FALSE)</f>
        <v>тыс.усл. банок</v>
      </c>
      <c r="U2072" s="10" t="str">
        <f>LEFT(Таблица1[[#This Row],[ОКПД]],2)</f>
        <v>10</v>
      </c>
      <c r="V2072" s="10" t="e">
        <f>IF(H2072=H2079:H2082,"…*",Таблица1[[#This Row],[За отчётный месяц]])</f>
        <v>#VALUE!</v>
      </c>
      <c r="Y2072" s="26">
        <f t="shared" si="42"/>
        <v>0</v>
      </c>
      <c r="Z2072" s="79">
        <f t="shared" ref="Z2072:Z2118" si="43">Q2072</f>
        <v>0</v>
      </c>
    </row>
    <row r="2073" spans="1:26" ht="20.100000000000001" customHeight="1" x14ac:dyDescent="0.25">
      <c r="A2073" s="94">
        <v>45292</v>
      </c>
      <c r="B2073" s="5" t="s">
        <v>17</v>
      </c>
      <c r="C2073" s="5" t="s">
        <v>18</v>
      </c>
      <c r="D2073" s="5" t="s">
        <v>19</v>
      </c>
      <c r="E2073" s="77" t="s">
        <v>20</v>
      </c>
      <c r="F2073" s="84">
        <v>168</v>
      </c>
      <c r="G2073" s="81" t="s">
        <v>298</v>
      </c>
      <c r="H2073" s="81" t="s">
        <v>1465</v>
      </c>
      <c r="I2073" s="5">
        <v>1</v>
      </c>
      <c r="J2073" s="19">
        <v>0.56599999999999995</v>
      </c>
      <c r="K2073" s="19"/>
      <c r="L2073" s="19"/>
      <c r="M2073" s="19">
        <v>0.56599999999999995</v>
      </c>
      <c r="N2073" s="19"/>
      <c r="O2073" s="20"/>
      <c r="P2073" s="20"/>
      <c r="Q2073" s="20"/>
      <c r="R2073" s="79" t="str">
        <f>CONCATENATE(Таблица1[[#This Row],[ОКПД]],Таблица1[[#This Row],[Признак периода данных]],Таблица1[[#This Row],[ОКЕИ]])</f>
        <v>10.13.14.730_168</v>
      </c>
      <c r="S2073" s="79" t="str">
        <f>VLOOKUP(Таблица1[[#This Row],[ОКПД]],ОКПД!$A$2:$B$11000,2,FALSE)</f>
        <v>Полуфабрикаты из мяса и субпродуктов птицы замороженные, охлажденные</v>
      </c>
      <c r="T2073" s="79" t="str">
        <f>VLOOKUP(Таблица1[[#This Row],[ОКЕИ]],'для единиц измирения'!$G$4:$H$1900,2,FALSE)</f>
        <v>тонн</v>
      </c>
      <c r="U2073" s="10" t="str">
        <f>LEFT(Таблица1[[#This Row],[ОКПД]],2)</f>
        <v>10</v>
      </c>
      <c r="V2073" s="10" t="e">
        <f>IF(H2073=H2080:H2083,"…*",Таблица1[[#This Row],[За отчётный месяц]])</f>
        <v>#VALUE!</v>
      </c>
      <c r="Y2073" s="26">
        <f t="shared" si="42"/>
        <v>0.56599999999999995</v>
      </c>
      <c r="Z2073" s="79">
        <f t="shared" si="43"/>
        <v>0</v>
      </c>
    </row>
    <row r="2074" spans="1:26" ht="20.100000000000001" customHeight="1" x14ac:dyDescent="0.25">
      <c r="A2074" s="94">
        <v>45292</v>
      </c>
      <c r="B2074" s="5" t="s">
        <v>17</v>
      </c>
      <c r="C2074" s="5" t="s">
        <v>18</v>
      </c>
      <c r="D2074" s="5" t="s">
        <v>19</v>
      </c>
      <c r="E2074" s="77" t="s">
        <v>20</v>
      </c>
      <c r="F2074" s="84">
        <v>796</v>
      </c>
      <c r="G2074" s="81" t="s">
        <v>298</v>
      </c>
      <c r="H2074" s="81" t="s">
        <v>9140</v>
      </c>
      <c r="I2074" s="5">
        <v>1</v>
      </c>
      <c r="J2074" s="19">
        <v>1</v>
      </c>
      <c r="K2074" s="19"/>
      <c r="L2074" s="19">
        <v>1</v>
      </c>
      <c r="M2074" s="19">
        <v>1</v>
      </c>
      <c r="N2074" s="19">
        <v>1</v>
      </c>
      <c r="O2074" s="20"/>
      <c r="P2074" s="20">
        <v>100</v>
      </c>
      <c r="Q2074" s="20">
        <v>100</v>
      </c>
      <c r="R2074" s="79" t="str">
        <f>CONCATENATE(Таблица1[[#This Row],[ОКПД]],Таблица1[[#This Row],[Признак периода данных]],Таблица1[[#This Row],[ОКЕИ]])</f>
        <v>31.09.12.119_796</v>
      </c>
      <c r="S2074" s="79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074" s="79" t="str">
        <f>VLOOKUP(Таблица1[[#This Row],[ОКЕИ]],'для единиц измирения'!$G$4:$H$1900,2,FALSE)</f>
        <v>штук</v>
      </c>
      <c r="U2074" s="10" t="str">
        <f>LEFT(Таблица1[[#This Row],[ОКПД]],2)</f>
        <v>31</v>
      </c>
      <c r="V2074" s="10" t="e">
        <f>IF(H2074=H2081:H2084,"…*",Таблица1[[#This Row],[За отчётный месяц]])</f>
        <v>#VALUE!</v>
      </c>
      <c r="Y2074" s="26">
        <f t="shared" si="42"/>
        <v>1</v>
      </c>
      <c r="Z2074" s="79">
        <f t="shared" si="43"/>
        <v>100</v>
      </c>
    </row>
    <row r="2075" spans="1:26" ht="20.100000000000001" customHeight="1" x14ac:dyDescent="0.25">
      <c r="A2075" s="94">
        <v>45292</v>
      </c>
      <c r="B2075" s="5" t="s">
        <v>17</v>
      </c>
      <c r="C2075" s="5" t="s">
        <v>18</v>
      </c>
      <c r="D2075" s="5" t="s">
        <v>19</v>
      </c>
      <c r="E2075" s="77" t="s">
        <v>20</v>
      </c>
      <c r="F2075" s="84">
        <v>798</v>
      </c>
      <c r="G2075" s="81" t="s">
        <v>298</v>
      </c>
      <c r="H2075" s="81" t="s">
        <v>4758</v>
      </c>
      <c r="I2075" s="5">
        <v>2</v>
      </c>
      <c r="J2075" s="19">
        <v>3.1E-2</v>
      </c>
      <c r="K2075" s="19"/>
      <c r="L2075" s="19"/>
      <c r="M2075" s="19">
        <v>3.1E-2</v>
      </c>
      <c r="N2075" s="19"/>
      <c r="O2075" s="20"/>
      <c r="P2075" s="20"/>
      <c r="Q2075" s="20"/>
      <c r="R2075" s="79" t="str">
        <f>CONCATENATE(Таблица1[[#This Row],[ОКПД]],Таблица1[[#This Row],[Признак периода данных]],Таблица1[[#This Row],[ОКЕИ]])</f>
        <v>17.23.13.110_798</v>
      </c>
      <c r="S2075" s="79" t="str">
        <f>VLOOKUP(Таблица1[[#This Row],[ОКПД]],ОКПД!$A$2:$B$11000,2,FALSE)</f>
        <v>Журналы регистрационные из бумаги или картона</v>
      </c>
      <c r="T2075" s="79" t="str">
        <f>VLOOKUP(Таблица1[[#This Row],[ОКЕИ]],'для единиц измирения'!$G$4:$H$1900,2,FALSE)</f>
        <v>Тысяча штук</v>
      </c>
      <c r="U2075" s="10" t="str">
        <f>LEFT(Таблица1[[#This Row],[ОКПД]],2)</f>
        <v>17</v>
      </c>
      <c r="V2075" s="10" t="e">
        <f>IF(H2075=H2082:H2085,"…*",Таблица1[[#This Row],[За отчётный месяц]])</f>
        <v>#VALUE!</v>
      </c>
      <c r="Y2075" s="26">
        <f t="shared" si="42"/>
        <v>3.1E-2</v>
      </c>
      <c r="Z2075" s="79">
        <f t="shared" si="43"/>
        <v>0</v>
      </c>
    </row>
    <row r="2076" spans="1:26" ht="20.100000000000001" customHeight="1" x14ac:dyDescent="0.25">
      <c r="A2076" s="94">
        <v>45292</v>
      </c>
      <c r="B2076" s="5" t="s">
        <v>17</v>
      </c>
      <c r="C2076" s="5" t="s">
        <v>18</v>
      </c>
      <c r="D2076" s="5" t="s">
        <v>19</v>
      </c>
      <c r="E2076" s="77" t="s">
        <v>20</v>
      </c>
      <c r="F2076" s="84">
        <v>119</v>
      </c>
      <c r="G2076" s="81" t="s">
        <v>298</v>
      </c>
      <c r="H2076" s="81" t="s">
        <v>225</v>
      </c>
      <c r="I2076" s="5"/>
      <c r="J2076" s="19"/>
      <c r="K2076" s="19">
        <v>0.06</v>
      </c>
      <c r="L2076" s="19">
        <v>0.04</v>
      </c>
      <c r="M2076" s="19"/>
      <c r="N2076" s="19">
        <v>0.04</v>
      </c>
      <c r="O2076" s="20"/>
      <c r="P2076" s="20"/>
      <c r="Q2076" s="20"/>
      <c r="R2076" s="79" t="str">
        <f>CONCATENATE(Таблица1[[#This Row],[ОКПД]],Таблица1[[#This Row],[Признак периода данных]],Таблица1[[#This Row],[ОКЕИ]])</f>
        <v>11.07.19.120_119</v>
      </c>
      <c r="S2076" s="79" t="str">
        <f>VLOOKUP(Таблица1[[#This Row],[ОКПД]],ОКПД!$A$2:$B$11000,2,FALSE)</f>
        <v>Напитки брожения</v>
      </c>
      <c r="T2076" s="79" t="str">
        <f>VLOOKUP(Таблица1[[#This Row],[ОКЕИ]],'для единиц измирения'!$G$4:$H$1900,2,FALSE)</f>
        <v>тыс. дкл</v>
      </c>
      <c r="U2076" s="10" t="str">
        <f>LEFT(Таблица1[[#This Row],[ОКПД]],2)</f>
        <v>11</v>
      </c>
      <c r="V2076" s="10" t="e">
        <f>IF(H2076=H2083:H2086,"…*",Таблица1[[#This Row],[За отчётный месяц]])</f>
        <v>#VALUE!</v>
      </c>
      <c r="Y2076" s="26">
        <f t="shared" si="42"/>
        <v>0</v>
      </c>
      <c r="Z2076" s="79">
        <f t="shared" si="43"/>
        <v>0</v>
      </c>
    </row>
    <row r="2077" spans="1:26" ht="20.100000000000001" customHeight="1" x14ac:dyDescent="0.25">
      <c r="A2077" s="94">
        <v>45292</v>
      </c>
      <c r="B2077" s="5" t="s">
        <v>17</v>
      </c>
      <c r="C2077" s="5" t="s">
        <v>18</v>
      </c>
      <c r="D2077" s="5" t="s">
        <v>19</v>
      </c>
      <c r="E2077" s="77" t="s">
        <v>20</v>
      </c>
      <c r="F2077" s="84">
        <v>384</v>
      </c>
      <c r="G2077" s="81" t="s">
        <v>298</v>
      </c>
      <c r="H2077" s="81" t="s">
        <v>252</v>
      </c>
      <c r="I2077" s="5"/>
      <c r="J2077" s="19"/>
      <c r="K2077" s="19">
        <v>47</v>
      </c>
      <c r="L2077" s="19">
        <v>149</v>
      </c>
      <c r="M2077" s="19"/>
      <c r="N2077" s="19">
        <v>149</v>
      </c>
      <c r="O2077" s="20"/>
      <c r="P2077" s="20"/>
      <c r="Q2077" s="20"/>
      <c r="R2077" s="79" t="str">
        <f>CONCATENATE(Таблица1[[#This Row],[ОКПД]],Таблица1[[#This Row],[Признак периода данных]],Таблица1[[#This Row],[ОКЕИ]])</f>
        <v>31.0_384</v>
      </c>
      <c r="S2077" s="79" t="str">
        <f>VLOOKUP(Таблица1[[#This Row],[ОКПД]],ОКПД!$A$2:$B$11000,2,FALSE)</f>
        <v>Мебель</v>
      </c>
      <c r="T2077" s="79" t="str">
        <f>VLOOKUP(Таблица1[[#This Row],[ОКЕИ]],'для единиц измирения'!$G$4:$H$1900,2,FALSE)</f>
        <v>тыс.руб</v>
      </c>
      <c r="U2077" s="10" t="str">
        <f>LEFT(Таблица1[[#This Row],[ОКПД]],2)</f>
        <v>31</v>
      </c>
      <c r="V2077" s="10" t="e">
        <f>IF(H2077=H2084:H2087,"…*",Таблица1[[#This Row],[За отчётный месяц]])</f>
        <v>#VALUE!</v>
      </c>
      <c r="Y2077" s="26">
        <f>M2077</f>
        <v>0</v>
      </c>
      <c r="Z2077" s="79">
        <f t="shared" si="43"/>
        <v>0</v>
      </c>
    </row>
    <row r="2078" spans="1:26" ht="20.100000000000001" customHeight="1" x14ac:dyDescent="0.25">
      <c r="A2078" s="94">
        <v>45292</v>
      </c>
      <c r="B2078" s="5" t="s">
        <v>17</v>
      </c>
      <c r="C2078" s="5" t="s">
        <v>18</v>
      </c>
      <c r="D2078" s="5" t="s">
        <v>19</v>
      </c>
      <c r="E2078" s="77" t="s">
        <v>20</v>
      </c>
      <c r="F2078" s="84">
        <v>168</v>
      </c>
      <c r="G2078" s="81" t="s">
        <v>298</v>
      </c>
      <c r="H2078" s="81" t="s">
        <v>118</v>
      </c>
      <c r="I2078" s="5">
        <v>1</v>
      </c>
      <c r="J2078" s="19">
        <v>0.08</v>
      </c>
      <c r="K2078" s="19"/>
      <c r="L2078" s="19">
        <v>1.4E-2</v>
      </c>
      <c r="M2078" s="19">
        <v>0.08</v>
      </c>
      <c r="N2078" s="19">
        <v>1.4E-2</v>
      </c>
      <c r="O2078" s="20"/>
      <c r="P2078" s="20">
        <v>571.42857142857144</v>
      </c>
      <c r="Q2078" s="20">
        <v>571.42857142857144</v>
      </c>
      <c r="R2078" s="79" t="str">
        <f>CONCATENATE(Таблица1[[#This Row],[ОКПД]],Таблица1[[#This Row],[Признак периода данных]],Таблица1[[#This Row],[ОКЕИ]])</f>
        <v>10.20.25.111_168</v>
      </c>
      <c r="S2078" s="79" t="str">
        <f>VLOOKUP(Таблица1[[#This Row],[ОКПД]],ОКПД!$A$2:$B$11000,2,FALSE)</f>
        <v>Консервы рыбные натуральные</v>
      </c>
      <c r="T2078" s="79" t="str">
        <f>VLOOKUP(Таблица1[[#This Row],[ОКЕИ]],'для единиц измирения'!$G$4:$H$1900,2,FALSE)</f>
        <v>тонн</v>
      </c>
      <c r="U2078" s="10" t="str">
        <f>LEFT(Таблица1[[#This Row],[ОКПД]],2)</f>
        <v>10</v>
      </c>
      <c r="V2078" s="10" t="e">
        <f>IF(H2078=H2085:H2088,"…*",Таблица1[[#This Row],[За отчётный месяц]])</f>
        <v>#VALUE!</v>
      </c>
      <c r="Y2078" s="26">
        <f t="shared" si="42"/>
        <v>0.08</v>
      </c>
      <c r="Z2078" s="79">
        <f t="shared" si="43"/>
        <v>571.42857142857144</v>
      </c>
    </row>
    <row r="2079" spans="1:26" ht="20.100000000000001" customHeight="1" x14ac:dyDescent="0.25">
      <c r="A2079" s="94">
        <v>45292</v>
      </c>
      <c r="B2079" s="5" t="s">
        <v>17</v>
      </c>
      <c r="C2079" s="5" t="s">
        <v>18</v>
      </c>
      <c r="D2079" s="5" t="s">
        <v>19</v>
      </c>
      <c r="E2079" s="77" t="s">
        <v>20</v>
      </c>
      <c r="F2079" s="84">
        <v>168</v>
      </c>
      <c r="G2079" s="81" t="s">
        <v>298</v>
      </c>
      <c r="H2079" s="81" t="s">
        <v>2411</v>
      </c>
      <c r="I2079" s="5">
        <v>1</v>
      </c>
      <c r="J2079" s="19">
        <v>0.11</v>
      </c>
      <c r="K2079" s="19"/>
      <c r="L2079" s="19"/>
      <c r="M2079" s="19">
        <v>0.11</v>
      </c>
      <c r="N2079" s="19"/>
      <c r="O2079" s="20"/>
      <c r="P2079" s="20"/>
      <c r="Q2079" s="20"/>
      <c r="R2079" s="79" t="str">
        <f>CONCATENATE(Таблица1[[#This Row],[ОКПД]],Таблица1[[#This Row],[Признак периода данных]],Таблица1[[#This Row],[ОКЕИ]])</f>
        <v>10.72.12.114_168</v>
      </c>
      <c r="S2079" s="79" t="str">
        <f>VLOOKUP(Таблица1[[#This Row],[ОКПД]],ОКПД!$A$2:$B$11000,2,FALSE)</f>
        <v>Кексы</v>
      </c>
      <c r="T2079" s="79" t="str">
        <f>VLOOKUP(Таблица1[[#This Row],[ОКЕИ]],'для единиц измирения'!$G$4:$H$1900,2,FALSE)</f>
        <v>тонн</v>
      </c>
      <c r="U2079" s="10" t="str">
        <f>LEFT(Таблица1[[#This Row],[ОКПД]],2)</f>
        <v>10</v>
      </c>
      <c r="V2079" s="10" t="e">
        <f>IF(H2079=H2086:H2089,"…*",Таблица1[[#This Row],[За отчётный месяц]])</f>
        <v>#VALUE!</v>
      </c>
      <c r="Y2079" s="26">
        <f t="shared" si="42"/>
        <v>0.11</v>
      </c>
      <c r="Z2079" s="79">
        <f t="shared" si="43"/>
        <v>0</v>
      </c>
    </row>
    <row r="2080" spans="1:26" ht="20.100000000000001" customHeight="1" x14ac:dyDescent="0.25">
      <c r="A2080" s="94">
        <v>45292</v>
      </c>
      <c r="B2080" s="5" t="s">
        <v>17</v>
      </c>
      <c r="C2080" s="5" t="s">
        <v>18</v>
      </c>
      <c r="D2080" s="5" t="s">
        <v>19</v>
      </c>
      <c r="E2080" s="77" t="s">
        <v>20</v>
      </c>
      <c r="F2080" s="84">
        <v>168</v>
      </c>
      <c r="G2080" s="81" t="s">
        <v>298</v>
      </c>
      <c r="H2080" s="81" t="s">
        <v>9688</v>
      </c>
      <c r="I2080" s="5">
        <v>1</v>
      </c>
      <c r="J2080" s="19">
        <v>9.7000000000000003E-2</v>
      </c>
      <c r="K2080" s="19"/>
      <c r="L2080" s="19"/>
      <c r="M2080" s="19">
        <v>9.7000000000000003E-2</v>
      </c>
      <c r="N2080" s="19"/>
      <c r="O2080" s="20"/>
      <c r="P2080" s="20"/>
      <c r="Q2080" s="20"/>
      <c r="R2080" s="79" t="str">
        <f>CONCATENATE(Таблица1[[#This Row],[ОКПД]],Таблица1[[#This Row],[Признак периода данных]],Таблица1[[#This Row],[ОКЕИ]])</f>
        <v>10.20.23.111_168</v>
      </c>
      <c r="S2080" s="79" t="str">
        <f>VLOOKUP(Таблица1[[#This Row],[ОКПД]],ОКПД!$A$2:$B$11000,2,FALSE)</f>
        <v>Рыба вяленая пресноводная</v>
      </c>
      <c r="T2080" s="79" t="str">
        <f>VLOOKUP(Таблица1[[#This Row],[ОКЕИ]],'для единиц измирения'!$G$4:$H$1900,2,FALSE)</f>
        <v>тонн</v>
      </c>
      <c r="U2080" s="10" t="str">
        <f>LEFT(Таблица1[[#This Row],[ОКПД]],2)</f>
        <v>10</v>
      </c>
      <c r="V2080" s="10" t="e">
        <f>IF(H2080=H2087:H2090,"…*",Таблица1[[#This Row],[За отчётный месяц]])</f>
        <v>#VALUE!</v>
      </c>
      <c r="Y2080" s="26">
        <f t="shared" si="42"/>
        <v>9.7000000000000003E-2</v>
      </c>
      <c r="Z2080" s="79">
        <f t="shared" si="43"/>
        <v>0</v>
      </c>
    </row>
    <row r="2081" spans="1:26" ht="20.100000000000001" customHeight="1" x14ac:dyDescent="0.25">
      <c r="A2081" s="94">
        <v>45292</v>
      </c>
      <c r="B2081" s="5" t="s">
        <v>17</v>
      </c>
      <c r="C2081" s="5" t="s">
        <v>18</v>
      </c>
      <c r="D2081" s="5" t="s">
        <v>19</v>
      </c>
      <c r="E2081" s="77" t="s">
        <v>20</v>
      </c>
      <c r="F2081" s="84">
        <v>168</v>
      </c>
      <c r="G2081" s="81" t="s">
        <v>298</v>
      </c>
      <c r="H2081" s="81" t="s">
        <v>9689</v>
      </c>
      <c r="I2081" s="5">
        <v>1</v>
      </c>
      <c r="J2081" s="19">
        <v>0.17899999999999999</v>
      </c>
      <c r="K2081" s="19"/>
      <c r="L2081" s="19"/>
      <c r="M2081" s="19">
        <v>0.17899999999999999</v>
      </c>
      <c r="N2081" s="19"/>
      <c r="O2081" s="20"/>
      <c r="P2081" s="20"/>
      <c r="Q2081" s="20"/>
      <c r="R2081" s="79" t="str">
        <f>CONCATENATE(Таблица1[[#This Row],[ОКПД]],Таблица1[[#This Row],[Признак периода данных]],Таблица1[[#This Row],[ОКЕИ]])</f>
        <v>10.20.24.121_168</v>
      </c>
      <c r="S2081" s="79" t="str">
        <f>VLOOKUP(Таблица1[[#This Row],[ОКПД]],ОКПД!$A$2:$B$11000,2,FALSE)</f>
        <v>Рыба и филе пресноводных рыб горячего копчения</v>
      </c>
      <c r="T2081" s="79" t="str">
        <f>VLOOKUP(Таблица1[[#This Row],[ОКЕИ]],'для единиц измирения'!$G$4:$H$1900,2,FALSE)</f>
        <v>тонн</v>
      </c>
      <c r="U2081" s="10" t="str">
        <f>LEFT(Таблица1[[#This Row],[ОКПД]],2)</f>
        <v>10</v>
      </c>
      <c r="V2081" s="10" t="e">
        <f>IF(H2081=H2088:H2091,"…*",Таблица1[[#This Row],[За отчётный месяц]])</f>
        <v>#VALUE!</v>
      </c>
      <c r="Y2081" s="26">
        <f t="shared" si="42"/>
        <v>0.17899999999999999</v>
      </c>
      <c r="Z2081" s="79">
        <f t="shared" si="43"/>
        <v>0</v>
      </c>
    </row>
    <row r="2082" spans="1:26" ht="20.100000000000001" customHeight="1" x14ac:dyDescent="0.25">
      <c r="A2082" s="94">
        <v>45292</v>
      </c>
      <c r="B2082" s="5" t="s">
        <v>17</v>
      </c>
      <c r="C2082" s="5" t="s">
        <v>18</v>
      </c>
      <c r="D2082" s="5" t="s">
        <v>19</v>
      </c>
      <c r="E2082" s="77" t="s">
        <v>20</v>
      </c>
      <c r="F2082" s="84">
        <v>168</v>
      </c>
      <c r="G2082" s="81" t="s">
        <v>298</v>
      </c>
      <c r="H2082" s="81" t="s">
        <v>2393</v>
      </c>
      <c r="I2082" s="5">
        <v>1</v>
      </c>
      <c r="J2082" s="19">
        <v>6.7000000000000004E-2</v>
      </c>
      <c r="K2082" s="19"/>
      <c r="L2082" s="19"/>
      <c r="M2082" s="19">
        <v>6.7000000000000004E-2</v>
      </c>
      <c r="N2082" s="19"/>
      <c r="O2082" s="20"/>
      <c r="P2082" s="20"/>
      <c r="Q2082" s="20"/>
      <c r="R2082" s="79" t="str">
        <f>CONCATENATE(Таблица1[[#This Row],[ОКПД]],Таблица1[[#This Row],[Признак периода данных]],Таблица1[[#This Row],[ОКЕИ]])</f>
        <v>10.72.11.120_168</v>
      </c>
      <c r="S2082" s="79" t="str">
        <f>VLOOKUP(Таблица1[[#This Row],[ОКПД]],ОКПД!$A$2:$B$11000,2,FALSE)</f>
        <v>Изделия хлебобулочные сухарные</v>
      </c>
      <c r="T2082" s="79" t="str">
        <f>VLOOKUP(Таблица1[[#This Row],[ОКЕИ]],'для единиц измирения'!$G$4:$H$1900,2,FALSE)</f>
        <v>тонн</v>
      </c>
      <c r="U2082" s="10" t="str">
        <f>LEFT(Таблица1[[#This Row],[ОКПД]],2)</f>
        <v>10</v>
      </c>
      <c r="V2082" s="10" t="e">
        <f>IF(H2082=H2089:H2092,"…*",Таблица1[[#This Row],[За отчётный месяц]])</f>
        <v>#VALUE!</v>
      </c>
      <c r="Y2082" s="26">
        <f t="shared" si="42"/>
        <v>6.7000000000000004E-2</v>
      </c>
      <c r="Z2082" s="79">
        <f t="shared" si="43"/>
        <v>0</v>
      </c>
    </row>
    <row r="2083" spans="1:26" ht="20.100000000000001" customHeight="1" x14ac:dyDescent="0.25">
      <c r="A2083" s="94">
        <v>45292</v>
      </c>
      <c r="B2083" s="5" t="s">
        <v>17</v>
      </c>
      <c r="C2083" s="5" t="s">
        <v>18</v>
      </c>
      <c r="D2083" s="5" t="s">
        <v>19</v>
      </c>
      <c r="E2083" s="77" t="s">
        <v>20</v>
      </c>
      <c r="F2083" s="84">
        <v>128</v>
      </c>
      <c r="G2083" s="81" t="s">
        <v>298</v>
      </c>
      <c r="H2083" s="81" t="s">
        <v>3039</v>
      </c>
      <c r="I2083" s="5">
        <v>3</v>
      </c>
      <c r="J2083" s="19">
        <v>29.24</v>
      </c>
      <c r="K2083" s="19"/>
      <c r="L2083" s="19"/>
      <c r="M2083" s="19">
        <v>29.24</v>
      </c>
      <c r="N2083" s="19"/>
      <c r="O2083" s="20"/>
      <c r="P2083" s="20"/>
      <c r="Q2083" s="20"/>
      <c r="R2083" s="79" t="str">
        <f>CONCATENATE(Таблица1[[#This Row],[ОКПД]],Таблица1[[#This Row],[Признак периода данных]],Таблица1[[#This Row],[ОКЕИ]])</f>
        <v>11.07.11.121_128</v>
      </c>
      <c r="S2083" s="79" t="str">
        <f>VLOOKUP(Таблица1[[#This Row],[ОКПД]],ОКПД!$A$2:$B$11000,2,FALSE)</f>
        <v>Воды природные питьевые упакованные негазированные</v>
      </c>
      <c r="T2083" s="79" t="str">
        <f>VLOOKUP(Таблица1[[#This Row],[ОКЕИ]],'для единиц измирения'!$G$4:$H$1900,2,FALSE)</f>
        <v>тыс.полу-литров</v>
      </c>
      <c r="U2083" s="10" t="str">
        <f>LEFT(Таблица1[[#This Row],[ОКПД]],2)</f>
        <v>11</v>
      </c>
      <c r="V2083" s="10" t="e">
        <f>IF(H2083=H2090:H2093,"…*",Таблица1[[#This Row],[За отчётный месяц]])</f>
        <v>#VALUE!</v>
      </c>
      <c r="Y2083" s="26">
        <f t="shared" si="42"/>
        <v>29.24</v>
      </c>
      <c r="Z2083" s="79">
        <f t="shared" si="43"/>
        <v>0</v>
      </c>
    </row>
    <row r="2084" spans="1:26" ht="20.100000000000001" customHeight="1" x14ac:dyDescent="0.25">
      <c r="A2084" s="94">
        <v>45292</v>
      </c>
      <c r="B2084" s="5" t="s">
        <v>17</v>
      </c>
      <c r="C2084" s="5" t="s">
        <v>18</v>
      </c>
      <c r="D2084" s="5" t="s">
        <v>19</v>
      </c>
      <c r="E2084" s="77" t="s">
        <v>20</v>
      </c>
      <c r="F2084" s="84">
        <v>168</v>
      </c>
      <c r="G2084" s="81" t="s">
        <v>298</v>
      </c>
      <c r="H2084" s="81" t="s">
        <v>2110</v>
      </c>
      <c r="I2084" s="5">
        <v>4</v>
      </c>
      <c r="J2084" s="19">
        <v>5.22</v>
      </c>
      <c r="K2084" s="19"/>
      <c r="L2084" s="19"/>
      <c r="M2084" s="19">
        <v>5.22</v>
      </c>
      <c r="N2084" s="19"/>
      <c r="O2084" s="20"/>
      <c r="P2084" s="20"/>
      <c r="Q2084" s="20"/>
      <c r="R2084" s="79" t="str">
        <f>CONCATENATE(Таблица1[[#This Row],[ОКПД]],Таблица1[[#This Row],[Признак периода данных]],Таблица1[[#This Row],[ОКЕИ]])</f>
        <v>10.51.52.210_168</v>
      </c>
      <c r="S2084" s="79" t="str">
        <f>VLOOKUP(Таблица1[[#This Row],[ОКПД]],ОКПД!$A$2:$B$11000,2,FALSE)</f>
        <v>Сметана, без вкусовых компонентов</v>
      </c>
      <c r="T2084" s="79" t="str">
        <f>VLOOKUP(Таблица1[[#This Row],[ОКЕИ]],'для единиц измирения'!$G$4:$H$1900,2,FALSE)</f>
        <v>тонн</v>
      </c>
      <c r="U2084" s="10" t="str">
        <f>LEFT(Таблица1[[#This Row],[ОКПД]],2)</f>
        <v>10</v>
      </c>
      <c r="V2084" s="10" t="e">
        <f>IF(H2084=H2091:H2094,"…*",Таблица1[[#This Row],[За отчётный месяц]])</f>
        <v>#VALUE!</v>
      </c>
      <c r="Y2084" s="26">
        <f t="shared" si="42"/>
        <v>5.22</v>
      </c>
      <c r="Z2084" s="79">
        <f t="shared" si="43"/>
        <v>0</v>
      </c>
    </row>
    <row r="2085" spans="1:26" ht="20.100000000000001" customHeight="1" x14ac:dyDescent="0.25">
      <c r="A2085" s="94">
        <v>45292</v>
      </c>
      <c r="B2085" s="5" t="s">
        <v>17</v>
      </c>
      <c r="C2085" s="5" t="s">
        <v>18</v>
      </c>
      <c r="D2085" s="5" t="s">
        <v>19</v>
      </c>
      <c r="E2085" s="77" t="s">
        <v>20</v>
      </c>
      <c r="F2085" s="84">
        <v>114</v>
      </c>
      <c r="G2085" s="81" t="s">
        <v>298</v>
      </c>
      <c r="H2085" s="81" t="s">
        <v>9676</v>
      </c>
      <c r="I2085" s="5"/>
      <c r="J2085" s="19"/>
      <c r="K2085" s="19">
        <v>1.2E-2</v>
      </c>
      <c r="L2085" s="19"/>
      <c r="M2085" s="19"/>
      <c r="N2085" s="19"/>
      <c r="O2085" s="20"/>
      <c r="P2085" s="20"/>
      <c r="Q2085" s="20"/>
      <c r="R2085" s="79" t="str">
        <f>CONCATENATE(Таблица1[[#This Row],[ОКПД]],Таблица1[[#This Row],[Признак периода данных]],Таблица1[[#This Row],[ОКЕИ]])</f>
        <v>08.12.11.130_114</v>
      </c>
      <c r="S2085" s="79" t="str">
        <f>VLOOKUP(Таблица1[[#This Row],[ОКПД]],ОКПД!$A$2:$B$11000,2,FALSE)</f>
        <v>Пески строительные</v>
      </c>
      <c r="T2085" s="79" t="str">
        <f>VLOOKUP(Таблица1[[#This Row],[ОКЕИ]],'для единиц измирения'!$G$4:$H$1900,2,FALSE)</f>
        <v>тыс.м3</v>
      </c>
      <c r="U2085" s="10" t="str">
        <f>LEFT(Таблица1[[#This Row],[ОКПД]],2)</f>
        <v>08</v>
      </c>
      <c r="V2085" s="10" t="e">
        <f>IF(H2085=H2092:H2095,"…*",Таблица1[[#This Row],[За отчётный месяц]])</f>
        <v>#VALUE!</v>
      </c>
      <c r="Y2085" s="26">
        <f t="shared" si="42"/>
        <v>0</v>
      </c>
      <c r="Z2085" s="79">
        <f t="shared" si="43"/>
        <v>0</v>
      </c>
    </row>
    <row r="2086" spans="1:26" ht="20.100000000000001" customHeight="1" x14ac:dyDescent="0.25">
      <c r="A2086" s="94">
        <v>45292</v>
      </c>
      <c r="B2086" s="5" t="s">
        <v>17</v>
      </c>
      <c r="C2086" s="5" t="s">
        <v>18</v>
      </c>
      <c r="D2086" s="5" t="s">
        <v>19</v>
      </c>
      <c r="E2086" s="77" t="s">
        <v>20</v>
      </c>
      <c r="F2086" s="84">
        <v>168</v>
      </c>
      <c r="G2086" s="81" t="s">
        <v>298</v>
      </c>
      <c r="H2086" s="81" t="s">
        <v>99</v>
      </c>
      <c r="I2086" s="5"/>
      <c r="J2086" s="19"/>
      <c r="K2086" s="19">
        <v>0.15</v>
      </c>
      <c r="L2086" s="19">
        <v>0.09</v>
      </c>
      <c r="M2086" s="19"/>
      <c r="N2086" s="19">
        <v>0.09</v>
      </c>
      <c r="O2086" s="20"/>
      <c r="P2086" s="20"/>
      <c r="Q2086" s="20"/>
      <c r="R2086" s="79" t="str">
        <f>CONCATENATE(Таблица1[[#This Row],[ОКПД]],Таблица1[[#This Row],[Признак периода данных]],Таблица1[[#This Row],[ОКЕИ]])</f>
        <v>10.20.23.130_168</v>
      </c>
      <c r="S2086" s="79" t="str">
        <f>VLOOKUP(Таблица1[[#This Row],[ОКПД]],ОКПД!$A$2:$B$11000,2,FALSE)</f>
        <v>Рыба сушеная</v>
      </c>
      <c r="T2086" s="79" t="str">
        <f>VLOOKUP(Таблица1[[#This Row],[ОКЕИ]],'для единиц измирения'!$G$4:$H$1900,2,FALSE)</f>
        <v>тонн</v>
      </c>
      <c r="U2086" s="10" t="str">
        <f>LEFT(Таблица1[[#This Row],[ОКПД]],2)</f>
        <v>10</v>
      </c>
      <c r="V2086" s="10" t="e">
        <f>IF(H2086=H2093:H2096,"…*",Таблица1[[#This Row],[За отчётный месяц]])</f>
        <v>#VALUE!</v>
      </c>
      <c r="Y2086" s="26">
        <f t="shared" si="42"/>
        <v>0</v>
      </c>
      <c r="Z2086" s="79">
        <f t="shared" si="43"/>
        <v>0</v>
      </c>
    </row>
    <row r="2087" spans="1:26" ht="20.100000000000001" customHeight="1" x14ac:dyDescent="0.25">
      <c r="A2087" s="94">
        <v>45292</v>
      </c>
      <c r="B2087" s="5" t="s">
        <v>17</v>
      </c>
      <c r="C2087" s="5" t="s">
        <v>18</v>
      </c>
      <c r="D2087" s="5" t="s">
        <v>19</v>
      </c>
      <c r="E2087" s="77" t="s">
        <v>20</v>
      </c>
      <c r="F2087" s="84">
        <v>168</v>
      </c>
      <c r="G2087" s="81" t="s">
        <v>298</v>
      </c>
      <c r="H2087" s="81" t="s">
        <v>2349</v>
      </c>
      <c r="I2087" s="5">
        <v>12</v>
      </c>
      <c r="J2087" s="19">
        <v>117.30200000000001</v>
      </c>
      <c r="K2087" s="19"/>
      <c r="L2087" s="19"/>
      <c r="M2087" s="19">
        <v>117.30200000000001</v>
      </c>
      <c r="N2087" s="19"/>
      <c r="O2087" s="20"/>
      <c r="P2087" s="20"/>
      <c r="Q2087" s="20"/>
      <c r="R2087" s="79" t="str">
        <f>CONCATENATE(Таблица1[[#This Row],[ОКПД]],Таблица1[[#This Row],[Признак периода данных]],Таблица1[[#This Row],[ОКЕИ]])</f>
        <v>10.71.11.111_168</v>
      </c>
      <c r="S2087" s="79" t="str">
        <f>VLOOKUP(Таблица1[[#This Row],[ОКПД]],ОКПД!$A$2:$B$11000,2,FALSE)</f>
        <v>Хлеб недлительного хранения из пшеничной муки</v>
      </c>
      <c r="T2087" s="79" t="str">
        <f>VLOOKUP(Таблица1[[#This Row],[ОКЕИ]],'для единиц измирения'!$G$4:$H$1900,2,FALSE)</f>
        <v>тонн</v>
      </c>
      <c r="U2087" s="10" t="str">
        <f>LEFT(Таблица1[[#This Row],[ОКПД]],2)</f>
        <v>10</v>
      </c>
      <c r="V2087" s="10" t="e">
        <f>IF(H2087=H2094:H2097,"…*",Таблица1[[#This Row],[За отчётный месяц]])</f>
        <v>#VALUE!</v>
      </c>
      <c r="Y2087" s="26">
        <f t="shared" si="42"/>
        <v>117.30200000000001</v>
      </c>
      <c r="Z2087" s="79">
        <f t="shared" si="43"/>
        <v>0</v>
      </c>
    </row>
    <row r="2088" spans="1:26" ht="20.100000000000001" customHeight="1" x14ac:dyDescent="0.25">
      <c r="A2088" s="94">
        <v>45292</v>
      </c>
      <c r="B2088" s="5" t="s">
        <v>17</v>
      </c>
      <c r="C2088" s="5" t="s">
        <v>18</v>
      </c>
      <c r="D2088" s="5" t="s">
        <v>19</v>
      </c>
      <c r="E2088" s="77" t="s">
        <v>20</v>
      </c>
      <c r="F2088" s="84">
        <v>796</v>
      </c>
      <c r="G2088" s="81" t="s">
        <v>298</v>
      </c>
      <c r="H2088" s="81" t="s">
        <v>259</v>
      </c>
      <c r="I2088" s="5">
        <v>1</v>
      </c>
      <c r="J2088" s="19">
        <v>1</v>
      </c>
      <c r="K2088" s="19"/>
      <c r="L2088" s="19">
        <v>1</v>
      </c>
      <c r="M2088" s="19">
        <v>1</v>
      </c>
      <c r="N2088" s="19">
        <v>1</v>
      </c>
      <c r="O2088" s="20"/>
      <c r="P2088" s="20">
        <v>100</v>
      </c>
      <c r="Q2088" s="20">
        <v>100</v>
      </c>
      <c r="R2088" s="79" t="str">
        <f>CONCATENATE(Таблица1[[#This Row],[ОКПД]],Таблица1[[#This Row],[Признак периода данных]],Таблица1[[#This Row],[ОКЕИ]])</f>
        <v>31.09.12.123_796</v>
      </c>
      <c r="S2088" s="79" t="str">
        <f>VLOOKUP(Таблица1[[#This Row],[ОКПД]],ОКПД!$A$2:$B$11000,2,FALSE)</f>
        <v>Шкафы деревянные для спальни</v>
      </c>
      <c r="T2088" s="79" t="str">
        <f>VLOOKUP(Таблица1[[#This Row],[ОКЕИ]],'для единиц измирения'!$G$4:$H$1900,2,FALSE)</f>
        <v>штук</v>
      </c>
      <c r="U2088" s="10" t="str">
        <f>LEFT(Таблица1[[#This Row],[ОКПД]],2)</f>
        <v>31</v>
      </c>
      <c r="V2088" s="10" t="e">
        <f>IF(H2088=H2095:H2098,"…*",Таблица1[[#This Row],[За отчётный месяц]])</f>
        <v>#VALUE!</v>
      </c>
      <c r="Y2088" s="26">
        <f t="shared" si="42"/>
        <v>1</v>
      </c>
      <c r="Z2088" s="24">
        <f>Q2088</f>
        <v>100</v>
      </c>
    </row>
    <row r="2089" spans="1:26" ht="20.100000000000001" customHeight="1" x14ac:dyDescent="0.25">
      <c r="A2089" s="94">
        <v>45292</v>
      </c>
      <c r="B2089" s="5" t="s">
        <v>17</v>
      </c>
      <c r="C2089" s="5" t="s">
        <v>18</v>
      </c>
      <c r="D2089" s="5" t="s">
        <v>19</v>
      </c>
      <c r="E2089" s="77" t="s">
        <v>20</v>
      </c>
      <c r="F2089" s="84">
        <v>168</v>
      </c>
      <c r="G2089" s="81" t="s">
        <v>298</v>
      </c>
      <c r="H2089" s="81" t="s">
        <v>2361</v>
      </c>
      <c r="I2089" s="5">
        <v>5</v>
      </c>
      <c r="J2089" s="19">
        <v>0.81</v>
      </c>
      <c r="K2089" s="19"/>
      <c r="L2089" s="19"/>
      <c r="M2089" s="19">
        <v>0.81</v>
      </c>
      <c r="N2089" s="19"/>
      <c r="O2089" s="20"/>
      <c r="P2089" s="20"/>
      <c r="Q2089" s="20"/>
      <c r="R2089" s="79" t="str">
        <f>CONCATENATE(Таблица1[[#This Row],[ОКПД]],Таблица1[[#This Row],[Признак периода данных]],Таблица1[[#This Row],[ОКЕИ]])</f>
        <v>10.71.11.150_168</v>
      </c>
      <c r="S2089" s="79" t="str">
        <f>VLOOKUP(Таблица1[[#This Row],[ОКПД]],ОКПД!$A$2:$B$11000,2,FALSE)</f>
        <v>Пироги, пирожки и пончики, в том числе изделия хлебобулочные жареные</v>
      </c>
      <c r="T2089" s="79" t="str">
        <f>VLOOKUP(Таблица1[[#This Row],[ОКЕИ]],'для единиц измирения'!$G$4:$H$1900,2,FALSE)</f>
        <v>тонн</v>
      </c>
      <c r="U2089" s="10" t="str">
        <f>LEFT(Таблица1[[#This Row],[ОКПД]],2)</f>
        <v>10</v>
      </c>
      <c r="V2089" s="10" t="e">
        <f>IF(H2089=H2096:H2099,"…*",Таблица1[[#This Row],[За отчётный месяц]])</f>
        <v>#VALUE!</v>
      </c>
      <c r="Y2089" s="26">
        <f t="shared" si="42"/>
        <v>0.81</v>
      </c>
      <c r="Z2089" s="79">
        <f t="shared" si="43"/>
        <v>0</v>
      </c>
    </row>
    <row r="2090" spans="1:26" ht="20.100000000000001" customHeight="1" x14ac:dyDescent="0.25">
      <c r="A2090" s="94">
        <v>45292</v>
      </c>
      <c r="B2090" s="5" t="s">
        <v>17</v>
      </c>
      <c r="C2090" s="5" t="s">
        <v>18</v>
      </c>
      <c r="D2090" s="5" t="s">
        <v>19</v>
      </c>
      <c r="E2090" s="77" t="s">
        <v>20</v>
      </c>
      <c r="F2090" s="84">
        <v>384</v>
      </c>
      <c r="G2090" s="81" t="s">
        <v>298</v>
      </c>
      <c r="H2090" s="81" t="s">
        <v>9615</v>
      </c>
      <c r="I2090" s="5">
        <v>5</v>
      </c>
      <c r="J2090" s="19">
        <v>15163.5</v>
      </c>
      <c r="K2090" s="19"/>
      <c r="L2090" s="19"/>
      <c r="M2090" s="19">
        <v>15163.5</v>
      </c>
      <c r="N2090" s="19"/>
      <c r="O2090" s="20"/>
      <c r="P2090" s="20"/>
      <c r="Q2090" s="20"/>
      <c r="R2090" s="79" t="str">
        <f>CONCATENATE(Таблица1[[#This Row],[ОКПД]],Таблица1[[#This Row],[Признак периода данных]],Таблица1[[#This Row],[ОКЕИ]])</f>
        <v>33.1_384</v>
      </c>
      <c r="S2090" s="79" t="str">
        <f>VLOOKUP(Таблица1[[#This Row],[ОКПД]],ОКПД!$A$2:$B$11000,2,FALSE)</f>
        <v>Услуги по ремонту металлоизделий, машин и оборудования</v>
      </c>
      <c r="T2090" s="79" t="str">
        <f>VLOOKUP(Таблица1[[#This Row],[ОКЕИ]],'для единиц измирения'!$G$4:$H$1900,2,FALSE)</f>
        <v>тыс.руб</v>
      </c>
      <c r="U2090" s="10" t="str">
        <f>LEFT(Таблица1[[#This Row],[ОКПД]],2)</f>
        <v>33</v>
      </c>
      <c r="V2090" s="10" t="e">
        <f>IF(H2090=H2097:H2100,"…*",Таблица1[[#This Row],[За отчётный месяц]])</f>
        <v>#VALUE!</v>
      </c>
      <c r="Y2090" s="26">
        <f t="shared" si="42"/>
        <v>15163.5</v>
      </c>
      <c r="Z2090" s="79">
        <f t="shared" si="43"/>
        <v>0</v>
      </c>
    </row>
    <row r="2091" spans="1:26" ht="20.100000000000001" customHeight="1" x14ac:dyDescent="0.25">
      <c r="A2091" s="94">
        <v>45292</v>
      </c>
      <c r="B2091" s="5" t="s">
        <v>17</v>
      </c>
      <c r="C2091" s="5" t="s">
        <v>18</v>
      </c>
      <c r="D2091" s="5" t="s">
        <v>19</v>
      </c>
      <c r="E2091" s="77" t="s">
        <v>20</v>
      </c>
      <c r="F2091" s="84">
        <v>168</v>
      </c>
      <c r="G2091" s="81" t="s">
        <v>298</v>
      </c>
      <c r="H2091" s="81" t="s">
        <v>9690</v>
      </c>
      <c r="I2091" s="5">
        <v>1</v>
      </c>
      <c r="J2091" s="19">
        <v>3</v>
      </c>
      <c r="K2091" s="19"/>
      <c r="L2091" s="19"/>
      <c r="M2091" s="19">
        <v>3</v>
      </c>
      <c r="N2091" s="19"/>
      <c r="O2091" s="20"/>
      <c r="P2091" s="20"/>
      <c r="Q2091" s="20"/>
      <c r="R2091" s="79" t="str">
        <f>CONCATENATE(Таблица1[[#This Row],[ОКПД]],Таблица1[[#This Row],[Признак периода данных]],Таблица1[[#This Row],[ОКЕИ]])</f>
        <v>10.71.11.119_168</v>
      </c>
      <c r="S2091" s="79" t="str">
        <f>VLOOKUP(Таблица1[[#This Row],[ОКПД]],ОКПД!$A$2:$B$11000,2,FALSE)</f>
        <v>Хлеб недлительного хранения прочий</v>
      </c>
      <c r="T2091" s="79" t="str">
        <f>VLOOKUP(Таблица1[[#This Row],[ОКЕИ]],'для единиц измирения'!$G$4:$H$1900,2,FALSE)</f>
        <v>тонн</v>
      </c>
      <c r="U2091" s="10" t="str">
        <f>LEFT(Таблица1[[#This Row],[ОКПД]],2)</f>
        <v>10</v>
      </c>
      <c r="V2091" s="10" t="e">
        <f>IF(H2091=H2098:H2101,"…*",Таблица1[[#This Row],[За отчётный месяц]])</f>
        <v>#VALUE!</v>
      </c>
      <c r="Y2091" s="26">
        <f t="shared" si="42"/>
        <v>3</v>
      </c>
      <c r="Z2091" s="79">
        <f t="shared" si="43"/>
        <v>0</v>
      </c>
    </row>
    <row r="2092" spans="1:26" ht="20.100000000000001" customHeight="1" x14ac:dyDescent="0.25">
      <c r="A2092" s="94">
        <v>45292</v>
      </c>
      <c r="B2092" s="5" t="s">
        <v>17</v>
      </c>
      <c r="C2092" s="5" t="s">
        <v>18</v>
      </c>
      <c r="D2092" s="5" t="s">
        <v>19</v>
      </c>
      <c r="E2092" s="77" t="s">
        <v>20</v>
      </c>
      <c r="F2092" s="84">
        <v>168</v>
      </c>
      <c r="G2092" s="81" t="s">
        <v>298</v>
      </c>
      <c r="H2092" s="81" t="s">
        <v>2383</v>
      </c>
      <c r="I2092" s="5">
        <v>5</v>
      </c>
      <c r="J2092" s="19">
        <v>1.431</v>
      </c>
      <c r="K2092" s="19"/>
      <c r="L2092" s="19"/>
      <c r="M2092" s="19">
        <v>1.431</v>
      </c>
      <c r="N2092" s="19"/>
      <c r="O2092" s="20"/>
      <c r="P2092" s="20"/>
      <c r="Q2092" s="20"/>
      <c r="R2092" s="79" t="str">
        <f>CONCATENATE(Таблица1[[#This Row],[ОКПД]],Таблица1[[#This Row],[Признак периода данных]],Таблица1[[#This Row],[ОКЕИ]])</f>
        <v>10.71.12.120_168</v>
      </c>
      <c r="S2092" s="79" t="str">
        <f>VLOOKUP(Таблица1[[#This Row],[ОКПД]],ОКПД!$A$2:$B$11000,2,FALSE)</f>
        <v>Пирожные</v>
      </c>
      <c r="T2092" s="79" t="str">
        <f>VLOOKUP(Таблица1[[#This Row],[ОКЕИ]],'для единиц измирения'!$G$4:$H$1900,2,FALSE)</f>
        <v>тонн</v>
      </c>
      <c r="U2092" s="10" t="str">
        <f>LEFT(Таблица1[[#This Row],[ОКПД]],2)</f>
        <v>10</v>
      </c>
      <c r="V2092" s="10" t="e">
        <f>IF(H2092=H2099:H2102,"…*",Таблица1[[#This Row],[За отчётный месяц]])</f>
        <v>#VALUE!</v>
      </c>
      <c r="Y2092" s="26">
        <f t="shared" si="42"/>
        <v>1.431</v>
      </c>
      <c r="Z2092" s="79">
        <f t="shared" si="43"/>
        <v>0</v>
      </c>
    </row>
    <row r="2093" spans="1:26" ht="20.100000000000001" customHeight="1" x14ac:dyDescent="0.25">
      <c r="A2093" s="94">
        <v>45292</v>
      </c>
      <c r="B2093" s="5" t="s">
        <v>17</v>
      </c>
      <c r="C2093" s="5" t="s">
        <v>18</v>
      </c>
      <c r="D2093" s="5" t="s">
        <v>19</v>
      </c>
      <c r="E2093" s="77" t="s">
        <v>20</v>
      </c>
      <c r="F2093" s="84">
        <v>168</v>
      </c>
      <c r="G2093" s="81" t="s">
        <v>298</v>
      </c>
      <c r="H2093" s="81" t="s">
        <v>9691</v>
      </c>
      <c r="I2093" s="5">
        <v>3</v>
      </c>
      <c r="J2093" s="19">
        <v>0.20899999999999999</v>
      </c>
      <c r="K2093" s="19"/>
      <c r="L2093" s="19"/>
      <c r="M2093" s="19">
        <v>0.20899999999999999</v>
      </c>
      <c r="N2093" s="19"/>
      <c r="O2093" s="20"/>
      <c r="P2093" s="20"/>
      <c r="Q2093" s="20"/>
      <c r="R2093" s="79" t="str">
        <f>CONCATENATE(Таблица1[[#This Row],[ОКПД]],Таблица1[[#This Row],[Признак периода данных]],Таблица1[[#This Row],[ОКЕИ]])</f>
        <v>10.20.25_168</v>
      </c>
      <c r="S2093" s="79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093" s="79" t="str">
        <f>VLOOKUP(Таблица1[[#This Row],[ОКЕИ]],'для единиц измирения'!$G$4:$H$1900,2,FALSE)</f>
        <v>тонн</v>
      </c>
      <c r="U2093" s="10" t="str">
        <f>LEFT(Таблица1[[#This Row],[ОКПД]],2)</f>
        <v>10</v>
      </c>
      <c r="V2093" s="10" t="e">
        <f>IF(H2093=H2100:H2103,"…*",Таблица1[[#This Row],[За отчётный месяц]])</f>
        <v>#VALUE!</v>
      </c>
      <c r="Y2093" s="26">
        <f t="shared" si="42"/>
        <v>0.20899999999999999</v>
      </c>
      <c r="Z2093" s="79">
        <f t="shared" si="43"/>
        <v>0</v>
      </c>
    </row>
    <row r="2094" spans="1:26" ht="20.100000000000001" customHeight="1" x14ac:dyDescent="0.25">
      <c r="A2094" s="94">
        <v>45292</v>
      </c>
      <c r="B2094" s="5" t="s">
        <v>17</v>
      </c>
      <c r="C2094" s="5" t="s">
        <v>18</v>
      </c>
      <c r="D2094" s="5" t="s">
        <v>19</v>
      </c>
      <c r="E2094" s="77" t="s">
        <v>20</v>
      </c>
      <c r="F2094" s="84">
        <v>168</v>
      </c>
      <c r="G2094" s="81" t="s">
        <v>298</v>
      </c>
      <c r="H2094" s="81" t="s">
        <v>2381</v>
      </c>
      <c r="I2094" s="5">
        <v>6</v>
      </c>
      <c r="J2094" s="19">
        <v>2.1720000000000002</v>
      </c>
      <c r="K2094" s="19"/>
      <c r="L2094" s="19"/>
      <c r="M2094" s="19">
        <v>2.1720000000000002</v>
      </c>
      <c r="N2094" s="19"/>
      <c r="O2094" s="20"/>
      <c r="P2094" s="20"/>
      <c r="Q2094" s="20"/>
      <c r="R2094" s="79" t="str">
        <f>CONCATENATE(Таблица1[[#This Row],[ОКПД]],Таблица1[[#This Row],[Признак периода данных]],Таблица1[[#This Row],[ОКЕИ]])</f>
        <v>10.71.12.110_168</v>
      </c>
      <c r="S2094" s="79" t="str">
        <f>VLOOKUP(Таблица1[[#This Row],[ОКПД]],ОКПД!$A$2:$B$11000,2,FALSE)</f>
        <v>Торты</v>
      </c>
      <c r="T2094" s="79" t="str">
        <f>VLOOKUP(Таблица1[[#This Row],[ОКЕИ]],'для единиц измирения'!$G$4:$H$1900,2,FALSE)</f>
        <v>тонн</v>
      </c>
      <c r="U2094" s="10" t="str">
        <f>LEFT(Таблица1[[#This Row],[ОКПД]],2)</f>
        <v>10</v>
      </c>
      <c r="V2094" s="10" t="e">
        <f>IF(H2094=H2101:H2104,"…*",Таблица1[[#This Row],[За отчётный месяц]])</f>
        <v>#VALUE!</v>
      </c>
      <c r="Y2094" s="26">
        <f t="shared" si="42"/>
        <v>2.1720000000000002</v>
      </c>
      <c r="Z2094" s="79">
        <f t="shared" si="43"/>
        <v>0</v>
      </c>
    </row>
    <row r="2095" spans="1:26" ht="20.100000000000001" customHeight="1" x14ac:dyDescent="0.25">
      <c r="A2095" s="94">
        <v>45292</v>
      </c>
      <c r="B2095" s="5" t="s">
        <v>17</v>
      </c>
      <c r="C2095" s="5" t="s">
        <v>18</v>
      </c>
      <c r="D2095" s="5" t="s">
        <v>19</v>
      </c>
      <c r="E2095" s="77" t="s">
        <v>20</v>
      </c>
      <c r="F2095" s="84">
        <v>168</v>
      </c>
      <c r="G2095" s="81" t="s">
        <v>298</v>
      </c>
      <c r="H2095" s="81" t="s">
        <v>2385</v>
      </c>
      <c r="I2095" s="5">
        <v>2</v>
      </c>
      <c r="J2095" s="19">
        <v>0.45</v>
      </c>
      <c r="K2095" s="19"/>
      <c r="L2095" s="19"/>
      <c r="M2095" s="19">
        <v>0.45</v>
      </c>
      <c r="N2095" s="19"/>
      <c r="O2095" s="20"/>
      <c r="P2095" s="20"/>
      <c r="Q2095" s="20"/>
      <c r="R2095" s="79" t="str">
        <f>CONCATENATE(Таблица1[[#This Row],[ОКПД]],Таблица1[[#This Row],[Признак периода данных]],Таблица1[[#This Row],[ОКЕИ]])</f>
        <v>10.71.12.190_168</v>
      </c>
      <c r="S2095" s="79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095" s="79" t="str">
        <f>VLOOKUP(Таблица1[[#This Row],[ОКЕИ]],'для единиц измирения'!$G$4:$H$1900,2,FALSE)</f>
        <v>тонн</v>
      </c>
      <c r="U2095" s="10" t="str">
        <f>LEFT(Таблица1[[#This Row],[ОКПД]],2)</f>
        <v>10</v>
      </c>
      <c r="V2095" s="10" t="e">
        <f>IF(H2095=H2102:H2105,"…*",Таблица1[[#This Row],[За отчётный месяц]])</f>
        <v>#VALUE!</v>
      </c>
      <c r="Y2095" s="26">
        <f t="shared" si="42"/>
        <v>0.45</v>
      </c>
      <c r="Z2095" s="79">
        <f t="shared" si="43"/>
        <v>0</v>
      </c>
    </row>
    <row r="2096" spans="1:26" ht="20.100000000000001" customHeight="1" x14ac:dyDescent="0.25">
      <c r="A2096" s="94">
        <v>45292</v>
      </c>
      <c r="B2096" s="5" t="s">
        <v>17</v>
      </c>
      <c r="C2096" s="5" t="s">
        <v>18</v>
      </c>
      <c r="D2096" s="5" t="s">
        <v>19</v>
      </c>
      <c r="E2096" s="77" t="s">
        <v>20</v>
      </c>
      <c r="F2096" s="84">
        <v>168</v>
      </c>
      <c r="G2096" s="81" t="s">
        <v>298</v>
      </c>
      <c r="H2096" s="81" t="s">
        <v>71</v>
      </c>
      <c r="I2096" s="5">
        <v>1</v>
      </c>
      <c r="J2096" s="19">
        <v>6.7</v>
      </c>
      <c r="K2096" s="19"/>
      <c r="L2096" s="19"/>
      <c r="M2096" s="19">
        <v>6.7</v>
      </c>
      <c r="N2096" s="19"/>
      <c r="O2096" s="20"/>
      <c r="P2096" s="20"/>
      <c r="Q2096" s="20"/>
      <c r="R2096" s="79" t="str">
        <f>CONCATENATE(Таблица1[[#This Row],[ОКПД]],Таблица1[[#This Row],[Признак периода данных]],Таблица1[[#This Row],[ОКЕИ]])</f>
        <v>10.20.13.120_168</v>
      </c>
      <c r="S2096" s="79" t="str">
        <f>VLOOKUP(Таблица1[[#This Row],[ОКПД]],ОКПД!$A$2:$B$11000,2,FALSE)</f>
        <v>Рыба морская мороженая</v>
      </c>
      <c r="T2096" s="79" t="str">
        <f>VLOOKUP(Таблица1[[#This Row],[ОКЕИ]],'для единиц измирения'!$G$4:$H$1900,2,FALSE)</f>
        <v>тонн</v>
      </c>
      <c r="U2096" s="10" t="str">
        <f>LEFT(Таблица1[[#This Row],[ОКПД]],2)</f>
        <v>10</v>
      </c>
      <c r="V2096" s="10" t="e">
        <f>IF(H2096=H2103:H2106,"…*",Таблица1[[#This Row],[За отчётный месяц]])</f>
        <v>#VALUE!</v>
      </c>
      <c r="Y2096" s="26">
        <f t="shared" si="42"/>
        <v>6.7</v>
      </c>
      <c r="Z2096" s="79">
        <f t="shared" si="43"/>
        <v>0</v>
      </c>
    </row>
    <row r="2097" spans="1:26" ht="20.100000000000001" customHeight="1" x14ac:dyDescent="0.25">
      <c r="A2097" s="94">
        <v>45292</v>
      </c>
      <c r="B2097" s="5" t="s">
        <v>17</v>
      </c>
      <c r="C2097" s="5" t="s">
        <v>18</v>
      </c>
      <c r="D2097" s="5" t="s">
        <v>19</v>
      </c>
      <c r="E2097" s="77" t="s">
        <v>20</v>
      </c>
      <c r="F2097" s="84">
        <v>114</v>
      </c>
      <c r="G2097" s="81" t="s">
        <v>298</v>
      </c>
      <c r="H2097" s="81" t="s">
        <v>9675</v>
      </c>
      <c r="I2097" s="5"/>
      <c r="J2097" s="19"/>
      <c r="K2097" s="19">
        <v>1.2E-2</v>
      </c>
      <c r="L2097" s="19"/>
      <c r="M2097" s="19"/>
      <c r="N2097" s="19"/>
      <c r="O2097" s="20"/>
      <c r="P2097" s="20"/>
      <c r="Q2097" s="20"/>
      <c r="R2097" s="79" t="str">
        <f>CONCATENATE(Таблица1[[#This Row],[ОКПД]],Таблица1[[#This Row],[Признак периода данных]],Таблица1[[#This Row],[ОКЕИ]])</f>
        <v>08.12.11_114</v>
      </c>
      <c r="S2097" s="79" t="str">
        <f>VLOOKUP(Таблица1[[#This Row],[ОКПД]],ОКПД!$A$2:$B$11000,2,FALSE)</f>
        <v>Пески природные</v>
      </c>
      <c r="T2097" s="79" t="str">
        <f>VLOOKUP(Таблица1[[#This Row],[ОКЕИ]],'для единиц измирения'!$G$4:$H$1900,2,FALSE)</f>
        <v>тыс.м3</v>
      </c>
      <c r="U2097" s="10" t="str">
        <f>LEFT(Таблица1[[#This Row],[ОКПД]],2)</f>
        <v>08</v>
      </c>
      <c r="V2097" s="10" t="e">
        <f>IF(H2097=H2104:H2107,"…*",Таблица1[[#This Row],[За отчётный месяц]])</f>
        <v>#VALUE!</v>
      </c>
      <c r="Y2097" s="26">
        <f t="shared" si="42"/>
        <v>0</v>
      </c>
      <c r="Z2097" s="79">
        <f t="shared" si="43"/>
        <v>0</v>
      </c>
    </row>
    <row r="2098" spans="1:26" ht="20.100000000000001" customHeight="1" x14ac:dyDescent="0.25">
      <c r="A2098" s="94">
        <v>45292</v>
      </c>
      <c r="B2098" s="5" t="s">
        <v>17</v>
      </c>
      <c r="C2098" s="5" t="s">
        <v>18</v>
      </c>
      <c r="D2098" s="5" t="s">
        <v>19</v>
      </c>
      <c r="E2098" s="77" t="s">
        <v>20</v>
      </c>
      <c r="F2098" s="84">
        <v>796</v>
      </c>
      <c r="G2098" s="81" t="s">
        <v>298</v>
      </c>
      <c r="H2098" s="81" t="s">
        <v>9136</v>
      </c>
      <c r="I2098" s="5">
        <v>1</v>
      </c>
      <c r="J2098" s="19">
        <v>1</v>
      </c>
      <c r="K2098" s="19"/>
      <c r="L2098" s="19">
        <v>1</v>
      </c>
      <c r="M2098" s="19">
        <v>1</v>
      </c>
      <c r="N2098" s="19">
        <v>1</v>
      </c>
      <c r="O2098" s="20"/>
      <c r="P2098" s="20">
        <v>100</v>
      </c>
      <c r="Q2098" s="20">
        <v>100</v>
      </c>
      <c r="R2098" s="79" t="str">
        <f>CONCATENATE(Таблица1[[#This Row],[ОКПД]],Таблица1[[#This Row],[Признак периода данных]],Таблица1[[#This Row],[ОКЕИ]])</f>
        <v>31.09.12.110_796</v>
      </c>
      <c r="S2098" s="79" t="str">
        <f>VLOOKUP(Таблица1[[#This Row],[ОКПД]],ОКПД!$A$2:$B$11000,2,FALSE)</f>
        <v>Диваны, софы, кушетки с деревянным каркасом, трансформируемые в кровати</v>
      </c>
      <c r="T2098" s="79" t="str">
        <f>VLOOKUP(Таблица1[[#This Row],[ОКЕИ]],'для единиц измирения'!$G$4:$H$1900,2,FALSE)</f>
        <v>штук</v>
      </c>
      <c r="U2098" s="10" t="str">
        <f>LEFT(Таблица1[[#This Row],[ОКПД]],2)</f>
        <v>31</v>
      </c>
      <c r="V2098" s="10" t="e">
        <f>IF(H2098=H2105:H2108,"…*",Таблица1[[#This Row],[За отчётный месяц]])</f>
        <v>#VALUE!</v>
      </c>
      <c r="Y2098" s="26">
        <f t="shared" si="42"/>
        <v>1</v>
      </c>
      <c r="Z2098" s="79">
        <f t="shared" si="43"/>
        <v>100</v>
      </c>
    </row>
    <row r="2099" spans="1:26" ht="20.100000000000001" customHeight="1" x14ac:dyDescent="0.25">
      <c r="A2099" s="94">
        <v>45292</v>
      </c>
      <c r="B2099" s="5" t="s">
        <v>17</v>
      </c>
      <c r="C2099" s="5" t="s">
        <v>18</v>
      </c>
      <c r="D2099" s="5" t="s">
        <v>19</v>
      </c>
      <c r="E2099" s="77" t="s">
        <v>20</v>
      </c>
      <c r="F2099" s="84">
        <v>247</v>
      </c>
      <c r="G2099" s="81" t="s">
        <v>298</v>
      </c>
      <c r="H2099" s="81" t="s">
        <v>347</v>
      </c>
      <c r="I2099" s="5">
        <v>1</v>
      </c>
      <c r="J2099" s="19">
        <v>14.406000000000001</v>
      </c>
      <c r="K2099" s="19"/>
      <c r="L2099" s="19"/>
      <c r="M2099" s="19">
        <v>14.406000000000001</v>
      </c>
      <c r="N2099" s="19"/>
      <c r="O2099" s="20"/>
      <c r="P2099" s="20"/>
      <c r="Q2099" s="20"/>
      <c r="R2099" s="79" t="str">
        <f>CONCATENATE(Таблица1[[#This Row],[ОКПД]],Таблица1[[#This Row],[Признак периода данных]],Таблица1[[#This Row],[ОКЕИ]])</f>
        <v>35.11.10.130_247</v>
      </c>
      <c r="S2099" s="79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099" s="79" t="str">
        <f>VLOOKUP(Таблица1[[#This Row],[ОКЕИ]],'для единиц измирения'!$G$4:$H$1900,2,FALSE)</f>
        <v>млн. кВт. ч</v>
      </c>
      <c r="U2099" s="10" t="str">
        <f>LEFT(Таблица1[[#This Row],[ОКПД]],2)</f>
        <v>35</v>
      </c>
      <c r="V2099" s="10" t="e">
        <f>IF(H2099=H2106:H2109,"…*",Таблица1[[#This Row],[За отчётный месяц]])</f>
        <v>#VALUE!</v>
      </c>
      <c r="Y2099" s="26">
        <f t="shared" si="42"/>
        <v>14.406000000000001</v>
      </c>
      <c r="Z2099" s="79">
        <f t="shared" si="43"/>
        <v>0</v>
      </c>
    </row>
    <row r="2100" spans="1:26" ht="20.100000000000001" customHeight="1" x14ac:dyDescent="0.25">
      <c r="A2100" s="94">
        <v>45292</v>
      </c>
      <c r="B2100" s="5" t="s">
        <v>17</v>
      </c>
      <c r="C2100" s="5" t="s">
        <v>18</v>
      </c>
      <c r="D2100" s="5" t="s">
        <v>19</v>
      </c>
      <c r="E2100" s="77" t="s">
        <v>20</v>
      </c>
      <c r="F2100" s="84">
        <v>168</v>
      </c>
      <c r="G2100" s="81" t="s">
        <v>298</v>
      </c>
      <c r="H2100" s="81" t="s">
        <v>58</v>
      </c>
      <c r="I2100" s="5">
        <v>1</v>
      </c>
      <c r="J2100" s="19">
        <v>0.69</v>
      </c>
      <c r="K2100" s="19"/>
      <c r="L2100" s="19"/>
      <c r="M2100" s="19">
        <v>0.69</v>
      </c>
      <c r="N2100" s="19"/>
      <c r="O2100" s="20"/>
      <c r="P2100" s="20"/>
      <c r="Q2100" s="20"/>
      <c r="R2100" s="79" t="str">
        <f>CONCATENATE(Таблица1[[#This Row],[ОКПД]],Таблица1[[#This Row],[Признак периода данных]],Таблица1[[#This Row],[ОКЕИ]])</f>
        <v>10.13.14.800_168</v>
      </c>
      <c r="S2100" s="79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100" s="79" t="str">
        <f>VLOOKUP(Таблица1[[#This Row],[ОКЕИ]],'для единиц измирения'!$G$4:$H$1900,2,FALSE)</f>
        <v>тонн</v>
      </c>
      <c r="U2100" s="10" t="str">
        <f>LEFT(Таблица1[[#This Row],[ОКПД]],2)</f>
        <v>10</v>
      </c>
      <c r="V2100" s="10" t="e">
        <f>IF(H2100=H2107:H2110,"…*",Таблица1[[#This Row],[За отчётный месяц]])</f>
        <v>#VALUE!</v>
      </c>
      <c r="Y2100" s="26">
        <f t="shared" si="42"/>
        <v>0.69</v>
      </c>
      <c r="Z2100" s="79">
        <f t="shared" si="43"/>
        <v>0</v>
      </c>
    </row>
    <row r="2101" spans="1:26" ht="20.100000000000001" customHeight="1" x14ac:dyDescent="0.25">
      <c r="A2101" s="94">
        <v>45292</v>
      </c>
      <c r="B2101" s="5" t="s">
        <v>17</v>
      </c>
      <c r="C2101" s="5" t="s">
        <v>18</v>
      </c>
      <c r="D2101" s="5" t="s">
        <v>19</v>
      </c>
      <c r="E2101" s="77" t="s">
        <v>20</v>
      </c>
      <c r="F2101" s="84">
        <v>168</v>
      </c>
      <c r="G2101" s="81" t="s">
        <v>298</v>
      </c>
      <c r="H2101" s="81" t="s">
        <v>2415</v>
      </c>
      <c r="I2101" s="5">
        <v>1</v>
      </c>
      <c r="J2101" s="19">
        <v>0.02</v>
      </c>
      <c r="K2101" s="19"/>
      <c r="L2101" s="19"/>
      <c r="M2101" s="19">
        <v>0.02</v>
      </c>
      <c r="N2101" s="19"/>
      <c r="O2101" s="20"/>
      <c r="P2101" s="20"/>
      <c r="Q2101" s="20"/>
      <c r="R2101" s="79" t="str">
        <f>CONCATENATE(Таблица1[[#This Row],[ОКПД]],Таблица1[[#This Row],[Признак периода данных]],Таблица1[[#This Row],[ОКЕИ]])</f>
        <v>10.72.12.116_168</v>
      </c>
      <c r="S2101" s="79" t="str">
        <f>VLOOKUP(Таблица1[[#This Row],[ОКПД]],ОКПД!$A$2:$B$11000,2,FALSE)</f>
        <v>Ромовые бабы</v>
      </c>
      <c r="T2101" s="79" t="str">
        <f>VLOOKUP(Таблица1[[#This Row],[ОКЕИ]],'для единиц измирения'!$G$4:$H$1900,2,FALSE)</f>
        <v>тонн</v>
      </c>
      <c r="U2101" s="10" t="str">
        <f>LEFT(Таблица1[[#This Row],[ОКПД]],2)</f>
        <v>10</v>
      </c>
      <c r="V2101" s="10" t="e">
        <f>IF(H2101=H2108:H2111,"…*",Таблица1[[#This Row],[За отчётный месяц]])</f>
        <v>#VALUE!</v>
      </c>
      <c r="Y2101" s="26">
        <f t="shared" si="42"/>
        <v>0.02</v>
      </c>
      <c r="Z2101" s="79">
        <f t="shared" si="43"/>
        <v>0</v>
      </c>
    </row>
    <row r="2102" spans="1:26" ht="20.100000000000001" customHeight="1" x14ac:dyDescent="0.25">
      <c r="A2102" s="94">
        <v>45292</v>
      </c>
      <c r="B2102" s="5" t="s">
        <v>17</v>
      </c>
      <c r="C2102" s="5" t="s">
        <v>18</v>
      </c>
      <c r="D2102" s="5" t="s">
        <v>19</v>
      </c>
      <c r="E2102" s="77" t="s">
        <v>20</v>
      </c>
      <c r="F2102" s="84">
        <v>168</v>
      </c>
      <c r="G2102" s="81" t="s">
        <v>298</v>
      </c>
      <c r="H2102" s="81" t="s">
        <v>1493</v>
      </c>
      <c r="I2102" s="5">
        <v>1</v>
      </c>
      <c r="J2102" s="19">
        <v>0.69</v>
      </c>
      <c r="K2102" s="19"/>
      <c r="L2102" s="19"/>
      <c r="M2102" s="19">
        <v>0.69</v>
      </c>
      <c r="N2102" s="19"/>
      <c r="O2102" s="20"/>
      <c r="P2102" s="20"/>
      <c r="Q2102" s="20"/>
      <c r="R2102" s="79" t="str">
        <f>CONCATENATE(Таблица1[[#This Row],[ОКПД]],Таблица1[[#This Row],[Признак периода данных]],Таблица1[[#This Row],[ОКЕИ]])</f>
        <v>10.13.14.820_168</v>
      </c>
      <c r="S2102" s="79" t="str">
        <f>VLOOKUP(Таблица1[[#This Row],[ОКПД]],ОКПД!$A$2:$B$11000,2,FALSE)</f>
        <v>Изделия кулинарные мясосодержащие охлажденные, замороженные</v>
      </c>
      <c r="T2102" s="79" t="str">
        <f>VLOOKUP(Таблица1[[#This Row],[ОКЕИ]],'для единиц измирения'!$G$4:$H$1900,2,FALSE)</f>
        <v>тонн</v>
      </c>
      <c r="U2102" s="10" t="str">
        <f>LEFT(Таблица1[[#This Row],[ОКПД]],2)</f>
        <v>10</v>
      </c>
      <c r="V2102" s="10" t="e">
        <f>IF(H2102=H2109:H2112,"…*",Таблица1[[#This Row],[За отчётный месяц]])</f>
        <v>#VALUE!</v>
      </c>
      <c r="Y2102" s="26">
        <f t="shared" si="42"/>
        <v>0.69</v>
      </c>
      <c r="Z2102" s="79">
        <f t="shared" si="43"/>
        <v>0</v>
      </c>
    </row>
    <row r="2103" spans="1:26" ht="20.100000000000001" customHeight="1" x14ac:dyDescent="0.25">
      <c r="A2103" s="94">
        <v>45292</v>
      </c>
      <c r="B2103" s="5" t="s">
        <v>17</v>
      </c>
      <c r="C2103" s="5" t="s">
        <v>18</v>
      </c>
      <c r="D2103" s="5" t="s">
        <v>19</v>
      </c>
      <c r="E2103" s="77" t="s">
        <v>20</v>
      </c>
      <c r="F2103" s="84">
        <v>796</v>
      </c>
      <c r="G2103" s="81" t="s">
        <v>298</v>
      </c>
      <c r="H2103" s="81" t="s">
        <v>9096</v>
      </c>
      <c r="I2103" s="5">
        <v>1</v>
      </c>
      <c r="J2103" s="19">
        <v>1</v>
      </c>
      <c r="K2103" s="19"/>
      <c r="L2103" s="19"/>
      <c r="M2103" s="19">
        <v>1</v>
      </c>
      <c r="N2103" s="19"/>
      <c r="O2103" s="20"/>
      <c r="P2103" s="20"/>
      <c r="Q2103" s="20"/>
      <c r="R2103" s="79" t="str">
        <f>CONCATENATE(Таблица1[[#This Row],[ОКПД]],Таблица1[[#This Row],[Признак периода данных]],Таблица1[[#This Row],[ОКЕИ]])</f>
        <v>31.02.10.001.АГ_796</v>
      </c>
      <c r="S2103" s="79" t="str">
        <f>VLOOKUP(Таблица1[[#This Row],[ОКПД]],ОКПД!$A$2:$B$11000,2,FALSE)</f>
        <v>Столы кухонные, для столовой и гостиной</v>
      </c>
      <c r="T2103" s="79" t="str">
        <f>VLOOKUP(Таблица1[[#This Row],[ОКЕИ]],'для единиц измирения'!$G$4:$H$1900,2,FALSE)</f>
        <v>штук</v>
      </c>
      <c r="U2103" s="10" t="str">
        <f>LEFT(Таблица1[[#This Row],[ОКПД]],2)</f>
        <v>31</v>
      </c>
      <c r="V2103" s="10" t="e">
        <f>IF(H2103=H2110:H2113,"…*",Таблица1[[#This Row],[За отчётный месяц]])</f>
        <v>#VALUE!</v>
      </c>
      <c r="Y2103" s="26">
        <f t="shared" si="42"/>
        <v>1</v>
      </c>
      <c r="Z2103" s="79">
        <f t="shared" si="43"/>
        <v>0</v>
      </c>
    </row>
    <row r="2104" spans="1:26" ht="20.100000000000001" customHeight="1" x14ac:dyDescent="0.25">
      <c r="A2104" s="94">
        <v>45292</v>
      </c>
      <c r="B2104" s="5" t="s">
        <v>17</v>
      </c>
      <c r="C2104" s="5" t="s">
        <v>18</v>
      </c>
      <c r="D2104" s="5" t="s">
        <v>19</v>
      </c>
      <c r="E2104" s="77" t="s">
        <v>20</v>
      </c>
      <c r="F2104" s="84">
        <v>168</v>
      </c>
      <c r="G2104" s="81" t="s">
        <v>298</v>
      </c>
      <c r="H2104" s="81" t="s">
        <v>2647</v>
      </c>
      <c r="I2104" s="5">
        <v>2</v>
      </c>
      <c r="J2104" s="19">
        <v>0.41</v>
      </c>
      <c r="K2104" s="19"/>
      <c r="L2104" s="19"/>
      <c r="M2104" s="19">
        <v>0.41</v>
      </c>
      <c r="N2104" s="19"/>
      <c r="O2104" s="20"/>
      <c r="P2104" s="20"/>
      <c r="Q2104" s="20"/>
      <c r="R2104" s="79" t="str">
        <f>CONCATENATE(Таблица1[[#This Row],[ОКПД]],Таблица1[[#This Row],[Признак периода данных]],Таблица1[[#This Row],[ОКЕИ]])</f>
        <v>10.85.11_168</v>
      </c>
      <c r="S2104" s="79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104" s="79" t="str">
        <f>VLOOKUP(Таблица1[[#This Row],[ОКЕИ]],'для единиц измирения'!$G$4:$H$1900,2,FALSE)</f>
        <v>тонн</v>
      </c>
      <c r="U2104" s="10" t="str">
        <f>LEFT(Таблица1[[#This Row],[ОКПД]],2)</f>
        <v>10</v>
      </c>
      <c r="V2104" s="10" t="e">
        <f>IF(H2104=H2111:H2114,"…*",Таблица1[[#This Row],[За отчётный месяц]])</f>
        <v>#VALUE!</v>
      </c>
      <c r="Y2104" s="26">
        <f t="shared" si="42"/>
        <v>0.41</v>
      </c>
      <c r="Z2104" s="79">
        <f t="shared" si="43"/>
        <v>0</v>
      </c>
    </row>
    <row r="2105" spans="1:26" ht="20.100000000000001" customHeight="1" x14ac:dyDescent="0.25">
      <c r="A2105" s="94">
        <v>45292</v>
      </c>
      <c r="B2105" s="5" t="s">
        <v>17</v>
      </c>
      <c r="C2105" s="5" t="s">
        <v>18</v>
      </c>
      <c r="D2105" s="5" t="s">
        <v>19</v>
      </c>
      <c r="E2105" s="77" t="s">
        <v>20</v>
      </c>
      <c r="F2105" s="84">
        <v>168</v>
      </c>
      <c r="G2105" s="81" t="s">
        <v>298</v>
      </c>
      <c r="H2105" s="81" t="s">
        <v>9692</v>
      </c>
      <c r="I2105" s="5">
        <v>5</v>
      </c>
      <c r="J2105" s="19">
        <v>12.96</v>
      </c>
      <c r="K2105" s="19"/>
      <c r="L2105" s="19"/>
      <c r="M2105" s="19">
        <v>12.96</v>
      </c>
      <c r="N2105" s="19"/>
      <c r="O2105" s="20"/>
      <c r="P2105" s="20"/>
      <c r="Q2105" s="20"/>
      <c r="R2105" s="79" t="str">
        <f>CONCATENATE(Таблица1[[#This Row],[ОКПД]],Таблица1[[#This Row],[Признак периода данных]],Таблица1[[#This Row],[ОКЕИ]])</f>
        <v>10.13.14_168</v>
      </c>
      <c r="S2105" s="79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105" s="79" t="str">
        <f>VLOOKUP(Таблица1[[#This Row],[ОКЕИ]],'для единиц измирения'!$G$4:$H$1900,2,FALSE)</f>
        <v>тонн</v>
      </c>
      <c r="U2105" s="10" t="str">
        <f>LEFT(Таблица1[[#This Row],[ОКПД]],2)</f>
        <v>10</v>
      </c>
      <c r="V2105" s="10" t="e">
        <f>IF(H2105=H2112:H2115,"…*",Таблица1[[#This Row],[За отчётный месяц]])</f>
        <v>#VALUE!</v>
      </c>
      <c r="Y2105" s="26">
        <f t="shared" si="42"/>
        <v>12.96</v>
      </c>
      <c r="Z2105" s="79">
        <f t="shared" si="43"/>
        <v>0</v>
      </c>
    </row>
    <row r="2106" spans="1:26" ht="20.100000000000001" customHeight="1" x14ac:dyDescent="0.25">
      <c r="A2106" s="94">
        <v>45292</v>
      </c>
      <c r="B2106" s="5" t="s">
        <v>17</v>
      </c>
      <c r="C2106" s="5" t="s">
        <v>18</v>
      </c>
      <c r="D2106" s="5" t="s">
        <v>19</v>
      </c>
      <c r="E2106" s="77" t="s">
        <v>20</v>
      </c>
      <c r="F2106" s="84">
        <v>168</v>
      </c>
      <c r="G2106" s="81" t="s">
        <v>298</v>
      </c>
      <c r="H2106" s="81" t="s">
        <v>360</v>
      </c>
      <c r="I2106" s="5"/>
      <c r="J2106" s="19"/>
      <c r="K2106" s="19">
        <v>2.1</v>
      </c>
      <c r="L2106" s="19"/>
      <c r="M2106" s="19"/>
      <c r="N2106" s="19"/>
      <c r="O2106" s="20"/>
      <c r="P2106" s="20"/>
      <c r="Q2106" s="20"/>
      <c r="R2106" s="79" t="str">
        <f>CONCATENATE(Таблица1[[#This Row],[ОКПД]],Таблица1[[#This Row],[Признак периода данных]],Таблица1[[#This Row],[ОКЕИ]])</f>
        <v>10.11.20_168</v>
      </c>
      <c r="S2106" s="79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2106" s="79" t="str">
        <f>VLOOKUP(Таблица1[[#This Row],[ОКЕИ]],'для единиц измирения'!$G$4:$H$1900,2,FALSE)</f>
        <v>тонн</v>
      </c>
      <c r="U2106" s="10" t="str">
        <f>LEFT(Таблица1[[#This Row],[ОКПД]],2)</f>
        <v>10</v>
      </c>
      <c r="V2106" s="10" t="e">
        <f>IF(H2106=H2113:H2116,"…*",Таблица1[[#This Row],[За отчётный месяц]])</f>
        <v>#VALUE!</v>
      </c>
      <c r="Y2106" s="26">
        <f t="shared" si="42"/>
        <v>0</v>
      </c>
      <c r="Z2106" s="79">
        <f t="shared" si="43"/>
        <v>0</v>
      </c>
    </row>
    <row r="2107" spans="1:26" ht="20.100000000000001" customHeight="1" x14ac:dyDescent="0.25">
      <c r="A2107" s="94">
        <v>45292</v>
      </c>
      <c r="B2107" s="5" t="s">
        <v>17</v>
      </c>
      <c r="C2107" s="5" t="s">
        <v>18</v>
      </c>
      <c r="D2107" s="5" t="s">
        <v>19</v>
      </c>
      <c r="E2107" s="77" t="s">
        <v>20</v>
      </c>
      <c r="F2107" s="84">
        <v>168</v>
      </c>
      <c r="G2107" s="81" t="s">
        <v>298</v>
      </c>
      <c r="H2107" s="81" t="s">
        <v>1317</v>
      </c>
      <c r="I2107" s="5">
        <v>1</v>
      </c>
      <c r="J2107" s="19">
        <v>0.28000000000000003</v>
      </c>
      <c r="K2107" s="19"/>
      <c r="L2107" s="19"/>
      <c r="M2107" s="19">
        <v>0.28000000000000003</v>
      </c>
      <c r="N2107" s="19"/>
      <c r="O2107" s="20"/>
      <c r="P2107" s="20"/>
      <c r="Q2107" s="20"/>
      <c r="R2107" s="79" t="str">
        <f>CONCATENATE(Таблица1[[#This Row],[ОКПД]],Таблица1[[#This Row],[Признак периода данных]],Таблица1[[#This Row],[ОКЕИ]])</f>
        <v>10.13.14.120_168</v>
      </c>
      <c r="S2107" s="79" t="str">
        <f>VLOOKUP(Таблица1[[#This Row],[ОКПД]],ОКПД!$A$2:$B$11000,2,FALSE)</f>
        <v>Изделия колбасные вареные, в том числе фаршированные мясосодержащие</v>
      </c>
      <c r="T2107" s="79" t="str">
        <f>VLOOKUP(Таблица1[[#This Row],[ОКЕИ]],'для единиц измирения'!$G$4:$H$1900,2,FALSE)</f>
        <v>тонн</v>
      </c>
      <c r="U2107" s="10" t="str">
        <f>LEFT(Таблица1[[#This Row],[ОКПД]],2)</f>
        <v>10</v>
      </c>
      <c r="V2107" s="10" t="e">
        <f>IF(H2107=H2114:H2117,"…*",Таблица1[[#This Row],[За отчётный месяц]])</f>
        <v>#VALUE!</v>
      </c>
      <c r="Y2107" s="26">
        <f t="shared" si="42"/>
        <v>0.28000000000000003</v>
      </c>
      <c r="Z2107" s="79">
        <f t="shared" si="43"/>
        <v>0</v>
      </c>
    </row>
    <row r="2108" spans="1:26" ht="20.100000000000001" customHeight="1" x14ac:dyDescent="0.25">
      <c r="A2108" s="94">
        <v>45292</v>
      </c>
      <c r="B2108" s="5" t="s">
        <v>17</v>
      </c>
      <c r="C2108" s="5" t="s">
        <v>18</v>
      </c>
      <c r="D2108" s="5" t="s">
        <v>19</v>
      </c>
      <c r="E2108" s="77" t="s">
        <v>20</v>
      </c>
      <c r="F2108" s="84">
        <v>882</v>
      </c>
      <c r="G2108" s="81" t="s">
        <v>298</v>
      </c>
      <c r="H2108" s="81" t="s">
        <v>81</v>
      </c>
      <c r="I2108" s="5"/>
      <c r="J2108" s="19"/>
      <c r="K2108" s="19">
        <v>0.85399999999999998</v>
      </c>
      <c r="L2108" s="19">
        <v>0.53100000000000003</v>
      </c>
      <c r="M2108" s="19"/>
      <c r="N2108" s="19">
        <v>0.53100000000000003</v>
      </c>
      <c r="O2108" s="20"/>
      <c r="P2108" s="20"/>
      <c r="Q2108" s="20"/>
      <c r="R2108" s="79" t="str">
        <f>CONCATENATE(Таблица1[[#This Row],[ОКПД]],Таблица1[[#This Row],[Признак периода данных]],Таблица1[[#This Row],[ОКЕИ]])</f>
        <v>10.20.2_882</v>
      </c>
      <c r="S2108" s="79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108" s="79" t="str">
        <f>VLOOKUP(Таблица1[[#This Row],[ОКЕИ]],'для единиц измирения'!$G$4:$H$1900,2,FALSE)</f>
        <v>тыс.усл. банок</v>
      </c>
      <c r="U2108" s="10" t="str">
        <f>LEFT(Таблица1[[#This Row],[ОКПД]],2)</f>
        <v>10</v>
      </c>
      <c r="V2108" s="10" t="e">
        <f>IF(H2108=H2115:H2118,"…*",Таблица1[[#This Row],[За отчётный месяц]])</f>
        <v>#VALUE!</v>
      </c>
      <c r="Y2108" s="26">
        <f t="shared" si="42"/>
        <v>0</v>
      </c>
      <c r="Z2108" s="79">
        <f t="shared" si="43"/>
        <v>0</v>
      </c>
    </row>
    <row r="2109" spans="1:26" ht="20.100000000000001" customHeight="1" x14ac:dyDescent="0.25">
      <c r="A2109" s="94">
        <v>45292</v>
      </c>
      <c r="B2109" s="5" t="s">
        <v>17</v>
      </c>
      <c r="C2109" s="5" t="s">
        <v>18</v>
      </c>
      <c r="D2109" s="5" t="s">
        <v>19</v>
      </c>
      <c r="E2109" s="77" t="s">
        <v>20</v>
      </c>
      <c r="F2109" s="84">
        <v>168</v>
      </c>
      <c r="G2109" s="81" t="s">
        <v>298</v>
      </c>
      <c r="H2109" s="81" t="s">
        <v>1345</v>
      </c>
      <c r="I2109" s="5">
        <v>2</v>
      </c>
      <c r="J2109" s="19">
        <v>1.4</v>
      </c>
      <c r="K2109" s="19"/>
      <c r="L2109" s="19"/>
      <c r="M2109" s="19">
        <v>1.4</v>
      </c>
      <c r="N2109" s="19"/>
      <c r="O2109" s="20"/>
      <c r="P2109" s="20"/>
      <c r="Q2109" s="20"/>
      <c r="R2109" s="79" t="str">
        <f>CONCATENATE(Таблица1[[#This Row],[ОКПД]],Таблица1[[#This Row],[Признак периода данных]],Таблица1[[#This Row],[ОКЕИ]])</f>
        <v>10.13.14.410_168</v>
      </c>
      <c r="S2109" s="79" t="str">
        <f>VLOOKUP(Таблица1[[#This Row],[ОКПД]],ОКПД!$A$2:$B$11000,2,FALSE)</f>
        <v>Изделия колбасные копченые мясные</v>
      </c>
      <c r="T2109" s="79" t="str">
        <f>VLOOKUP(Таблица1[[#This Row],[ОКЕИ]],'для единиц измирения'!$G$4:$H$1900,2,FALSE)</f>
        <v>тонн</v>
      </c>
      <c r="U2109" s="10" t="str">
        <f>LEFT(Таблица1[[#This Row],[ОКПД]],2)</f>
        <v>10</v>
      </c>
      <c r="V2109" s="10" t="e">
        <f>IF(H2109=H2116:H2119,"…*",Таблица1[[#This Row],[За отчётный месяц]])</f>
        <v>#VALUE!</v>
      </c>
      <c r="Y2109" s="26">
        <f t="shared" si="42"/>
        <v>1.4</v>
      </c>
      <c r="Z2109" s="79">
        <f t="shared" si="43"/>
        <v>0</v>
      </c>
    </row>
    <row r="2110" spans="1:26" ht="20.100000000000001" customHeight="1" x14ac:dyDescent="0.25">
      <c r="A2110" s="94">
        <v>45292</v>
      </c>
      <c r="B2110" s="5" t="s">
        <v>17</v>
      </c>
      <c r="C2110" s="5" t="s">
        <v>18</v>
      </c>
      <c r="D2110" s="5" t="s">
        <v>19</v>
      </c>
      <c r="E2110" s="77" t="s">
        <v>20</v>
      </c>
      <c r="F2110" s="84">
        <v>168</v>
      </c>
      <c r="G2110" s="81" t="s">
        <v>298</v>
      </c>
      <c r="H2110" s="81" t="s">
        <v>9693</v>
      </c>
      <c r="I2110" s="5">
        <v>2</v>
      </c>
      <c r="J2110" s="19">
        <v>0.41299999999999998</v>
      </c>
      <c r="K2110" s="19"/>
      <c r="L2110" s="19"/>
      <c r="M2110" s="19">
        <v>0.41299999999999998</v>
      </c>
      <c r="N2110" s="19"/>
      <c r="O2110" s="20"/>
      <c r="P2110" s="20"/>
      <c r="Q2110" s="20"/>
      <c r="R2110" s="79" t="str">
        <f>CONCATENATE(Таблица1[[#This Row],[ОКПД]],Таблица1[[#This Row],[Признак периода данных]],Таблица1[[#This Row],[ОКЕИ]])</f>
        <v>10.20.24.111_168</v>
      </c>
      <c r="S2110" s="79" t="str">
        <f>VLOOKUP(Таблица1[[#This Row],[ОКПД]],ОКПД!$A$2:$B$11000,2,FALSE)</f>
        <v>Рыба и филе пресноводных рыб холодного копчения</v>
      </c>
      <c r="T2110" s="79" t="str">
        <f>VLOOKUP(Таблица1[[#This Row],[ОКЕИ]],'для единиц измирения'!$G$4:$H$1900,2,FALSE)</f>
        <v>тонн</v>
      </c>
      <c r="U2110" s="10" t="str">
        <f>LEFT(Таблица1[[#This Row],[ОКПД]],2)</f>
        <v>10</v>
      </c>
      <c r="V2110" s="10" t="e">
        <f>IF(H2110=H2117:H2120,"…*",Таблица1[[#This Row],[За отчётный месяц]])</f>
        <v>#VALUE!</v>
      </c>
      <c r="Y2110" s="26">
        <f t="shared" si="42"/>
        <v>0.41299999999999998</v>
      </c>
      <c r="Z2110" s="79">
        <f t="shared" si="43"/>
        <v>0</v>
      </c>
    </row>
    <row r="2111" spans="1:26" ht="20.100000000000001" customHeight="1" x14ac:dyDescent="0.25">
      <c r="A2111" s="94">
        <v>45292</v>
      </c>
      <c r="B2111" s="5" t="s">
        <v>17</v>
      </c>
      <c r="C2111" s="5" t="s">
        <v>18</v>
      </c>
      <c r="D2111" s="5" t="s">
        <v>19</v>
      </c>
      <c r="E2111" s="77" t="s">
        <v>20</v>
      </c>
      <c r="F2111" s="84">
        <v>168</v>
      </c>
      <c r="G2111" s="81" t="s">
        <v>298</v>
      </c>
      <c r="H2111" s="81" t="s">
        <v>2403</v>
      </c>
      <c r="I2111" s="5">
        <v>2</v>
      </c>
      <c r="J2111" s="19">
        <v>0.38</v>
      </c>
      <c r="K2111" s="19"/>
      <c r="L2111" s="19"/>
      <c r="M2111" s="19">
        <v>0.38</v>
      </c>
      <c r="N2111" s="19"/>
      <c r="O2111" s="20"/>
      <c r="P2111" s="20"/>
      <c r="Q2111" s="20"/>
      <c r="R2111" s="79" t="str">
        <f>CONCATENATE(Таблица1[[#This Row],[ОКПД]],Таблица1[[#This Row],[Признак периода данных]],Таблица1[[#This Row],[ОКЕИ]])</f>
        <v>10.72.12.110_168</v>
      </c>
      <c r="S2111" s="79" t="str">
        <f>VLOOKUP(Таблица1[[#This Row],[ОКПД]],ОКПД!$A$2:$B$11000,2,FALSE)</f>
        <v>Печенье и пряники имбирные и аналогичные изделия</v>
      </c>
      <c r="T2111" s="79" t="str">
        <f>VLOOKUP(Таблица1[[#This Row],[ОКЕИ]],'для единиц измирения'!$G$4:$H$1900,2,FALSE)</f>
        <v>тонн</v>
      </c>
      <c r="U2111" s="10" t="str">
        <f>LEFT(Таблица1[[#This Row],[ОКПД]],2)</f>
        <v>10</v>
      </c>
      <c r="V2111" s="10" t="e">
        <f>IF(H2111=H2118:H2121,"…*",Таблица1[[#This Row],[За отчётный месяц]])</f>
        <v>#VALUE!</v>
      </c>
      <c r="Y2111" s="26">
        <f t="shared" si="42"/>
        <v>0.38</v>
      </c>
      <c r="Z2111" s="79">
        <f t="shared" si="43"/>
        <v>0</v>
      </c>
    </row>
    <row r="2112" spans="1:26" ht="20.100000000000001" customHeight="1" x14ac:dyDescent="0.25">
      <c r="A2112" s="94">
        <v>45292</v>
      </c>
      <c r="B2112" s="5" t="s">
        <v>17</v>
      </c>
      <c r="C2112" s="5" t="s">
        <v>18</v>
      </c>
      <c r="D2112" s="5" t="s">
        <v>19</v>
      </c>
      <c r="E2112" s="77" t="s">
        <v>20</v>
      </c>
      <c r="F2112" s="84">
        <v>168</v>
      </c>
      <c r="G2112" s="81" t="s">
        <v>298</v>
      </c>
      <c r="H2112" s="81" t="s">
        <v>1429</v>
      </c>
      <c r="I2112" s="5">
        <v>5</v>
      </c>
      <c r="J2112" s="19">
        <v>4.8499999999999996</v>
      </c>
      <c r="K2112" s="19"/>
      <c r="L2112" s="19"/>
      <c r="M2112" s="19">
        <v>4.8499999999999996</v>
      </c>
      <c r="N2112" s="19"/>
      <c r="O2112" s="20"/>
      <c r="P2112" s="20"/>
      <c r="Q2112" s="20"/>
      <c r="R2112" s="79" t="str">
        <f>CONCATENATE(Таблица1[[#This Row],[ОКПД]],Таблица1[[#This Row],[Признак периода данных]],Таблица1[[#This Row],[ОКЕИ]])</f>
        <v>10.13.14.710_168</v>
      </c>
      <c r="S2112" s="79" t="str">
        <f>VLOOKUP(Таблица1[[#This Row],[ОКПД]],ОКПД!$A$2:$B$11000,2,FALSE)</f>
        <v>Полуфабрикаты мясные охлажденные, замороженные</v>
      </c>
      <c r="T2112" s="79" t="str">
        <f>VLOOKUP(Таблица1[[#This Row],[ОКЕИ]],'для единиц измирения'!$G$4:$H$1900,2,FALSE)</f>
        <v>тонн</v>
      </c>
      <c r="U2112" s="10" t="str">
        <f>LEFT(Таблица1[[#This Row],[ОКПД]],2)</f>
        <v>10</v>
      </c>
      <c r="V2112" s="10" t="e">
        <f>IF(H2112=H2119:H2122,"…*",Таблица1[[#This Row],[За отчётный месяц]])</f>
        <v>#VALUE!</v>
      </c>
      <c r="Y2112" s="26">
        <f t="shared" si="42"/>
        <v>4.8499999999999996</v>
      </c>
      <c r="Z2112" s="79">
        <f t="shared" si="43"/>
        <v>0</v>
      </c>
    </row>
    <row r="2113" spans="1:26" ht="20.100000000000001" customHeight="1" x14ac:dyDescent="0.25">
      <c r="A2113" s="94">
        <v>45292</v>
      </c>
      <c r="B2113" s="5" t="s">
        <v>17</v>
      </c>
      <c r="C2113" s="5" t="s">
        <v>18</v>
      </c>
      <c r="D2113" s="5" t="s">
        <v>19</v>
      </c>
      <c r="E2113" s="77" t="s">
        <v>20</v>
      </c>
      <c r="F2113" s="84">
        <v>168</v>
      </c>
      <c r="G2113" s="81" t="s">
        <v>298</v>
      </c>
      <c r="H2113" s="81" t="s">
        <v>2377</v>
      </c>
      <c r="I2113" s="5">
        <v>2</v>
      </c>
      <c r="J2113" s="19">
        <v>0.53</v>
      </c>
      <c r="K2113" s="19"/>
      <c r="L2113" s="19"/>
      <c r="M2113" s="19">
        <v>0.53</v>
      </c>
      <c r="N2113" s="19"/>
      <c r="O2113" s="20"/>
      <c r="P2113" s="20"/>
      <c r="Q2113" s="20"/>
      <c r="R2113" s="79" t="str">
        <f>CONCATENATE(Таблица1[[#This Row],[ОКПД]],Таблица1[[#This Row],[Признак периода данных]],Таблица1[[#This Row],[ОКЕИ]])</f>
        <v>10.71.11.179_168</v>
      </c>
      <c r="S2113" s="79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113" s="79" t="str">
        <f>VLOOKUP(Таблица1[[#This Row],[ОКЕИ]],'для единиц измирения'!$G$4:$H$1900,2,FALSE)</f>
        <v>тонн</v>
      </c>
      <c r="U2113" s="10" t="str">
        <f>LEFT(Таблица1[[#This Row],[ОКПД]],2)</f>
        <v>10</v>
      </c>
      <c r="V2113" s="10" t="e">
        <f>IF(H2113=H2120:H2123,"…*",Таблица1[[#This Row],[За отчётный месяц]])</f>
        <v>#VALUE!</v>
      </c>
      <c r="Y2113" s="26">
        <f t="shared" si="42"/>
        <v>0.53</v>
      </c>
      <c r="Z2113" s="79">
        <f t="shared" si="43"/>
        <v>0</v>
      </c>
    </row>
    <row r="2114" spans="1:26" ht="20.100000000000001" customHeight="1" x14ac:dyDescent="0.25">
      <c r="A2114" s="94">
        <v>45292</v>
      </c>
      <c r="B2114" s="5" t="s">
        <v>17</v>
      </c>
      <c r="C2114" s="5" t="s">
        <v>18</v>
      </c>
      <c r="D2114" s="5" t="s">
        <v>19</v>
      </c>
      <c r="E2114" s="77" t="s">
        <v>20</v>
      </c>
      <c r="F2114" s="84">
        <v>882</v>
      </c>
      <c r="G2114" s="81" t="s">
        <v>298</v>
      </c>
      <c r="H2114" s="81" t="s">
        <v>322</v>
      </c>
      <c r="I2114" s="5"/>
      <c r="J2114" s="19"/>
      <c r="K2114" s="19"/>
      <c r="L2114" s="19">
        <v>0.53</v>
      </c>
      <c r="M2114" s="19"/>
      <c r="N2114" s="19">
        <v>0.53</v>
      </c>
      <c r="O2114" s="20"/>
      <c r="P2114" s="20"/>
      <c r="Q2114" s="20"/>
      <c r="R2114" s="79" t="str">
        <f>CONCATENATE(Таблица1[[#This Row],[ОКПД]],Таблица1[[#This Row],[Признак периода данных]],Таблица1[[#This Row],[ОКЕИ]])</f>
        <v>10.13.15.130_882</v>
      </c>
      <c r="S2114" s="79" t="str">
        <f>VLOOKUP(Таблица1[[#This Row],[ОКПД]],ОКПД!$A$2:$B$11000,2,FALSE)</f>
        <v>Консервы из мяса и субпродуктов птицы</v>
      </c>
      <c r="T2114" s="79" t="str">
        <f>VLOOKUP(Таблица1[[#This Row],[ОКЕИ]],'для единиц измирения'!$G$4:$H$1900,2,FALSE)</f>
        <v>тыс.усл. банок</v>
      </c>
      <c r="U2114" s="10" t="str">
        <f>LEFT(Таблица1[[#This Row],[ОКПД]],2)</f>
        <v>10</v>
      </c>
      <c r="V2114" s="10" t="e">
        <f>IF(H2114=H2121:H2124,"…*",Таблица1[[#This Row],[За отчётный месяц]])</f>
        <v>#VALUE!</v>
      </c>
      <c r="Y2114" s="26">
        <f t="shared" si="42"/>
        <v>0</v>
      </c>
      <c r="Z2114" s="79">
        <f t="shared" si="43"/>
        <v>0</v>
      </c>
    </row>
    <row r="2115" spans="1:26" ht="20.100000000000001" customHeight="1" x14ac:dyDescent="0.25">
      <c r="A2115" s="94">
        <v>45292</v>
      </c>
      <c r="B2115" s="5" t="s">
        <v>17</v>
      </c>
      <c r="C2115" s="5" t="s">
        <v>18</v>
      </c>
      <c r="D2115" s="5" t="s">
        <v>19</v>
      </c>
      <c r="E2115" s="77" t="s">
        <v>20</v>
      </c>
      <c r="F2115" s="84">
        <v>168</v>
      </c>
      <c r="G2115" s="81" t="s">
        <v>298</v>
      </c>
      <c r="H2115" s="81" t="s">
        <v>1577</v>
      </c>
      <c r="I2115" s="5">
        <v>1</v>
      </c>
      <c r="J2115" s="19">
        <v>2.0099999999999998</v>
      </c>
      <c r="K2115" s="19"/>
      <c r="L2115" s="19"/>
      <c r="M2115" s="19">
        <v>2.0099999999999998</v>
      </c>
      <c r="N2115" s="19"/>
      <c r="O2115" s="20"/>
      <c r="P2115" s="20"/>
      <c r="Q2115" s="20"/>
      <c r="R2115" s="79" t="str">
        <f>CONCATENATE(Таблица1[[#This Row],[ОКПД]],Таблица1[[#This Row],[Признак периода данных]],Таблица1[[#This Row],[ОКЕИ]])</f>
        <v>10.13.15.191_168</v>
      </c>
      <c r="S2115" s="79" t="str">
        <f>VLOOKUP(Таблица1[[#This Row],[ОКПД]],ОКПД!$A$2:$B$11000,2,FALSE)</f>
        <v>Кость пищевая</v>
      </c>
      <c r="T2115" s="79" t="str">
        <f>VLOOKUP(Таблица1[[#This Row],[ОКЕИ]],'для единиц измирения'!$G$4:$H$1900,2,FALSE)</f>
        <v>тонн</v>
      </c>
      <c r="U2115" s="10" t="str">
        <f>LEFT(Таблица1[[#This Row],[ОКПД]],2)</f>
        <v>10</v>
      </c>
      <c r="V2115" s="10" t="e">
        <f>IF(H2115=H2122:H2125,"…*",Таблица1[[#This Row],[За отчётный месяц]])</f>
        <v>#VALUE!</v>
      </c>
      <c r="Y2115" s="26">
        <f t="shared" si="42"/>
        <v>2.0099999999999998</v>
      </c>
      <c r="Z2115" s="79">
        <f t="shared" si="43"/>
        <v>0</v>
      </c>
    </row>
    <row r="2116" spans="1:26" ht="20.100000000000001" customHeight="1" x14ac:dyDescent="0.25">
      <c r="A2116" s="94">
        <v>45292</v>
      </c>
      <c r="B2116" s="5" t="s">
        <v>17</v>
      </c>
      <c r="C2116" s="5" t="s">
        <v>18</v>
      </c>
      <c r="D2116" s="5" t="s">
        <v>19</v>
      </c>
      <c r="E2116" s="77" t="s">
        <v>20</v>
      </c>
      <c r="F2116" s="84">
        <v>128</v>
      </c>
      <c r="G2116" s="81" t="s">
        <v>298</v>
      </c>
      <c r="H2116" s="81" t="s">
        <v>3041</v>
      </c>
      <c r="I2116" s="5">
        <v>1</v>
      </c>
      <c r="J2116" s="19">
        <v>4.0599999999999996</v>
      </c>
      <c r="K2116" s="19"/>
      <c r="L2116" s="19"/>
      <c r="M2116" s="19">
        <v>4.0599999999999996</v>
      </c>
      <c r="N2116" s="19"/>
      <c r="O2116" s="20"/>
      <c r="P2116" s="20"/>
      <c r="Q2116" s="20"/>
      <c r="R2116" s="79" t="str">
        <f>CONCATENATE(Таблица1[[#This Row],[ОКПД]],Таблица1[[#This Row],[Признак периода данных]],Таблица1[[#This Row],[ОКЕИ]])</f>
        <v>11.07.11.122_128</v>
      </c>
      <c r="S2116" s="79" t="str">
        <f>VLOOKUP(Таблица1[[#This Row],[ОКПД]],ОКПД!$A$2:$B$11000,2,FALSE)</f>
        <v>Воды природные питьевые упакованные газированные</v>
      </c>
      <c r="T2116" s="79" t="str">
        <f>VLOOKUP(Таблица1[[#This Row],[ОКЕИ]],'для единиц измирения'!$G$4:$H$1900,2,FALSE)</f>
        <v>тыс.полу-литров</v>
      </c>
      <c r="U2116" s="10" t="str">
        <f>LEFT(Таблица1[[#This Row],[ОКПД]],2)</f>
        <v>11</v>
      </c>
      <c r="V2116" s="10" t="e">
        <f>IF(H2116=H2123:H2126,"…*",Таблица1[[#This Row],[За отчётный месяц]])</f>
        <v>#VALUE!</v>
      </c>
      <c r="Y2116" s="26">
        <f t="shared" si="42"/>
        <v>4.0599999999999996</v>
      </c>
      <c r="Z2116" s="79">
        <f t="shared" si="43"/>
        <v>0</v>
      </c>
    </row>
    <row r="2117" spans="1:26" ht="20.100000000000001" customHeight="1" x14ac:dyDescent="0.25">
      <c r="A2117" s="94">
        <v>45292</v>
      </c>
      <c r="B2117" s="5" t="s">
        <v>17</v>
      </c>
      <c r="C2117" s="5" t="s">
        <v>18</v>
      </c>
      <c r="D2117" s="5" t="s">
        <v>19</v>
      </c>
      <c r="E2117" s="77" t="s">
        <v>20</v>
      </c>
      <c r="F2117" s="84">
        <v>796</v>
      </c>
      <c r="G2117" s="81" t="s">
        <v>298</v>
      </c>
      <c r="H2117" s="81" t="s">
        <v>9098</v>
      </c>
      <c r="I2117" s="5">
        <v>1</v>
      </c>
      <c r="J2117" s="19">
        <v>1</v>
      </c>
      <c r="K2117" s="19"/>
      <c r="L2117" s="19"/>
      <c r="M2117" s="19">
        <v>1</v>
      </c>
      <c r="N2117" s="19"/>
      <c r="O2117" s="20"/>
      <c r="P2117" s="20"/>
      <c r="Q2117" s="20"/>
      <c r="R2117" s="79" t="str">
        <f>CONCATENATE(Таблица1[[#This Row],[ОКПД]],Таблица1[[#This Row],[Признак периода данных]],Таблица1[[#This Row],[ОКЕИ]])</f>
        <v>31.02.10.110_796</v>
      </c>
      <c r="S2117" s="79" t="str">
        <f>VLOOKUP(Таблица1[[#This Row],[ОКПД]],ОКПД!$A$2:$B$11000,2,FALSE)</f>
        <v>Столы кухонные</v>
      </c>
      <c r="T2117" s="79" t="str">
        <f>VLOOKUP(Таблица1[[#This Row],[ОКЕИ]],'для единиц измирения'!$G$4:$H$1900,2,FALSE)</f>
        <v>штук</v>
      </c>
      <c r="U2117" s="10" t="str">
        <f>LEFT(Таблица1[[#This Row],[ОКПД]],2)</f>
        <v>31</v>
      </c>
      <c r="V2117" s="10" t="e">
        <f>IF(H2117=H2124:H2127,"…*",Таблица1[[#This Row],[За отчётный месяц]])</f>
        <v>#VALUE!</v>
      </c>
      <c r="Y2117" s="26">
        <f t="shared" si="42"/>
        <v>1</v>
      </c>
      <c r="Z2117" s="79">
        <f t="shared" si="43"/>
        <v>0</v>
      </c>
    </row>
    <row r="2118" spans="1:26" ht="20.100000000000001" customHeight="1" x14ac:dyDescent="0.25">
      <c r="A2118" s="94">
        <v>45292</v>
      </c>
      <c r="B2118" s="5" t="s">
        <v>17</v>
      </c>
      <c r="C2118" s="5" t="s">
        <v>18</v>
      </c>
      <c r="D2118" s="5" t="s">
        <v>19</v>
      </c>
      <c r="E2118" s="77" t="s">
        <v>20</v>
      </c>
      <c r="F2118" s="84">
        <v>168</v>
      </c>
      <c r="G2118" s="81" t="s">
        <v>298</v>
      </c>
      <c r="H2118" s="81" t="s">
        <v>2405</v>
      </c>
      <c r="I2118" s="5">
        <v>1</v>
      </c>
      <c r="J2118" s="19">
        <v>0.01</v>
      </c>
      <c r="K2118" s="19"/>
      <c r="L2118" s="19"/>
      <c r="M2118" s="19">
        <v>0.01</v>
      </c>
      <c r="N2118" s="19"/>
      <c r="O2118" s="20"/>
      <c r="P2118" s="20"/>
      <c r="Q2118" s="20"/>
      <c r="R2118" s="79" t="str">
        <f>CONCATENATE(Таблица1[[#This Row],[ОКПД]],Таблица1[[#This Row],[Признак периода данных]],Таблица1[[#This Row],[ОКЕИ]])</f>
        <v>10.72.12.111_168</v>
      </c>
      <c r="S2118" s="79" t="str">
        <f>VLOOKUP(Таблица1[[#This Row],[ОКПД]],ОКПД!$A$2:$B$11000,2,FALSE)</f>
        <v>Печенье имбирное</v>
      </c>
      <c r="T2118" s="79" t="str">
        <f>VLOOKUP(Таблица1[[#This Row],[ОКЕИ]],'для единиц измирения'!$G$4:$H$1900,2,FALSE)</f>
        <v>тонн</v>
      </c>
      <c r="U2118" s="10" t="str">
        <f>LEFT(Таблица1[[#This Row],[ОКПД]],2)</f>
        <v>10</v>
      </c>
      <c r="V2118" s="10" t="e">
        <f>IF(H2118=H2125:H2128,"…*",Таблица1[[#This Row],[За отчётный месяц]])</f>
        <v>#VALUE!</v>
      </c>
      <c r="Y2118" s="26">
        <f t="shared" si="42"/>
        <v>0.01</v>
      </c>
      <c r="Z2118" s="79">
        <f t="shared" si="43"/>
        <v>0</v>
      </c>
    </row>
    <row r="2119" spans="1:26" ht="20.100000000000001" customHeight="1" x14ac:dyDescent="0.25">
      <c r="A2119" s="94">
        <v>45323</v>
      </c>
      <c r="B2119" s="5" t="s">
        <v>17</v>
      </c>
      <c r="C2119" s="5" t="s">
        <v>18</v>
      </c>
      <c r="D2119" s="5" t="s">
        <v>19</v>
      </c>
      <c r="E2119" s="77" t="s">
        <v>20</v>
      </c>
      <c r="F2119" s="10">
        <v>168</v>
      </c>
      <c r="G2119" s="5" t="s">
        <v>298</v>
      </c>
      <c r="H2119" s="5" t="s">
        <v>9688</v>
      </c>
      <c r="I2119" s="5">
        <v>1</v>
      </c>
      <c r="J2119" s="19">
        <v>0.20799999999999999</v>
      </c>
      <c r="K2119" s="19">
        <v>9.7000000000000003E-2</v>
      </c>
      <c r="L2119" s="19"/>
      <c r="M2119" s="19">
        <v>0.30499999999999999</v>
      </c>
      <c r="N2119" s="19"/>
      <c r="O2119" s="20">
        <v>214.43298969072166</v>
      </c>
      <c r="P2119" s="20"/>
      <c r="Q2119" s="20"/>
      <c r="R2119" s="10" t="str">
        <f>CONCATENATE(Таблица1[[#This Row],[ОКПД]],Таблица1[[#This Row],[Признак периода данных]],Таблица1[[#This Row],[ОКЕИ]])</f>
        <v>10.20.23.111_168</v>
      </c>
      <c r="S2119" s="10" t="str">
        <f>VLOOKUP(Таблица1[[#This Row],[ОКПД]],ОКПД!$A$2:$B$11000,2,FALSE)</f>
        <v>Рыба вяленая пресноводная</v>
      </c>
      <c r="T2119" s="95" t="str">
        <f>VLOOKUP(Таблица1[[#This Row],[ОКЕИ]],'для единиц измирения'!$G$4:$H$1900,2,FALSE)</f>
        <v>тонн</v>
      </c>
      <c r="U2119" s="10" t="str">
        <f>LEFT(Таблица1[[#This Row],[ОКПД]],2)</f>
        <v>10</v>
      </c>
      <c r="V2119" s="10" t="e">
        <f>IF(H2119=H2126:H2129,"…*",Таблица1[[#This Row],[За отчётный месяц]])</f>
        <v>#VALUE!</v>
      </c>
      <c r="Y2119" s="26">
        <f t="shared" si="42"/>
        <v>0.30499999999999999</v>
      </c>
      <c r="Z2119" s="90">
        <f t="shared" ref="Z2119:Z2182" si="44">Q2119</f>
        <v>0</v>
      </c>
    </row>
    <row r="2120" spans="1:26" ht="20.100000000000001" customHeight="1" x14ac:dyDescent="0.25">
      <c r="A2120" s="94">
        <v>45323</v>
      </c>
      <c r="B2120" s="5" t="s">
        <v>17</v>
      </c>
      <c r="C2120" s="5" t="s">
        <v>18</v>
      </c>
      <c r="D2120" s="5" t="s">
        <v>19</v>
      </c>
      <c r="E2120" s="77" t="s">
        <v>20</v>
      </c>
      <c r="F2120" s="10">
        <v>168</v>
      </c>
      <c r="G2120" s="5" t="s">
        <v>298</v>
      </c>
      <c r="H2120" s="5" t="s">
        <v>1299</v>
      </c>
      <c r="I2120" s="5">
        <v>1</v>
      </c>
      <c r="J2120" s="19">
        <v>0.09</v>
      </c>
      <c r="K2120" s="19">
        <v>0.09</v>
      </c>
      <c r="L2120" s="19"/>
      <c r="M2120" s="19">
        <v>0.18</v>
      </c>
      <c r="N2120" s="19"/>
      <c r="O2120" s="20">
        <v>100</v>
      </c>
      <c r="P2120" s="20"/>
      <c r="Q2120" s="20"/>
      <c r="R2120" s="10" t="str">
        <f>CONCATENATE(Таблица1[[#This Row],[ОКПД]],Таблица1[[#This Row],[Признак периода данных]],Таблица1[[#This Row],[ОКЕИ]])</f>
        <v>10.13.13.120_168</v>
      </c>
      <c r="S2120" s="10" t="str">
        <f>VLOOKUP(Таблица1[[#This Row],[ОКПД]],ОКПД!$A$2:$B$11000,2,FALSE)</f>
        <v>Субпродукты мясные пищевые соленые, в рассоле, сушеные или копченые</v>
      </c>
      <c r="T2120" s="95" t="str">
        <f>VLOOKUP(Таблица1[[#This Row],[ОКЕИ]],'для единиц измирения'!$G$4:$H$1900,2,FALSE)</f>
        <v>тонн</v>
      </c>
      <c r="U2120" s="10" t="str">
        <f>LEFT(Таблица1[[#This Row],[ОКПД]],2)</f>
        <v>10</v>
      </c>
      <c r="V2120" s="10" t="e">
        <f>IF(H2120=H2127:H2130,"…*",Таблица1[[#This Row],[За отчётный месяц]])</f>
        <v>#VALUE!</v>
      </c>
      <c r="Y2120" s="26">
        <f t="shared" si="42"/>
        <v>0.18</v>
      </c>
      <c r="Z2120" s="90">
        <f t="shared" si="44"/>
        <v>0</v>
      </c>
    </row>
    <row r="2121" spans="1:26" ht="20.100000000000001" customHeight="1" x14ac:dyDescent="0.25">
      <c r="A2121" s="94">
        <v>45323</v>
      </c>
      <c r="B2121" s="5" t="s">
        <v>17</v>
      </c>
      <c r="C2121" s="5" t="s">
        <v>18</v>
      </c>
      <c r="D2121" s="5" t="s">
        <v>19</v>
      </c>
      <c r="E2121" s="77" t="s">
        <v>20</v>
      </c>
      <c r="F2121" s="10">
        <v>168</v>
      </c>
      <c r="G2121" s="5" t="s">
        <v>298</v>
      </c>
      <c r="H2121" s="5" t="s">
        <v>99</v>
      </c>
      <c r="I2121" s="5">
        <v>1</v>
      </c>
      <c r="J2121" s="19">
        <v>1.2130000000000001</v>
      </c>
      <c r="K2121" s="19"/>
      <c r="L2121" s="19">
        <v>0.12</v>
      </c>
      <c r="M2121" s="19">
        <v>1.2130000000000001</v>
      </c>
      <c r="N2121" s="19">
        <v>0.21</v>
      </c>
      <c r="O2121" s="20"/>
      <c r="P2121" s="20">
        <v>1010.8333333333334</v>
      </c>
      <c r="Q2121" s="20">
        <v>577.61904761904759</v>
      </c>
      <c r="R2121" s="10" t="str">
        <f>CONCATENATE(Таблица1[[#This Row],[ОКПД]],Таблица1[[#This Row],[Признак периода данных]],Таблица1[[#This Row],[ОКЕИ]])</f>
        <v>10.20.23.130_168</v>
      </c>
      <c r="S2121" s="10" t="str">
        <f>VLOOKUP(Таблица1[[#This Row],[ОКПД]],ОКПД!$A$2:$B$11000,2,FALSE)</f>
        <v>Рыба сушеная</v>
      </c>
      <c r="T2121" s="95" t="str">
        <f>VLOOKUP(Таблица1[[#This Row],[ОКЕИ]],'для единиц измирения'!$G$4:$H$1900,2,FALSE)</f>
        <v>тонн</v>
      </c>
      <c r="U2121" s="10" t="str">
        <f>LEFT(Таблица1[[#This Row],[ОКПД]],2)</f>
        <v>10</v>
      </c>
      <c r="V2121" s="10" t="e">
        <f>IF(H2121=H2128:H2131,"…*",Таблица1[[#This Row],[За отчётный месяц]])</f>
        <v>#VALUE!</v>
      </c>
      <c r="Y2121" s="26">
        <f t="shared" si="42"/>
        <v>1.2130000000000001</v>
      </c>
      <c r="Z2121" s="90">
        <f t="shared" si="44"/>
        <v>577.61904761904759</v>
      </c>
    </row>
    <row r="2122" spans="1:26" ht="20.100000000000001" customHeight="1" x14ac:dyDescent="0.25">
      <c r="A2122" s="94">
        <v>45323</v>
      </c>
      <c r="B2122" s="5" t="s">
        <v>17</v>
      </c>
      <c r="C2122" s="5" t="s">
        <v>18</v>
      </c>
      <c r="D2122" s="5" t="s">
        <v>19</v>
      </c>
      <c r="E2122" s="77" t="s">
        <v>20</v>
      </c>
      <c r="F2122" s="10">
        <v>247</v>
      </c>
      <c r="G2122" s="5" t="s">
        <v>298</v>
      </c>
      <c r="H2122" s="5" t="s">
        <v>266</v>
      </c>
      <c r="I2122" s="5">
        <v>18</v>
      </c>
      <c r="J2122" s="19">
        <v>63.243000000000002</v>
      </c>
      <c r="K2122" s="19">
        <v>66.260999999999996</v>
      </c>
      <c r="L2122" s="19">
        <v>48.777999999999999</v>
      </c>
      <c r="M2122" s="19">
        <v>129.50399999999999</v>
      </c>
      <c r="N2122" s="19">
        <v>101.134</v>
      </c>
      <c r="O2122" s="20">
        <v>95.44528455652646</v>
      </c>
      <c r="P2122" s="20">
        <v>129.65476239288205</v>
      </c>
      <c r="Q2122" s="20">
        <v>128.05189154982497</v>
      </c>
      <c r="R2122" s="10" t="str">
        <f>CONCATENATE(Таблица1[[#This Row],[ОКПД]],Таблица1[[#This Row],[Признак периода данных]],Таблица1[[#This Row],[ОКЕИ]])</f>
        <v>35.11.10.001.АГ_247</v>
      </c>
      <c r="S2122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2122" s="95" t="str">
        <f>VLOOKUP(Таблица1[[#This Row],[ОКЕИ]],'для единиц измирения'!$G$4:$H$1900,2,FALSE)</f>
        <v>млн. кВт. ч</v>
      </c>
      <c r="U2122" s="10" t="str">
        <f>LEFT(Таблица1[[#This Row],[ОКПД]],2)</f>
        <v>35</v>
      </c>
      <c r="V2122" s="10" t="e">
        <f>IF(H2122=H2129:H2132,"…*",Таблица1[[#This Row],[За отчётный месяц]])</f>
        <v>#VALUE!</v>
      </c>
      <c r="Y2122" s="26">
        <f t="shared" si="42"/>
        <v>129.50399999999999</v>
      </c>
      <c r="Z2122" s="90">
        <f t="shared" si="44"/>
        <v>128.05189154982497</v>
      </c>
    </row>
    <row r="2123" spans="1:26" ht="20.100000000000001" customHeight="1" x14ac:dyDescent="0.25">
      <c r="A2123" s="94">
        <v>45323</v>
      </c>
      <c r="B2123" s="5" t="s">
        <v>17</v>
      </c>
      <c r="C2123" s="5" t="s">
        <v>18</v>
      </c>
      <c r="D2123" s="5" t="s">
        <v>19</v>
      </c>
      <c r="E2123" s="77" t="s">
        <v>20</v>
      </c>
      <c r="F2123" s="10">
        <v>168</v>
      </c>
      <c r="G2123" s="5" t="s">
        <v>298</v>
      </c>
      <c r="H2123" s="5" t="s">
        <v>153</v>
      </c>
      <c r="I2123" s="5">
        <v>3</v>
      </c>
      <c r="J2123" s="19">
        <v>5.67</v>
      </c>
      <c r="K2123" s="19">
        <v>5.6</v>
      </c>
      <c r="L2123" s="19">
        <v>6.41</v>
      </c>
      <c r="M2123" s="19">
        <v>11.27</v>
      </c>
      <c r="N2123" s="19">
        <v>12.18</v>
      </c>
      <c r="O2123" s="20">
        <v>101.25</v>
      </c>
      <c r="P2123" s="20">
        <v>88.455538221528855</v>
      </c>
      <c r="Q2123" s="20">
        <v>92.52873563218391</v>
      </c>
      <c r="R2123" s="10" t="str">
        <f>CONCATENATE(Таблица1[[#This Row],[ОКПД]],Таблица1[[#This Row],[Признак периода данных]],Таблица1[[#This Row],[ОКЕИ]])</f>
        <v>10.51.52.200_168</v>
      </c>
      <c r="S2123" s="10" t="str">
        <f>VLOOKUP(Таблица1[[#This Row],[ОКПД]],ОКПД!$A$2:$B$11000,2,FALSE)</f>
        <v>Сметана</v>
      </c>
      <c r="T2123" s="95" t="str">
        <f>VLOOKUP(Таблица1[[#This Row],[ОКЕИ]],'для единиц измирения'!$G$4:$H$1900,2,FALSE)</f>
        <v>тонн</v>
      </c>
      <c r="U2123" s="10" t="str">
        <f>LEFT(Таблица1[[#This Row],[ОКПД]],2)</f>
        <v>10</v>
      </c>
      <c r="V2123" s="10" t="e">
        <f>IF(H2123=H2130:H2133,"…*",Таблица1[[#This Row],[За отчётный месяц]])</f>
        <v>#VALUE!</v>
      </c>
      <c r="Y2123" s="26">
        <f t="shared" si="42"/>
        <v>11.27</v>
      </c>
      <c r="Z2123" s="90">
        <f t="shared" si="44"/>
        <v>92.52873563218391</v>
      </c>
    </row>
    <row r="2124" spans="1:26" ht="20.100000000000001" customHeight="1" x14ac:dyDescent="0.25">
      <c r="A2124" s="94">
        <v>45323</v>
      </c>
      <c r="B2124" s="5" t="s">
        <v>17</v>
      </c>
      <c r="C2124" s="5" t="s">
        <v>18</v>
      </c>
      <c r="D2124" s="5" t="s">
        <v>19</v>
      </c>
      <c r="E2124" s="77" t="s">
        <v>20</v>
      </c>
      <c r="F2124" s="10">
        <v>168</v>
      </c>
      <c r="G2124" s="5" t="s">
        <v>298</v>
      </c>
      <c r="H2124" s="5" t="s">
        <v>2363</v>
      </c>
      <c r="I2124" s="5">
        <v>2</v>
      </c>
      <c r="J2124" s="19">
        <v>1.1319999999999999</v>
      </c>
      <c r="K2124" s="19">
        <v>1.21</v>
      </c>
      <c r="L2124" s="19"/>
      <c r="M2124" s="19">
        <v>2.3420000000000001</v>
      </c>
      <c r="N2124" s="19"/>
      <c r="O2124" s="20">
        <v>93.553719008264466</v>
      </c>
      <c r="P2124" s="20"/>
      <c r="Q2124" s="20"/>
      <c r="R2124" s="10" t="str">
        <f>CONCATENATE(Таблица1[[#This Row],[ОКПД]],Таблица1[[#This Row],[Признак периода данных]],Таблица1[[#This Row],[ОКЕИ]])</f>
        <v>10.71.11.160_168</v>
      </c>
      <c r="S2124" s="10" t="str">
        <f>VLOOKUP(Таблица1[[#This Row],[ОКПД]],ОКПД!$A$2:$B$11000,2,FALSE)</f>
        <v>Хлебобулочные изделия с зерновыми продуктами</v>
      </c>
      <c r="T2124" s="95" t="str">
        <f>VLOOKUP(Таблица1[[#This Row],[ОКЕИ]],'для единиц измирения'!$G$4:$H$1900,2,FALSE)</f>
        <v>тонн</v>
      </c>
      <c r="U2124" s="10" t="str">
        <f>LEFT(Таблица1[[#This Row],[ОКПД]],2)</f>
        <v>10</v>
      </c>
      <c r="V2124" s="10" t="e">
        <f>IF(H2124=H2131:H2134,"…*",Таблица1[[#This Row],[За отчётный месяц]])</f>
        <v>#VALUE!</v>
      </c>
      <c r="Y2124" s="26">
        <f t="shared" si="42"/>
        <v>2.3420000000000001</v>
      </c>
      <c r="Z2124" s="90">
        <f t="shared" si="44"/>
        <v>0</v>
      </c>
    </row>
    <row r="2125" spans="1:26" ht="20.100000000000001" customHeight="1" x14ac:dyDescent="0.25">
      <c r="A2125" s="94">
        <v>45323</v>
      </c>
      <c r="B2125" s="5" t="s">
        <v>17</v>
      </c>
      <c r="C2125" s="5" t="s">
        <v>18</v>
      </c>
      <c r="D2125" s="5" t="s">
        <v>19</v>
      </c>
      <c r="E2125" s="77" t="s">
        <v>20</v>
      </c>
      <c r="F2125" s="10">
        <v>128</v>
      </c>
      <c r="G2125" s="5" t="s">
        <v>298</v>
      </c>
      <c r="H2125" s="5" t="s">
        <v>215</v>
      </c>
      <c r="I2125" s="5">
        <v>2</v>
      </c>
      <c r="J2125" s="19">
        <v>14.491</v>
      </c>
      <c r="K2125" s="19">
        <v>42.03</v>
      </c>
      <c r="L2125" s="19">
        <v>52.25</v>
      </c>
      <c r="M2125" s="19">
        <v>56.521000000000001</v>
      </c>
      <c r="N2125" s="19">
        <v>92.84</v>
      </c>
      <c r="O2125" s="20">
        <v>34.477753985248633</v>
      </c>
      <c r="P2125" s="20">
        <v>27.73397129186603</v>
      </c>
      <c r="Q2125" s="20">
        <v>60.880008616975445</v>
      </c>
      <c r="R2125" s="10" t="str">
        <f>CONCATENATE(Таблица1[[#This Row],[ОКПД]],Таблица1[[#This Row],[Признак периода данных]],Таблица1[[#This Row],[ОКЕИ]])</f>
        <v>11.07.11_128</v>
      </c>
      <c r="S2125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125" s="95" t="str">
        <f>VLOOKUP(Таблица1[[#This Row],[ОКЕИ]],'для единиц измирения'!$G$4:$H$1900,2,FALSE)</f>
        <v>тыс.полу-литров</v>
      </c>
      <c r="U2125" s="10" t="str">
        <f>LEFT(Таблица1[[#This Row],[ОКПД]],2)</f>
        <v>11</v>
      </c>
      <c r="V2125" s="10" t="e">
        <f>IF(H2125=H2132:H2135,"…*",Таблица1[[#This Row],[За отчётный месяц]])</f>
        <v>#VALUE!</v>
      </c>
      <c r="Y2125" s="26">
        <f t="shared" si="42"/>
        <v>56.521000000000001</v>
      </c>
      <c r="Z2125" s="90">
        <f t="shared" si="44"/>
        <v>60.880008616975445</v>
      </c>
    </row>
    <row r="2126" spans="1:26" ht="20.100000000000001" customHeight="1" x14ac:dyDescent="0.25">
      <c r="A2126" s="94">
        <v>45323</v>
      </c>
      <c r="B2126" s="5" t="s">
        <v>17</v>
      </c>
      <c r="C2126" s="5" t="s">
        <v>18</v>
      </c>
      <c r="D2126" s="5" t="s">
        <v>19</v>
      </c>
      <c r="E2126" s="77" t="s">
        <v>20</v>
      </c>
      <c r="F2126" s="10">
        <v>168</v>
      </c>
      <c r="G2126" s="5" t="s">
        <v>298</v>
      </c>
      <c r="H2126" s="5" t="s">
        <v>2351</v>
      </c>
      <c r="I2126" s="5">
        <v>7</v>
      </c>
      <c r="J2126" s="19">
        <v>20.73</v>
      </c>
      <c r="K2126" s="19">
        <v>22.358000000000001</v>
      </c>
      <c r="L2126" s="19"/>
      <c r="M2126" s="19">
        <v>43.088000000000001</v>
      </c>
      <c r="N2126" s="19"/>
      <c r="O2126" s="20">
        <v>92.718490025941492</v>
      </c>
      <c r="P2126" s="20"/>
      <c r="Q2126" s="20"/>
      <c r="R2126" s="10" t="str">
        <f>CONCATENATE(Таблица1[[#This Row],[ОКПД]],Таблица1[[#This Row],[Признак периода данных]],Таблица1[[#This Row],[ОКЕИ]])</f>
        <v>10.71.11.112_168</v>
      </c>
      <c r="S2126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126" s="95" t="str">
        <f>VLOOKUP(Таблица1[[#This Row],[ОКЕИ]],'для единиц измирения'!$G$4:$H$1900,2,FALSE)</f>
        <v>тонн</v>
      </c>
      <c r="U2126" s="10" t="str">
        <f>LEFT(Таблица1[[#This Row],[ОКПД]],2)</f>
        <v>10</v>
      </c>
      <c r="V2126" s="10" t="e">
        <f>IF(H2126=H2133:H2136,"…*",Таблица1[[#This Row],[За отчётный месяц]])</f>
        <v>#VALUE!</v>
      </c>
      <c r="Y2126" s="26">
        <f t="shared" si="42"/>
        <v>43.088000000000001</v>
      </c>
      <c r="Z2126" s="90">
        <f t="shared" si="44"/>
        <v>0</v>
      </c>
    </row>
    <row r="2127" spans="1:26" ht="20.100000000000001" customHeight="1" x14ac:dyDescent="0.25">
      <c r="A2127" s="94">
        <v>45323</v>
      </c>
      <c r="B2127" s="5" t="s">
        <v>17</v>
      </c>
      <c r="C2127" s="5" t="s">
        <v>18</v>
      </c>
      <c r="D2127" s="5" t="s">
        <v>19</v>
      </c>
      <c r="E2127" s="77" t="s">
        <v>20</v>
      </c>
      <c r="F2127" s="10">
        <v>168</v>
      </c>
      <c r="G2127" s="5" t="s">
        <v>298</v>
      </c>
      <c r="H2127" s="5" t="s">
        <v>144</v>
      </c>
      <c r="I2127" s="5">
        <v>3</v>
      </c>
      <c r="J2127" s="19">
        <v>2.52</v>
      </c>
      <c r="K2127" s="19">
        <v>1.59</v>
      </c>
      <c r="L2127" s="19">
        <v>2.88</v>
      </c>
      <c r="M2127" s="19">
        <v>4.1100000000000003</v>
      </c>
      <c r="N2127" s="19">
        <v>5.7</v>
      </c>
      <c r="O2127" s="20">
        <v>158.49056603773585</v>
      </c>
      <c r="P2127" s="20">
        <v>87.5</v>
      </c>
      <c r="Q2127" s="20">
        <v>72.10526315789474</v>
      </c>
      <c r="R2127" s="10" t="str">
        <f>CONCATENATE(Таблица1[[#This Row],[ОКПД]],Таблица1[[#This Row],[Признак периода данных]],Таблица1[[#This Row],[ОКЕИ]])</f>
        <v>10.51.52.110_168</v>
      </c>
      <c r="S2127" s="10" t="str">
        <f>VLOOKUP(Таблица1[[#This Row],[ОКПД]],ОКПД!$A$2:$B$11000,2,FALSE)</f>
        <v>Йогурт</v>
      </c>
      <c r="T2127" s="95" t="str">
        <f>VLOOKUP(Таблица1[[#This Row],[ОКЕИ]],'для единиц измирения'!$G$4:$H$1900,2,FALSE)</f>
        <v>тонн</v>
      </c>
      <c r="U2127" s="10" t="str">
        <f>LEFT(Таблица1[[#This Row],[ОКПД]],2)</f>
        <v>10</v>
      </c>
      <c r="V2127" s="10" t="e">
        <f>IF(H2127=H2134:H2137,"…*",Таблица1[[#This Row],[За отчётный месяц]])</f>
        <v>#VALUE!</v>
      </c>
      <c r="Y2127" s="26">
        <f t="shared" si="42"/>
        <v>4.1100000000000003</v>
      </c>
      <c r="Z2127" s="90">
        <f t="shared" si="44"/>
        <v>72.10526315789474</v>
      </c>
    </row>
    <row r="2128" spans="1:26" ht="20.100000000000001" customHeight="1" x14ac:dyDescent="0.25">
      <c r="A2128" s="94">
        <v>45323</v>
      </c>
      <c r="B2128" s="5" t="s">
        <v>17</v>
      </c>
      <c r="C2128" s="5" t="s">
        <v>18</v>
      </c>
      <c r="D2128" s="5" t="s">
        <v>19</v>
      </c>
      <c r="E2128" s="77" t="s">
        <v>20</v>
      </c>
      <c r="F2128" s="10">
        <v>168</v>
      </c>
      <c r="G2128" s="5" t="s">
        <v>298</v>
      </c>
      <c r="H2128" s="5" t="s">
        <v>110</v>
      </c>
      <c r="I2128" s="5">
        <v>2</v>
      </c>
      <c r="J2128" s="19">
        <v>0.27700000000000002</v>
      </c>
      <c r="K2128" s="19">
        <v>1.474</v>
      </c>
      <c r="L2128" s="19">
        <v>1.5189999999999999</v>
      </c>
      <c r="M2128" s="19">
        <v>1.7509999999999999</v>
      </c>
      <c r="N2128" s="19">
        <v>2.5219999999999998</v>
      </c>
      <c r="O2128" s="20">
        <v>18.792401628222525</v>
      </c>
      <c r="P2128" s="20">
        <v>18.235681369321924</v>
      </c>
      <c r="Q2128" s="20">
        <v>69.429024583663761</v>
      </c>
      <c r="R2128" s="10" t="str">
        <f>CONCATENATE(Таблица1[[#This Row],[ОКПД]],Таблица1[[#This Row],[Признак периода данных]],Таблица1[[#This Row],[ОКЕИ]])</f>
        <v>10.20.24.120_168</v>
      </c>
      <c r="S2128" s="10" t="str">
        <f>VLOOKUP(Таблица1[[#This Row],[ОКПД]],ОКПД!$A$2:$B$11000,2,FALSE)</f>
        <v>Рыба и филе рыбное горячего копчения</v>
      </c>
      <c r="T2128" s="95" t="str">
        <f>VLOOKUP(Таблица1[[#This Row],[ОКЕИ]],'для единиц измирения'!$G$4:$H$1900,2,FALSE)</f>
        <v>тонн</v>
      </c>
      <c r="U2128" s="10" t="str">
        <f>LEFT(Таблица1[[#This Row],[ОКПД]],2)</f>
        <v>10</v>
      </c>
      <c r="V2128" s="10" t="e">
        <f>IF(H2128=H2135:H2138,"…*",Таблица1[[#This Row],[За отчётный месяц]])</f>
        <v>#VALUE!</v>
      </c>
      <c r="Y2128" s="26">
        <f t="shared" si="42"/>
        <v>1.7509999999999999</v>
      </c>
      <c r="Z2128" s="90">
        <f t="shared" si="44"/>
        <v>69.429024583663761</v>
      </c>
    </row>
    <row r="2129" spans="1:26" ht="20.100000000000001" customHeight="1" x14ac:dyDescent="0.25">
      <c r="A2129" s="94">
        <v>45323</v>
      </c>
      <c r="B2129" s="5" t="s">
        <v>17</v>
      </c>
      <c r="C2129" s="5" t="s">
        <v>18</v>
      </c>
      <c r="D2129" s="5" t="s">
        <v>19</v>
      </c>
      <c r="E2129" s="77" t="s">
        <v>20</v>
      </c>
      <c r="F2129" s="10">
        <v>119</v>
      </c>
      <c r="G2129" s="5" t="s">
        <v>298</v>
      </c>
      <c r="H2129" s="5" t="s">
        <v>3008</v>
      </c>
      <c r="I2129" s="5"/>
      <c r="J2129" s="19"/>
      <c r="K2129" s="19">
        <v>0.44</v>
      </c>
      <c r="L2129" s="19"/>
      <c r="M2129" s="19">
        <v>0.44</v>
      </c>
      <c r="N2129" s="19"/>
      <c r="O2129" s="20"/>
      <c r="P2129" s="20"/>
      <c r="Q2129" s="20"/>
      <c r="R2129" s="10" t="str">
        <f>CONCATENATE(Таблица1[[#This Row],[ОКПД]],Таблица1[[#This Row],[Признак периода данных]],Таблица1[[#This Row],[ОКЕИ]])</f>
        <v>11.05.10.120_119</v>
      </c>
      <c r="S2129" s="10" t="str">
        <f>VLOOKUP(Таблица1[[#This Row],[ОКПД]],ОКПД!$A$2:$B$11000,2,FALSE)</f>
        <v>Пиво крепостью от 0,5 до 8,6 % включительно</v>
      </c>
      <c r="T2129" s="95" t="str">
        <f>VLOOKUP(Таблица1[[#This Row],[ОКЕИ]],'для единиц измирения'!$G$4:$H$1900,2,FALSE)</f>
        <v>тыс. дкл</v>
      </c>
      <c r="U2129" s="10" t="str">
        <f>LEFT(Таблица1[[#This Row],[ОКПД]],2)</f>
        <v>11</v>
      </c>
      <c r="V2129" s="10" t="e">
        <f>IF(H2129=H2136:H2139,"…*",Таблица1[[#This Row],[За отчётный месяц]])</f>
        <v>#VALUE!</v>
      </c>
      <c r="Y2129" s="26">
        <f t="shared" si="42"/>
        <v>0.44</v>
      </c>
      <c r="Z2129" s="90">
        <f t="shared" si="44"/>
        <v>0</v>
      </c>
    </row>
    <row r="2130" spans="1:26" ht="20.100000000000001" customHeight="1" x14ac:dyDescent="0.25">
      <c r="A2130" s="94">
        <v>45323</v>
      </c>
      <c r="B2130" s="5" t="s">
        <v>17</v>
      </c>
      <c r="C2130" s="5" t="s">
        <v>18</v>
      </c>
      <c r="D2130" s="5" t="s">
        <v>19</v>
      </c>
      <c r="E2130" s="77" t="s">
        <v>20</v>
      </c>
      <c r="F2130" s="10">
        <v>384</v>
      </c>
      <c r="G2130" s="5" t="s">
        <v>298</v>
      </c>
      <c r="H2130" s="5" t="s">
        <v>9074</v>
      </c>
      <c r="I2130" s="5"/>
      <c r="J2130" s="19"/>
      <c r="K2130" s="19">
        <v>14</v>
      </c>
      <c r="L2130" s="19">
        <v>14</v>
      </c>
      <c r="M2130" s="19">
        <v>14</v>
      </c>
      <c r="N2130" s="19">
        <v>28</v>
      </c>
      <c r="O2130" s="20"/>
      <c r="P2130" s="20"/>
      <c r="Q2130" s="20">
        <v>50</v>
      </c>
      <c r="R2130" s="10" t="str">
        <f>CONCATENATE(Таблица1[[#This Row],[ОКПД]],Таблица1[[#This Row],[Признак периода данных]],Таблица1[[#This Row],[ОКЕИ]])</f>
        <v>31.01.12_384</v>
      </c>
      <c r="S2130" s="10" t="str">
        <f>VLOOKUP(Таблица1[[#This Row],[ОКПД]],ОКПД!$A$2:$B$11000,2,FALSE)</f>
        <v>Мебель деревянная для офисов</v>
      </c>
      <c r="T2130" s="95" t="str">
        <f>VLOOKUP(Таблица1[[#This Row],[ОКЕИ]],'для единиц измирения'!$G$4:$H$1900,2,FALSE)</f>
        <v>тыс.руб</v>
      </c>
      <c r="U2130" s="10" t="str">
        <f>LEFT(Таблица1[[#This Row],[ОКПД]],2)</f>
        <v>31</v>
      </c>
      <c r="V2130" s="10" t="e">
        <f>IF(H2130=H2137:H2140,"…*",Таблица1[[#This Row],[За отчётный месяц]])</f>
        <v>#VALUE!</v>
      </c>
      <c r="Y2130" s="26">
        <f t="shared" si="42"/>
        <v>14</v>
      </c>
      <c r="Z2130" s="90">
        <f t="shared" si="44"/>
        <v>50</v>
      </c>
    </row>
    <row r="2131" spans="1:26" ht="20.100000000000001" customHeight="1" x14ac:dyDescent="0.25">
      <c r="A2131" s="94">
        <v>45323</v>
      </c>
      <c r="B2131" s="5" t="s">
        <v>17</v>
      </c>
      <c r="C2131" s="5" t="s">
        <v>18</v>
      </c>
      <c r="D2131" s="5" t="s">
        <v>19</v>
      </c>
      <c r="E2131" s="77" t="s">
        <v>20</v>
      </c>
      <c r="F2131" s="10">
        <v>882</v>
      </c>
      <c r="G2131" s="5" t="s">
        <v>298</v>
      </c>
      <c r="H2131" s="5" t="s">
        <v>326</v>
      </c>
      <c r="I2131" s="5"/>
      <c r="J2131" s="19"/>
      <c r="K2131" s="19"/>
      <c r="L2131" s="19">
        <v>0.44</v>
      </c>
      <c r="M2131" s="19"/>
      <c r="N2131" s="19">
        <v>0.44</v>
      </c>
      <c r="O2131" s="20"/>
      <c r="P2131" s="20"/>
      <c r="Q2131" s="20"/>
      <c r="R2131" s="10" t="str">
        <f>CONCATENATE(Таблица1[[#This Row],[ОКПД]],Таблица1[[#This Row],[Признак периода данных]],Таблица1[[#This Row],[ОКЕИ]])</f>
        <v>10.20.25.113_882</v>
      </c>
      <c r="S2131" s="10" t="str">
        <f>VLOOKUP(Таблица1[[#This Row],[ОКПД]],ОКПД!$A$2:$B$11000,2,FALSE)</f>
        <v>Консервы рыбные в масле</v>
      </c>
      <c r="T2131" s="95" t="str">
        <f>VLOOKUP(Таблица1[[#This Row],[ОКЕИ]],'для единиц измирения'!$G$4:$H$1900,2,FALSE)</f>
        <v>тыс.усл. банок</v>
      </c>
      <c r="U2131" s="10" t="str">
        <f>LEFT(Таблица1[[#This Row],[ОКПД]],2)</f>
        <v>10</v>
      </c>
      <c r="V2131" s="10" t="e">
        <f>IF(H2131=H2138:H2141,"…*",Таблица1[[#This Row],[За отчётный месяц]])</f>
        <v>#VALUE!</v>
      </c>
      <c r="Y2131" s="26">
        <f t="shared" si="42"/>
        <v>0</v>
      </c>
      <c r="Z2131" s="90">
        <f t="shared" si="44"/>
        <v>0</v>
      </c>
    </row>
    <row r="2132" spans="1:26" ht="20.100000000000001" customHeight="1" x14ac:dyDescent="0.25">
      <c r="A2132" s="94">
        <v>45323</v>
      </c>
      <c r="B2132" s="5" t="s">
        <v>17</v>
      </c>
      <c r="C2132" s="5" t="s">
        <v>18</v>
      </c>
      <c r="D2132" s="5" t="s">
        <v>19</v>
      </c>
      <c r="E2132" s="77" t="s">
        <v>20</v>
      </c>
      <c r="F2132" s="10">
        <v>168</v>
      </c>
      <c r="G2132" s="5" t="s">
        <v>298</v>
      </c>
      <c r="H2132" s="5" t="s">
        <v>2110</v>
      </c>
      <c r="I2132" s="5">
        <v>3</v>
      </c>
      <c r="J2132" s="19">
        <v>5.67</v>
      </c>
      <c r="K2132" s="19">
        <v>5.6</v>
      </c>
      <c r="L2132" s="19"/>
      <c r="M2132" s="19">
        <v>11.27</v>
      </c>
      <c r="N2132" s="19"/>
      <c r="O2132" s="20">
        <v>101.25</v>
      </c>
      <c r="P2132" s="20"/>
      <c r="Q2132" s="20"/>
      <c r="R2132" s="10" t="str">
        <f>CONCATENATE(Таблица1[[#This Row],[ОКПД]],Таблица1[[#This Row],[Признак периода данных]],Таблица1[[#This Row],[ОКЕИ]])</f>
        <v>10.51.52.210_168</v>
      </c>
      <c r="S2132" s="10" t="str">
        <f>VLOOKUP(Таблица1[[#This Row],[ОКПД]],ОКПД!$A$2:$B$11000,2,FALSE)</f>
        <v>Сметана, без вкусовых компонентов</v>
      </c>
      <c r="T2132" s="95" t="str">
        <f>VLOOKUP(Таблица1[[#This Row],[ОКЕИ]],'для единиц измирения'!$G$4:$H$1900,2,FALSE)</f>
        <v>тонн</v>
      </c>
      <c r="U2132" s="10" t="str">
        <f>LEFT(Таблица1[[#This Row],[ОКПД]],2)</f>
        <v>10</v>
      </c>
      <c r="V2132" s="10" t="e">
        <f>IF(H2132=H2139:H2142,"…*",Таблица1[[#This Row],[За отчётный месяц]])</f>
        <v>#VALUE!</v>
      </c>
      <c r="Y2132" s="26">
        <f t="shared" ref="Y2132:Y2195" si="45">M2132</f>
        <v>11.27</v>
      </c>
      <c r="Z2132" s="90">
        <f t="shared" si="44"/>
        <v>0</v>
      </c>
    </row>
    <row r="2133" spans="1:26" ht="20.100000000000001" customHeight="1" x14ac:dyDescent="0.25">
      <c r="A2133" s="94">
        <v>45323</v>
      </c>
      <c r="B2133" s="5" t="s">
        <v>17</v>
      </c>
      <c r="C2133" s="5" t="s">
        <v>18</v>
      </c>
      <c r="D2133" s="5" t="s">
        <v>19</v>
      </c>
      <c r="E2133" s="77" t="s">
        <v>20</v>
      </c>
      <c r="F2133" s="10">
        <v>247</v>
      </c>
      <c r="G2133" s="5" t="s">
        <v>298</v>
      </c>
      <c r="H2133" s="5" t="s">
        <v>268</v>
      </c>
      <c r="I2133" s="5">
        <v>20</v>
      </c>
      <c r="J2133" s="19">
        <v>85.762</v>
      </c>
      <c r="K2133" s="19">
        <v>97.82</v>
      </c>
      <c r="L2133" s="19">
        <v>81.997</v>
      </c>
      <c r="M2133" s="19">
        <v>183.58199999999999</v>
      </c>
      <c r="N2133" s="19">
        <v>173.92599999999999</v>
      </c>
      <c r="O2133" s="20">
        <v>87.673277448374563</v>
      </c>
      <c r="P2133" s="20">
        <v>104.59163140114882</v>
      </c>
      <c r="Q2133" s="20">
        <v>105.55178639191381</v>
      </c>
      <c r="R2133" s="10" t="str">
        <f>CONCATENATE(Таблица1[[#This Row],[ОКПД]],Таблица1[[#This Row],[Признак периода данных]],Таблица1[[#This Row],[ОКЕИ]])</f>
        <v>35.11.10.110_247</v>
      </c>
      <c r="S2133" s="10" t="str">
        <f>VLOOKUP(Таблица1[[#This Row],[ОКПД]],ОКПД!$A$2:$B$11000,2,FALSE)</f>
        <v>Электроэнергия, произведенная электростанциями общего назначения</v>
      </c>
      <c r="T2133" s="95" t="str">
        <f>VLOOKUP(Таблица1[[#This Row],[ОКЕИ]],'для единиц измирения'!$G$4:$H$1900,2,FALSE)</f>
        <v>млн. кВт. ч</v>
      </c>
      <c r="U2133" s="10" t="str">
        <f>LEFT(Таблица1[[#This Row],[ОКПД]],2)</f>
        <v>35</v>
      </c>
      <c r="V2133" s="10" t="e">
        <f>IF(H2133=H2140:H2143,"…*",Таблица1[[#This Row],[За отчётный месяц]])</f>
        <v>#VALUE!</v>
      </c>
      <c r="Y2133" s="26">
        <f t="shared" si="45"/>
        <v>183.58199999999999</v>
      </c>
      <c r="Z2133" s="90">
        <f t="shared" si="44"/>
        <v>105.55178639191381</v>
      </c>
    </row>
    <row r="2134" spans="1:26" ht="20.100000000000001" customHeight="1" x14ac:dyDescent="0.25">
      <c r="A2134" s="94">
        <v>45323</v>
      </c>
      <c r="B2134" s="5" t="s">
        <v>17</v>
      </c>
      <c r="C2134" s="5" t="s">
        <v>18</v>
      </c>
      <c r="D2134" s="5" t="s">
        <v>19</v>
      </c>
      <c r="E2134" s="77" t="s">
        <v>20</v>
      </c>
      <c r="F2134" s="10">
        <v>168</v>
      </c>
      <c r="G2134" s="5" t="s">
        <v>298</v>
      </c>
      <c r="H2134" s="5" t="s">
        <v>330</v>
      </c>
      <c r="I2134" s="5">
        <v>1</v>
      </c>
      <c r="J2134" s="19">
        <v>2.79</v>
      </c>
      <c r="K2134" s="19">
        <v>2.31</v>
      </c>
      <c r="L2134" s="19">
        <v>2.4500000000000002</v>
      </c>
      <c r="M2134" s="19">
        <v>5.0999999999999996</v>
      </c>
      <c r="N2134" s="19">
        <v>4.8</v>
      </c>
      <c r="O2134" s="20">
        <v>120.77922077922078</v>
      </c>
      <c r="P2134" s="20">
        <v>113.87755102040816</v>
      </c>
      <c r="Q2134" s="20">
        <v>106.25</v>
      </c>
      <c r="R2134" s="10" t="str">
        <f>CONCATENATE(Таблица1[[#This Row],[ОКПД]],Таблица1[[#This Row],[Признак периода данных]],Таблица1[[#This Row],[ОКЕИ]])</f>
        <v>10.51.40.330_168</v>
      </c>
      <c r="S2134" s="10" t="str">
        <f>VLOOKUP(Таблица1[[#This Row],[ОКПД]],ОКПД!$A$2:$B$11000,2,FALSE)</f>
        <v>Творог зерненый без вкусовых компонентов</v>
      </c>
      <c r="T2134" s="95" t="str">
        <f>VLOOKUP(Таблица1[[#This Row],[ОКЕИ]],'для единиц измирения'!$G$4:$H$1900,2,FALSE)</f>
        <v>тонн</v>
      </c>
      <c r="U2134" s="10" t="str">
        <f>LEFT(Таблица1[[#This Row],[ОКПД]],2)</f>
        <v>10</v>
      </c>
      <c r="V2134" s="10" t="e">
        <f>IF(H2134=H2141:H2144,"…*",Таблица1[[#This Row],[За отчётный месяц]])</f>
        <v>#VALUE!</v>
      </c>
      <c r="Y2134" s="26">
        <f t="shared" si="45"/>
        <v>5.0999999999999996</v>
      </c>
      <c r="Z2134" s="90">
        <f t="shared" si="44"/>
        <v>106.25</v>
      </c>
    </row>
    <row r="2135" spans="1:26" ht="20.100000000000001" customHeight="1" x14ac:dyDescent="0.25">
      <c r="A2135" s="94">
        <v>45323</v>
      </c>
      <c r="B2135" s="5" t="s">
        <v>17</v>
      </c>
      <c r="C2135" s="5" t="s">
        <v>18</v>
      </c>
      <c r="D2135" s="5" t="s">
        <v>19</v>
      </c>
      <c r="E2135" s="77" t="s">
        <v>20</v>
      </c>
      <c r="F2135" s="10">
        <v>168</v>
      </c>
      <c r="G2135" s="5" t="s">
        <v>298</v>
      </c>
      <c r="H2135" s="5" t="s">
        <v>9689</v>
      </c>
      <c r="I2135" s="5">
        <v>1</v>
      </c>
      <c r="J2135" s="19">
        <v>0.14399999999999999</v>
      </c>
      <c r="K2135" s="19">
        <v>0.17899999999999999</v>
      </c>
      <c r="L2135" s="19"/>
      <c r="M2135" s="19">
        <v>0.32300000000000001</v>
      </c>
      <c r="N2135" s="19"/>
      <c r="O2135" s="20">
        <v>80.44692737430168</v>
      </c>
      <c r="P2135" s="20"/>
      <c r="Q2135" s="20"/>
      <c r="R2135" s="10" t="str">
        <f>CONCATENATE(Таблица1[[#This Row],[ОКПД]],Таблица1[[#This Row],[Признак периода данных]],Таблица1[[#This Row],[ОКЕИ]])</f>
        <v>10.20.24.121_168</v>
      </c>
      <c r="S2135" s="10" t="str">
        <f>VLOOKUP(Таблица1[[#This Row],[ОКПД]],ОКПД!$A$2:$B$11000,2,FALSE)</f>
        <v>Рыба и филе пресноводных рыб горячего копчения</v>
      </c>
      <c r="T2135" s="95" t="str">
        <f>VLOOKUP(Таблица1[[#This Row],[ОКЕИ]],'для единиц измирения'!$G$4:$H$1900,2,FALSE)</f>
        <v>тонн</v>
      </c>
      <c r="U2135" s="10" t="str">
        <f>LEFT(Таблица1[[#This Row],[ОКПД]],2)</f>
        <v>10</v>
      </c>
      <c r="V2135" s="10" t="e">
        <f>IF(H2135=H2142:H2145,"…*",Таблица1[[#This Row],[За отчётный месяц]])</f>
        <v>#VALUE!</v>
      </c>
      <c r="Y2135" s="26">
        <f t="shared" si="45"/>
        <v>0.32300000000000001</v>
      </c>
      <c r="Z2135" s="90">
        <f t="shared" si="44"/>
        <v>0</v>
      </c>
    </row>
    <row r="2136" spans="1:26" ht="20.100000000000001" customHeight="1" x14ac:dyDescent="0.25">
      <c r="A2136" s="94">
        <v>45323</v>
      </c>
      <c r="B2136" s="5" t="s">
        <v>17</v>
      </c>
      <c r="C2136" s="5" t="s">
        <v>18</v>
      </c>
      <c r="D2136" s="5" t="s">
        <v>19</v>
      </c>
      <c r="E2136" s="77" t="s">
        <v>20</v>
      </c>
      <c r="F2136" s="10">
        <v>159</v>
      </c>
      <c r="G2136" s="5" t="s">
        <v>298</v>
      </c>
      <c r="H2136" s="5" t="s">
        <v>305</v>
      </c>
      <c r="I2136" s="5">
        <v>1</v>
      </c>
      <c r="J2136" s="19">
        <v>6.83</v>
      </c>
      <c r="K2136" s="19">
        <v>7.22</v>
      </c>
      <c r="L2136" s="19">
        <v>7.5</v>
      </c>
      <c r="M2136" s="19">
        <v>14.05</v>
      </c>
      <c r="N2136" s="19">
        <v>15.7</v>
      </c>
      <c r="O2136" s="20">
        <v>94.5983379501385</v>
      </c>
      <c r="P2136" s="20">
        <v>91.066666666666663</v>
      </c>
      <c r="Q2136" s="20">
        <v>89.490445859872608</v>
      </c>
      <c r="R2136" s="10" t="str">
        <f>CONCATENATE(Таблица1[[#This Row],[ОКПД]],Таблица1[[#This Row],[Признак периода данных]],Таблица1[[#This Row],[ОКЕИ]])</f>
        <v>06.20.10.001.АГ_159</v>
      </c>
      <c r="S2136" s="10" t="str">
        <f>VLOOKUP(Таблица1[[#This Row],[ОКПД]],ОКПД!$A$2:$B$11000,2,FALSE)</f>
        <v>Газ природный и попутный</v>
      </c>
      <c r="T2136" s="95" t="str">
        <f>VLOOKUP(Таблица1[[#This Row],[ОКЕИ]],'для единиц измирения'!$G$4:$H$1900,2,FALSE)</f>
        <v>млн.м3</v>
      </c>
      <c r="U2136" s="10" t="str">
        <f>LEFT(Таблица1[[#This Row],[ОКПД]],2)</f>
        <v>06</v>
      </c>
      <c r="V2136" s="10" t="e">
        <f>IF(H2136=H2143:H2146,"…*",Таблица1[[#This Row],[За отчётный месяц]])</f>
        <v>#VALUE!</v>
      </c>
      <c r="Y2136" s="26">
        <f t="shared" si="45"/>
        <v>14.05</v>
      </c>
      <c r="Z2136" s="90">
        <f t="shared" si="44"/>
        <v>89.490445859872608</v>
      </c>
    </row>
    <row r="2137" spans="1:26" ht="20.100000000000001" customHeight="1" x14ac:dyDescent="0.25">
      <c r="A2137" s="94">
        <v>45323</v>
      </c>
      <c r="B2137" s="5" t="s">
        <v>17</v>
      </c>
      <c r="C2137" s="5" t="s">
        <v>18</v>
      </c>
      <c r="D2137" s="5" t="s">
        <v>19</v>
      </c>
      <c r="E2137" s="77" t="s">
        <v>20</v>
      </c>
      <c r="F2137" s="10">
        <v>168</v>
      </c>
      <c r="G2137" s="5" t="s">
        <v>298</v>
      </c>
      <c r="H2137" s="5" t="s">
        <v>58</v>
      </c>
      <c r="I2137" s="5"/>
      <c r="J2137" s="19"/>
      <c r="K2137" s="19">
        <v>0.69</v>
      </c>
      <c r="L2137" s="19"/>
      <c r="M2137" s="19">
        <v>0.69</v>
      </c>
      <c r="N2137" s="19"/>
      <c r="O2137" s="20"/>
      <c r="P2137" s="20"/>
      <c r="Q2137" s="20"/>
      <c r="R2137" s="10" t="str">
        <f>CONCATENATE(Таблица1[[#This Row],[ОКПД]],Таблица1[[#This Row],[Признак периода данных]],Таблица1[[#This Row],[ОКЕИ]])</f>
        <v>10.13.14.800_168</v>
      </c>
      <c r="S2137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137" s="95" t="str">
        <f>VLOOKUP(Таблица1[[#This Row],[ОКЕИ]],'для единиц измирения'!$G$4:$H$1900,2,FALSE)</f>
        <v>тонн</v>
      </c>
      <c r="U2137" s="10" t="str">
        <f>LEFT(Таблица1[[#This Row],[ОКПД]],2)</f>
        <v>10</v>
      </c>
      <c r="V2137" s="10" t="e">
        <f>IF(H2137=H2144:H2147,"…*",Таблица1[[#This Row],[За отчётный месяц]])</f>
        <v>#VALUE!</v>
      </c>
      <c r="Y2137" s="26">
        <f t="shared" si="45"/>
        <v>0.69</v>
      </c>
      <c r="Z2137" s="90">
        <f t="shared" si="44"/>
        <v>0</v>
      </c>
    </row>
    <row r="2138" spans="1:26" ht="20.100000000000001" customHeight="1" x14ac:dyDescent="0.25">
      <c r="A2138" s="94">
        <v>45323</v>
      </c>
      <c r="B2138" s="5" t="s">
        <v>17</v>
      </c>
      <c r="C2138" s="5" t="s">
        <v>18</v>
      </c>
      <c r="D2138" s="5" t="s">
        <v>19</v>
      </c>
      <c r="E2138" s="77" t="s">
        <v>20</v>
      </c>
      <c r="F2138" s="10">
        <v>159</v>
      </c>
      <c r="G2138" s="5" t="s">
        <v>298</v>
      </c>
      <c r="H2138" s="5" t="s">
        <v>309</v>
      </c>
      <c r="I2138" s="5">
        <v>1</v>
      </c>
      <c r="J2138" s="19">
        <v>6.83</v>
      </c>
      <c r="K2138" s="19">
        <v>7.22</v>
      </c>
      <c r="L2138" s="19">
        <v>7.5</v>
      </c>
      <c r="M2138" s="19">
        <v>14.05</v>
      </c>
      <c r="N2138" s="19">
        <v>15.7</v>
      </c>
      <c r="O2138" s="20">
        <v>94.5983379501385</v>
      </c>
      <c r="P2138" s="20">
        <v>91.066666666666663</v>
      </c>
      <c r="Q2138" s="20">
        <v>89.490445859872608</v>
      </c>
      <c r="R2138" s="10" t="str">
        <f>CONCATENATE(Таблица1[[#This Row],[ОКПД]],Таблица1[[#This Row],[Признак периода данных]],Таблица1[[#This Row],[ОКЕИ]])</f>
        <v>06.20.10.110_159</v>
      </c>
      <c r="S2138" s="10" t="str">
        <f>VLOOKUP(Таблица1[[#This Row],[ОКПД]],ОКПД!$A$2:$B$11000,2,FALSE)</f>
        <v xml:space="preserve">Газ горючий природный (газ естественный) </v>
      </c>
      <c r="T2138" s="95" t="str">
        <f>VLOOKUP(Таблица1[[#This Row],[ОКЕИ]],'для единиц измирения'!$G$4:$H$1900,2,FALSE)</f>
        <v>млн.м3</v>
      </c>
      <c r="U2138" s="10" t="str">
        <f>LEFT(Таблица1[[#This Row],[ОКПД]],2)</f>
        <v>06</v>
      </c>
      <c r="V2138" s="10" t="e">
        <f>IF(H2138=H2145:H2148,"…*",Таблица1[[#This Row],[За отчётный месяц]])</f>
        <v>#VALUE!</v>
      </c>
      <c r="Y2138" s="26">
        <f t="shared" si="45"/>
        <v>14.05</v>
      </c>
      <c r="Z2138" s="90">
        <f t="shared" si="44"/>
        <v>89.490445859872608</v>
      </c>
    </row>
    <row r="2139" spans="1:26" ht="20.100000000000001" customHeight="1" x14ac:dyDescent="0.25">
      <c r="A2139" s="94">
        <v>45323</v>
      </c>
      <c r="B2139" s="5" t="s">
        <v>17</v>
      </c>
      <c r="C2139" s="5" t="s">
        <v>18</v>
      </c>
      <c r="D2139" s="5" t="s">
        <v>19</v>
      </c>
      <c r="E2139" s="77" t="s">
        <v>20</v>
      </c>
      <c r="F2139" s="10">
        <v>168</v>
      </c>
      <c r="G2139" s="5" t="s">
        <v>298</v>
      </c>
      <c r="H2139" s="5" t="s">
        <v>81</v>
      </c>
      <c r="I2139" s="5">
        <v>3</v>
      </c>
      <c r="J2139" s="19">
        <v>7.0419999999999998</v>
      </c>
      <c r="K2139" s="19">
        <v>5.9589999999999996</v>
      </c>
      <c r="L2139" s="19">
        <v>7.7460000000000004</v>
      </c>
      <c r="M2139" s="19">
        <v>13.000999999999999</v>
      </c>
      <c r="N2139" s="19">
        <v>13.645</v>
      </c>
      <c r="O2139" s="20">
        <v>118.17419030038597</v>
      </c>
      <c r="P2139" s="20">
        <v>90.911438161631807</v>
      </c>
      <c r="Q2139" s="20">
        <v>95.280322462440452</v>
      </c>
      <c r="R2139" s="10" t="str">
        <f>CONCATENATE(Таблица1[[#This Row],[ОКПД]],Таблица1[[#This Row],[Признак периода данных]],Таблица1[[#This Row],[ОКЕИ]])</f>
        <v>10.20.2_168</v>
      </c>
      <c r="S2139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139" s="95" t="str">
        <f>VLOOKUP(Таблица1[[#This Row],[ОКЕИ]],'для единиц измирения'!$G$4:$H$1900,2,FALSE)</f>
        <v>тонн</v>
      </c>
      <c r="U2139" s="10" t="str">
        <f>LEFT(Таблица1[[#This Row],[ОКПД]],2)</f>
        <v>10</v>
      </c>
      <c r="V2139" s="10" t="e">
        <f>IF(H2139=H2146:H2149,"…*",Таблица1[[#This Row],[За отчётный месяц]])</f>
        <v>#VALUE!</v>
      </c>
      <c r="Y2139" s="26">
        <f t="shared" si="45"/>
        <v>13.000999999999999</v>
      </c>
      <c r="Z2139" s="90">
        <f t="shared" si="44"/>
        <v>95.280322462440452</v>
      </c>
    </row>
    <row r="2140" spans="1:26" ht="20.100000000000001" customHeight="1" x14ac:dyDescent="0.25">
      <c r="A2140" s="94">
        <v>45323</v>
      </c>
      <c r="B2140" s="5" t="s">
        <v>17</v>
      </c>
      <c r="C2140" s="5" t="s">
        <v>18</v>
      </c>
      <c r="D2140" s="5" t="s">
        <v>19</v>
      </c>
      <c r="E2140" s="77" t="s">
        <v>20</v>
      </c>
      <c r="F2140" s="10">
        <v>168</v>
      </c>
      <c r="G2140" s="5" t="s">
        <v>298</v>
      </c>
      <c r="H2140" s="5" t="s">
        <v>142</v>
      </c>
      <c r="I2140" s="5">
        <v>3</v>
      </c>
      <c r="J2140" s="19">
        <v>17.87</v>
      </c>
      <c r="K2140" s="19">
        <v>12.01</v>
      </c>
      <c r="L2140" s="19">
        <v>19.420000000000002</v>
      </c>
      <c r="M2140" s="19">
        <v>29.88</v>
      </c>
      <c r="N2140" s="19">
        <v>33.65</v>
      </c>
      <c r="O2140" s="20">
        <v>148.79267277268943</v>
      </c>
      <c r="P2140" s="20">
        <v>92.018537590113283</v>
      </c>
      <c r="Q2140" s="20">
        <v>88.796433878157501</v>
      </c>
      <c r="R2140" s="10" t="str">
        <f>CONCATENATE(Таблица1[[#This Row],[ОКПД]],Таблица1[[#This Row],[Признак периода данных]],Таблица1[[#This Row],[ОКЕИ]])</f>
        <v>10.51.52.100_168</v>
      </c>
      <c r="S2140" s="10" t="str">
        <f>VLOOKUP(Таблица1[[#This Row],[ОКПД]],ОКПД!$A$2:$B$11000,2,FALSE)</f>
        <v>Продукты кисломолочные (кроме сметаны)</v>
      </c>
      <c r="T2140" s="95" t="str">
        <f>VLOOKUP(Таблица1[[#This Row],[ОКЕИ]],'для единиц измирения'!$G$4:$H$1900,2,FALSE)</f>
        <v>тонн</v>
      </c>
      <c r="U2140" s="10" t="str">
        <f>LEFT(Таблица1[[#This Row],[ОКПД]],2)</f>
        <v>10</v>
      </c>
      <c r="V2140" s="10" t="e">
        <f>IF(H2140=H2147:H2150,"…*",Таблица1[[#This Row],[За отчётный месяц]])</f>
        <v>#VALUE!</v>
      </c>
      <c r="Y2140" s="26">
        <f t="shared" si="45"/>
        <v>29.88</v>
      </c>
      <c r="Z2140" s="90">
        <f t="shared" si="44"/>
        <v>88.796433878157501</v>
      </c>
    </row>
    <row r="2141" spans="1:26" ht="20.100000000000001" customHeight="1" x14ac:dyDescent="0.25">
      <c r="A2141" s="94">
        <v>45323</v>
      </c>
      <c r="B2141" s="5" t="s">
        <v>17</v>
      </c>
      <c r="C2141" s="5" t="s">
        <v>18</v>
      </c>
      <c r="D2141" s="5" t="s">
        <v>19</v>
      </c>
      <c r="E2141" s="77" t="s">
        <v>20</v>
      </c>
      <c r="F2141" s="10">
        <v>247</v>
      </c>
      <c r="G2141" s="5" t="s">
        <v>298</v>
      </c>
      <c r="H2141" s="5" t="s">
        <v>262</v>
      </c>
      <c r="I2141" s="5">
        <v>20</v>
      </c>
      <c r="J2141" s="19">
        <v>99.793999999999997</v>
      </c>
      <c r="K2141" s="19">
        <v>112.81</v>
      </c>
      <c r="L2141" s="19">
        <v>82.1</v>
      </c>
      <c r="M2141" s="19">
        <v>212.60400000000001</v>
      </c>
      <c r="N2141" s="19">
        <v>174.226</v>
      </c>
      <c r="O2141" s="20">
        <v>88.462015778743023</v>
      </c>
      <c r="P2141" s="20">
        <v>121.55176613885506</v>
      </c>
      <c r="Q2141" s="20">
        <v>122.02771113381471</v>
      </c>
      <c r="R2141" s="10" t="str">
        <f>CONCATENATE(Таблица1[[#This Row],[ОКПД]],Таблица1[[#This Row],[Признак периода данных]],Таблица1[[#This Row],[ОКЕИ]])</f>
        <v>35.11.10_247</v>
      </c>
      <c r="S2141" s="10" t="str">
        <f>VLOOKUP(Таблица1[[#This Row],[ОКПД]],ОКПД!$A$2:$B$11000,2,FALSE)</f>
        <v>Электроэнергия</v>
      </c>
      <c r="T2141" s="95" t="str">
        <f>VLOOKUP(Таблица1[[#This Row],[ОКЕИ]],'для единиц измирения'!$G$4:$H$1900,2,FALSE)</f>
        <v>млн. кВт. ч</v>
      </c>
      <c r="U2141" s="10" t="str">
        <f>LEFT(Таблица1[[#This Row],[ОКПД]],2)</f>
        <v>35</v>
      </c>
      <c r="V2141" s="10" t="e">
        <f>IF(H2141=H2148:H2151,"…*",Таблица1[[#This Row],[За отчётный месяц]])</f>
        <v>#VALUE!</v>
      </c>
      <c r="Y2141" s="26">
        <f t="shared" si="45"/>
        <v>212.60400000000001</v>
      </c>
      <c r="Z2141" s="90">
        <f t="shared" si="44"/>
        <v>122.02771113381471</v>
      </c>
    </row>
    <row r="2142" spans="1:26" ht="20.100000000000001" customHeight="1" x14ac:dyDescent="0.25">
      <c r="A2142" s="94">
        <v>45323</v>
      </c>
      <c r="B2142" s="5" t="s">
        <v>17</v>
      </c>
      <c r="C2142" s="5" t="s">
        <v>18</v>
      </c>
      <c r="D2142" s="5" t="s">
        <v>19</v>
      </c>
      <c r="E2142" s="77" t="s">
        <v>20</v>
      </c>
      <c r="F2142" s="10">
        <v>168</v>
      </c>
      <c r="G2142" s="5" t="s">
        <v>298</v>
      </c>
      <c r="H2142" s="5" t="s">
        <v>118</v>
      </c>
      <c r="I2142" s="5">
        <v>1</v>
      </c>
      <c r="J2142" s="19">
        <v>0.08</v>
      </c>
      <c r="K2142" s="19">
        <v>0.08</v>
      </c>
      <c r="L2142" s="19">
        <v>9.0999999999999998E-2</v>
      </c>
      <c r="M2142" s="19">
        <v>0.16</v>
      </c>
      <c r="N2142" s="19">
        <v>0.105</v>
      </c>
      <c r="O2142" s="20">
        <v>100</v>
      </c>
      <c r="P2142" s="20">
        <v>87.912087912087912</v>
      </c>
      <c r="Q2142" s="20">
        <v>152.38095238095238</v>
      </c>
      <c r="R2142" s="10" t="str">
        <f>CONCATENATE(Таблица1[[#This Row],[ОКПД]],Таблица1[[#This Row],[Признак периода данных]],Таблица1[[#This Row],[ОКЕИ]])</f>
        <v>10.20.25.111_168</v>
      </c>
      <c r="S2142" s="10" t="str">
        <f>VLOOKUP(Таблица1[[#This Row],[ОКПД]],ОКПД!$A$2:$B$11000,2,FALSE)</f>
        <v>Консервы рыбные натуральные</v>
      </c>
      <c r="T2142" s="95" t="str">
        <f>VLOOKUP(Таблица1[[#This Row],[ОКЕИ]],'для единиц измирения'!$G$4:$H$1900,2,FALSE)</f>
        <v>тонн</v>
      </c>
      <c r="U2142" s="10" t="str">
        <f>LEFT(Таблица1[[#This Row],[ОКПД]],2)</f>
        <v>10</v>
      </c>
      <c r="V2142" s="10" t="e">
        <f>IF(H2142=H2149:H2152,"…*",Таблица1[[#This Row],[За отчётный месяц]])</f>
        <v>#VALUE!</v>
      </c>
      <c r="Y2142" s="26">
        <f t="shared" si="45"/>
        <v>0.16</v>
      </c>
      <c r="Z2142" s="90">
        <f t="shared" si="44"/>
        <v>152.38095238095238</v>
      </c>
    </row>
    <row r="2143" spans="1:26" ht="20.100000000000001" customHeight="1" x14ac:dyDescent="0.25">
      <c r="A2143" s="94">
        <v>45323</v>
      </c>
      <c r="B2143" s="5" t="s">
        <v>17</v>
      </c>
      <c r="C2143" s="5" t="s">
        <v>18</v>
      </c>
      <c r="D2143" s="5" t="s">
        <v>19</v>
      </c>
      <c r="E2143" s="77" t="s">
        <v>20</v>
      </c>
      <c r="F2143" s="10">
        <v>234</v>
      </c>
      <c r="G2143" s="5" t="s">
        <v>298</v>
      </c>
      <c r="H2143" s="5" t="s">
        <v>291</v>
      </c>
      <c r="I2143" s="5">
        <v>19</v>
      </c>
      <c r="J2143" s="19">
        <v>50.994</v>
      </c>
      <c r="K2143" s="19">
        <v>62.892000000000003</v>
      </c>
      <c r="L2143" s="19">
        <v>61.994999999999997</v>
      </c>
      <c r="M2143" s="19">
        <v>113.886</v>
      </c>
      <c r="N2143" s="19">
        <v>122.09</v>
      </c>
      <c r="O2143" s="20">
        <v>81.08185460789926</v>
      </c>
      <c r="P2143" s="20">
        <v>82.255020566174693</v>
      </c>
      <c r="Q2143" s="20">
        <v>93.280366942419533</v>
      </c>
      <c r="R2143" s="10" t="str">
        <f>CONCATENATE(Таблица1[[#This Row],[ОКПД]],Таблица1[[#This Row],[Признак периода данных]],Таблица1[[#This Row],[ОКЕИ]])</f>
        <v>35.30.11.120_234</v>
      </c>
      <c r="S2143" s="10" t="str">
        <f>VLOOKUP(Таблица1[[#This Row],[ОКПД]],ОКПД!$A$2:$B$11000,2,FALSE)</f>
        <v>Энергия тепловая, отпущенная котельными</v>
      </c>
      <c r="T2143" s="95" t="str">
        <f>VLOOKUP(Таблица1[[#This Row],[ОКЕИ]],'для единиц измирения'!$G$4:$H$1900,2,FALSE)</f>
        <v>тыс. Гкал</v>
      </c>
      <c r="U2143" s="10" t="str">
        <f>LEFT(Таблица1[[#This Row],[ОКПД]],2)</f>
        <v>35</v>
      </c>
      <c r="V2143" s="10" t="e">
        <f>IF(H2143=H2150:H2153,"…*",Таблица1[[#This Row],[За отчётный месяц]])</f>
        <v>#VALUE!</v>
      </c>
      <c r="Y2143" s="26">
        <f t="shared" si="45"/>
        <v>113.886</v>
      </c>
      <c r="Z2143" s="90">
        <f t="shared" si="44"/>
        <v>93.280366942419533</v>
      </c>
    </row>
    <row r="2144" spans="1:26" ht="20.100000000000001" customHeight="1" x14ac:dyDescent="0.25">
      <c r="A2144" s="94">
        <v>45323</v>
      </c>
      <c r="B2144" s="5" t="s">
        <v>17</v>
      </c>
      <c r="C2144" s="5" t="s">
        <v>18</v>
      </c>
      <c r="D2144" s="5" t="s">
        <v>19</v>
      </c>
      <c r="E2144" s="77" t="s">
        <v>20</v>
      </c>
      <c r="F2144" s="10">
        <v>882</v>
      </c>
      <c r="G2144" s="5" t="s">
        <v>298</v>
      </c>
      <c r="H2144" s="5" t="s">
        <v>322</v>
      </c>
      <c r="I2144" s="5"/>
      <c r="J2144" s="19"/>
      <c r="K2144" s="19"/>
      <c r="L2144" s="19"/>
      <c r="M2144" s="19"/>
      <c r="N2144" s="19">
        <v>0.53</v>
      </c>
      <c r="O2144" s="20"/>
      <c r="P2144" s="20"/>
      <c r="Q2144" s="20"/>
      <c r="R2144" s="10" t="str">
        <f>CONCATENATE(Таблица1[[#This Row],[ОКПД]],Таблица1[[#This Row],[Признак периода данных]],Таблица1[[#This Row],[ОКЕИ]])</f>
        <v>10.13.15.130_882</v>
      </c>
      <c r="S2144" s="10" t="str">
        <f>VLOOKUP(Таблица1[[#This Row],[ОКПД]],ОКПД!$A$2:$B$11000,2,FALSE)</f>
        <v>Консервы из мяса и субпродуктов птицы</v>
      </c>
      <c r="T2144" s="95" t="str">
        <f>VLOOKUP(Таблица1[[#This Row],[ОКЕИ]],'для единиц измирения'!$G$4:$H$1900,2,FALSE)</f>
        <v>тыс.усл. банок</v>
      </c>
      <c r="U2144" s="10" t="str">
        <f>LEFT(Таблица1[[#This Row],[ОКПД]],2)</f>
        <v>10</v>
      </c>
      <c r="V2144" s="10" t="e">
        <f>IF(H2144=H2151:H2154,"…*",Таблица1[[#This Row],[За отчётный месяц]])</f>
        <v>#VALUE!</v>
      </c>
      <c r="Y2144" s="26">
        <f t="shared" si="45"/>
        <v>0</v>
      </c>
      <c r="Z2144" s="90">
        <f t="shared" si="44"/>
        <v>0</v>
      </c>
    </row>
    <row r="2145" spans="1:26" ht="20.100000000000001" customHeight="1" x14ac:dyDescent="0.25">
      <c r="A2145" s="94">
        <v>45323</v>
      </c>
      <c r="B2145" s="5" t="s">
        <v>17</v>
      </c>
      <c r="C2145" s="5" t="s">
        <v>18</v>
      </c>
      <c r="D2145" s="5" t="s">
        <v>19</v>
      </c>
      <c r="E2145" s="77" t="s">
        <v>20</v>
      </c>
      <c r="F2145" s="10">
        <v>384</v>
      </c>
      <c r="G2145" s="5" t="s">
        <v>298</v>
      </c>
      <c r="H2145" s="5" t="s">
        <v>238</v>
      </c>
      <c r="I2145" s="5">
        <v>6</v>
      </c>
      <c r="J2145" s="19">
        <v>190.3</v>
      </c>
      <c r="K2145" s="19">
        <v>140.80000000000001</v>
      </c>
      <c r="L2145" s="19">
        <v>218.3</v>
      </c>
      <c r="M2145" s="19">
        <v>331.1</v>
      </c>
      <c r="N2145" s="19">
        <v>372.4</v>
      </c>
      <c r="O2145" s="20">
        <v>135.15625</v>
      </c>
      <c r="P2145" s="20">
        <v>87.173614292258364</v>
      </c>
      <c r="Q2145" s="20">
        <v>88.909774436090231</v>
      </c>
      <c r="R2145" s="10" t="str">
        <f>CONCATENATE(Таблица1[[#This Row],[ОКПД]],Таблица1[[#This Row],[Признак периода данных]],Таблица1[[#This Row],[ОКЕИ]])</f>
        <v>18.11.10_384</v>
      </c>
      <c r="S2145" s="10" t="str">
        <f>VLOOKUP(Таблица1[[#This Row],[ОКПД]],ОКПД!$A$2:$B$11000,2,FALSE)</f>
        <v>Услуги по печатанию газет</v>
      </c>
      <c r="T2145" s="95" t="str">
        <f>VLOOKUP(Таблица1[[#This Row],[ОКЕИ]],'для единиц измирения'!$G$4:$H$1900,2,FALSE)</f>
        <v>тыс.руб</v>
      </c>
      <c r="U2145" s="10" t="str">
        <f>LEFT(Таблица1[[#This Row],[ОКПД]],2)</f>
        <v>18</v>
      </c>
      <c r="V2145" s="10" t="e">
        <f>IF(H2145=H2152:H2155,"…*",Таблица1[[#This Row],[За отчётный месяц]])</f>
        <v>#VALUE!</v>
      </c>
      <c r="Y2145" s="26">
        <f t="shared" si="45"/>
        <v>331.1</v>
      </c>
      <c r="Z2145" s="90">
        <f t="shared" si="44"/>
        <v>88.909774436090231</v>
      </c>
    </row>
    <row r="2146" spans="1:26" ht="20.100000000000001" customHeight="1" x14ac:dyDescent="0.25">
      <c r="A2146" s="94">
        <v>45323</v>
      </c>
      <c r="B2146" s="5" t="s">
        <v>17</v>
      </c>
      <c r="C2146" s="5" t="s">
        <v>18</v>
      </c>
      <c r="D2146" s="5" t="s">
        <v>19</v>
      </c>
      <c r="E2146" s="77" t="s">
        <v>20</v>
      </c>
      <c r="F2146" s="10">
        <v>169</v>
      </c>
      <c r="G2146" s="5" t="s">
        <v>298</v>
      </c>
      <c r="H2146" s="5" t="s">
        <v>299</v>
      </c>
      <c r="I2146" s="5">
        <v>1</v>
      </c>
      <c r="J2146" s="19">
        <v>110</v>
      </c>
      <c r="K2146" s="19">
        <v>121</v>
      </c>
      <c r="L2146" s="19">
        <v>107</v>
      </c>
      <c r="M2146" s="19">
        <v>231</v>
      </c>
      <c r="N2146" s="19">
        <v>214</v>
      </c>
      <c r="O2146" s="20">
        <v>90.909090909090907</v>
      </c>
      <c r="P2146" s="20">
        <v>102.80373831775701</v>
      </c>
      <c r="Q2146" s="20">
        <v>107.94392523364486</v>
      </c>
      <c r="R2146" s="10" t="str">
        <f>CONCATENATE(Таблица1[[#This Row],[ОКПД]],Таблица1[[#This Row],[Признак периода данных]],Таблица1[[#This Row],[ОКЕИ]])</f>
        <v>05.10.10.120_169</v>
      </c>
      <c r="S2146" s="10" t="str">
        <f>VLOOKUP(Таблица1[[#This Row],[ОКПД]],ОКПД!$A$2:$B$11000,2,FALSE)</f>
        <v xml:space="preserve">Уголь коксующийся </v>
      </c>
      <c r="T2146" s="95" t="str">
        <f>VLOOKUP(Таблица1[[#This Row],[ОКЕИ]],'для единиц измирения'!$G$4:$H$1900,2,FALSE)</f>
        <v>тыс. тонн</v>
      </c>
      <c r="U2146" s="10" t="str">
        <f>LEFT(Таблица1[[#This Row],[ОКПД]],2)</f>
        <v>05</v>
      </c>
      <c r="V2146" s="10" t="e">
        <f>IF(H2146=H2153:H2156,"…*",Таблица1[[#This Row],[За отчётный месяц]])</f>
        <v>#VALUE!</v>
      </c>
      <c r="Y2146" s="26">
        <f t="shared" si="45"/>
        <v>231</v>
      </c>
      <c r="Z2146" s="90">
        <f t="shared" si="44"/>
        <v>107.94392523364486</v>
      </c>
    </row>
    <row r="2147" spans="1:26" ht="20.100000000000001" customHeight="1" x14ac:dyDescent="0.25">
      <c r="A2147" s="94">
        <v>45323</v>
      </c>
      <c r="B2147" s="5" t="s">
        <v>17</v>
      </c>
      <c r="C2147" s="5" t="s">
        <v>18</v>
      </c>
      <c r="D2147" s="5" t="s">
        <v>19</v>
      </c>
      <c r="E2147" s="77" t="s">
        <v>20</v>
      </c>
      <c r="F2147" s="10">
        <v>168</v>
      </c>
      <c r="G2147" s="5" t="s">
        <v>298</v>
      </c>
      <c r="H2147" s="5" t="s">
        <v>43</v>
      </c>
      <c r="I2147" s="5">
        <v>2</v>
      </c>
      <c r="J2147" s="19">
        <v>2.37</v>
      </c>
      <c r="K2147" s="19">
        <v>2.95</v>
      </c>
      <c r="L2147" s="19">
        <v>3.28</v>
      </c>
      <c r="M2147" s="19">
        <v>5.32</v>
      </c>
      <c r="N2147" s="19">
        <v>5.34</v>
      </c>
      <c r="O2147" s="20">
        <v>80.33898305084746</v>
      </c>
      <c r="P2147" s="20">
        <v>72.256097560975604</v>
      </c>
      <c r="Q2147" s="20">
        <v>99.625468164794015</v>
      </c>
      <c r="R2147" s="10" t="str">
        <f>CONCATENATE(Таблица1[[#This Row],[ОКПД]],Таблица1[[#This Row],[Признак периода данных]],Таблица1[[#This Row],[ОКЕИ]])</f>
        <v>10.13.14.100_168</v>
      </c>
      <c r="S2147" s="10" t="str">
        <f>VLOOKUP(Таблица1[[#This Row],[ОКПД]],ОКПД!$A$2:$B$11000,2,FALSE)</f>
        <v>Изделия колбасные вареные, в том числе фаршированные</v>
      </c>
      <c r="T2147" s="95" t="str">
        <f>VLOOKUP(Таблица1[[#This Row],[ОКЕИ]],'для единиц измирения'!$G$4:$H$1900,2,FALSE)</f>
        <v>тонн</v>
      </c>
      <c r="U2147" s="10" t="str">
        <f>LEFT(Таблица1[[#This Row],[ОКПД]],2)</f>
        <v>10</v>
      </c>
      <c r="V2147" s="10" t="e">
        <f>IF(H2147=H2154:H2157,"…*",Таблица1[[#This Row],[За отчётный месяц]])</f>
        <v>#VALUE!</v>
      </c>
      <c r="Y2147" s="26">
        <f t="shared" si="45"/>
        <v>5.32</v>
      </c>
      <c r="Z2147" s="90">
        <f t="shared" si="44"/>
        <v>99.625468164794015</v>
      </c>
    </row>
    <row r="2148" spans="1:26" ht="20.100000000000001" customHeight="1" x14ac:dyDescent="0.25">
      <c r="A2148" s="94">
        <v>45323</v>
      </c>
      <c r="B2148" s="5" t="s">
        <v>17</v>
      </c>
      <c r="C2148" s="5" t="s">
        <v>18</v>
      </c>
      <c r="D2148" s="5" t="s">
        <v>19</v>
      </c>
      <c r="E2148" s="77" t="s">
        <v>20</v>
      </c>
      <c r="F2148" s="10">
        <v>168</v>
      </c>
      <c r="G2148" s="5" t="s">
        <v>298</v>
      </c>
      <c r="H2148" s="5" t="s">
        <v>86</v>
      </c>
      <c r="I2148" s="5">
        <v>2</v>
      </c>
      <c r="J2148" s="19">
        <v>3.367</v>
      </c>
      <c r="K2148" s="19">
        <v>1.46</v>
      </c>
      <c r="L2148" s="19">
        <v>1.3979999999999999</v>
      </c>
      <c r="M2148" s="19">
        <v>4.827</v>
      </c>
      <c r="N2148" s="19">
        <v>2.7869999999999999</v>
      </c>
      <c r="O2148" s="20">
        <v>230.61643835616439</v>
      </c>
      <c r="P2148" s="20">
        <v>240.84406294706724</v>
      </c>
      <c r="Q2148" s="20">
        <v>173.19698600645856</v>
      </c>
      <c r="R2148" s="10" t="str">
        <f>CONCATENATE(Таблица1[[#This Row],[ОКПД]],Таблица1[[#This Row],[Признак периода данных]],Таблица1[[#This Row],[ОКЕИ]])</f>
        <v>10.20.23_168</v>
      </c>
      <c r="S2148" s="10" t="str">
        <f>VLOOKUP(Таблица1[[#This Row],[ОКПД]],ОКПД!$A$2:$B$11000,2,FALSE)</f>
        <v>Рыба вяленая, соленая и несоленая или в рассоле</v>
      </c>
      <c r="T2148" s="95" t="str">
        <f>VLOOKUP(Таблица1[[#This Row],[ОКЕИ]],'для единиц измирения'!$G$4:$H$1900,2,FALSE)</f>
        <v>тонн</v>
      </c>
      <c r="U2148" s="10" t="str">
        <f>LEFT(Таблица1[[#This Row],[ОКПД]],2)</f>
        <v>10</v>
      </c>
      <c r="V2148" s="10" t="e">
        <f>IF(H2148=H2155:H2158,"…*",Таблица1[[#This Row],[За отчётный месяц]])</f>
        <v>#VALUE!</v>
      </c>
      <c r="Y2148" s="26">
        <f t="shared" si="45"/>
        <v>4.827</v>
      </c>
      <c r="Z2148" s="90">
        <f t="shared" si="44"/>
        <v>173.19698600645856</v>
      </c>
    </row>
    <row r="2149" spans="1:26" ht="20.100000000000001" customHeight="1" x14ac:dyDescent="0.25">
      <c r="A2149" s="94">
        <v>45323</v>
      </c>
      <c r="B2149" s="5" t="s">
        <v>17</v>
      </c>
      <c r="C2149" s="5" t="s">
        <v>18</v>
      </c>
      <c r="D2149" s="5" t="s">
        <v>19</v>
      </c>
      <c r="E2149" s="77" t="s">
        <v>20</v>
      </c>
      <c r="F2149" s="10">
        <v>168</v>
      </c>
      <c r="G2149" s="5" t="s">
        <v>298</v>
      </c>
      <c r="H2149" s="5" t="s">
        <v>1575</v>
      </c>
      <c r="I2149" s="5">
        <v>1</v>
      </c>
      <c r="J2149" s="19">
        <v>0.61</v>
      </c>
      <c r="K2149" s="19">
        <v>2.0099999999999998</v>
      </c>
      <c r="L2149" s="19"/>
      <c r="M2149" s="19">
        <v>2.62</v>
      </c>
      <c r="N2149" s="19"/>
      <c r="O2149" s="20">
        <v>30.348258706467661</v>
      </c>
      <c r="P2149" s="20"/>
      <c r="Q2149" s="20"/>
      <c r="R2149" s="10" t="str">
        <f>CONCATENATE(Таблица1[[#This Row],[ОКПД]],Таблица1[[#This Row],[Признак периода данных]],Таблица1[[#This Row],[ОКЕИ]])</f>
        <v>10.13.15.190_168</v>
      </c>
      <c r="S2149" s="10" t="str">
        <f>VLOOKUP(Таблица1[[#This Row],[ОКПД]],ОКПД!$A$2:$B$11000,2,FALSE)</f>
        <v>Продукция мясная пищевая, в том числе из мяса птицы прочая</v>
      </c>
      <c r="T2149" s="95" t="str">
        <f>VLOOKUP(Таблица1[[#This Row],[ОКЕИ]],'для единиц измирения'!$G$4:$H$1900,2,FALSE)</f>
        <v>тонн</v>
      </c>
      <c r="U2149" s="10" t="str">
        <f>LEFT(Таблица1[[#This Row],[ОКПД]],2)</f>
        <v>10</v>
      </c>
      <c r="V2149" s="10" t="e">
        <f>IF(H2149=H2156:H2159,"…*",Таблица1[[#This Row],[За отчётный месяц]])</f>
        <v>#VALUE!</v>
      </c>
      <c r="Y2149" s="26">
        <f t="shared" si="45"/>
        <v>2.62</v>
      </c>
      <c r="Z2149" s="90">
        <f t="shared" si="44"/>
        <v>0</v>
      </c>
    </row>
    <row r="2150" spans="1:26" ht="20.100000000000001" customHeight="1" x14ac:dyDescent="0.25">
      <c r="A2150" s="94">
        <v>45323</v>
      </c>
      <c r="B2150" s="5" t="s">
        <v>17</v>
      </c>
      <c r="C2150" s="5" t="s">
        <v>18</v>
      </c>
      <c r="D2150" s="5" t="s">
        <v>19</v>
      </c>
      <c r="E2150" s="77" t="s">
        <v>20</v>
      </c>
      <c r="F2150" s="10">
        <v>234</v>
      </c>
      <c r="G2150" s="5" t="s">
        <v>298</v>
      </c>
      <c r="H2150" s="5" t="s">
        <v>286</v>
      </c>
      <c r="I2150" s="5">
        <v>7</v>
      </c>
      <c r="J2150" s="19">
        <v>73.456999999999994</v>
      </c>
      <c r="K2150" s="19">
        <v>77.248999999999995</v>
      </c>
      <c r="L2150" s="19">
        <v>72.930000000000007</v>
      </c>
      <c r="M2150" s="19">
        <v>150.70599999999999</v>
      </c>
      <c r="N2150" s="19">
        <v>150.79400000000001</v>
      </c>
      <c r="O2150" s="20">
        <v>95.091198591567533</v>
      </c>
      <c r="P2150" s="20">
        <v>100.72261072261072</v>
      </c>
      <c r="Q2150" s="20">
        <v>99.941642240407447</v>
      </c>
      <c r="R2150" s="10" t="str">
        <f>CONCATENATE(Таблица1[[#This Row],[ОКПД]],Таблица1[[#This Row],[Признак периода данных]],Таблица1[[#This Row],[ОКЕИ]])</f>
        <v>35.30.11.110_234</v>
      </c>
      <c r="S2150" s="10" t="str">
        <f>VLOOKUP(Таблица1[[#This Row],[ОКПД]],ОКПД!$A$2:$B$11000,2,FALSE)</f>
        <v>Энергия тепловая, отпущенная электростанциями</v>
      </c>
      <c r="T2150" s="95" t="str">
        <f>VLOOKUP(Таблица1[[#This Row],[ОКЕИ]],'для единиц измирения'!$G$4:$H$1900,2,FALSE)</f>
        <v>тыс. Гкал</v>
      </c>
      <c r="U2150" s="10" t="str">
        <f>LEFT(Таблица1[[#This Row],[ОКПД]],2)</f>
        <v>35</v>
      </c>
      <c r="V2150" s="10" t="e">
        <f>IF(H2150=H2157:H2160,"…*",Таблица1[[#This Row],[За отчётный месяц]])</f>
        <v>#VALUE!</v>
      </c>
      <c r="Y2150" s="26">
        <f t="shared" si="45"/>
        <v>150.70599999999999</v>
      </c>
      <c r="Z2150" s="90">
        <f t="shared" si="44"/>
        <v>99.941642240407447</v>
      </c>
    </row>
    <row r="2151" spans="1:26" ht="20.100000000000001" customHeight="1" x14ac:dyDescent="0.25">
      <c r="A2151" s="94">
        <v>45323</v>
      </c>
      <c r="B2151" s="5" t="s">
        <v>17</v>
      </c>
      <c r="C2151" s="5" t="s">
        <v>18</v>
      </c>
      <c r="D2151" s="5" t="s">
        <v>19</v>
      </c>
      <c r="E2151" s="77" t="s">
        <v>20</v>
      </c>
      <c r="F2151" s="10">
        <v>247</v>
      </c>
      <c r="G2151" s="5" t="s">
        <v>298</v>
      </c>
      <c r="H2151" s="5" t="s">
        <v>346</v>
      </c>
      <c r="I2151" s="5">
        <v>1</v>
      </c>
      <c r="J2151" s="19">
        <v>14.032</v>
      </c>
      <c r="K2151" s="19">
        <v>14.406000000000001</v>
      </c>
      <c r="L2151" s="19"/>
      <c r="M2151" s="19">
        <v>28.437999999999999</v>
      </c>
      <c r="N2151" s="19"/>
      <c r="O2151" s="20">
        <v>97.403859502984872</v>
      </c>
      <c r="P2151" s="20"/>
      <c r="Q2151" s="20"/>
      <c r="R2151" s="10" t="str">
        <f>CONCATENATE(Таблица1[[#This Row],[ОКПД]],Таблица1[[#This Row],[Признак периода данных]],Таблица1[[#This Row],[ОКЕИ]])</f>
        <v>35.11.10.101.АГ_247</v>
      </c>
      <c r="S2151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151" s="95" t="str">
        <f>VLOOKUP(Таблица1[[#This Row],[ОКЕИ]],'для единиц измирения'!$G$4:$H$1900,2,FALSE)</f>
        <v>млн. кВт. ч</v>
      </c>
      <c r="U2151" s="10" t="str">
        <f>LEFT(Таблица1[[#This Row],[ОКПД]],2)</f>
        <v>35</v>
      </c>
      <c r="V2151" s="10" t="e">
        <f>IF(H2151=H2158:H2161,"…*",Таблица1[[#This Row],[За отчётный месяц]])</f>
        <v>#VALUE!</v>
      </c>
      <c r="Y2151" s="26">
        <f t="shared" si="45"/>
        <v>28.437999999999999</v>
      </c>
      <c r="Z2151" s="90">
        <f t="shared" si="44"/>
        <v>0</v>
      </c>
    </row>
    <row r="2152" spans="1:26" ht="20.100000000000001" customHeight="1" x14ac:dyDescent="0.25">
      <c r="A2152" s="94">
        <v>45323</v>
      </c>
      <c r="B2152" s="5" t="s">
        <v>17</v>
      </c>
      <c r="C2152" s="5" t="s">
        <v>18</v>
      </c>
      <c r="D2152" s="5" t="s">
        <v>19</v>
      </c>
      <c r="E2152" s="77" t="s">
        <v>20</v>
      </c>
      <c r="F2152" s="10">
        <v>168</v>
      </c>
      <c r="G2152" s="5" t="s">
        <v>298</v>
      </c>
      <c r="H2152" s="5" t="s">
        <v>2060</v>
      </c>
      <c r="I2152" s="5">
        <v>2</v>
      </c>
      <c r="J2152" s="19">
        <v>0.13</v>
      </c>
      <c r="K2152" s="19">
        <v>0.1</v>
      </c>
      <c r="L2152" s="19"/>
      <c r="M2152" s="19">
        <v>0.23</v>
      </c>
      <c r="N2152" s="19"/>
      <c r="O2152" s="20">
        <v>130</v>
      </c>
      <c r="P2152" s="20"/>
      <c r="Q2152" s="20"/>
      <c r="R2152" s="10" t="str">
        <f>CONCATENATE(Таблица1[[#This Row],[ОКПД]],Таблица1[[#This Row],[Признак периода данных]],Таблица1[[#This Row],[ОКЕИ]])</f>
        <v>10.51.40.110_168</v>
      </c>
      <c r="S2152" s="10" t="str">
        <f>VLOOKUP(Таблица1[[#This Row],[ОКПД]],ОКПД!$A$2:$B$11000,2,FALSE)</f>
        <v>Сыры мягкие</v>
      </c>
      <c r="T2152" s="95" t="str">
        <f>VLOOKUP(Таблица1[[#This Row],[ОКЕИ]],'для единиц измирения'!$G$4:$H$1900,2,FALSE)</f>
        <v>тонн</v>
      </c>
      <c r="U2152" s="10" t="str">
        <f>LEFT(Таблица1[[#This Row],[ОКПД]],2)</f>
        <v>10</v>
      </c>
      <c r="V2152" s="10" t="e">
        <f>IF(H2152=H2159:H2162,"…*",Таблица1[[#This Row],[За отчётный месяц]])</f>
        <v>#VALUE!</v>
      </c>
      <c r="Y2152" s="26">
        <f t="shared" si="45"/>
        <v>0.23</v>
      </c>
      <c r="Z2152" s="90">
        <f t="shared" si="44"/>
        <v>0</v>
      </c>
    </row>
    <row r="2153" spans="1:26" ht="20.100000000000001" customHeight="1" x14ac:dyDescent="0.25">
      <c r="A2153" s="94">
        <v>45323</v>
      </c>
      <c r="B2153" s="5" t="s">
        <v>17</v>
      </c>
      <c r="C2153" s="5" t="s">
        <v>18</v>
      </c>
      <c r="D2153" s="5" t="s">
        <v>19</v>
      </c>
      <c r="E2153" s="77" t="s">
        <v>20</v>
      </c>
      <c r="F2153" s="10">
        <v>796</v>
      </c>
      <c r="G2153" s="5" t="s">
        <v>298</v>
      </c>
      <c r="H2153" s="5" t="s">
        <v>9098</v>
      </c>
      <c r="I2153" s="5"/>
      <c r="J2153" s="19"/>
      <c r="K2153" s="19">
        <v>1</v>
      </c>
      <c r="L2153" s="19"/>
      <c r="M2153" s="19">
        <v>1</v>
      </c>
      <c r="N2153" s="19"/>
      <c r="O2153" s="20"/>
      <c r="P2153" s="20"/>
      <c r="Q2153" s="20"/>
      <c r="R2153" s="10" t="str">
        <f>CONCATENATE(Таблица1[[#This Row],[ОКПД]],Таблица1[[#This Row],[Признак периода данных]],Таблица1[[#This Row],[ОКЕИ]])</f>
        <v>31.02.10.110_796</v>
      </c>
      <c r="S2153" s="10" t="str">
        <f>VLOOKUP(Таблица1[[#This Row],[ОКПД]],ОКПД!$A$2:$B$11000,2,FALSE)</f>
        <v>Столы кухонные</v>
      </c>
      <c r="T2153" s="95" t="str">
        <f>VLOOKUP(Таблица1[[#This Row],[ОКЕИ]],'для единиц измирения'!$G$4:$H$1900,2,FALSE)</f>
        <v>штук</v>
      </c>
      <c r="U2153" s="10" t="str">
        <f>LEFT(Таблица1[[#This Row],[ОКПД]],2)</f>
        <v>31</v>
      </c>
      <c r="V2153" s="10" t="e">
        <f>IF(H2153=H2160:H2163,"…*",Таблица1[[#This Row],[За отчётный месяц]])</f>
        <v>#VALUE!</v>
      </c>
      <c r="Y2153" s="26">
        <f t="shared" si="45"/>
        <v>1</v>
      </c>
      <c r="Z2153" s="90">
        <f t="shared" si="44"/>
        <v>0</v>
      </c>
    </row>
    <row r="2154" spans="1:26" ht="20.100000000000001" customHeight="1" x14ac:dyDescent="0.25">
      <c r="A2154" s="94">
        <v>45323</v>
      </c>
      <c r="B2154" s="5" t="s">
        <v>17</v>
      </c>
      <c r="C2154" s="5" t="s">
        <v>18</v>
      </c>
      <c r="D2154" s="5" t="s">
        <v>19</v>
      </c>
      <c r="E2154" s="77" t="s">
        <v>20</v>
      </c>
      <c r="F2154" s="10">
        <v>168</v>
      </c>
      <c r="G2154" s="5" t="s">
        <v>298</v>
      </c>
      <c r="H2154" s="5" t="s">
        <v>2361</v>
      </c>
      <c r="I2154" s="5">
        <v>5</v>
      </c>
      <c r="J2154" s="19">
        <v>0.89200000000000002</v>
      </c>
      <c r="K2154" s="19">
        <v>0.81</v>
      </c>
      <c r="L2154" s="19"/>
      <c r="M2154" s="19">
        <v>1.702</v>
      </c>
      <c r="N2154" s="19"/>
      <c r="O2154" s="20">
        <v>110.12345679012346</v>
      </c>
      <c r="P2154" s="20"/>
      <c r="Q2154" s="20"/>
      <c r="R2154" s="10" t="str">
        <f>CONCATENATE(Таблица1[[#This Row],[ОКПД]],Таблица1[[#This Row],[Признак периода данных]],Таблица1[[#This Row],[ОКЕИ]])</f>
        <v>10.71.11.150_168</v>
      </c>
      <c r="S2154" s="10" t="str">
        <f>VLOOKUP(Таблица1[[#This Row],[ОКПД]],ОКПД!$A$2:$B$11000,2,FALSE)</f>
        <v>Пироги, пирожки и пончики, в том числе изделия хлебобулочные жареные</v>
      </c>
      <c r="T2154" s="95" t="str">
        <f>VLOOKUP(Таблица1[[#This Row],[ОКЕИ]],'для единиц измирения'!$G$4:$H$1900,2,FALSE)</f>
        <v>тонн</v>
      </c>
      <c r="U2154" s="10" t="str">
        <f>LEFT(Таблица1[[#This Row],[ОКПД]],2)</f>
        <v>10</v>
      </c>
      <c r="V2154" s="10" t="e">
        <f>IF(H2154=H2161:H2164,"…*",Таблица1[[#This Row],[За отчётный месяц]])</f>
        <v>#VALUE!</v>
      </c>
      <c r="Y2154" s="26">
        <f t="shared" si="45"/>
        <v>1.702</v>
      </c>
      <c r="Z2154" s="90">
        <f t="shared" si="44"/>
        <v>0</v>
      </c>
    </row>
    <row r="2155" spans="1:26" ht="20.100000000000001" customHeight="1" x14ac:dyDescent="0.25">
      <c r="A2155" s="94">
        <v>45323</v>
      </c>
      <c r="B2155" s="5" t="s">
        <v>17</v>
      </c>
      <c r="C2155" s="5" t="s">
        <v>18</v>
      </c>
      <c r="D2155" s="5" t="s">
        <v>19</v>
      </c>
      <c r="E2155" s="77" t="s">
        <v>20</v>
      </c>
      <c r="F2155" s="10">
        <v>168</v>
      </c>
      <c r="G2155" s="5" t="s">
        <v>298</v>
      </c>
      <c r="H2155" s="5" t="s">
        <v>139</v>
      </c>
      <c r="I2155" s="5">
        <v>3</v>
      </c>
      <c r="J2155" s="19">
        <v>23.54</v>
      </c>
      <c r="K2155" s="19">
        <v>17.61</v>
      </c>
      <c r="L2155" s="19">
        <v>25.83</v>
      </c>
      <c r="M2155" s="19">
        <v>41.15</v>
      </c>
      <c r="N2155" s="19">
        <v>45.83</v>
      </c>
      <c r="O2155" s="20">
        <v>133.6740488358887</v>
      </c>
      <c r="P2155" s="20">
        <v>91.13433991482772</v>
      </c>
      <c r="Q2155" s="20">
        <v>89.788348243508622</v>
      </c>
      <c r="R2155" s="10" t="str">
        <f>CONCATENATE(Таблица1[[#This Row],[ОКПД]],Таблица1[[#This Row],[Признак периода данных]],Таблица1[[#This Row],[ОКЕИ]])</f>
        <v>10.51.52_168</v>
      </c>
      <c r="S2155" s="10" t="str">
        <f>VLOOKUP(Таблица1[[#This Row],[ОКПД]],ОКПД!$A$2:$B$11000,2,FALSE)</f>
        <v>Продукты кисломолочные (кроме творога и продуктов из творога)</v>
      </c>
      <c r="T2155" s="95" t="str">
        <f>VLOOKUP(Таблица1[[#This Row],[ОКЕИ]],'для единиц измирения'!$G$4:$H$1900,2,FALSE)</f>
        <v>тонн</v>
      </c>
      <c r="U2155" s="10" t="str">
        <f>LEFT(Таблица1[[#This Row],[ОКПД]],2)</f>
        <v>10</v>
      </c>
      <c r="V2155" s="10" t="e">
        <f>IF(H2155=H2162:H2165,"…*",Таблица1[[#This Row],[За отчётный месяц]])</f>
        <v>#VALUE!</v>
      </c>
      <c r="Y2155" s="26">
        <f t="shared" si="45"/>
        <v>41.15</v>
      </c>
      <c r="Z2155" s="90">
        <f t="shared" si="44"/>
        <v>89.788348243508622</v>
      </c>
    </row>
    <row r="2156" spans="1:26" ht="20.100000000000001" customHeight="1" x14ac:dyDescent="0.25">
      <c r="A2156" s="94">
        <v>45323</v>
      </c>
      <c r="B2156" s="5" t="s">
        <v>17</v>
      </c>
      <c r="C2156" s="5" t="s">
        <v>18</v>
      </c>
      <c r="D2156" s="5" t="s">
        <v>19</v>
      </c>
      <c r="E2156" s="77" t="s">
        <v>20</v>
      </c>
      <c r="F2156" s="10">
        <v>247</v>
      </c>
      <c r="G2156" s="5" t="s">
        <v>298</v>
      </c>
      <c r="H2156" s="5" t="s">
        <v>334</v>
      </c>
      <c r="I2156" s="5">
        <v>2</v>
      </c>
      <c r="J2156" s="19">
        <v>36.551000000000002</v>
      </c>
      <c r="K2156" s="19">
        <v>45.965000000000003</v>
      </c>
      <c r="L2156" s="19">
        <v>33.219000000000001</v>
      </c>
      <c r="M2156" s="19">
        <v>82.516000000000005</v>
      </c>
      <c r="N2156" s="19">
        <v>72.792000000000002</v>
      </c>
      <c r="O2156" s="20">
        <v>79.519199390840853</v>
      </c>
      <c r="P2156" s="20">
        <v>110.03040428670339</v>
      </c>
      <c r="Q2156" s="20">
        <v>113.35861083635564</v>
      </c>
      <c r="R2156" s="10" t="str">
        <f>CONCATENATE(Таблица1[[#This Row],[ОКПД]],Таблица1[[#This Row],[Признак периода данных]],Таблица1[[#This Row],[ОКЕИ]])</f>
        <v>35.11.10.115_247</v>
      </c>
      <c r="S2156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156" s="95" t="str">
        <f>VLOOKUP(Таблица1[[#This Row],[ОКЕИ]],'для единиц измирения'!$G$4:$H$1900,2,FALSE)</f>
        <v>млн. кВт. ч</v>
      </c>
      <c r="U2156" s="10" t="str">
        <f>LEFT(Таблица1[[#This Row],[ОКПД]],2)</f>
        <v>35</v>
      </c>
      <c r="V2156" s="10" t="e">
        <f>IF(H2156=H2163:H2166,"…*",Таблица1[[#This Row],[За отчётный месяц]])</f>
        <v>#VALUE!</v>
      </c>
      <c r="Y2156" s="26">
        <f t="shared" si="45"/>
        <v>82.516000000000005</v>
      </c>
      <c r="Z2156" s="90">
        <f t="shared" si="44"/>
        <v>113.35861083635564</v>
      </c>
    </row>
    <row r="2157" spans="1:26" ht="20.100000000000001" customHeight="1" x14ac:dyDescent="0.25">
      <c r="A2157" s="94">
        <v>45323</v>
      </c>
      <c r="B2157" s="5" t="s">
        <v>17</v>
      </c>
      <c r="C2157" s="5" t="s">
        <v>18</v>
      </c>
      <c r="D2157" s="5" t="s">
        <v>19</v>
      </c>
      <c r="E2157" s="77" t="s">
        <v>20</v>
      </c>
      <c r="F2157" s="10">
        <v>384</v>
      </c>
      <c r="G2157" s="5" t="s">
        <v>298</v>
      </c>
      <c r="H2157" s="5" t="s">
        <v>355</v>
      </c>
      <c r="I2157" s="5">
        <v>3</v>
      </c>
      <c r="J2157" s="19">
        <v>730.6</v>
      </c>
      <c r="K2157" s="19">
        <v>287.39999999999998</v>
      </c>
      <c r="L2157" s="19"/>
      <c r="M2157" s="19">
        <v>1018</v>
      </c>
      <c r="N2157" s="19"/>
      <c r="O2157" s="20">
        <v>254.21016005567154</v>
      </c>
      <c r="P2157" s="20"/>
      <c r="Q2157" s="20"/>
      <c r="R2157" s="10" t="str">
        <f>CONCATENATE(Таблица1[[#This Row],[ОКПД]],Таблица1[[#This Row],[Признак периода данных]],Таблица1[[#This Row],[ОКЕИ]])</f>
        <v>17.23.1_384</v>
      </c>
      <c r="S2157" s="10" t="str">
        <f>VLOOKUP(Таблица1[[#This Row],[ОКПД]],ОКПД!$A$2:$B$11000,2,FALSE)</f>
        <v>Принадлежности канцелярские бумажные</v>
      </c>
      <c r="T2157" s="95" t="str">
        <f>VLOOKUP(Таблица1[[#This Row],[ОКЕИ]],'для единиц измирения'!$G$4:$H$1900,2,FALSE)</f>
        <v>тыс.руб</v>
      </c>
      <c r="U2157" s="10" t="str">
        <f>LEFT(Таблица1[[#This Row],[ОКПД]],2)</f>
        <v>17</v>
      </c>
      <c r="V2157" s="10" t="e">
        <f>IF(H2157=H2164:H2167,"…*",Таблица1[[#This Row],[За отчётный месяц]])</f>
        <v>#VALUE!</v>
      </c>
      <c r="Y2157" s="26">
        <f t="shared" si="45"/>
        <v>1018</v>
      </c>
      <c r="Z2157" s="90">
        <f t="shared" si="44"/>
        <v>0</v>
      </c>
    </row>
    <row r="2158" spans="1:26" ht="20.100000000000001" customHeight="1" x14ac:dyDescent="0.25">
      <c r="A2158" s="94">
        <v>45323</v>
      </c>
      <c r="B2158" s="5" t="s">
        <v>17</v>
      </c>
      <c r="C2158" s="5" t="s">
        <v>18</v>
      </c>
      <c r="D2158" s="5" t="s">
        <v>19</v>
      </c>
      <c r="E2158" s="77" t="s">
        <v>20</v>
      </c>
      <c r="F2158" s="10">
        <v>234</v>
      </c>
      <c r="G2158" s="5" t="s">
        <v>298</v>
      </c>
      <c r="H2158" s="5" t="s">
        <v>294</v>
      </c>
      <c r="I2158" s="5">
        <v>3</v>
      </c>
      <c r="J2158" s="19">
        <v>0.90700000000000003</v>
      </c>
      <c r="K2158" s="19">
        <v>0.92100000000000004</v>
      </c>
      <c r="L2158" s="19">
        <v>0.81</v>
      </c>
      <c r="M2158" s="19">
        <v>1.8280000000000001</v>
      </c>
      <c r="N2158" s="19">
        <v>1.7829999999999999</v>
      </c>
      <c r="O2158" s="20">
        <v>98.47991313789359</v>
      </c>
      <c r="P2158" s="20">
        <v>111.9753086419753</v>
      </c>
      <c r="Q2158" s="20">
        <v>102.52383623107123</v>
      </c>
      <c r="R2158" s="10" t="str">
        <f>CONCATENATE(Таблица1[[#This Row],[ОКПД]],Таблица1[[#This Row],[Признак периода данных]],Таблица1[[#This Row],[ОКЕИ]])</f>
        <v>35.30.11.130_234</v>
      </c>
      <c r="S2158" s="10" t="str">
        <f>VLOOKUP(Таблица1[[#This Row],[ОКПД]],ОКПД!$A$2:$B$11000,2,FALSE)</f>
        <v>Энергия тепловая, отпущенная электрокотлами</v>
      </c>
      <c r="T2158" s="95" t="str">
        <f>VLOOKUP(Таблица1[[#This Row],[ОКЕИ]],'для единиц измирения'!$G$4:$H$1900,2,FALSE)</f>
        <v>тыс. Гкал</v>
      </c>
      <c r="U2158" s="10" t="str">
        <f>LEFT(Таблица1[[#This Row],[ОКПД]],2)</f>
        <v>35</v>
      </c>
      <c r="V2158" s="10" t="e">
        <f>IF(H2158=H2165:H2168,"…*",Таблица1[[#This Row],[За отчётный месяц]])</f>
        <v>#VALUE!</v>
      </c>
      <c r="Y2158" s="26">
        <f t="shared" si="45"/>
        <v>1.8280000000000001</v>
      </c>
      <c r="Z2158" s="90">
        <f t="shared" si="44"/>
        <v>102.52383623107123</v>
      </c>
    </row>
    <row r="2159" spans="1:26" ht="20.100000000000001" customHeight="1" x14ac:dyDescent="0.25">
      <c r="A2159" s="94">
        <v>45323</v>
      </c>
      <c r="B2159" s="5" t="s">
        <v>17</v>
      </c>
      <c r="C2159" s="5" t="s">
        <v>18</v>
      </c>
      <c r="D2159" s="5" t="s">
        <v>19</v>
      </c>
      <c r="E2159" s="77" t="s">
        <v>20</v>
      </c>
      <c r="F2159" s="10">
        <v>384</v>
      </c>
      <c r="G2159" s="5" t="s">
        <v>298</v>
      </c>
      <c r="H2159" s="5" t="s">
        <v>343</v>
      </c>
      <c r="I2159" s="5"/>
      <c r="J2159" s="19"/>
      <c r="K2159" s="19"/>
      <c r="L2159" s="19">
        <v>82</v>
      </c>
      <c r="M2159" s="19"/>
      <c r="N2159" s="19">
        <v>82</v>
      </c>
      <c r="O2159" s="20"/>
      <c r="P2159" s="20"/>
      <c r="Q2159" s="20"/>
      <c r="R2159" s="10" t="str">
        <f>CONCATENATE(Таблица1[[#This Row],[ОКПД]],Таблица1[[#This Row],[Признак периода данных]],Таблица1[[#This Row],[ОКЕИ]])</f>
        <v>31.02.10_384</v>
      </c>
      <c r="S2159" s="10" t="str">
        <f>VLOOKUP(Таблица1[[#This Row],[ОКПД]],ОКПД!$A$2:$B$11000,2,FALSE)</f>
        <v>Мебель кухонная</v>
      </c>
      <c r="T2159" s="95" t="str">
        <f>VLOOKUP(Таблица1[[#This Row],[ОКЕИ]],'для единиц измирения'!$G$4:$H$1900,2,FALSE)</f>
        <v>тыс.руб</v>
      </c>
      <c r="U2159" s="10" t="str">
        <f>LEFT(Таблица1[[#This Row],[ОКПД]],2)</f>
        <v>31</v>
      </c>
      <c r="V2159" s="10" t="e">
        <f>IF(H2159=H2166:H2169,"…*",Таблица1[[#This Row],[За отчётный месяц]])</f>
        <v>#VALUE!</v>
      </c>
      <c r="Y2159" s="26">
        <f t="shared" si="45"/>
        <v>0</v>
      </c>
      <c r="Z2159" s="90">
        <f t="shared" si="44"/>
        <v>0</v>
      </c>
    </row>
    <row r="2160" spans="1:26" ht="20.100000000000001" customHeight="1" x14ac:dyDescent="0.25">
      <c r="A2160" s="94">
        <v>45323</v>
      </c>
      <c r="B2160" s="5" t="s">
        <v>17</v>
      </c>
      <c r="C2160" s="5" t="s">
        <v>18</v>
      </c>
      <c r="D2160" s="5" t="s">
        <v>19</v>
      </c>
      <c r="E2160" s="77" t="s">
        <v>20</v>
      </c>
      <c r="F2160" s="10">
        <v>168</v>
      </c>
      <c r="G2160" s="5" t="s">
        <v>298</v>
      </c>
      <c r="H2160" s="5" t="s">
        <v>53</v>
      </c>
      <c r="I2160" s="5">
        <v>1</v>
      </c>
      <c r="J2160" s="19">
        <v>0.03</v>
      </c>
      <c r="K2160" s="19">
        <v>0.02</v>
      </c>
      <c r="L2160" s="19">
        <v>0.35</v>
      </c>
      <c r="M2160" s="19">
        <v>0.05</v>
      </c>
      <c r="N2160" s="19">
        <v>0.55000000000000004</v>
      </c>
      <c r="O2160" s="20">
        <v>150</v>
      </c>
      <c r="P2160" s="20">
        <v>8.5714285714285712</v>
      </c>
      <c r="Q2160" s="20">
        <v>9.0909090909090917</v>
      </c>
      <c r="R2160" s="10" t="str">
        <f>CONCATENATE(Таблица1[[#This Row],[ОКПД]],Таблица1[[#This Row],[Признак периода данных]],Таблица1[[#This Row],[ОКЕИ]])</f>
        <v>10.13.14.620_168</v>
      </c>
      <c r="S2160" s="10" t="str">
        <f>VLOOKUP(Таблица1[[#This Row],[ОКПД]],ОКПД!$A$2:$B$11000,2,FALSE)</f>
        <v>Продукты из мяса птицы</v>
      </c>
      <c r="T2160" s="95" t="str">
        <f>VLOOKUP(Таблица1[[#This Row],[ОКЕИ]],'для единиц измирения'!$G$4:$H$1900,2,FALSE)</f>
        <v>тонн</v>
      </c>
      <c r="U2160" s="10" t="str">
        <f>LEFT(Таблица1[[#This Row],[ОКПД]],2)</f>
        <v>10</v>
      </c>
      <c r="V2160" s="10" t="e">
        <f>IF(H2160=H2167:H2170,"…*",Таблица1[[#This Row],[За отчётный месяц]])</f>
        <v>#VALUE!</v>
      </c>
      <c r="Y2160" s="26">
        <f t="shared" si="45"/>
        <v>0.05</v>
      </c>
      <c r="Z2160" s="90">
        <f t="shared" si="44"/>
        <v>9.0909090909090917</v>
      </c>
    </row>
    <row r="2161" spans="1:26" ht="20.100000000000001" customHeight="1" x14ac:dyDescent="0.25">
      <c r="A2161" s="94">
        <v>45323</v>
      </c>
      <c r="B2161" s="5" t="s">
        <v>17</v>
      </c>
      <c r="C2161" s="5" t="s">
        <v>18</v>
      </c>
      <c r="D2161" s="5" t="s">
        <v>19</v>
      </c>
      <c r="E2161" s="77" t="s">
        <v>20</v>
      </c>
      <c r="F2161" s="10">
        <v>168</v>
      </c>
      <c r="G2161" s="5" t="s">
        <v>298</v>
      </c>
      <c r="H2161" s="5" t="s">
        <v>51</v>
      </c>
      <c r="I2161" s="5">
        <v>1</v>
      </c>
      <c r="J2161" s="19">
        <v>0.62</v>
      </c>
      <c r="K2161" s="19">
        <v>1.08</v>
      </c>
      <c r="L2161" s="19">
        <v>0.78</v>
      </c>
      <c r="M2161" s="19">
        <v>1.7</v>
      </c>
      <c r="N2161" s="19">
        <v>1.06</v>
      </c>
      <c r="O2161" s="20">
        <v>57.407407407407405</v>
      </c>
      <c r="P2161" s="20">
        <v>79.487179487179489</v>
      </c>
      <c r="Q2161" s="20">
        <v>160.37735849056602</v>
      </c>
      <c r="R2161" s="10" t="str">
        <f>CONCATENATE(Таблица1[[#This Row],[ОКПД]],Таблица1[[#This Row],[Признак периода данных]],Таблица1[[#This Row],[ОКЕИ]])</f>
        <v>10.13.14.610_168</v>
      </c>
      <c r="S2161" s="10" t="str">
        <f>VLOOKUP(Таблица1[[#This Row],[ОКПД]],ОКПД!$A$2:$B$11000,2,FALSE)</f>
        <v>Продукты из мяса</v>
      </c>
      <c r="T2161" s="95" t="str">
        <f>VLOOKUP(Таблица1[[#This Row],[ОКЕИ]],'для единиц измирения'!$G$4:$H$1900,2,FALSE)</f>
        <v>тонн</v>
      </c>
      <c r="U2161" s="10" t="str">
        <f>LEFT(Таблица1[[#This Row],[ОКПД]],2)</f>
        <v>10</v>
      </c>
      <c r="V2161" s="10" t="e">
        <f>IF(H2161=H2168:H2171,"…*",Таблица1[[#This Row],[За отчётный месяц]])</f>
        <v>#VALUE!</v>
      </c>
      <c r="Y2161" s="26">
        <f t="shared" si="45"/>
        <v>1.7</v>
      </c>
      <c r="Z2161" s="90">
        <f t="shared" si="44"/>
        <v>160.37735849056602</v>
      </c>
    </row>
    <row r="2162" spans="1:26" ht="20.100000000000001" customHeight="1" x14ac:dyDescent="0.25">
      <c r="A2162" s="94">
        <v>45323</v>
      </c>
      <c r="B2162" s="5" t="s">
        <v>17</v>
      </c>
      <c r="C2162" s="5" t="s">
        <v>18</v>
      </c>
      <c r="D2162" s="5" t="s">
        <v>19</v>
      </c>
      <c r="E2162" s="77" t="s">
        <v>20</v>
      </c>
      <c r="F2162" s="10">
        <v>168</v>
      </c>
      <c r="G2162" s="5" t="s">
        <v>298</v>
      </c>
      <c r="H2162" s="5" t="s">
        <v>78</v>
      </c>
      <c r="I2162" s="5">
        <v>1</v>
      </c>
      <c r="J2162" s="19">
        <v>0.437</v>
      </c>
      <c r="K2162" s="19">
        <v>0.40100000000000002</v>
      </c>
      <c r="L2162" s="19">
        <v>0.24399999999999999</v>
      </c>
      <c r="M2162" s="19">
        <v>0.83799999999999997</v>
      </c>
      <c r="N2162" s="19">
        <v>0.77700000000000002</v>
      </c>
      <c r="O2162" s="20">
        <v>108.97755610972568</v>
      </c>
      <c r="P2162" s="20">
        <v>179.09836065573771</v>
      </c>
      <c r="Q2162" s="20">
        <v>107.85070785070785</v>
      </c>
      <c r="R2162" s="10" t="str">
        <f>CONCATENATE(Таблица1[[#This Row],[ОКПД]],Таблица1[[#This Row],[Признак периода данных]],Таблица1[[#This Row],[ОКЕИ]])</f>
        <v>10.20.15_168</v>
      </c>
      <c r="S2162" s="10" t="str">
        <f>VLOOKUP(Таблица1[[#This Row],[ОКПД]],ОКПД!$A$2:$B$11000,2,FALSE)</f>
        <v>Мясо рыбы (включая фарш) мороженое</v>
      </c>
      <c r="T2162" s="95" t="str">
        <f>VLOOKUP(Таблица1[[#This Row],[ОКЕИ]],'для единиц измирения'!$G$4:$H$1900,2,FALSE)</f>
        <v>тонн</v>
      </c>
      <c r="U2162" s="10" t="str">
        <f>LEFT(Таблица1[[#This Row],[ОКПД]],2)</f>
        <v>10</v>
      </c>
      <c r="V2162" s="10" t="e">
        <f>IF(H2162=H2169:H2172,"…*",Таблица1[[#This Row],[За отчётный месяц]])</f>
        <v>#VALUE!</v>
      </c>
      <c r="Y2162" s="26">
        <f t="shared" si="45"/>
        <v>0.83799999999999997</v>
      </c>
      <c r="Z2162" s="90">
        <f t="shared" si="44"/>
        <v>107.85070785070785</v>
      </c>
    </row>
    <row r="2163" spans="1:26" ht="20.100000000000001" customHeight="1" x14ac:dyDescent="0.25">
      <c r="A2163" s="94">
        <v>45323</v>
      </c>
      <c r="B2163" s="5" t="s">
        <v>17</v>
      </c>
      <c r="C2163" s="5" t="s">
        <v>18</v>
      </c>
      <c r="D2163" s="5" t="s">
        <v>19</v>
      </c>
      <c r="E2163" s="77" t="s">
        <v>20</v>
      </c>
      <c r="F2163" s="10">
        <v>168</v>
      </c>
      <c r="G2163" s="5" t="s">
        <v>298</v>
      </c>
      <c r="H2163" s="5" t="s">
        <v>332</v>
      </c>
      <c r="I2163" s="5">
        <v>1</v>
      </c>
      <c r="J2163" s="19">
        <v>0.48</v>
      </c>
      <c r="K2163" s="19">
        <v>0.44</v>
      </c>
      <c r="L2163" s="19">
        <v>0.5</v>
      </c>
      <c r="M2163" s="19">
        <v>0.92</v>
      </c>
      <c r="N2163" s="19">
        <v>0.97</v>
      </c>
      <c r="O2163" s="20">
        <v>109.09090909090909</v>
      </c>
      <c r="P2163" s="20">
        <v>96</v>
      </c>
      <c r="Q2163" s="20">
        <v>94.845360824742272</v>
      </c>
      <c r="R2163" s="10" t="str">
        <f>CONCATENATE(Таблица1[[#This Row],[ОКПД]],Таблица1[[#This Row],[Признак периода данных]],Таблица1[[#This Row],[ОКЕИ]])</f>
        <v>10.51.55.120_168</v>
      </c>
      <c r="S2163" s="10" t="str">
        <f>VLOOKUP(Таблица1[[#This Row],[ОКПД]],ОКПД!$A$2:$B$11000,2,FALSE)</f>
        <v>Продукты из сыворотки</v>
      </c>
      <c r="T2163" s="95" t="str">
        <f>VLOOKUP(Таблица1[[#This Row],[ОКЕИ]],'для единиц измирения'!$G$4:$H$1900,2,FALSE)</f>
        <v>тонн</v>
      </c>
      <c r="U2163" s="10" t="str">
        <f>LEFT(Таблица1[[#This Row],[ОКПД]],2)</f>
        <v>10</v>
      </c>
      <c r="V2163" s="10" t="e">
        <f>IF(H2163=H2170:H2173,"…*",Таблица1[[#This Row],[За отчётный месяц]])</f>
        <v>#VALUE!</v>
      </c>
      <c r="Y2163" s="26">
        <f t="shared" si="45"/>
        <v>0.92</v>
      </c>
      <c r="Z2163" s="90">
        <f t="shared" si="44"/>
        <v>94.845360824742272</v>
      </c>
    </row>
    <row r="2164" spans="1:26" ht="20.100000000000001" customHeight="1" x14ac:dyDescent="0.25">
      <c r="A2164" s="94">
        <v>45323</v>
      </c>
      <c r="B2164" s="5" t="s">
        <v>17</v>
      </c>
      <c r="C2164" s="5" t="s">
        <v>18</v>
      </c>
      <c r="D2164" s="5" t="s">
        <v>19</v>
      </c>
      <c r="E2164" s="77" t="s">
        <v>20</v>
      </c>
      <c r="F2164" s="10">
        <v>168</v>
      </c>
      <c r="G2164" s="5" t="s">
        <v>298</v>
      </c>
      <c r="H2164" s="5" t="s">
        <v>112</v>
      </c>
      <c r="I2164" s="5">
        <v>2</v>
      </c>
      <c r="J2164" s="19">
        <v>0.13300000000000001</v>
      </c>
      <c r="K2164" s="19">
        <v>1.2949999999999999</v>
      </c>
      <c r="L2164" s="19">
        <v>3.7999999999999999E-2</v>
      </c>
      <c r="M2164" s="19">
        <v>1.4279999999999999</v>
      </c>
      <c r="N2164" s="19">
        <v>7.1999999999999995E-2</v>
      </c>
      <c r="O2164" s="20">
        <v>10.27027027027027</v>
      </c>
      <c r="P2164" s="20">
        <v>350</v>
      </c>
      <c r="Q2164" s="20">
        <v>1983.3333333333333</v>
      </c>
      <c r="R2164" s="10" t="str">
        <f>CONCATENATE(Таблица1[[#This Row],[ОКПД]],Таблица1[[#This Row],[Признак периода данных]],Таблица1[[#This Row],[ОКЕИ]])</f>
        <v>10.20.24.123_168</v>
      </c>
      <c r="S2164" s="10" t="str">
        <f>VLOOKUP(Таблица1[[#This Row],[ОКПД]],ОКПД!$A$2:$B$11000,2,FALSE)</f>
        <v>Рыба и филе морских рыб горячего копчения (кроме сельди)</v>
      </c>
      <c r="T2164" s="95" t="str">
        <f>VLOOKUP(Таблица1[[#This Row],[ОКЕИ]],'для единиц измирения'!$G$4:$H$1900,2,FALSE)</f>
        <v>тонн</v>
      </c>
      <c r="U2164" s="10" t="str">
        <f>LEFT(Таблица1[[#This Row],[ОКПД]],2)</f>
        <v>10</v>
      </c>
      <c r="V2164" s="10" t="e">
        <f>IF(H2164=H2171:H2174,"…*",Таблица1[[#This Row],[За отчётный месяц]])</f>
        <v>#VALUE!</v>
      </c>
      <c r="Y2164" s="26">
        <f t="shared" si="45"/>
        <v>1.4279999999999999</v>
      </c>
      <c r="Z2164" s="90">
        <f t="shared" si="44"/>
        <v>1983.3333333333333</v>
      </c>
    </row>
    <row r="2165" spans="1:26" ht="20.100000000000001" customHeight="1" x14ac:dyDescent="0.25">
      <c r="A2165" s="94">
        <v>45323</v>
      </c>
      <c r="B2165" s="5" t="s">
        <v>17</v>
      </c>
      <c r="C2165" s="5" t="s">
        <v>18</v>
      </c>
      <c r="D2165" s="5" t="s">
        <v>19</v>
      </c>
      <c r="E2165" s="77" t="s">
        <v>20</v>
      </c>
      <c r="F2165" s="10">
        <v>128</v>
      </c>
      <c r="G2165" s="5" t="s">
        <v>298</v>
      </c>
      <c r="H2165" s="5" t="s">
        <v>3041</v>
      </c>
      <c r="I2165" s="5">
        <v>1</v>
      </c>
      <c r="J2165" s="19">
        <v>6.95</v>
      </c>
      <c r="K2165" s="19">
        <v>4.0599999999999996</v>
      </c>
      <c r="L2165" s="19"/>
      <c r="M2165" s="19">
        <v>11.01</v>
      </c>
      <c r="N2165" s="19"/>
      <c r="O2165" s="20">
        <v>171.18226600985221</v>
      </c>
      <c r="P2165" s="20"/>
      <c r="Q2165" s="20"/>
      <c r="R2165" s="10" t="str">
        <f>CONCATENATE(Таблица1[[#This Row],[ОКПД]],Таблица1[[#This Row],[Признак периода данных]],Таблица1[[#This Row],[ОКЕИ]])</f>
        <v>11.07.11.122_128</v>
      </c>
      <c r="S2165" s="10" t="str">
        <f>VLOOKUP(Таблица1[[#This Row],[ОКПД]],ОКПД!$A$2:$B$11000,2,FALSE)</f>
        <v>Воды природные питьевые упакованные газированные</v>
      </c>
      <c r="T2165" s="95" t="str">
        <f>VLOOKUP(Таблица1[[#This Row],[ОКЕИ]],'для единиц измирения'!$G$4:$H$1900,2,FALSE)</f>
        <v>тыс.полу-литров</v>
      </c>
      <c r="U2165" s="10" t="str">
        <f>LEFT(Таблица1[[#This Row],[ОКПД]],2)</f>
        <v>11</v>
      </c>
      <c r="V2165" s="10" t="e">
        <f>IF(H2165=H2172:H2175,"…*",Таблица1[[#This Row],[За отчётный месяц]])</f>
        <v>#VALUE!</v>
      </c>
      <c r="Y2165" s="26">
        <f t="shared" si="45"/>
        <v>11.01</v>
      </c>
      <c r="Z2165" s="90">
        <f t="shared" si="44"/>
        <v>0</v>
      </c>
    </row>
    <row r="2166" spans="1:26" ht="20.100000000000001" customHeight="1" x14ac:dyDescent="0.25">
      <c r="A2166" s="94">
        <v>45323</v>
      </c>
      <c r="B2166" s="5" t="s">
        <v>17</v>
      </c>
      <c r="C2166" s="5" t="s">
        <v>18</v>
      </c>
      <c r="D2166" s="5" t="s">
        <v>19</v>
      </c>
      <c r="E2166" s="77" t="s">
        <v>20</v>
      </c>
      <c r="F2166" s="10">
        <v>168</v>
      </c>
      <c r="G2166" s="5" t="s">
        <v>298</v>
      </c>
      <c r="H2166" s="5" t="s">
        <v>45</v>
      </c>
      <c r="I2166" s="5">
        <v>2</v>
      </c>
      <c r="J2166" s="19">
        <v>0.77</v>
      </c>
      <c r="K2166" s="19">
        <v>1.4</v>
      </c>
      <c r="L2166" s="19">
        <v>1.64</v>
      </c>
      <c r="M2166" s="19">
        <v>2.17</v>
      </c>
      <c r="N2166" s="19">
        <v>2.48</v>
      </c>
      <c r="O2166" s="20">
        <v>55</v>
      </c>
      <c r="P2166" s="20">
        <v>46.951219512195124</v>
      </c>
      <c r="Q2166" s="20">
        <v>87.5</v>
      </c>
      <c r="R2166" s="10" t="str">
        <f>CONCATENATE(Таблица1[[#This Row],[ОКПД]],Таблица1[[#This Row],[Признак периода данных]],Таблица1[[#This Row],[ОКЕИ]])</f>
        <v>10.13.14.400_168</v>
      </c>
      <c r="S2166" s="10" t="str">
        <f>VLOOKUP(Таблица1[[#This Row],[ОКПД]],ОКПД!$A$2:$B$11000,2,FALSE)</f>
        <v>Изделия колбасные копченые</v>
      </c>
      <c r="T2166" s="95" t="str">
        <f>VLOOKUP(Таблица1[[#This Row],[ОКЕИ]],'для единиц измирения'!$G$4:$H$1900,2,FALSE)</f>
        <v>тонн</v>
      </c>
      <c r="U2166" s="10" t="str">
        <f>LEFT(Таблица1[[#This Row],[ОКПД]],2)</f>
        <v>10</v>
      </c>
      <c r="V2166" s="10" t="e">
        <f>IF(H2166=H2173:H2176,"…*",Таблица1[[#This Row],[За отчётный месяц]])</f>
        <v>#VALUE!</v>
      </c>
      <c r="Y2166" s="26">
        <f t="shared" si="45"/>
        <v>2.17</v>
      </c>
      <c r="Z2166" s="90">
        <f t="shared" si="44"/>
        <v>87.5</v>
      </c>
    </row>
    <row r="2167" spans="1:26" ht="20.100000000000001" customHeight="1" x14ac:dyDescent="0.25">
      <c r="A2167" s="94">
        <v>45323</v>
      </c>
      <c r="B2167" s="5" t="s">
        <v>17</v>
      </c>
      <c r="C2167" s="5" t="s">
        <v>18</v>
      </c>
      <c r="D2167" s="5" t="s">
        <v>19</v>
      </c>
      <c r="E2167" s="77" t="s">
        <v>20</v>
      </c>
      <c r="F2167" s="10">
        <v>168</v>
      </c>
      <c r="G2167" s="5" t="s">
        <v>298</v>
      </c>
      <c r="H2167" s="5" t="s">
        <v>120</v>
      </c>
      <c r="I2167" s="5">
        <v>1</v>
      </c>
      <c r="J2167" s="19">
        <v>0.16500000000000001</v>
      </c>
      <c r="K2167" s="19">
        <v>0.126</v>
      </c>
      <c r="L2167" s="19">
        <v>0.22</v>
      </c>
      <c r="M2167" s="19">
        <v>0.29099999999999998</v>
      </c>
      <c r="N2167" s="19">
        <v>0.38900000000000001</v>
      </c>
      <c r="O2167" s="20">
        <v>130.95238095238096</v>
      </c>
      <c r="P2167" s="20">
        <v>75</v>
      </c>
      <c r="Q2167" s="20">
        <v>74.807197943444734</v>
      </c>
      <c r="R2167" s="10" t="str">
        <f>CONCATENATE(Таблица1[[#This Row],[ОКПД]],Таблица1[[#This Row],[Признак периода данных]],Таблица1[[#This Row],[ОКЕИ]])</f>
        <v>10.20.25.120_168</v>
      </c>
      <c r="S2167" s="10" t="str">
        <f>VLOOKUP(Таблица1[[#This Row],[ОКПД]],ОКПД!$A$2:$B$11000,2,FALSE)</f>
        <v>Пресервы рыбные</v>
      </c>
      <c r="T2167" s="95" t="str">
        <f>VLOOKUP(Таблица1[[#This Row],[ОКЕИ]],'для единиц измирения'!$G$4:$H$1900,2,FALSE)</f>
        <v>тонн</v>
      </c>
      <c r="U2167" s="10" t="str">
        <f>LEFT(Таблица1[[#This Row],[ОКПД]],2)</f>
        <v>10</v>
      </c>
      <c r="V2167" s="10" t="e">
        <f>IF(H2167=H2174:H2177,"…*",Таблица1[[#This Row],[За отчётный месяц]])</f>
        <v>#VALUE!</v>
      </c>
      <c r="Y2167" s="26">
        <f t="shared" si="45"/>
        <v>0.29099999999999998</v>
      </c>
      <c r="Z2167" s="90">
        <f t="shared" si="44"/>
        <v>74.807197943444734</v>
      </c>
    </row>
    <row r="2168" spans="1:26" ht="20.100000000000001" customHeight="1" x14ac:dyDescent="0.25">
      <c r="A2168" s="94">
        <v>45323</v>
      </c>
      <c r="B2168" s="5" t="s">
        <v>17</v>
      </c>
      <c r="C2168" s="5" t="s">
        <v>18</v>
      </c>
      <c r="D2168" s="5" t="s">
        <v>19</v>
      </c>
      <c r="E2168" s="77" t="s">
        <v>20</v>
      </c>
      <c r="F2168" s="10">
        <v>114</v>
      </c>
      <c r="G2168" s="5" t="s">
        <v>298</v>
      </c>
      <c r="H2168" s="5" t="s">
        <v>243</v>
      </c>
      <c r="I2168" s="5">
        <v>1</v>
      </c>
      <c r="J2168" s="19">
        <v>0.36599999999999999</v>
      </c>
      <c r="K2168" s="19">
        <v>0.11700000000000001</v>
      </c>
      <c r="L2168" s="19"/>
      <c r="M2168" s="19">
        <v>0.48299999999999998</v>
      </c>
      <c r="N2168" s="19">
        <v>0.126</v>
      </c>
      <c r="O2168" s="20">
        <v>312.82051282051282</v>
      </c>
      <c r="P2168" s="20"/>
      <c r="Q2168" s="20">
        <v>383.33333333333331</v>
      </c>
      <c r="R2168" s="10" t="str">
        <f>CONCATENATE(Таблица1[[#This Row],[ОКПД]],Таблица1[[#This Row],[Признак периода данных]],Таблица1[[#This Row],[ОКЕИ]])</f>
        <v>20.11.11.150_114</v>
      </c>
      <c r="S2168" s="10" t="str">
        <f>VLOOKUP(Таблица1[[#This Row],[ОКПД]],ОКПД!$A$2:$B$11000,2,FALSE)</f>
        <v>Кислород</v>
      </c>
      <c r="T2168" s="95" t="str">
        <f>VLOOKUP(Таблица1[[#This Row],[ОКЕИ]],'для единиц измирения'!$G$4:$H$1900,2,FALSE)</f>
        <v>тыс.м3</v>
      </c>
      <c r="U2168" s="10" t="str">
        <f>LEFT(Таблица1[[#This Row],[ОКПД]],2)</f>
        <v>20</v>
      </c>
      <c r="V2168" s="10" t="e">
        <f>IF(H2168=H2175:H2178,"…*",Таблица1[[#This Row],[За отчётный месяц]])</f>
        <v>#VALUE!</v>
      </c>
      <c r="Y2168" s="26">
        <f t="shared" si="45"/>
        <v>0.48299999999999998</v>
      </c>
      <c r="Z2168" s="90">
        <f t="shared" si="44"/>
        <v>383.33333333333331</v>
      </c>
    </row>
    <row r="2169" spans="1:26" ht="20.100000000000001" customHeight="1" x14ac:dyDescent="0.25">
      <c r="A2169" s="94">
        <v>45323</v>
      </c>
      <c r="B2169" s="5" t="s">
        <v>17</v>
      </c>
      <c r="C2169" s="5" t="s">
        <v>18</v>
      </c>
      <c r="D2169" s="5" t="s">
        <v>19</v>
      </c>
      <c r="E2169" s="77" t="s">
        <v>20</v>
      </c>
      <c r="F2169" s="10">
        <v>882</v>
      </c>
      <c r="G2169" s="5" t="s">
        <v>298</v>
      </c>
      <c r="H2169" s="5" t="s">
        <v>368</v>
      </c>
      <c r="I2169" s="5">
        <v>1</v>
      </c>
      <c r="J2169" s="19">
        <v>0.09</v>
      </c>
      <c r="K2169" s="19"/>
      <c r="L2169" s="19"/>
      <c r="M2169" s="19">
        <v>0.09</v>
      </c>
      <c r="N2169" s="19"/>
      <c r="O2169" s="20"/>
      <c r="P2169" s="20"/>
      <c r="Q2169" s="20"/>
      <c r="R2169" s="10" t="str">
        <f>CONCATENATE(Таблица1[[#This Row],[ОКПД]],Таблица1[[#This Row],[Признак периода данных]],Таблица1[[#This Row],[ОКЕИ]])</f>
        <v>10.39.18_882</v>
      </c>
      <c r="S2169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169" s="95" t="str">
        <f>VLOOKUP(Таблица1[[#This Row],[ОКЕИ]],'для единиц измирения'!$G$4:$H$1900,2,FALSE)</f>
        <v>тыс.усл. банок</v>
      </c>
      <c r="U2169" s="10" t="str">
        <f>LEFT(Таблица1[[#This Row],[ОКПД]],2)</f>
        <v>10</v>
      </c>
      <c r="V2169" s="10" t="e">
        <f>IF(H2169=H2176:H2179,"…*",Таблица1[[#This Row],[За отчётный месяц]])</f>
        <v>#VALUE!</v>
      </c>
      <c r="Y2169" s="26">
        <f t="shared" si="45"/>
        <v>0.09</v>
      </c>
      <c r="Z2169" s="90">
        <f t="shared" si="44"/>
        <v>0</v>
      </c>
    </row>
    <row r="2170" spans="1:26" ht="20.100000000000001" customHeight="1" x14ac:dyDescent="0.25">
      <c r="A2170" s="94">
        <v>45323</v>
      </c>
      <c r="B2170" s="5" t="s">
        <v>17</v>
      </c>
      <c r="C2170" s="5" t="s">
        <v>18</v>
      </c>
      <c r="D2170" s="5" t="s">
        <v>19</v>
      </c>
      <c r="E2170" s="77" t="s">
        <v>20</v>
      </c>
      <c r="F2170" s="10">
        <v>247</v>
      </c>
      <c r="G2170" s="5" t="s">
        <v>298</v>
      </c>
      <c r="H2170" s="5" t="s">
        <v>279</v>
      </c>
      <c r="I2170" s="5"/>
      <c r="J2170" s="19"/>
      <c r="K2170" s="19">
        <v>0.58399999999999996</v>
      </c>
      <c r="L2170" s="19">
        <v>0.10299999999999999</v>
      </c>
      <c r="M2170" s="19">
        <v>0.58399999999999996</v>
      </c>
      <c r="N2170" s="19">
        <v>0.3</v>
      </c>
      <c r="O2170" s="20"/>
      <c r="P2170" s="20"/>
      <c r="Q2170" s="20">
        <v>194.66666666666666</v>
      </c>
      <c r="R2170" s="10" t="str">
        <f>CONCATENATE(Таблица1[[#This Row],[ОКПД]],Таблица1[[#This Row],[Признак периода данных]],Таблица1[[#This Row],[ОКЕИ]])</f>
        <v>35.11.10.142_247</v>
      </c>
      <c r="S2170" s="10" t="str">
        <f>VLOOKUP(Таблица1[[#This Row],[ОКПД]],ОКПД!$A$2:$B$11000,2,FALSE)</f>
        <v>Электроэнергия, произведенная ветровыми электростанциями</v>
      </c>
      <c r="T2170" s="95" t="str">
        <f>VLOOKUP(Таблица1[[#This Row],[ОКЕИ]],'для единиц измирения'!$G$4:$H$1900,2,FALSE)</f>
        <v>млн. кВт. ч</v>
      </c>
      <c r="U2170" s="10" t="str">
        <f>LEFT(Таблица1[[#This Row],[ОКПД]],2)</f>
        <v>35</v>
      </c>
      <c r="V2170" s="10" t="e">
        <f>IF(H2170=H2177:H2180,"…*",Таблица1[[#This Row],[За отчётный месяц]])</f>
        <v>#VALUE!</v>
      </c>
      <c r="Y2170" s="26">
        <f t="shared" si="45"/>
        <v>0.58399999999999996</v>
      </c>
      <c r="Z2170" s="90">
        <f t="shared" si="44"/>
        <v>194.66666666666666</v>
      </c>
    </row>
    <row r="2171" spans="1:26" ht="20.100000000000001" customHeight="1" x14ac:dyDescent="0.25">
      <c r="A2171" s="94">
        <v>45323</v>
      </c>
      <c r="B2171" s="5" t="s">
        <v>17</v>
      </c>
      <c r="C2171" s="5" t="s">
        <v>18</v>
      </c>
      <c r="D2171" s="5" t="s">
        <v>19</v>
      </c>
      <c r="E2171" s="77" t="s">
        <v>20</v>
      </c>
      <c r="F2171" s="10">
        <v>384</v>
      </c>
      <c r="G2171" s="5" t="s">
        <v>298</v>
      </c>
      <c r="H2171" s="5" t="s">
        <v>235</v>
      </c>
      <c r="I2171" s="5">
        <v>6</v>
      </c>
      <c r="J2171" s="19">
        <v>190.3</v>
      </c>
      <c r="K2171" s="19">
        <v>140.80000000000001</v>
      </c>
      <c r="L2171" s="19">
        <v>358</v>
      </c>
      <c r="M2171" s="19">
        <v>331.1</v>
      </c>
      <c r="N2171" s="19">
        <v>562.6</v>
      </c>
      <c r="O2171" s="20">
        <v>135.15625</v>
      </c>
      <c r="P2171" s="20">
        <v>53.156424581005588</v>
      </c>
      <c r="Q2171" s="20">
        <v>58.851759687166727</v>
      </c>
      <c r="R2171" s="10" t="str">
        <f>CONCATENATE(Таблица1[[#This Row],[ОКПД]],Таблица1[[#This Row],[Признак периода данных]],Таблица1[[#This Row],[ОКЕИ]])</f>
        <v>18.1_384</v>
      </c>
      <c r="S2171" s="10" t="str">
        <f>VLOOKUP(Таблица1[[#This Row],[ОКПД]],ОКПД!$A$2:$B$11000,2,FALSE)</f>
        <v>Услуги полиграфические и услуги, связанные с печатанием</v>
      </c>
      <c r="T2171" s="95" t="str">
        <f>VLOOKUP(Таблица1[[#This Row],[ОКЕИ]],'для единиц измирения'!$G$4:$H$1900,2,FALSE)</f>
        <v>тыс.руб</v>
      </c>
      <c r="U2171" s="10" t="str">
        <f>LEFT(Таблица1[[#This Row],[ОКПД]],2)</f>
        <v>18</v>
      </c>
      <c r="V2171" s="10" t="e">
        <f>IF(H2171=H2178:H2181,"…*",Таблица1[[#This Row],[За отчётный месяц]])</f>
        <v>#VALUE!</v>
      </c>
      <c r="Y2171" s="26">
        <f t="shared" si="45"/>
        <v>331.1</v>
      </c>
      <c r="Z2171" s="90">
        <f t="shared" si="44"/>
        <v>58.851759687166727</v>
      </c>
    </row>
    <row r="2172" spans="1:26" ht="20.100000000000001" customHeight="1" x14ac:dyDescent="0.25">
      <c r="A2172" s="94">
        <v>45323</v>
      </c>
      <c r="B2172" s="5" t="s">
        <v>17</v>
      </c>
      <c r="C2172" s="5" t="s">
        <v>18</v>
      </c>
      <c r="D2172" s="5" t="s">
        <v>19</v>
      </c>
      <c r="E2172" s="77" t="s">
        <v>20</v>
      </c>
      <c r="F2172" s="10">
        <v>168</v>
      </c>
      <c r="G2172" s="5" t="s">
        <v>298</v>
      </c>
      <c r="H2172" s="5" t="s">
        <v>194</v>
      </c>
      <c r="I2172" s="5">
        <v>1</v>
      </c>
      <c r="J2172" s="19">
        <v>0.46</v>
      </c>
      <c r="K2172" s="19">
        <v>0.3</v>
      </c>
      <c r="L2172" s="19">
        <v>0.3</v>
      </c>
      <c r="M2172" s="19">
        <v>0.76</v>
      </c>
      <c r="N2172" s="19">
        <v>0.62</v>
      </c>
      <c r="O2172" s="20">
        <v>153.33333333333334</v>
      </c>
      <c r="P2172" s="20">
        <v>153.33333333333334</v>
      </c>
      <c r="Q2172" s="20">
        <v>122.58064516129032</v>
      </c>
      <c r="R2172" s="10" t="str">
        <f>CONCATENATE(Таблица1[[#This Row],[ОКПД]],Таблица1[[#This Row],[Признак периода данных]],Таблица1[[#This Row],[ОКЕИ]])</f>
        <v>10.72.12.120_168</v>
      </c>
      <c r="S2172" s="10" t="str">
        <f>VLOOKUP(Таблица1[[#This Row],[ОКПД]],ОКПД!$A$2:$B$11000,2,FALSE)</f>
        <v>Печенье сладкое</v>
      </c>
      <c r="T2172" s="95" t="str">
        <f>VLOOKUP(Таблица1[[#This Row],[ОКЕИ]],'для единиц измирения'!$G$4:$H$1900,2,FALSE)</f>
        <v>тонн</v>
      </c>
      <c r="U2172" s="10" t="str">
        <f>LEFT(Таблица1[[#This Row],[ОКПД]],2)</f>
        <v>10</v>
      </c>
      <c r="V2172" s="10" t="e">
        <f>IF(H2172=H2179:H2182,"…*",Таблица1[[#This Row],[За отчётный месяц]])</f>
        <v>#VALUE!</v>
      </c>
      <c r="Y2172" s="26">
        <f t="shared" si="45"/>
        <v>0.76</v>
      </c>
      <c r="Z2172" s="90">
        <f t="shared" si="44"/>
        <v>122.58064516129032</v>
      </c>
    </row>
    <row r="2173" spans="1:26" ht="20.100000000000001" customHeight="1" x14ac:dyDescent="0.25">
      <c r="A2173" s="94">
        <v>45323</v>
      </c>
      <c r="B2173" s="5" t="s">
        <v>17</v>
      </c>
      <c r="C2173" s="5" t="s">
        <v>18</v>
      </c>
      <c r="D2173" s="5" t="s">
        <v>19</v>
      </c>
      <c r="E2173" s="77" t="s">
        <v>20</v>
      </c>
      <c r="F2173" s="10">
        <v>168</v>
      </c>
      <c r="G2173" s="5" t="s">
        <v>298</v>
      </c>
      <c r="H2173" s="5" t="s">
        <v>167</v>
      </c>
      <c r="I2173" s="5">
        <v>2</v>
      </c>
      <c r="J2173" s="19">
        <v>1.1299999999999999</v>
      </c>
      <c r="K2173" s="19">
        <v>0.96</v>
      </c>
      <c r="L2173" s="19">
        <v>0.99</v>
      </c>
      <c r="M2173" s="19">
        <v>2.09</v>
      </c>
      <c r="N2173" s="19">
        <v>1.84</v>
      </c>
      <c r="O2173" s="20">
        <v>117.70833333333333</v>
      </c>
      <c r="P2173" s="20">
        <v>114.14141414141415</v>
      </c>
      <c r="Q2173" s="20">
        <v>113.58695652173913</v>
      </c>
      <c r="R2173" s="10" t="str">
        <f>CONCATENATE(Таблица1[[#This Row],[ОКПД]],Таблица1[[#This Row],[Признак периода данных]],Таблица1[[#This Row],[ОКЕИ]])</f>
        <v>10.51.56.150_168</v>
      </c>
      <c r="S2173" s="10" t="str">
        <f>VLOOKUP(Таблица1[[#This Row],[ОКПД]],ОКПД!$A$2:$B$11000,2,FALSE)</f>
        <v>Продукты на основе творога</v>
      </c>
      <c r="T2173" s="95" t="str">
        <f>VLOOKUP(Таблица1[[#This Row],[ОКЕИ]],'для единиц измирения'!$G$4:$H$1900,2,FALSE)</f>
        <v>тонн</v>
      </c>
      <c r="U2173" s="10" t="str">
        <f>LEFT(Таблица1[[#This Row],[ОКПД]],2)</f>
        <v>10</v>
      </c>
      <c r="V2173" s="10" t="e">
        <f>IF(H2173=H2180:H2183,"…*",Таблица1[[#This Row],[За отчётный месяц]])</f>
        <v>#VALUE!</v>
      </c>
      <c r="Y2173" s="26">
        <f t="shared" si="45"/>
        <v>2.09</v>
      </c>
      <c r="Z2173" s="90">
        <f t="shared" si="44"/>
        <v>113.58695652173913</v>
      </c>
    </row>
    <row r="2174" spans="1:26" ht="20.100000000000001" customHeight="1" x14ac:dyDescent="0.25">
      <c r="A2174" s="94">
        <v>45323</v>
      </c>
      <c r="B2174" s="5" t="s">
        <v>17</v>
      </c>
      <c r="C2174" s="5" t="s">
        <v>18</v>
      </c>
      <c r="D2174" s="5" t="s">
        <v>19</v>
      </c>
      <c r="E2174" s="77" t="s">
        <v>20</v>
      </c>
      <c r="F2174" s="10">
        <v>384</v>
      </c>
      <c r="G2174" s="5" t="s">
        <v>298</v>
      </c>
      <c r="H2174" s="5" t="s">
        <v>353</v>
      </c>
      <c r="I2174" s="5">
        <v>3</v>
      </c>
      <c r="J2174" s="19">
        <v>730.6</v>
      </c>
      <c r="K2174" s="19">
        <v>287.39999999999998</v>
      </c>
      <c r="L2174" s="19"/>
      <c r="M2174" s="19">
        <v>1018</v>
      </c>
      <c r="N2174" s="19"/>
      <c r="O2174" s="20">
        <v>254.21016005567154</v>
      </c>
      <c r="P2174" s="20"/>
      <c r="Q2174" s="20"/>
      <c r="R2174" s="10" t="str">
        <f>CONCATENATE(Таблица1[[#This Row],[ОКПД]],Таблица1[[#This Row],[Признак периода данных]],Таблица1[[#This Row],[ОКЕИ]])</f>
        <v>17.23.13_384</v>
      </c>
      <c r="S2174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174" s="95" t="str">
        <f>VLOOKUP(Таблица1[[#This Row],[ОКЕИ]],'для единиц измирения'!$G$4:$H$1900,2,FALSE)</f>
        <v>тыс.руб</v>
      </c>
      <c r="U2174" s="10" t="str">
        <f>LEFT(Таблица1[[#This Row],[ОКПД]],2)</f>
        <v>17</v>
      </c>
      <c r="V2174" s="10" t="e">
        <f>IF(H2174=H2181:H2184,"…*",Таблица1[[#This Row],[За отчётный месяц]])</f>
        <v>#VALUE!</v>
      </c>
      <c r="Y2174" s="26">
        <f t="shared" si="45"/>
        <v>1018</v>
      </c>
      <c r="Z2174" s="90">
        <f t="shared" si="44"/>
        <v>0</v>
      </c>
    </row>
    <row r="2175" spans="1:26" ht="20.100000000000001" customHeight="1" x14ac:dyDescent="0.25">
      <c r="A2175" s="94">
        <v>45323</v>
      </c>
      <c r="B2175" s="5" t="s">
        <v>17</v>
      </c>
      <c r="C2175" s="5" t="s">
        <v>18</v>
      </c>
      <c r="D2175" s="5" t="s">
        <v>19</v>
      </c>
      <c r="E2175" s="77" t="s">
        <v>20</v>
      </c>
      <c r="F2175" s="10">
        <v>796</v>
      </c>
      <c r="G2175" s="5" t="s">
        <v>298</v>
      </c>
      <c r="H2175" s="5" t="s">
        <v>9096</v>
      </c>
      <c r="I2175" s="5"/>
      <c r="J2175" s="19"/>
      <c r="K2175" s="19">
        <v>1</v>
      </c>
      <c r="L2175" s="19"/>
      <c r="M2175" s="19">
        <v>1</v>
      </c>
      <c r="N2175" s="19"/>
      <c r="O2175" s="20"/>
      <c r="P2175" s="20"/>
      <c r="Q2175" s="20"/>
      <c r="R2175" s="10" t="str">
        <f>CONCATENATE(Таблица1[[#This Row],[ОКПД]],Таблица1[[#This Row],[Признак периода данных]],Таблица1[[#This Row],[ОКЕИ]])</f>
        <v>31.02.10.001.АГ_796</v>
      </c>
      <c r="S2175" s="10" t="str">
        <f>VLOOKUP(Таблица1[[#This Row],[ОКПД]],ОКПД!$A$2:$B$11000,2,FALSE)</f>
        <v>Столы кухонные, для столовой и гостиной</v>
      </c>
      <c r="T2175" s="95" t="str">
        <f>VLOOKUP(Таблица1[[#This Row],[ОКЕИ]],'для единиц измирения'!$G$4:$H$1900,2,FALSE)</f>
        <v>штук</v>
      </c>
      <c r="U2175" s="10" t="str">
        <f>LEFT(Таблица1[[#This Row],[ОКПД]],2)</f>
        <v>31</v>
      </c>
      <c r="V2175" s="10" t="e">
        <f>IF(H2175=H2182:H2185,"…*",Таблица1[[#This Row],[За отчётный месяц]])</f>
        <v>#VALUE!</v>
      </c>
      <c r="Y2175" s="26">
        <f t="shared" si="45"/>
        <v>1</v>
      </c>
      <c r="Z2175" s="90">
        <f t="shared" si="44"/>
        <v>0</v>
      </c>
    </row>
    <row r="2176" spans="1:26" ht="20.100000000000001" customHeight="1" x14ac:dyDescent="0.25">
      <c r="A2176" s="94">
        <v>45323</v>
      </c>
      <c r="B2176" s="5" t="s">
        <v>17</v>
      </c>
      <c r="C2176" s="5" t="s">
        <v>18</v>
      </c>
      <c r="D2176" s="5" t="s">
        <v>19</v>
      </c>
      <c r="E2176" s="77" t="s">
        <v>20</v>
      </c>
      <c r="F2176" s="10">
        <v>168</v>
      </c>
      <c r="G2176" s="5" t="s">
        <v>298</v>
      </c>
      <c r="H2176" s="5" t="s">
        <v>89</v>
      </c>
      <c r="I2176" s="5">
        <v>2</v>
      </c>
      <c r="J2176" s="19">
        <v>0.92100000000000004</v>
      </c>
      <c r="K2176" s="19">
        <v>0.82099999999999995</v>
      </c>
      <c r="L2176" s="19">
        <v>0.55700000000000005</v>
      </c>
      <c r="M2176" s="19">
        <v>1.742</v>
      </c>
      <c r="N2176" s="19">
        <v>1.1719999999999999</v>
      </c>
      <c r="O2176" s="20">
        <v>112.18026796589525</v>
      </c>
      <c r="P2176" s="20">
        <v>165.35008976660683</v>
      </c>
      <c r="Q2176" s="20">
        <v>148.63481228668942</v>
      </c>
      <c r="R2176" s="10" t="str">
        <f>CONCATENATE(Таблица1[[#This Row],[ОКПД]],Таблица1[[#This Row],[Признак периода данных]],Таблица1[[#This Row],[ОКЕИ]])</f>
        <v>10.20.23.110_168</v>
      </c>
      <c r="S2176" s="10" t="str">
        <f>VLOOKUP(Таблица1[[#This Row],[ОКПД]],ОКПД!$A$2:$B$11000,2,FALSE)</f>
        <v>Рыба вяленая</v>
      </c>
      <c r="T2176" s="95" t="str">
        <f>VLOOKUP(Таблица1[[#This Row],[ОКЕИ]],'для единиц измирения'!$G$4:$H$1900,2,FALSE)</f>
        <v>тонн</v>
      </c>
      <c r="U2176" s="10" t="str">
        <f>LEFT(Таблица1[[#This Row],[ОКПД]],2)</f>
        <v>10</v>
      </c>
      <c r="V2176" s="10" t="e">
        <f>IF(H2176=H2183:H2186,"…*",Таблица1[[#This Row],[За отчётный месяц]])</f>
        <v>#VALUE!</v>
      </c>
      <c r="Y2176" s="26">
        <f t="shared" si="45"/>
        <v>1.742</v>
      </c>
      <c r="Z2176" s="90">
        <f t="shared" si="44"/>
        <v>148.63481228668942</v>
      </c>
    </row>
    <row r="2177" spans="1:26" ht="20.100000000000001" customHeight="1" x14ac:dyDescent="0.25">
      <c r="A2177" s="94">
        <v>45323</v>
      </c>
      <c r="B2177" s="5" t="s">
        <v>17</v>
      </c>
      <c r="C2177" s="5" t="s">
        <v>18</v>
      </c>
      <c r="D2177" s="5" t="s">
        <v>19</v>
      </c>
      <c r="E2177" s="77" t="s">
        <v>20</v>
      </c>
      <c r="F2177" s="10">
        <v>168</v>
      </c>
      <c r="G2177" s="5" t="s">
        <v>298</v>
      </c>
      <c r="H2177" s="5" t="s">
        <v>187</v>
      </c>
      <c r="I2177" s="5">
        <v>2</v>
      </c>
      <c r="J2177" s="19">
        <v>0.7</v>
      </c>
      <c r="K2177" s="19">
        <v>0.53</v>
      </c>
      <c r="L2177" s="19">
        <v>3.39</v>
      </c>
      <c r="M2177" s="19">
        <v>1.23</v>
      </c>
      <c r="N2177" s="19">
        <v>5.4</v>
      </c>
      <c r="O2177" s="20">
        <v>132.0754716981132</v>
      </c>
      <c r="P2177" s="20">
        <v>20.64896755162242</v>
      </c>
      <c r="Q2177" s="20">
        <v>22.777777777777779</v>
      </c>
      <c r="R2177" s="10" t="str">
        <f>CONCATENATE(Таблица1[[#This Row],[ОКПД]],Таблица1[[#This Row],[Признак периода данных]],Таблица1[[#This Row],[ОКЕИ]])</f>
        <v>10.71.72.001.АГ_168</v>
      </c>
      <c r="S2177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177" s="95" t="str">
        <f>VLOOKUP(Таблица1[[#This Row],[ОКЕИ]],'для единиц измирения'!$G$4:$H$1900,2,FALSE)</f>
        <v>тонн</v>
      </c>
      <c r="U2177" s="10" t="str">
        <f>LEFT(Таблица1[[#This Row],[ОКПД]],2)</f>
        <v>10</v>
      </c>
      <c r="V2177" s="10" t="e">
        <f>IF(H2177=H2184:H2187,"…*",Таблица1[[#This Row],[За отчётный месяц]])</f>
        <v>#VALUE!</v>
      </c>
      <c r="Y2177" s="26">
        <f t="shared" si="45"/>
        <v>1.23</v>
      </c>
      <c r="Z2177" s="90">
        <f t="shared" si="44"/>
        <v>22.777777777777779</v>
      </c>
    </row>
    <row r="2178" spans="1:26" ht="20.100000000000001" customHeight="1" x14ac:dyDescent="0.25">
      <c r="A2178" s="94">
        <v>45323</v>
      </c>
      <c r="B2178" s="5" t="s">
        <v>17</v>
      </c>
      <c r="C2178" s="5" t="s">
        <v>18</v>
      </c>
      <c r="D2178" s="5" t="s">
        <v>19</v>
      </c>
      <c r="E2178" s="77" t="s">
        <v>20</v>
      </c>
      <c r="F2178" s="10">
        <v>168</v>
      </c>
      <c r="G2178" s="5" t="s">
        <v>298</v>
      </c>
      <c r="H2178" s="5" t="s">
        <v>108</v>
      </c>
      <c r="I2178" s="5">
        <v>2</v>
      </c>
      <c r="J2178" s="19">
        <v>2.855</v>
      </c>
      <c r="K2178" s="19">
        <v>2.3780000000000001</v>
      </c>
      <c r="L2178" s="19">
        <v>0.17399999999999999</v>
      </c>
      <c r="M2178" s="19">
        <v>5.2329999999999997</v>
      </c>
      <c r="N2178" s="19">
        <v>0.30599999999999999</v>
      </c>
      <c r="O2178" s="20">
        <v>120.05887300252313</v>
      </c>
      <c r="P2178" s="20">
        <v>1640.8045977011495</v>
      </c>
      <c r="Q2178" s="20">
        <v>1710.1307189542483</v>
      </c>
      <c r="R2178" s="10" t="str">
        <f>CONCATENATE(Таблица1[[#This Row],[ОКПД]],Таблица1[[#This Row],[Признак периода данных]],Таблица1[[#This Row],[ОКЕИ]])</f>
        <v>10.20.24.113_168</v>
      </c>
      <c r="S2178" s="10" t="str">
        <f>VLOOKUP(Таблица1[[#This Row],[ОКПД]],ОКПД!$A$2:$B$11000,2,FALSE)</f>
        <v>Рыба и филе морских рыб холодного копчения (кроме сельди)</v>
      </c>
      <c r="T2178" s="95" t="str">
        <f>VLOOKUP(Таблица1[[#This Row],[ОКЕИ]],'для единиц измирения'!$G$4:$H$1900,2,FALSE)</f>
        <v>тонн</v>
      </c>
      <c r="U2178" s="10" t="str">
        <f>LEFT(Таблица1[[#This Row],[ОКПД]],2)</f>
        <v>10</v>
      </c>
      <c r="V2178" s="10" t="e">
        <f>IF(H2178=H2185:H2188,"…*",Таблица1[[#This Row],[За отчётный месяц]])</f>
        <v>#VALUE!</v>
      </c>
      <c r="Y2178" s="26">
        <f t="shared" si="45"/>
        <v>5.2329999999999997</v>
      </c>
      <c r="Z2178" s="90">
        <f t="shared" si="44"/>
        <v>1710.1307189542483</v>
      </c>
    </row>
    <row r="2179" spans="1:26" ht="20.100000000000001" customHeight="1" x14ac:dyDescent="0.25">
      <c r="A2179" s="94">
        <v>45323</v>
      </c>
      <c r="B2179" s="5" t="s">
        <v>17</v>
      </c>
      <c r="C2179" s="5" t="s">
        <v>18</v>
      </c>
      <c r="D2179" s="5" t="s">
        <v>19</v>
      </c>
      <c r="E2179" s="77" t="s">
        <v>20</v>
      </c>
      <c r="F2179" s="10">
        <v>168</v>
      </c>
      <c r="G2179" s="5" t="s">
        <v>298</v>
      </c>
      <c r="H2179" s="5" t="s">
        <v>137</v>
      </c>
      <c r="I2179" s="5">
        <v>2</v>
      </c>
      <c r="J2179" s="19">
        <v>2.54</v>
      </c>
      <c r="K2179" s="19">
        <v>3.57</v>
      </c>
      <c r="L2179" s="19">
        <v>3.86</v>
      </c>
      <c r="M2179" s="19">
        <v>6.11</v>
      </c>
      <c r="N2179" s="19">
        <v>7.46</v>
      </c>
      <c r="O2179" s="20">
        <v>71.148459383753504</v>
      </c>
      <c r="P2179" s="20">
        <v>65.803108808290162</v>
      </c>
      <c r="Q2179" s="20">
        <v>81.903485254691688</v>
      </c>
      <c r="R2179" s="10" t="str">
        <f>CONCATENATE(Таблица1[[#This Row],[ОКПД]],Таблица1[[#This Row],[Признак периода данных]],Таблица1[[#This Row],[ОКЕИ]])</f>
        <v>10.51.40.310_168</v>
      </c>
      <c r="S2179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179" s="95" t="str">
        <f>VLOOKUP(Таблица1[[#This Row],[ОКЕИ]],'для единиц измирения'!$G$4:$H$1900,2,FALSE)</f>
        <v>тонн</v>
      </c>
      <c r="U2179" s="10" t="str">
        <f>LEFT(Таблица1[[#This Row],[ОКПД]],2)</f>
        <v>10</v>
      </c>
      <c r="V2179" s="10" t="e">
        <f>IF(H2179=H2186:H2189,"…*",Таблица1[[#This Row],[За отчётный месяц]])</f>
        <v>#VALUE!</v>
      </c>
      <c r="Y2179" s="26">
        <f t="shared" si="45"/>
        <v>6.11</v>
      </c>
      <c r="Z2179" s="90">
        <f t="shared" si="44"/>
        <v>81.903485254691688</v>
      </c>
    </row>
    <row r="2180" spans="1:26" ht="20.100000000000001" customHeight="1" x14ac:dyDescent="0.25">
      <c r="A2180" s="94">
        <v>45323</v>
      </c>
      <c r="B2180" s="5" t="s">
        <v>17</v>
      </c>
      <c r="C2180" s="5" t="s">
        <v>18</v>
      </c>
      <c r="D2180" s="5" t="s">
        <v>19</v>
      </c>
      <c r="E2180" s="77" t="s">
        <v>20</v>
      </c>
      <c r="F2180" s="10">
        <v>168</v>
      </c>
      <c r="G2180" s="5" t="s">
        <v>298</v>
      </c>
      <c r="H2180" s="5" t="s">
        <v>163</v>
      </c>
      <c r="I2180" s="5">
        <v>1</v>
      </c>
      <c r="J2180" s="19">
        <v>4.5</v>
      </c>
      <c r="K2180" s="19">
        <v>3.55</v>
      </c>
      <c r="L2180" s="19">
        <v>4.5999999999999996</v>
      </c>
      <c r="M2180" s="19">
        <v>8.0500000000000007</v>
      </c>
      <c r="N2180" s="19">
        <v>9.07</v>
      </c>
      <c r="O2180" s="20">
        <v>126.7605633802817</v>
      </c>
      <c r="P2180" s="20">
        <v>97.826086956521735</v>
      </c>
      <c r="Q2180" s="20">
        <v>88.754134509371553</v>
      </c>
      <c r="R2180" s="10" t="str">
        <f>CONCATENATE(Таблица1[[#This Row],[ОКПД]],Таблица1[[#This Row],[Признак периода данных]],Таблица1[[#This Row],[ОКЕИ]])</f>
        <v>10.51.56.110_168</v>
      </c>
      <c r="S2180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180" s="95" t="str">
        <f>VLOOKUP(Таблица1[[#This Row],[ОКЕИ]],'для единиц измирения'!$G$4:$H$1900,2,FALSE)</f>
        <v>тонн</v>
      </c>
      <c r="U2180" s="10" t="str">
        <f>LEFT(Таблица1[[#This Row],[ОКПД]],2)</f>
        <v>10</v>
      </c>
      <c r="V2180" s="10" t="e">
        <f>IF(H2180=H2187:H2190,"…*",Таблица1[[#This Row],[За отчётный месяц]])</f>
        <v>#VALUE!</v>
      </c>
      <c r="Y2180" s="26">
        <f t="shared" si="45"/>
        <v>8.0500000000000007</v>
      </c>
      <c r="Z2180" s="90">
        <f t="shared" si="44"/>
        <v>88.754134509371553</v>
      </c>
    </row>
    <row r="2181" spans="1:26" ht="20.100000000000001" customHeight="1" x14ac:dyDescent="0.25">
      <c r="A2181" s="94">
        <v>45323</v>
      </c>
      <c r="B2181" s="5" t="s">
        <v>17</v>
      </c>
      <c r="C2181" s="5" t="s">
        <v>18</v>
      </c>
      <c r="D2181" s="5" t="s">
        <v>19</v>
      </c>
      <c r="E2181" s="77" t="s">
        <v>20</v>
      </c>
      <c r="F2181" s="10">
        <v>128</v>
      </c>
      <c r="G2181" s="5" t="s">
        <v>298</v>
      </c>
      <c r="H2181" s="5" t="s">
        <v>341</v>
      </c>
      <c r="I2181" s="5">
        <v>1</v>
      </c>
      <c r="J2181" s="19">
        <v>0.93100000000000005</v>
      </c>
      <c r="K2181" s="19">
        <v>7.35</v>
      </c>
      <c r="L2181" s="19">
        <v>13.6</v>
      </c>
      <c r="M2181" s="19">
        <v>8.2810000000000006</v>
      </c>
      <c r="N2181" s="19">
        <v>13.8</v>
      </c>
      <c r="O2181" s="20">
        <v>12.666666666666666</v>
      </c>
      <c r="P2181" s="20">
        <v>6.8455882352941178</v>
      </c>
      <c r="Q2181" s="20">
        <v>60.007246376811594</v>
      </c>
      <c r="R2181" s="10" t="str">
        <f>CONCATENATE(Таблица1[[#This Row],[ОКПД]],Таблица1[[#This Row],[Признак периода данных]],Таблица1[[#This Row],[ОКЕИ]])</f>
        <v>11.07.11.150_128</v>
      </c>
      <c r="S2181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181" s="95" t="str">
        <f>VLOOKUP(Таблица1[[#This Row],[ОКЕИ]],'для единиц измирения'!$G$4:$H$1900,2,FALSE)</f>
        <v>тыс.полу-литров</v>
      </c>
      <c r="U2181" s="10" t="str">
        <f>LEFT(Таблица1[[#This Row],[ОКПД]],2)</f>
        <v>11</v>
      </c>
      <c r="V2181" s="10" t="e">
        <f>IF(H2181=H2188:H2191,"…*",Таблица1[[#This Row],[За отчётный месяц]])</f>
        <v>#VALUE!</v>
      </c>
      <c r="Y2181" s="26">
        <f t="shared" si="45"/>
        <v>8.2810000000000006</v>
      </c>
      <c r="Z2181" s="90">
        <f t="shared" si="44"/>
        <v>60.007246376811594</v>
      </c>
    </row>
    <row r="2182" spans="1:26" ht="20.100000000000001" customHeight="1" x14ac:dyDescent="0.25">
      <c r="A2182" s="94">
        <v>45323</v>
      </c>
      <c r="B2182" s="5" t="s">
        <v>17</v>
      </c>
      <c r="C2182" s="5" t="s">
        <v>18</v>
      </c>
      <c r="D2182" s="5" t="s">
        <v>19</v>
      </c>
      <c r="E2182" s="77" t="s">
        <v>20</v>
      </c>
      <c r="F2182" s="10">
        <v>168</v>
      </c>
      <c r="G2182" s="5" t="s">
        <v>298</v>
      </c>
      <c r="H2182" s="5" t="s">
        <v>383</v>
      </c>
      <c r="I2182" s="5"/>
      <c r="J2182" s="19"/>
      <c r="K2182" s="19">
        <v>6.7000000000000004E-2</v>
      </c>
      <c r="L2182" s="19"/>
      <c r="M2182" s="19">
        <v>6.7000000000000004E-2</v>
      </c>
      <c r="N2182" s="19"/>
      <c r="O2182" s="20"/>
      <c r="P2182" s="20"/>
      <c r="Q2182" s="20"/>
      <c r="R2182" s="10" t="str">
        <f>CONCATENATE(Таблица1[[#This Row],[ОКПД]],Таблица1[[#This Row],[Признак периода данных]],Таблица1[[#This Row],[ОКЕИ]])</f>
        <v>10.72.11_168</v>
      </c>
      <c r="S2182" s="10" t="str">
        <f>VLOOKUP(Таблица1[[#This Row],[ОКПД]],ОКПД!$A$2:$B$11000,2,FALSE)</f>
        <v>Хлебцы хрустящие, сухари, гренки и аналогичные обжаренные продукты</v>
      </c>
      <c r="T2182" s="95" t="str">
        <f>VLOOKUP(Таблица1[[#This Row],[ОКЕИ]],'для единиц измирения'!$G$4:$H$1900,2,FALSE)</f>
        <v>тонн</v>
      </c>
      <c r="U2182" s="10" t="str">
        <f>LEFT(Таблица1[[#This Row],[ОКПД]],2)</f>
        <v>10</v>
      </c>
      <c r="V2182" s="10" t="e">
        <f>IF(H2182=H2189:H2192,"…*",Таблица1[[#This Row],[За отчётный месяц]])</f>
        <v>#VALUE!</v>
      </c>
      <c r="Y2182" s="26">
        <f t="shared" si="45"/>
        <v>6.7000000000000004E-2</v>
      </c>
      <c r="Z2182" s="90">
        <f t="shared" si="44"/>
        <v>0</v>
      </c>
    </row>
    <row r="2183" spans="1:26" ht="20.100000000000001" customHeight="1" x14ac:dyDescent="0.25">
      <c r="A2183" s="94">
        <v>45323</v>
      </c>
      <c r="B2183" s="5" t="s">
        <v>17</v>
      </c>
      <c r="C2183" s="5" t="s">
        <v>18</v>
      </c>
      <c r="D2183" s="5" t="s">
        <v>19</v>
      </c>
      <c r="E2183" s="77" t="s">
        <v>20</v>
      </c>
      <c r="F2183" s="10">
        <v>796</v>
      </c>
      <c r="G2183" s="5" t="s">
        <v>298</v>
      </c>
      <c r="H2183" s="5" t="s">
        <v>9140</v>
      </c>
      <c r="I2183" s="5"/>
      <c r="J2183" s="19"/>
      <c r="K2183" s="19">
        <v>1</v>
      </c>
      <c r="L2183" s="19"/>
      <c r="M2183" s="19">
        <v>1</v>
      </c>
      <c r="N2183" s="19">
        <v>1</v>
      </c>
      <c r="O2183" s="20"/>
      <c r="P2183" s="20"/>
      <c r="Q2183" s="20">
        <v>100</v>
      </c>
      <c r="R2183" s="10" t="str">
        <f>CONCATENATE(Таблица1[[#This Row],[ОКПД]],Таблица1[[#This Row],[Признак периода данных]],Таблица1[[#This Row],[ОКЕИ]])</f>
        <v>31.09.12.119_796</v>
      </c>
      <c r="S2183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183" s="95" t="str">
        <f>VLOOKUP(Таблица1[[#This Row],[ОКЕИ]],'для единиц измирения'!$G$4:$H$1900,2,FALSE)</f>
        <v>штук</v>
      </c>
      <c r="U2183" s="10" t="str">
        <f>LEFT(Таблица1[[#This Row],[ОКПД]],2)</f>
        <v>31</v>
      </c>
      <c r="V2183" s="10" t="e">
        <f>IF(H2183=H2190:H2193,"…*",Таблица1[[#This Row],[За отчётный месяц]])</f>
        <v>#VALUE!</v>
      </c>
      <c r="Y2183" s="26">
        <f t="shared" si="45"/>
        <v>1</v>
      </c>
      <c r="Z2183" s="90">
        <f t="shared" ref="Z2183:Z2246" si="46">Q2183</f>
        <v>100</v>
      </c>
    </row>
    <row r="2184" spans="1:26" ht="20.100000000000001" customHeight="1" x14ac:dyDescent="0.25">
      <c r="A2184" s="94">
        <v>45323</v>
      </c>
      <c r="B2184" s="5" t="s">
        <v>17</v>
      </c>
      <c r="C2184" s="5" t="s">
        <v>18</v>
      </c>
      <c r="D2184" s="5" t="s">
        <v>19</v>
      </c>
      <c r="E2184" s="77" t="s">
        <v>20</v>
      </c>
      <c r="F2184" s="10">
        <v>384</v>
      </c>
      <c r="G2184" s="5" t="s">
        <v>298</v>
      </c>
      <c r="H2184" s="5" t="s">
        <v>240</v>
      </c>
      <c r="I2184" s="5"/>
      <c r="J2184" s="19"/>
      <c r="K2184" s="19"/>
      <c r="L2184" s="19">
        <v>139.69999999999999</v>
      </c>
      <c r="M2184" s="19"/>
      <c r="N2184" s="19">
        <v>190.2</v>
      </c>
      <c r="O2184" s="20"/>
      <c r="P2184" s="20"/>
      <c r="Q2184" s="20"/>
      <c r="R2184" s="10" t="str">
        <f>CONCATENATE(Таблица1[[#This Row],[ОКПД]],Таблица1[[#This Row],[Признак периода данных]],Таблица1[[#This Row],[ОКЕИ]])</f>
        <v>18.12.14_384</v>
      </c>
      <c r="S2184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184" s="95" t="str">
        <f>VLOOKUP(Таблица1[[#This Row],[ОКЕИ]],'для единиц измирения'!$G$4:$H$1900,2,FALSE)</f>
        <v>тыс.руб</v>
      </c>
      <c r="U2184" s="10" t="str">
        <f>LEFT(Таблица1[[#This Row],[ОКПД]],2)</f>
        <v>18</v>
      </c>
      <c r="V2184" s="10" t="e">
        <f>IF(H2184=H2191:H2194,"…*",Таблица1[[#This Row],[За отчётный месяц]])</f>
        <v>#VALUE!</v>
      </c>
      <c r="Y2184" s="26">
        <f t="shared" si="45"/>
        <v>0</v>
      </c>
      <c r="Z2184" s="90">
        <f t="shared" si="46"/>
        <v>0</v>
      </c>
    </row>
    <row r="2185" spans="1:26" ht="20.100000000000001" customHeight="1" x14ac:dyDescent="0.25">
      <c r="A2185" s="94">
        <v>45323</v>
      </c>
      <c r="B2185" s="5" t="s">
        <v>17</v>
      </c>
      <c r="C2185" s="5" t="s">
        <v>18</v>
      </c>
      <c r="D2185" s="5" t="s">
        <v>19</v>
      </c>
      <c r="E2185" s="77" t="s">
        <v>20</v>
      </c>
      <c r="F2185" s="10">
        <v>168</v>
      </c>
      <c r="G2185" s="5" t="s">
        <v>298</v>
      </c>
      <c r="H2185" s="5" t="s">
        <v>155</v>
      </c>
      <c r="I2185" s="5">
        <v>1</v>
      </c>
      <c r="J2185" s="19">
        <v>0.62</v>
      </c>
      <c r="K2185" s="19">
        <v>0.56999999999999995</v>
      </c>
      <c r="L2185" s="19">
        <v>0.66</v>
      </c>
      <c r="M2185" s="19">
        <v>1.19</v>
      </c>
      <c r="N2185" s="19">
        <v>1.31</v>
      </c>
      <c r="O2185" s="20">
        <v>108.7719298245614</v>
      </c>
      <c r="P2185" s="20">
        <v>93.939393939393938</v>
      </c>
      <c r="Q2185" s="20">
        <v>90.839694656488547</v>
      </c>
      <c r="R2185" s="10" t="str">
        <f>CONCATENATE(Таблица1[[#This Row],[ОКПД]],Таблица1[[#This Row],[Признак периода данных]],Таблица1[[#This Row],[ОКЕИ]])</f>
        <v>10.51.55_168</v>
      </c>
      <c r="S2185" s="10" t="str">
        <f>VLOOKUP(Таблица1[[#This Row],[ОКПД]],ОКПД!$A$2:$B$11000,2,FALSE)</f>
        <v>Сыворотка</v>
      </c>
      <c r="T2185" s="95" t="str">
        <f>VLOOKUP(Таблица1[[#This Row],[ОКЕИ]],'для единиц измирения'!$G$4:$H$1900,2,FALSE)</f>
        <v>тонн</v>
      </c>
      <c r="U2185" s="10" t="str">
        <f>LEFT(Таблица1[[#This Row],[ОКПД]],2)</f>
        <v>10</v>
      </c>
      <c r="V2185" s="10" t="e">
        <f>IF(H2185=H2192:H2195,"…*",Таблица1[[#This Row],[За отчётный месяц]])</f>
        <v>#VALUE!</v>
      </c>
      <c r="Y2185" s="26">
        <f t="shared" si="45"/>
        <v>1.19</v>
      </c>
      <c r="Z2185" s="90">
        <f t="shared" si="46"/>
        <v>90.839694656488547</v>
      </c>
    </row>
    <row r="2186" spans="1:26" ht="20.100000000000001" customHeight="1" x14ac:dyDescent="0.25">
      <c r="A2186" s="94">
        <v>45323</v>
      </c>
      <c r="B2186" s="5" t="s">
        <v>17</v>
      </c>
      <c r="C2186" s="5" t="s">
        <v>18</v>
      </c>
      <c r="D2186" s="5" t="s">
        <v>19</v>
      </c>
      <c r="E2186" s="77" t="s">
        <v>20</v>
      </c>
      <c r="F2186" s="10">
        <v>798</v>
      </c>
      <c r="G2186" s="5" t="s">
        <v>298</v>
      </c>
      <c r="H2186" s="5" t="s">
        <v>354</v>
      </c>
      <c r="I2186" s="5">
        <v>2</v>
      </c>
      <c r="J2186" s="19">
        <v>53.121000000000002</v>
      </c>
      <c r="K2186" s="19">
        <v>1.3069999999999999</v>
      </c>
      <c r="L2186" s="19"/>
      <c r="M2186" s="19">
        <v>54.427999999999997</v>
      </c>
      <c r="N2186" s="19"/>
      <c r="O2186" s="20">
        <v>4064.3458301453711</v>
      </c>
      <c r="P2186" s="20"/>
      <c r="Q2186" s="20"/>
      <c r="R2186" s="10" t="str">
        <f>CONCATENATE(Таблица1[[#This Row],[ОКПД]],Таблица1[[#This Row],[Признак периода данных]],Таблица1[[#This Row],[ОКЕИ]])</f>
        <v>17.23.13.140_798</v>
      </c>
      <c r="S2186" s="10" t="str">
        <f>VLOOKUP(Таблица1[[#This Row],[ОКПД]],ОКПД!$A$2:$B$11000,2,FALSE)</f>
        <v>Бланки из бумаги или картона</v>
      </c>
      <c r="T2186" s="95" t="str">
        <f>VLOOKUP(Таблица1[[#This Row],[ОКЕИ]],'для единиц измирения'!$G$4:$H$1900,2,FALSE)</f>
        <v>Тысяча штук</v>
      </c>
      <c r="U2186" s="10" t="str">
        <f>LEFT(Таблица1[[#This Row],[ОКПД]],2)</f>
        <v>17</v>
      </c>
      <c r="V2186" s="10" t="e">
        <f>IF(H2186=H2193:H2196,"…*",Таблица1[[#This Row],[За отчётный месяц]])</f>
        <v>#VALUE!</v>
      </c>
      <c r="Y2186" s="26">
        <f t="shared" si="45"/>
        <v>54.427999999999997</v>
      </c>
      <c r="Z2186" s="90">
        <f t="shared" si="46"/>
        <v>0</v>
      </c>
    </row>
    <row r="2187" spans="1:26" ht="20.100000000000001" customHeight="1" x14ac:dyDescent="0.25">
      <c r="A2187" s="94">
        <v>45323</v>
      </c>
      <c r="B2187" s="5" t="s">
        <v>17</v>
      </c>
      <c r="C2187" s="5" t="s">
        <v>18</v>
      </c>
      <c r="D2187" s="5" t="s">
        <v>19</v>
      </c>
      <c r="E2187" s="77" t="s">
        <v>20</v>
      </c>
      <c r="F2187" s="10">
        <v>168</v>
      </c>
      <c r="G2187" s="5" t="s">
        <v>298</v>
      </c>
      <c r="H2187" s="5" t="s">
        <v>2415</v>
      </c>
      <c r="I2187" s="5">
        <v>1</v>
      </c>
      <c r="J2187" s="19">
        <v>0.02</v>
      </c>
      <c r="K2187" s="19">
        <v>0.02</v>
      </c>
      <c r="L2187" s="19"/>
      <c r="M2187" s="19">
        <v>0.04</v>
      </c>
      <c r="N2187" s="19"/>
      <c r="O2187" s="20">
        <v>100</v>
      </c>
      <c r="P2187" s="20"/>
      <c r="Q2187" s="20"/>
      <c r="R2187" s="10" t="str">
        <f>CONCATENATE(Таблица1[[#This Row],[ОКПД]],Таблица1[[#This Row],[Признак периода данных]],Таблица1[[#This Row],[ОКЕИ]])</f>
        <v>10.72.12.116_168</v>
      </c>
      <c r="S2187" s="10" t="str">
        <f>VLOOKUP(Таблица1[[#This Row],[ОКПД]],ОКПД!$A$2:$B$11000,2,FALSE)</f>
        <v>Ромовые бабы</v>
      </c>
      <c r="T2187" s="95" t="str">
        <f>VLOOKUP(Таблица1[[#This Row],[ОКЕИ]],'для единиц измирения'!$G$4:$H$1900,2,FALSE)</f>
        <v>тонн</v>
      </c>
      <c r="U2187" s="10" t="str">
        <f>LEFT(Таблица1[[#This Row],[ОКПД]],2)</f>
        <v>10</v>
      </c>
      <c r="V2187" s="10" t="e">
        <f>IF(H2187=H2194:H2197,"…*",Таблица1[[#This Row],[За отчётный месяц]])</f>
        <v>#VALUE!</v>
      </c>
      <c r="Y2187" s="26">
        <f t="shared" si="45"/>
        <v>0.04</v>
      </c>
      <c r="Z2187" s="90">
        <f t="shared" si="46"/>
        <v>0</v>
      </c>
    </row>
    <row r="2188" spans="1:26" ht="20.100000000000001" customHeight="1" x14ac:dyDescent="0.25">
      <c r="A2188" s="94">
        <v>45323</v>
      </c>
      <c r="B2188" s="5" t="s">
        <v>17</v>
      </c>
      <c r="C2188" s="5" t="s">
        <v>18</v>
      </c>
      <c r="D2188" s="5" t="s">
        <v>19</v>
      </c>
      <c r="E2188" s="77" t="s">
        <v>20</v>
      </c>
      <c r="F2188" s="10">
        <v>168</v>
      </c>
      <c r="G2188" s="5" t="s">
        <v>298</v>
      </c>
      <c r="H2188" s="5" t="s">
        <v>1429</v>
      </c>
      <c r="I2188" s="5">
        <v>5</v>
      </c>
      <c r="J2188" s="19">
        <v>5.65</v>
      </c>
      <c r="K2188" s="19">
        <v>4.8499999999999996</v>
      </c>
      <c r="L2188" s="19"/>
      <c r="M2188" s="19">
        <v>10.5</v>
      </c>
      <c r="N2188" s="19"/>
      <c r="O2188" s="20">
        <v>116.49484536082474</v>
      </c>
      <c r="P2188" s="20"/>
      <c r="Q2188" s="20"/>
      <c r="R2188" s="10" t="str">
        <f>CONCATENATE(Таблица1[[#This Row],[ОКПД]],Таблица1[[#This Row],[Признак периода данных]],Таблица1[[#This Row],[ОКЕИ]])</f>
        <v>10.13.14.710_168</v>
      </c>
      <c r="S2188" s="10" t="str">
        <f>VLOOKUP(Таблица1[[#This Row],[ОКПД]],ОКПД!$A$2:$B$11000,2,FALSE)</f>
        <v>Полуфабрикаты мясные охлажденные, замороженные</v>
      </c>
      <c r="T2188" s="95" t="str">
        <f>VLOOKUP(Таблица1[[#This Row],[ОКЕИ]],'для единиц измирения'!$G$4:$H$1900,2,FALSE)</f>
        <v>тонн</v>
      </c>
      <c r="U2188" s="10" t="str">
        <f>LEFT(Таблица1[[#This Row],[ОКПД]],2)</f>
        <v>10</v>
      </c>
      <c r="V2188" s="10" t="e">
        <f>IF(H2188=H2195:H2198,"…*",Таблица1[[#This Row],[За отчётный месяц]])</f>
        <v>#VALUE!</v>
      </c>
      <c r="Y2188" s="26">
        <f t="shared" si="45"/>
        <v>10.5</v>
      </c>
      <c r="Z2188" s="90">
        <f t="shared" si="46"/>
        <v>0</v>
      </c>
    </row>
    <row r="2189" spans="1:26" ht="20.100000000000001" customHeight="1" x14ac:dyDescent="0.25">
      <c r="A2189" s="94">
        <v>45323</v>
      </c>
      <c r="B2189" s="5" t="s">
        <v>17</v>
      </c>
      <c r="C2189" s="5" t="s">
        <v>18</v>
      </c>
      <c r="D2189" s="5" t="s">
        <v>19</v>
      </c>
      <c r="E2189" s="77" t="s">
        <v>20</v>
      </c>
      <c r="F2189" s="10">
        <v>168</v>
      </c>
      <c r="G2189" s="5" t="s">
        <v>298</v>
      </c>
      <c r="H2189" s="5" t="s">
        <v>324</v>
      </c>
      <c r="I2189" s="5">
        <v>1</v>
      </c>
      <c r="J2189" s="19">
        <v>3.9E-2</v>
      </c>
      <c r="K2189" s="19">
        <v>2.5000000000000001E-2</v>
      </c>
      <c r="L2189" s="19">
        <v>3.2000000000000001E-2</v>
      </c>
      <c r="M2189" s="19">
        <v>6.4000000000000001E-2</v>
      </c>
      <c r="N2189" s="19">
        <v>6.8000000000000005E-2</v>
      </c>
      <c r="O2189" s="20">
        <v>156</v>
      </c>
      <c r="P2189" s="20">
        <v>121.875</v>
      </c>
      <c r="Q2189" s="20">
        <v>94.117647058823536</v>
      </c>
      <c r="R2189" s="10" t="str">
        <f>CONCATENATE(Таблица1[[#This Row],[ОКПД]],Таблица1[[#This Row],[Признак периода данных]],Таблица1[[#This Row],[ОКЕИ]])</f>
        <v>10.20.22.110_168</v>
      </c>
      <c r="S2189" s="10" t="str">
        <f>VLOOKUP(Таблица1[[#This Row],[ОКПД]],ОКПД!$A$2:$B$11000,2,FALSE)</f>
        <v>Печень и молоки рыбы сушеные, копченые, соленые или в рассоле</v>
      </c>
      <c r="T2189" s="95" t="str">
        <f>VLOOKUP(Таблица1[[#This Row],[ОКЕИ]],'для единиц измирения'!$G$4:$H$1900,2,FALSE)</f>
        <v>тонн</v>
      </c>
      <c r="U2189" s="10" t="str">
        <f>LEFT(Таблица1[[#This Row],[ОКПД]],2)</f>
        <v>10</v>
      </c>
      <c r="V2189" s="10" t="e">
        <f>IF(H2189=H2196:H2199,"…*",Таблица1[[#This Row],[За отчётный месяц]])</f>
        <v>#VALUE!</v>
      </c>
      <c r="Y2189" s="26">
        <f t="shared" si="45"/>
        <v>6.4000000000000001E-2</v>
      </c>
      <c r="Z2189" s="90">
        <f t="shared" si="46"/>
        <v>94.117647058823536</v>
      </c>
    </row>
    <row r="2190" spans="1:26" ht="20.100000000000001" customHeight="1" x14ac:dyDescent="0.25">
      <c r="A2190" s="94">
        <v>45323</v>
      </c>
      <c r="B2190" s="5" t="s">
        <v>17</v>
      </c>
      <c r="C2190" s="5" t="s">
        <v>18</v>
      </c>
      <c r="D2190" s="5" t="s">
        <v>19</v>
      </c>
      <c r="E2190" s="77" t="s">
        <v>20</v>
      </c>
      <c r="F2190" s="10">
        <v>168</v>
      </c>
      <c r="G2190" s="5" t="s">
        <v>298</v>
      </c>
      <c r="H2190" s="5" t="s">
        <v>9692</v>
      </c>
      <c r="I2190" s="5">
        <v>5</v>
      </c>
      <c r="J2190" s="19">
        <v>11.46</v>
      </c>
      <c r="K2190" s="19">
        <v>12.96</v>
      </c>
      <c r="L2190" s="19"/>
      <c r="M2190" s="19">
        <v>24.42</v>
      </c>
      <c r="N2190" s="19"/>
      <c r="O2190" s="20">
        <v>88.425925925925924</v>
      </c>
      <c r="P2190" s="20"/>
      <c r="Q2190" s="20"/>
      <c r="R2190" s="10" t="str">
        <f>CONCATENATE(Таблица1[[#This Row],[ОКПД]],Таблица1[[#This Row],[Признак периода данных]],Таблица1[[#This Row],[ОКЕИ]])</f>
        <v>10.13.14_168</v>
      </c>
      <c r="S2190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190" s="95" t="str">
        <f>VLOOKUP(Таблица1[[#This Row],[ОКЕИ]],'для единиц измирения'!$G$4:$H$1900,2,FALSE)</f>
        <v>тонн</v>
      </c>
      <c r="U2190" s="10" t="str">
        <f>LEFT(Таблица1[[#This Row],[ОКПД]],2)</f>
        <v>10</v>
      </c>
      <c r="V2190" s="10" t="e">
        <f>IF(H2190=H2197:H2200,"…*",Таблица1[[#This Row],[За отчётный месяц]])</f>
        <v>#VALUE!</v>
      </c>
      <c r="Y2190" s="26">
        <f t="shared" si="45"/>
        <v>24.42</v>
      </c>
      <c r="Z2190" s="90">
        <f t="shared" si="46"/>
        <v>0</v>
      </c>
    </row>
    <row r="2191" spans="1:26" ht="20.100000000000001" customHeight="1" x14ac:dyDescent="0.25">
      <c r="A2191" s="94">
        <v>45323</v>
      </c>
      <c r="B2191" s="5" t="s">
        <v>17</v>
      </c>
      <c r="C2191" s="5" t="s">
        <v>18</v>
      </c>
      <c r="D2191" s="5" t="s">
        <v>19</v>
      </c>
      <c r="E2191" s="77" t="s">
        <v>20</v>
      </c>
      <c r="F2191" s="10">
        <v>168</v>
      </c>
      <c r="G2191" s="5" t="s">
        <v>298</v>
      </c>
      <c r="H2191" s="5" t="s">
        <v>1345</v>
      </c>
      <c r="I2191" s="5">
        <v>2</v>
      </c>
      <c r="J2191" s="19">
        <v>0.77</v>
      </c>
      <c r="K2191" s="19">
        <v>1.4</v>
      </c>
      <c r="L2191" s="19"/>
      <c r="M2191" s="19">
        <v>2.17</v>
      </c>
      <c r="N2191" s="19"/>
      <c r="O2191" s="20">
        <v>55</v>
      </c>
      <c r="P2191" s="20"/>
      <c r="Q2191" s="20"/>
      <c r="R2191" s="10" t="str">
        <f>CONCATENATE(Таблица1[[#This Row],[ОКПД]],Таблица1[[#This Row],[Признак периода данных]],Таблица1[[#This Row],[ОКЕИ]])</f>
        <v>10.13.14.410_168</v>
      </c>
      <c r="S2191" s="10" t="str">
        <f>VLOOKUP(Таблица1[[#This Row],[ОКПД]],ОКПД!$A$2:$B$11000,2,FALSE)</f>
        <v>Изделия колбасные копченые мясные</v>
      </c>
      <c r="T2191" s="95" t="str">
        <f>VLOOKUP(Таблица1[[#This Row],[ОКЕИ]],'для единиц измирения'!$G$4:$H$1900,2,FALSE)</f>
        <v>тонн</v>
      </c>
      <c r="U2191" s="10" t="str">
        <f>LEFT(Таблица1[[#This Row],[ОКПД]],2)</f>
        <v>10</v>
      </c>
      <c r="V2191" s="10" t="e">
        <f>IF(H2191=H2198:H2201,"…*",Таблица1[[#This Row],[За отчётный месяц]])</f>
        <v>#VALUE!</v>
      </c>
      <c r="Y2191" s="26">
        <f t="shared" si="45"/>
        <v>2.17</v>
      </c>
      <c r="Z2191" s="90">
        <f t="shared" si="46"/>
        <v>0</v>
      </c>
    </row>
    <row r="2192" spans="1:26" ht="20.100000000000001" customHeight="1" x14ac:dyDescent="0.25">
      <c r="A2192" s="94">
        <v>45323</v>
      </c>
      <c r="B2192" s="5" t="s">
        <v>17</v>
      </c>
      <c r="C2192" s="5" t="s">
        <v>18</v>
      </c>
      <c r="D2192" s="5" t="s">
        <v>19</v>
      </c>
      <c r="E2192" s="77" t="s">
        <v>20</v>
      </c>
      <c r="F2192" s="10">
        <v>168</v>
      </c>
      <c r="G2192" s="5" t="s">
        <v>298</v>
      </c>
      <c r="H2192" s="5" t="s">
        <v>1395</v>
      </c>
      <c r="I2192" s="5">
        <v>1</v>
      </c>
      <c r="J2192" s="19">
        <v>0.16</v>
      </c>
      <c r="K2192" s="19">
        <v>0.14000000000000001</v>
      </c>
      <c r="L2192" s="19"/>
      <c r="M2192" s="19">
        <v>0.3</v>
      </c>
      <c r="N2192" s="19"/>
      <c r="O2192" s="20">
        <v>114.28571428571429</v>
      </c>
      <c r="P2192" s="20"/>
      <c r="Q2192" s="20"/>
      <c r="R2192" s="10" t="str">
        <f>CONCATENATE(Таблица1[[#This Row],[ОКПД]],Таблица1[[#This Row],[Признак периода данных]],Таблица1[[#This Row],[ОКЕИ]])</f>
        <v>10.13.14.520_168</v>
      </c>
      <c r="S2192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192" s="95" t="str">
        <f>VLOOKUP(Таблица1[[#This Row],[ОКЕИ]],'для единиц измирения'!$G$4:$H$1900,2,FALSE)</f>
        <v>тонн</v>
      </c>
      <c r="U2192" s="10" t="str">
        <f>LEFT(Таблица1[[#This Row],[ОКПД]],2)</f>
        <v>10</v>
      </c>
      <c r="V2192" s="10" t="e">
        <f>IF(H2192=H2199:H2202,"…*",Таблица1[[#This Row],[За отчётный месяц]])</f>
        <v>#VALUE!</v>
      </c>
      <c r="Y2192" s="26">
        <f t="shared" si="45"/>
        <v>0.3</v>
      </c>
      <c r="Z2192" s="90">
        <f t="shared" si="46"/>
        <v>0</v>
      </c>
    </row>
    <row r="2193" spans="1:26" ht="20.100000000000001" customHeight="1" x14ac:dyDescent="0.25">
      <c r="A2193" s="94">
        <v>45323</v>
      </c>
      <c r="B2193" s="5" t="s">
        <v>17</v>
      </c>
      <c r="C2193" s="5" t="s">
        <v>18</v>
      </c>
      <c r="D2193" s="5" t="s">
        <v>19</v>
      </c>
      <c r="E2193" s="77" t="s">
        <v>20</v>
      </c>
      <c r="F2193" s="10">
        <v>168</v>
      </c>
      <c r="G2193" s="5" t="s">
        <v>298</v>
      </c>
      <c r="H2193" s="5" t="s">
        <v>2405</v>
      </c>
      <c r="I2193" s="5">
        <v>1</v>
      </c>
      <c r="J2193" s="19">
        <v>0.02</v>
      </c>
      <c r="K2193" s="19">
        <v>0.02</v>
      </c>
      <c r="L2193" s="19"/>
      <c r="M2193" s="19">
        <v>0.04</v>
      </c>
      <c r="N2193" s="19"/>
      <c r="O2193" s="20">
        <v>100</v>
      </c>
      <c r="P2193" s="20"/>
      <c r="Q2193" s="20"/>
      <c r="R2193" s="10" t="str">
        <f>CONCATENATE(Таблица1[[#This Row],[ОКПД]],Таблица1[[#This Row],[Признак периода данных]],Таблица1[[#This Row],[ОКЕИ]])</f>
        <v>10.72.12.111_168</v>
      </c>
      <c r="S2193" s="10" t="str">
        <f>VLOOKUP(Таблица1[[#This Row],[ОКПД]],ОКПД!$A$2:$B$11000,2,FALSE)</f>
        <v>Печенье имбирное</v>
      </c>
      <c r="T2193" s="95" t="str">
        <f>VLOOKUP(Таблица1[[#This Row],[ОКЕИ]],'для единиц измирения'!$G$4:$H$1900,2,FALSE)</f>
        <v>тонн</v>
      </c>
      <c r="U2193" s="10" t="str">
        <f>LEFT(Таблица1[[#This Row],[ОКПД]],2)</f>
        <v>10</v>
      </c>
      <c r="V2193" s="10" t="e">
        <f>IF(H2193=H2200:H2203,"…*",Таблица1[[#This Row],[За отчётный месяц]])</f>
        <v>#VALUE!</v>
      </c>
      <c r="Y2193" s="26">
        <f t="shared" si="45"/>
        <v>0.04</v>
      </c>
      <c r="Z2193" s="90">
        <f t="shared" si="46"/>
        <v>0</v>
      </c>
    </row>
    <row r="2194" spans="1:26" ht="20.100000000000001" customHeight="1" x14ac:dyDescent="0.25">
      <c r="A2194" s="94">
        <v>45323</v>
      </c>
      <c r="B2194" s="5" t="s">
        <v>17</v>
      </c>
      <c r="C2194" s="5" t="s">
        <v>18</v>
      </c>
      <c r="D2194" s="5" t="s">
        <v>19</v>
      </c>
      <c r="E2194" s="77" t="s">
        <v>20</v>
      </c>
      <c r="F2194" s="10">
        <v>247</v>
      </c>
      <c r="G2194" s="5" t="s">
        <v>298</v>
      </c>
      <c r="H2194" s="5" t="s">
        <v>347</v>
      </c>
      <c r="I2194" s="5">
        <v>1</v>
      </c>
      <c r="J2194" s="19">
        <v>14.032</v>
      </c>
      <c r="K2194" s="19">
        <v>14.406000000000001</v>
      </c>
      <c r="L2194" s="19"/>
      <c r="M2194" s="19">
        <v>28.437999999999999</v>
      </c>
      <c r="N2194" s="19"/>
      <c r="O2194" s="20">
        <v>97.403859502984872</v>
      </c>
      <c r="P2194" s="20"/>
      <c r="Q2194" s="20"/>
      <c r="R2194" s="10" t="str">
        <f>CONCATENATE(Таблица1[[#This Row],[ОКПД]],Таблица1[[#This Row],[Признак периода данных]],Таблица1[[#This Row],[ОКЕИ]])</f>
        <v>35.11.10.130_247</v>
      </c>
      <c r="S2194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194" s="95" t="str">
        <f>VLOOKUP(Таблица1[[#This Row],[ОКЕИ]],'для единиц измирения'!$G$4:$H$1900,2,FALSE)</f>
        <v>млн. кВт. ч</v>
      </c>
      <c r="U2194" s="10" t="str">
        <f>LEFT(Таблица1[[#This Row],[ОКПД]],2)</f>
        <v>35</v>
      </c>
      <c r="V2194" s="10" t="e">
        <f>IF(H2194=H2201:H2204,"…*",Таблица1[[#This Row],[За отчётный месяц]])</f>
        <v>#VALUE!</v>
      </c>
      <c r="Y2194" s="26">
        <f t="shared" si="45"/>
        <v>28.437999999999999</v>
      </c>
      <c r="Z2194" s="90">
        <f t="shared" si="46"/>
        <v>0</v>
      </c>
    </row>
    <row r="2195" spans="1:26" ht="20.100000000000001" customHeight="1" x14ac:dyDescent="0.25">
      <c r="A2195" s="94">
        <v>45323</v>
      </c>
      <c r="B2195" s="5" t="s">
        <v>17</v>
      </c>
      <c r="C2195" s="5" t="s">
        <v>18</v>
      </c>
      <c r="D2195" s="5" t="s">
        <v>19</v>
      </c>
      <c r="E2195" s="77" t="s">
        <v>20</v>
      </c>
      <c r="F2195" s="10">
        <v>882</v>
      </c>
      <c r="G2195" s="5" t="s">
        <v>298</v>
      </c>
      <c r="H2195" s="5" t="s">
        <v>316</v>
      </c>
      <c r="I2195" s="5">
        <v>2</v>
      </c>
      <c r="J2195" s="19">
        <v>18.12</v>
      </c>
      <c r="K2195" s="19">
        <v>11.57</v>
      </c>
      <c r="L2195" s="19">
        <v>15.43</v>
      </c>
      <c r="M2195" s="19">
        <v>29.69</v>
      </c>
      <c r="N2195" s="19">
        <v>27.37</v>
      </c>
      <c r="O2195" s="20">
        <v>156.61192739844427</v>
      </c>
      <c r="P2195" s="20">
        <v>117.43357096565133</v>
      </c>
      <c r="Q2195" s="20">
        <v>108.47643405188163</v>
      </c>
      <c r="R2195" s="10" t="str">
        <f>CONCATENATE(Таблица1[[#This Row],[ОКПД]],Таблица1[[#This Row],[Признак периода данных]],Таблица1[[#This Row],[ОКЕИ]])</f>
        <v>10.13.15.110_882</v>
      </c>
      <c r="S2195" s="10" t="str">
        <f>VLOOKUP(Таблица1[[#This Row],[ОКПД]],ОКПД!$A$2:$B$11000,2,FALSE)</f>
        <v>Консервы мясные</v>
      </c>
      <c r="T2195" s="95" t="str">
        <f>VLOOKUP(Таблица1[[#This Row],[ОКЕИ]],'для единиц измирения'!$G$4:$H$1900,2,FALSE)</f>
        <v>тыс.усл. банок</v>
      </c>
      <c r="U2195" s="10" t="str">
        <f>LEFT(Таблица1[[#This Row],[ОКПД]],2)</f>
        <v>10</v>
      </c>
      <c r="V2195" s="10" t="e">
        <f>IF(H2195=H2202:H2205,"…*",Таблица1[[#This Row],[За отчётный месяц]])</f>
        <v>#VALUE!</v>
      </c>
      <c r="Y2195" s="26">
        <f t="shared" si="45"/>
        <v>29.69</v>
      </c>
      <c r="Z2195" s="90">
        <f t="shared" si="46"/>
        <v>108.47643405188163</v>
      </c>
    </row>
    <row r="2196" spans="1:26" ht="20.100000000000001" customHeight="1" x14ac:dyDescent="0.25">
      <c r="A2196" s="94">
        <v>45323</v>
      </c>
      <c r="B2196" s="5" t="s">
        <v>17</v>
      </c>
      <c r="C2196" s="5" t="s">
        <v>18</v>
      </c>
      <c r="D2196" s="5" t="s">
        <v>19</v>
      </c>
      <c r="E2196" s="77" t="s">
        <v>20</v>
      </c>
      <c r="F2196" s="10">
        <v>168</v>
      </c>
      <c r="G2196" s="5" t="s">
        <v>298</v>
      </c>
      <c r="H2196" s="5" t="s">
        <v>122</v>
      </c>
      <c r="I2196" s="5"/>
      <c r="J2196" s="19"/>
      <c r="K2196" s="19">
        <v>3.0000000000000001E-3</v>
      </c>
      <c r="L2196" s="19">
        <v>4.0000000000000001E-3</v>
      </c>
      <c r="M2196" s="19">
        <v>3.0000000000000001E-3</v>
      </c>
      <c r="N2196" s="19">
        <v>5.0000000000000001E-3</v>
      </c>
      <c r="O2196" s="20"/>
      <c r="P2196" s="20"/>
      <c r="Q2196" s="20">
        <v>60</v>
      </c>
      <c r="R2196" s="10" t="str">
        <f>CONCATENATE(Таблица1[[#This Row],[ОКПД]],Таблица1[[#This Row],[Признак периода данных]],Таблица1[[#This Row],[ОКЕИ]])</f>
        <v>10.20.25.190_168</v>
      </c>
      <c r="S2196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196" s="95" t="str">
        <f>VLOOKUP(Таблица1[[#This Row],[ОКЕИ]],'для единиц измирения'!$G$4:$H$1900,2,FALSE)</f>
        <v>тонн</v>
      </c>
      <c r="U2196" s="10" t="str">
        <f>LEFT(Таблица1[[#This Row],[ОКПД]],2)</f>
        <v>10</v>
      </c>
      <c r="V2196" s="10" t="e">
        <f>IF(H2196=H2203:H2206,"…*",Таблица1[[#This Row],[За отчётный месяц]])</f>
        <v>#VALUE!</v>
      </c>
      <c r="Y2196" s="26">
        <f t="shared" ref="Y2196:Y2241" si="47">M2196</f>
        <v>3.0000000000000001E-3</v>
      </c>
      <c r="Z2196" s="90">
        <f t="shared" si="46"/>
        <v>60</v>
      </c>
    </row>
    <row r="2197" spans="1:26" ht="20.100000000000001" customHeight="1" x14ac:dyDescent="0.25">
      <c r="A2197" s="94">
        <v>45323</v>
      </c>
      <c r="B2197" s="5" t="s">
        <v>17</v>
      </c>
      <c r="C2197" s="5" t="s">
        <v>18</v>
      </c>
      <c r="D2197" s="5" t="s">
        <v>19</v>
      </c>
      <c r="E2197" s="77" t="s">
        <v>20</v>
      </c>
      <c r="F2197" s="10">
        <v>882</v>
      </c>
      <c r="G2197" s="5" t="s">
        <v>298</v>
      </c>
      <c r="H2197" s="5" t="s">
        <v>320</v>
      </c>
      <c r="I2197" s="5"/>
      <c r="J2197" s="19"/>
      <c r="K2197" s="19"/>
      <c r="L2197" s="19">
        <v>0.39</v>
      </c>
      <c r="M2197" s="19"/>
      <c r="N2197" s="19">
        <v>0.97</v>
      </c>
      <c r="O2197" s="20"/>
      <c r="P2197" s="20"/>
      <c r="Q2197" s="20"/>
      <c r="R2197" s="10" t="str">
        <f>CONCATENATE(Таблица1[[#This Row],[ОКПД]],Таблица1[[#This Row],[Признак периода данных]],Таблица1[[#This Row],[ОКЕИ]])</f>
        <v>10.13.15.128_882</v>
      </c>
      <c r="S2197" s="10" t="str">
        <f>VLOOKUP(Таблица1[[#This Row],[ОКПД]],ОКПД!$A$2:$B$11000,2,FALSE)</f>
        <v>Блюда обеденные вторые мясосодержащие консервированные</v>
      </c>
      <c r="T2197" s="95" t="str">
        <f>VLOOKUP(Таблица1[[#This Row],[ОКЕИ]],'для единиц измирения'!$G$4:$H$1900,2,FALSE)</f>
        <v>тыс.усл. банок</v>
      </c>
      <c r="U2197" s="10" t="str">
        <f>LEFT(Таблица1[[#This Row],[ОКПД]],2)</f>
        <v>10</v>
      </c>
      <c r="V2197" s="10" t="e">
        <f>IF(H2197=H2204:H2207,"…*",Таблица1[[#This Row],[За отчётный месяц]])</f>
        <v>#VALUE!</v>
      </c>
      <c r="Y2197" s="26">
        <f t="shared" si="47"/>
        <v>0</v>
      </c>
      <c r="Z2197" s="90">
        <f t="shared" si="46"/>
        <v>0</v>
      </c>
    </row>
    <row r="2198" spans="1:26" ht="20.100000000000001" customHeight="1" x14ac:dyDescent="0.25">
      <c r="A2198" s="94">
        <v>45323</v>
      </c>
      <c r="B2198" s="5" t="s">
        <v>17</v>
      </c>
      <c r="C2198" s="5" t="s">
        <v>18</v>
      </c>
      <c r="D2198" s="5" t="s">
        <v>19</v>
      </c>
      <c r="E2198" s="77" t="s">
        <v>20</v>
      </c>
      <c r="F2198" s="10">
        <v>168</v>
      </c>
      <c r="G2198" s="5" t="s">
        <v>298</v>
      </c>
      <c r="H2198" s="5" t="s">
        <v>104</v>
      </c>
      <c r="I2198" s="5">
        <v>2</v>
      </c>
      <c r="J2198" s="19">
        <v>3.1139999999999999</v>
      </c>
      <c r="K2198" s="19">
        <v>2.7909999999999999</v>
      </c>
      <c r="L2198" s="19">
        <v>4.3280000000000003</v>
      </c>
      <c r="M2198" s="19">
        <v>5.9050000000000002</v>
      </c>
      <c r="N2198" s="19">
        <v>7.6150000000000002</v>
      </c>
      <c r="O2198" s="20">
        <v>111.5729129344321</v>
      </c>
      <c r="P2198" s="20">
        <v>71.950092421441781</v>
      </c>
      <c r="Q2198" s="20">
        <v>77.544320420223244</v>
      </c>
      <c r="R2198" s="10" t="str">
        <f>CONCATENATE(Таблица1[[#This Row],[ОКПД]],Таблица1[[#This Row],[Признак периода данных]],Таблица1[[#This Row],[ОКЕИ]])</f>
        <v>10.20.24.110_168</v>
      </c>
      <c r="S2198" s="10" t="str">
        <f>VLOOKUP(Таблица1[[#This Row],[ОКПД]],ОКПД!$A$2:$B$11000,2,FALSE)</f>
        <v>Рыба и филе рыбное холодного копчения</v>
      </c>
      <c r="T2198" s="95" t="str">
        <f>VLOOKUP(Таблица1[[#This Row],[ОКЕИ]],'для единиц измирения'!$G$4:$H$1900,2,FALSE)</f>
        <v>тонн</v>
      </c>
      <c r="U2198" s="10" t="str">
        <f>LEFT(Таблица1[[#This Row],[ОКПД]],2)</f>
        <v>10</v>
      </c>
      <c r="V2198" s="10" t="e">
        <f>IF(H2198=H2205:H2208,"…*",Таблица1[[#This Row],[За отчётный месяц]])</f>
        <v>#VALUE!</v>
      </c>
      <c r="Y2198" s="26">
        <f t="shared" si="47"/>
        <v>5.9050000000000002</v>
      </c>
      <c r="Z2198" s="90">
        <f t="shared" si="46"/>
        <v>77.544320420223244</v>
      </c>
    </row>
    <row r="2199" spans="1:26" ht="20.100000000000001" customHeight="1" x14ac:dyDescent="0.25">
      <c r="A2199" s="94">
        <v>45323</v>
      </c>
      <c r="B2199" s="5" t="s">
        <v>17</v>
      </c>
      <c r="C2199" s="5" t="s">
        <v>18</v>
      </c>
      <c r="D2199" s="5" t="s">
        <v>19</v>
      </c>
      <c r="E2199" s="77" t="s">
        <v>20</v>
      </c>
      <c r="F2199" s="10">
        <v>168</v>
      </c>
      <c r="G2199" s="5" t="s">
        <v>298</v>
      </c>
      <c r="H2199" s="5" t="s">
        <v>95</v>
      </c>
      <c r="I2199" s="5">
        <v>2</v>
      </c>
      <c r="J2199" s="19">
        <v>0.187</v>
      </c>
      <c r="K2199" s="19">
        <v>8.5999999999999993E-2</v>
      </c>
      <c r="L2199" s="19">
        <v>9.6000000000000002E-2</v>
      </c>
      <c r="M2199" s="19">
        <v>0.27300000000000002</v>
      </c>
      <c r="N2199" s="19">
        <v>0.22900000000000001</v>
      </c>
      <c r="O2199" s="20">
        <v>217.44186046511629</v>
      </c>
      <c r="P2199" s="20">
        <v>194.79166666666666</v>
      </c>
      <c r="Q2199" s="20">
        <v>119.21397379912663</v>
      </c>
      <c r="R2199" s="10" t="str">
        <f>CONCATENATE(Таблица1[[#This Row],[ОКПД]],Таблица1[[#This Row],[Признак периода данных]],Таблица1[[#This Row],[ОКЕИ]])</f>
        <v>10.20.23.122_168</v>
      </c>
      <c r="S2199" s="10" t="str">
        <f>VLOOKUP(Таблица1[[#This Row],[ОКПД]],ОКПД!$A$2:$B$11000,2,FALSE)</f>
        <v>Сельдь соленая или в рассоле</v>
      </c>
      <c r="T2199" s="95" t="str">
        <f>VLOOKUP(Таблица1[[#This Row],[ОКЕИ]],'для единиц измирения'!$G$4:$H$1900,2,FALSE)</f>
        <v>тонн</v>
      </c>
      <c r="U2199" s="10" t="str">
        <f>LEFT(Таблица1[[#This Row],[ОКПД]],2)</f>
        <v>10</v>
      </c>
      <c r="V2199" s="10" t="e">
        <f>IF(H2199=H2206:H2209,"…*",Таблица1[[#This Row],[За отчётный месяц]])</f>
        <v>#VALUE!</v>
      </c>
      <c r="Y2199" s="26">
        <f t="shared" si="47"/>
        <v>0.27300000000000002</v>
      </c>
      <c r="Z2199" s="90">
        <f t="shared" si="46"/>
        <v>119.21397379912663</v>
      </c>
    </row>
    <row r="2200" spans="1:26" ht="20.100000000000001" customHeight="1" x14ac:dyDescent="0.25">
      <c r="A2200" s="94">
        <v>45323</v>
      </c>
      <c r="B2200" s="5" t="s">
        <v>17</v>
      </c>
      <c r="C2200" s="5" t="s">
        <v>18</v>
      </c>
      <c r="D2200" s="5" t="s">
        <v>19</v>
      </c>
      <c r="E2200" s="77" t="s">
        <v>20</v>
      </c>
      <c r="F2200" s="10">
        <v>169</v>
      </c>
      <c r="G2200" s="5" t="s">
        <v>298</v>
      </c>
      <c r="H2200" s="5" t="s">
        <v>302</v>
      </c>
      <c r="I2200" s="5">
        <v>1</v>
      </c>
      <c r="J2200" s="19">
        <v>52</v>
      </c>
      <c r="K2200" s="19">
        <v>44</v>
      </c>
      <c r="L2200" s="19">
        <v>45</v>
      </c>
      <c r="M2200" s="19">
        <v>96</v>
      </c>
      <c r="N2200" s="19">
        <v>80</v>
      </c>
      <c r="O2200" s="20">
        <v>118.18181818181819</v>
      </c>
      <c r="P2200" s="20">
        <v>115.55555555555556</v>
      </c>
      <c r="Q2200" s="20">
        <v>120</v>
      </c>
      <c r="R2200" s="10" t="str">
        <f>CONCATENATE(Таблица1[[#This Row],[ОКПД]],Таблица1[[#This Row],[Признак периода данных]],Таблица1[[#This Row],[ОКЕИ]])</f>
        <v>05.10.10.142_169</v>
      </c>
      <c r="S2200" s="10" t="str">
        <f>VLOOKUP(Таблица1[[#This Row],[ОКПД]],ОКПД!$A$2:$B$11000,2,FALSE)</f>
        <v>Уголь коксующийся обогащенный</v>
      </c>
      <c r="T2200" s="95" t="str">
        <f>VLOOKUP(Таблица1[[#This Row],[ОКЕИ]],'для единиц измирения'!$G$4:$H$1900,2,FALSE)</f>
        <v>тыс. тонн</v>
      </c>
      <c r="U2200" s="10" t="str">
        <f>LEFT(Таблица1[[#This Row],[ОКПД]],2)</f>
        <v>05</v>
      </c>
      <c r="V2200" s="10" t="e">
        <f>IF(H2200=H2207:H2210,"…*",Таблица1[[#This Row],[За отчётный месяц]])</f>
        <v>#VALUE!</v>
      </c>
      <c r="Y2200" s="26">
        <f t="shared" si="47"/>
        <v>96</v>
      </c>
      <c r="Z2200" s="90">
        <f t="shared" si="46"/>
        <v>120</v>
      </c>
    </row>
    <row r="2201" spans="1:26" ht="20.100000000000001" customHeight="1" x14ac:dyDescent="0.25">
      <c r="A2201" s="94">
        <v>45323</v>
      </c>
      <c r="B2201" s="5" t="s">
        <v>17</v>
      </c>
      <c r="C2201" s="5" t="s">
        <v>18</v>
      </c>
      <c r="D2201" s="5" t="s">
        <v>19</v>
      </c>
      <c r="E2201" s="77" t="s">
        <v>20</v>
      </c>
      <c r="F2201" s="10">
        <v>168</v>
      </c>
      <c r="G2201" s="5" t="s">
        <v>298</v>
      </c>
      <c r="H2201" s="5" t="s">
        <v>1493</v>
      </c>
      <c r="I2201" s="5"/>
      <c r="J2201" s="19"/>
      <c r="K2201" s="19">
        <v>0.69</v>
      </c>
      <c r="L2201" s="19"/>
      <c r="M2201" s="19">
        <v>0.69</v>
      </c>
      <c r="N2201" s="19"/>
      <c r="O2201" s="20"/>
      <c r="P2201" s="20"/>
      <c r="Q2201" s="20"/>
      <c r="R2201" s="10" t="str">
        <f>CONCATENATE(Таблица1[[#This Row],[ОКПД]],Таблица1[[#This Row],[Признак периода данных]],Таблица1[[#This Row],[ОКЕИ]])</f>
        <v>10.13.14.820_168</v>
      </c>
      <c r="S2201" s="10" t="str">
        <f>VLOOKUP(Таблица1[[#This Row],[ОКПД]],ОКПД!$A$2:$B$11000,2,FALSE)</f>
        <v>Изделия кулинарные мясосодержащие охлажденные, замороженные</v>
      </c>
      <c r="T2201" s="95" t="str">
        <f>VLOOKUP(Таблица1[[#This Row],[ОКЕИ]],'для единиц измирения'!$G$4:$H$1900,2,FALSE)</f>
        <v>тонн</v>
      </c>
      <c r="U2201" s="10" t="str">
        <f>LEFT(Таблица1[[#This Row],[ОКПД]],2)</f>
        <v>10</v>
      </c>
      <c r="V2201" s="10" t="e">
        <f>IF(H2201=H2208:H2211,"…*",Таблица1[[#This Row],[За отчётный месяц]])</f>
        <v>#VALUE!</v>
      </c>
      <c r="Y2201" s="26">
        <f t="shared" si="47"/>
        <v>0.69</v>
      </c>
      <c r="Z2201" s="90">
        <f t="shared" si="46"/>
        <v>0</v>
      </c>
    </row>
    <row r="2202" spans="1:26" ht="20.100000000000001" customHeight="1" x14ac:dyDescent="0.25">
      <c r="A2202" s="94">
        <v>45323</v>
      </c>
      <c r="B2202" s="5" t="s">
        <v>17</v>
      </c>
      <c r="C2202" s="5" t="s">
        <v>18</v>
      </c>
      <c r="D2202" s="5" t="s">
        <v>19</v>
      </c>
      <c r="E2202" s="77" t="s">
        <v>20</v>
      </c>
      <c r="F2202" s="10">
        <v>168</v>
      </c>
      <c r="G2202" s="5" t="s">
        <v>298</v>
      </c>
      <c r="H2202" s="5" t="s">
        <v>2357</v>
      </c>
      <c r="I2202" s="5">
        <v>3</v>
      </c>
      <c r="J2202" s="19">
        <v>3.65</v>
      </c>
      <c r="K2202" s="19">
        <v>3.0470000000000002</v>
      </c>
      <c r="L2202" s="19"/>
      <c r="M2202" s="19">
        <v>6.6970000000000001</v>
      </c>
      <c r="N2202" s="19"/>
      <c r="O2202" s="20">
        <v>119.78995733508368</v>
      </c>
      <c r="P2202" s="20"/>
      <c r="Q2202" s="20"/>
      <c r="R2202" s="10" t="str">
        <f>CONCATENATE(Таблица1[[#This Row],[ОКПД]],Таблица1[[#This Row],[Признак периода данных]],Таблица1[[#This Row],[ОКЕИ]])</f>
        <v>10.71.11.130_168</v>
      </c>
      <c r="S2202" s="10" t="str">
        <f>VLOOKUP(Таблица1[[#This Row],[ОКПД]],ОКПД!$A$2:$B$11000,2,FALSE)</f>
        <v>Изделия хлебобулочные сдобные</v>
      </c>
      <c r="T2202" s="95" t="str">
        <f>VLOOKUP(Таблица1[[#This Row],[ОКЕИ]],'для единиц измирения'!$G$4:$H$1900,2,FALSE)</f>
        <v>тонн</v>
      </c>
      <c r="U2202" s="10" t="str">
        <f>LEFT(Таблица1[[#This Row],[ОКПД]],2)</f>
        <v>10</v>
      </c>
      <c r="V2202" s="10" t="e">
        <f>IF(H2202=H2209:H2212,"…*",Таблица1[[#This Row],[За отчётный месяц]])</f>
        <v>#VALUE!</v>
      </c>
      <c r="Y2202" s="26">
        <f t="shared" si="47"/>
        <v>6.6970000000000001</v>
      </c>
      <c r="Z2202" s="90">
        <f t="shared" si="46"/>
        <v>0</v>
      </c>
    </row>
    <row r="2203" spans="1:26" ht="20.100000000000001" customHeight="1" x14ac:dyDescent="0.25">
      <c r="A2203" s="94">
        <v>45323</v>
      </c>
      <c r="B2203" s="5" t="s">
        <v>17</v>
      </c>
      <c r="C2203" s="5" t="s">
        <v>18</v>
      </c>
      <c r="D2203" s="5" t="s">
        <v>19</v>
      </c>
      <c r="E2203" s="77" t="s">
        <v>20</v>
      </c>
      <c r="F2203" s="10">
        <v>247</v>
      </c>
      <c r="G2203" s="5" t="s">
        <v>298</v>
      </c>
      <c r="H2203" s="5" t="s">
        <v>273</v>
      </c>
      <c r="I2203" s="5">
        <v>15</v>
      </c>
      <c r="J2203" s="19">
        <v>23.536000000000001</v>
      </c>
      <c r="K2203" s="19">
        <v>24.875</v>
      </c>
      <c r="L2203" s="19">
        <v>23.170999999999999</v>
      </c>
      <c r="M2203" s="19">
        <v>48.411000000000001</v>
      </c>
      <c r="N2203" s="19">
        <v>47.710999999999999</v>
      </c>
      <c r="O2203" s="20">
        <v>94.617085427135677</v>
      </c>
      <c r="P2203" s="20">
        <v>101.57524491821674</v>
      </c>
      <c r="Q2203" s="20">
        <v>101.46716690071472</v>
      </c>
      <c r="R2203" s="10" t="str">
        <f>CONCATENATE(Таблица1[[#This Row],[ОКПД]],Таблица1[[#This Row],[Признак периода данных]],Таблица1[[#This Row],[ОКЕИ]])</f>
        <v>35.11.10.114_247</v>
      </c>
      <c r="S2203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203" s="95" t="str">
        <f>VLOOKUP(Таблица1[[#This Row],[ОКЕИ]],'для единиц измирения'!$G$4:$H$1900,2,FALSE)</f>
        <v>млн. кВт. ч</v>
      </c>
      <c r="U2203" s="10" t="str">
        <f>LEFT(Таблица1[[#This Row],[ОКПД]],2)</f>
        <v>35</v>
      </c>
      <c r="V2203" s="10" t="e">
        <f>IF(H2203=H2210:H2213,"…*",Таблица1[[#This Row],[За отчётный месяц]])</f>
        <v>#VALUE!</v>
      </c>
      <c r="Y2203" s="26">
        <f t="shared" si="47"/>
        <v>48.411000000000001</v>
      </c>
      <c r="Z2203" s="90">
        <f t="shared" si="46"/>
        <v>101.46716690071472</v>
      </c>
    </row>
    <row r="2204" spans="1:26" ht="20.100000000000001" customHeight="1" x14ac:dyDescent="0.25">
      <c r="A2204" s="94">
        <v>45323</v>
      </c>
      <c r="B2204" s="5" t="s">
        <v>17</v>
      </c>
      <c r="C2204" s="5" t="s">
        <v>18</v>
      </c>
      <c r="D2204" s="5" t="s">
        <v>19</v>
      </c>
      <c r="E2204" s="77" t="s">
        <v>20</v>
      </c>
      <c r="F2204" s="10">
        <v>168</v>
      </c>
      <c r="G2204" s="5" t="s">
        <v>298</v>
      </c>
      <c r="H2204" s="5" t="s">
        <v>83</v>
      </c>
      <c r="I2204" s="5">
        <v>1</v>
      </c>
      <c r="J2204" s="19">
        <v>3.9E-2</v>
      </c>
      <c r="K2204" s="19">
        <v>2.5000000000000001E-2</v>
      </c>
      <c r="L2204" s="19">
        <v>3.2000000000000001E-2</v>
      </c>
      <c r="M2204" s="19">
        <v>6.4000000000000001E-2</v>
      </c>
      <c r="N2204" s="19">
        <v>6.8000000000000005E-2</v>
      </c>
      <c r="O2204" s="20">
        <v>156</v>
      </c>
      <c r="P2204" s="20">
        <v>121.875</v>
      </c>
      <c r="Q2204" s="20">
        <v>94.117647058823536</v>
      </c>
      <c r="R2204" s="10" t="str">
        <f>CONCATENATE(Таблица1[[#This Row],[ОКПД]],Таблица1[[#This Row],[Признак периода данных]],Таблица1[[#This Row],[ОКЕИ]])</f>
        <v>10.20.22_168</v>
      </c>
      <c r="S2204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204" s="95" t="str">
        <f>VLOOKUP(Таблица1[[#This Row],[ОКЕИ]],'для единиц измирения'!$G$4:$H$1900,2,FALSE)</f>
        <v>тонн</v>
      </c>
      <c r="U2204" s="10" t="str">
        <f>LEFT(Таблица1[[#This Row],[ОКПД]],2)</f>
        <v>10</v>
      </c>
      <c r="V2204" s="10" t="e">
        <f>IF(H2204=H2211:H2214,"…*",Таблица1[[#This Row],[За отчётный месяц]])</f>
        <v>#VALUE!</v>
      </c>
      <c r="Y2204" s="26">
        <f t="shared" si="47"/>
        <v>6.4000000000000001E-2</v>
      </c>
      <c r="Z2204" s="90">
        <f t="shared" si="46"/>
        <v>94.117647058823536</v>
      </c>
    </row>
    <row r="2205" spans="1:26" ht="20.100000000000001" customHeight="1" x14ac:dyDescent="0.25">
      <c r="A2205" s="94">
        <v>45323</v>
      </c>
      <c r="B2205" s="5" t="s">
        <v>17</v>
      </c>
      <c r="C2205" s="5" t="s">
        <v>18</v>
      </c>
      <c r="D2205" s="5" t="s">
        <v>19</v>
      </c>
      <c r="E2205" s="77" t="s">
        <v>20</v>
      </c>
      <c r="F2205" s="10">
        <v>169</v>
      </c>
      <c r="G2205" s="5" t="s">
        <v>298</v>
      </c>
      <c r="H2205" s="5" t="s">
        <v>35</v>
      </c>
      <c r="I2205" s="5">
        <v>1</v>
      </c>
      <c r="J2205" s="19">
        <v>52</v>
      </c>
      <c r="K2205" s="19">
        <v>44</v>
      </c>
      <c r="L2205" s="19">
        <v>45</v>
      </c>
      <c r="M2205" s="19">
        <v>96</v>
      </c>
      <c r="N2205" s="19">
        <v>80</v>
      </c>
      <c r="O2205" s="20">
        <v>118.18181818181819</v>
      </c>
      <c r="P2205" s="20">
        <v>115.55555555555556</v>
      </c>
      <c r="Q2205" s="20">
        <v>120</v>
      </c>
      <c r="R2205" s="10" t="str">
        <f>CONCATENATE(Таблица1[[#This Row],[ОКПД]],Таблица1[[#This Row],[Признак периода данных]],Таблица1[[#This Row],[ОКЕИ]])</f>
        <v>05.10.20.002.АГ_169</v>
      </c>
      <c r="S2205" s="10" t="str">
        <f>VLOOKUP(Таблица1[[#This Row],[ОКПД]],ОКПД!$A$2:$B$11000,2,FALSE)</f>
        <v xml:space="preserve">Уголь каменный и бурый обогащенный </v>
      </c>
      <c r="T2205" s="95" t="str">
        <f>VLOOKUP(Таблица1[[#This Row],[ОКЕИ]],'для единиц измирения'!$G$4:$H$1900,2,FALSE)</f>
        <v>тыс. тонн</v>
      </c>
      <c r="U2205" s="10" t="str">
        <f>LEFT(Таблица1[[#This Row],[ОКПД]],2)</f>
        <v>05</v>
      </c>
      <c r="V2205" s="10" t="e">
        <f>IF(H2205=H2212:H2215,"…*",Таблица1[[#This Row],[За отчётный месяц]])</f>
        <v>#VALUE!</v>
      </c>
      <c r="Y2205" s="26">
        <f t="shared" si="47"/>
        <v>96</v>
      </c>
      <c r="Z2205" s="90">
        <f t="shared" si="46"/>
        <v>120</v>
      </c>
    </row>
    <row r="2206" spans="1:26" ht="20.100000000000001" customHeight="1" x14ac:dyDescent="0.25">
      <c r="A2206" s="94">
        <v>45323</v>
      </c>
      <c r="B2206" s="5" t="s">
        <v>17</v>
      </c>
      <c r="C2206" s="5" t="s">
        <v>18</v>
      </c>
      <c r="D2206" s="5" t="s">
        <v>19</v>
      </c>
      <c r="E2206" s="77" t="s">
        <v>20</v>
      </c>
      <c r="F2206" s="10">
        <v>169</v>
      </c>
      <c r="G2206" s="5" t="s">
        <v>298</v>
      </c>
      <c r="H2206" s="5" t="s">
        <v>26</v>
      </c>
      <c r="I2206" s="5">
        <v>1</v>
      </c>
      <c r="J2206" s="19">
        <v>110</v>
      </c>
      <c r="K2206" s="19">
        <v>121</v>
      </c>
      <c r="L2206" s="19">
        <v>107</v>
      </c>
      <c r="M2206" s="19">
        <v>231</v>
      </c>
      <c r="N2206" s="19">
        <v>214</v>
      </c>
      <c r="O2206" s="20">
        <v>90.909090909090907</v>
      </c>
      <c r="P2206" s="20">
        <v>102.80373831775701</v>
      </c>
      <c r="Q2206" s="20">
        <v>107.94392523364486</v>
      </c>
      <c r="R2206" s="10" t="str">
        <f>CONCATENATE(Таблица1[[#This Row],[ОКПД]],Таблица1[[#This Row],[Признак периода данных]],Таблица1[[#This Row],[ОКЕИ]])</f>
        <v>05.10.10.101.АГ_169</v>
      </c>
      <c r="S2206" s="10" t="str">
        <f>VLOOKUP(Таблица1[[#This Row],[ОКПД]],ОКПД!$A$2:$B$11000,2,FALSE)</f>
        <v>Уголь каменный</v>
      </c>
      <c r="T2206" s="95" t="str">
        <f>VLOOKUP(Таблица1[[#This Row],[ОКЕИ]],'для единиц измирения'!$G$4:$H$1900,2,FALSE)</f>
        <v>тыс. тонн</v>
      </c>
      <c r="U2206" s="10" t="str">
        <f>LEFT(Таблица1[[#This Row],[ОКПД]],2)</f>
        <v>05</v>
      </c>
      <c r="V2206" s="10" t="e">
        <f>IF(H2206=H2213:H2216,"…*",Таблица1[[#This Row],[За отчётный месяц]])</f>
        <v>#VALUE!</v>
      </c>
      <c r="Y2206" s="26">
        <f t="shared" si="47"/>
        <v>231</v>
      </c>
      <c r="Z2206" s="90">
        <f t="shared" si="46"/>
        <v>107.94392523364486</v>
      </c>
    </row>
    <row r="2207" spans="1:26" ht="20.100000000000001" customHeight="1" x14ac:dyDescent="0.25">
      <c r="A2207" s="94">
        <v>45323</v>
      </c>
      <c r="B2207" s="5" t="s">
        <v>17</v>
      </c>
      <c r="C2207" s="5" t="s">
        <v>18</v>
      </c>
      <c r="D2207" s="5" t="s">
        <v>19</v>
      </c>
      <c r="E2207" s="77" t="s">
        <v>20</v>
      </c>
      <c r="F2207" s="10">
        <v>796</v>
      </c>
      <c r="G2207" s="5" t="s">
        <v>298</v>
      </c>
      <c r="H2207" s="5" t="s">
        <v>259</v>
      </c>
      <c r="I2207" s="5"/>
      <c r="J2207" s="19"/>
      <c r="K2207" s="19">
        <v>1</v>
      </c>
      <c r="L2207" s="19"/>
      <c r="M2207" s="19">
        <v>1</v>
      </c>
      <c r="N2207" s="19">
        <v>1</v>
      </c>
      <c r="O2207" s="20"/>
      <c r="P2207" s="20"/>
      <c r="Q2207" s="20">
        <v>100</v>
      </c>
      <c r="R2207" s="10" t="str">
        <f>CONCATENATE(Таблица1[[#This Row],[ОКПД]],Таблица1[[#This Row],[Признак периода данных]],Таблица1[[#This Row],[ОКЕИ]])</f>
        <v>31.09.12.123_796</v>
      </c>
      <c r="S2207" s="10" t="str">
        <f>VLOOKUP(Таблица1[[#This Row],[ОКПД]],ОКПД!$A$2:$B$11000,2,FALSE)</f>
        <v>Шкафы деревянные для спальни</v>
      </c>
      <c r="T2207" s="95" t="str">
        <f>VLOOKUP(Таблица1[[#This Row],[ОКЕИ]],'для единиц измирения'!$G$4:$H$1900,2,FALSE)</f>
        <v>штук</v>
      </c>
      <c r="U2207" s="10" t="str">
        <f>LEFT(Таблица1[[#This Row],[ОКПД]],2)</f>
        <v>31</v>
      </c>
      <c r="V2207" s="10" t="e">
        <f>IF(H2207=H2214:H2217,"…*",Таблица1[[#This Row],[За отчётный месяц]])</f>
        <v>#VALUE!</v>
      </c>
      <c r="Y2207" s="26">
        <f t="shared" si="47"/>
        <v>1</v>
      </c>
      <c r="Z2207" s="90">
        <f t="shared" si="46"/>
        <v>100</v>
      </c>
    </row>
    <row r="2208" spans="1:26" ht="20.100000000000001" customHeight="1" x14ac:dyDescent="0.25">
      <c r="A2208" s="94">
        <v>45323</v>
      </c>
      <c r="B2208" s="5" t="s">
        <v>17</v>
      </c>
      <c r="C2208" s="5" t="s">
        <v>18</v>
      </c>
      <c r="D2208" s="5" t="s">
        <v>19</v>
      </c>
      <c r="E2208" s="77" t="s">
        <v>20</v>
      </c>
      <c r="F2208" s="10">
        <v>128</v>
      </c>
      <c r="G2208" s="5" t="s">
        <v>298</v>
      </c>
      <c r="H2208" s="5" t="s">
        <v>340</v>
      </c>
      <c r="I2208" s="5">
        <v>1</v>
      </c>
      <c r="J2208" s="19">
        <v>0.44</v>
      </c>
      <c r="K2208" s="19">
        <v>1.01</v>
      </c>
      <c r="L2208" s="19">
        <v>3.26</v>
      </c>
      <c r="M2208" s="19">
        <v>1.45</v>
      </c>
      <c r="N2208" s="19">
        <v>3.26</v>
      </c>
      <c r="O2208" s="20">
        <v>43.564356435643568</v>
      </c>
      <c r="P2208" s="20">
        <v>13.496932515337424</v>
      </c>
      <c r="Q2208" s="20">
        <v>44.478527607361961</v>
      </c>
      <c r="R2208" s="10" t="str">
        <f>CONCATENATE(Таблица1[[#This Row],[ОКПД]],Таблица1[[#This Row],[Признак периода данных]],Таблица1[[#This Row],[ОКЕИ]])</f>
        <v>11.07.11.140_128</v>
      </c>
      <c r="S2208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208" s="95" t="str">
        <f>VLOOKUP(Таблица1[[#This Row],[ОКЕИ]],'для единиц измирения'!$G$4:$H$1900,2,FALSE)</f>
        <v>тыс.полу-литров</v>
      </c>
      <c r="U2208" s="10" t="str">
        <f>LEFT(Таблица1[[#This Row],[ОКПД]],2)</f>
        <v>11</v>
      </c>
      <c r="V2208" s="10" t="e">
        <f>IF(H2208=H2215:H2218,"…*",Таблица1[[#This Row],[За отчётный месяц]])</f>
        <v>#VALUE!</v>
      </c>
      <c r="Y2208" s="26">
        <f t="shared" si="47"/>
        <v>1.45</v>
      </c>
      <c r="Z2208" s="90">
        <f t="shared" si="46"/>
        <v>44.478527607361961</v>
      </c>
    </row>
    <row r="2209" spans="1:26" ht="20.100000000000001" customHeight="1" x14ac:dyDescent="0.25">
      <c r="A2209" s="94">
        <v>45323</v>
      </c>
      <c r="B2209" s="5" t="s">
        <v>17</v>
      </c>
      <c r="C2209" s="5" t="s">
        <v>18</v>
      </c>
      <c r="D2209" s="5" t="s">
        <v>19</v>
      </c>
      <c r="E2209" s="77" t="s">
        <v>20</v>
      </c>
      <c r="F2209" s="10">
        <v>168</v>
      </c>
      <c r="G2209" s="5" t="s">
        <v>298</v>
      </c>
      <c r="H2209" s="5" t="s">
        <v>134</v>
      </c>
      <c r="I2209" s="5">
        <v>3</v>
      </c>
      <c r="J2209" s="19">
        <v>5.33</v>
      </c>
      <c r="K2209" s="19">
        <v>5.88</v>
      </c>
      <c r="L2209" s="19">
        <v>6.31</v>
      </c>
      <c r="M2209" s="19">
        <v>11.21</v>
      </c>
      <c r="N2209" s="19">
        <v>12.26</v>
      </c>
      <c r="O2209" s="20">
        <v>90.646258503401356</v>
      </c>
      <c r="P2209" s="20">
        <v>84.469096671949288</v>
      </c>
      <c r="Q2209" s="20">
        <v>91.435562805872763</v>
      </c>
      <c r="R2209" s="10" t="str">
        <f>CONCATENATE(Таблица1[[#This Row],[ОКПД]],Таблица1[[#This Row],[Признак периода данных]],Таблица1[[#This Row],[ОКЕИ]])</f>
        <v>10.51.40.300_168</v>
      </c>
      <c r="S2209" s="10" t="str">
        <f>VLOOKUP(Таблица1[[#This Row],[ОКПД]],ОКПД!$A$2:$B$11000,2,FALSE)</f>
        <v>Творог</v>
      </c>
      <c r="T2209" s="95" t="str">
        <f>VLOOKUP(Таблица1[[#This Row],[ОКЕИ]],'для единиц измирения'!$G$4:$H$1900,2,FALSE)</f>
        <v>тонн</v>
      </c>
      <c r="U2209" s="10" t="str">
        <f>LEFT(Таблица1[[#This Row],[ОКПД]],2)</f>
        <v>10</v>
      </c>
      <c r="V2209" s="10" t="e">
        <f>IF(H2209=H2216:H2219,"…*",Таблица1[[#This Row],[За отчётный месяц]])</f>
        <v>#VALUE!</v>
      </c>
      <c r="Y2209" s="26">
        <f t="shared" si="47"/>
        <v>11.21</v>
      </c>
      <c r="Z2209" s="90">
        <f t="shared" si="46"/>
        <v>91.435562805872763</v>
      </c>
    </row>
    <row r="2210" spans="1:26" ht="20.100000000000001" customHeight="1" x14ac:dyDescent="0.25">
      <c r="A2210" s="94">
        <v>45323</v>
      </c>
      <c r="B2210" s="5" t="s">
        <v>17</v>
      </c>
      <c r="C2210" s="5" t="s">
        <v>18</v>
      </c>
      <c r="D2210" s="5" t="s">
        <v>19</v>
      </c>
      <c r="E2210" s="77" t="s">
        <v>20</v>
      </c>
      <c r="F2210" s="10">
        <v>168</v>
      </c>
      <c r="G2210" s="5" t="s">
        <v>298</v>
      </c>
      <c r="H2210" s="5" t="s">
        <v>1317</v>
      </c>
      <c r="I2210" s="5">
        <v>1</v>
      </c>
      <c r="J2210" s="19">
        <v>0.28000000000000003</v>
      </c>
      <c r="K2210" s="19">
        <v>0.28000000000000003</v>
      </c>
      <c r="L2210" s="19"/>
      <c r="M2210" s="19">
        <v>0.56000000000000005</v>
      </c>
      <c r="N2210" s="19"/>
      <c r="O2210" s="20">
        <v>100</v>
      </c>
      <c r="P2210" s="20"/>
      <c r="Q2210" s="20"/>
      <c r="R2210" s="10" t="str">
        <f>CONCATENATE(Таблица1[[#This Row],[ОКПД]],Таблица1[[#This Row],[Признак периода данных]],Таблица1[[#This Row],[ОКЕИ]])</f>
        <v>10.13.14.120_168</v>
      </c>
      <c r="S2210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210" s="95" t="str">
        <f>VLOOKUP(Таблица1[[#This Row],[ОКЕИ]],'для единиц измирения'!$G$4:$H$1900,2,FALSE)</f>
        <v>тонн</v>
      </c>
      <c r="U2210" s="10" t="str">
        <f>LEFT(Таблица1[[#This Row],[ОКПД]],2)</f>
        <v>10</v>
      </c>
      <c r="V2210" s="10" t="e">
        <f>IF(H2210=H2217:H2220,"…*",Таблица1[[#This Row],[За отчётный месяц]])</f>
        <v>#VALUE!</v>
      </c>
      <c r="Y2210" s="26">
        <f t="shared" si="47"/>
        <v>0.56000000000000005</v>
      </c>
      <c r="Z2210" s="90">
        <f t="shared" si="46"/>
        <v>0</v>
      </c>
    </row>
    <row r="2211" spans="1:26" ht="20.100000000000001" customHeight="1" x14ac:dyDescent="0.25">
      <c r="A2211" s="94">
        <v>45323</v>
      </c>
      <c r="B2211" s="5" t="s">
        <v>17</v>
      </c>
      <c r="C2211" s="5" t="s">
        <v>18</v>
      </c>
      <c r="D2211" s="5" t="s">
        <v>19</v>
      </c>
      <c r="E2211" s="77" t="s">
        <v>20</v>
      </c>
      <c r="F2211" s="10">
        <v>128</v>
      </c>
      <c r="G2211" s="5" t="s">
        <v>298</v>
      </c>
      <c r="H2211" s="5" t="s">
        <v>219</v>
      </c>
      <c r="I2211" s="5">
        <v>1</v>
      </c>
      <c r="J2211" s="19">
        <v>12.75</v>
      </c>
      <c r="K2211" s="19">
        <v>33.299999999999997</v>
      </c>
      <c r="L2211" s="19">
        <v>35.39</v>
      </c>
      <c r="M2211" s="19">
        <v>46.05</v>
      </c>
      <c r="N2211" s="19">
        <v>75.78</v>
      </c>
      <c r="O2211" s="20">
        <v>38.288288288288285</v>
      </c>
      <c r="P2211" s="20">
        <v>36.027126306866343</v>
      </c>
      <c r="Q2211" s="20">
        <v>60.768012668250201</v>
      </c>
      <c r="R2211" s="10" t="str">
        <f>CONCATENATE(Таблица1[[#This Row],[ОКПД]],Таблица1[[#This Row],[Признак периода данных]],Таблица1[[#This Row],[ОКЕИ]])</f>
        <v>11.07.11.120_128</v>
      </c>
      <c r="S2211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211" s="95" t="str">
        <f>VLOOKUP(Таблица1[[#This Row],[ОКЕИ]],'для единиц измирения'!$G$4:$H$1900,2,FALSE)</f>
        <v>тыс.полу-литров</v>
      </c>
      <c r="U2211" s="10" t="str">
        <f>LEFT(Таблица1[[#This Row],[ОКПД]],2)</f>
        <v>11</v>
      </c>
      <c r="V2211" s="10" t="e">
        <f>IF(H2211=H2218:H2221,"…*",Таблица1[[#This Row],[За отчётный месяц]])</f>
        <v>#VALUE!</v>
      </c>
      <c r="Y2211" s="26">
        <f t="shared" si="47"/>
        <v>46.05</v>
      </c>
      <c r="Z2211" s="90">
        <f t="shared" si="46"/>
        <v>60.768012668250201</v>
      </c>
    </row>
    <row r="2212" spans="1:26" ht="20.100000000000001" customHeight="1" x14ac:dyDescent="0.25">
      <c r="A2212" s="94">
        <v>45323</v>
      </c>
      <c r="B2212" s="5" t="s">
        <v>17</v>
      </c>
      <c r="C2212" s="5" t="s">
        <v>18</v>
      </c>
      <c r="D2212" s="5" t="s">
        <v>19</v>
      </c>
      <c r="E2212" s="77" t="s">
        <v>20</v>
      </c>
      <c r="F2212" s="10">
        <v>168</v>
      </c>
      <c r="G2212" s="5" t="s">
        <v>298</v>
      </c>
      <c r="H2212" s="5" t="s">
        <v>49</v>
      </c>
      <c r="I2212" s="5">
        <v>1</v>
      </c>
      <c r="J2212" s="19">
        <v>0.65</v>
      </c>
      <c r="K2212" s="19">
        <v>1.1000000000000001</v>
      </c>
      <c r="L2212" s="19">
        <v>1.1299999999999999</v>
      </c>
      <c r="M2212" s="19">
        <v>1.75</v>
      </c>
      <c r="N2212" s="19">
        <v>1.61</v>
      </c>
      <c r="O2212" s="20">
        <v>59.090909090909093</v>
      </c>
      <c r="P2212" s="20">
        <v>57.522123893805308</v>
      </c>
      <c r="Q2212" s="20">
        <v>108.69565217391305</v>
      </c>
      <c r="R2212" s="10" t="str">
        <f>CONCATENATE(Таблица1[[#This Row],[ОКПД]],Таблица1[[#This Row],[Признак периода данных]],Таблица1[[#This Row],[ОКЕИ]])</f>
        <v>10.13.14.600_168</v>
      </c>
      <c r="S2212" s="10" t="str">
        <f>VLOOKUP(Таблица1[[#This Row],[ОКПД]],ОКПД!$A$2:$B$11000,2,FALSE)</f>
        <v>Продукты из мяса и мяса птицы</v>
      </c>
      <c r="T2212" s="95" t="str">
        <f>VLOOKUP(Таблица1[[#This Row],[ОКЕИ]],'для единиц измирения'!$G$4:$H$1900,2,FALSE)</f>
        <v>тонн</v>
      </c>
      <c r="U2212" s="10" t="str">
        <f>LEFT(Таблица1[[#This Row],[ОКПД]],2)</f>
        <v>10</v>
      </c>
      <c r="V2212" s="10" t="e">
        <f>IF(H2212=H2219:H2222,"…*",Таблица1[[#This Row],[За отчётный месяц]])</f>
        <v>#VALUE!</v>
      </c>
      <c r="Y2212" s="26">
        <f t="shared" si="47"/>
        <v>1.75</v>
      </c>
      <c r="Z2212" s="90">
        <f t="shared" si="46"/>
        <v>108.69565217391305</v>
      </c>
    </row>
    <row r="2213" spans="1:26" ht="20.100000000000001" customHeight="1" x14ac:dyDescent="0.25">
      <c r="A2213" s="94">
        <v>45323</v>
      </c>
      <c r="B2213" s="5" t="s">
        <v>17</v>
      </c>
      <c r="C2213" s="5" t="s">
        <v>18</v>
      </c>
      <c r="D2213" s="5" t="s">
        <v>19</v>
      </c>
      <c r="E2213" s="77" t="s">
        <v>20</v>
      </c>
      <c r="F2213" s="10">
        <v>128</v>
      </c>
      <c r="G2213" s="5" t="s">
        <v>298</v>
      </c>
      <c r="H2213" s="5" t="s">
        <v>3039</v>
      </c>
      <c r="I2213" s="5">
        <v>1</v>
      </c>
      <c r="J2213" s="19">
        <v>5.8</v>
      </c>
      <c r="K2213" s="19">
        <v>29.24</v>
      </c>
      <c r="L2213" s="19"/>
      <c r="M2213" s="19">
        <v>35.04</v>
      </c>
      <c r="N2213" s="19"/>
      <c r="O2213" s="20">
        <v>19.835841313269494</v>
      </c>
      <c r="P2213" s="20"/>
      <c r="Q2213" s="20"/>
      <c r="R2213" s="10" t="str">
        <f>CONCATENATE(Таблица1[[#This Row],[ОКПД]],Таблица1[[#This Row],[Признак периода данных]],Таблица1[[#This Row],[ОКЕИ]])</f>
        <v>11.07.11.121_128</v>
      </c>
      <c r="S2213" s="10" t="str">
        <f>VLOOKUP(Таблица1[[#This Row],[ОКПД]],ОКПД!$A$2:$B$11000,2,FALSE)</f>
        <v>Воды природные питьевые упакованные негазированные</v>
      </c>
      <c r="T2213" s="95" t="str">
        <f>VLOOKUP(Таблица1[[#This Row],[ОКЕИ]],'для единиц измирения'!$G$4:$H$1900,2,FALSE)</f>
        <v>тыс.полу-литров</v>
      </c>
      <c r="U2213" s="10" t="str">
        <f>LEFT(Таблица1[[#This Row],[ОКПД]],2)</f>
        <v>11</v>
      </c>
      <c r="V2213" s="10" t="e">
        <f>IF(H2213=H2220:H2223,"…*",Таблица1[[#This Row],[За отчётный месяц]])</f>
        <v>#VALUE!</v>
      </c>
      <c r="Y2213" s="26">
        <f t="shared" si="47"/>
        <v>35.04</v>
      </c>
      <c r="Z2213" s="90">
        <f t="shared" si="46"/>
        <v>0</v>
      </c>
    </row>
    <row r="2214" spans="1:26" ht="20.100000000000001" customHeight="1" x14ac:dyDescent="0.25">
      <c r="A2214" s="94">
        <v>45323</v>
      </c>
      <c r="B2214" s="5" t="s">
        <v>17</v>
      </c>
      <c r="C2214" s="5" t="s">
        <v>18</v>
      </c>
      <c r="D2214" s="5" t="s">
        <v>19</v>
      </c>
      <c r="E2214" s="77" t="s">
        <v>20</v>
      </c>
      <c r="F2214" s="10">
        <v>168</v>
      </c>
      <c r="G2214" s="5" t="s">
        <v>298</v>
      </c>
      <c r="H2214" s="5" t="s">
        <v>9687</v>
      </c>
      <c r="I2214" s="5">
        <v>1</v>
      </c>
      <c r="J2214" s="19">
        <v>0.44600000000000001</v>
      </c>
      <c r="K2214" s="19">
        <v>0.30299999999999999</v>
      </c>
      <c r="L2214" s="19"/>
      <c r="M2214" s="19">
        <v>0.749</v>
      </c>
      <c r="N2214" s="19"/>
      <c r="O2214" s="20">
        <v>147.1947194719472</v>
      </c>
      <c r="P2214" s="20"/>
      <c r="Q2214" s="20"/>
      <c r="R2214" s="10" t="str">
        <f>CONCATENATE(Таблица1[[#This Row],[ОКПД]],Таблица1[[#This Row],[Признак периода данных]],Таблица1[[#This Row],[ОКЕИ]])</f>
        <v>10.20.23.121_168</v>
      </c>
      <c r="S2214" s="10" t="str">
        <f>VLOOKUP(Таблица1[[#This Row],[ОКПД]],ОКПД!$A$2:$B$11000,2,FALSE)</f>
        <v>Рыба пресноводная соленая или в рассоле</v>
      </c>
      <c r="T2214" s="95" t="str">
        <f>VLOOKUP(Таблица1[[#This Row],[ОКЕИ]],'для единиц измирения'!$G$4:$H$1900,2,FALSE)</f>
        <v>тонн</v>
      </c>
      <c r="U2214" s="10" t="str">
        <f>LEFT(Таблица1[[#This Row],[ОКПД]],2)</f>
        <v>10</v>
      </c>
      <c r="V2214" s="10" t="e">
        <f>IF(H2214=H2221:H2224,"…*",Таблица1[[#This Row],[За отчётный месяц]])</f>
        <v>#VALUE!</v>
      </c>
      <c r="Y2214" s="26">
        <f t="shared" si="47"/>
        <v>0.749</v>
      </c>
      <c r="Z2214" s="90">
        <f t="shared" si="46"/>
        <v>0</v>
      </c>
    </row>
    <row r="2215" spans="1:26" ht="20.100000000000001" customHeight="1" x14ac:dyDescent="0.25">
      <c r="A2215" s="94">
        <v>45323</v>
      </c>
      <c r="B2215" s="5" t="s">
        <v>17</v>
      </c>
      <c r="C2215" s="5" t="s">
        <v>18</v>
      </c>
      <c r="D2215" s="5" t="s">
        <v>19</v>
      </c>
      <c r="E2215" s="77" t="s">
        <v>20</v>
      </c>
      <c r="F2215" s="10">
        <v>168</v>
      </c>
      <c r="G2215" s="5" t="s">
        <v>298</v>
      </c>
      <c r="H2215" s="5" t="s">
        <v>1303</v>
      </c>
      <c r="I2215" s="5">
        <v>1</v>
      </c>
      <c r="J2215" s="19">
        <v>2.09</v>
      </c>
      <c r="K2215" s="19">
        <v>2.67</v>
      </c>
      <c r="L2215" s="19"/>
      <c r="M2215" s="19">
        <v>4.76</v>
      </c>
      <c r="N2215" s="19"/>
      <c r="O2215" s="20">
        <v>78.277153558052433</v>
      </c>
      <c r="P2215" s="20"/>
      <c r="Q2215" s="20"/>
      <c r="R2215" s="10" t="str">
        <f>CONCATENATE(Таблица1[[#This Row],[ОКПД]],Таблица1[[#This Row],[Признак периода данных]],Таблица1[[#This Row],[ОКЕИ]])</f>
        <v>10.13.14.110_168</v>
      </c>
      <c r="S2215" s="10" t="str">
        <f>VLOOKUP(Таблица1[[#This Row],[ОКПД]],ОКПД!$A$2:$B$11000,2,FALSE)</f>
        <v>Изделия колбасные вареные, в том числе фаршированные мясные</v>
      </c>
      <c r="T2215" s="95" t="str">
        <f>VLOOKUP(Таблица1[[#This Row],[ОКЕИ]],'для единиц измирения'!$G$4:$H$1900,2,FALSE)</f>
        <v>тонн</v>
      </c>
      <c r="U2215" s="10" t="str">
        <f>LEFT(Таблица1[[#This Row],[ОКПД]],2)</f>
        <v>10</v>
      </c>
      <c r="V2215" s="10" t="e">
        <f>IF(H2215=H2222:H2225,"…*",Таблица1[[#This Row],[За отчётный месяц]])</f>
        <v>#VALUE!</v>
      </c>
      <c r="Y2215" s="26">
        <f t="shared" si="47"/>
        <v>4.76</v>
      </c>
      <c r="Z2215" s="90">
        <f t="shared" si="46"/>
        <v>0</v>
      </c>
    </row>
    <row r="2216" spans="1:26" ht="20.100000000000001" customHeight="1" x14ac:dyDescent="0.25">
      <c r="A2216" s="94">
        <v>45323</v>
      </c>
      <c r="B2216" s="5" t="s">
        <v>17</v>
      </c>
      <c r="C2216" s="5" t="s">
        <v>18</v>
      </c>
      <c r="D2216" s="5" t="s">
        <v>19</v>
      </c>
      <c r="E2216" s="77" t="s">
        <v>20</v>
      </c>
      <c r="F2216" s="10">
        <v>168</v>
      </c>
      <c r="G2216" s="5" t="s">
        <v>298</v>
      </c>
      <c r="H2216" s="5" t="s">
        <v>91</v>
      </c>
      <c r="I2216" s="5">
        <v>2</v>
      </c>
      <c r="J2216" s="19">
        <v>0.71299999999999997</v>
      </c>
      <c r="K2216" s="19">
        <v>0.72399999999999998</v>
      </c>
      <c r="L2216" s="19">
        <v>0.189</v>
      </c>
      <c r="M2216" s="19">
        <v>1.4370000000000001</v>
      </c>
      <c r="N2216" s="19">
        <v>0.33500000000000002</v>
      </c>
      <c r="O2216" s="20">
        <v>98.480662983425418</v>
      </c>
      <c r="P2216" s="20">
        <v>377.24867724867727</v>
      </c>
      <c r="Q2216" s="20">
        <v>428.95522388059703</v>
      </c>
      <c r="R2216" s="10" t="str">
        <f>CONCATENATE(Таблица1[[#This Row],[ОКПД]],Таблица1[[#This Row],[Признак периода данных]],Таблица1[[#This Row],[ОКЕИ]])</f>
        <v>10.20.23.112_168</v>
      </c>
      <c r="S2216" s="10" t="str">
        <f>VLOOKUP(Таблица1[[#This Row],[ОКПД]],ОКПД!$A$2:$B$11000,2,FALSE)</f>
        <v>Рыба вяленая морская</v>
      </c>
      <c r="T2216" s="95" t="str">
        <f>VLOOKUP(Таблица1[[#This Row],[ОКЕИ]],'для единиц измирения'!$G$4:$H$1900,2,FALSE)</f>
        <v>тонн</v>
      </c>
      <c r="U2216" s="10" t="str">
        <f>LEFT(Таблица1[[#This Row],[ОКПД]],2)</f>
        <v>10</v>
      </c>
      <c r="V2216" s="10" t="e">
        <f>IF(H2216=H2223:H2226,"…*",Таблица1[[#This Row],[За отчётный месяц]])</f>
        <v>#VALUE!</v>
      </c>
      <c r="Y2216" s="26">
        <f t="shared" si="47"/>
        <v>1.4370000000000001</v>
      </c>
      <c r="Z2216" s="90">
        <f t="shared" si="46"/>
        <v>428.95522388059703</v>
      </c>
    </row>
    <row r="2217" spans="1:26" ht="20.100000000000001" customHeight="1" x14ac:dyDescent="0.25">
      <c r="A2217" s="94">
        <v>45323</v>
      </c>
      <c r="B2217" s="5" t="s">
        <v>17</v>
      </c>
      <c r="C2217" s="5" t="s">
        <v>18</v>
      </c>
      <c r="D2217" s="5" t="s">
        <v>19</v>
      </c>
      <c r="E2217" s="77" t="s">
        <v>20</v>
      </c>
      <c r="F2217" s="10">
        <v>168</v>
      </c>
      <c r="G2217" s="5" t="s">
        <v>298</v>
      </c>
      <c r="H2217" s="5" t="s">
        <v>200</v>
      </c>
      <c r="I2217" s="5">
        <v>1</v>
      </c>
      <c r="J2217" s="19">
        <v>0.11</v>
      </c>
      <c r="K2217" s="19">
        <v>0.09</v>
      </c>
      <c r="L2217" s="19">
        <v>0.02</v>
      </c>
      <c r="M2217" s="19">
        <v>0.2</v>
      </c>
      <c r="N2217" s="19">
        <v>0.06</v>
      </c>
      <c r="O2217" s="20">
        <v>122.22222222222223</v>
      </c>
      <c r="P2217" s="20">
        <v>550</v>
      </c>
      <c r="Q2217" s="20">
        <v>333.33333333333331</v>
      </c>
      <c r="R2217" s="10" t="str">
        <f>CONCATENATE(Таблица1[[#This Row],[ОКПД]],Таблица1[[#This Row],[Признак периода данных]],Таблица1[[#This Row],[ОКЕИ]])</f>
        <v>10.73.1_168</v>
      </c>
      <c r="S2217" s="10" t="str">
        <f>VLOOKUP(Таблица1[[#This Row],[ОКПД]],ОКПД!$A$2:$B$11000,2,FALSE)</f>
        <v>Изделия макаронные, кускус и аналогичные мучные изделия</v>
      </c>
      <c r="T2217" s="95" t="str">
        <f>VLOOKUP(Таблица1[[#This Row],[ОКЕИ]],'для единиц измирения'!$G$4:$H$1900,2,FALSE)</f>
        <v>тонн</v>
      </c>
      <c r="U2217" s="10" t="str">
        <f>LEFT(Таблица1[[#This Row],[ОКПД]],2)</f>
        <v>10</v>
      </c>
      <c r="V2217" s="10" t="e">
        <f>IF(H2217=H2224:H2227,"…*",Таблица1[[#This Row],[За отчётный месяц]])</f>
        <v>#VALUE!</v>
      </c>
      <c r="Y2217" s="26">
        <f t="shared" si="47"/>
        <v>0.2</v>
      </c>
      <c r="Z2217" s="90">
        <f t="shared" si="46"/>
        <v>333.33333333333331</v>
      </c>
    </row>
    <row r="2218" spans="1:26" ht="20.100000000000001" customHeight="1" x14ac:dyDescent="0.25">
      <c r="A2218" s="94">
        <v>45323</v>
      </c>
      <c r="B2218" s="5" t="s">
        <v>17</v>
      </c>
      <c r="C2218" s="5" t="s">
        <v>18</v>
      </c>
      <c r="D2218" s="5" t="s">
        <v>19</v>
      </c>
      <c r="E2218" s="77" t="s">
        <v>20</v>
      </c>
      <c r="F2218" s="10">
        <v>168</v>
      </c>
      <c r="G2218" s="5" t="s">
        <v>298</v>
      </c>
      <c r="H2218" s="5" t="s">
        <v>196</v>
      </c>
      <c r="I2218" s="5">
        <v>1</v>
      </c>
      <c r="J2218" s="19">
        <v>0.04</v>
      </c>
      <c r="K2218" s="19">
        <v>0.02</v>
      </c>
      <c r="L2218" s="19">
        <v>0.04</v>
      </c>
      <c r="M2218" s="19">
        <v>0.06</v>
      </c>
      <c r="N2218" s="19">
        <v>7.0000000000000007E-2</v>
      </c>
      <c r="O2218" s="20">
        <v>200</v>
      </c>
      <c r="P2218" s="20">
        <v>100</v>
      </c>
      <c r="Q2218" s="20">
        <v>85.714285714285708</v>
      </c>
      <c r="R2218" s="10" t="str">
        <f>CONCATENATE(Таблица1[[#This Row],[ОКПД]],Таблица1[[#This Row],[Признак периода данных]],Таблица1[[#This Row],[ОКЕИ]])</f>
        <v>10.72.19_168</v>
      </c>
      <c r="S2218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218" s="95" t="str">
        <f>VLOOKUP(Таблица1[[#This Row],[ОКЕИ]],'для единиц измирения'!$G$4:$H$1900,2,FALSE)</f>
        <v>тонн</v>
      </c>
      <c r="U2218" s="10" t="str">
        <f>LEFT(Таблица1[[#This Row],[ОКПД]],2)</f>
        <v>10</v>
      </c>
      <c r="V2218" s="10" t="e">
        <f>IF(H2218=H2225:H2228,"…*",Таблица1[[#This Row],[За отчётный месяц]])</f>
        <v>#VALUE!</v>
      </c>
      <c r="Y2218" s="26">
        <f t="shared" si="47"/>
        <v>0.06</v>
      </c>
      <c r="Z2218" s="90">
        <f t="shared" si="46"/>
        <v>85.714285714285708</v>
      </c>
    </row>
    <row r="2219" spans="1:26" ht="20.100000000000001" customHeight="1" x14ac:dyDescent="0.25">
      <c r="A2219" s="94">
        <v>45323</v>
      </c>
      <c r="B2219" s="5" t="s">
        <v>17</v>
      </c>
      <c r="C2219" s="5" t="s">
        <v>18</v>
      </c>
      <c r="D2219" s="5" t="s">
        <v>19</v>
      </c>
      <c r="E2219" s="77" t="s">
        <v>20</v>
      </c>
      <c r="F2219" s="10">
        <v>168</v>
      </c>
      <c r="G2219" s="5" t="s">
        <v>298</v>
      </c>
      <c r="H2219" s="5" t="s">
        <v>165</v>
      </c>
      <c r="I2219" s="5">
        <v>2</v>
      </c>
      <c r="J2219" s="19">
        <v>7.04</v>
      </c>
      <c r="K2219" s="19">
        <v>2.5</v>
      </c>
      <c r="L2219" s="19">
        <v>7.47</v>
      </c>
      <c r="M2219" s="19">
        <v>9.5399999999999991</v>
      </c>
      <c r="N2219" s="19">
        <v>15.45</v>
      </c>
      <c r="O2219" s="20">
        <v>281.60000000000002</v>
      </c>
      <c r="P2219" s="20">
        <v>94.243641231593045</v>
      </c>
      <c r="Q2219" s="20">
        <v>61.747572815533978</v>
      </c>
      <c r="R2219" s="10" t="str">
        <f>CONCATENATE(Таблица1[[#This Row],[ОКПД]],Таблица1[[#This Row],[Признак периода данных]],Таблица1[[#This Row],[ОКЕИ]])</f>
        <v>10.51.56.120_168</v>
      </c>
      <c r="S2219" s="10" t="str">
        <f>VLOOKUP(Таблица1[[#This Row],[ОКПД]],ОКПД!$A$2:$B$11000,2,FALSE)</f>
        <v>Напитки молочные</v>
      </c>
      <c r="T2219" s="95" t="str">
        <f>VLOOKUP(Таблица1[[#This Row],[ОКЕИ]],'для единиц измирения'!$G$4:$H$1900,2,FALSE)</f>
        <v>тонн</v>
      </c>
      <c r="U2219" s="10" t="str">
        <f>LEFT(Таблица1[[#This Row],[ОКПД]],2)</f>
        <v>10</v>
      </c>
      <c r="V2219" s="10" t="e">
        <f>IF(H2219=H2226:H2229,"…*",Таблица1[[#This Row],[За отчётный месяц]])</f>
        <v>#VALUE!</v>
      </c>
      <c r="Y2219" s="26">
        <f t="shared" si="47"/>
        <v>9.5399999999999991</v>
      </c>
      <c r="Z2219" s="90">
        <f t="shared" si="46"/>
        <v>61.747572815533978</v>
      </c>
    </row>
    <row r="2220" spans="1:26" ht="20.100000000000001" customHeight="1" x14ac:dyDescent="0.25">
      <c r="A2220" s="94">
        <v>45323</v>
      </c>
      <c r="B2220" s="5" t="s">
        <v>17</v>
      </c>
      <c r="C2220" s="5" t="s">
        <v>18</v>
      </c>
      <c r="D2220" s="5" t="s">
        <v>19</v>
      </c>
      <c r="E2220" s="77" t="s">
        <v>20</v>
      </c>
      <c r="F2220" s="10">
        <v>168</v>
      </c>
      <c r="G2220" s="5" t="s">
        <v>298</v>
      </c>
      <c r="H2220" s="5" t="s">
        <v>169</v>
      </c>
      <c r="I2220" s="5">
        <v>9</v>
      </c>
      <c r="J2220" s="19">
        <v>138.321</v>
      </c>
      <c r="K2220" s="19">
        <v>164.02099999999999</v>
      </c>
      <c r="L2220" s="19">
        <v>161.49</v>
      </c>
      <c r="M2220" s="19">
        <v>302.34199999999998</v>
      </c>
      <c r="N2220" s="19">
        <v>327.14499999999998</v>
      </c>
      <c r="O2220" s="20">
        <v>84.331274653855303</v>
      </c>
      <c r="P2220" s="20">
        <v>85.652981608768343</v>
      </c>
      <c r="Q2220" s="20">
        <v>92.418346604716561</v>
      </c>
      <c r="R2220" s="10" t="str">
        <f>CONCATENATE(Таблица1[[#This Row],[ОКПД]],Таблица1[[#This Row],[Признак периода данных]],Таблица1[[#This Row],[ОКЕИ]])</f>
        <v>10.71.11_168</v>
      </c>
      <c r="S2220" s="10" t="str">
        <f>VLOOKUP(Таблица1[[#This Row],[ОКПД]],ОКПД!$A$2:$B$11000,2,FALSE)</f>
        <v>Изделия хлебобулочные недлительного хранения</v>
      </c>
      <c r="T2220" s="95" t="str">
        <f>VLOOKUP(Таблица1[[#This Row],[ОКЕИ]],'для единиц измирения'!$G$4:$H$1900,2,FALSE)</f>
        <v>тонн</v>
      </c>
      <c r="U2220" s="10" t="str">
        <f>LEFT(Таблица1[[#This Row],[ОКПД]],2)</f>
        <v>10</v>
      </c>
      <c r="V2220" s="10" t="e">
        <f>IF(H2220=H2227:H2230,"…*",Таблица1[[#This Row],[За отчётный месяц]])</f>
        <v>#VALUE!</v>
      </c>
      <c r="Y2220" s="26">
        <f t="shared" si="47"/>
        <v>302.34199999999998</v>
      </c>
      <c r="Z2220" s="90">
        <f t="shared" si="46"/>
        <v>92.418346604716561</v>
      </c>
    </row>
    <row r="2221" spans="1:26" ht="20.100000000000001" customHeight="1" x14ac:dyDescent="0.25">
      <c r="A2221" s="94">
        <v>45323</v>
      </c>
      <c r="B2221" s="5" t="s">
        <v>17</v>
      </c>
      <c r="C2221" s="5" t="s">
        <v>18</v>
      </c>
      <c r="D2221" s="5" t="s">
        <v>19</v>
      </c>
      <c r="E2221" s="77" t="s">
        <v>20</v>
      </c>
      <c r="F2221" s="10">
        <v>168</v>
      </c>
      <c r="G2221" s="5" t="s">
        <v>298</v>
      </c>
      <c r="H2221" s="5" t="s">
        <v>192</v>
      </c>
      <c r="I2221" s="5">
        <v>3</v>
      </c>
      <c r="J2221" s="19">
        <v>1.1000000000000001</v>
      </c>
      <c r="K2221" s="19">
        <v>0.69</v>
      </c>
      <c r="L2221" s="19">
        <v>0.74</v>
      </c>
      <c r="M2221" s="19">
        <v>1.79</v>
      </c>
      <c r="N2221" s="19">
        <v>1.58</v>
      </c>
      <c r="O2221" s="20">
        <v>159.42028985507247</v>
      </c>
      <c r="P2221" s="20">
        <v>148.64864864864865</v>
      </c>
      <c r="Q2221" s="20">
        <v>113.29113924050633</v>
      </c>
      <c r="R2221" s="10" t="str">
        <f>CONCATENATE(Таблица1[[#This Row],[ОКПД]],Таблица1[[#This Row],[Признак периода данных]],Таблица1[[#This Row],[ОКЕИ]])</f>
        <v>10.72.12_168</v>
      </c>
      <c r="S2221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221" s="95" t="str">
        <f>VLOOKUP(Таблица1[[#This Row],[ОКЕИ]],'для единиц измирения'!$G$4:$H$1900,2,FALSE)</f>
        <v>тонн</v>
      </c>
      <c r="U2221" s="10" t="str">
        <f>LEFT(Таблица1[[#This Row],[ОКПД]],2)</f>
        <v>10</v>
      </c>
      <c r="V2221" s="10" t="e">
        <f>IF(H2221=H2228:H2231,"…*",Таблица1[[#This Row],[За отчётный месяц]])</f>
        <v>#VALUE!</v>
      </c>
      <c r="Y2221" s="26">
        <f t="shared" si="47"/>
        <v>1.79</v>
      </c>
      <c r="Z2221" s="90">
        <f t="shared" si="46"/>
        <v>113.29113924050633</v>
      </c>
    </row>
    <row r="2222" spans="1:26" ht="20.100000000000001" customHeight="1" x14ac:dyDescent="0.25">
      <c r="A2222" s="94">
        <v>45323</v>
      </c>
      <c r="B2222" s="5" t="s">
        <v>17</v>
      </c>
      <c r="C2222" s="5" t="s">
        <v>18</v>
      </c>
      <c r="D2222" s="5" t="s">
        <v>19</v>
      </c>
      <c r="E2222" s="77" t="s">
        <v>20</v>
      </c>
      <c r="F2222" s="10">
        <v>168</v>
      </c>
      <c r="G2222" s="5" t="s">
        <v>298</v>
      </c>
      <c r="H2222" s="5" t="s">
        <v>198</v>
      </c>
      <c r="I2222" s="5">
        <v>1</v>
      </c>
      <c r="J2222" s="19">
        <v>0.04</v>
      </c>
      <c r="K2222" s="19">
        <v>0.02</v>
      </c>
      <c r="L2222" s="19">
        <v>0.04</v>
      </c>
      <c r="M2222" s="19">
        <v>0.06</v>
      </c>
      <c r="N2222" s="19">
        <v>7.0000000000000007E-2</v>
      </c>
      <c r="O2222" s="20">
        <v>200</v>
      </c>
      <c r="P2222" s="20">
        <v>100</v>
      </c>
      <c r="Q2222" s="20">
        <v>85.714285714285708</v>
      </c>
      <c r="R2222" s="10" t="str">
        <f>CONCATENATE(Таблица1[[#This Row],[ОКПД]],Таблица1[[#This Row],[Признак периода данных]],Таблица1[[#This Row],[ОКЕИ]])</f>
        <v>10.72.19.140_168</v>
      </c>
      <c r="S2222" s="10" t="str">
        <f>VLOOKUP(Таблица1[[#This Row],[ОКПД]],ОКПД!$A$2:$B$11000,2,FALSE)</f>
        <v>Полуфабрикаты хлебобулочные замороженные</v>
      </c>
      <c r="T2222" s="95" t="str">
        <f>VLOOKUP(Таблица1[[#This Row],[ОКЕИ]],'для единиц измирения'!$G$4:$H$1900,2,FALSE)</f>
        <v>тонн</v>
      </c>
      <c r="U2222" s="10" t="str">
        <f>LEFT(Таблица1[[#This Row],[ОКПД]],2)</f>
        <v>10</v>
      </c>
      <c r="V2222" s="10" t="e">
        <f>IF(H2222=H2229:H2232,"…*",Таблица1[[#This Row],[За отчётный месяц]])</f>
        <v>#VALUE!</v>
      </c>
      <c r="Y2222" s="26">
        <f t="shared" si="47"/>
        <v>0.06</v>
      </c>
      <c r="Z2222" s="90">
        <f t="shared" si="46"/>
        <v>85.714285714285708</v>
      </c>
    </row>
    <row r="2223" spans="1:26" ht="20.100000000000001" customHeight="1" x14ac:dyDescent="0.25">
      <c r="A2223" s="94">
        <v>45323</v>
      </c>
      <c r="B2223" s="5" t="s">
        <v>17</v>
      </c>
      <c r="C2223" s="5" t="s">
        <v>18</v>
      </c>
      <c r="D2223" s="5" t="s">
        <v>19</v>
      </c>
      <c r="E2223" s="77" t="s">
        <v>20</v>
      </c>
      <c r="F2223" s="10">
        <v>168</v>
      </c>
      <c r="G2223" s="5" t="s">
        <v>298</v>
      </c>
      <c r="H2223" s="5" t="s">
        <v>106</v>
      </c>
      <c r="I2223" s="5"/>
      <c r="J2223" s="19"/>
      <c r="K2223" s="19"/>
      <c r="L2223" s="19">
        <v>0.01</v>
      </c>
      <c r="M2223" s="19"/>
      <c r="N2223" s="19">
        <v>2.8000000000000001E-2</v>
      </c>
      <c r="O2223" s="20"/>
      <c r="P2223" s="20"/>
      <c r="Q2223" s="20"/>
      <c r="R2223" s="10" t="str">
        <f>CONCATENATE(Таблица1[[#This Row],[ОКПД]],Таблица1[[#This Row],[Признак периода данных]],Таблица1[[#This Row],[ОКЕИ]])</f>
        <v>10.20.24.112_168</v>
      </c>
      <c r="S2223" s="10" t="str">
        <f>VLOOKUP(Таблица1[[#This Row],[ОКПД]],ОКПД!$A$2:$B$11000,2,FALSE)</f>
        <v>Сельдь и филе сельди холодного копчения</v>
      </c>
      <c r="T2223" s="95" t="str">
        <f>VLOOKUP(Таблица1[[#This Row],[ОКЕИ]],'для единиц измирения'!$G$4:$H$1900,2,FALSE)</f>
        <v>тонн</v>
      </c>
      <c r="U2223" s="10" t="str">
        <f>LEFT(Таблица1[[#This Row],[ОКПД]],2)</f>
        <v>10</v>
      </c>
      <c r="V2223" s="10" t="e">
        <f>IF(H2223=H2230:H2233,"…*",Таблица1[[#This Row],[За отчётный месяц]])</f>
        <v>#VALUE!</v>
      </c>
      <c r="Y2223" s="26">
        <f t="shared" si="47"/>
        <v>0</v>
      </c>
      <c r="Z2223" s="90">
        <f t="shared" si="46"/>
        <v>0</v>
      </c>
    </row>
    <row r="2224" spans="1:26" ht="20.100000000000001" customHeight="1" x14ac:dyDescent="0.25">
      <c r="A2224" s="94">
        <v>45323</v>
      </c>
      <c r="B2224" s="5" t="s">
        <v>17</v>
      </c>
      <c r="C2224" s="5" t="s">
        <v>18</v>
      </c>
      <c r="D2224" s="5" t="s">
        <v>19</v>
      </c>
      <c r="E2224" s="77" t="s">
        <v>20</v>
      </c>
      <c r="F2224" s="10">
        <v>169</v>
      </c>
      <c r="G2224" s="5" t="s">
        <v>298</v>
      </c>
      <c r="H2224" s="5" t="s">
        <v>30</v>
      </c>
      <c r="I2224" s="5">
        <v>1</v>
      </c>
      <c r="J2224" s="19">
        <v>52</v>
      </c>
      <c r="K2224" s="19">
        <v>44</v>
      </c>
      <c r="L2224" s="19">
        <v>45</v>
      </c>
      <c r="M2224" s="19">
        <v>96</v>
      </c>
      <c r="N2224" s="19">
        <v>80</v>
      </c>
      <c r="O2224" s="20">
        <v>118.18181818181819</v>
      </c>
      <c r="P2224" s="20">
        <v>115.55555555555556</v>
      </c>
      <c r="Q2224" s="20">
        <v>120</v>
      </c>
      <c r="R2224" s="10" t="str">
        <f>CONCATENATE(Таблица1[[#This Row],[ОКПД]],Таблица1[[#This Row],[Признак периода данных]],Таблица1[[#This Row],[ОКЕИ]])</f>
        <v>05.10.10.140_169</v>
      </c>
      <c r="S2224" s="10" t="str">
        <f>VLOOKUP(Таблица1[[#This Row],[ОКПД]],ОКПД!$A$2:$B$11000,2,FALSE)</f>
        <v>Уголь  и антрацит обогащенные</v>
      </c>
      <c r="T2224" s="95" t="str">
        <f>VLOOKUP(Таблица1[[#This Row],[ОКЕИ]],'для единиц измирения'!$G$4:$H$1900,2,FALSE)</f>
        <v>тыс. тонн</v>
      </c>
      <c r="U2224" s="10" t="str">
        <f>LEFT(Таблица1[[#This Row],[ОКПД]],2)</f>
        <v>05</v>
      </c>
      <c r="V2224" s="10" t="e">
        <f>IF(H2224=H2231:H2234,"…*",Таблица1[[#This Row],[За отчётный месяц]])</f>
        <v>#VALUE!</v>
      </c>
      <c r="Y2224" s="26">
        <f t="shared" si="47"/>
        <v>96</v>
      </c>
      <c r="Z2224" s="90">
        <f t="shared" si="46"/>
        <v>120</v>
      </c>
    </row>
    <row r="2225" spans="1:26" ht="20.100000000000001" customHeight="1" x14ac:dyDescent="0.25">
      <c r="A2225" s="94">
        <v>45323</v>
      </c>
      <c r="B2225" s="5" t="s">
        <v>17</v>
      </c>
      <c r="C2225" s="5" t="s">
        <v>18</v>
      </c>
      <c r="D2225" s="5" t="s">
        <v>19</v>
      </c>
      <c r="E2225" s="77" t="s">
        <v>20</v>
      </c>
      <c r="F2225" s="10">
        <v>168</v>
      </c>
      <c r="G2225" s="5" t="s">
        <v>298</v>
      </c>
      <c r="H2225" s="5" t="s">
        <v>2647</v>
      </c>
      <c r="I2225" s="5">
        <v>1</v>
      </c>
      <c r="J2225" s="19">
        <v>0.03</v>
      </c>
      <c r="K2225" s="19">
        <v>0.41</v>
      </c>
      <c r="L2225" s="19"/>
      <c r="M2225" s="19">
        <v>0.44</v>
      </c>
      <c r="N2225" s="19"/>
      <c r="O2225" s="20">
        <v>7.3170731707317076</v>
      </c>
      <c r="P2225" s="20"/>
      <c r="Q2225" s="20"/>
      <c r="R2225" s="10" t="str">
        <f>CONCATENATE(Таблица1[[#This Row],[ОКПД]],Таблица1[[#This Row],[Признак периода данных]],Таблица1[[#This Row],[ОКЕИ]])</f>
        <v>10.85.11_168</v>
      </c>
      <c r="S2225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225" s="95" t="str">
        <f>VLOOKUP(Таблица1[[#This Row],[ОКЕИ]],'для единиц измирения'!$G$4:$H$1900,2,FALSE)</f>
        <v>тонн</v>
      </c>
      <c r="U2225" s="10" t="str">
        <f>LEFT(Таблица1[[#This Row],[ОКПД]],2)</f>
        <v>10</v>
      </c>
      <c r="V2225" s="10" t="e">
        <f>IF(H2225=H2232:H2235,"…*",Таблица1[[#This Row],[За отчётный месяц]])</f>
        <v>#VALUE!</v>
      </c>
      <c r="Y2225" s="26">
        <f t="shared" si="47"/>
        <v>0.44</v>
      </c>
      <c r="Z2225" s="90">
        <f t="shared" si="46"/>
        <v>0</v>
      </c>
    </row>
    <row r="2226" spans="1:26" ht="20.100000000000001" customHeight="1" x14ac:dyDescent="0.25">
      <c r="A2226" s="94">
        <v>45323</v>
      </c>
      <c r="B2226" s="5" t="s">
        <v>17</v>
      </c>
      <c r="C2226" s="5" t="s">
        <v>18</v>
      </c>
      <c r="D2226" s="5" t="s">
        <v>19</v>
      </c>
      <c r="E2226" s="77" t="s">
        <v>20</v>
      </c>
      <c r="F2226" s="10">
        <v>168</v>
      </c>
      <c r="G2226" s="5" t="s">
        <v>298</v>
      </c>
      <c r="H2226" s="5" t="s">
        <v>101</v>
      </c>
      <c r="I2226" s="5">
        <v>2</v>
      </c>
      <c r="J2226" s="19">
        <v>3.391</v>
      </c>
      <c r="K2226" s="19">
        <v>4.2649999999999997</v>
      </c>
      <c r="L2226" s="19">
        <v>5.8470000000000004</v>
      </c>
      <c r="M2226" s="19">
        <v>7.6559999999999997</v>
      </c>
      <c r="N2226" s="19">
        <v>10.137</v>
      </c>
      <c r="O2226" s="20">
        <v>79.507620164126607</v>
      </c>
      <c r="P2226" s="20">
        <v>57.995553275183852</v>
      </c>
      <c r="Q2226" s="20">
        <v>75.525303344184664</v>
      </c>
      <c r="R2226" s="10" t="str">
        <f>CONCATENATE(Таблица1[[#This Row],[ОКПД]],Таблица1[[#This Row],[Признак периода данных]],Таблица1[[#This Row],[ОКЕИ]])</f>
        <v>10.20.24_168</v>
      </c>
      <c r="S2226" s="10" t="str">
        <f>VLOOKUP(Таблица1[[#This Row],[ОКПД]],ОКПД!$A$2:$B$11000,2,FALSE)</f>
        <v>Рыба, включая филе, копченая</v>
      </c>
      <c r="T2226" s="95" t="str">
        <f>VLOOKUP(Таблица1[[#This Row],[ОКЕИ]],'для единиц измирения'!$G$4:$H$1900,2,FALSE)</f>
        <v>тонн</v>
      </c>
      <c r="U2226" s="10" t="str">
        <f>LEFT(Таблица1[[#This Row],[ОКПД]],2)</f>
        <v>10</v>
      </c>
      <c r="V2226" s="10" t="e">
        <f>IF(H2226=H2233:H2236,"…*",Таблица1[[#This Row],[За отчётный месяц]])</f>
        <v>#VALUE!</v>
      </c>
      <c r="Y2226" s="26">
        <f t="shared" si="47"/>
        <v>7.6559999999999997</v>
      </c>
      <c r="Z2226" s="90">
        <f t="shared" si="46"/>
        <v>75.525303344184664</v>
      </c>
    </row>
    <row r="2227" spans="1:26" ht="20.100000000000001" customHeight="1" x14ac:dyDescent="0.25">
      <c r="A2227" s="94">
        <v>45323</v>
      </c>
      <c r="B2227" s="5" t="s">
        <v>17</v>
      </c>
      <c r="C2227" s="5" t="s">
        <v>18</v>
      </c>
      <c r="D2227" s="5" t="s">
        <v>19</v>
      </c>
      <c r="E2227" s="77" t="s">
        <v>20</v>
      </c>
      <c r="F2227" s="10">
        <v>169</v>
      </c>
      <c r="G2227" s="5" t="s">
        <v>298</v>
      </c>
      <c r="H2227" s="5" t="s">
        <v>32</v>
      </c>
      <c r="I2227" s="5">
        <v>2</v>
      </c>
      <c r="J2227" s="19">
        <v>115.2</v>
      </c>
      <c r="K2227" s="19">
        <v>124.4</v>
      </c>
      <c r="L2227" s="19">
        <v>107</v>
      </c>
      <c r="M2227" s="19">
        <v>239.6</v>
      </c>
      <c r="N2227" s="19">
        <v>221</v>
      </c>
      <c r="O2227" s="20">
        <v>92.60450160771704</v>
      </c>
      <c r="P2227" s="20">
        <v>107.66355140186916</v>
      </c>
      <c r="Q2227" s="20">
        <v>108.41628959276018</v>
      </c>
      <c r="R2227" s="10" t="str">
        <f>CONCATENATE(Таблица1[[#This Row],[ОКПД]],Таблица1[[#This Row],[Признак периода данных]],Таблица1[[#This Row],[ОКЕИ]])</f>
        <v>05.10.20.001.АГ_169</v>
      </c>
      <c r="S2227" s="10" t="str">
        <f>VLOOKUP(Таблица1[[#This Row],[ОКПД]],ОКПД!$A$2:$B$11000,2,FALSE)</f>
        <v>Уголь каменный и бурый</v>
      </c>
      <c r="T2227" s="95" t="str">
        <f>VLOOKUP(Таблица1[[#This Row],[ОКЕИ]],'для единиц измирения'!$G$4:$H$1900,2,FALSE)</f>
        <v>тыс. тонн</v>
      </c>
      <c r="U2227" s="10" t="str">
        <f>LEFT(Таблица1[[#This Row],[ОКПД]],2)</f>
        <v>05</v>
      </c>
      <c r="V2227" s="10" t="e">
        <f>IF(H2227=H2234:H2237,"…*",Таблица1[[#This Row],[За отчётный месяц]])</f>
        <v>#VALUE!</v>
      </c>
      <c r="Y2227" s="26">
        <f t="shared" si="47"/>
        <v>239.6</v>
      </c>
      <c r="Z2227" s="90">
        <f t="shared" si="46"/>
        <v>108.41628959276018</v>
      </c>
    </row>
    <row r="2228" spans="1:26" ht="20.100000000000001" customHeight="1" x14ac:dyDescent="0.25">
      <c r="A2228" s="94">
        <v>45323</v>
      </c>
      <c r="B2228" s="5" t="s">
        <v>17</v>
      </c>
      <c r="C2228" s="5" t="s">
        <v>18</v>
      </c>
      <c r="D2228" s="5" t="s">
        <v>19</v>
      </c>
      <c r="E2228" s="77" t="s">
        <v>20</v>
      </c>
      <c r="F2228" s="10">
        <v>119</v>
      </c>
      <c r="G2228" s="5" t="s">
        <v>298</v>
      </c>
      <c r="H2228" s="5" t="s">
        <v>211</v>
      </c>
      <c r="I2228" s="5">
        <v>1</v>
      </c>
      <c r="J2228" s="19">
        <v>0.75</v>
      </c>
      <c r="K2228" s="19">
        <v>0.93</v>
      </c>
      <c r="L2228" s="19">
        <v>1.8169999999999999</v>
      </c>
      <c r="M2228" s="19">
        <v>1.68</v>
      </c>
      <c r="N2228" s="19">
        <v>3.282</v>
      </c>
      <c r="O2228" s="20">
        <v>80.645161290322577</v>
      </c>
      <c r="P2228" s="20">
        <v>41.276829939460647</v>
      </c>
      <c r="Q2228" s="20">
        <v>51.188299817184642</v>
      </c>
      <c r="R2228" s="10" t="str">
        <f>CONCATENATE(Таблица1[[#This Row],[ОКПД]],Таблица1[[#This Row],[Признак периода данных]],Таблица1[[#This Row],[ОКЕИ]])</f>
        <v>11.05.10_119</v>
      </c>
      <c r="S2228" s="10" t="str">
        <f>VLOOKUP(Таблица1[[#This Row],[ОКПД]],ОКПД!$A$2:$B$11000,2,FALSE)</f>
        <v>Пиво, кроме отходов пивоварения</v>
      </c>
      <c r="T2228" s="95" t="str">
        <f>VLOOKUP(Таблица1[[#This Row],[ОКЕИ]],'для единиц измирения'!$G$4:$H$1900,2,FALSE)</f>
        <v>тыс. дкл</v>
      </c>
      <c r="U2228" s="10" t="str">
        <f>LEFT(Таблица1[[#This Row],[ОКПД]],2)</f>
        <v>11</v>
      </c>
      <c r="V2228" s="10" t="e">
        <f>IF(H2228=H2235:H2238,"…*",Таблица1[[#This Row],[За отчётный месяц]])</f>
        <v>#VALUE!</v>
      </c>
      <c r="Y2228" s="26">
        <f t="shared" si="47"/>
        <v>1.68</v>
      </c>
      <c r="Z2228" s="90">
        <f t="shared" si="46"/>
        <v>51.188299817184642</v>
      </c>
    </row>
    <row r="2229" spans="1:26" ht="20.100000000000001" customHeight="1" x14ac:dyDescent="0.25">
      <c r="A2229" s="94">
        <v>45323</v>
      </c>
      <c r="B2229" s="5" t="s">
        <v>17</v>
      </c>
      <c r="C2229" s="5" t="s">
        <v>18</v>
      </c>
      <c r="D2229" s="5" t="s">
        <v>19</v>
      </c>
      <c r="E2229" s="77" t="s">
        <v>20</v>
      </c>
      <c r="F2229" s="10">
        <v>882</v>
      </c>
      <c r="G2229" s="5" t="s">
        <v>298</v>
      </c>
      <c r="H2229" s="5" t="s">
        <v>318</v>
      </c>
      <c r="I2229" s="5">
        <v>1</v>
      </c>
      <c r="J2229" s="19">
        <v>2.12</v>
      </c>
      <c r="K2229" s="19">
        <v>2.12</v>
      </c>
      <c r="L2229" s="19">
        <v>0.39</v>
      </c>
      <c r="M2229" s="19">
        <v>4.24</v>
      </c>
      <c r="N2229" s="19">
        <v>0.97</v>
      </c>
      <c r="O2229" s="20">
        <v>100</v>
      </c>
      <c r="P2229" s="20">
        <v>543.58974358974353</v>
      </c>
      <c r="Q2229" s="20">
        <v>437.11340206185565</v>
      </c>
      <c r="R2229" s="10" t="str">
        <f>CONCATENATE(Таблица1[[#This Row],[ОКПД]],Таблица1[[#This Row],[Признак периода данных]],Таблица1[[#This Row],[ОКЕИ]])</f>
        <v>10.13.15.120_882</v>
      </c>
      <c r="S2229" s="10" t="str">
        <f>VLOOKUP(Таблица1[[#This Row],[ОКПД]],ОКПД!$A$2:$B$11000,2,FALSE)</f>
        <v>Консервы мясосодержащие</v>
      </c>
      <c r="T2229" s="95" t="str">
        <f>VLOOKUP(Таблица1[[#This Row],[ОКЕИ]],'для единиц измирения'!$G$4:$H$1900,2,FALSE)</f>
        <v>тыс.усл. банок</v>
      </c>
      <c r="U2229" s="10" t="str">
        <f>LEFT(Таблица1[[#This Row],[ОКПД]],2)</f>
        <v>10</v>
      </c>
      <c r="V2229" s="10" t="e">
        <f>IF(H2229=H2236:H2239,"…*",Таблица1[[#This Row],[За отчётный месяц]])</f>
        <v>#VALUE!</v>
      </c>
      <c r="Y2229" s="26">
        <f t="shared" si="47"/>
        <v>4.24</v>
      </c>
      <c r="Z2229" s="90">
        <f t="shared" si="46"/>
        <v>437.11340206185565</v>
      </c>
    </row>
    <row r="2230" spans="1:26" ht="20.100000000000001" customHeight="1" x14ac:dyDescent="0.25">
      <c r="A2230" s="94">
        <v>45323</v>
      </c>
      <c r="B2230" s="5" t="s">
        <v>17</v>
      </c>
      <c r="C2230" s="5" t="s">
        <v>18</v>
      </c>
      <c r="D2230" s="5" t="s">
        <v>19</v>
      </c>
      <c r="E2230" s="77" t="s">
        <v>20</v>
      </c>
      <c r="F2230" s="10">
        <v>168</v>
      </c>
      <c r="G2230" s="5" t="s">
        <v>298</v>
      </c>
      <c r="H2230" s="5" t="s">
        <v>209</v>
      </c>
      <c r="I2230" s="5">
        <v>1</v>
      </c>
      <c r="J2230" s="19">
        <v>0.03</v>
      </c>
      <c r="K2230" s="19">
        <v>0.41</v>
      </c>
      <c r="L2230" s="19">
        <v>0.43</v>
      </c>
      <c r="M2230" s="19">
        <v>0.44</v>
      </c>
      <c r="N2230" s="19">
        <v>0.82</v>
      </c>
      <c r="O2230" s="20">
        <v>7.3170731707317076</v>
      </c>
      <c r="P2230" s="20">
        <v>6.9767441860465116</v>
      </c>
      <c r="Q2230" s="20">
        <v>53.658536585365852</v>
      </c>
      <c r="R2230" s="10" t="str">
        <f>CONCATENATE(Таблица1[[#This Row],[ОКПД]],Таблица1[[#This Row],[Признак периода данных]],Таблица1[[#This Row],[ОКЕИ]])</f>
        <v>10.85.1_168</v>
      </c>
      <c r="S2230" s="10" t="str">
        <f>VLOOKUP(Таблица1[[#This Row],[ОКПД]],ОКПД!$A$2:$B$11000,2,FALSE)</f>
        <v>Продукты пищевые готовые и блюда</v>
      </c>
      <c r="T2230" s="95" t="str">
        <f>VLOOKUP(Таблица1[[#This Row],[ОКЕИ]],'для единиц измирения'!$G$4:$H$1900,2,FALSE)</f>
        <v>тонн</v>
      </c>
      <c r="U2230" s="10" t="str">
        <f>LEFT(Таблица1[[#This Row],[ОКПД]],2)</f>
        <v>10</v>
      </c>
      <c r="V2230" s="10" t="e">
        <f>IF(H2230=H2237:H2240,"…*",Таблица1[[#This Row],[За отчётный месяц]])</f>
        <v>#VALUE!</v>
      </c>
      <c r="Y2230" s="26">
        <f t="shared" si="47"/>
        <v>0.44</v>
      </c>
      <c r="Z2230" s="90">
        <f t="shared" si="46"/>
        <v>53.658536585365852</v>
      </c>
    </row>
    <row r="2231" spans="1:26" ht="20.100000000000001" customHeight="1" x14ac:dyDescent="0.25">
      <c r="A2231" s="94">
        <v>45323</v>
      </c>
      <c r="B2231" s="5" t="s">
        <v>17</v>
      </c>
      <c r="C2231" s="5" t="s">
        <v>18</v>
      </c>
      <c r="D2231" s="5" t="s">
        <v>19</v>
      </c>
      <c r="E2231" s="77" t="s">
        <v>20</v>
      </c>
      <c r="F2231" s="10">
        <v>796</v>
      </c>
      <c r="G2231" s="5" t="s">
        <v>298</v>
      </c>
      <c r="H2231" s="5" t="s">
        <v>9136</v>
      </c>
      <c r="I2231" s="5"/>
      <c r="J2231" s="19"/>
      <c r="K2231" s="19">
        <v>1</v>
      </c>
      <c r="L2231" s="19"/>
      <c r="M2231" s="19">
        <v>1</v>
      </c>
      <c r="N2231" s="19">
        <v>1</v>
      </c>
      <c r="O2231" s="20"/>
      <c r="P2231" s="20"/>
      <c r="Q2231" s="20">
        <v>100</v>
      </c>
      <c r="R2231" s="10" t="str">
        <f>CONCATENATE(Таблица1[[#This Row],[ОКПД]],Таблица1[[#This Row],[Признак периода данных]],Таблица1[[#This Row],[ОКЕИ]])</f>
        <v>31.09.12.110_796</v>
      </c>
      <c r="S2231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2231" s="95" t="str">
        <f>VLOOKUP(Таблица1[[#This Row],[ОКЕИ]],'для единиц измирения'!$G$4:$H$1900,2,FALSE)</f>
        <v>штук</v>
      </c>
      <c r="U2231" s="10" t="str">
        <f>LEFT(Таблица1[[#This Row],[ОКПД]],2)</f>
        <v>31</v>
      </c>
      <c r="V2231" s="10" t="e">
        <f>IF(H2231=H2238:H2241,"…*",Таблица1[[#This Row],[За отчётный месяц]])</f>
        <v>#VALUE!</v>
      </c>
      <c r="Y2231" s="26">
        <f t="shared" si="47"/>
        <v>1</v>
      </c>
      <c r="Z2231" s="90">
        <f t="shared" si="46"/>
        <v>100</v>
      </c>
    </row>
    <row r="2232" spans="1:26" ht="20.100000000000001" customHeight="1" x14ac:dyDescent="0.25">
      <c r="A2232" s="94">
        <v>45323</v>
      </c>
      <c r="B2232" s="5" t="s">
        <v>17</v>
      </c>
      <c r="C2232" s="5" t="s">
        <v>18</v>
      </c>
      <c r="D2232" s="5" t="s">
        <v>19</v>
      </c>
      <c r="E2232" s="77" t="s">
        <v>20</v>
      </c>
      <c r="F2232" s="10">
        <v>168</v>
      </c>
      <c r="G2232" s="5" t="s">
        <v>298</v>
      </c>
      <c r="H2232" s="5" t="s">
        <v>132</v>
      </c>
      <c r="I2232" s="5">
        <v>2</v>
      </c>
      <c r="J2232" s="19">
        <v>0.13</v>
      </c>
      <c r="K2232" s="19">
        <v>0.1</v>
      </c>
      <c r="L2232" s="19">
        <v>0.08</v>
      </c>
      <c r="M2232" s="19">
        <v>0.23</v>
      </c>
      <c r="N2232" s="19">
        <v>0.17</v>
      </c>
      <c r="O2232" s="20">
        <v>130</v>
      </c>
      <c r="P2232" s="20">
        <v>162.5</v>
      </c>
      <c r="Q2232" s="20">
        <v>135.29411764705881</v>
      </c>
      <c r="R2232" s="10" t="str">
        <f>CONCATENATE(Таблица1[[#This Row],[ОКПД]],Таблица1[[#This Row],[Признак периода данных]],Таблица1[[#This Row],[ОКЕИ]])</f>
        <v>10.51.40.100_168</v>
      </c>
      <c r="S2232" s="10" t="str">
        <f>VLOOKUP(Таблица1[[#This Row],[ОКПД]],ОКПД!$A$2:$B$11000,2,FALSE)</f>
        <v>Сыры</v>
      </c>
      <c r="T2232" s="95" t="str">
        <f>VLOOKUP(Таблица1[[#This Row],[ОКЕИ]],'для единиц измирения'!$G$4:$H$1900,2,FALSE)</f>
        <v>тонн</v>
      </c>
      <c r="U2232" s="10" t="str">
        <f>LEFT(Таблица1[[#This Row],[ОКПД]],2)</f>
        <v>10</v>
      </c>
      <c r="V2232" s="10" t="e">
        <f>IF(H2232=H2239:H2242,"…*",Таблица1[[#This Row],[За отчётный месяц]])</f>
        <v>#VALUE!</v>
      </c>
      <c r="Y2232" s="26">
        <f t="shared" si="47"/>
        <v>0.23</v>
      </c>
      <c r="Z2232" s="90">
        <f t="shared" si="46"/>
        <v>135.29411764705881</v>
      </c>
    </row>
    <row r="2233" spans="1:26" ht="20.100000000000001" customHeight="1" x14ac:dyDescent="0.25">
      <c r="A2233" s="94">
        <v>45323</v>
      </c>
      <c r="B2233" s="5" t="s">
        <v>17</v>
      </c>
      <c r="C2233" s="5" t="s">
        <v>18</v>
      </c>
      <c r="D2233" s="5" t="s">
        <v>19</v>
      </c>
      <c r="E2233" s="77" t="s">
        <v>20</v>
      </c>
      <c r="F2233" s="10">
        <v>168</v>
      </c>
      <c r="G2233" s="5" t="s">
        <v>298</v>
      </c>
      <c r="H2233" s="5" t="s">
        <v>1447</v>
      </c>
      <c r="I2233" s="5">
        <v>2</v>
      </c>
      <c r="J2233" s="19">
        <v>1.33</v>
      </c>
      <c r="K2233" s="19">
        <v>1.264</v>
      </c>
      <c r="L2233" s="19"/>
      <c r="M2233" s="19">
        <v>2.5939999999999999</v>
      </c>
      <c r="N2233" s="19"/>
      <c r="O2233" s="20">
        <v>105.22151898734177</v>
      </c>
      <c r="P2233" s="20"/>
      <c r="Q2233" s="20"/>
      <c r="R2233" s="10" t="str">
        <f>CONCATENATE(Таблица1[[#This Row],[ОКПД]],Таблица1[[#This Row],[Признак периода данных]],Таблица1[[#This Row],[ОКЕИ]])</f>
        <v>10.13.14.720_168</v>
      </c>
      <c r="S2233" s="10" t="str">
        <f>VLOOKUP(Таблица1[[#This Row],[ОКПД]],ОКПД!$A$2:$B$11000,2,FALSE)</f>
        <v>Полуфабрикаты мясосодержащие охлажденные, замороженные</v>
      </c>
      <c r="T2233" s="95" t="str">
        <f>VLOOKUP(Таблица1[[#This Row],[ОКЕИ]],'для единиц измирения'!$G$4:$H$1900,2,FALSE)</f>
        <v>тонн</v>
      </c>
      <c r="U2233" s="10" t="str">
        <f>LEFT(Таблица1[[#This Row],[ОКПД]],2)</f>
        <v>10</v>
      </c>
      <c r="V2233" s="10" t="e">
        <f>IF(H2233=H2240:H2243,"…*",Таблица1[[#This Row],[За отчётный месяц]])</f>
        <v>#VALUE!</v>
      </c>
      <c r="Y2233" s="26">
        <f t="shared" si="47"/>
        <v>2.5939999999999999</v>
      </c>
      <c r="Z2233" s="90">
        <f t="shared" si="46"/>
        <v>0</v>
      </c>
    </row>
    <row r="2234" spans="1:26" ht="20.100000000000001" customHeight="1" x14ac:dyDescent="0.25">
      <c r="A2234" s="94">
        <v>45323</v>
      </c>
      <c r="B2234" s="5" t="s">
        <v>17</v>
      </c>
      <c r="C2234" s="5" t="s">
        <v>18</v>
      </c>
      <c r="D2234" s="5" t="s">
        <v>19</v>
      </c>
      <c r="E2234" s="77" t="s">
        <v>20</v>
      </c>
      <c r="F2234" s="10">
        <v>168</v>
      </c>
      <c r="G2234" s="5" t="s">
        <v>298</v>
      </c>
      <c r="H2234" s="5" t="s">
        <v>160</v>
      </c>
      <c r="I2234" s="5">
        <v>2</v>
      </c>
      <c r="J2234" s="19">
        <v>12.67</v>
      </c>
      <c r="K2234" s="19">
        <v>7.01</v>
      </c>
      <c r="L2234" s="19">
        <v>13.06</v>
      </c>
      <c r="M2234" s="19">
        <v>19.68</v>
      </c>
      <c r="N2234" s="19">
        <v>26.36</v>
      </c>
      <c r="O2234" s="20">
        <v>180.74179743223965</v>
      </c>
      <c r="P2234" s="20">
        <v>97.013782542113319</v>
      </c>
      <c r="Q2234" s="20">
        <v>74.658573596358124</v>
      </c>
      <c r="R2234" s="10" t="str">
        <f>CONCATENATE(Таблица1[[#This Row],[ОКПД]],Таблица1[[#This Row],[Признак периода данных]],Таблица1[[#This Row],[ОКЕИ]])</f>
        <v>10.51.56_168</v>
      </c>
      <c r="S2234" s="10" t="str">
        <f>VLOOKUP(Таблица1[[#This Row],[ОКПД]],ОКПД!$A$2:$B$11000,2,FALSE)</f>
        <v>Продукция молочная, не включенная в другие группировки</v>
      </c>
      <c r="T2234" s="95" t="str">
        <f>VLOOKUP(Таблица1[[#This Row],[ОКЕИ]],'для единиц измирения'!$G$4:$H$1900,2,FALSE)</f>
        <v>тонн</v>
      </c>
      <c r="U2234" s="10" t="str">
        <f>LEFT(Таблица1[[#This Row],[ОКПД]],2)</f>
        <v>10</v>
      </c>
      <c r="V2234" s="10" t="e">
        <f>IF(H2234=H2241:H2244,"…*",Таблица1[[#This Row],[За отчётный месяц]])</f>
        <v>#VALUE!</v>
      </c>
      <c r="Y2234" s="26">
        <f t="shared" si="47"/>
        <v>19.68</v>
      </c>
      <c r="Z2234" s="90">
        <f t="shared" si="46"/>
        <v>74.658573596358124</v>
      </c>
    </row>
    <row r="2235" spans="1:26" ht="20.100000000000001" customHeight="1" x14ac:dyDescent="0.25">
      <c r="A2235" s="94">
        <v>45323</v>
      </c>
      <c r="B2235" s="5" t="s">
        <v>17</v>
      </c>
      <c r="C2235" s="5" t="s">
        <v>18</v>
      </c>
      <c r="D2235" s="5" t="s">
        <v>19</v>
      </c>
      <c r="E2235" s="77" t="s">
        <v>20</v>
      </c>
      <c r="F2235" s="10">
        <v>168</v>
      </c>
      <c r="G2235" s="5" t="s">
        <v>298</v>
      </c>
      <c r="H2235" s="5" t="s">
        <v>97</v>
      </c>
      <c r="I2235" s="5">
        <v>2</v>
      </c>
      <c r="J2235" s="19">
        <v>0.6</v>
      </c>
      <c r="K2235" s="19">
        <v>0.25</v>
      </c>
      <c r="L2235" s="19">
        <v>1.2E-2</v>
      </c>
      <c r="M2235" s="19">
        <v>0.85</v>
      </c>
      <c r="N2235" s="19">
        <v>2.5000000000000001E-2</v>
      </c>
      <c r="O2235" s="20">
        <v>240</v>
      </c>
      <c r="P2235" s="20">
        <v>5000</v>
      </c>
      <c r="Q2235" s="20">
        <v>3400</v>
      </c>
      <c r="R2235" s="10" t="str">
        <f>CONCATENATE(Таблица1[[#This Row],[ОКПД]],Таблица1[[#This Row],[Признак периода данных]],Таблица1[[#This Row],[ОКЕИ]])</f>
        <v>10.20.23.123_168</v>
      </c>
      <c r="S2235" s="10" t="str">
        <f>VLOOKUP(Таблица1[[#This Row],[ОКПД]],ОКПД!$A$2:$B$11000,2,FALSE)</f>
        <v>Рыба морская соленая или в рассоле (кроме сельди)</v>
      </c>
      <c r="T2235" s="95" t="str">
        <f>VLOOKUP(Таблица1[[#This Row],[ОКЕИ]],'для единиц измирения'!$G$4:$H$1900,2,FALSE)</f>
        <v>тонн</v>
      </c>
      <c r="U2235" s="10" t="str">
        <f>LEFT(Таблица1[[#This Row],[ОКПД]],2)</f>
        <v>10</v>
      </c>
      <c r="V2235" s="10" t="e">
        <f>IF(H2235=H2242:H2245,"…*",Таблица1[[#This Row],[За отчётный месяц]])</f>
        <v>#VALUE!</v>
      </c>
      <c r="Y2235" s="26">
        <f t="shared" si="47"/>
        <v>0.85</v>
      </c>
      <c r="Z2235" s="90">
        <f t="shared" si="46"/>
        <v>3400</v>
      </c>
    </row>
    <row r="2236" spans="1:26" ht="20.100000000000001" customHeight="1" x14ac:dyDescent="0.25">
      <c r="A2236" s="94">
        <v>45323</v>
      </c>
      <c r="B2236" s="5" t="s">
        <v>17</v>
      </c>
      <c r="C2236" s="5" t="s">
        <v>18</v>
      </c>
      <c r="D2236" s="5" t="s">
        <v>19</v>
      </c>
      <c r="E2236" s="77" t="s">
        <v>20</v>
      </c>
      <c r="F2236" s="10">
        <v>168</v>
      </c>
      <c r="G2236" s="5" t="s">
        <v>298</v>
      </c>
      <c r="H2236" s="5" t="s">
        <v>2353</v>
      </c>
      <c r="I2236" s="5">
        <v>9</v>
      </c>
      <c r="J2236" s="19">
        <v>14.37</v>
      </c>
      <c r="K2236" s="19">
        <v>14.968</v>
      </c>
      <c r="L2236" s="19"/>
      <c r="M2236" s="19">
        <v>29.338000000000001</v>
      </c>
      <c r="N2236" s="19"/>
      <c r="O2236" s="20">
        <v>96.004810261892032</v>
      </c>
      <c r="P2236" s="20"/>
      <c r="Q2236" s="20"/>
      <c r="R2236" s="10" t="str">
        <f>CONCATENATE(Таблица1[[#This Row],[ОКПД]],Таблица1[[#This Row],[Признак периода данных]],Таблица1[[#This Row],[ОКЕИ]])</f>
        <v>10.71.11.121_168</v>
      </c>
      <c r="S2236" s="10" t="str">
        <f>VLOOKUP(Таблица1[[#This Row],[ОКПД]],ОКПД!$A$2:$B$11000,2,FALSE)</f>
        <v>Булочные изделия из пшеничной муки</v>
      </c>
      <c r="T2236" s="95" t="str">
        <f>VLOOKUP(Таблица1[[#This Row],[ОКЕИ]],'для единиц измирения'!$G$4:$H$1900,2,FALSE)</f>
        <v>тонн</v>
      </c>
      <c r="U2236" s="10" t="str">
        <f>LEFT(Таблица1[[#This Row],[ОКПД]],2)</f>
        <v>10</v>
      </c>
      <c r="V2236" s="10" t="e">
        <f>IF(H2236=H2243:H2246,"…*",Таблица1[[#This Row],[За отчётный месяц]])</f>
        <v>#VALUE!</v>
      </c>
      <c r="Y2236" s="26">
        <f t="shared" si="47"/>
        <v>29.338000000000001</v>
      </c>
      <c r="Z2236" s="90">
        <f t="shared" si="46"/>
        <v>0</v>
      </c>
    </row>
    <row r="2237" spans="1:26" ht="20.100000000000001" customHeight="1" x14ac:dyDescent="0.25">
      <c r="A2237" s="94">
        <v>45323</v>
      </c>
      <c r="B2237" s="5" t="s">
        <v>17</v>
      </c>
      <c r="C2237" s="5" t="s">
        <v>18</v>
      </c>
      <c r="D2237" s="5" t="s">
        <v>19</v>
      </c>
      <c r="E2237" s="77" t="s">
        <v>20</v>
      </c>
      <c r="F2237" s="10">
        <v>168</v>
      </c>
      <c r="G2237" s="5" t="s">
        <v>298</v>
      </c>
      <c r="H2237" s="5" t="s">
        <v>9691</v>
      </c>
      <c r="I2237" s="5">
        <v>2</v>
      </c>
      <c r="J2237" s="19">
        <v>0.245</v>
      </c>
      <c r="K2237" s="19">
        <v>0.20899999999999999</v>
      </c>
      <c r="L2237" s="19"/>
      <c r="M2237" s="19">
        <v>0.45400000000000001</v>
      </c>
      <c r="N2237" s="19"/>
      <c r="O2237" s="20">
        <v>117.22488038277513</v>
      </c>
      <c r="P2237" s="20"/>
      <c r="Q2237" s="20"/>
      <c r="R2237" s="10" t="str">
        <f>CONCATENATE(Таблица1[[#This Row],[ОКПД]],Таблица1[[#This Row],[Признак периода данных]],Таблица1[[#This Row],[ОКЕИ]])</f>
        <v>10.20.25_168</v>
      </c>
      <c r="S2237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237" s="95" t="str">
        <f>VLOOKUP(Таблица1[[#This Row],[ОКЕИ]],'для единиц измирения'!$G$4:$H$1900,2,FALSE)</f>
        <v>тонн</v>
      </c>
      <c r="U2237" s="10" t="str">
        <f>LEFT(Таблица1[[#This Row],[ОКПД]],2)</f>
        <v>10</v>
      </c>
      <c r="V2237" s="10" t="e">
        <f>IF(H2237=H2244:H2247,"…*",Таблица1[[#This Row],[За отчётный месяц]])</f>
        <v>#VALUE!</v>
      </c>
      <c r="Y2237" s="26">
        <f t="shared" si="47"/>
        <v>0.45400000000000001</v>
      </c>
      <c r="Z2237" s="90">
        <f t="shared" si="46"/>
        <v>0</v>
      </c>
    </row>
    <row r="2238" spans="1:26" ht="20.100000000000001" customHeight="1" x14ac:dyDescent="0.25">
      <c r="A2238" s="94">
        <v>45323</v>
      </c>
      <c r="B2238" s="5" t="s">
        <v>17</v>
      </c>
      <c r="C2238" s="5" t="s">
        <v>18</v>
      </c>
      <c r="D2238" s="5" t="s">
        <v>19</v>
      </c>
      <c r="E2238" s="77" t="s">
        <v>20</v>
      </c>
      <c r="F2238" s="10">
        <v>168</v>
      </c>
      <c r="G2238" s="5" t="s">
        <v>298</v>
      </c>
      <c r="H2238" s="5" t="s">
        <v>61</v>
      </c>
      <c r="I2238" s="5">
        <v>3</v>
      </c>
      <c r="J2238" s="19">
        <v>7.9619999999999997</v>
      </c>
      <c r="K2238" s="19">
        <v>13.27</v>
      </c>
      <c r="L2238" s="19">
        <v>7.9930000000000003</v>
      </c>
      <c r="M2238" s="19">
        <v>21.231999999999999</v>
      </c>
      <c r="N2238" s="19">
        <v>14.914999999999999</v>
      </c>
      <c r="O2238" s="20">
        <v>60</v>
      </c>
      <c r="P2238" s="20">
        <v>99.612160640560489</v>
      </c>
      <c r="Q2238" s="20">
        <v>142.3533355682199</v>
      </c>
      <c r="R2238" s="10" t="str">
        <f>CONCATENATE(Таблица1[[#This Row],[ОКПД]],Таблица1[[#This Row],[Признак периода данных]],Таблица1[[#This Row],[ОКЕИ]])</f>
        <v>10.20_168</v>
      </c>
      <c r="S2238" s="10" t="str">
        <f>VLOOKUP(Таблица1[[#This Row],[ОКПД]],ОКПД!$A$2:$B$11000,2,FALSE)</f>
        <v>Рыба переработанная и консервированная, ракообразные и моллюски</v>
      </c>
      <c r="T2238" s="95" t="str">
        <f>VLOOKUP(Таблица1[[#This Row],[ОКЕИ]],'для единиц измирения'!$G$4:$H$1900,2,FALSE)</f>
        <v>тонн</v>
      </c>
      <c r="U2238" s="10" t="str">
        <f>LEFT(Таблица1[[#This Row],[ОКПД]],2)</f>
        <v>10</v>
      </c>
      <c r="V2238" s="10" t="e">
        <f>IF(H2238=H2245:H2248,"…*",Таблица1[[#This Row],[За отчётный месяц]])</f>
        <v>#VALUE!</v>
      </c>
      <c r="Y2238" s="26">
        <f t="shared" si="47"/>
        <v>21.231999999999999</v>
      </c>
      <c r="Z2238" s="90">
        <f t="shared" si="46"/>
        <v>142.3533355682199</v>
      </c>
    </row>
    <row r="2239" spans="1:26" ht="20.100000000000001" customHeight="1" x14ac:dyDescent="0.25">
      <c r="A2239" s="94">
        <v>45323</v>
      </c>
      <c r="B2239" s="5" t="s">
        <v>17</v>
      </c>
      <c r="C2239" s="5" t="s">
        <v>18</v>
      </c>
      <c r="D2239" s="5" t="s">
        <v>19</v>
      </c>
      <c r="E2239" s="77" t="s">
        <v>20</v>
      </c>
      <c r="F2239" s="10">
        <v>168</v>
      </c>
      <c r="G2239" s="5" t="s">
        <v>298</v>
      </c>
      <c r="H2239" s="5" t="s">
        <v>2411</v>
      </c>
      <c r="I2239" s="5">
        <v>1</v>
      </c>
      <c r="J2239" s="19">
        <v>0.19</v>
      </c>
      <c r="K2239" s="19">
        <v>0.11</v>
      </c>
      <c r="L2239" s="19"/>
      <c r="M2239" s="19">
        <v>0.3</v>
      </c>
      <c r="N2239" s="19"/>
      <c r="O2239" s="20">
        <v>172.72727272727272</v>
      </c>
      <c r="P2239" s="20"/>
      <c r="Q2239" s="20"/>
      <c r="R2239" s="10" t="str">
        <f>CONCATENATE(Таблица1[[#This Row],[ОКПД]],Таблица1[[#This Row],[Признак периода данных]],Таблица1[[#This Row],[ОКЕИ]])</f>
        <v>10.72.12.114_168</v>
      </c>
      <c r="S2239" s="10" t="str">
        <f>VLOOKUP(Таблица1[[#This Row],[ОКПД]],ОКПД!$A$2:$B$11000,2,FALSE)</f>
        <v>Кексы</v>
      </c>
      <c r="T2239" s="95" t="str">
        <f>VLOOKUP(Таблица1[[#This Row],[ОКЕИ]],'для единиц измирения'!$G$4:$H$1900,2,FALSE)</f>
        <v>тонн</v>
      </c>
      <c r="U2239" s="10" t="str">
        <f>LEFT(Таблица1[[#This Row],[ОКПД]],2)</f>
        <v>10</v>
      </c>
      <c r="V2239" s="10" t="e">
        <f>IF(H2239=H2246:H2249,"…*",Таблица1[[#This Row],[За отчётный месяц]])</f>
        <v>#VALUE!</v>
      </c>
      <c r="Y2239" s="26">
        <f t="shared" si="47"/>
        <v>0.3</v>
      </c>
      <c r="Z2239" s="90">
        <f t="shared" si="46"/>
        <v>0</v>
      </c>
    </row>
    <row r="2240" spans="1:26" ht="20.100000000000001" customHeight="1" x14ac:dyDescent="0.25">
      <c r="A2240" s="94">
        <v>45323</v>
      </c>
      <c r="B2240" s="5" t="s">
        <v>17</v>
      </c>
      <c r="C2240" s="5" t="s">
        <v>18</v>
      </c>
      <c r="D2240" s="5" t="s">
        <v>19</v>
      </c>
      <c r="E2240" s="77" t="s">
        <v>20</v>
      </c>
      <c r="F2240" s="10">
        <v>168</v>
      </c>
      <c r="G2240" s="5" t="s">
        <v>298</v>
      </c>
      <c r="H2240" s="5" t="s">
        <v>384</v>
      </c>
      <c r="I2240" s="5"/>
      <c r="J2240" s="19"/>
      <c r="K2240" s="19">
        <v>6.7000000000000004E-2</v>
      </c>
      <c r="L2240" s="19"/>
      <c r="M2240" s="19">
        <v>6.7000000000000004E-2</v>
      </c>
      <c r="N2240" s="19"/>
      <c r="O2240" s="20"/>
      <c r="P2240" s="20"/>
      <c r="Q2240" s="20"/>
      <c r="R2240" s="10" t="str">
        <f>CONCATENATE(Таблица1[[#This Row],[ОКПД]],Таблица1[[#This Row],[Признак периода данных]],Таблица1[[#This Row],[ОКЕИ]])</f>
        <v>10.72.11.100_168</v>
      </c>
      <c r="S2240" s="10" t="str">
        <f>VLOOKUP(Таблица1[[#This Row],[ОКПД]],ОКПД!$A$2:$B$11000,2,FALSE)</f>
        <v>Хлебобулочные изделия пониженной влажности</v>
      </c>
      <c r="T2240" s="95" t="str">
        <f>VLOOKUP(Таблица1[[#This Row],[ОКЕИ]],'для единиц измирения'!$G$4:$H$1900,2,FALSE)</f>
        <v>тонн</v>
      </c>
      <c r="U2240" s="10" t="str">
        <f>LEFT(Таблица1[[#This Row],[ОКПД]],2)</f>
        <v>10</v>
      </c>
      <c r="V2240" s="10" t="e">
        <f>IF(H2240=H2247:H2250,"…*",Таблица1[[#This Row],[За отчётный месяц]])</f>
        <v>#VALUE!</v>
      </c>
      <c r="Y2240" s="26">
        <f t="shared" si="47"/>
        <v>6.7000000000000004E-2</v>
      </c>
      <c r="Z2240" s="90">
        <f t="shared" si="46"/>
        <v>0</v>
      </c>
    </row>
    <row r="2241" spans="1:26" ht="20.100000000000001" customHeight="1" x14ac:dyDescent="0.25">
      <c r="A2241" s="94">
        <v>45323</v>
      </c>
      <c r="B2241" s="5" t="s">
        <v>17</v>
      </c>
      <c r="C2241" s="5" t="s">
        <v>18</v>
      </c>
      <c r="D2241" s="5" t="s">
        <v>19</v>
      </c>
      <c r="E2241" s="77" t="s">
        <v>20</v>
      </c>
      <c r="F2241" s="10">
        <v>384</v>
      </c>
      <c r="G2241" s="5" t="s">
        <v>298</v>
      </c>
      <c r="H2241" s="5" t="s">
        <v>252</v>
      </c>
      <c r="I2241" s="5"/>
      <c r="J2241" s="19"/>
      <c r="K2241" s="19"/>
      <c r="L2241" s="19">
        <v>171</v>
      </c>
      <c r="M2241" s="19"/>
      <c r="N2241" s="19">
        <v>320</v>
      </c>
      <c r="O2241" s="20"/>
      <c r="P2241" s="20"/>
      <c r="Q2241" s="20"/>
      <c r="R2241" s="10" t="str">
        <f>CONCATENATE(Таблица1[[#This Row],[ОКПД]],Таблица1[[#This Row],[Признак периода данных]],Таблица1[[#This Row],[ОКЕИ]])</f>
        <v>31.0_384</v>
      </c>
      <c r="S2241" s="10" t="str">
        <f>VLOOKUP(Таблица1[[#This Row],[ОКПД]],ОКПД!$A$2:$B$11000,2,FALSE)</f>
        <v>Мебель</v>
      </c>
      <c r="T2241" s="95" t="str">
        <f>VLOOKUP(Таблица1[[#This Row],[ОКЕИ]],'для единиц измирения'!$G$4:$H$1900,2,FALSE)</f>
        <v>тыс.руб</v>
      </c>
      <c r="U2241" s="10" t="str">
        <f>LEFT(Таблица1[[#This Row],[ОКПД]],2)</f>
        <v>31</v>
      </c>
      <c r="V2241" s="10" t="e">
        <f>IF(H2241=H2248:H2251,"…*",Таблица1[[#This Row],[За отчётный месяц]])</f>
        <v>#VALUE!</v>
      </c>
      <c r="Y2241" s="26">
        <f t="shared" si="47"/>
        <v>0</v>
      </c>
      <c r="Z2241" s="90">
        <f t="shared" si="46"/>
        <v>0</v>
      </c>
    </row>
    <row r="2242" spans="1:26" ht="20.100000000000001" customHeight="1" x14ac:dyDescent="0.25">
      <c r="A2242" s="94">
        <v>45323</v>
      </c>
      <c r="B2242" s="5" t="s">
        <v>17</v>
      </c>
      <c r="C2242" s="5" t="s">
        <v>18</v>
      </c>
      <c r="D2242" s="5" t="s">
        <v>19</v>
      </c>
      <c r="E2242" s="77" t="s">
        <v>20</v>
      </c>
      <c r="F2242" s="10">
        <v>168</v>
      </c>
      <c r="G2242" s="5" t="s">
        <v>298</v>
      </c>
      <c r="H2242" s="5" t="s">
        <v>204</v>
      </c>
      <c r="I2242" s="5">
        <v>8</v>
      </c>
      <c r="J2242" s="19">
        <v>6.02</v>
      </c>
      <c r="K2242" s="19">
        <v>4.7430000000000003</v>
      </c>
      <c r="L2242" s="19">
        <v>6.1630000000000003</v>
      </c>
      <c r="M2242" s="19">
        <v>10.763</v>
      </c>
      <c r="N2242" s="19">
        <v>11.548</v>
      </c>
      <c r="O2242" s="20">
        <v>126.92388783470378</v>
      </c>
      <c r="P2242" s="20">
        <v>97.679701444101894</v>
      </c>
      <c r="Q2242" s="20">
        <v>93.202286110148947</v>
      </c>
      <c r="R2242" s="10" t="str">
        <f>CONCATENATE(Таблица1[[#This Row],[ОКПД]],Таблица1[[#This Row],[Признак периода данных]],Таблица1[[#This Row],[ОКЕИ]])</f>
        <v>10.82.71.001.АГ_168</v>
      </c>
      <c r="S2242" s="10" t="str">
        <f>VLOOKUP(Таблица1[[#This Row],[ОКПД]],ОКПД!$A$2:$B$11000,2,FALSE)</f>
        <v>Кондитерские изделия</v>
      </c>
      <c r="T2242" s="95" t="str">
        <f>VLOOKUP(Таблица1[[#This Row],[ОКЕИ]],'для единиц измирения'!$G$4:$H$1900,2,FALSE)</f>
        <v>тонн</v>
      </c>
      <c r="U2242" s="10" t="str">
        <f>LEFT(Таблица1[[#This Row],[ОКПД]],2)</f>
        <v>10</v>
      </c>
      <c r="V2242" s="10" t="e">
        <f>IF(H2242=H2249:H2252,"…*",Таблица1[[#This Row],[За отчётный месяц]])</f>
        <v>#VALUE!</v>
      </c>
      <c r="Y2242" s="26">
        <f>M2242</f>
        <v>10.763</v>
      </c>
      <c r="Z2242" s="90">
        <f t="shared" si="46"/>
        <v>93.202286110148947</v>
      </c>
    </row>
    <row r="2243" spans="1:26" ht="20.100000000000001" customHeight="1" x14ac:dyDescent="0.25">
      <c r="A2243" s="94">
        <v>45323</v>
      </c>
      <c r="B2243" s="5" t="s">
        <v>17</v>
      </c>
      <c r="C2243" s="5" t="s">
        <v>18</v>
      </c>
      <c r="D2243" s="5" t="s">
        <v>19</v>
      </c>
      <c r="E2243" s="77" t="s">
        <v>20</v>
      </c>
      <c r="F2243" s="10">
        <v>168</v>
      </c>
      <c r="G2243" s="5" t="s">
        <v>298</v>
      </c>
      <c r="H2243" s="5" t="s">
        <v>127</v>
      </c>
      <c r="I2243" s="5">
        <v>3</v>
      </c>
      <c r="J2243" s="19">
        <v>5.46</v>
      </c>
      <c r="K2243" s="19">
        <v>5.98</v>
      </c>
      <c r="L2243" s="19">
        <v>6.39</v>
      </c>
      <c r="M2243" s="19">
        <v>11.44</v>
      </c>
      <c r="N2243" s="19">
        <v>12.43</v>
      </c>
      <c r="O2243" s="20">
        <v>91.304347826086953</v>
      </c>
      <c r="P2243" s="20">
        <v>85.44600938967136</v>
      </c>
      <c r="Q2243" s="20">
        <v>92.035398230088489</v>
      </c>
      <c r="R2243" s="10" t="str">
        <f>CONCATENATE(Таблица1[[#This Row],[ОКПД]],Таблица1[[#This Row],[Признак периода данных]],Таблица1[[#This Row],[ОКЕИ]])</f>
        <v>10.51.40_168</v>
      </c>
      <c r="S2243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243" s="95" t="str">
        <f>VLOOKUP(Таблица1[[#This Row],[ОКЕИ]],'для единиц измирения'!$G$4:$H$1900,2,FALSE)</f>
        <v>тонн</v>
      </c>
      <c r="U2243" s="10" t="str">
        <f>LEFT(Таблица1[[#This Row],[ОКПД]],2)</f>
        <v>10</v>
      </c>
      <c r="V2243" s="10" t="e">
        <f>IF(H2243=H2250:H2253,"…*",Таблица1[[#This Row],[За отчётный месяц]])</f>
        <v>#VALUE!</v>
      </c>
      <c r="Y2243" s="26">
        <f>M2243</f>
        <v>11.44</v>
      </c>
      <c r="Z2243" s="90">
        <f t="shared" si="46"/>
        <v>92.035398230088489</v>
      </c>
    </row>
    <row r="2244" spans="1:26" ht="20.100000000000001" customHeight="1" x14ac:dyDescent="0.25">
      <c r="A2244" s="94">
        <v>45323</v>
      </c>
      <c r="B2244" s="5" t="s">
        <v>17</v>
      </c>
      <c r="C2244" s="5" t="s">
        <v>18</v>
      </c>
      <c r="D2244" s="5" t="s">
        <v>19</v>
      </c>
      <c r="E2244" s="77" t="s">
        <v>20</v>
      </c>
      <c r="F2244" s="10">
        <v>168</v>
      </c>
      <c r="G2244" s="5" t="s">
        <v>298</v>
      </c>
      <c r="H2244" s="5" t="s">
        <v>146</v>
      </c>
      <c r="I2244" s="5">
        <v>3</v>
      </c>
      <c r="J2244" s="19">
        <v>2.4700000000000002</v>
      </c>
      <c r="K2244" s="19">
        <v>0.98</v>
      </c>
      <c r="L2244" s="19">
        <v>2.46</v>
      </c>
      <c r="M2244" s="19">
        <v>3.45</v>
      </c>
      <c r="N2244" s="19">
        <v>4.67</v>
      </c>
      <c r="O2244" s="20">
        <v>252.0408163265306</v>
      </c>
      <c r="P2244" s="20">
        <v>100.40650406504065</v>
      </c>
      <c r="Q2244" s="20">
        <v>73.875802997858671</v>
      </c>
      <c r="R2244" s="10" t="str">
        <f>CONCATENATE(Таблица1[[#This Row],[ОКПД]],Таблица1[[#This Row],[Признак периода данных]],Таблица1[[#This Row],[ОКЕИ]])</f>
        <v>10.51.52.130_168</v>
      </c>
      <c r="S2244" s="10" t="str">
        <f>VLOOKUP(Таблица1[[#This Row],[ОКПД]],ОКПД!$A$2:$B$11000,2,FALSE)</f>
        <v>Ряженка и варенец</v>
      </c>
      <c r="T2244" s="95" t="str">
        <f>VLOOKUP(Таблица1[[#This Row],[ОКЕИ]],'для единиц измирения'!$G$4:$H$1900,2,FALSE)</f>
        <v>тонн</v>
      </c>
      <c r="U2244" s="10" t="str">
        <f>LEFT(Таблица1[[#This Row],[ОКПД]],2)</f>
        <v>10</v>
      </c>
      <c r="V2244" s="10" t="e">
        <f>IF(H2244=H2251:H2254,"…*",Таблица1[[#This Row],[За отчётный месяц]])</f>
        <v>#VALUE!</v>
      </c>
      <c r="Y2244" s="26">
        <f>M2244</f>
        <v>3.45</v>
      </c>
      <c r="Z2244" s="90">
        <f t="shared" si="46"/>
        <v>73.875802997858671</v>
      </c>
    </row>
    <row r="2245" spans="1:26" ht="20.100000000000001" customHeight="1" x14ac:dyDescent="0.25">
      <c r="A2245" s="94">
        <v>45323</v>
      </c>
      <c r="B2245" s="5" t="s">
        <v>17</v>
      </c>
      <c r="C2245" s="5" t="s">
        <v>18</v>
      </c>
      <c r="D2245" s="5" t="s">
        <v>19</v>
      </c>
      <c r="E2245" s="77" t="s">
        <v>20</v>
      </c>
      <c r="F2245" s="10">
        <v>168</v>
      </c>
      <c r="G2245" s="5" t="s">
        <v>298</v>
      </c>
      <c r="H2245" s="5" t="s">
        <v>151</v>
      </c>
      <c r="I2245" s="5">
        <v>2</v>
      </c>
      <c r="J2245" s="19">
        <v>0.51</v>
      </c>
      <c r="K2245" s="19">
        <v>0.33</v>
      </c>
      <c r="L2245" s="19">
        <v>0.43</v>
      </c>
      <c r="M2245" s="19">
        <v>0.84</v>
      </c>
      <c r="N2245" s="19">
        <v>0.76</v>
      </c>
      <c r="O2245" s="20">
        <v>154.54545454545453</v>
      </c>
      <c r="P2245" s="20">
        <v>118.6046511627907</v>
      </c>
      <c r="Q2245" s="20">
        <v>110.52631578947368</v>
      </c>
      <c r="R2245" s="10" t="str">
        <f>CONCATENATE(Таблица1[[#This Row],[ОКПД]],Таблица1[[#This Row],[Признак периода данных]],Таблица1[[#This Row],[ОКЕИ]])</f>
        <v>10.51.52.150_168</v>
      </c>
      <c r="S2245" s="10" t="str">
        <f>VLOOKUP(Таблица1[[#This Row],[ОКПД]],ОКПД!$A$2:$B$11000,2,FALSE)</f>
        <v>Простокваша, в том числе мечниковская</v>
      </c>
      <c r="T2245" s="95" t="str">
        <f>VLOOKUP(Таблица1[[#This Row],[ОКЕИ]],'для единиц измирения'!$G$4:$H$1900,2,FALSE)</f>
        <v>тонн</v>
      </c>
      <c r="U2245" s="10" t="str">
        <f>LEFT(Таблица1[[#This Row],[ОКПД]],2)</f>
        <v>10</v>
      </c>
      <c r="V2245" s="10" t="e">
        <f>IF(H2245=H2252:H2255,"…*",Таблица1[[#This Row],[За отчётный месяц]])</f>
        <v>#VALUE!</v>
      </c>
      <c r="Y2245" s="26">
        <f>M2245</f>
        <v>0.84</v>
      </c>
      <c r="Z2245" s="90">
        <f t="shared" si="46"/>
        <v>110.52631578947368</v>
      </c>
    </row>
    <row r="2246" spans="1:26" ht="20.100000000000001" customHeight="1" x14ac:dyDescent="0.25">
      <c r="A2246" s="94">
        <v>45323</v>
      </c>
      <c r="B2246" s="5" t="s">
        <v>17</v>
      </c>
      <c r="C2246" s="5" t="s">
        <v>18</v>
      </c>
      <c r="D2246" s="5" t="s">
        <v>19</v>
      </c>
      <c r="E2246" s="77" t="s">
        <v>20</v>
      </c>
      <c r="F2246" s="10">
        <v>168</v>
      </c>
      <c r="G2246" s="5" t="s">
        <v>298</v>
      </c>
      <c r="H2246" s="5" t="s">
        <v>1465</v>
      </c>
      <c r="I2246" s="5">
        <v>1</v>
      </c>
      <c r="J2246" s="19">
        <v>0.53</v>
      </c>
      <c r="K2246" s="19">
        <v>0.56599999999999995</v>
      </c>
      <c r="L2246" s="19"/>
      <c r="M2246" s="19">
        <v>1.0960000000000001</v>
      </c>
      <c r="N2246" s="19"/>
      <c r="O2246" s="20">
        <v>93.639575971731446</v>
      </c>
      <c r="P2246" s="20"/>
      <c r="Q2246" s="20"/>
      <c r="R2246" s="10" t="str">
        <f>CONCATENATE(Таблица1[[#This Row],[ОКПД]],Таблица1[[#This Row],[Признак периода данных]],Таблица1[[#This Row],[ОКЕИ]])</f>
        <v>10.13.14.730_168</v>
      </c>
      <c r="S2246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246" s="95" t="str">
        <f>VLOOKUP(Таблица1[[#This Row],[ОКЕИ]],'для единиц измирения'!$G$4:$H$1900,2,FALSE)</f>
        <v>тонн</v>
      </c>
      <c r="U2246" s="10" t="str">
        <f>LEFT(Таблица1[[#This Row],[ОКПД]],2)</f>
        <v>10</v>
      </c>
      <c r="V2246" s="10" t="e">
        <f>IF(H2246=H2253:H2256,"…*",Таблица1[[#This Row],[За отчётный месяц]])</f>
        <v>#VALUE!</v>
      </c>
      <c r="Y2246" s="26">
        <f>M2246</f>
        <v>1.0960000000000001</v>
      </c>
      <c r="Z2246" s="90">
        <f t="shared" si="46"/>
        <v>0</v>
      </c>
    </row>
    <row r="2247" spans="1:26" ht="20.100000000000001" customHeight="1" x14ac:dyDescent="0.25">
      <c r="A2247" s="94">
        <v>45323</v>
      </c>
      <c r="B2247" s="5" t="s">
        <v>17</v>
      </c>
      <c r="C2247" s="5" t="s">
        <v>18</v>
      </c>
      <c r="D2247" s="5" t="s">
        <v>19</v>
      </c>
      <c r="E2247" s="77" t="s">
        <v>20</v>
      </c>
      <c r="F2247" s="10">
        <v>168</v>
      </c>
      <c r="G2247" s="5" t="s">
        <v>298</v>
      </c>
      <c r="H2247" s="5" t="s">
        <v>71</v>
      </c>
      <c r="I2247" s="5"/>
      <c r="J2247" s="19"/>
      <c r="K2247" s="19">
        <v>6.7</v>
      </c>
      <c r="L2247" s="19"/>
      <c r="M2247" s="19">
        <v>6.7</v>
      </c>
      <c r="N2247" s="19"/>
      <c r="O2247" s="20"/>
      <c r="P2247" s="20"/>
      <c r="Q2247" s="20"/>
      <c r="R2247" s="10" t="str">
        <f>CONCATENATE(Таблица1[[#This Row],[ОКПД]],Таблица1[[#This Row],[Признак периода данных]],Таблица1[[#This Row],[ОКЕИ]])</f>
        <v>10.20.13.120_168</v>
      </c>
      <c r="S2247" s="10" t="str">
        <f>VLOOKUP(Таблица1[[#This Row],[ОКПД]],ОКПД!$A$2:$B$11000,2,FALSE)</f>
        <v>Рыба морская мороженая</v>
      </c>
      <c r="T2247" s="95" t="str">
        <f>VLOOKUP(Таблица1[[#This Row],[ОКЕИ]],'для единиц измирения'!$G$4:$H$1900,2,FALSE)</f>
        <v>тонн</v>
      </c>
      <c r="U2247" s="10" t="str">
        <f>LEFT(Таблица1[[#This Row],[ОКПД]],2)</f>
        <v>10</v>
      </c>
      <c r="V2247" s="10" t="e">
        <f>IF(H2247=H2254:H2257,"…*",Таблица1[[#This Row],[За отчётный месяц]])</f>
        <v>#VALUE!</v>
      </c>
      <c r="Y2247" s="26">
        <f t="shared" ref="Y2247:Y2310" si="48">M2247</f>
        <v>6.7</v>
      </c>
      <c r="Z2247" s="90">
        <f t="shared" ref="Z2247:Z2310" si="49">Q2247</f>
        <v>0</v>
      </c>
    </row>
    <row r="2248" spans="1:26" ht="20.100000000000001" customHeight="1" x14ac:dyDescent="0.25">
      <c r="A2248" s="94">
        <v>45323</v>
      </c>
      <c r="B2248" s="5" t="s">
        <v>17</v>
      </c>
      <c r="C2248" s="5" t="s">
        <v>18</v>
      </c>
      <c r="D2248" s="5" t="s">
        <v>19</v>
      </c>
      <c r="E2248" s="77" t="s">
        <v>20</v>
      </c>
      <c r="F2248" s="10">
        <v>882</v>
      </c>
      <c r="G2248" s="5" t="s">
        <v>298</v>
      </c>
      <c r="H2248" s="5" t="s">
        <v>61</v>
      </c>
      <c r="I2248" s="5"/>
      <c r="J2248" s="19"/>
      <c r="K2248" s="19"/>
      <c r="L2248" s="19">
        <v>1.329</v>
      </c>
      <c r="M2248" s="19"/>
      <c r="N2248" s="19">
        <v>1.86</v>
      </c>
      <c r="O2248" s="20"/>
      <c r="P2248" s="20"/>
      <c r="Q2248" s="20"/>
      <c r="R2248" s="10" t="str">
        <f>CONCATENATE(Таблица1[[#This Row],[ОКПД]],Таблица1[[#This Row],[Признак периода данных]],Таблица1[[#This Row],[ОКЕИ]])</f>
        <v>10.20_882</v>
      </c>
      <c r="S2248" s="10" t="str">
        <f>VLOOKUP(Таблица1[[#This Row],[ОКПД]],ОКПД!$A$2:$B$11000,2,FALSE)</f>
        <v>Рыба переработанная и консервированная, ракообразные и моллюски</v>
      </c>
      <c r="T2248" s="95" t="str">
        <f>VLOOKUP(Таблица1[[#This Row],[ОКЕИ]],'для единиц измирения'!$G$4:$H$1900,2,FALSE)</f>
        <v>тыс.усл. банок</v>
      </c>
      <c r="U2248" s="10" t="str">
        <f>LEFT(Таблица1[[#This Row],[ОКПД]],2)</f>
        <v>10</v>
      </c>
      <c r="V2248" s="10" t="e">
        <f>IF(H2248=H2255:H2258,"…*",Таблица1[[#This Row],[За отчётный месяц]])</f>
        <v>#VALUE!</v>
      </c>
      <c r="Y2248" s="26">
        <f t="shared" si="48"/>
        <v>0</v>
      </c>
      <c r="Z2248" s="90">
        <f t="shared" si="49"/>
        <v>0</v>
      </c>
    </row>
    <row r="2249" spans="1:26" ht="20.100000000000001" customHeight="1" x14ac:dyDescent="0.25">
      <c r="A2249" s="94">
        <v>45323</v>
      </c>
      <c r="B2249" s="5" t="s">
        <v>17</v>
      </c>
      <c r="C2249" s="5" t="s">
        <v>18</v>
      </c>
      <c r="D2249" s="5" t="s">
        <v>19</v>
      </c>
      <c r="E2249" s="77" t="s">
        <v>20</v>
      </c>
      <c r="F2249" s="10">
        <v>168</v>
      </c>
      <c r="G2249" s="5" t="s">
        <v>298</v>
      </c>
      <c r="H2249" s="5" t="s">
        <v>2381</v>
      </c>
      <c r="I2249" s="5">
        <v>5</v>
      </c>
      <c r="J2249" s="19">
        <v>1.4750000000000001</v>
      </c>
      <c r="K2249" s="19">
        <v>2.1720000000000002</v>
      </c>
      <c r="L2249" s="19"/>
      <c r="M2249" s="19">
        <v>3.6469999999999998</v>
      </c>
      <c r="N2249" s="19"/>
      <c r="O2249" s="20">
        <v>67.909760589318594</v>
      </c>
      <c r="P2249" s="20"/>
      <c r="Q2249" s="20"/>
      <c r="R2249" s="10" t="str">
        <f>CONCATENATE(Таблица1[[#This Row],[ОКПД]],Таблица1[[#This Row],[Признак периода данных]],Таблица1[[#This Row],[ОКЕИ]])</f>
        <v>10.71.12.110_168</v>
      </c>
      <c r="S2249" s="10" t="str">
        <f>VLOOKUP(Таблица1[[#This Row],[ОКПД]],ОКПД!$A$2:$B$11000,2,FALSE)</f>
        <v>Торты</v>
      </c>
      <c r="T2249" s="95" t="str">
        <f>VLOOKUP(Таблица1[[#This Row],[ОКЕИ]],'для единиц измирения'!$G$4:$H$1900,2,FALSE)</f>
        <v>тонн</v>
      </c>
      <c r="U2249" s="10" t="str">
        <f>LEFT(Таблица1[[#This Row],[ОКПД]],2)</f>
        <v>10</v>
      </c>
      <c r="V2249" s="10" t="e">
        <f>IF(H2249=H2256:H2259,"…*",Таблица1[[#This Row],[За отчётный месяц]])</f>
        <v>#VALUE!</v>
      </c>
      <c r="Y2249" s="26">
        <f t="shared" si="48"/>
        <v>3.6469999999999998</v>
      </c>
      <c r="Z2249" s="90">
        <f t="shared" si="49"/>
        <v>0</v>
      </c>
    </row>
    <row r="2250" spans="1:26" ht="20.100000000000001" customHeight="1" x14ac:dyDescent="0.25">
      <c r="A2250" s="94">
        <v>45323</v>
      </c>
      <c r="B2250" s="5" t="s">
        <v>17</v>
      </c>
      <c r="C2250" s="5" t="s">
        <v>18</v>
      </c>
      <c r="D2250" s="5" t="s">
        <v>19</v>
      </c>
      <c r="E2250" s="77" t="s">
        <v>20</v>
      </c>
      <c r="F2250" s="10">
        <v>168</v>
      </c>
      <c r="G2250" s="5" t="s">
        <v>298</v>
      </c>
      <c r="H2250" s="5" t="s">
        <v>148</v>
      </c>
      <c r="I2250" s="5">
        <v>3</v>
      </c>
      <c r="J2250" s="19">
        <v>12.37</v>
      </c>
      <c r="K2250" s="19">
        <v>9.11</v>
      </c>
      <c r="L2250" s="19">
        <v>13.65</v>
      </c>
      <c r="M2250" s="19">
        <v>21.48</v>
      </c>
      <c r="N2250" s="19">
        <v>22.51</v>
      </c>
      <c r="O2250" s="20">
        <v>135.78485181119649</v>
      </c>
      <c r="P2250" s="20">
        <v>90.622710622710628</v>
      </c>
      <c r="Q2250" s="20">
        <v>95.424255886272761</v>
      </c>
      <c r="R2250" s="10" t="str">
        <f>CONCATENATE(Таблица1[[#This Row],[ОКПД]],Таблица1[[#This Row],[Признак периода данных]],Таблица1[[#This Row],[ОКЕИ]])</f>
        <v>10.51.52.140_168</v>
      </c>
      <c r="S2250" s="10" t="str">
        <f>VLOOKUP(Таблица1[[#This Row],[ОКПД]],ОКПД!$A$2:$B$11000,2,FALSE)</f>
        <v>Кефир</v>
      </c>
      <c r="T2250" s="95" t="str">
        <f>VLOOKUP(Таблица1[[#This Row],[ОКЕИ]],'для единиц измирения'!$G$4:$H$1900,2,FALSE)</f>
        <v>тонн</v>
      </c>
      <c r="U2250" s="10" t="str">
        <f>LEFT(Таблица1[[#This Row],[ОКПД]],2)</f>
        <v>10</v>
      </c>
      <c r="V2250" s="10" t="e">
        <f>IF(H2250=H2257:H2260,"…*",Таблица1[[#This Row],[За отчётный месяц]])</f>
        <v>#VALUE!</v>
      </c>
      <c r="Y2250" s="26">
        <f t="shared" si="48"/>
        <v>21.48</v>
      </c>
      <c r="Z2250" s="90">
        <f t="shared" si="49"/>
        <v>95.424255886272761</v>
      </c>
    </row>
    <row r="2251" spans="1:26" ht="20.100000000000001" customHeight="1" x14ac:dyDescent="0.25">
      <c r="A2251" s="94">
        <v>45323</v>
      </c>
      <c r="B2251" s="5" t="s">
        <v>17</v>
      </c>
      <c r="C2251" s="5" t="s">
        <v>18</v>
      </c>
      <c r="D2251" s="5" t="s">
        <v>19</v>
      </c>
      <c r="E2251" s="77" t="s">
        <v>20</v>
      </c>
      <c r="F2251" s="10">
        <v>168</v>
      </c>
      <c r="G2251" s="5" t="s">
        <v>298</v>
      </c>
      <c r="H2251" s="5" t="s">
        <v>183</v>
      </c>
      <c r="I2251" s="5">
        <v>3</v>
      </c>
      <c r="J2251" s="19">
        <v>0.16</v>
      </c>
      <c r="K2251" s="19">
        <v>0.18</v>
      </c>
      <c r="L2251" s="19">
        <v>0.18</v>
      </c>
      <c r="M2251" s="19">
        <v>0.34</v>
      </c>
      <c r="N2251" s="19">
        <v>0.59</v>
      </c>
      <c r="O2251" s="20">
        <v>88.888888888888886</v>
      </c>
      <c r="P2251" s="20">
        <v>88.888888888888886</v>
      </c>
      <c r="Q2251" s="20">
        <v>57.627118644067799</v>
      </c>
      <c r="R2251" s="10" t="str">
        <f>CONCATENATE(Таблица1[[#This Row],[ОКПД]],Таблица1[[#This Row],[Признак периода данных]],Таблица1[[#This Row],[ОКЕИ]])</f>
        <v>10.71.11.200_168</v>
      </c>
      <c r="S2251" s="10" t="str">
        <f>VLOOKUP(Таблица1[[#This Row],[ОКПД]],ОКПД!$A$2:$B$11000,2,FALSE)</f>
        <v>Полуфабрикаты хлебобулочные охлажденные</v>
      </c>
      <c r="T2251" s="95" t="str">
        <f>VLOOKUP(Таблица1[[#This Row],[ОКЕИ]],'для единиц измирения'!$G$4:$H$1900,2,FALSE)</f>
        <v>тонн</v>
      </c>
      <c r="U2251" s="10" t="str">
        <f>LEFT(Таблица1[[#This Row],[ОКПД]],2)</f>
        <v>10</v>
      </c>
      <c r="V2251" s="10" t="e">
        <f>IF(H2251=H2258:H2261,"…*",Таблица1[[#This Row],[За отчётный месяц]])</f>
        <v>#VALUE!</v>
      </c>
      <c r="Y2251" s="26">
        <f t="shared" si="48"/>
        <v>0.34</v>
      </c>
      <c r="Z2251" s="90">
        <f t="shared" si="49"/>
        <v>57.627118644067799</v>
      </c>
    </row>
    <row r="2252" spans="1:26" ht="20.100000000000001" customHeight="1" x14ac:dyDescent="0.25">
      <c r="A2252" s="94">
        <v>45323</v>
      </c>
      <c r="B2252" s="5" t="s">
        <v>17</v>
      </c>
      <c r="C2252" s="5" t="s">
        <v>18</v>
      </c>
      <c r="D2252" s="5" t="s">
        <v>19</v>
      </c>
      <c r="E2252" s="77" t="s">
        <v>20</v>
      </c>
      <c r="F2252" s="10">
        <v>168</v>
      </c>
      <c r="G2252" s="5" t="s">
        <v>298</v>
      </c>
      <c r="H2252" s="5" t="s">
        <v>181</v>
      </c>
      <c r="I2252" s="5">
        <v>2</v>
      </c>
      <c r="J2252" s="19">
        <v>0.7</v>
      </c>
      <c r="K2252" s="19">
        <v>0.53</v>
      </c>
      <c r="L2252" s="19">
        <v>3.39</v>
      </c>
      <c r="M2252" s="19">
        <v>1.23</v>
      </c>
      <c r="N2252" s="19">
        <v>5.4</v>
      </c>
      <c r="O2252" s="20">
        <v>132.0754716981132</v>
      </c>
      <c r="P2252" s="20">
        <v>20.64896755162242</v>
      </c>
      <c r="Q2252" s="20">
        <v>22.777777777777779</v>
      </c>
      <c r="R2252" s="10" t="str">
        <f>CONCATENATE(Таблица1[[#This Row],[ОКПД]],Таблица1[[#This Row],[Признак периода данных]],Таблица1[[#This Row],[ОКЕИ]])</f>
        <v>10.71.11.170_168</v>
      </c>
      <c r="S2252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252" s="95" t="str">
        <f>VLOOKUP(Таблица1[[#This Row],[ОКЕИ]],'для единиц измирения'!$G$4:$H$1900,2,FALSE)</f>
        <v>тонн</v>
      </c>
      <c r="U2252" s="10" t="str">
        <f>LEFT(Таблица1[[#This Row],[ОКПД]],2)</f>
        <v>10</v>
      </c>
      <c r="V2252" s="10" t="e">
        <f>IF(H2252=H2259:H2262,"…*",Таблица1[[#This Row],[За отчётный месяц]])</f>
        <v>#VALUE!</v>
      </c>
      <c r="Y2252" s="26">
        <f t="shared" si="48"/>
        <v>1.23</v>
      </c>
      <c r="Z2252" s="90">
        <f t="shared" si="49"/>
        <v>22.777777777777779</v>
      </c>
    </row>
    <row r="2253" spans="1:26" ht="20.100000000000001" customHeight="1" x14ac:dyDescent="0.25">
      <c r="A2253" s="94">
        <v>45323</v>
      </c>
      <c r="B2253" s="5" t="s">
        <v>17</v>
      </c>
      <c r="C2253" s="5" t="s">
        <v>18</v>
      </c>
      <c r="D2253" s="5" t="s">
        <v>19</v>
      </c>
      <c r="E2253" s="77" t="s">
        <v>20</v>
      </c>
      <c r="F2253" s="10">
        <v>796</v>
      </c>
      <c r="G2253" s="5" t="s">
        <v>298</v>
      </c>
      <c r="H2253" s="5" t="s">
        <v>344</v>
      </c>
      <c r="I2253" s="5"/>
      <c r="J2253" s="19"/>
      <c r="K2253" s="19"/>
      <c r="L2253" s="19">
        <v>2</v>
      </c>
      <c r="M2253" s="19"/>
      <c r="N2253" s="19">
        <v>2</v>
      </c>
      <c r="O2253" s="20"/>
      <c r="P2253" s="20"/>
      <c r="Q2253" s="20"/>
      <c r="R2253" s="10" t="str">
        <f>CONCATENATE(Таблица1[[#This Row],[ОКПД]],Таблица1[[#This Row],[Признак периода данных]],Таблица1[[#This Row],[ОКЕИ]])</f>
        <v>31.09.12.001.АГ_796</v>
      </c>
      <c r="S2253" s="10" t="str">
        <f>VLOOKUP(Таблица1[[#This Row],[ОКПД]],ОКПД!$A$2:$B$11000,2,FALSE)</f>
        <v>Кровати деревянные</v>
      </c>
      <c r="T2253" s="95" t="str">
        <f>VLOOKUP(Таблица1[[#This Row],[ОКЕИ]],'для единиц измирения'!$G$4:$H$1900,2,FALSE)</f>
        <v>штук</v>
      </c>
      <c r="U2253" s="10" t="str">
        <f>LEFT(Таблица1[[#This Row],[ОКПД]],2)</f>
        <v>31</v>
      </c>
      <c r="V2253" s="10" t="e">
        <f>IF(H2253=H2260:H2263,"…*",Таблица1[[#This Row],[За отчётный месяц]])</f>
        <v>#VALUE!</v>
      </c>
      <c r="Y2253" s="26">
        <f t="shared" si="48"/>
        <v>0</v>
      </c>
      <c r="Z2253" s="90">
        <f t="shared" si="49"/>
        <v>0</v>
      </c>
    </row>
    <row r="2254" spans="1:26" ht="20.100000000000001" customHeight="1" x14ac:dyDescent="0.25">
      <c r="A2254" s="94">
        <v>45323</v>
      </c>
      <c r="B2254" s="5" t="s">
        <v>17</v>
      </c>
      <c r="C2254" s="5" t="s">
        <v>18</v>
      </c>
      <c r="D2254" s="5" t="s">
        <v>19</v>
      </c>
      <c r="E2254" s="77" t="s">
        <v>20</v>
      </c>
      <c r="F2254" s="10">
        <v>798</v>
      </c>
      <c r="G2254" s="5" t="s">
        <v>298</v>
      </c>
      <c r="H2254" s="5" t="s">
        <v>4758</v>
      </c>
      <c r="I2254" s="5">
        <v>2</v>
      </c>
      <c r="J2254" s="19">
        <v>3.2000000000000001E-2</v>
      </c>
      <c r="K2254" s="19">
        <v>3.1E-2</v>
      </c>
      <c r="L2254" s="19"/>
      <c r="M2254" s="19">
        <v>6.3E-2</v>
      </c>
      <c r="N2254" s="19"/>
      <c r="O2254" s="20">
        <v>103.2258064516129</v>
      </c>
      <c r="P2254" s="20"/>
      <c r="Q2254" s="20"/>
      <c r="R2254" s="10" t="str">
        <f>CONCATENATE(Таблица1[[#This Row],[ОКПД]],Таблица1[[#This Row],[Признак периода данных]],Таблица1[[#This Row],[ОКЕИ]])</f>
        <v>17.23.13.110_798</v>
      </c>
      <c r="S2254" s="10" t="str">
        <f>VLOOKUP(Таблица1[[#This Row],[ОКПД]],ОКПД!$A$2:$B$11000,2,FALSE)</f>
        <v>Журналы регистрационные из бумаги или картона</v>
      </c>
      <c r="T2254" s="95" t="str">
        <f>VLOOKUP(Таблица1[[#This Row],[ОКЕИ]],'для единиц измирения'!$G$4:$H$1900,2,FALSE)</f>
        <v>Тысяча штук</v>
      </c>
      <c r="U2254" s="10" t="str">
        <f>LEFT(Таблица1[[#This Row],[ОКПД]],2)</f>
        <v>17</v>
      </c>
      <c r="V2254" s="10" t="e">
        <f>IF(H2254=H2261:H2264,"…*",Таблица1[[#This Row],[За отчётный месяц]])</f>
        <v>#VALUE!</v>
      </c>
      <c r="Y2254" s="26">
        <f t="shared" si="48"/>
        <v>6.3E-2</v>
      </c>
      <c r="Z2254" s="90">
        <f t="shared" si="49"/>
        <v>0</v>
      </c>
    </row>
    <row r="2255" spans="1:26" ht="20.100000000000001" customHeight="1" x14ac:dyDescent="0.25">
      <c r="A2255" s="94">
        <v>45323</v>
      </c>
      <c r="B2255" s="5" t="s">
        <v>17</v>
      </c>
      <c r="C2255" s="5" t="s">
        <v>18</v>
      </c>
      <c r="D2255" s="5" t="s">
        <v>19</v>
      </c>
      <c r="E2255" s="77" t="s">
        <v>20</v>
      </c>
      <c r="F2255" s="10">
        <v>798</v>
      </c>
      <c r="G2255" s="5" t="s">
        <v>298</v>
      </c>
      <c r="H2255" s="5" t="s">
        <v>353</v>
      </c>
      <c r="I2255" s="5">
        <v>3</v>
      </c>
      <c r="J2255" s="19">
        <v>53.152999999999999</v>
      </c>
      <c r="K2255" s="19">
        <v>1.3380000000000001</v>
      </c>
      <c r="L2255" s="19"/>
      <c r="M2255" s="19">
        <v>54.491</v>
      </c>
      <c r="N2255" s="19"/>
      <c r="O2255" s="20">
        <v>3972.5710014947681</v>
      </c>
      <c r="P2255" s="20"/>
      <c r="Q2255" s="20"/>
      <c r="R2255" s="10" t="str">
        <f>CONCATENATE(Таблица1[[#This Row],[ОКПД]],Таблица1[[#This Row],[Признак периода данных]],Таблица1[[#This Row],[ОКЕИ]])</f>
        <v>17.23.13_798</v>
      </c>
      <c r="S2255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255" s="95" t="str">
        <f>VLOOKUP(Таблица1[[#This Row],[ОКЕИ]],'для единиц измирения'!$G$4:$H$1900,2,FALSE)</f>
        <v>Тысяча штук</v>
      </c>
      <c r="U2255" s="10" t="str">
        <f>LEFT(Таблица1[[#This Row],[ОКПД]],2)</f>
        <v>17</v>
      </c>
      <c r="V2255" s="10" t="e">
        <f>IF(H2255=H2262:H2265,"…*",Таблица1[[#This Row],[За отчётный месяц]])</f>
        <v>#VALUE!</v>
      </c>
      <c r="Y2255" s="26">
        <f t="shared" si="48"/>
        <v>54.491</v>
      </c>
      <c r="Z2255" s="90">
        <f t="shared" si="49"/>
        <v>0</v>
      </c>
    </row>
    <row r="2256" spans="1:26" ht="20.100000000000001" customHeight="1" x14ac:dyDescent="0.25">
      <c r="A2256" s="94">
        <v>45323</v>
      </c>
      <c r="B2256" s="5" t="s">
        <v>17</v>
      </c>
      <c r="C2256" s="5" t="s">
        <v>18</v>
      </c>
      <c r="D2256" s="5" t="s">
        <v>19</v>
      </c>
      <c r="E2256" s="77" t="s">
        <v>20</v>
      </c>
      <c r="F2256" s="10">
        <v>168</v>
      </c>
      <c r="G2256" s="5" t="s">
        <v>298</v>
      </c>
      <c r="H2256" s="5" t="s">
        <v>129</v>
      </c>
      <c r="I2256" s="5">
        <v>3</v>
      </c>
      <c r="J2256" s="19">
        <v>5.46</v>
      </c>
      <c r="K2256" s="19">
        <v>5.98</v>
      </c>
      <c r="L2256" s="19">
        <v>6.39</v>
      </c>
      <c r="M2256" s="19">
        <v>11.44</v>
      </c>
      <c r="N2256" s="19">
        <v>12.43</v>
      </c>
      <c r="O2256" s="20">
        <v>91.304347826086953</v>
      </c>
      <c r="P2256" s="20">
        <v>85.44600938967136</v>
      </c>
      <c r="Q2256" s="20">
        <v>92.035398230088489</v>
      </c>
      <c r="R2256" s="10" t="str">
        <f>CONCATENATE(Таблица1[[#This Row],[ОКПД]],Таблица1[[#This Row],[Признак периода данных]],Таблица1[[#This Row],[ОКЕИ]])</f>
        <v>10.51.40.003.АГ_168</v>
      </c>
      <c r="S2256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256" s="95" t="str">
        <f>VLOOKUP(Таблица1[[#This Row],[ОКЕИ]],'для единиц измирения'!$G$4:$H$1900,2,FALSE)</f>
        <v>тонн</v>
      </c>
      <c r="U2256" s="10" t="str">
        <f>LEFT(Таблица1[[#This Row],[ОКПД]],2)</f>
        <v>10</v>
      </c>
      <c r="V2256" s="10" t="e">
        <f>IF(H2256=H2263:H2266,"…*",Таблица1[[#This Row],[За отчётный месяц]])</f>
        <v>#VALUE!</v>
      </c>
      <c r="Y2256" s="26">
        <f t="shared" si="48"/>
        <v>11.44</v>
      </c>
      <c r="Z2256" s="90">
        <f t="shared" si="49"/>
        <v>92.035398230088489</v>
      </c>
    </row>
    <row r="2257" spans="1:26" ht="20.100000000000001" customHeight="1" x14ac:dyDescent="0.25">
      <c r="A2257" s="94">
        <v>45323</v>
      </c>
      <c r="B2257" s="5" t="s">
        <v>17</v>
      </c>
      <c r="C2257" s="5" t="s">
        <v>18</v>
      </c>
      <c r="D2257" s="5" t="s">
        <v>19</v>
      </c>
      <c r="E2257" s="77" t="s">
        <v>20</v>
      </c>
      <c r="F2257" s="10">
        <v>168</v>
      </c>
      <c r="G2257" s="5" t="s">
        <v>298</v>
      </c>
      <c r="H2257" s="5" t="s">
        <v>1577</v>
      </c>
      <c r="I2257" s="5">
        <v>1</v>
      </c>
      <c r="J2257" s="19">
        <v>0.61</v>
      </c>
      <c r="K2257" s="19">
        <v>2.0099999999999998</v>
      </c>
      <c r="L2257" s="19"/>
      <c r="M2257" s="19">
        <v>2.62</v>
      </c>
      <c r="N2257" s="19"/>
      <c r="O2257" s="20">
        <v>30.348258706467661</v>
      </c>
      <c r="P2257" s="20"/>
      <c r="Q2257" s="20"/>
      <c r="R2257" s="10" t="str">
        <f>CONCATENATE(Таблица1[[#This Row],[ОКПД]],Таблица1[[#This Row],[Признак периода данных]],Таблица1[[#This Row],[ОКЕИ]])</f>
        <v>10.13.15.191_168</v>
      </c>
      <c r="S2257" s="10" t="str">
        <f>VLOOKUP(Таблица1[[#This Row],[ОКПД]],ОКПД!$A$2:$B$11000,2,FALSE)</f>
        <v>Кость пищевая</v>
      </c>
      <c r="T2257" s="95" t="str">
        <f>VLOOKUP(Таблица1[[#This Row],[ОКЕИ]],'для единиц измирения'!$G$4:$H$1900,2,FALSE)</f>
        <v>тонн</v>
      </c>
      <c r="U2257" s="10" t="str">
        <f>LEFT(Таблица1[[#This Row],[ОКПД]],2)</f>
        <v>10</v>
      </c>
      <c r="V2257" s="10" t="e">
        <f>IF(H2257=H2264:H2267,"…*",Таблица1[[#This Row],[За отчётный месяц]])</f>
        <v>#VALUE!</v>
      </c>
      <c r="Y2257" s="26">
        <f t="shared" si="48"/>
        <v>2.62</v>
      </c>
      <c r="Z2257" s="90">
        <f t="shared" si="49"/>
        <v>0</v>
      </c>
    </row>
    <row r="2258" spans="1:26" ht="20.100000000000001" customHeight="1" x14ac:dyDescent="0.25">
      <c r="A2258" s="94">
        <v>45323</v>
      </c>
      <c r="B2258" s="5" t="s">
        <v>17</v>
      </c>
      <c r="C2258" s="5" t="s">
        <v>18</v>
      </c>
      <c r="D2258" s="5" t="s">
        <v>19</v>
      </c>
      <c r="E2258" s="77" t="s">
        <v>20</v>
      </c>
      <c r="F2258" s="10">
        <v>882</v>
      </c>
      <c r="G2258" s="5" t="s">
        <v>298</v>
      </c>
      <c r="H2258" s="5" t="s">
        <v>363</v>
      </c>
      <c r="I2258" s="5">
        <v>1</v>
      </c>
      <c r="J2258" s="19">
        <v>0.09</v>
      </c>
      <c r="K2258" s="19"/>
      <c r="L2258" s="19"/>
      <c r="M2258" s="19">
        <v>0.09</v>
      </c>
      <c r="N2258" s="19"/>
      <c r="O2258" s="20"/>
      <c r="P2258" s="20"/>
      <c r="Q2258" s="20"/>
      <c r="R2258" s="10" t="str">
        <f>CONCATENATE(Таблица1[[#This Row],[ОКПД]],Таблица1[[#This Row],[Признак периода данных]],Таблица1[[#This Row],[ОКЕИ]])</f>
        <v>10.32.39.001.АГ_882</v>
      </c>
      <c r="S2258" s="10" t="str">
        <f>VLOOKUP(Таблица1[[#This Row],[ОКПД]],ОКПД!$A$2:$B$11000,2,FALSE)</f>
        <v>Плодоовощные консервы</v>
      </c>
      <c r="T2258" s="95" t="str">
        <f>VLOOKUP(Таблица1[[#This Row],[ОКЕИ]],'для единиц измирения'!$G$4:$H$1900,2,FALSE)</f>
        <v>тыс.усл. банок</v>
      </c>
      <c r="U2258" s="10" t="str">
        <f>LEFT(Таблица1[[#This Row],[ОКПД]],2)</f>
        <v>10</v>
      </c>
      <c r="V2258" s="10" t="e">
        <f>IF(H2258=H2265:H2268,"…*",Таблица1[[#This Row],[За отчётный месяц]])</f>
        <v>#VALUE!</v>
      </c>
      <c r="Y2258" s="26">
        <f t="shared" si="48"/>
        <v>0.09</v>
      </c>
      <c r="Z2258" s="90">
        <f t="shared" si="49"/>
        <v>0</v>
      </c>
    </row>
    <row r="2259" spans="1:26" ht="20.100000000000001" customHeight="1" x14ac:dyDescent="0.25">
      <c r="A2259" s="94">
        <v>45323</v>
      </c>
      <c r="B2259" s="5" t="s">
        <v>17</v>
      </c>
      <c r="C2259" s="5" t="s">
        <v>18</v>
      </c>
      <c r="D2259" s="5" t="s">
        <v>19</v>
      </c>
      <c r="E2259" s="77" t="s">
        <v>20</v>
      </c>
      <c r="F2259" s="10">
        <v>882</v>
      </c>
      <c r="G2259" s="5" t="s">
        <v>298</v>
      </c>
      <c r="H2259" s="5" t="s">
        <v>114</v>
      </c>
      <c r="I2259" s="5"/>
      <c r="J2259" s="19">
        <v>0.22857142857142856</v>
      </c>
      <c r="K2259" s="19">
        <v>0.22857142857142856</v>
      </c>
      <c r="L2259" s="19">
        <v>0.7</v>
      </c>
      <c r="M2259" s="19">
        <v>0.45714285714285713</v>
      </c>
      <c r="N2259" s="19">
        <v>0.74</v>
      </c>
      <c r="O2259" s="20">
        <v>100</v>
      </c>
      <c r="P2259" s="20">
        <v>32.653061224489797</v>
      </c>
      <c r="Q2259" s="20">
        <v>61.776061776061773</v>
      </c>
      <c r="R2259" s="10" t="str">
        <f>CONCATENATE(Таблица1[[#This Row],[ОКПД]],Таблица1[[#This Row],[Признак периода данных]],Таблица1[[#This Row],[ОКЕИ]])</f>
        <v>10.20.25.110_882</v>
      </c>
      <c r="S2259" s="10" t="str">
        <f>VLOOKUP(Таблица1[[#This Row],[ОКПД]],ОКПД!$A$2:$B$11000,2,FALSE)</f>
        <v>Консервы рыбные</v>
      </c>
      <c r="T2259" s="95" t="str">
        <f>VLOOKUP(Таблица1[[#This Row],[ОКЕИ]],'для единиц измирения'!$G$4:$H$1900,2,FALSE)</f>
        <v>тыс.усл. банок</v>
      </c>
      <c r="U2259" s="10" t="str">
        <f>LEFT(Таблица1[[#This Row],[ОКПД]],2)</f>
        <v>10</v>
      </c>
      <c r="V2259" s="10" t="e">
        <f>IF(H2259=H2266:H2269,"…*",Таблица1[[#This Row],[За отчётный месяц]])</f>
        <v>#VALUE!</v>
      </c>
      <c r="Y2259" s="26">
        <f t="shared" si="48"/>
        <v>0.45714285714285713</v>
      </c>
      <c r="Z2259" s="90">
        <f t="shared" si="49"/>
        <v>61.776061776061773</v>
      </c>
    </row>
    <row r="2260" spans="1:26" ht="20.100000000000001" customHeight="1" x14ac:dyDescent="0.25">
      <c r="A2260" s="94">
        <v>45323</v>
      </c>
      <c r="B2260" s="5" t="s">
        <v>17</v>
      </c>
      <c r="C2260" s="5" t="s">
        <v>18</v>
      </c>
      <c r="D2260" s="5" t="s">
        <v>19</v>
      </c>
      <c r="E2260" s="77" t="s">
        <v>20</v>
      </c>
      <c r="F2260" s="10">
        <v>168</v>
      </c>
      <c r="G2260" s="5" t="s">
        <v>298</v>
      </c>
      <c r="H2260" s="5" t="s">
        <v>2403</v>
      </c>
      <c r="I2260" s="5">
        <v>3</v>
      </c>
      <c r="J2260" s="19">
        <v>0.64</v>
      </c>
      <c r="K2260" s="19">
        <v>0.39</v>
      </c>
      <c r="L2260" s="19"/>
      <c r="M2260" s="19">
        <v>1.03</v>
      </c>
      <c r="N2260" s="19"/>
      <c r="O2260" s="20">
        <v>164.10256410256412</v>
      </c>
      <c r="P2260" s="20"/>
      <c r="Q2260" s="20"/>
      <c r="R2260" s="10" t="str">
        <f>CONCATENATE(Таблица1[[#This Row],[ОКПД]],Таблица1[[#This Row],[Признак периода данных]],Таблица1[[#This Row],[ОКЕИ]])</f>
        <v>10.72.12.110_168</v>
      </c>
      <c r="S2260" s="10" t="str">
        <f>VLOOKUP(Таблица1[[#This Row],[ОКПД]],ОКПД!$A$2:$B$11000,2,FALSE)</f>
        <v>Печенье и пряники имбирные и аналогичные изделия</v>
      </c>
      <c r="T2260" s="95" t="str">
        <f>VLOOKUP(Таблица1[[#This Row],[ОКЕИ]],'для единиц измирения'!$G$4:$H$1900,2,FALSE)</f>
        <v>тонн</v>
      </c>
      <c r="U2260" s="10" t="str">
        <f>LEFT(Таблица1[[#This Row],[ОКПД]],2)</f>
        <v>10</v>
      </c>
      <c r="V2260" s="10" t="e">
        <f>IF(H2260=H2267:H2270,"…*",Таблица1[[#This Row],[За отчётный месяц]])</f>
        <v>#VALUE!</v>
      </c>
      <c r="Y2260" s="26">
        <f t="shared" si="48"/>
        <v>1.03</v>
      </c>
      <c r="Z2260" s="90">
        <f t="shared" si="49"/>
        <v>0</v>
      </c>
    </row>
    <row r="2261" spans="1:26" ht="20.100000000000001" customHeight="1" x14ac:dyDescent="0.25">
      <c r="A2261" s="94">
        <v>45323</v>
      </c>
      <c r="B2261" s="5" t="s">
        <v>17</v>
      </c>
      <c r="C2261" s="5" t="s">
        <v>18</v>
      </c>
      <c r="D2261" s="5" t="s">
        <v>19</v>
      </c>
      <c r="E2261" s="77" t="s">
        <v>20</v>
      </c>
      <c r="F2261" s="10">
        <v>168</v>
      </c>
      <c r="G2261" s="5" t="s">
        <v>298</v>
      </c>
      <c r="H2261" s="5" t="s">
        <v>40</v>
      </c>
      <c r="I2261" s="5">
        <v>2</v>
      </c>
      <c r="J2261" s="19">
        <v>3.3</v>
      </c>
      <c r="K2261" s="19">
        <v>4.49</v>
      </c>
      <c r="L2261" s="19">
        <v>5.04</v>
      </c>
      <c r="M2261" s="19">
        <v>7.79</v>
      </c>
      <c r="N2261" s="19">
        <v>8.06</v>
      </c>
      <c r="O2261" s="20">
        <v>73.496659242761694</v>
      </c>
      <c r="P2261" s="20">
        <v>65.476190476190482</v>
      </c>
      <c r="Q2261" s="20">
        <v>96.650124069478906</v>
      </c>
      <c r="R2261" s="10" t="str">
        <f>CONCATENATE(Таблица1[[#This Row],[ОКПД]],Таблица1[[#This Row],[Признак периода данных]],Таблица1[[#This Row],[ОКЕИ]])</f>
        <v>10.13.14.002.АГ_168</v>
      </c>
      <c r="S2261" s="10" t="str">
        <f>VLOOKUP(Таблица1[[#This Row],[ОКПД]],ОКПД!$A$2:$B$11000,2,FALSE)</f>
        <v>Изделия колбасные, включая  изделия колбасные для детского питания</v>
      </c>
      <c r="T2261" s="95" t="str">
        <f>VLOOKUP(Таблица1[[#This Row],[ОКЕИ]],'для единиц измирения'!$G$4:$H$1900,2,FALSE)</f>
        <v>тонн</v>
      </c>
      <c r="U2261" s="10" t="str">
        <f>LEFT(Таблица1[[#This Row],[ОКПД]],2)</f>
        <v>10</v>
      </c>
      <c r="V2261" s="10" t="e">
        <f>IF(H2261=H2268:H2271,"…*",Таблица1[[#This Row],[За отчётный месяц]])</f>
        <v>#VALUE!</v>
      </c>
      <c r="Y2261" s="26">
        <f t="shared" si="48"/>
        <v>7.79</v>
      </c>
      <c r="Z2261" s="90">
        <f t="shared" si="49"/>
        <v>96.650124069478906</v>
      </c>
    </row>
    <row r="2262" spans="1:26" ht="20.100000000000001" customHeight="1" x14ac:dyDescent="0.25">
      <c r="A2262" s="94">
        <v>45323</v>
      </c>
      <c r="B2262" s="5" t="s">
        <v>17</v>
      </c>
      <c r="C2262" s="5" t="s">
        <v>18</v>
      </c>
      <c r="D2262" s="5" t="s">
        <v>19</v>
      </c>
      <c r="E2262" s="77" t="s">
        <v>20</v>
      </c>
      <c r="F2262" s="10">
        <v>119</v>
      </c>
      <c r="G2262" s="5" t="s">
        <v>298</v>
      </c>
      <c r="H2262" s="5" t="s">
        <v>221</v>
      </c>
      <c r="I2262" s="5">
        <v>1</v>
      </c>
      <c r="J2262" s="19">
        <v>0.64</v>
      </c>
      <c r="K2262" s="19">
        <v>0.53</v>
      </c>
      <c r="L2262" s="19">
        <v>1.32</v>
      </c>
      <c r="M2262" s="19">
        <v>1.17</v>
      </c>
      <c r="N2262" s="19">
        <v>2.64</v>
      </c>
      <c r="O2262" s="20">
        <v>120.75471698113208</v>
      </c>
      <c r="P2262" s="20">
        <v>48.484848484848484</v>
      </c>
      <c r="Q2262" s="20">
        <v>44.31818181818182</v>
      </c>
      <c r="R2262" s="10" t="str">
        <f>CONCATENATE(Таблица1[[#This Row],[ОКПД]],Таблица1[[#This Row],[Признак периода данных]],Таблица1[[#This Row],[ОКЕИ]])</f>
        <v>11.07.19_119</v>
      </c>
      <c r="S2262" s="10" t="str">
        <f>VLOOKUP(Таблица1[[#This Row],[ОКПД]],ОКПД!$A$2:$B$11000,2,FALSE)</f>
        <v>Напитки безалкогольные прочие</v>
      </c>
      <c r="T2262" s="95" t="str">
        <f>VLOOKUP(Таблица1[[#This Row],[ОКЕИ]],'для единиц измирения'!$G$4:$H$1900,2,FALSE)</f>
        <v>тыс. дкл</v>
      </c>
      <c r="U2262" s="10" t="str">
        <f>LEFT(Таблица1[[#This Row],[ОКПД]],2)</f>
        <v>11</v>
      </c>
      <c r="V2262" s="10" t="e">
        <f>IF(H2262=H2269:H2272,"…*",Таблица1[[#This Row],[За отчётный месяц]])</f>
        <v>#VALUE!</v>
      </c>
      <c r="Y2262" s="26">
        <f t="shared" si="48"/>
        <v>1.17</v>
      </c>
      <c r="Z2262" s="90">
        <f t="shared" si="49"/>
        <v>44.31818181818182</v>
      </c>
    </row>
    <row r="2263" spans="1:26" ht="20.100000000000001" customHeight="1" x14ac:dyDescent="0.25">
      <c r="A2263" s="94">
        <v>45323</v>
      </c>
      <c r="B2263" s="5" t="s">
        <v>17</v>
      </c>
      <c r="C2263" s="5" t="s">
        <v>18</v>
      </c>
      <c r="D2263" s="5" t="s">
        <v>19</v>
      </c>
      <c r="E2263" s="77" t="s">
        <v>20</v>
      </c>
      <c r="F2263" s="10">
        <v>168</v>
      </c>
      <c r="G2263" s="5" t="s">
        <v>298</v>
      </c>
      <c r="H2263" s="5" t="s">
        <v>47</v>
      </c>
      <c r="I2263" s="5">
        <v>1</v>
      </c>
      <c r="J2263" s="19">
        <v>0.16</v>
      </c>
      <c r="K2263" s="19">
        <v>0.14000000000000001</v>
      </c>
      <c r="L2263" s="19">
        <v>0.12</v>
      </c>
      <c r="M2263" s="19">
        <v>0.3</v>
      </c>
      <c r="N2263" s="19">
        <v>0.24</v>
      </c>
      <c r="O2263" s="20">
        <v>114.28571428571429</v>
      </c>
      <c r="P2263" s="20">
        <v>133.33333333333334</v>
      </c>
      <c r="Q2263" s="20">
        <v>125</v>
      </c>
      <c r="R2263" s="10" t="str">
        <f>CONCATENATE(Таблица1[[#This Row],[ОКПД]],Таблица1[[#This Row],[Признак периода данных]],Таблица1[[#This Row],[ОКЕИ]])</f>
        <v>10.13.14.500_168</v>
      </c>
      <c r="S2263" s="10" t="str">
        <f>VLOOKUP(Таблица1[[#This Row],[ОКПД]],ОКПД!$A$2:$B$11000,2,FALSE)</f>
        <v>Изделия колбасные из термически обработанных ингредиентов</v>
      </c>
      <c r="T2263" s="95" t="str">
        <f>VLOOKUP(Таблица1[[#This Row],[ОКЕИ]],'для единиц измирения'!$G$4:$H$1900,2,FALSE)</f>
        <v>тонн</v>
      </c>
      <c r="U2263" s="10" t="str">
        <f>LEFT(Таблица1[[#This Row],[ОКПД]],2)</f>
        <v>10</v>
      </c>
      <c r="V2263" s="10" t="e">
        <f>IF(H2263=H2270:H2273,"…*",Таблица1[[#This Row],[За отчётный месяц]])</f>
        <v>#VALUE!</v>
      </c>
      <c r="Y2263" s="26">
        <f t="shared" si="48"/>
        <v>0.3</v>
      </c>
      <c r="Z2263" s="90">
        <f t="shared" si="49"/>
        <v>125</v>
      </c>
    </row>
    <row r="2264" spans="1:26" ht="20.100000000000001" customHeight="1" x14ac:dyDescent="0.25">
      <c r="A2264" s="94">
        <v>45323</v>
      </c>
      <c r="B2264" s="5" t="s">
        <v>17</v>
      </c>
      <c r="C2264" s="5" t="s">
        <v>18</v>
      </c>
      <c r="D2264" s="5" t="s">
        <v>19</v>
      </c>
      <c r="E2264" s="77" t="s">
        <v>20</v>
      </c>
      <c r="F2264" s="10">
        <v>168</v>
      </c>
      <c r="G2264" s="5" t="s">
        <v>298</v>
      </c>
      <c r="H2264" s="5" t="s">
        <v>2385</v>
      </c>
      <c r="I2264" s="5">
        <v>2</v>
      </c>
      <c r="J2264" s="19">
        <v>0.59</v>
      </c>
      <c r="K2264" s="19">
        <v>0.45</v>
      </c>
      <c r="L2264" s="19"/>
      <c r="M2264" s="19">
        <v>1.04</v>
      </c>
      <c r="N2264" s="19"/>
      <c r="O2264" s="20">
        <v>131.11111111111111</v>
      </c>
      <c r="P2264" s="20"/>
      <c r="Q2264" s="20"/>
      <c r="R2264" s="10" t="str">
        <f>CONCATENATE(Таблица1[[#This Row],[ОКПД]],Таблица1[[#This Row],[Признак периода данных]],Таблица1[[#This Row],[ОКЕИ]])</f>
        <v>10.71.12.190_168</v>
      </c>
      <c r="S2264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264" s="95" t="str">
        <f>VLOOKUP(Таблица1[[#This Row],[ОКЕИ]],'для единиц измирения'!$G$4:$H$1900,2,FALSE)</f>
        <v>тонн</v>
      </c>
      <c r="U2264" s="10" t="str">
        <f>LEFT(Таблица1[[#This Row],[ОКПД]],2)</f>
        <v>10</v>
      </c>
      <c r="V2264" s="10" t="e">
        <f>IF(H2264=H2271:H2274,"…*",Таблица1[[#This Row],[За отчётный месяц]])</f>
        <v>#VALUE!</v>
      </c>
      <c r="Y2264" s="26">
        <f t="shared" si="48"/>
        <v>1.04</v>
      </c>
      <c r="Z2264" s="90">
        <f t="shared" si="49"/>
        <v>0</v>
      </c>
    </row>
    <row r="2265" spans="1:26" ht="20.100000000000001" customHeight="1" x14ac:dyDescent="0.25">
      <c r="A2265" s="94">
        <v>45323</v>
      </c>
      <c r="B2265" s="5" t="s">
        <v>17</v>
      </c>
      <c r="C2265" s="5" t="s">
        <v>18</v>
      </c>
      <c r="D2265" s="5" t="s">
        <v>19</v>
      </c>
      <c r="E2265" s="77" t="s">
        <v>20</v>
      </c>
      <c r="F2265" s="10">
        <v>168</v>
      </c>
      <c r="G2265" s="5" t="s">
        <v>298</v>
      </c>
      <c r="H2265" s="5" t="s">
        <v>2359</v>
      </c>
      <c r="I2265" s="5">
        <v>2</v>
      </c>
      <c r="J2265" s="19">
        <v>0.64700000000000002</v>
      </c>
      <c r="K2265" s="19">
        <v>0.61599999999999999</v>
      </c>
      <c r="L2265" s="19"/>
      <c r="M2265" s="19">
        <v>1.2629999999999999</v>
      </c>
      <c r="N2265" s="19"/>
      <c r="O2265" s="20">
        <v>105.03246753246754</v>
      </c>
      <c r="P2265" s="20"/>
      <c r="Q2265" s="20"/>
      <c r="R2265" s="10" t="str">
        <f>CONCATENATE(Таблица1[[#This Row],[ОКПД]],Таблица1[[#This Row],[Признак периода данных]],Таблица1[[#This Row],[ОКЕИ]])</f>
        <v>10.71.11.140_168</v>
      </c>
      <c r="S2265" s="10" t="str">
        <f>VLOOKUP(Таблица1[[#This Row],[ОКПД]],ОКПД!$A$2:$B$11000,2,FALSE)</f>
        <v>Изделия хлебобулочные слоеные</v>
      </c>
      <c r="T2265" s="95" t="str">
        <f>VLOOKUP(Таблица1[[#This Row],[ОКЕИ]],'для единиц измирения'!$G$4:$H$1900,2,FALSE)</f>
        <v>тонн</v>
      </c>
      <c r="U2265" s="10" t="str">
        <f>LEFT(Таблица1[[#This Row],[ОКПД]],2)</f>
        <v>10</v>
      </c>
      <c r="V2265" s="10" t="e">
        <f>IF(H2265=H2272:H2275,"…*",Таблица1[[#This Row],[За отчётный месяц]])</f>
        <v>#VALUE!</v>
      </c>
      <c r="Y2265" s="26">
        <f t="shared" si="48"/>
        <v>1.2629999999999999</v>
      </c>
      <c r="Z2265" s="90">
        <f t="shared" si="49"/>
        <v>0</v>
      </c>
    </row>
    <row r="2266" spans="1:26" ht="20.100000000000001" customHeight="1" x14ac:dyDescent="0.25">
      <c r="A2266" s="94">
        <v>45323</v>
      </c>
      <c r="B2266" s="5" t="s">
        <v>17</v>
      </c>
      <c r="C2266" s="5" t="s">
        <v>18</v>
      </c>
      <c r="D2266" s="5" t="s">
        <v>19</v>
      </c>
      <c r="E2266" s="77" t="s">
        <v>20</v>
      </c>
      <c r="F2266" s="10">
        <v>234</v>
      </c>
      <c r="G2266" s="5" t="s">
        <v>298</v>
      </c>
      <c r="H2266" s="5" t="s">
        <v>336</v>
      </c>
      <c r="I2266" s="5">
        <v>2</v>
      </c>
      <c r="J2266" s="19">
        <v>34.116999999999997</v>
      </c>
      <c r="K2266" s="19">
        <v>37.207999999999998</v>
      </c>
      <c r="L2266" s="19">
        <v>33.369</v>
      </c>
      <c r="M2266" s="19">
        <v>71.325000000000003</v>
      </c>
      <c r="N2266" s="19">
        <v>70.045000000000002</v>
      </c>
      <c r="O2266" s="20">
        <v>91.692646742635986</v>
      </c>
      <c r="P2266" s="20">
        <v>102.24160148640954</v>
      </c>
      <c r="Q2266" s="20">
        <v>101.82739667356699</v>
      </c>
      <c r="R2266" s="10" t="str">
        <f>CONCATENATE(Таблица1[[#This Row],[ОКПД]],Таблица1[[#This Row],[Признак периода данных]],Таблица1[[#This Row],[ОКЕИ]])</f>
        <v>35.30.11.112_234</v>
      </c>
      <c r="S2266" s="10" t="str">
        <f>VLOOKUP(Таблица1[[#This Row],[ОКПД]],ОКПД!$A$2:$B$11000,2,FALSE)</f>
        <v>Энергия тепловая, отпущенная атомными электростанциями (АЭС)</v>
      </c>
      <c r="T2266" s="95" t="str">
        <f>VLOOKUP(Таблица1[[#This Row],[ОКЕИ]],'для единиц измирения'!$G$4:$H$1900,2,FALSE)</f>
        <v>тыс. Гкал</v>
      </c>
      <c r="U2266" s="10" t="str">
        <f>LEFT(Таблица1[[#This Row],[ОКПД]],2)</f>
        <v>35</v>
      </c>
      <c r="V2266" s="10" t="e">
        <f>IF(H2266=H2273:H2276,"…*",Таблица1[[#This Row],[За отчётный месяц]])</f>
        <v>#VALUE!</v>
      </c>
      <c r="Y2266" s="26">
        <f t="shared" si="48"/>
        <v>71.325000000000003</v>
      </c>
      <c r="Z2266" s="90">
        <f t="shared" si="49"/>
        <v>101.82739667356699</v>
      </c>
    </row>
    <row r="2267" spans="1:26" ht="20.100000000000001" customHeight="1" x14ac:dyDescent="0.25">
      <c r="A2267" s="94">
        <v>45323</v>
      </c>
      <c r="B2267" s="5" t="s">
        <v>17</v>
      </c>
      <c r="C2267" s="5" t="s">
        <v>18</v>
      </c>
      <c r="D2267" s="5" t="s">
        <v>19</v>
      </c>
      <c r="E2267" s="77" t="s">
        <v>20</v>
      </c>
      <c r="F2267" s="10">
        <v>168</v>
      </c>
      <c r="G2267" s="5" t="s">
        <v>298</v>
      </c>
      <c r="H2267" s="5" t="s">
        <v>326</v>
      </c>
      <c r="I2267" s="5"/>
      <c r="J2267" s="19"/>
      <c r="K2267" s="19"/>
      <c r="L2267" s="19">
        <v>0.154</v>
      </c>
      <c r="M2267" s="19"/>
      <c r="N2267" s="19">
        <v>0.154</v>
      </c>
      <c r="O2267" s="20"/>
      <c r="P2267" s="20"/>
      <c r="Q2267" s="20"/>
      <c r="R2267" s="10" t="str">
        <f>CONCATENATE(Таблица1[[#This Row],[ОКПД]],Таблица1[[#This Row],[Признак периода данных]],Таблица1[[#This Row],[ОКЕИ]])</f>
        <v>10.20.25.113_168</v>
      </c>
      <c r="S2267" s="10" t="str">
        <f>VLOOKUP(Таблица1[[#This Row],[ОКПД]],ОКПД!$A$2:$B$11000,2,FALSE)</f>
        <v>Консервы рыбные в масле</v>
      </c>
      <c r="T2267" s="95" t="str">
        <f>VLOOKUP(Таблица1[[#This Row],[ОКЕИ]],'для единиц измирения'!$G$4:$H$1900,2,FALSE)</f>
        <v>тонн</v>
      </c>
      <c r="U2267" s="10" t="str">
        <f>LEFT(Таблица1[[#This Row],[ОКПД]],2)</f>
        <v>10</v>
      </c>
      <c r="V2267" s="10" t="e">
        <f>IF(H2267=H2274:H2277,"…*",Таблица1[[#This Row],[За отчётный месяц]])</f>
        <v>#VALUE!</v>
      </c>
      <c r="Y2267" s="26">
        <f t="shared" si="48"/>
        <v>0</v>
      </c>
      <c r="Z2267" s="90">
        <f t="shared" si="49"/>
        <v>0</v>
      </c>
    </row>
    <row r="2268" spans="1:26" ht="20.100000000000001" customHeight="1" x14ac:dyDescent="0.25">
      <c r="A2268" s="94">
        <v>45323</v>
      </c>
      <c r="B2268" s="5" t="s">
        <v>17</v>
      </c>
      <c r="C2268" s="5" t="s">
        <v>18</v>
      </c>
      <c r="D2268" s="5" t="s">
        <v>19</v>
      </c>
      <c r="E2268" s="77" t="s">
        <v>20</v>
      </c>
      <c r="F2268" s="10">
        <v>882</v>
      </c>
      <c r="G2268" s="5" t="s">
        <v>298</v>
      </c>
      <c r="H2268" s="5" t="s">
        <v>120</v>
      </c>
      <c r="I2268" s="5"/>
      <c r="J2268" s="19">
        <v>0.47142857142857142</v>
      </c>
      <c r="K2268" s="19">
        <v>0.36</v>
      </c>
      <c r="L2268" s="19">
        <v>0.629</v>
      </c>
      <c r="M2268" s="19">
        <v>0.83142857142857141</v>
      </c>
      <c r="N2268" s="19">
        <v>1.1200000000000001</v>
      </c>
      <c r="O2268" s="20">
        <v>130.95238095238096</v>
      </c>
      <c r="P2268" s="20">
        <v>74.948898478310241</v>
      </c>
      <c r="Q2268" s="20">
        <v>74.234693877551024</v>
      </c>
      <c r="R2268" s="10" t="str">
        <f>CONCATENATE(Таблица1[[#This Row],[ОКПД]],Таблица1[[#This Row],[Признак периода данных]],Таблица1[[#This Row],[ОКЕИ]])</f>
        <v>10.20.25.120_882</v>
      </c>
      <c r="S2268" s="10" t="str">
        <f>VLOOKUP(Таблица1[[#This Row],[ОКПД]],ОКПД!$A$2:$B$11000,2,FALSE)</f>
        <v>Пресервы рыбные</v>
      </c>
      <c r="T2268" s="95" t="str">
        <f>VLOOKUP(Таблица1[[#This Row],[ОКЕИ]],'для единиц измирения'!$G$4:$H$1900,2,FALSE)</f>
        <v>тыс.усл. банок</v>
      </c>
      <c r="U2268" s="10" t="str">
        <f>LEFT(Таблица1[[#This Row],[ОКПД]],2)</f>
        <v>10</v>
      </c>
      <c r="V2268" s="10" t="e">
        <f>IF(H2268=H2275:H2278,"…*",Таблица1[[#This Row],[За отчётный месяц]])</f>
        <v>#VALUE!</v>
      </c>
      <c r="Y2268" s="26">
        <f t="shared" si="48"/>
        <v>0.83142857142857141</v>
      </c>
      <c r="Z2268" s="90">
        <f t="shared" si="49"/>
        <v>74.234693877551024</v>
      </c>
    </row>
    <row r="2269" spans="1:26" ht="20.100000000000001" customHeight="1" x14ac:dyDescent="0.25">
      <c r="A2269" s="94">
        <v>45323</v>
      </c>
      <c r="B2269" s="5" t="s">
        <v>17</v>
      </c>
      <c r="C2269" s="5" t="s">
        <v>18</v>
      </c>
      <c r="D2269" s="5" t="s">
        <v>19</v>
      </c>
      <c r="E2269" s="77" t="s">
        <v>20</v>
      </c>
      <c r="F2269" s="10">
        <v>882</v>
      </c>
      <c r="G2269" s="5" t="s">
        <v>298</v>
      </c>
      <c r="H2269" s="5" t="s">
        <v>81</v>
      </c>
      <c r="I2269" s="5"/>
      <c r="J2269" s="19"/>
      <c r="K2269" s="19"/>
      <c r="L2269" s="19">
        <v>1.329</v>
      </c>
      <c r="M2269" s="19"/>
      <c r="N2269" s="19">
        <v>1.86</v>
      </c>
      <c r="O2269" s="20"/>
      <c r="P2269" s="20"/>
      <c r="Q2269" s="20"/>
      <c r="R2269" s="10" t="str">
        <f>CONCATENATE(Таблица1[[#This Row],[ОКПД]],Таблица1[[#This Row],[Признак периода данных]],Таблица1[[#This Row],[ОКЕИ]])</f>
        <v>10.20.2_882</v>
      </c>
      <c r="S2269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269" s="95" t="str">
        <f>VLOOKUP(Таблица1[[#This Row],[ОКЕИ]],'для единиц измирения'!$G$4:$H$1900,2,FALSE)</f>
        <v>тыс.усл. банок</v>
      </c>
      <c r="U2269" s="10" t="str">
        <f>LEFT(Таблица1[[#This Row],[ОКПД]],2)</f>
        <v>10</v>
      </c>
      <c r="V2269" s="10" t="e">
        <f>IF(H2269=H2276:H2279,"…*",Таблица1[[#This Row],[За отчётный месяц]])</f>
        <v>#VALUE!</v>
      </c>
      <c r="Y2269" s="26">
        <f t="shared" si="48"/>
        <v>0</v>
      </c>
      <c r="Z2269" s="90">
        <f t="shared" si="49"/>
        <v>0</v>
      </c>
    </row>
    <row r="2270" spans="1:26" ht="20.100000000000001" customHeight="1" x14ac:dyDescent="0.25">
      <c r="A2270" s="94">
        <v>45323</v>
      </c>
      <c r="B2270" s="5" t="s">
        <v>17</v>
      </c>
      <c r="C2270" s="5" t="s">
        <v>18</v>
      </c>
      <c r="D2270" s="5" t="s">
        <v>19</v>
      </c>
      <c r="E2270" s="77" t="s">
        <v>20</v>
      </c>
      <c r="F2270" s="10">
        <v>168</v>
      </c>
      <c r="G2270" s="5" t="s">
        <v>298</v>
      </c>
      <c r="H2270" s="5" t="s">
        <v>189</v>
      </c>
      <c r="I2270" s="5">
        <v>1</v>
      </c>
      <c r="J2270" s="19">
        <v>0.04</v>
      </c>
      <c r="K2270" s="19">
        <v>8.6999999999999994E-2</v>
      </c>
      <c r="L2270" s="19">
        <v>0.04</v>
      </c>
      <c r="M2270" s="19">
        <v>0.127</v>
      </c>
      <c r="N2270" s="19">
        <v>7.0000000000000007E-2</v>
      </c>
      <c r="O2270" s="20">
        <v>45.977011494252871</v>
      </c>
      <c r="P2270" s="20">
        <v>100</v>
      </c>
      <c r="Q2270" s="20">
        <v>181.42857142857142</v>
      </c>
      <c r="R2270" s="10" t="str">
        <f>CONCATENATE(Таблица1[[#This Row],[ОКПД]],Таблица1[[#This Row],[Признак периода данных]],Таблица1[[#This Row],[ОКЕИ]])</f>
        <v>10.72.11.001.АГ_168</v>
      </c>
      <c r="S2270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270" s="95" t="str">
        <f>VLOOKUP(Таблица1[[#This Row],[ОКЕИ]],'для единиц измирения'!$G$4:$H$1900,2,FALSE)</f>
        <v>тонн</v>
      </c>
      <c r="U2270" s="10" t="str">
        <f>LEFT(Таблица1[[#This Row],[ОКПД]],2)</f>
        <v>10</v>
      </c>
      <c r="V2270" s="10" t="e">
        <f>IF(H2270=H2277:H2280,"…*",Таблица1[[#This Row],[За отчётный месяц]])</f>
        <v>#VALUE!</v>
      </c>
      <c r="Y2270" s="26">
        <f t="shared" si="48"/>
        <v>0.127</v>
      </c>
      <c r="Z2270" s="90">
        <f t="shared" si="49"/>
        <v>181.42857142857142</v>
      </c>
    </row>
    <row r="2271" spans="1:26" ht="20.100000000000001" customHeight="1" x14ac:dyDescent="0.25">
      <c r="A2271" s="94">
        <v>45323</v>
      </c>
      <c r="B2271" s="5" t="s">
        <v>17</v>
      </c>
      <c r="C2271" s="5" t="s">
        <v>18</v>
      </c>
      <c r="D2271" s="5" t="s">
        <v>19</v>
      </c>
      <c r="E2271" s="77" t="s">
        <v>20</v>
      </c>
      <c r="F2271" s="10">
        <v>168</v>
      </c>
      <c r="G2271" s="5" t="s">
        <v>298</v>
      </c>
      <c r="H2271" s="5" t="s">
        <v>2349</v>
      </c>
      <c r="I2271" s="5">
        <v>9</v>
      </c>
      <c r="J2271" s="19">
        <v>92.9</v>
      </c>
      <c r="K2271" s="19">
        <v>117.30200000000001</v>
      </c>
      <c r="L2271" s="19"/>
      <c r="M2271" s="19">
        <v>210.202</v>
      </c>
      <c r="N2271" s="19"/>
      <c r="O2271" s="20">
        <v>79.197285638778538</v>
      </c>
      <c r="P2271" s="20"/>
      <c r="Q2271" s="20"/>
      <c r="R2271" s="10" t="str">
        <f>CONCATENATE(Таблица1[[#This Row],[ОКПД]],Таблица1[[#This Row],[Признак периода данных]],Таблица1[[#This Row],[ОКЕИ]])</f>
        <v>10.71.11.111_168</v>
      </c>
      <c r="S2271" s="10" t="str">
        <f>VLOOKUP(Таблица1[[#This Row],[ОКПД]],ОКПД!$A$2:$B$11000,2,FALSE)</f>
        <v>Хлеб недлительного хранения из пшеничной муки</v>
      </c>
      <c r="T2271" s="95" t="str">
        <f>VLOOKUP(Таблица1[[#This Row],[ОКЕИ]],'для единиц измирения'!$G$4:$H$1900,2,FALSE)</f>
        <v>тонн</v>
      </c>
      <c r="U2271" s="10" t="str">
        <f>LEFT(Таблица1[[#This Row],[ОКПД]],2)</f>
        <v>10</v>
      </c>
      <c r="V2271" s="10" t="e">
        <f>IF(H2271=H2278:H2281,"…*",Таблица1[[#This Row],[За отчётный месяц]])</f>
        <v>#VALUE!</v>
      </c>
      <c r="Y2271" s="26">
        <f t="shared" si="48"/>
        <v>210.202</v>
      </c>
      <c r="Z2271" s="90">
        <f t="shared" si="49"/>
        <v>0</v>
      </c>
    </row>
    <row r="2272" spans="1:26" ht="20.100000000000001" customHeight="1" x14ac:dyDescent="0.25">
      <c r="A2272" s="94">
        <v>45323</v>
      </c>
      <c r="B2272" s="5" t="s">
        <v>17</v>
      </c>
      <c r="C2272" s="5" t="s">
        <v>18</v>
      </c>
      <c r="D2272" s="5" t="s">
        <v>19</v>
      </c>
      <c r="E2272" s="77" t="s">
        <v>20</v>
      </c>
      <c r="F2272" s="10">
        <v>168</v>
      </c>
      <c r="G2272" s="5" t="s">
        <v>298</v>
      </c>
      <c r="H2272" s="5" t="s">
        <v>185</v>
      </c>
      <c r="I2272" s="5">
        <v>7</v>
      </c>
      <c r="J2272" s="19">
        <v>4.92</v>
      </c>
      <c r="K2272" s="19">
        <v>4.0529999999999999</v>
      </c>
      <c r="L2272" s="19">
        <v>5.423</v>
      </c>
      <c r="M2272" s="19">
        <v>8.9730000000000008</v>
      </c>
      <c r="N2272" s="19">
        <v>9.968</v>
      </c>
      <c r="O2272" s="20">
        <v>121.39156180606957</v>
      </c>
      <c r="P2272" s="20">
        <v>90.724691130370644</v>
      </c>
      <c r="Q2272" s="20">
        <v>90.018057784911718</v>
      </c>
      <c r="R2272" s="10" t="str">
        <f>CONCATENATE(Таблица1[[#This Row],[ОКПД]],Таблица1[[#This Row],[Признак периода данных]],Таблица1[[#This Row],[ОКЕИ]])</f>
        <v>10.71.12_168</v>
      </c>
      <c r="S2272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2272" s="95" t="str">
        <f>VLOOKUP(Таблица1[[#This Row],[ОКЕИ]],'для единиц измирения'!$G$4:$H$1900,2,FALSE)</f>
        <v>тонн</v>
      </c>
      <c r="U2272" s="10" t="str">
        <f>LEFT(Таблица1[[#This Row],[ОКПД]],2)</f>
        <v>10</v>
      </c>
      <c r="V2272" s="10" t="e">
        <f>IF(H2272=H2279:H2282,"…*",Таблица1[[#This Row],[За отчётный месяц]])</f>
        <v>#VALUE!</v>
      </c>
      <c r="Y2272" s="26">
        <f t="shared" si="48"/>
        <v>8.9730000000000008</v>
      </c>
      <c r="Z2272" s="90">
        <f t="shared" si="49"/>
        <v>90.018057784911718</v>
      </c>
    </row>
    <row r="2273" spans="1:26" ht="20.100000000000001" customHeight="1" x14ac:dyDescent="0.25">
      <c r="A2273" s="94">
        <v>45323</v>
      </c>
      <c r="B2273" s="5" t="s">
        <v>17</v>
      </c>
      <c r="C2273" s="5" t="s">
        <v>18</v>
      </c>
      <c r="D2273" s="5" t="s">
        <v>19</v>
      </c>
      <c r="E2273" s="77" t="s">
        <v>20</v>
      </c>
      <c r="F2273" s="10">
        <v>119</v>
      </c>
      <c r="G2273" s="5" t="s">
        <v>298</v>
      </c>
      <c r="H2273" s="5" t="s">
        <v>227</v>
      </c>
      <c r="I2273" s="5">
        <v>1</v>
      </c>
      <c r="J2273" s="19">
        <v>0.64</v>
      </c>
      <c r="K2273" s="19">
        <v>0.53</v>
      </c>
      <c r="L2273" s="19">
        <v>0.72</v>
      </c>
      <c r="M2273" s="19">
        <v>1.17</v>
      </c>
      <c r="N2273" s="19">
        <v>2</v>
      </c>
      <c r="O2273" s="20">
        <v>120.75471698113208</v>
      </c>
      <c r="P2273" s="20">
        <v>88.888888888888886</v>
      </c>
      <c r="Q2273" s="20">
        <v>58.5</v>
      </c>
      <c r="R2273" s="10" t="str">
        <f>CONCATENATE(Таблица1[[#This Row],[ОКПД]],Таблица1[[#This Row],[Признак периода данных]],Таблица1[[#This Row],[ОКЕИ]])</f>
        <v>11.07.19.190_119</v>
      </c>
      <c r="S2273" s="10" t="str">
        <f>VLOOKUP(Таблица1[[#This Row],[ОКПД]],ОКПД!$A$2:$B$11000,2,FALSE)</f>
        <v>Напитки безалкогольные прочие, не включенные в другие группировки</v>
      </c>
      <c r="T2273" s="95" t="str">
        <f>VLOOKUP(Таблица1[[#This Row],[ОКЕИ]],'для единиц измирения'!$G$4:$H$1900,2,FALSE)</f>
        <v>тыс. дкл</v>
      </c>
      <c r="U2273" s="10" t="str">
        <f>LEFT(Таблица1[[#This Row],[ОКПД]],2)</f>
        <v>11</v>
      </c>
      <c r="V2273" s="10" t="e">
        <f>IF(H2273=H2280:H2283,"…*",Таблица1[[#This Row],[За отчётный месяц]])</f>
        <v>#VALUE!</v>
      </c>
      <c r="Y2273" s="26">
        <f t="shared" si="48"/>
        <v>1.17</v>
      </c>
      <c r="Z2273" s="90">
        <f t="shared" si="49"/>
        <v>58.5</v>
      </c>
    </row>
    <row r="2274" spans="1:26" ht="20.100000000000001" customHeight="1" x14ac:dyDescent="0.25">
      <c r="A2274" s="94">
        <v>45323</v>
      </c>
      <c r="B2274" s="5" t="s">
        <v>17</v>
      </c>
      <c r="C2274" s="5" t="s">
        <v>18</v>
      </c>
      <c r="D2274" s="5" t="s">
        <v>19</v>
      </c>
      <c r="E2274" s="77" t="s">
        <v>20</v>
      </c>
      <c r="F2274" s="10">
        <v>168</v>
      </c>
      <c r="G2274" s="5" t="s">
        <v>298</v>
      </c>
      <c r="H2274" s="5" t="s">
        <v>93</v>
      </c>
      <c r="I2274" s="5">
        <v>2</v>
      </c>
      <c r="J2274" s="19">
        <v>1.2330000000000001</v>
      </c>
      <c r="K2274" s="19">
        <v>0.63900000000000001</v>
      </c>
      <c r="L2274" s="19">
        <v>0.72099999999999997</v>
      </c>
      <c r="M2274" s="19">
        <v>1.8720000000000001</v>
      </c>
      <c r="N2274" s="19">
        <v>1.405</v>
      </c>
      <c r="O2274" s="20">
        <v>192.95774647887325</v>
      </c>
      <c r="P2274" s="20">
        <v>171.0124826629681</v>
      </c>
      <c r="Q2274" s="20">
        <v>133.23843416370107</v>
      </c>
      <c r="R2274" s="10" t="str">
        <f>CONCATENATE(Таблица1[[#This Row],[ОКПД]],Таблица1[[#This Row],[Признак периода данных]],Таблица1[[#This Row],[ОКЕИ]])</f>
        <v>10.20.23.120_168</v>
      </c>
      <c r="S2274" s="10" t="str">
        <f>VLOOKUP(Таблица1[[#This Row],[ОКПД]],ОКПД!$A$2:$B$11000,2,FALSE)</f>
        <v>Рыба соленая или в рассоле</v>
      </c>
      <c r="T2274" s="95" t="str">
        <f>VLOOKUP(Таблица1[[#This Row],[ОКЕИ]],'для единиц измирения'!$G$4:$H$1900,2,FALSE)</f>
        <v>тонн</v>
      </c>
      <c r="U2274" s="10" t="str">
        <f>LEFT(Таблица1[[#This Row],[ОКПД]],2)</f>
        <v>10</v>
      </c>
      <c r="V2274" s="10" t="e">
        <f>IF(H2274=H2281:H2284,"…*",Таблица1[[#This Row],[За отчётный месяц]])</f>
        <v>#VALUE!</v>
      </c>
      <c r="Y2274" s="26">
        <f t="shared" si="48"/>
        <v>1.8720000000000001</v>
      </c>
      <c r="Z2274" s="90">
        <f t="shared" si="49"/>
        <v>133.23843416370107</v>
      </c>
    </row>
    <row r="2275" spans="1:26" ht="20.100000000000001" customHeight="1" x14ac:dyDescent="0.25">
      <c r="A2275" s="94">
        <v>45323</v>
      </c>
      <c r="B2275" s="5" t="s">
        <v>17</v>
      </c>
      <c r="C2275" s="5" t="s">
        <v>18</v>
      </c>
      <c r="D2275" s="5" t="s">
        <v>19</v>
      </c>
      <c r="E2275" s="77" t="s">
        <v>20</v>
      </c>
      <c r="F2275" s="10">
        <v>169</v>
      </c>
      <c r="G2275" s="5" t="s">
        <v>298</v>
      </c>
      <c r="H2275" s="5" t="s">
        <v>38</v>
      </c>
      <c r="I2275" s="5">
        <v>1</v>
      </c>
      <c r="J2275" s="19">
        <v>5.2</v>
      </c>
      <c r="K2275" s="19">
        <v>3.4</v>
      </c>
      <c r="L2275" s="19"/>
      <c r="M2275" s="19">
        <v>8.6</v>
      </c>
      <c r="N2275" s="19">
        <v>7</v>
      </c>
      <c r="O2275" s="20">
        <v>152.94117647058823</v>
      </c>
      <c r="P2275" s="20"/>
      <c r="Q2275" s="20">
        <v>122.85714285714286</v>
      </c>
      <c r="R2275" s="10" t="str">
        <f>CONCATENATE(Таблица1[[#This Row],[ОКПД]],Таблица1[[#This Row],[Признак периода данных]],Таблица1[[#This Row],[ОКЕИ]])</f>
        <v>05.20.10.110_169</v>
      </c>
      <c r="S2275" s="10" t="str">
        <f>VLOOKUP(Таблица1[[#This Row],[ОКПД]],ОКПД!$A$2:$B$11000,2,FALSE)</f>
        <v>Уголь бурый рядовой (лигнит)</v>
      </c>
      <c r="T2275" s="95" t="str">
        <f>VLOOKUP(Таблица1[[#This Row],[ОКЕИ]],'для единиц измирения'!$G$4:$H$1900,2,FALSE)</f>
        <v>тыс. тонн</v>
      </c>
      <c r="U2275" s="10" t="str">
        <f>LEFT(Таблица1[[#This Row],[ОКПД]],2)</f>
        <v>05</v>
      </c>
      <c r="V2275" s="10" t="e">
        <f>IF(H2275=H2282:H2285,"…*",Таблица1[[#This Row],[За отчётный месяц]])</f>
        <v>#VALUE!</v>
      </c>
      <c r="Y2275" s="26">
        <f t="shared" si="48"/>
        <v>8.6</v>
      </c>
      <c r="Z2275" s="90">
        <f t="shared" si="49"/>
        <v>122.85714285714286</v>
      </c>
    </row>
    <row r="2276" spans="1:26" ht="20.100000000000001" customHeight="1" x14ac:dyDescent="0.25">
      <c r="A2276" s="94">
        <v>45323</v>
      </c>
      <c r="B2276" s="5" t="s">
        <v>17</v>
      </c>
      <c r="C2276" s="5" t="s">
        <v>18</v>
      </c>
      <c r="D2276" s="5" t="s">
        <v>19</v>
      </c>
      <c r="E2276" s="77" t="s">
        <v>20</v>
      </c>
      <c r="F2276" s="10">
        <v>247</v>
      </c>
      <c r="G2276" s="5" t="s">
        <v>298</v>
      </c>
      <c r="H2276" s="5" t="s">
        <v>271</v>
      </c>
      <c r="I2276" s="5">
        <v>3</v>
      </c>
      <c r="J2276" s="19">
        <v>25.675000000000001</v>
      </c>
      <c r="K2276" s="19">
        <v>26.98</v>
      </c>
      <c r="L2276" s="19">
        <v>25.606999999999999</v>
      </c>
      <c r="M2276" s="19">
        <v>52.655000000000001</v>
      </c>
      <c r="N2276" s="19">
        <v>53.423000000000002</v>
      </c>
      <c r="O2276" s="20">
        <v>95.163083765752404</v>
      </c>
      <c r="P2276" s="20">
        <v>100.2655523880189</v>
      </c>
      <c r="Q2276" s="20">
        <v>98.562416936525466</v>
      </c>
      <c r="R2276" s="10" t="str">
        <f>CONCATENATE(Таблица1[[#This Row],[ОКПД]],Таблица1[[#This Row],[Признак периода данных]],Таблица1[[#This Row],[ОКЕИ]])</f>
        <v>35.11.10.112_247</v>
      </c>
      <c r="S2276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276" s="95" t="str">
        <f>VLOOKUP(Таблица1[[#This Row],[ОКЕИ]],'для единиц измирения'!$G$4:$H$1900,2,FALSE)</f>
        <v>млн. кВт. ч</v>
      </c>
      <c r="U2276" s="10" t="str">
        <f>LEFT(Таблица1[[#This Row],[ОКПД]],2)</f>
        <v>35</v>
      </c>
      <c r="V2276" s="10" t="e">
        <f>IF(H2276=H2283:H2286,"…*",Таблица1[[#This Row],[За отчётный месяц]])</f>
        <v>#VALUE!</v>
      </c>
      <c r="Y2276" s="26">
        <f t="shared" si="48"/>
        <v>52.655000000000001</v>
      </c>
      <c r="Z2276" s="90">
        <f t="shared" si="49"/>
        <v>98.562416936525466</v>
      </c>
    </row>
    <row r="2277" spans="1:26" ht="20.100000000000001" customHeight="1" x14ac:dyDescent="0.25">
      <c r="A2277" s="94">
        <v>45323</v>
      </c>
      <c r="B2277" s="5" t="s">
        <v>17</v>
      </c>
      <c r="C2277" s="5" t="s">
        <v>18</v>
      </c>
      <c r="D2277" s="5" t="s">
        <v>19</v>
      </c>
      <c r="E2277" s="77" t="s">
        <v>20</v>
      </c>
      <c r="F2277" s="10">
        <v>168</v>
      </c>
      <c r="G2277" s="5" t="s">
        <v>298</v>
      </c>
      <c r="H2277" s="5" t="s">
        <v>65</v>
      </c>
      <c r="I2277" s="5">
        <v>1</v>
      </c>
      <c r="J2277" s="19">
        <v>0.92</v>
      </c>
      <c r="K2277" s="19">
        <v>7.3109999999999999</v>
      </c>
      <c r="L2277" s="19">
        <v>0.24399999999999999</v>
      </c>
      <c r="M2277" s="19">
        <v>8.2309999999999999</v>
      </c>
      <c r="N2277" s="19">
        <v>1.26</v>
      </c>
      <c r="O2277" s="20">
        <v>12.583777868964575</v>
      </c>
      <c r="P2277" s="20">
        <v>377.04918032786884</v>
      </c>
      <c r="Q2277" s="20">
        <v>653.25396825396831</v>
      </c>
      <c r="R2277" s="10" t="str">
        <f>CONCATENATE(Таблица1[[#This Row],[ОКПД]],Таблица1[[#This Row],[Признак периода данных]],Таблица1[[#This Row],[ОКЕИ]])</f>
        <v>10.20.1_168</v>
      </c>
      <c r="S2277" s="10" t="str">
        <f>VLOOKUP(Таблица1[[#This Row],[ОКПД]],ОКПД!$A$2:$B$11000,2,FALSE)</f>
        <v>Продукция из рыбы свежая, охлажденная или мороженая</v>
      </c>
      <c r="T2277" s="95" t="str">
        <f>VLOOKUP(Таблица1[[#This Row],[ОКЕИ]],'для единиц измирения'!$G$4:$H$1900,2,FALSE)</f>
        <v>тонн</v>
      </c>
      <c r="U2277" s="10" t="str">
        <f>LEFT(Таблица1[[#This Row],[ОКПД]],2)</f>
        <v>10</v>
      </c>
      <c r="V2277" s="10" t="e">
        <f>IF(H2277=H2284:H2287,"…*",Таблица1[[#This Row],[За отчётный месяц]])</f>
        <v>#VALUE!</v>
      </c>
      <c r="Y2277" s="26">
        <f t="shared" si="48"/>
        <v>8.2309999999999999</v>
      </c>
      <c r="Z2277" s="90">
        <f t="shared" si="49"/>
        <v>653.25396825396831</v>
      </c>
    </row>
    <row r="2278" spans="1:26" ht="20.100000000000001" customHeight="1" x14ac:dyDescent="0.25">
      <c r="A2278" s="94">
        <v>45323</v>
      </c>
      <c r="B2278" s="5" t="s">
        <v>17</v>
      </c>
      <c r="C2278" s="5" t="s">
        <v>18</v>
      </c>
      <c r="D2278" s="5" t="s">
        <v>19</v>
      </c>
      <c r="E2278" s="77" t="s">
        <v>20</v>
      </c>
      <c r="F2278" s="10">
        <v>168</v>
      </c>
      <c r="G2278" s="5" t="s">
        <v>298</v>
      </c>
      <c r="H2278" s="5" t="s">
        <v>68</v>
      </c>
      <c r="I2278" s="5"/>
      <c r="J2278" s="19"/>
      <c r="K2278" s="19">
        <v>6.7</v>
      </c>
      <c r="L2278" s="19"/>
      <c r="M2278" s="19">
        <v>6.7</v>
      </c>
      <c r="N2278" s="19"/>
      <c r="O2278" s="20"/>
      <c r="P2278" s="20"/>
      <c r="Q2278" s="20"/>
      <c r="R2278" s="10" t="str">
        <f>CONCATENATE(Таблица1[[#This Row],[ОКПД]],Таблица1[[#This Row],[Признак периода данных]],Таблица1[[#This Row],[ОКЕИ]])</f>
        <v>10.20.13_168</v>
      </c>
      <c r="S2278" s="10" t="str">
        <f>VLOOKUP(Таблица1[[#This Row],[ОКПД]],ОКПД!$A$2:$B$11000,2,FALSE)</f>
        <v>Рыба мороженая</v>
      </c>
      <c r="T2278" s="95" t="str">
        <f>VLOOKUP(Таблица1[[#This Row],[ОКЕИ]],'для единиц измирения'!$G$4:$H$1900,2,FALSE)</f>
        <v>тонн</v>
      </c>
      <c r="U2278" s="10" t="str">
        <f>LEFT(Таблица1[[#This Row],[ОКПД]],2)</f>
        <v>10</v>
      </c>
      <c r="V2278" s="10" t="e">
        <f>IF(H2278=H2285:H2288,"…*",Таблица1[[#This Row],[За отчётный месяц]])</f>
        <v>#VALUE!</v>
      </c>
      <c r="Y2278" s="26">
        <f t="shared" si="48"/>
        <v>6.7</v>
      </c>
      <c r="Z2278" s="90">
        <f t="shared" si="49"/>
        <v>0</v>
      </c>
    </row>
    <row r="2279" spans="1:26" ht="20.100000000000001" customHeight="1" x14ac:dyDescent="0.25">
      <c r="A2279" s="94">
        <v>45323</v>
      </c>
      <c r="B2279" s="5" t="s">
        <v>17</v>
      </c>
      <c r="C2279" s="5" t="s">
        <v>18</v>
      </c>
      <c r="D2279" s="5" t="s">
        <v>19</v>
      </c>
      <c r="E2279" s="77" t="s">
        <v>20</v>
      </c>
      <c r="F2279" s="10">
        <v>796</v>
      </c>
      <c r="G2279" s="5" t="s">
        <v>298</v>
      </c>
      <c r="H2279" s="5" t="s">
        <v>255</v>
      </c>
      <c r="I2279" s="5"/>
      <c r="J2279" s="19"/>
      <c r="K2279" s="19">
        <v>1</v>
      </c>
      <c r="L2279" s="19"/>
      <c r="M2279" s="19">
        <v>1</v>
      </c>
      <c r="N2279" s="19">
        <v>1</v>
      </c>
      <c r="O2279" s="20"/>
      <c r="P2279" s="20"/>
      <c r="Q2279" s="20">
        <v>100</v>
      </c>
      <c r="R2279" s="10" t="str">
        <f>CONCATENATE(Таблица1[[#This Row],[ОКПД]],Таблица1[[#This Row],[Признак периода данных]],Таблица1[[#This Row],[ОКЕИ]])</f>
        <v>31.02.10.002.АГ_796</v>
      </c>
      <c r="S2279" s="10" t="str">
        <f>VLOOKUP(Таблица1[[#This Row],[ОКПД]],ОКПД!$A$2:$B$11000,2,FALSE)</f>
        <v>Шкафы кухонные, для спальни, столовой и гостиной</v>
      </c>
      <c r="T2279" s="95" t="str">
        <f>VLOOKUP(Таблица1[[#This Row],[ОКЕИ]],'для единиц измирения'!$G$4:$H$1900,2,FALSE)</f>
        <v>штук</v>
      </c>
      <c r="U2279" s="10" t="str">
        <f>LEFT(Таблица1[[#This Row],[ОКПД]],2)</f>
        <v>31</v>
      </c>
      <c r="V2279" s="10" t="e">
        <f>IF(H2279=H2286:H2289,"…*",Таблица1[[#This Row],[За отчётный месяц]])</f>
        <v>#VALUE!</v>
      </c>
      <c r="Y2279" s="26">
        <f t="shared" si="48"/>
        <v>1</v>
      </c>
      <c r="Z2279" s="90">
        <f t="shared" si="49"/>
        <v>100</v>
      </c>
    </row>
    <row r="2280" spans="1:26" ht="20.100000000000001" customHeight="1" x14ac:dyDescent="0.25">
      <c r="A2280" s="94">
        <v>45323</v>
      </c>
      <c r="B2280" s="5" t="s">
        <v>17</v>
      </c>
      <c r="C2280" s="5" t="s">
        <v>18</v>
      </c>
      <c r="D2280" s="5" t="s">
        <v>19</v>
      </c>
      <c r="E2280" s="77" t="s">
        <v>20</v>
      </c>
      <c r="F2280" s="10">
        <v>119</v>
      </c>
      <c r="G2280" s="5" t="s">
        <v>298</v>
      </c>
      <c r="H2280" s="5" t="s">
        <v>3006</v>
      </c>
      <c r="I2280" s="5">
        <v>1</v>
      </c>
      <c r="J2280" s="19">
        <v>0.75</v>
      </c>
      <c r="K2280" s="19">
        <v>0.49</v>
      </c>
      <c r="L2280" s="19"/>
      <c r="M2280" s="19">
        <v>1.24</v>
      </c>
      <c r="N2280" s="19"/>
      <c r="O2280" s="20">
        <v>153.0612244897959</v>
      </c>
      <c r="P2280" s="20"/>
      <c r="Q2280" s="20"/>
      <c r="R2280" s="10" t="str">
        <f>CONCATENATE(Таблица1[[#This Row],[ОКПД]],Таблица1[[#This Row],[Признак периода данных]],Таблица1[[#This Row],[ОКЕИ]])</f>
        <v>11.05.10.110_119</v>
      </c>
      <c r="S2280" s="10" t="str">
        <f>VLOOKUP(Таблица1[[#This Row],[ОКПД]],ОКПД!$A$2:$B$11000,2,FALSE)</f>
        <v>Пиво крепостью до 0,5 %</v>
      </c>
      <c r="T2280" s="95" t="str">
        <f>VLOOKUP(Таблица1[[#This Row],[ОКЕИ]],'для единиц измирения'!$G$4:$H$1900,2,FALSE)</f>
        <v>тыс. дкл</v>
      </c>
      <c r="U2280" s="10" t="str">
        <f>LEFT(Таблица1[[#This Row],[ОКПД]],2)</f>
        <v>11</v>
      </c>
      <c r="V2280" s="10" t="e">
        <f>IF(H2280=H2287:H2290,"…*",Таблица1[[#This Row],[За отчётный месяц]])</f>
        <v>#VALUE!</v>
      </c>
      <c r="Y2280" s="26">
        <f t="shared" si="48"/>
        <v>1.24</v>
      </c>
      <c r="Z2280" s="90">
        <f t="shared" si="49"/>
        <v>0</v>
      </c>
    </row>
    <row r="2281" spans="1:26" ht="20.100000000000001" customHeight="1" x14ac:dyDescent="0.25">
      <c r="A2281" s="94">
        <v>45323</v>
      </c>
      <c r="B2281" s="5" t="s">
        <v>17</v>
      </c>
      <c r="C2281" s="5" t="s">
        <v>18</v>
      </c>
      <c r="D2281" s="5" t="s">
        <v>19</v>
      </c>
      <c r="E2281" s="77" t="s">
        <v>20</v>
      </c>
      <c r="F2281" s="10">
        <v>168</v>
      </c>
      <c r="G2281" s="5" t="s">
        <v>298</v>
      </c>
      <c r="H2281" s="5" t="s">
        <v>9686</v>
      </c>
      <c r="I2281" s="5">
        <v>1</v>
      </c>
      <c r="J2281" s="19">
        <v>0.48299999999999998</v>
      </c>
      <c r="K2281" s="19">
        <v>0.21</v>
      </c>
      <c r="L2281" s="19"/>
      <c r="M2281" s="19">
        <v>0.69299999999999995</v>
      </c>
      <c r="N2281" s="19"/>
      <c r="O2281" s="20">
        <v>230</v>
      </c>
      <c r="P2281" s="20"/>
      <c r="Q2281" s="20"/>
      <c r="R2281" s="10" t="str">
        <f>CONCATENATE(Таблица1[[#This Row],[ОКПД]],Таблица1[[#This Row],[Признак периода данных]],Таблица1[[#This Row],[ОКЕИ]])</f>
        <v>10.20.14.110_168</v>
      </c>
      <c r="S2281" s="10" t="str">
        <f>VLOOKUP(Таблица1[[#This Row],[ОКПД]],ОКПД!$A$2:$B$11000,2,FALSE)</f>
        <v>Филе пресноводной рыбы мороженое</v>
      </c>
      <c r="T2281" s="95" t="str">
        <f>VLOOKUP(Таблица1[[#This Row],[ОКЕИ]],'для единиц измирения'!$G$4:$H$1900,2,FALSE)</f>
        <v>тонн</v>
      </c>
      <c r="U2281" s="10" t="str">
        <f>LEFT(Таблица1[[#This Row],[ОКПД]],2)</f>
        <v>10</v>
      </c>
      <c r="V2281" s="10" t="e">
        <f>IF(H2281=H2288:H2291,"…*",Таблица1[[#This Row],[За отчётный месяц]])</f>
        <v>#VALUE!</v>
      </c>
      <c r="Y2281" s="26">
        <f t="shared" si="48"/>
        <v>0.69299999999999995</v>
      </c>
      <c r="Z2281" s="90">
        <f t="shared" si="49"/>
        <v>0</v>
      </c>
    </row>
    <row r="2282" spans="1:26" ht="20.100000000000001" customHeight="1" x14ac:dyDescent="0.25">
      <c r="A2282" s="94">
        <v>45323</v>
      </c>
      <c r="B2282" s="5" t="s">
        <v>17</v>
      </c>
      <c r="C2282" s="5" t="s">
        <v>18</v>
      </c>
      <c r="D2282" s="5" t="s">
        <v>19</v>
      </c>
      <c r="E2282" s="77" t="s">
        <v>20</v>
      </c>
      <c r="F2282" s="10">
        <v>168</v>
      </c>
      <c r="G2282" s="5" t="s">
        <v>298</v>
      </c>
      <c r="H2282" s="5" t="s">
        <v>2413</v>
      </c>
      <c r="I2282" s="5">
        <v>1</v>
      </c>
      <c r="J2282" s="19">
        <v>7.0000000000000007E-2</v>
      </c>
      <c r="K2282" s="19">
        <v>7.0000000000000007E-2</v>
      </c>
      <c r="L2282" s="19"/>
      <c r="M2282" s="19">
        <v>0.14000000000000001</v>
      </c>
      <c r="N2282" s="19"/>
      <c r="O2282" s="20">
        <v>100</v>
      </c>
      <c r="P2282" s="20"/>
      <c r="Q2282" s="20"/>
      <c r="R2282" s="10" t="str">
        <f>CONCATENATE(Таблица1[[#This Row],[ОКПД]],Таблица1[[#This Row],[Признак периода данных]],Таблица1[[#This Row],[ОКЕИ]])</f>
        <v>10.72.12.115_168</v>
      </c>
      <c r="S2282" s="10" t="str">
        <f>VLOOKUP(Таблица1[[#This Row],[ОКПД]],ОКПД!$A$2:$B$11000,2,FALSE)</f>
        <v>Рулеты</v>
      </c>
      <c r="T2282" s="95" t="str">
        <f>VLOOKUP(Таблица1[[#This Row],[ОКЕИ]],'для единиц измирения'!$G$4:$H$1900,2,FALSE)</f>
        <v>тонн</v>
      </c>
      <c r="U2282" s="10" t="str">
        <f>LEFT(Таблица1[[#This Row],[ОКПД]],2)</f>
        <v>10</v>
      </c>
      <c r="V2282" s="10" t="e">
        <f>IF(H2282=H2289:H2292,"…*",Таблица1[[#This Row],[За отчётный месяц]])</f>
        <v>#VALUE!</v>
      </c>
      <c r="Y2282" s="26">
        <f t="shared" si="48"/>
        <v>0.14000000000000001</v>
      </c>
      <c r="Z2282" s="90">
        <f t="shared" si="49"/>
        <v>0</v>
      </c>
    </row>
    <row r="2283" spans="1:26" ht="20.100000000000001" customHeight="1" x14ac:dyDescent="0.25">
      <c r="A2283" s="94">
        <v>45323</v>
      </c>
      <c r="B2283" s="5" t="s">
        <v>17</v>
      </c>
      <c r="C2283" s="5" t="s">
        <v>18</v>
      </c>
      <c r="D2283" s="5" t="s">
        <v>19</v>
      </c>
      <c r="E2283" s="77" t="s">
        <v>20</v>
      </c>
      <c r="F2283" s="10">
        <v>168</v>
      </c>
      <c r="G2283" s="5" t="s">
        <v>298</v>
      </c>
      <c r="H2283" s="5" t="s">
        <v>9693</v>
      </c>
      <c r="I2283" s="5">
        <v>1</v>
      </c>
      <c r="J2283" s="19">
        <v>0.25900000000000001</v>
      </c>
      <c r="K2283" s="19">
        <v>0.41299999999999998</v>
      </c>
      <c r="L2283" s="19"/>
      <c r="M2283" s="19">
        <v>0.67200000000000004</v>
      </c>
      <c r="N2283" s="19"/>
      <c r="O2283" s="20">
        <v>62.711864406779661</v>
      </c>
      <c r="P2283" s="20"/>
      <c r="Q2283" s="20"/>
      <c r="R2283" s="10" t="str">
        <f>CONCATENATE(Таблица1[[#This Row],[ОКПД]],Таблица1[[#This Row],[Признак периода данных]],Таблица1[[#This Row],[ОКЕИ]])</f>
        <v>10.20.24.111_168</v>
      </c>
      <c r="S2283" s="10" t="str">
        <f>VLOOKUP(Таблица1[[#This Row],[ОКПД]],ОКПД!$A$2:$B$11000,2,FALSE)</f>
        <v>Рыба и филе пресноводных рыб холодного копчения</v>
      </c>
      <c r="T2283" s="95" t="str">
        <f>VLOOKUP(Таблица1[[#This Row],[ОКЕИ]],'для единиц измирения'!$G$4:$H$1900,2,FALSE)</f>
        <v>тонн</v>
      </c>
      <c r="U2283" s="10" t="str">
        <f>LEFT(Таблица1[[#This Row],[ОКПД]],2)</f>
        <v>10</v>
      </c>
      <c r="V2283" s="10" t="e">
        <f>IF(H2283=H2290:H2293,"…*",Таблица1[[#This Row],[За отчётный месяц]])</f>
        <v>#VALUE!</v>
      </c>
      <c r="Y2283" s="26">
        <f t="shared" si="48"/>
        <v>0.67200000000000004</v>
      </c>
      <c r="Z2283" s="90">
        <f t="shared" si="49"/>
        <v>0</v>
      </c>
    </row>
    <row r="2284" spans="1:26" ht="20.100000000000001" customHeight="1" x14ac:dyDescent="0.25">
      <c r="A2284" s="94">
        <v>45323</v>
      </c>
      <c r="B2284" s="5" t="s">
        <v>17</v>
      </c>
      <c r="C2284" s="5" t="s">
        <v>18</v>
      </c>
      <c r="D2284" s="5" t="s">
        <v>19</v>
      </c>
      <c r="E2284" s="77" t="s">
        <v>20</v>
      </c>
      <c r="F2284" s="10">
        <v>168</v>
      </c>
      <c r="G2284" s="5" t="s">
        <v>298</v>
      </c>
      <c r="H2284" s="5" t="s">
        <v>2002</v>
      </c>
      <c r="I2284" s="5">
        <v>2</v>
      </c>
      <c r="J2284" s="19">
        <v>0.11</v>
      </c>
      <c r="K2284" s="19">
        <v>0.05</v>
      </c>
      <c r="L2284" s="19"/>
      <c r="M2284" s="19">
        <v>0.16</v>
      </c>
      <c r="N2284" s="19"/>
      <c r="O2284" s="20">
        <v>220</v>
      </c>
      <c r="P2284" s="20"/>
      <c r="Q2284" s="20"/>
      <c r="R2284" s="10" t="str">
        <f>CONCATENATE(Таблица1[[#This Row],[ОКПД]],Таблица1[[#This Row],[Признак периода данных]],Таблица1[[#This Row],[ОКЕИ]])</f>
        <v>10.51.12.110_168</v>
      </c>
      <c r="S2284" s="10" t="str">
        <f>VLOOKUP(Таблица1[[#This Row],[ОКПД]],ОКПД!$A$2:$B$11000,2,FALSE)</f>
        <v>Сливки питьевые</v>
      </c>
      <c r="T2284" s="95" t="str">
        <f>VLOOKUP(Таблица1[[#This Row],[ОКЕИ]],'для единиц измирения'!$G$4:$H$1900,2,FALSE)</f>
        <v>тонн</v>
      </c>
      <c r="U2284" s="10" t="str">
        <f>LEFT(Таблица1[[#This Row],[ОКПД]],2)</f>
        <v>10</v>
      </c>
      <c r="V2284" s="10" t="e">
        <f>IF(H2284=H2291:H2294,"…*",Таблица1[[#This Row],[За отчётный месяц]])</f>
        <v>#VALUE!</v>
      </c>
      <c r="Y2284" s="26">
        <f t="shared" si="48"/>
        <v>0.16</v>
      </c>
      <c r="Z2284" s="90">
        <f t="shared" si="49"/>
        <v>0</v>
      </c>
    </row>
    <row r="2285" spans="1:26" ht="20.100000000000001" customHeight="1" x14ac:dyDescent="0.25">
      <c r="A2285" s="94">
        <v>45323</v>
      </c>
      <c r="B2285" s="5" t="s">
        <v>17</v>
      </c>
      <c r="C2285" s="5" t="s">
        <v>18</v>
      </c>
      <c r="D2285" s="5" t="s">
        <v>19</v>
      </c>
      <c r="E2285" s="77" t="s">
        <v>20</v>
      </c>
      <c r="F2285" s="10">
        <v>234</v>
      </c>
      <c r="G2285" s="5" t="s">
        <v>298</v>
      </c>
      <c r="H2285" s="5" t="s">
        <v>282</v>
      </c>
      <c r="I2285" s="5">
        <v>26</v>
      </c>
      <c r="J2285" s="19">
        <v>125.358</v>
      </c>
      <c r="K2285" s="19">
        <v>141.06200000000001</v>
      </c>
      <c r="L2285" s="19">
        <v>135.73500000000001</v>
      </c>
      <c r="M2285" s="19">
        <v>266.42</v>
      </c>
      <c r="N2285" s="19">
        <v>274.66699999999997</v>
      </c>
      <c r="O2285" s="20">
        <v>88.867306574414087</v>
      </c>
      <c r="P2285" s="20">
        <v>92.354956348767814</v>
      </c>
      <c r="Q2285" s="20">
        <v>96.997455100175856</v>
      </c>
      <c r="R2285" s="10" t="str">
        <f>CONCATENATE(Таблица1[[#This Row],[ОКПД]],Таблица1[[#This Row],[Признак периода данных]],Таблица1[[#This Row],[ОКЕИ]])</f>
        <v>35.30.11_234</v>
      </c>
      <c r="S2285" s="10" t="str">
        <f>VLOOKUP(Таблица1[[#This Row],[ОКПД]],ОКПД!$A$2:$B$11000,2,FALSE)</f>
        <v>Пар и горячая вода</v>
      </c>
      <c r="T2285" s="95" t="str">
        <f>VLOOKUP(Таблица1[[#This Row],[ОКЕИ]],'для единиц измирения'!$G$4:$H$1900,2,FALSE)</f>
        <v>тыс. Гкал</v>
      </c>
      <c r="U2285" s="10" t="str">
        <f>LEFT(Таблица1[[#This Row],[ОКПД]],2)</f>
        <v>35</v>
      </c>
      <c r="V2285" s="10" t="e">
        <f>IF(H2285=H2292:H2295,"…*",Таблица1[[#This Row],[За отчётный месяц]])</f>
        <v>#VALUE!</v>
      </c>
      <c r="Y2285" s="26">
        <f t="shared" si="48"/>
        <v>266.42</v>
      </c>
      <c r="Z2285" s="90">
        <f t="shared" si="49"/>
        <v>96.997455100175856</v>
      </c>
    </row>
    <row r="2286" spans="1:26" ht="20.100000000000001" customHeight="1" x14ac:dyDescent="0.25">
      <c r="A2286" s="94">
        <v>45323</v>
      </c>
      <c r="B2286" s="5" t="s">
        <v>17</v>
      </c>
      <c r="C2286" s="5" t="s">
        <v>18</v>
      </c>
      <c r="D2286" s="5" t="s">
        <v>19</v>
      </c>
      <c r="E2286" s="77" t="s">
        <v>20</v>
      </c>
      <c r="F2286" s="10">
        <v>234</v>
      </c>
      <c r="G2286" s="5" t="s">
        <v>298</v>
      </c>
      <c r="H2286" s="5" t="s">
        <v>338</v>
      </c>
      <c r="I2286" s="5"/>
      <c r="J2286" s="19"/>
      <c r="K2286" s="19">
        <v>0.55000000000000004</v>
      </c>
      <c r="L2286" s="19"/>
      <c r="M2286" s="19">
        <v>0.55000000000000004</v>
      </c>
      <c r="N2286" s="19"/>
      <c r="O2286" s="20"/>
      <c r="P2286" s="20"/>
      <c r="Q2286" s="20"/>
      <c r="R2286" s="10" t="str">
        <f>CONCATENATE(Таблица1[[#This Row],[ОКПД]],Таблица1[[#This Row],[Признак периода данных]],Таблица1[[#This Row],[ОКЕИ]])</f>
        <v>35.30.11.119_234</v>
      </c>
      <c r="S2286" s="10" t="str">
        <f>VLOOKUP(Таблица1[[#This Row],[ОКПД]],ОКПД!$A$2:$B$11000,2,FALSE)</f>
        <v xml:space="preserve">Энергия тепловая, отпущенная прочими электростанциями </v>
      </c>
      <c r="T2286" s="95" t="str">
        <f>VLOOKUP(Таблица1[[#This Row],[ОКЕИ]],'для единиц измирения'!$G$4:$H$1900,2,FALSE)</f>
        <v>тыс. Гкал</v>
      </c>
      <c r="U2286" s="10" t="str">
        <f>LEFT(Таблица1[[#This Row],[ОКПД]],2)</f>
        <v>35</v>
      </c>
      <c r="V2286" s="10" t="e">
        <f>IF(H2286=H2293:H2296,"…*",Таблица1[[#This Row],[За отчётный месяц]])</f>
        <v>#VALUE!</v>
      </c>
      <c r="Y2286" s="26">
        <f t="shared" si="48"/>
        <v>0.55000000000000004</v>
      </c>
      <c r="Z2286" s="90">
        <f t="shared" si="49"/>
        <v>0</v>
      </c>
    </row>
    <row r="2287" spans="1:26" ht="20.100000000000001" customHeight="1" x14ac:dyDescent="0.25">
      <c r="A2287" s="94">
        <v>45323</v>
      </c>
      <c r="B2287" s="5" t="s">
        <v>17</v>
      </c>
      <c r="C2287" s="5" t="s">
        <v>18</v>
      </c>
      <c r="D2287" s="5" t="s">
        <v>19</v>
      </c>
      <c r="E2287" s="77" t="s">
        <v>20</v>
      </c>
      <c r="F2287" s="10">
        <v>796</v>
      </c>
      <c r="G2287" s="5" t="s">
        <v>298</v>
      </c>
      <c r="H2287" s="5" t="s">
        <v>345</v>
      </c>
      <c r="I2287" s="5"/>
      <c r="J2287" s="19"/>
      <c r="K2287" s="19"/>
      <c r="L2287" s="19">
        <v>2</v>
      </c>
      <c r="M2287" s="19"/>
      <c r="N2287" s="19">
        <v>2</v>
      </c>
      <c r="O2287" s="20"/>
      <c r="P2287" s="20"/>
      <c r="Q2287" s="20"/>
      <c r="R2287" s="10" t="str">
        <f>CONCATENATE(Таблица1[[#This Row],[ОКПД]],Таблица1[[#This Row],[Признак периода данных]],Таблица1[[#This Row],[ОКЕИ]])</f>
        <v>31.09.12.121_796</v>
      </c>
      <c r="S2287" s="10" t="str">
        <f>VLOOKUP(Таблица1[[#This Row],[ОКПД]],ОКПД!$A$2:$B$11000,2,FALSE)</f>
        <v>Кровати деревянные для взрослых</v>
      </c>
      <c r="T2287" s="95" t="str">
        <f>VLOOKUP(Таблица1[[#This Row],[ОКЕИ]],'для единиц измирения'!$G$4:$H$1900,2,FALSE)</f>
        <v>штук</v>
      </c>
      <c r="U2287" s="10" t="str">
        <f>LEFT(Таблица1[[#This Row],[ОКПД]],2)</f>
        <v>31</v>
      </c>
      <c r="V2287" s="10" t="e">
        <f>IF(H2287=H2294:H2297,"…*",Таблица1[[#This Row],[За отчётный месяц]])</f>
        <v>#VALUE!</v>
      </c>
      <c r="Y2287" s="26">
        <f t="shared" si="48"/>
        <v>0</v>
      </c>
      <c r="Z2287" s="90">
        <f t="shared" si="49"/>
        <v>0</v>
      </c>
    </row>
    <row r="2288" spans="1:26" ht="20.100000000000001" customHeight="1" x14ac:dyDescent="0.25">
      <c r="A2288" s="94">
        <v>45323</v>
      </c>
      <c r="B2288" s="5" t="s">
        <v>17</v>
      </c>
      <c r="C2288" s="5" t="s">
        <v>18</v>
      </c>
      <c r="D2288" s="5" t="s">
        <v>19</v>
      </c>
      <c r="E2288" s="77" t="s">
        <v>20</v>
      </c>
      <c r="F2288" s="10">
        <v>168</v>
      </c>
      <c r="G2288" s="5" t="s">
        <v>298</v>
      </c>
      <c r="H2288" s="5" t="s">
        <v>55</v>
      </c>
      <c r="I2288" s="5">
        <v>5</v>
      </c>
      <c r="J2288" s="19">
        <v>7.51</v>
      </c>
      <c r="K2288" s="19">
        <v>6.68</v>
      </c>
      <c r="L2288" s="19">
        <v>8.7100000000000009</v>
      </c>
      <c r="M2288" s="19">
        <v>14.19</v>
      </c>
      <c r="N2288" s="19">
        <v>16.88</v>
      </c>
      <c r="O2288" s="20">
        <v>112.42514970059881</v>
      </c>
      <c r="P2288" s="20">
        <v>86.222732491389209</v>
      </c>
      <c r="Q2288" s="20">
        <v>84.063981042654035</v>
      </c>
      <c r="R2288" s="10" t="str">
        <f>CONCATENATE(Таблица1[[#This Row],[ОКПД]],Таблица1[[#This Row],[Признак периода данных]],Таблица1[[#This Row],[ОКЕИ]])</f>
        <v>10.13.14.700_168</v>
      </c>
      <c r="S2288" s="10" t="str">
        <f>VLOOKUP(Таблица1[[#This Row],[ОКПД]],ОКПД!$A$2:$B$11000,2,FALSE)</f>
        <v>Полуфабрикаты мясные, мясосодержащие, охлажденные, замороженные</v>
      </c>
      <c r="T2288" s="95" t="str">
        <f>VLOOKUP(Таблица1[[#This Row],[ОКЕИ]],'для единиц измирения'!$G$4:$H$1900,2,FALSE)</f>
        <v>тонн</v>
      </c>
      <c r="U2288" s="10" t="str">
        <f>LEFT(Таблица1[[#This Row],[ОКПД]],2)</f>
        <v>10</v>
      </c>
      <c r="V2288" s="10" t="e">
        <f>IF(H2288=H2295:H2298,"…*",Таблица1[[#This Row],[За отчётный месяц]])</f>
        <v>#VALUE!</v>
      </c>
      <c r="Y2288" s="26">
        <f t="shared" si="48"/>
        <v>14.19</v>
      </c>
      <c r="Z2288" s="90">
        <f t="shared" si="49"/>
        <v>84.063981042654035</v>
      </c>
    </row>
    <row r="2289" spans="1:26" ht="20.100000000000001" customHeight="1" x14ac:dyDescent="0.25">
      <c r="A2289" s="94">
        <v>45323</v>
      </c>
      <c r="B2289" s="5" t="s">
        <v>17</v>
      </c>
      <c r="C2289" s="5" t="s">
        <v>18</v>
      </c>
      <c r="D2289" s="5" t="s">
        <v>19</v>
      </c>
      <c r="E2289" s="77" t="s">
        <v>20</v>
      </c>
      <c r="F2289" s="10">
        <v>168</v>
      </c>
      <c r="G2289" s="5" t="s">
        <v>298</v>
      </c>
      <c r="H2289" s="5" t="s">
        <v>9690</v>
      </c>
      <c r="I2289" s="5">
        <v>1</v>
      </c>
      <c r="J2289" s="19">
        <v>3.14</v>
      </c>
      <c r="K2289" s="19">
        <v>3</v>
      </c>
      <c r="L2289" s="19"/>
      <c r="M2289" s="19">
        <v>6.14</v>
      </c>
      <c r="N2289" s="19"/>
      <c r="O2289" s="20">
        <v>104.66666666666667</v>
      </c>
      <c r="P2289" s="20"/>
      <c r="Q2289" s="20"/>
      <c r="R2289" s="10" t="str">
        <f>CONCATENATE(Таблица1[[#This Row],[ОКПД]],Таблица1[[#This Row],[Признак периода данных]],Таблица1[[#This Row],[ОКЕИ]])</f>
        <v>10.71.11.119_168</v>
      </c>
      <c r="S2289" s="10" t="str">
        <f>VLOOKUP(Таблица1[[#This Row],[ОКПД]],ОКПД!$A$2:$B$11000,2,FALSE)</f>
        <v>Хлеб недлительного хранения прочий</v>
      </c>
      <c r="T2289" s="95" t="str">
        <f>VLOOKUP(Таблица1[[#This Row],[ОКЕИ]],'для единиц измирения'!$G$4:$H$1900,2,FALSE)</f>
        <v>тонн</v>
      </c>
      <c r="U2289" s="10" t="str">
        <f>LEFT(Таблица1[[#This Row],[ОКПД]],2)</f>
        <v>10</v>
      </c>
      <c r="V2289" s="10" t="e">
        <f>IF(H2289=H2296:H2299,"…*",Таблица1[[#This Row],[За отчётный месяц]])</f>
        <v>#VALUE!</v>
      </c>
      <c r="Y2289" s="26">
        <f t="shared" si="48"/>
        <v>6.14</v>
      </c>
      <c r="Z2289" s="90">
        <f t="shared" si="49"/>
        <v>0</v>
      </c>
    </row>
    <row r="2290" spans="1:26" ht="20.100000000000001" customHeight="1" x14ac:dyDescent="0.25">
      <c r="A2290" s="94">
        <v>45323</v>
      </c>
      <c r="B2290" s="5" t="s">
        <v>17</v>
      </c>
      <c r="C2290" s="5" t="s">
        <v>18</v>
      </c>
      <c r="D2290" s="5" t="s">
        <v>19</v>
      </c>
      <c r="E2290" s="77" t="s">
        <v>20</v>
      </c>
      <c r="F2290" s="10">
        <v>168</v>
      </c>
      <c r="G2290" s="5" t="s">
        <v>298</v>
      </c>
      <c r="H2290" s="5" t="s">
        <v>202</v>
      </c>
      <c r="I2290" s="5">
        <v>1</v>
      </c>
      <c r="J2290" s="19">
        <v>0.11</v>
      </c>
      <c r="K2290" s="19">
        <v>0.09</v>
      </c>
      <c r="L2290" s="19">
        <v>0.02</v>
      </c>
      <c r="M2290" s="19">
        <v>0.2</v>
      </c>
      <c r="N2290" s="19">
        <v>0.06</v>
      </c>
      <c r="O2290" s="20">
        <v>122.22222222222223</v>
      </c>
      <c r="P2290" s="20">
        <v>550</v>
      </c>
      <c r="Q2290" s="20">
        <v>333.33333333333331</v>
      </c>
      <c r="R2290" s="10" t="str">
        <f>CONCATENATE(Таблица1[[#This Row],[ОКПД]],Таблица1[[#This Row],[Признак периода данных]],Таблица1[[#This Row],[ОКЕИ]])</f>
        <v>10.73.11_168</v>
      </c>
      <c r="S2290" s="10" t="str">
        <f>VLOOKUP(Таблица1[[#This Row],[ОКПД]],ОКПД!$A$2:$B$11000,2,FALSE)</f>
        <v>Изделия макаронные и аналогичные мучные изделия</v>
      </c>
      <c r="T2290" s="95" t="str">
        <f>VLOOKUP(Таблица1[[#This Row],[ОКЕИ]],'для единиц измирения'!$G$4:$H$1900,2,FALSE)</f>
        <v>тонн</v>
      </c>
      <c r="U2290" s="10" t="str">
        <f>LEFT(Таблица1[[#This Row],[ОКПД]],2)</f>
        <v>10</v>
      </c>
      <c r="V2290" s="10" t="e">
        <f>IF(H2290=H2297:H2300,"…*",Таблица1[[#This Row],[За отчётный месяц]])</f>
        <v>#VALUE!</v>
      </c>
      <c r="Y2290" s="26">
        <f t="shared" si="48"/>
        <v>0.2</v>
      </c>
      <c r="Z2290" s="90">
        <f t="shared" si="49"/>
        <v>333.33333333333331</v>
      </c>
    </row>
    <row r="2291" spans="1:26" ht="20.100000000000001" customHeight="1" x14ac:dyDescent="0.25">
      <c r="A2291" s="94">
        <v>45323</v>
      </c>
      <c r="B2291" s="5" t="s">
        <v>17</v>
      </c>
      <c r="C2291" s="5" t="s">
        <v>18</v>
      </c>
      <c r="D2291" s="5" t="s">
        <v>19</v>
      </c>
      <c r="E2291" s="77" t="s">
        <v>20</v>
      </c>
      <c r="F2291" s="10">
        <v>882</v>
      </c>
      <c r="G2291" s="5" t="s">
        <v>298</v>
      </c>
      <c r="H2291" s="5" t="s">
        <v>313</v>
      </c>
      <c r="I2291" s="5">
        <v>2</v>
      </c>
      <c r="J2291" s="19">
        <v>20.239999999999998</v>
      </c>
      <c r="K2291" s="19">
        <v>13.69</v>
      </c>
      <c r="L2291" s="19">
        <v>15.82</v>
      </c>
      <c r="M2291" s="19">
        <v>33.93</v>
      </c>
      <c r="N2291" s="19">
        <v>28.87</v>
      </c>
      <c r="O2291" s="20">
        <v>147.84514243973703</v>
      </c>
      <c r="P2291" s="20">
        <v>127.9393173198483</v>
      </c>
      <c r="Q2291" s="20">
        <v>117.5268444752338</v>
      </c>
      <c r="R2291" s="10" t="str">
        <f>CONCATENATE(Таблица1[[#This Row],[ОКПД]],Таблица1[[#This Row],[Признак периода данных]],Таблица1[[#This Row],[ОКЕИ]])</f>
        <v>10.13.15.002.АГ_882</v>
      </c>
      <c r="S2291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291" s="95" t="str">
        <f>VLOOKUP(Таблица1[[#This Row],[ОКЕИ]],'для единиц измирения'!$G$4:$H$1900,2,FALSE)</f>
        <v>тыс.усл. банок</v>
      </c>
      <c r="U2291" s="10" t="str">
        <f>LEFT(Таблица1[[#This Row],[ОКПД]],2)</f>
        <v>10</v>
      </c>
      <c r="V2291" s="10" t="e">
        <f>IF(H2291=H2298:H2301,"…*",Таблица1[[#This Row],[За отчётный месяц]])</f>
        <v>#VALUE!</v>
      </c>
      <c r="Y2291" s="26">
        <f t="shared" si="48"/>
        <v>33.93</v>
      </c>
      <c r="Z2291" s="90">
        <f t="shared" si="49"/>
        <v>117.5268444752338</v>
      </c>
    </row>
    <row r="2292" spans="1:26" ht="20.100000000000001" customHeight="1" x14ac:dyDescent="0.25">
      <c r="A2292" s="94">
        <v>45323</v>
      </c>
      <c r="B2292" s="5" t="s">
        <v>17</v>
      </c>
      <c r="C2292" s="5" t="s">
        <v>18</v>
      </c>
      <c r="D2292" s="5" t="s">
        <v>19</v>
      </c>
      <c r="E2292" s="77" t="s">
        <v>20</v>
      </c>
      <c r="F2292" s="10">
        <v>168</v>
      </c>
      <c r="G2292" s="5" t="s">
        <v>298</v>
      </c>
      <c r="H2292" s="5" t="s">
        <v>124</v>
      </c>
      <c r="I2292" s="5">
        <v>2</v>
      </c>
      <c r="J2292" s="19">
        <v>0.11</v>
      </c>
      <c r="K2292" s="19">
        <v>0.05</v>
      </c>
      <c r="L2292" s="19">
        <v>0.12</v>
      </c>
      <c r="M2292" s="19">
        <v>0.16</v>
      </c>
      <c r="N2292" s="19">
        <v>0.2</v>
      </c>
      <c r="O2292" s="20">
        <v>220</v>
      </c>
      <c r="P2292" s="20">
        <v>91.666666666666671</v>
      </c>
      <c r="Q2292" s="20">
        <v>80</v>
      </c>
      <c r="R2292" s="10" t="str">
        <f>CONCATENATE(Таблица1[[#This Row],[ОКПД]],Таблица1[[#This Row],[Признак периода данных]],Таблица1[[#This Row],[ОКЕИ]])</f>
        <v>10.51.12_168</v>
      </c>
      <c r="S2292" s="10" t="str">
        <f>VLOOKUP(Таблица1[[#This Row],[ОКПД]],ОКПД!$A$2:$B$11000,2,FALSE)</f>
        <v>Сливки</v>
      </c>
      <c r="T2292" s="95" t="str">
        <f>VLOOKUP(Таблица1[[#This Row],[ОКЕИ]],'для единиц измирения'!$G$4:$H$1900,2,FALSE)</f>
        <v>тонн</v>
      </c>
      <c r="U2292" s="10" t="str">
        <f>LEFT(Таблица1[[#This Row],[ОКПД]],2)</f>
        <v>10</v>
      </c>
      <c r="V2292" s="10" t="e">
        <f>IF(H2292=H2299:H2302,"…*",Таблица1[[#This Row],[За отчётный месяц]])</f>
        <v>#VALUE!</v>
      </c>
      <c r="Y2292" s="26">
        <f t="shared" si="48"/>
        <v>0.16</v>
      </c>
      <c r="Z2292" s="90">
        <f t="shared" si="49"/>
        <v>80</v>
      </c>
    </row>
    <row r="2293" spans="1:26" ht="20.100000000000001" customHeight="1" x14ac:dyDescent="0.25">
      <c r="A2293" s="94">
        <v>45323</v>
      </c>
      <c r="B2293" s="5" t="s">
        <v>17</v>
      </c>
      <c r="C2293" s="5" t="s">
        <v>18</v>
      </c>
      <c r="D2293" s="5" t="s">
        <v>19</v>
      </c>
      <c r="E2293" s="77" t="s">
        <v>20</v>
      </c>
      <c r="F2293" s="10">
        <v>168</v>
      </c>
      <c r="G2293" s="5" t="s">
        <v>298</v>
      </c>
      <c r="H2293" s="5" t="s">
        <v>177</v>
      </c>
      <c r="I2293" s="5">
        <v>9</v>
      </c>
      <c r="J2293" s="19">
        <v>116.77</v>
      </c>
      <c r="K2293" s="19">
        <v>142.66</v>
      </c>
      <c r="L2293" s="19">
        <v>140.55199999999999</v>
      </c>
      <c r="M2293" s="19">
        <v>259.43</v>
      </c>
      <c r="N2293" s="19">
        <v>285.32</v>
      </c>
      <c r="O2293" s="20">
        <v>81.85195569886443</v>
      </c>
      <c r="P2293" s="20">
        <v>83.079571973362178</v>
      </c>
      <c r="Q2293" s="20">
        <v>90.925977849432215</v>
      </c>
      <c r="R2293" s="10" t="str">
        <f>CONCATENATE(Таблица1[[#This Row],[ОКПД]],Таблица1[[#This Row],[Признак периода данных]],Таблица1[[#This Row],[ОКЕИ]])</f>
        <v>10.71.11.110_168</v>
      </c>
      <c r="S2293" s="10" t="str">
        <f>VLOOKUP(Таблица1[[#This Row],[ОКПД]],ОКПД!$A$2:$B$11000,2,FALSE)</f>
        <v>Хлеб недлительного хранения</v>
      </c>
      <c r="T2293" s="95" t="str">
        <f>VLOOKUP(Таблица1[[#This Row],[ОКЕИ]],'для единиц измирения'!$G$4:$H$1900,2,FALSE)</f>
        <v>тонн</v>
      </c>
      <c r="U2293" s="10" t="str">
        <f>LEFT(Таблица1[[#This Row],[ОКПД]],2)</f>
        <v>10</v>
      </c>
      <c r="V2293" s="10" t="e">
        <f>IF(H2293=H2300:H2303,"…*",Таблица1[[#This Row],[За отчётный месяц]])</f>
        <v>#VALUE!</v>
      </c>
      <c r="Y2293" s="26">
        <f t="shared" si="48"/>
        <v>259.43</v>
      </c>
      <c r="Z2293" s="90">
        <f t="shared" si="49"/>
        <v>90.925977849432215</v>
      </c>
    </row>
    <row r="2294" spans="1:26" ht="20.100000000000001" customHeight="1" x14ac:dyDescent="0.25">
      <c r="A2294" s="94">
        <v>45323</v>
      </c>
      <c r="B2294" s="5" t="s">
        <v>17</v>
      </c>
      <c r="C2294" s="5" t="s">
        <v>18</v>
      </c>
      <c r="D2294" s="5" t="s">
        <v>19</v>
      </c>
      <c r="E2294" s="77" t="s">
        <v>20</v>
      </c>
      <c r="F2294" s="10">
        <v>247</v>
      </c>
      <c r="G2294" s="5" t="s">
        <v>298</v>
      </c>
      <c r="H2294" s="5" t="s">
        <v>275</v>
      </c>
      <c r="I2294" s="5"/>
      <c r="J2294" s="19"/>
      <c r="K2294" s="19">
        <v>0.58399999999999996</v>
      </c>
      <c r="L2294" s="19">
        <v>0.10299999999999999</v>
      </c>
      <c r="M2294" s="19">
        <v>0.58399999999999996</v>
      </c>
      <c r="N2294" s="19">
        <v>0.3</v>
      </c>
      <c r="O2294" s="20"/>
      <c r="P2294" s="20"/>
      <c r="Q2294" s="20">
        <v>194.66666666666666</v>
      </c>
      <c r="R2294" s="10" t="str">
        <f>CONCATENATE(Таблица1[[#This Row],[ОКПД]],Таблица1[[#This Row],[Признак периода данных]],Таблица1[[#This Row],[ОКЕИ]])</f>
        <v>35.11.10.140_247</v>
      </c>
      <c r="S2294" s="10" t="str">
        <f>VLOOKUP(Таблица1[[#This Row],[ОКПД]],ОКПД!$A$2:$B$11000,2,FALSE)</f>
        <v>Электроэнергия от возобновляемых источников энергии</v>
      </c>
      <c r="T2294" s="95" t="str">
        <f>VLOOKUP(Таблица1[[#This Row],[ОКЕИ]],'для единиц измирения'!$G$4:$H$1900,2,FALSE)</f>
        <v>млн. кВт. ч</v>
      </c>
      <c r="U2294" s="10" t="str">
        <f>LEFT(Таблица1[[#This Row],[ОКПД]],2)</f>
        <v>35</v>
      </c>
      <c r="V2294" s="10" t="e">
        <f>IF(H2294=H2301:H2304,"…*",Таблица1[[#This Row],[За отчётный месяц]])</f>
        <v>#VALUE!</v>
      </c>
      <c r="Y2294" s="26">
        <f t="shared" si="48"/>
        <v>0.58399999999999996</v>
      </c>
      <c r="Z2294" s="90">
        <f t="shared" si="49"/>
        <v>194.66666666666666</v>
      </c>
    </row>
    <row r="2295" spans="1:26" ht="20.100000000000001" customHeight="1" x14ac:dyDescent="0.25">
      <c r="A2295" s="94">
        <v>45323</v>
      </c>
      <c r="B2295" s="5" t="s">
        <v>17</v>
      </c>
      <c r="C2295" s="5" t="s">
        <v>18</v>
      </c>
      <c r="D2295" s="5" t="s">
        <v>19</v>
      </c>
      <c r="E2295" s="77" t="s">
        <v>20</v>
      </c>
      <c r="F2295" s="10">
        <v>882</v>
      </c>
      <c r="G2295" s="5" t="s">
        <v>298</v>
      </c>
      <c r="H2295" s="5" t="s">
        <v>118</v>
      </c>
      <c r="I2295" s="5"/>
      <c r="J2295" s="19"/>
      <c r="K2295" s="19"/>
      <c r="L2295" s="19">
        <v>0.26</v>
      </c>
      <c r="M2295" s="19"/>
      <c r="N2295" s="19">
        <v>0.3</v>
      </c>
      <c r="O2295" s="20"/>
      <c r="P2295" s="20"/>
      <c r="Q2295" s="20"/>
      <c r="R2295" s="10" t="str">
        <f>CONCATENATE(Таблица1[[#This Row],[ОКПД]],Таблица1[[#This Row],[Признак периода данных]],Таблица1[[#This Row],[ОКЕИ]])</f>
        <v>10.20.25.111_882</v>
      </c>
      <c r="S2295" s="10" t="str">
        <f>VLOOKUP(Таблица1[[#This Row],[ОКПД]],ОКПД!$A$2:$B$11000,2,FALSE)</f>
        <v>Консервы рыбные натуральные</v>
      </c>
      <c r="T2295" s="95" t="str">
        <f>VLOOKUP(Таблица1[[#This Row],[ОКЕИ]],'для единиц измирения'!$G$4:$H$1900,2,FALSE)</f>
        <v>тыс.усл. банок</v>
      </c>
      <c r="U2295" s="10" t="str">
        <f>LEFT(Таблица1[[#This Row],[ОКПД]],2)</f>
        <v>10</v>
      </c>
      <c r="V2295" s="10" t="e">
        <f>IF(H2295=H2302:H2305,"…*",Таблица1[[#This Row],[За отчётный месяц]])</f>
        <v>#VALUE!</v>
      </c>
      <c r="Y2295" s="26">
        <f t="shared" si="48"/>
        <v>0</v>
      </c>
      <c r="Z2295" s="90">
        <f t="shared" si="49"/>
        <v>0</v>
      </c>
    </row>
    <row r="2296" spans="1:26" ht="20.100000000000001" customHeight="1" x14ac:dyDescent="0.25">
      <c r="A2296" s="94">
        <v>45323</v>
      </c>
      <c r="B2296" s="5" t="s">
        <v>17</v>
      </c>
      <c r="C2296" s="5" t="s">
        <v>18</v>
      </c>
      <c r="D2296" s="5" t="s">
        <v>19</v>
      </c>
      <c r="E2296" s="77" t="s">
        <v>20</v>
      </c>
      <c r="F2296" s="10">
        <v>168</v>
      </c>
      <c r="G2296" s="5" t="s">
        <v>298</v>
      </c>
      <c r="H2296" s="5" t="s">
        <v>73</v>
      </c>
      <c r="I2296" s="5">
        <v>1</v>
      </c>
      <c r="J2296" s="19">
        <v>0.48299999999999998</v>
      </c>
      <c r="K2296" s="19">
        <v>0.21</v>
      </c>
      <c r="L2296" s="19"/>
      <c r="M2296" s="19">
        <v>0.69299999999999995</v>
      </c>
      <c r="N2296" s="19">
        <v>0.48299999999999998</v>
      </c>
      <c r="O2296" s="20">
        <v>230</v>
      </c>
      <c r="P2296" s="20"/>
      <c r="Q2296" s="20">
        <v>143.47826086956522</v>
      </c>
      <c r="R2296" s="10" t="str">
        <f>CONCATENATE(Таблица1[[#This Row],[ОКПД]],Таблица1[[#This Row],[Признак периода данных]],Таблица1[[#This Row],[ОКЕИ]])</f>
        <v>10.20.14_168</v>
      </c>
      <c r="S2296" s="10" t="str">
        <f>VLOOKUP(Таблица1[[#This Row],[ОКПД]],ОКПД!$A$2:$B$11000,2,FALSE)</f>
        <v>Филе рыбное мороженое</v>
      </c>
      <c r="T2296" s="95" t="str">
        <f>VLOOKUP(Таблица1[[#This Row],[ОКЕИ]],'для единиц измирения'!$G$4:$H$1900,2,FALSE)</f>
        <v>тонн</v>
      </c>
      <c r="U2296" s="10" t="str">
        <f>LEFT(Таблица1[[#This Row],[ОКПД]],2)</f>
        <v>10</v>
      </c>
      <c r="V2296" s="10" t="e">
        <f>IF(H2296=H2303:H2306,"…*",Таблица1[[#This Row],[За отчётный месяц]])</f>
        <v>#VALUE!</v>
      </c>
      <c r="Y2296" s="26">
        <f t="shared" si="48"/>
        <v>0.69299999999999995</v>
      </c>
      <c r="Z2296" s="90">
        <f t="shared" si="49"/>
        <v>143.47826086956522</v>
      </c>
    </row>
    <row r="2297" spans="1:26" ht="20.100000000000001" customHeight="1" x14ac:dyDescent="0.25">
      <c r="A2297" s="94">
        <v>45323</v>
      </c>
      <c r="B2297" s="5" t="s">
        <v>17</v>
      </c>
      <c r="C2297" s="5" t="s">
        <v>18</v>
      </c>
      <c r="D2297" s="5" t="s">
        <v>19</v>
      </c>
      <c r="E2297" s="77" t="s">
        <v>20</v>
      </c>
      <c r="F2297" s="10">
        <v>168</v>
      </c>
      <c r="G2297" s="5" t="s">
        <v>298</v>
      </c>
      <c r="H2297" s="5" t="s">
        <v>175</v>
      </c>
      <c r="I2297" s="5">
        <v>9</v>
      </c>
      <c r="J2297" s="19">
        <v>138.161</v>
      </c>
      <c r="K2297" s="19">
        <v>163.84100000000001</v>
      </c>
      <c r="L2297" s="19">
        <v>161.31</v>
      </c>
      <c r="M2297" s="19">
        <v>302.00200000000001</v>
      </c>
      <c r="N2297" s="19">
        <v>326.55500000000001</v>
      </c>
      <c r="O2297" s="20">
        <v>84.326267539870969</v>
      </c>
      <c r="P2297" s="20">
        <v>85.649370776765238</v>
      </c>
      <c r="Q2297" s="20">
        <v>92.481205309978407</v>
      </c>
      <c r="R2297" s="10" t="str">
        <f>CONCATENATE(Таблица1[[#This Row],[ОКПД]],Таблица1[[#This Row],[Признак периода данных]],Таблица1[[#This Row],[ОКЕИ]])</f>
        <v>10.71.11.100_168</v>
      </c>
      <c r="S2297" s="10" t="str">
        <f>VLOOKUP(Таблица1[[#This Row],[ОКПД]],ОКПД!$A$2:$B$11000,2,FALSE)</f>
        <v>Хлеб и хлебобулочные изделия недлительного хранения</v>
      </c>
      <c r="T2297" s="95" t="str">
        <f>VLOOKUP(Таблица1[[#This Row],[ОКЕИ]],'для единиц измирения'!$G$4:$H$1900,2,FALSE)</f>
        <v>тонн</v>
      </c>
      <c r="U2297" s="10" t="str">
        <f>LEFT(Таблица1[[#This Row],[ОКПД]],2)</f>
        <v>10</v>
      </c>
      <c r="V2297" s="10" t="e">
        <f>IF(H2297=H2304:H2307,"…*",Таблица1[[#This Row],[За отчётный месяц]])</f>
        <v>#VALUE!</v>
      </c>
      <c r="Y2297" s="26">
        <f t="shared" si="48"/>
        <v>302.00200000000001</v>
      </c>
      <c r="Z2297" s="90">
        <f t="shared" si="49"/>
        <v>92.481205309978407</v>
      </c>
    </row>
    <row r="2298" spans="1:26" ht="20.100000000000001" customHeight="1" x14ac:dyDescent="0.25">
      <c r="A2298" s="94">
        <v>45323</v>
      </c>
      <c r="B2298" s="5" t="s">
        <v>17</v>
      </c>
      <c r="C2298" s="5" t="s">
        <v>18</v>
      </c>
      <c r="D2298" s="5" t="s">
        <v>19</v>
      </c>
      <c r="E2298" s="77" t="s">
        <v>20</v>
      </c>
      <c r="F2298" s="10">
        <v>168</v>
      </c>
      <c r="G2298" s="5" t="s">
        <v>298</v>
      </c>
      <c r="H2298" s="5" t="s">
        <v>311</v>
      </c>
      <c r="I2298" s="5">
        <v>1</v>
      </c>
      <c r="J2298" s="19">
        <v>0.09</v>
      </c>
      <c r="K2298" s="19">
        <v>0.09</v>
      </c>
      <c r="L2298" s="19">
        <v>0.11</v>
      </c>
      <c r="M2298" s="19">
        <v>0.18</v>
      </c>
      <c r="N2298" s="19">
        <v>0.2</v>
      </c>
      <c r="O2298" s="20">
        <v>100</v>
      </c>
      <c r="P2298" s="20">
        <v>81.818181818181813</v>
      </c>
      <c r="Q2298" s="20">
        <v>90</v>
      </c>
      <c r="R2298" s="10" t="str">
        <f>CONCATENATE(Таблица1[[#This Row],[ОКПД]],Таблица1[[#This Row],[Признак периода данных]],Таблица1[[#This Row],[ОКЕИ]])</f>
        <v>10.13.13_168</v>
      </c>
      <c r="S2298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298" s="95" t="str">
        <f>VLOOKUP(Таблица1[[#This Row],[ОКЕИ]],'для единиц измирения'!$G$4:$H$1900,2,FALSE)</f>
        <v>тонн</v>
      </c>
      <c r="U2298" s="10" t="str">
        <f>LEFT(Таблица1[[#This Row],[ОКПД]],2)</f>
        <v>10</v>
      </c>
      <c r="V2298" s="10" t="e">
        <f>IF(H2298=H2305:H2308,"…*",Таблица1[[#This Row],[За отчётный месяц]])</f>
        <v>#VALUE!</v>
      </c>
      <c r="Y2298" s="26">
        <f t="shared" si="48"/>
        <v>0.18</v>
      </c>
      <c r="Z2298" s="90">
        <f t="shared" si="49"/>
        <v>90</v>
      </c>
    </row>
    <row r="2299" spans="1:26" ht="20.100000000000001" customHeight="1" x14ac:dyDescent="0.25">
      <c r="A2299" s="94">
        <v>45323</v>
      </c>
      <c r="B2299" s="5" t="s">
        <v>17</v>
      </c>
      <c r="C2299" s="5" t="s">
        <v>18</v>
      </c>
      <c r="D2299" s="5" t="s">
        <v>19</v>
      </c>
      <c r="E2299" s="77" t="s">
        <v>20</v>
      </c>
      <c r="F2299" s="10">
        <v>384</v>
      </c>
      <c r="G2299" s="5" t="s">
        <v>298</v>
      </c>
      <c r="H2299" s="5" t="s">
        <v>9615</v>
      </c>
      <c r="I2299" s="5">
        <v>2</v>
      </c>
      <c r="J2299" s="19">
        <v>10343.700000000001</v>
      </c>
      <c r="K2299" s="19">
        <v>15163.5</v>
      </c>
      <c r="L2299" s="19"/>
      <c r="M2299" s="19">
        <v>25507.200000000001</v>
      </c>
      <c r="N2299" s="19"/>
      <c r="O2299" s="20">
        <v>68.214462360273018</v>
      </c>
      <c r="P2299" s="20"/>
      <c r="Q2299" s="20"/>
      <c r="R2299" s="10" t="str">
        <f>CONCATENATE(Таблица1[[#This Row],[ОКПД]],Таблица1[[#This Row],[Признак периода данных]],Таблица1[[#This Row],[ОКЕИ]])</f>
        <v>33.1_384</v>
      </c>
      <c r="S2299" s="10" t="str">
        <f>VLOOKUP(Таблица1[[#This Row],[ОКПД]],ОКПД!$A$2:$B$11000,2,FALSE)</f>
        <v>Услуги по ремонту металлоизделий, машин и оборудования</v>
      </c>
      <c r="T2299" s="95" t="str">
        <f>VLOOKUP(Таблица1[[#This Row],[ОКЕИ]],'для единиц измирения'!$G$4:$H$1900,2,FALSE)</f>
        <v>тыс.руб</v>
      </c>
      <c r="U2299" s="10" t="str">
        <f>LEFT(Таблица1[[#This Row],[ОКПД]],2)</f>
        <v>33</v>
      </c>
      <c r="V2299" s="10" t="e">
        <f>IF(H2299=H2306:H2309,"…*",Таблица1[[#This Row],[За отчётный месяц]])</f>
        <v>#VALUE!</v>
      </c>
      <c r="Y2299" s="26">
        <f t="shared" si="48"/>
        <v>25507.200000000001</v>
      </c>
      <c r="Z2299" s="90">
        <f t="shared" si="49"/>
        <v>0</v>
      </c>
    </row>
    <row r="2300" spans="1:26" ht="20.100000000000001" customHeight="1" x14ac:dyDescent="0.25">
      <c r="A2300" s="94">
        <v>45323</v>
      </c>
      <c r="B2300" s="5" t="s">
        <v>17</v>
      </c>
      <c r="C2300" s="5" t="s">
        <v>18</v>
      </c>
      <c r="D2300" s="5" t="s">
        <v>19</v>
      </c>
      <c r="E2300" s="77" t="s">
        <v>20</v>
      </c>
      <c r="F2300" s="10">
        <v>119</v>
      </c>
      <c r="G2300" s="5" t="s">
        <v>298</v>
      </c>
      <c r="H2300" s="5" t="s">
        <v>225</v>
      </c>
      <c r="I2300" s="5"/>
      <c r="J2300" s="19"/>
      <c r="K2300" s="19"/>
      <c r="L2300" s="19">
        <v>0.6</v>
      </c>
      <c r="M2300" s="19"/>
      <c r="N2300" s="19">
        <v>0.64</v>
      </c>
      <c r="O2300" s="20"/>
      <c r="P2300" s="20"/>
      <c r="Q2300" s="20"/>
      <c r="R2300" s="10" t="str">
        <f>CONCATENATE(Таблица1[[#This Row],[ОКПД]],Таблица1[[#This Row],[Признак периода данных]],Таблица1[[#This Row],[ОКЕИ]])</f>
        <v>11.07.19.120_119</v>
      </c>
      <c r="S2300" s="10" t="str">
        <f>VLOOKUP(Таблица1[[#This Row],[ОКПД]],ОКПД!$A$2:$B$11000,2,FALSE)</f>
        <v>Напитки брожения</v>
      </c>
      <c r="T2300" s="95" t="str">
        <f>VLOOKUP(Таблица1[[#This Row],[ОКЕИ]],'для единиц измирения'!$G$4:$H$1900,2,FALSE)</f>
        <v>тыс. дкл</v>
      </c>
      <c r="U2300" s="10" t="str">
        <f>LEFT(Таблица1[[#This Row],[ОКПД]],2)</f>
        <v>11</v>
      </c>
      <c r="V2300" s="10" t="e">
        <f>IF(H2300=H2307:H2310,"…*",Таблица1[[#This Row],[За отчётный месяц]])</f>
        <v>#VALUE!</v>
      </c>
      <c r="Y2300" s="26">
        <f t="shared" si="48"/>
        <v>0</v>
      </c>
      <c r="Z2300" s="90">
        <f t="shared" si="49"/>
        <v>0</v>
      </c>
    </row>
    <row r="2301" spans="1:26" ht="20.100000000000001" customHeight="1" x14ac:dyDescent="0.25">
      <c r="A2301" s="94">
        <v>45323</v>
      </c>
      <c r="B2301" s="5" t="s">
        <v>17</v>
      </c>
      <c r="C2301" s="5" t="s">
        <v>18</v>
      </c>
      <c r="D2301" s="5" t="s">
        <v>19</v>
      </c>
      <c r="E2301" s="77" t="s">
        <v>20</v>
      </c>
      <c r="F2301" s="10">
        <v>168</v>
      </c>
      <c r="G2301" s="5" t="s">
        <v>298</v>
      </c>
      <c r="H2301" s="5" t="s">
        <v>179</v>
      </c>
      <c r="I2301" s="5">
        <v>9</v>
      </c>
      <c r="J2301" s="19">
        <v>14.37</v>
      </c>
      <c r="K2301" s="19">
        <v>14.968</v>
      </c>
      <c r="L2301" s="19">
        <v>10.567</v>
      </c>
      <c r="M2301" s="19">
        <v>29.338000000000001</v>
      </c>
      <c r="N2301" s="19">
        <v>21.856999999999999</v>
      </c>
      <c r="O2301" s="20">
        <v>96.004810261892032</v>
      </c>
      <c r="P2301" s="20">
        <v>135.98940096526923</v>
      </c>
      <c r="Q2301" s="20">
        <v>134.22702109164112</v>
      </c>
      <c r="R2301" s="10" t="str">
        <f>CONCATENATE(Таблица1[[#This Row],[ОКПД]],Таблица1[[#This Row],[Признак периода данных]],Таблица1[[#This Row],[ОКЕИ]])</f>
        <v>10.71.11.120_168</v>
      </c>
      <c r="S2301" s="10" t="str">
        <f>VLOOKUP(Таблица1[[#This Row],[ОКПД]],ОКПД!$A$2:$B$11000,2,FALSE)</f>
        <v>Булочные изделия недлительного хранения</v>
      </c>
      <c r="T2301" s="95" t="str">
        <f>VLOOKUP(Таблица1[[#This Row],[ОКЕИ]],'для единиц измирения'!$G$4:$H$1900,2,FALSE)</f>
        <v>тонн</v>
      </c>
      <c r="U2301" s="10" t="str">
        <f>LEFT(Таблица1[[#This Row],[ОКПД]],2)</f>
        <v>10</v>
      </c>
      <c r="V2301" s="10" t="e">
        <f>IF(H2301=H2308:H2311,"…*",Таблица1[[#This Row],[За отчётный месяц]])</f>
        <v>#VALUE!</v>
      </c>
      <c r="Y2301" s="26">
        <f t="shared" si="48"/>
        <v>29.338000000000001</v>
      </c>
      <c r="Z2301" s="90">
        <f t="shared" si="49"/>
        <v>134.22702109164112</v>
      </c>
    </row>
    <row r="2302" spans="1:26" ht="20.100000000000001" customHeight="1" x14ac:dyDescent="0.25">
      <c r="A2302" s="94">
        <v>45323</v>
      </c>
      <c r="B2302" s="5" t="s">
        <v>17</v>
      </c>
      <c r="C2302" s="5" t="s">
        <v>18</v>
      </c>
      <c r="D2302" s="5" t="s">
        <v>19</v>
      </c>
      <c r="E2302" s="77" t="s">
        <v>20</v>
      </c>
      <c r="F2302" s="10">
        <v>168</v>
      </c>
      <c r="G2302" s="5" t="s">
        <v>298</v>
      </c>
      <c r="H2302" s="5" t="s">
        <v>2383</v>
      </c>
      <c r="I2302" s="5">
        <v>5</v>
      </c>
      <c r="J2302" s="19">
        <v>2.855</v>
      </c>
      <c r="K2302" s="19">
        <v>1.431</v>
      </c>
      <c r="L2302" s="19"/>
      <c r="M2302" s="19">
        <v>4.2859999999999996</v>
      </c>
      <c r="N2302" s="19"/>
      <c r="O2302" s="20">
        <v>199.51083158630328</v>
      </c>
      <c r="P2302" s="20"/>
      <c r="Q2302" s="20"/>
      <c r="R2302" s="10" t="str">
        <f>CONCATENATE(Таблица1[[#This Row],[ОКПД]],Таблица1[[#This Row],[Признак периода данных]],Таблица1[[#This Row],[ОКЕИ]])</f>
        <v>10.71.12.120_168</v>
      </c>
      <c r="S2302" s="10" t="str">
        <f>VLOOKUP(Таблица1[[#This Row],[ОКПД]],ОКПД!$A$2:$B$11000,2,FALSE)</f>
        <v>Пирожные</v>
      </c>
      <c r="T2302" s="95" t="str">
        <f>VLOOKUP(Таблица1[[#This Row],[ОКЕИ]],'для единиц измирения'!$G$4:$H$1900,2,FALSE)</f>
        <v>тонн</v>
      </c>
      <c r="U2302" s="10" t="str">
        <f>LEFT(Таблица1[[#This Row],[ОКПД]],2)</f>
        <v>10</v>
      </c>
      <c r="V2302" s="10" t="e">
        <f>IF(H2302=H2309:H2312,"…*",Таблица1[[#This Row],[За отчётный месяц]])</f>
        <v>#VALUE!</v>
      </c>
      <c r="Y2302" s="26">
        <f t="shared" si="48"/>
        <v>4.2859999999999996</v>
      </c>
      <c r="Z2302" s="90">
        <f t="shared" si="49"/>
        <v>0</v>
      </c>
    </row>
    <row r="2303" spans="1:26" ht="20.100000000000001" customHeight="1" x14ac:dyDescent="0.25">
      <c r="A2303" s="94">
        <v>45323</v>
      </c>
      <c r="B2303" s="5" t="s">
        <v>17</v>
      </c>
      <c r="C2303" s="5" t="s">
        <v>18</v>
      </c>
      <c r="D2303" s="5" t="s">
        <v>19</v>
      </c>
      <c r="E2303" s="77" t="s">
        <v>20</v>
      </c>
      <c r="F2303" s="10">
        <v>168</v>
      </c>
      <c r="G2303" s="5" t="s">
        <v>298</v>
      </c>
      <c r="H2303" s="5" t="s">
        <v>172</v>
      </c>
      <c r="I2303" s="5">
        <v>9</v>
      </c>
      <c r="J2303" s="19">
        <v>138.36099999999999</v>
      </c>
      <c r="K2303" s="19">
        <v>164.108</v>
      </c>
      <c r="L2303" s="19">
        <v>161.53</v>
      </c>
      <c r="M2303" s="19">
        <v>302.46899999999999</v>
      </c>
      <c r="N2303" s="19">
        <v>327.21499999999997</v>
      </c>
      <c r="O2303" s="20">
        <v>84.310941575060326</v>
      </c>
      <c r="P2303" s="20">
        <v>85.65653438989662</v>
      </c>
      <c r="Q2303" s="20">
        <v>92.437388261540576</v>
      </c>
      <c r="R2303" s="10" t="str">
        <f>CONCATENATE(Таблица1[[#This Row],[ОКПД]],Таблица1[[#This Row],[Признак периода данных]],Таблица1[[#This Row],[ОКЕИ]])</f>
        <v>10.71.11.003.АГ_168</v>
      </c>
      <c r="S2303" s="10" t="str">
        <f>VLOOKUP(Таблица1[[#This Row],[ОКПД]],ОКПД!$A$2:$B$11000,2,FALSE)</f>
        <v>Хлеб и хлебобулочные изделия, включая полуфабрикаты</v>
      </c>
      <c r="T2303" s="95" t="str">
        <f>VLOOKUP(Таблица1[[#This Row],[ОКЕИ]],'для единиц измирения'!$G$4:$H$1900,2,FALSE)</f>
        <v>тонн</v>
      </c>
      <c r="U2303" s="10" t="str">
        <f>LEFT(Таблица1[[#This Row],[ОКПД]],2)</f>
        <v>10</v>
      </c>
      <c r="V2303" s="10" t="e">
        <f>IF(H2303=H2310:H2313,"…*",Таблица1[[#This Row],[За отчётный месяц]])</f>
        <v>#VALUE!</v>
      </c>
      <c r="Y2303" s="26">
        <f t="shared" si="48"/>
        <v>302.46899999999999</v>
      </c>
      <c r="Z2303" s="90">
        <f t="shared" si="49"/>
        <v>92.437388261540576</v>
      </c>
    </row>
    <row r="2304" spans="1:26" ht="20.100000000000001" customHeight="1" x14ac:dyDescent="0.25">
      <c r="A2304" s="94">
        <v>45323</v>
      </c>
      <c r="B2304" s="5" t="s">
        <v>17</v>
      </c>
      <c r="C2304" s="5" t="s">
        <v>18</v>
      </c>
      <c r="D2304" s="5" t="s">
        <v>19</v>
      </c>
      <c r="E2304" s="77" t="s">
        <v>20</v>
      </c>
      <c r="F2304" s="10">
        <v>234</v>
      </c>
      <c r="G2304" s="5" t="s">
        <v>298</v>
      </c>
      <c r="H2304" s="5" t="s">
        <v>289</v>
      </c>
      <c r="I2304" s="5">
        <v>5</v>
      </c>
      <c r="J2304" s="19">
        <v>39.340000000000003</v>
      </c>
      <c r="K2304" s="19">
        <v>39.491</v>
      </c>
      <c r="L2304" s="19">
        <v>39.561</v>
      </c>
      <c r="M2304" s="19">
        <v>78.831000000000003</v>
      </c>
      <c r="N2304" s="19">
        <v>80.748999999999995</v>
      </c>
      <c r="O2304" s="20">
        <v>99.617634397710873</v>
      </c>
      <c r="P2304" s="20">
        <v>99.441369025049923</v>
      </c>
      <c r="Q2304" s="20">
        <v>97.624738386853082</v>
      </c>
      <c r="R2304" s="10" t="str">
        <f>CONCATENATE(Таблица1[[#This Row],[ОКПД]],Таблица1[[#This Row],[Признак периода данных]],Таблица1[[#This Row],[ОКЕИ]])</f>
        <v>35.30.11.111_234</v>
      </c>
      <c r="S2304" s="10" t="str">
        <f>VLOOKUP(Таблица1[[#This Row],[ОКПД]],ОКПД!$A$2:$B$11000,2,FALSE)</f>
        <v>Энергия тепловая, отпущенная тепловыми электроцентралями (ТЭЦ)</v>
      </c>
      <c r="T2304" s="95" t="str">
        <f>VLOOKUP(Таблица1[[#This Row],[ОКЕИ]],'для единиц измирения'!$G$4:$H$1900,2,FALSE)</f>
        <v>тыс. Гкал</v>
      </c>
      <c r="U2304" s="10" t="str">
        <f>LEFT(Таблица1[[#This Row],[ОКПД]],2)</f>
        <v>35</v>
      </c>
      <c r="V2304" s="10" t="e">
        <f>IF(H2304=H2311:H2314,"…*",Таблица1[[#This Row],[За отчётный месяц]])</f>
        <v>#VALUE!</v>
      </c>
      <c r="Y2304" s="26">
        <f t="shared" si="48"/>
        <v>78.831000000000003</v>
      </c>
      <c r="Z2304" s="90">
        <f t="shared" si="49"/>
        <v>97.624738386853082</v>
      </c>
    </row>
    <row r="2305" spans="1:26" ht="20.100000000000001" customHeight="1" x14ac:dyDescent="0.25">
      <c r="A2305" s="94">
        <v>45323</v>
      </c>
      <c r="B2305" s="5" t="s">
        <v>17</v>
      </c>
      <c r="C2305" s="5" t="s">
        <v>18</v>
      </c>
      <c r="D2305" s="5" t="s">
        <v>19</v>
      </c>
      <c r="E2305" s="77" t="s">
        <v>20</v>
      </c>
      <c r="F2305" s="10">
        <v>168</v>
      </c>
      <c r="G2305" s="5" t="s">
        <v>298</v>
      </c>
      <c r="H2305" s="5" t="s">
        <v>2377</v>
      </c>
      <c r="I2305" s="5">
        <v>2</v>
      </c>
      <c r="J2305" s="19">
        <v>0.7</v>
      </c>
      <c r="K2305" s="19">
        <v>0.53</v>
      </c>
      <c r="L2305" s="19"/>
      <c r="M2305" s="19">
        <v>1.23</v>
      </c>
      <c r="N2305" s="19"/>
      <c r="O2305" s="20">
        <v>132.0754716981132</v>
      </c>
      <c r="P2305" s="20"/>
      <c r="Q2305" s="20"/>
      <c r="R2305" s="10" t="str">
        <f>CONCATENATE(Таблица1[[#This Row],[ОКПД]],Таблица1[[#This Row],[Признак периода данных]],Таблица1[[#This Row],[ОКЕИ]])</f>
        <v>10.71.11.179_168</v>
      </c>
      <c r="S2305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305" s="95" t="str">
        <f>VLOOKUP(Таблица1[[#This Row],[ОКЕИ]],'для единиц измирения'!$G$4:$H$1900,2,FALSE)</f>
        <v>тонн</v>
      </c>
      <c r="U2305" s="10" t="str">
        <f>LEFT(Таблица1[[#This Row],[ОКПД]],2)</f>
        <v>10</v>
      </c>
      <c r="V2305" s="10" t="e">
        <f>IF(H2305=H2312:H2315,"…*",Таблица1[[#This Row],[За отчётный месяц]])</f>
        <v>#VALUE!</v>
      </c>
      <c r="Y2305" s="26">
        <f t="shared" si="48"/>
        <v>1.23</v>
      </c>
      <c r="Z2305" s="90">
        <f t="shared" si="49"/>
        <v>0</v>
      </c>
    </row>
    <row r="2306" spans="1:26" ht="20.100000000000001" customHeight="1" x14ac:dyDescent="0.25">
      <c r="A2306" s="94">
        <v>45323</v>
      </c>
      <c r="B2306" s="5" t="s">
        <v>17</v>
      </c>
      <c r="C2306" s="5" t="s">
        <v>18</v>
      </c>
      <c r="D2306" s="5" t="s">
        <v>19</v>
      </c>
      <c r="E2306" s="77" t="s">
        <v>20</v>
      </c>
      <c r="F2306" s="10">
        <v>168</v>
      </c>
      <c r="G2306" s="5" t="s">
        <v>298</v>
      </c>
      <c r="H2306" s="5" t="s">
        <v>2407</v>
      </c>
      <c r="I2306" s="5">
        <v>3</v>
      </c>
      <c r="J2306" s="19">
        <v>0.34</v>
      </c>
      <c r="K2306" s="19">
        <v>0.17</v>
      </c>
      <c r="L2306" s="19"/>
      <c r="M2306" s="19">
        <v>0.51</v>
      </c>
      <c r="N2306" s="19"/>
      <c r="O2306" s="20">
        <v>200</v>
      </c>
      <c r="P2306" s="20"/>
      <c r="Q2306" s="20"/>
      <c r="R2306" s="10" t="str">
        <f>CONCATENATE(Таблица1[[#This Row],[ОКПД]],Таблица1[[#This Row],[Признак периода данных]],Таблица1[[#This Row],[ОКЕИ]])</f>
        <v>10.72.12.112_168</v>
      </c>
      <c r="S2306" s="10" t="str">
        <f>VLOOKUP(Таблица1[[#This Row],[ОКПД]],ОКПД!$A$2:$B$11000,2,FALSE)</f>
        <v>Пряники</v>
      </c>
      <c r="T2306" s="95" t="str">
        <f>VLOOKUP(Таблица1[[#This Row],[ОКЕИ]],'для единиц измирения'!$G$4:$H$1900,2,FALSE)</f>
        <v>тонн</v>
      </c>
      <c r="U2306" s="10" t="str">
        <f>LEFT(Таблица1[[#This Row],[ОКПД]],2)</f>
        <v>10</v>
      </c>
      <c r="V2306" s="10" t="e">
        <f>IF(H2306=H2313:H2316,"…*",Таблица1[[#This Row],[За отчётный месяц]])</f>
        <v>#VALUE!</v>
      </c>
      <c r="Y2306" s="26">
        <f t="shared" si="48"/>
        <v>0.51</v>
      </c>
      <c r="Z2306" s="90">
        <f t="shared" si="49"/>
        <v>0</v>
      </c>
    </row>
    <row r="2307" spans="1:26" ht="20.100000000000001" customHeight="1" x14ac:dyDescent="0.25">
      <c r="A2307" s="94">
        <v>45323</v>
      </c>
      <c r="B2307" s="5" t="s">
        <v>17</v>
      </c>
      <c r="C2307" s="5" t="s">
        <v>18</v>
      </c>
      <c r="D2307" s="5" t="s">
        <v>19</v>
      </c>
      <c r="E2307" s="77" t="s">
        <v>20</v>
      </c>
      <c r="F2307" s="10">
        <v>168</v>
      </c>
      <c r="G2307" s="5" t="s">
        <v>298</v>
      </c>
      <c r="H2307" s="5" t="s">
        <v>328</v>
      </c>
      <c r="I2307" s="5"/>
      <c r="J2307" s="19"/>
      <c r="K2307" s="19"/>
      <c r="L2307" s="19">
        <v>3.0000000000000001E-3</v>
      </c>
      <c r="M2307" s="19"/>
      <c r="N2307" s="19">
        <v>0.01</v>
      </c>
      <c r="O2307" s="20"/>
      <c r="P2307" s="20"/>
      <c r="Q2307" s="20"/>
      <c r="R2307" s="10" t="str">
        <f>CONCATENATE(Таблица1[[#This Row],[ОКПД]],Таблица1[[#This Row],[Признак периода данных]],Таблица1[[#This Row],[ОКЕИ]])</f>
        <v>10.20.33_168</v>
      </c>
      <c r="S2307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307" s="95" t="str">
        <f>VLOOKUP(Таблица1[[#This Row],[ОКЕИ]],'для единиц измирения'!$G$4:$H$1900,2,FALSE)</f>
        <v>тонн</v>
      </c>
      <c r="U2307" s="10" t="str">
        <f>LEFT(Таблица1[[#This Row],[ОКПД]],2)</f>
        <v>10</v>
      </c>
      <c r="V2307" s="10" t="e">
        <f>IF(H2307=H2314:H2317,"…*",Таблица1[[#This Row],[За отчётный месяц]])</f>
        <v>#VALUE!</v>
      </c>
      <c r="Y2307" s="26">
        <f t="shared" si="48"/>
        <v>0</v>
      </c>
      <c r="Z2307" s="90">
        <f t="shared" si="49"/>
        <v>0</v>
      </c>
    </row>
    <row r="2308" spans="1:26" ht="20.100000000000001" customHeight="1" x14ac:dyDescent="0.25">
      <c r="A2308" s="94">
        <v>45323</v>
      </c>
      <c r="B2308" s="5" t="s">
        <v>17</v>
      </c>
      <c r="C2308" s="5" t="s">
        <v>18</v>
      </c>
      <c r="D2308" s="5" t="s">
        <v>19</v>
      </c>
      <c r="E2308" s="77" t="s">
        <v>20</v>
      </c>
      <c r="F2308" s="10">
        <v>168</v>
      </c>
      <c r="G2308" s="5" t="s">
        <v>298</v>
      </c>
      <c r="H2308" s="5" t="s">
        <v>114</v>
      </c>
      <c r="I2308" s="5">
        <v>1</v>
      </c>
      <c r="J2308" s="19">
        <v>0.08</v>
      </c>
      <c r="K2308" s="19">
        <v>0.08</v>
      </c>
      <c r="L2308" s="19">
        <v>0.245</v>
      </c>
      <c r="M2308" s="19">
        <v>0.16</v>
      </c>
      <c r="N2308" s="19">
        <v>0.25900000000000001</v>
      </c>
      <c r="O2308" s="20">
        <v>100</v>
      </c>
      <c r="P2308" s="20">
        <v>32.653061224489797</v>
      </c>
      <c r="Q2308" s="20">
        <v>61.776061776061773</v>
      </c>
      <c r="R2308" s="10" t="str">
        <f>CONCATENATE(Таблица1[[#This Row],[ОКПД]],Таблица1[[#This Row],[Признак периода данных]],Таблица1[[#This Row],[ОКЕИ]])</f>
        <v>10.20.25.110_168</v>
      </c>
      <c r="S2308" s="10" t="str">
        <f>VLOOKUP(Таблица1[[#This Row],[ОКПД]],ОКПД!$A$2:$B$11000,2,FALSE)</f>
        <v>Консервы рыбные</v>
      </c>
      <c r="T2308" s="95" t="str">
        <f>VLOOKUP(Таблица1[[#This Row],[ОКЕИ]],'для единиц измирения'!$G$4:$H$1900,2,FALSE)</f>
        <v>тонн</v>
      </c>
      <c r="U2308" s="10" t="str">
        <f>LEFT(Таблица1[[#This Row],[ОКПД]],2)</f>
        <v>10</v>
      </c>
      <c r="V2308" s="10" t="e">
        <f>IF(H2308=H2315:H2318,"…*",Таблица1[[#This Row],[За отчётный месяц]])</f>
        <v>#VALUE!</v>
      </c>
      <c r="Y2308" s="26">
        <f t="shared" si="48"/>
        <v>0.16</v>
      </c>
      <c r="Z2308" s="90">
        <f t="shared" si="49"/>
        <v>61.776061776061773</v>
      </c>
    </row>
    <row r="2309" spans="1:26" ht="20.100000000000001" customHeight="1" x14ac:dyDescent="0.25">
      <c r="A2309" s="94">
        <v>45323</v>
      </c>
      <c r="B2309" s="5" t="s">
        <v>17</v>
      </c>
      <c r="C2309" s="5" t="s">
        <v>18</v>
      </c>
      <c r="D2309" s="5" t="s">
        <v>19</v>
      </c>
      <c r="E2309" s="77" t="s">
        <v>20</v>
      </c>
      <c r="F2309" s="10">
        <v>882</v>
      </c>
      <c r="G2309" s="5" t="s">
        <v>298</v>
      </c>
      <c r="H2309" s="5" t="s">
        <v>367</v>
      </c>
      <c r="I2309" s="5">
        <v>1</v>
      </c>
      <c r="J2309" s="19">
        <v>0.09</v>
      </c>
      <c r="K2309" s="19"/>
      <c r="L2309" s="19"/>
      <c r="M2309" s="19">
        <v>0.09</v>
      </c>
      <c r="N2309" s="19"/>
      <c r="O2309" s="20"/>
      <c r="P2309" s="20"/>
      <c r="Q2309" s="20"/>
      <c r="R2309" s="10" t="str">
        <f>CONCATENATE(Таблица1[[#This Row],[ОКПД]],Таблица1[[#This Row],[Признак периода данных]],Таблица1[[#This Row],[ОКЕИ]])</f>
        <v>10.39.18.110_882</v>
      </c>
      <c r="S2309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309" s="95" t="str">
        <f>VLOOKUP(Таблица1[[#This Row],[ОКЕИ]],'для единиц измирения'!$G$4:$H$1900,2,FALSE)</f>
        <v>тыс.усл. банок</v>
      </c>
      <c r="U2309" s="10" t="str">
        <f>LEFT(Таблица1[[#This Row],[ОКПД]],2)</f>
        <v>10</v>
      </c>
      <c r="V2309" s="10" t="e">
        <f>IF(H2309=H2316:H2319,"…*",Таблица1[[#This Row],[За отчётный месяц]])</f>
        <v>#VALUE!</v>
      </c>
      <c r="Y2309" s="26">
        <f t="shared" si="48"/>
        <v>0.09</v>
      </c>
      <c r="Z2309" s="90">
        <f t="shared" si="49"/>
        <v>0</v>
      </c>
    </row>
    <row r="2310" spans="1:26" ht="20.100000000000001" customHeight="1" x14ac:dyDescent="0.25">
      <c r="A2310" s="94">
        <v>45323</v>
      </c>
      <c r="B2310" s="5" t="s">
        <v>17</v>
      </c>
      <c r="C2310" s="5" t="s">
        <v>18</v>
      </c>
      <c r="D2310" s="5" t="s">
        <v>19</v>
      </c>
      <c r="E2310" s="77" t="s">
        <v>20</v>
      </c>
      <c r="F2310" s="10">
        <v>168</v>
      </c>
      <c r="G2310" s="5" t="s">
        <v>298</v>
      </c>
      <c r="H2310" s="5" t="s">
        <v>158</v>
      </c>
      <c r="I2310" s="5">
        <v>1</v>
      </c>
      <c r="J2310" s="19">
        <v>0.14000000000000001</v>
      </c>
      <c r="K2310" s="19">
        <v>0.13</v>
      </c>
      <c r="L2310" s="19">
        <v>0.16</v>
      </c>
      <c r="M2310" s="19">
        <v>0.27</v>
      </c>
      <c r="N2310" s="19">
        <v>0.34</v>
      </c>
      <c r="O2310" s="20">
        <v>107.69230769230769</v>
      </c>
      <c r="P2310" s="20">
        <v>87.5</v>
      </c>
      <c r="Q2310" s="20">
        <v>79.411764705882348</v>
      </c>
      <c r="R2310" s="10" t="str">
        <f>CONCATENATE(Таблица1[[#This Row],[ОКПД]],Таблица1[[#This Row],[Признак периода данных]],Таблица1[[#This Row],[ОКЕИ]])</f>
        <v>10.51.55.110_168</v>
      </c>
      <c r="S2310" s="10" t="str">
        <f>VLOOKUP(Таблица1[[#This Row],[ОКПД]],ОКПД!$A$2:$B$11000,2,FALSE)</f>
        <v>Сыворотка молочная</v>
      </c>
      <c r="T2310" s="95" t="str">
        <f>VLOOKUP(Таблица1[[#This Row],[ОКЕИ]],'для единиц измирения'!$G$4:$H$1900,2,FALSE)</f>
        <v>тонн</v>
      </c>
      <c r="U2310" s="10" t="str">
        <f>LEFT(Таблица1[[#This Row],[ОКПД]],2)</f>
        <v>10</v>
      </c>
      <c r="V2310" s="10" t="e">
        <f>IF(H2310=H2317:H2320,"…*",Таблица1[[#This Row],[За отчётный месяц]])</f>
        <v>#VALUE!</v>
      </c>
      <c r="Y2310" s="26">
        <f t="shared" si="48"/>
        <v>0.27</v>
      </c>
      <c r="Z2310" s="90">
        <f t="shared" si="49"/>
        <v>79.411764705882348</v>
      </c>
    </row>
    <row r="2311" spans="1:26" ht="20.100000000000001" customHeight="1" x14ac:dyDescent="0.25">
      <c r="A2311" s="94">
        <v>45323</v>
      </c>
      <c r="B2311" s="5" t="s">
        <v>17</v>
      </c>
      <c r="C2311" s="5" t="s">
        <v>18</v>
      </c>
      <c r="D2311" s="5" t="s">
        <v>19</v>
      </c>
      <c r="E2311" s="77" t="s">
        <v>20</v>
      </c>
      <c r="F2311" s="10">
        <v>168</v>
      </c>
      <c r="G2311" s="5" t="s">
        <v>298</v>
      </c>
      <c r="H2311" s="5" t="s">
        <v>2393</v>
      </c>
      <c r="I2311" s="5"/>
      <c r="J2311" s="19"/>
      <c r="K2311" s="19">
        <v>6.7000000000000004E-2</v>
      </c>
      <c r="L2311" s="19"/>
      <c r="M2311" s="19">
        <v>6.7000000000000004E-2</v>
      </c>
      <c r="N2311" s="19"/>
      <c r="O2311" s="20"/>
      <c r="P2311" s="20"/>
      <c r="Q2311" s="20"/>
      <c r="R2311" s="10" t="str">
        <f>CONCATENATE(Таблица1[[#This Row],[ОКПД]],Таблица1[[#This Row],[Признак периода данных]],Таблица1[[#This Row],[ОКЕИ]])</f>
        <v>10.72.11.120_168</v>
      </c>
      <c r="S2311" s="10" t="str">
        <f>VLOOKUP(Таблица1[[#This Row],[ОКПД]],ОКПД!$A$2:$B$11000,2,FALSE)</f>
        <v>Изделия хлебобулочные сухарные</v>
      </c>
      <c r="T2311" s="95" t="str">
        <f>VLOOKUP(Таблица1[[#This Row],[ОКЕИ]],'для единиц измирения'!$G$4:$H$1900,2,FALSE)</f>
        <v>тонн</v>
      </c>
      <c r="U2311" s="10" t="str">
        <f>LEFT(Таблица1[[#This Row],[ОКПД]],2)</f>
        <v>10</v>
      </c>
      <c r="V2311" s="10" t="e">
        <f>IF(H2311=H2318:H2321,"…*",Таблица1[[#This Row],[За отчётный месяц]])</f>
        <v>#VALUE!</v>
      </c>
      <c r="Y2311" s="26">
        <f>M2311</f>
        <v>6.7000000000000004E-2</v>
      </c>
      <c r="Z2311" s="90">
        <f>Q2311</f>
        <v>0</v>
      </c>
    </row>
    <row r="2312" spans="1:26" ht="20.100000000000001" customHeight="1" x14ac:dyDescent="0.25">
      <c r="A2312" s="96">
        <v>45323</v>
      </c>
      <c r="B2312" s="21" t="s">
        <v>17</v>
      </c>
      <c r="C2312" s="21" t="s">
        <v>18</v>
      </c>
      <c r="D2312" s="21" t="s">
        <v>19</v>
      </c>
      <c r="E2312" s="77" t="s">
        <v>20</v>
      </c>
      <c r="F2312" s="14">
        <v>796</v>
      </c>
      <c r="G2312" s="21" t="s">
        <v>298</v>
      </c>
      <c r="H2312" s="21" t="s">
        <v>257</v>
      </c>
      <c r="I2312" s="21"/>
      <c r="J2312" s="22"/>
      <c r="K2312" s="22">
        <v>1</v>
      </c>
      <c r="L2312" s="22">
        <v>2</v>
      </c>
      <c r="M2312" s="22">
        <v>1</v>
      </c>
      <c r="N2312" s="22">
        <v>3</v>
      </c>
      <c r="O2312" s="23"/>
      <c r="P2312" s="23"/>
      <c r="Q2312" s="23">
        <v>33.333333333333336</v>
      </c>
      <c r="R2312" s="14" t="str">
        <f>CONCATENATE(Таблица1[[#This Row],[ОКПД]],Таблица1[[#This Row],[Признак периода данных]],Таблица1[[#This Row],[ОКЕИ]])</f>
        <v>31.09.12.120_796</v>
      </c>
      <c r="S2312" s="14" t="str">
        <f>VLOOKUP(Таблица1[[#This Row],[ОКПД]],ОКПД!$A$2:$B$11000,2,FALSE)</f>
        <v>Мебель деревянная для спальни</v>
      </c>
      <c r="T2312" s="97" t="str">
        <f>VLOOKUP(Таблица1[[#This Row],[ОКЕИ]],'для единиц измирения'!$G$4:$H$1900,2,FALSE)</f>
        <v>штук</v>
      </c>
      <c r="U2312" s="14" t="str">
        <f>LEFT(Таблица1[[#This Row],[ОКПД]],2)</f>
        <v>31</v>
      </c>
      <c r="V2312" s="14" t="e">
        <f>IF(H2312=H2319:H2322,"…*",Таблица1[[#This Row],[За отчётный месяц]])</f>
        <v>#VALUE!</v>
      </c>
      <c r="Y2312" s="26">
        <f>M2312</f>
        <v>1</v>
      </c>
      <c r="Z2312" s="90">
        <f>Q2312</f>
        <v>33.333333333333336</v>
      </c>
    </row>
    <row r="2313" spans="1:26" ht="20.100000000000001" customHeight="1" x14ac:dyDescent="0.25">
      <c r="A2313" s="94">
        <v>45352</v>
      </c>
      <c r="B2313" s="5" t="s">
        <v>17</v>
      </c>
      <c r="C2313" s="5" t="s">
        <v>18</v>
      </c>
      <c r="D2313" s="5" t="s">
        <v>19</v>
      </c>
      <c r="E2313" s="77" t="s">
        <v>20</v>
      </c>
      <c r="F2313" s="84">
        <v>169</v>
      </c>
      <c r="G2313" s="81" t="s">
        <v>298</v>
      </c>
      <c r="H2313" s="81" t="s">
        <v>26</v>
      </c>
      <c r="I2313" s="103">
        <v>1</v>
      </c>
      <c r="J2313" s="103">
        <v>118</v>
      </c>
      <c r="K2313" s="103">
        <v>110</v>
      </c>
      <c r="L2313" s="103">
        <v>112</v>
      </c>
      <c r="M2313" s="103">
        <v>349</v>
      </c>
      <c r="N2313" s="103">
        <v>326</v>
      </c>
      <c r="O2313" s="103">
        <v>107.27272727272727</v>
      </c>
      <c r="P2313" s="103">
        <v>105.35714285714286</v>
      </c>
      <c r="Q2313" s="103">
        <v>107.05521472392638</v>
      </c>
      <c r="R2313" s="10" t="str">
        <f>CONCATENATE(Таблица1[[#This Row],[ОКПД]],Таблица1[[#This Row],[Признак периода данных]],Таблица1[[#This Row],[ОКЕИ]])</f>
        <v>05.10.10.101.АГ_169</v>
      </c>
      <c r="S2313" s="10" t="str">
        <f>VLOOKUP(Таблица1[[#This Row],[ОКПД]],ОКПД!$A$2:$B$11000,2,FALSE)</f>
        <v>Уголь каменный</v>
      </c>
      <c r="T2313" s="100" t="str">
        <f>VLOOKUP(Таблица1[[#This Row],[ОКЕИ]],'для единиц измирения'!$G$4:$H$1900,2,FALSE)</f>
        <v>тыс. тонн</v>
      </c>
      <c r="U2313" s="10" t="str">
        <f>LEFT(Таблица1[[#This Row],[ОКПД]],2)</f>
        <v>05</v>
      </c>
      <c r="V2313" s="10" t="e">
        <f>IF(H2313=H2320:H2323,"…*",Таблица1[[#This Row],[За отчётный месяц]])</f>
        <v>#VALUE!</v>
      </c>
      <c r="Y2313" s="26">
        <f t="shared" ref="Y2313:Y2376" si="50">M2313</f>
        <v>349</v>
      </c>
      <c r="Z2313" s="99">
        <f t="shared" ref="Z2313:Z2376" si="51">Q2313</f>
        <v>107.05521472392638</v>
      </c>
    </row>
    <row r="2314" spans="1:26" ht="20.100000000000001" customHeight="1" x14ac:dyDescent="0.25">
      <c r="A2314" s="94">
        <v>45352</v>
      </c>
      <c r="B2314" s="5" t="s">
        <v>17</v>
      </c>
      <c r="C2314" s="5" t="s">
        <v>18</v>
      </c>
      <c r="D2314" s="5" t="s">
        <v>19</v>
      </c>
      <c r="E2314" s="77" t="s">
        <v>20</v>
      </c>
      <c r="F2314" s="84">
        <v>169</v>
      </c>
      <c r="G2314" s="81" t="s">
        <v>298</v>
      </c>
      <c r="H2314" s="81" t="s">
        <v>299</v>
      </c>
      <c r="I2314" s="103">
        <v>1</v>
      </c>
      <c r="J2314" s="103">
        <v>118</v>
      </c>
      <c r="K2314" s="103">
        <v>110</v>
      </c>
      <c r="L2314" s="103">
        <v>112</v>
      </c>
      <c r="M2314" s="103">
        <v>349</v>
      </c>
      <c r="N2314" s="103">
        <v>326</v>
      </c>
      <c r="O2314" s="103">
        <v>107.27272727272727</v>
      </c>
      <c r="P2314" s="103">
        <v>105.35714285714286</v>
      </c>
      <c r="Q2314" s="103">
        <v>107.05521472392638</v>
      </c>
      <c r="R2314" s="10" t="str">
        <f>CONCATENATE(Таблица1[[#This Row],[ОКПД]],Таблица1[[#This Row],[Признак периода данных]],Таблица1[[#This Row],[ОКЕИ]])</f>
        <v>05.10.10.120_169</v>
      </c>
      <c r="S2314" s="10" t="str">
        <f>VLOOKUP(Таблица1[[#This Row],[ОКПД]],ОКПД!$A$2:$B$11000,2,FALSE)</f>
        <v xml:space="preserve">Уголь коксующийся </v>
      </c>
      <c r="T2314" s="100" t="str">
        <f>VLOOKUP(Таблица1[[#This Row],[ОКЕИ]],'для единиц измирения'!$G$4:$H$1900,2,FALSE)</f>
        <v>тыс. тонн</v>
      </c>
      <c r="U2314" s="10" t="str">
        <f>LEFT(Таблица1[[#This Row],[ОКПД]],2)</f>
        <v>05</v>
      </c>
      <c r="V2314" s="10" t="e">
        <f>IF(H2314=H2321:H2324,"…*",Таблица1[[#This Row],[За отчётный месяц]])</f>
        <v>#VALUE!</v>
      </c>
      <c r="Y2314" s="26">
        <f t="shared" si="50"/>
        <v>349</v>
      </c>
      <c r="Z2314" s="99">
        <f t="shared" si="51"/>
        <v>107.05521472392638</v>
      </c>
    </row>
    <row r="2315" spans="1:26" ht="20.100000000000001" customHeight="1" x14ac:dyDescent="0.25">
      <c r="A2315" s="94">
        <v>45352</v>
      </c>
      <c r="B2315" s="5" t="s">
        <v>17</v>
      </c>
      <c r="C2315" s="5" t="s">
        <v>18</v>
      </c>
      <c r="D2315" s="5" t="s">
        <v>19</v>
      </c>
      <c r="E2315" s="77" t="s">
        <v>20</v>
      </c>
      <c r="F2315" s="84">
        <v>169</v>
      </c>
      <c r="G2315" s="81" t="s">
        <v>298</v>
      </c>
      <c r="H2315" s="81" t="s">
        <v>724</v>
      </c>
      <c r="I2315" s="81"/>
      <c r="J2315" s="81"/>
      <c r="K2315" s="81"/>
      <c r="L2315" s="81"/>
      <c r="M2315" s="81"/>
      <c r="N2315" s="81"/>
      <c r="O2315" s="81"/>
      <c r="P2315" s="81"/>
      <c r="Q2315" s="81"/>
      <c r="R2315" s="10" t="str">
        <f>CONCATENATE(Таблица1[[#This Row],[ОКПД]],Таблица1[[#This Row],[Признак периода данных]],Таблица1[[#This Row],[ОКЕИ]])</f>
        <v>05.10.10.130_169</v>
      </c>
      <c r="S2315" s="10" t="str">
        <f>VLOOKUP(Таблица1[[#This Row],[ОКПД]],ОКПД!$A$2:$B$11000,2,FALSE)</f>
        <v>Уголь, за исключением антрацита, угля коксующегося и угля бурого</v>
      </c>
      <c r="T2315" s="100" t="str">
        <f>VLOOKUP(Таблица1[[#This Row],[ОКЕИ]],'для единиц измирения'!$G$4:$H$1900,2,FALSE)</f>
        <v>тыс. тонн</v>
      </c>
      <c r="U2315" s="10" t="str">
        <f>LEFT(Таблица1[[#This Row],[ОКПД]],2)</f>
        <v>05</v>
      </c>
      <c r="V2315" s="10" t="e">
        <f>IF(H2315=H2322:H2325,"…*",Таблица1[[#This Row],[За отчётный месяц]])</f>
        <v>#VALUE!</v>
      </c>
      <c r="Y2315" s="26">
        <f t="shared" si="50"/>
        <v>0</v>
      </c>
      <c r="Z2315" s="99">
        <f t="shared" si="51"/>
        <v>0</v>
      </c>
    </row>
    <row r="2316" spans="1:26" ht="20.100000000000001" customHeight="1" x14ac:dyDescent="0.25">
      <c r="A2316" s="94">
        <v>45352</v>
      </c>
      <c r="B2316" s="5" t="s">
        <v>17</v>
      </c>
      <c r="C2316" s="5" t="s">
        <v>18</v>
      </c>
      <c r="D2316" s="5" t="s">
        <v>19</v>
      </c>
      <c r="E2316" s="77" t="s">
        <v>20</v>
      </c>
      <c r="F2316" s="84">
        <v>169</v>
      </c>
      <c r="G2316" s="81" t="s">
        <v>298</v>
      </c>
      <c r="H2316" s="81" t="s">
        <v>30</v>
      </c>
      <c r="I2316" s="103">
        <v>1</v>
      </c>
      <c r="J2316" s="103">
        <v>52</v>
      </c>
      <c r="K2316" s="103">
        <v>52</v>
      </c>
      <c r="L2316" s="103">
        <v>50</v>
      </c>
      <c r="M2316" s="103">
        <v>148</v>
      </c>
      <c r="N2316" s="103">
        <v>130</v>
      </c>
      <c r="O2316" s="103">
        <v>100</v>
      </c>
      <c r="P2316" s="103">
        <v>104</v>
      </c>
      <c r="Q2316" s="103">
        <v>113.84615384615384</v>
      </c>
      <c r="R2316" s="10" t="str">
        <f>CONCATENATE(Таблица1[[#This Row],[ОКПД]],Таблица1[[#This Row],[Признак периода данных]],Таблица1[[#This Row],[ОКЕИ]])</f>
        <v>05.10.10.140_169</v>
      </c>
      <c r="S2316" s="10" t="str">
        <f>VLOOKUP(Таблица1[[#This Row],[ОКПД]],ОКПД!$A$2:$B$11000,2,FALSE)</f>
        <v>Уголь  и антрацит обогащенные</v>
      </c>
      <c r="T2316" s="100" t="str">
        <f>VLOOKUP(Таблица1[[#This Row],[ОКЕИ]],'для единиц измирения'!$G$4:$H$1900,2,FALSE)</f>
        <v>тыс. тонн</v>
      </c>
      <c r="U2316" s="10" t="str">
        <f>LEFT(Таблица1[[#This Row],[ОКПД]],2)</f>
        <v>05</v>
      </c>
      <c r="V2316" s="10" t="e">
        <f>IF(H2316=H2323:H2326,"…*",Таблица1[[#This Row],[За отчётный месяц]])</f>
        <v>#VALUE!</v>
      </c>
      <c r="Y2316" s="26">
        <f t="shared" si="50"/>
        <v>148</v>
      </c>
      <c r="Z2316" s="99">
        <f t="shared" si="51"/>
        <v>113.84615384615384</v>
      </c>
    </row>
    <row r="2317" spans="1:26" ht="20.100000000000001" customHeight="1" x14ac:dyDescent="0.25">
      <c r="A2317" s="94">
        <v>45352</v>
      </c>
      <c r="B2317" s="5" t="s">
        <v>17</v>
      </c>
      <c r="C2317" s="5" t="s">
        <v>18</v>
      </c>
      <c r="D2317" s="5" t="s">
        <v>19</v>
      </c>
      <c r="E2317" s="77" t="s">
        <v>20</v>
      </c>
      <c r="F2317" s="84">
        <v>169</v>
      </c>
      <c r="G2317" s="81" t="s">
        <v>298</v>
      </c>
      <c r="H2317" s="81" t="s">
        <v>302</v>
      </c>
      <c r="I2317" s="103">
        <v>1</v>
      </c>
      <c r="J2317" s="103">
        <v>52</v>
      </c>
      <c r="K2317" s="103">
        <v>52</v>
      </c>
      <c r="L2317" s="103">
        <v>50</v>
      </c>
      <c r="M2317" s="103">
        <v>148</v>
      </c>
      <c r="N2317" s="103">
        <v>130</v>
      </c>
      <c r="O2317" s="103">
        <v>100</v>
      </c>
      <c r="P2317" s="103">
        <v>104</v>
      </c>
      <c r="Q2317" s="103">
        <v>113.84615384615384</v>
      </c>
      <c r="R2317" s="10" t="str">
        <f>CONCATENATE(Таблица1[[#This Row],[ОКПД]],Таблица1[[#This Row],[Признак периода данных]],Таблица1[[#This Row],[ОКЕИ]])</f>
        <v>05.10.10.142_169</v>
      </c>
      <c r="S2317" s="10" t="str">
        <f>VLOOKUP(Таблица1[[#This Row],[ОКПД]],ОКПД!$A$2:$B$11000,2,FALSE)</f>
        <v>Уголь коксующийся обогащенный</v>
      </c>
      <c r="T2317" s="100" t="str">
        <f>VLOOKUP(Таблица1[[#This Row],[ОКЕИ]],'для единиц измирения'!$G$4:$H$1900,2,FALSE)</f>
        <v>тыс. тонн</v>
      </c>
      <c r="U2317" s="10" t="str">
        <f>LEFT(Таблица1[[#This Row],[ОКПД]],2)</f>
        <v>05</v>
      </c>
      <c r="V2317" s="10" t="e">
        <f>IF(H2317=H2324:H2327,"…*",Таблица1[[#This Row],[За отчётный месяц]])</f>
        <v>#VALUE!</v>
      </c>
      <c r="Y2317" s="26">
        <f t="shared" si="50"/>
        <v>148</v>
      </c>
      <c r="Z2317" s="99">
        <f t="shared" si="51"/>
        <v>113.84615384615384</v>
      </c>
    </row>
    <row r="2318" spans="1:26" ht="20.100000000000001" customHeight="1" x14ac:dyDescent="0.25">
      <c r="A2318" s="94">
        <v>45352</v>
      </c>
      <c r="B2318" s="5" t="s">
        <v>17</v>
      </c>
      <c r="C2318" s="5" t="s">
        <v>18</v>
      </c>
      <c r="D2318" s="5" t="s">
        <v>19</v>
      </c>
      <c r="E2318" s="77" t="s">
        <v>20</v>
      </c>
      <c r="F2318" s="84">
        <v>169</v>
      </c>
      <c r="G2318" s="81" t="s">
        <v>298</v>
      </c>
      <c r="H2318" s="81" t="s">
        <v>32</v>
      </c>
      <c r="I2318" s="103">
        <v>2</v>
      </c>
      <c r="J2318" s="103">
        <v>122.4</v>
      </c>
      <c r="K2318" s="103">
        <v>115.2</v>
      </c>
      <c r="L2318" s="103">
        <v>126</v>
      </c>
      <c r="M2318" s="103">
        <v>362</v>
      </c>
      <c r="N2318" s="103">
        <v>347</v>
      </c>
      <c r="O2318" s="103">
        <v>106.25</v>
      </c>
      <c r="P2318" s="103">
        <v>97.142857142857139</v>
      </c>
      <c r="Q2318" s="103">
        <v>104.32276657060518</v>
      </c>
      <c r="R2318" s="10" t="str">
        <f>CONCATENATE(Таблица1[[#This Row],[ОКПД]],Таблица1[[#This Row],[Признак периода данных]],Таблица1[[#This Row],[ОКЕИ]])</f>
        <v>05.10.20.001.АГ_169</v>
      </c>
      <c r="S2318" s="10" t="str">
        <f>VLOOKUP(Таблица1[[#This Row],[ОКПД]],ОКПД!$A$2:$B$11000,2,FALSE)</f>
        <v>Уголь каменный и бурый</v>
      </c>
      <c r="T2318" s="100" t="str">
        <f>VLOOKUP(Таблица1[[#This Row],[ОКЕИ]],'для единиц измирения'!$G$4:$H$1900,2,FALSE)</f>
        <v>тыс. тонн</v>
      </c>
      <c r="U2318" s="10" t="str">
        <f>LEFT(Таблица1[[#This Row],[ОКПД]],2)</f>
        <v>05</v>
      </c>
      <c r="V2318" s="10" t="e">
        <f>IF(H2318=H2325:H2328,"…*",Таблица1[[#This Row],[За отчётный месяц]])</f>
        <v>#VALUE!</v>
      </c>
      <c r="Y2318" s="26">
        <f t="shared" si="50"/>
        <v>362</v>
      </c>
      <c r="Z2318" s="99">
        <f t="shared" si="51"/>
        <v>104.32276657060518</v>
      </c>
    </row>
    <row r="2319" spans="1:26" ht="20.100000000000001" customHeight="1" x14ac:dyDescent="0.25">
      <c r="A2319" s="94">
        <v>45352</v>
      </c>
      <c r="B2319" s="5" t="s">
        <v>17</v>
      </c>
      <c r="C2319" s="5" t="s">
        <v>18</v>
      </c>
      <c r="D2319" s="5" t="s">
        <v>19</v>
      </c>
      <c r="E2319" s="77" t="s">
        <v>20</v>
      </c>
      <c r="F2319" s="84">
        <v>169</v>
      </c>
      <c r="G2319" s="81" t="s">
        <v>298</v>
      </c>
      <c r="H2319" s="81" t="s">
        <v>35</v>
      </c>
      <c r="I2319" s="103">
        <v>1</v>
      </c>
      <c r="J2319" s="103">
        <v>52</v>
      </c>
      <c r="K2319" s="103">
        <v>52</v>
      </c>
      <c r="L2319" s="103">
        <v>50</v>
      </c>
      <c r="M2319" s="103">
        <v>148</v>
      </c>
      <c r="N2319" s="103">
        <v>130</v>
      </c>
      <c r="O2319" s="103">
        <v>100</v>
      </c>
      <c r="P2319" s="103">
        <v>104</v>
      </c>
      <c r="Q2319" s="103">
        <v>113.84615384615384</v>
      </c>
      <c r="R2319" s="10" t="str">
        <f>CONCATENATE(Таблица1[[#This Row],[ОКПД]],Таблица1[[#This Row],[Признак периода данных]],Таблица1[[#This Row],[ОКЕИ]])</f>
        <v>05.10.20.002.АГ_169</v>
      </c>
      <c r="S2319" s="10" t="str">
        <f>VLOOKUP(Таблица1[[#This Row],[ОКПД]],ОКПД!$A$2:$B$11000,2,FALSE)</f>
        <v xml:space="preserve">Уголь каменный и бурый обогащенный </v>
      </c>
      <c r="T2319" s="100" t="str">
        <f>VLOOKUP(Таблица1[[#This Row],[ОКЕИ]],'для единиц измирения'!$G$4:$H$1900,2,FALSE)</f>
        <v>тыс. тонн</v>
      </c>
      <c r="U2319" s="10" t="str">
        <f>LEFT(Таблица1[[#This Row],[ОКПД]],2)</f>
        <v>05</v>
      </c>
      <c r="V2319" s="10" t="e">
        <f>IF(H2319=H2326:H2329,"…*",Таблица1[[#This Row],[За отчётный месяц]])</f>
        <v>#VALUE!</v>
      </c>
      <c r="Y2319" s="26">
        <f t="shared" si="50"/>
        <v>148</v>
      </c>
      <c r="Z2319" s="99">
        <f t="shared" si="51"/>
        <v>113.84615384615384</v>
      </c>
    </row>
    <row r="2320" spans="1:26" ht="20.100000000000001" customHeight="1" x14ac:dyDescent="0.25">
      <c r="A2320" s="94">
        <v>45352</v>
      </c>
      <c r="B2320" s="5" t="s">
        <v>17</v>
      </c>
      <c r="C2320" s="5" t="s">
        <v>18</v>
      </c>
      <c r="D2320" s="5" t="s">
        <v>19</v>
      </c>
      <c r="E2320" s="77" t="s">
        <v>20</v>
      </c>
      <c r="F2320" s="84">
        <v>169</v>
      </c>
      <c r="G2320" s="81" t="s">
        <v>298</v>
      </c>
      <c r="H2320" s="81" t="s">
        <v>38</v>
      </c>
      <c r="I2320" s="103">
        <v>1</v>
      </c>
      <c r="J2320" s="103">
        <v>4.4000000000000004</v>
      </c>
      <c r="K2320" s="103">
        <v>5.2</v>
      </c>
      <c r="L2320" s="103">
        <v>14</v>
      </c>
      <c r="M2320" s="103">
        <v>13</v>
      </c>
      <c r="N2320" s="103">
        <v>21</v>
      </c>
      <c r="O2320" s="103">
        <v>84.615384615384613</v>
      </c>
      <c r="P2320" s="103">
        <v>31.428571428571427</v>
      </c>
      <c r="Q2320" s="103">
        <v>61.904761904761905</v>
      </c>
      <c r="R2320" s="10" t="str">
        <f>CONCATENATE(Таблица1[[#This Row],[ОКПД]],Таблица1[[#This Row],[Признак периода данных]],Таблица1[[#This Row],[ОКЕИ]])</f>
        <v>05.20.10.110_169</v>
      </c>
      <c r="S2320" s="10" t="str">
        <f>VLOOKUP(Таблица1[[#This Row],[ОКПД]],ОКПД!$A$2:$B$11000,2,FALSE)</f>
        <v>Уголь бурый рядовой (лигнит)</v>
      </c>
      <c r="T2320" s="100" t="str">
        <f>VLOOKUP(Таблица1[[#This Row],[ОКЕИ]],'для единиц измирения'!$G$4:$H$1900,2,FALSE)</f>
        <v>тыс. тонн</v>
      </c>
      <c r="U2320" s="10" t="str">
        <f>LEFT(Таблица1[[#This Row],[ОКПД]],2)</f>
        <v>05</v>
      </c>
      <c r="V2320" s="10" t="e">
        <f>IF(H2320=H2327:H2330,"…*",Таблица1[[#This Row],[За отчётный месяц]])</f>
        <v>#VALUE!</v>
      </c>
      <c r="Y2320" s="26">
        <f t="shared" si="50"/>
        <v>13</v>
      </c>
      <c r="Z2320" s="99">
        <f t="shared" si="51"/>
        <v>61.904761904761905</v>
      </c>
    </row>
    <row r="2321" spans="1:26" ht="20.100000000000001" customHeight="1" x14ac:dyDescent="0.25">
      <c r="A2321" s="94">
        <v>45352</v>
      </c>
      <c r="B2321" s="5" t="s">
        <v>17</v>
      </c>
      <c r="C2321" s="5" t="s">
        <v>18</v>
      </c>
      <c r="D2321" s="5" t="s">
        <v>19</v>
      </c>
      <c r="E2321" s="77" t="s">
        <v>20</v>
      </c>
      <c r="F2321" s="84">
        <v>159</v>
      </c>
      <c r="G2321" s="81" t="s">
        <v>298</v>
      </c>
      <c r="H2321" s="81" t="s">
        <v>305</v>
      </c>
      <c r="I2321" s="103">
        <v>1</v>
      </c>
      <c r="J2321" s="103">
        <v>7.109</v>
      </c>
      <c r="K2321" s="103">
        <v>6.83</v>
      </c>
      <c r="L2321" s="103">
        <v>7.9</v>
      </c>
      <c r="M2321" s="103">
        <v>21.158999999999999</v>
      </c>
      <c r="N2321" s="103">
        <v>23.6</v>
      </c>
      <c r="O2321" s="103">
        <v>104.08491947291361</v>
      </c>
      <c r="P2321" s="103">
        <v>89.987341772151893</v>
      </c>
      <c r="Q2321" s="103">
        <v>89.656779661016955</v>
      </c>
      <c r="R2321" s="10" t="str">
        <f>CONCATENATE(Таблица1[[#This Row],[ОКПД]],Таблица1[[#This Row],[Признак периода данных]],Таблица1[[#This Row],[ОКЕИ]])</f>
        <v>06.20.10.001.АГ_159</v>
      </c>
      <c r="S2321" s="10" t="str">
        <f>VLOOKUP(Таблица1[[#This Row],[ОКПД]],ОКПД!$A$2:$B$11000,2,FALSE)</f>
        <v>Газ природный и попутный</v>
      </c>
      <c r="T2321" s="100" t="str">
        <f>VLOOKUP(Таблица1[[#This Row],[ОКЕИ]],'для единиц измирения'!$G$4:$H$1900,2,FALSE)</f>
        <v>млн.м3</v>
      </c>
      <c r="U2321" s="10" t="str">
        <f>LEFT(Таблица1[[#This Row],[ОКПД]],2)</f>
        <v>06</v>
      </c>
      <c r="V2321" s="10" t="e">
        <f>IF(H2321=H2328:H2331,"…*",Таблица1[[#This Row],[За отчётный месяц]])</f>
        <v>#VALUE!</v>
      </c>
      <c r="Y2321" s="26">
        <f t="shared" si="50"/>
        <v>21.158999999999999</v>
      </c>
      <c r="Z2321" s="99">
        <f t="shared" si="51"/>
        <v>89.656779661016955</v>
      </c>
    </row>
    <row r="2322" spans="1:26" ht="20.100000000000001" customHeight="1" x14ac:dyDescent="0.25">
      <c r="A2322" s="94">
        <v>45352</v>
      </c>
      <c r="B2322" s="5" t="s">
        <v>17</v>
      </c>
      <c r="C2322" s="5" t="s">
        <v>18</v>
      </c>
      <c r="D2322" s="5" t="s">
        <v>19</v>
      </c>
      <c r="E2322" s="77" t="s">
        <v>20</v>
      </c>
      <c r="F2322" s="84">
        <v>159</v>
      </c>
      <c r="G2322" s="81" t="s">
        <v>298</v>
      </c>
      <c r="H2322" s="81" t="s">
        <v>309</v>
      </c>
      <c r="I2322" s="103">
        <v>1</v>
      </c>
      <c r="J2322" s="103">
        <v>7.109</v>
      </c>
      <c r="K2322" s="103">
        <v>6.83</v>
      </c>
      <c r="L2322" s="103">
        <v>7.9</v>
      </c>
      <c r="M2322" s="103">
        <v>21.158999999999999</v>
      </c>
      <c r="N2322" s="103">
        <v>23.6</v>
      </c>
      <c r="O2322" s="103">
        <v>104.08491947291361</v>
      </c>
      <c r="P2322" s="103">
        <v>89.987341772151893</v>
      </c>
      <c r="Q2322" s="103">
        <v>89.656779661016955</v>
      </c>
      <c r="R2322" s="10" t="str">
        <f>CONCATENATE(Таблица1[[#This Row],[ОКПД]],Таблица1[[#This Row],[Признак периода данных]],Таблица1[[#This Row],[ОКЕИ]])</f>
        <v>06.20.10.110_159</v>
      </c>
      <c r="S2322" s="10" t="str">
        <f>VLOOKUP(Таблица1[[#This Row],[ОКПД]],ОКПД!$A$2:$B$11000,2,FALSE)</f>
        <v xml:space="preserve">Газ горючий природный (газ естественный) </v>
      </c>
      <c r="T2322" s="100" t="str">
        <f>VLOOKUP(Таблица1[[#This Row],[ОКЕИ]],'для единиц измирения'!$G$4:$H$1900,2,FALSE)</f>
        <v>млн.м3</v>
      </c>
      <c r="U2322" s="10" t="str">
        <f>LEFT(Таблица1[[#This Row],[ОКПД]],2)</f>
        <v>06</v>
      </c>
      <c r="V2322" s="10" t="e">
        <f>IF(H2322=H2329:H2332,"…*",Таблица1[[#This Row],[За отчётный месяц]])</f>
        <v>#VALUE!</v>
      </c>
      <c r="Y2322" s="26">
        <f t="shared" si="50"/>
        <v>21.158999999999999</v>
      </c>
      <c r="Z2322" s="99">
        <f t="shared" si="51"/>
        <v>89.656779661016955</v>
      </c>
    </row>
    <row r="2323" spans="1:26" ht="20.100000000000001" customHeight="1" x14ac:dyDescent="0.25">
      <c r="A2323" s="94">
        <v>45352</v>
      </c>
      <c r="B2323" s="5" t="s">
        <v>17</v>
      </c>
      <c r="C2323" s="5" t="s">
        <v>18</v>
      </c>
      <c r="D2323" s="5" t="s">
        <v>19</v>
      </c>
      <c r="E2323" s="77" t="s">
        <v>20</v>
      </c>
      <c r="F2323" s="84">
        <v>114</v>
      </c>
      <c r="G2323" s="81" t="s">
        <v>298</v>
      </c>
      <c r="H2323" s="81" t="s">
        <v>9675</v>
      </c>
      <c r="I2323" s="81"/>
      <c r="J2323" s="81"/>
      <c r="K2323" s="81"/>
      <c r="L2323" s="81"/>
      <c r="M2323" s="81"/>
      <c r="N2323" s="81"/>
      <c r="O2323" s="81"/>
      <c r="P2323" s="81"/>
      <c r="Q2323" s="81"/>
      <c r="R2323" s="10" t="str">
        <f>CONCATENATE(Таблица1[[#This Row],[ОКПД]],Таблица1[[#This Row],[Признак периода данных]],Таблица1[[#This Row],[ОКЕИ]])</f>
        <v>08.12.11_114</v>
      </c>
      <c r="S2323" s="10" t="str">
        <f>VLOOKUP(Таблица1[[#This Row],[ОКПД]],ОКПД!$A$2:$B$11000,2,FALSE)</f>
        <v>Пески природные</v>
      </c>
      <c r="T2323" s="100" t="str">
        <f>VLOOKUP(Таблица1[[#This Row],[ОКЕИ]],'для единиц измирения'!$G$4:$H$1900,2,FALSE)</f>
        <v>тыс.м3</v>
      </c>
      <c r="U2323" s="10" t="str">
        <f>LEFT(Таблица1[[#This Row],[ОКПД]],2)</f>
        <v>08</v>
      </c>
      <c r="V2323" s="10" t="e">
        <f>IF(H2323=H2330:H2333,"…*",Таблица1[[#This Row],[За отчётный месяц]])</f>
        <v>#VALUE!</v>
      </c>
      <c r="Y2323" s="26">
        <f t="shared" si="50"/>
        <v>0</v>
      </c>
      <c r="Z2323" s="99">
        <f t="shared" si="51"/>
        <v>0</v>
      </c>
    </row>
    <row r="2324" spans="1:26" ht="20.100000000000001" customHeight="1" x14ac:dyDescent="0.25">
      <c r="A2324" s="94">
        <v>45352</v>
      </c>
      <c r="B2324" s="5" t="s">
        <v>17</v>
      </c>
      <c r="C2324" s="5" t="s">
        <v>18</v>
      </c>
      <c r="D2324" s="5" t="s">
        <v>19</v>
      </c>
      <c r="E2324" s="77" t="s">
        <v>20</v>
      </c>
      <c r="F2324" s="84">
        <v>114</v>
      </c>
      <c r="G2324" s="81" t="s">
        <v>298</v>
      </c>
      <c r="H2324" s="81" t="s">
        <v>9676</v>
      </c>
      <c r="I2324" s="81"/>
      <c r="J2324" s="81"/>
      <c r="K2324" s="81"/>
      <c r="L2324" s="81"/>
      <c r="M2324" s="81"/>
      <c r="N2324" s="81"/>
      <c r="O2324" s="81"/>
      <c r="P2324" s="81"/>
      <c r="Q2324" s="81"/>
      <c r="R2324" s="10" t="str">
        <f>CONCATENATE(Таблица1[[#This Row],[ОКПД]],Таблица1[[#This Row],[Признак периода данных]],Таблица1[[#This Row],[ОКЕИ]])</f>
        <v>08.12.11.130_114</v>
      </c>
      <c r="S2324" s="10" t="str">
        <f>VLOOKUP(Таблица1[[#This Row],[ОКПД]],ОКПД!$A$2:$B$11000,2,FALSE)</f>
        <v>Пески строительные</v>
      </c>
      <c r="T2324" s="100" t="str">
        <f>VLOOKUP(Таблица1[[#This Row],[ОКЕИ]],'для единиц измирения'!$G$4:$H$1900,2,FALSE)</f>
        <v>тыс.м3</v>
      </c>
      <c r="U2324" s="10" t="str">
        <f>LEFT(Таблица1[[#This Row],[ОКПД]],2)</f>
        <v>08</v>
      </c>
      <c r="V2324" s="10" t="e">
        <f>IF(H2324=H2331:H2334,"…*",Таблица1[[#This Row],[За отчётный месяц]])</f>
        <v>#VALUE!</v>
      </c>
      <c r="Y2324" s="26">
        <f t="shared" si="50"/>
        <v>0</v>
      </c>
      <c r="Z2324" s="99">
        <f t="shared" si="51"/>
        <v>0</v>
      </c>
    </row>
    <row r="2325" spans="1:26" ht="20.100000000000001" customHeight="1" x14ac:dyDescent="0.25">
      <c r="A2325" s="94">
        <v>45352</v>
      </c>
      <c r="B2325" s="5" t="s">
        <v>17</v>
      </c>
      <c r="C2325" s="5" t="s">
        <v>18</v>
      </c>
      <c r="D2325" s="5" t="s">
        <v>19</v>
      </c>
      <c r="E2325" s="77" t="s">
        <v>20</v>
      </c>
      <c r="F2325" s="84">
        <v>114</v>
      </c>
      <c r="G2325" s="81" t="s">
        <v>298</v>
      </c>
      <c r="H2325" s="81" t="s">
        <v>361</v>
      </c>
      <c r="I2325" s="81"/>
      <c r="J2325" s="81"/>
      <c r="K2325" s="81"/>
      <c r="L2325" s="81"/>
      <c r="M2325" s="81"/>
      <c r="N2325" s="81"/>
      <c r="O2325" s="81"/>
      <c r="P2325" s="81"/>
      <c r="Q2325" s="81"/>
      <c r="R2325" s="10" t="str">
        <f>CONCATENATE(Таблица1[[#This Row],[ОКПД]],Таблица1[[#This Row],[Признак периода данных]],Таблица1[[#This Row],[ОКЕИ]])</f>
        <v>08.12.12_114</v>
      </c>
      <c r="S2325" s="10" t="str">
        <f>VLOOKUP(Таблица1[[#This Row],[ОКПД]],ОКПД!$A$2:$B$11000,2,FALSE)</f>
        <v>Гранулы, крошка и порошок; галька, гравий</v>
      </c>
      <c r="T2325" s="100" t="str">
        <f>VLOOKUP(Таблица1[[#This Row],[ОКЕИ]],'для единиц измирения'!$G$4:$H$1900,2,FALSE)</f>
        <v>тыс.м3</v>
      </c>
      <c r="U2325" s="10" t="str">
        <f>LEFT(Таблица1[[#This Row],[ОКПД]],2)</f>
        <v>08</v>
      </c>
      <c r="V2325" s="10" t="e">
        <f>IF(H2325=H2332:H2335,"…*",Таблица1[[#This Row],[За отчётный месяц]])</f>
        <v>#VALUE!</v>
      </c>
      <c r="Y2325" s="26">
        <f t="shared" si="50"/>
        <v>0</v>
      </c>
      <c r="Z2325" s="99">
        <f t="shared" si="51"/>
        <v>0</v>
      </c>
    </row>
    <row r="2326" spans="1:26" ht="20.100000000000001" customHeight="1" x14ac:dyDescent="0.25">
      <c r="A2326" s="94">
        <v>45352</v>
      </c>
      <c r="B2326" s="5" t="s">
        <v>17</v>
      </c>
      <c r="C2326" s="5" t="s">
        <v>18</v>
      </c>
      <c r="D2326" s="5" t="s">
        <v>19</v>
      </c>
      <c r="E2326" s="77" t="s">
        <v>20</v>
      </c>
      <c r="F2326" s="84">
        <v>114</v>
      </c>
      <c r="G2326" s="81" t="s">
        <v>298</v>
      </c>
      <c r="H2326" s="81" t="s">
        <v>9677</v>
      </c>
      <c r="I2326" s="81"/>
      <c r="J2326" s="81"/>
      <c r="K2326" s="81"/>
      <c r="L2326" s="81"/>
      <c r="M2326" s="81"/>
      <c r="N2326" s="81"/>
      <c r="O2326" s="81"/>
      <c r="P2326" s="81"/>
      <c r="Q2326" s="81"/>
      <c r="R2326" s="10" t="str">
        <f>CONCATENATE(Таблица1[[#This Row],[ОКПД]],Таблица1[[#This Row],[Признак периода данных]],Таблица1[[#This Row],[ОКЕИ]])</f>
        <v>08.12.12.140_114</v>
      </c>
      <c r="S2326" s="10" t="str">
        <f>VLOOKUP(Таблица1[[#This Row],[ОКПД]],ОКПД!$A$2:$B$11000,2,FALSE)</f>
        <v xml:space="preserve">Щебень </v>
      </c>
      <c r="T2326" s="100" t="str">
        <f>VLOOKUP(Таблица1[[#This Row],[ОКЕИ]],'для единиц измирения'!$G$4:$H$1900,2,FALSE)</f>
        <v>тыс.м3</v>
      </c>
      <c r="U2326" s="10" t="str">
        <f>LEFT(Таблица1[[#This Row],[ОКПД]],2)</f>
        <v>08</v>
      </c>
      <c r="V2326" s="10" t="e">
        <f>IF(H2326=H2333:H2336,"…*",Таблица1[[#This Row],[За отчётный месяц]])</f>
        <v>#VALUE!</v>
      </c>
      <c r="Y2326" s="26">
        <f t="shared" si="50"/>
        <v>0</v>
      </c>
      <c r="Z2326" s="99">
        <f t="shared" si="51"/>
        <v>0</v>
      </c>
    </row>
    <row r="2327" spans="1:26" ht="20.100000000000001" customHeight="1" x14ac:dyDescent="0.25">
      <c r="A2327" s="94">
        <v>45352</v>
      </c>
      <c r="B2327" s="5" t="s">
        <v>17</v>
      </c>
      <c r="C2327" s="5" t="s">
        <v>18</v>
      </c>
      <c r="D2327" s="5" t="s">
        <v>19</v>
      </c>
      <c r="E2327" s="77" t="s">
        <v>20</v>
      </c>
      <c r="F2327" s="84">
        <v>114</v>
      </c>
      <c r="G2327" s="81" t="s">
        <v>298</v>
      </c>
      <c r="H2327" s="81" t="s">
        <v>358</v>
      </c>
      <c r="I2327" s="81"/>
      <c r="J2327" s="81"/>
      <c r="K2327" s="81"/>
      <c r="L2327" s="81"/>
      <c r="M2327" s="81"/>
      <c r="N2327" s="81"/>
      <c r="O2327" s="81"/>
      <c r="P2327" s="81"/>
      <c r="Q2327" s="81"/>
      <c r="R2327" s="10" t="str">
        <f>CONCATENATE(Таблица1[[#This Row],[ОКПД]],Таблица1[[#This Row],[Признак периода данных]],Таблица1[[#This Row],[ОКЕИ]])</f>
        <v>08.12.12.160_114</v>
      </c>
      <c r="S2327" s="10" t="str">
        <f>VLOOKUP(Таблица1[[#This Row],[ОКПД]],ОКПД!$A$2:$B$11000,2,FALSE)</f>
        <v>Смеси песчано-гравийные</v>
      </c>
      <c r="T2327" s="100" t="str">
        <f>VLOOKUP(Таблица1[[#This Row],[ОКЕИ]],'для единиц измирения'!$G$4:$H$1900,2,FALSE)</f>
        <v>тыс.м3</v>
      </c>
      <c r="U2327" s="10" t="str">
        <f>LEFT(Таблица1[[#This Row],[ОКПД]],2)</f>
        <v>08</v>
      </c>
      <c r="V2327" s="10" t="e">
        <f>IF(H2327=H2334:H2337,"…*",Таблица1[[#This Row],[За отчётный месяц]])</f>
        <v>#VALUE!</v>
      </c>
      <c r="Y2327" s="26">
        <f t="shared" si="50"/>
        <v>0</v>
      </c>
      <c r="Z2327" s="99">
        <f t="shared" si="51"/>
        <v>0</v>
      </c>
    </row>
    <row r="2328" spans="1:26" ht="20.100000000000001" customHeight="1" x14ac:dyDescent="0.25">
      <c r="A2328" s="94">
        <v>45352</v>
      </c>
      <c r="B2328" s="5" t="s">
        <v>17</v>
      </c>
      <c r="C2328" s="5" t="s">
        <v>18</v>
      </c>
      <c r="D2328" s="5" t="s">
        <v>19</v>
      </c>
      <c r="E2328" s="77" t="s">
        <v>20</v>
      </c>
      <c r="F2328" s="84">
        <v>168</v>
      </c>
      <c r="G2328" s="81" t="s">
        <v>298</v>
      </c>
      <c r="H2328" s="81" t="s">
        <v>370</v>
      </c>
      <c r="I2328" s="81"/>
      <c r="J2328" s="81"/>
      <c r="K2328" s="81"/>
      <c r="L2328" s="81"/>
      <c r="M2328" s="81"/>
      <c r="N2328" s="81"/>
      <c r="O2328" s="81"/>
      <c r="P2328" s="81"/>
      <c r="Q2328" s="81"/>
      <c r="R2328" s="10" t="str">
        <f>CONCATENATE(Таблица1[[#This Row],[ОКПД]],Таблица1[[#This Row],[Признак периода данных]],Таблица1[[#This Row],[ОКЕИ]])</f>
        <v>10.11.1_168</v>
      </c>
      <c r="S2328" s="10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2328" s="100" t="str">
        <f>VLOOKUP(Таблица1[[#This Row],[ОКЕИ]],'для единиц измирения'!$G$4:$H$1900,2,FALSE)</f>
        <v>тонн</v>
      </c>
      <c r="U2328" s="10" t="str">
        <f>LEFT(Таблица1[[#This Row],[ОКПД]],2)</f>
        <v>10</v>
      </c>
      <c r="V2328" s="10" t="e">
        <f>IF(H2328=H2335:H2338,"…*",Таблица1[[#This Row],[За отчётный месяц]])</f>
        <v>#VALUE!</v>
      </c>
      <c r="Y2328" s="26">
        <f t="shared" si="50"/>
        <v>0</v>
      </c>
      <c r="Z2328" s="99">
        <f t="shared" si="51"/>
        <v>0</v>
      </c>
    </row>
    <row r="2329" spans="1:26" ht="20.100000000000001" customHeight="1" x14ac:dyDescent="0.25">
      <c r="A2329" s="94">
        <v>45352</v>
      </c>
      <c r="B2329" s="5" t="s">
        <v>17</v>
      </c>
      <c r="C2329" s="5" t="s">
        <v>18</v>
      </c>
      <c r="D2329" s="5" t="s">
        <v>19</v>
      </c>
      <c r="E2329" s="77" t="s">
        <v>20</v>
      </c>
      <c r="F2329" s="84">
        <v>168</v>
      </c>
      <c r="G2329" s="81" t="s">
        <v>298</v>
      </c>
      <c r="H2329" s="81" t="s">
        <v>366</v>
      </c>
      <c r="I2329" s="81"/>
      <c r="J2329" s="81"/>
      <c r="K2329" s="81"/>
      <c r="L2329" s="81"/>
      <c r="M2329" s="81"/>
      <c r="N2329" s="81"/>
      <c r="O2329" s="81"/>
      <c r="P2329" s="81"/>
      <c r="Q2329" s="81"/>
      <c r="R2329" s="10" t="str">
        <f>CONCATENATE(Таблица1[[#This Row],[ОКПД]],Таблица1[[#This Row],[Признак периода данных]],Таблица1[[#This Row],[ОКЕИ]])</f>
        <v>10.11.12.003.АГ_168</v>
      </c>
      <c r="S2329" s="10" t="str">
        <f>VLOOKUP(Таблица1[[#This Row],[ОКПД]],ОКПД!$A$2:$B$11000,2,FALSE)</f>
        <v xml:space="preserve">Мясо и субпродукты </v>
      </c>
      <c r="T2329" s="100" t="str">
        <f>VLOOKUP(Таблица1[[#This Row],[ОКЕИ]],'для единиц измирения'!$G$4:$H$1900,2,FALSE)</f>
        <v>тонн</v>
      </c>
      <c r="U2329" s="10" t="str">
        <f>LEFT(Таблица1[[#This Row],[ОКПД]],2)</f>
        <v>10</v>
      </c>
      <c r="V2329" s="10" t="e">
        <f>IF(H2329=H2336:H2339,"…*",Таблица1[[#This Row],[За отчётный месяц]])</f>
        <v>#VALUE!</v>
      </c>
      <c r="Y2329" s="26">
        <f t="shared" si="50"/>
        <v>0</v>
      </c>
      <c r="Z2329" s="99">
        <f t="shared" si="51"/>
        <v>0</v>
      </c>
    </row>
    <row r="2330" spans="1:26" ht="20.100000000000001" customHeight="1" x14ac:dyDescent="0.25">
      <c r="A2330" s="94">
        <v>45352</v>
      </c>
      <c r="B2330" s="5" t="s">
        <v>17</v>
      </c>
      <c r="C2330" s="5" t="s">
        <v>18</v>
      </c>
      <c r="D2330" s="5" t="s">
        <v>19</v>
      </c>
      <c r="E2330" s="77" t="s">
        <v>20</v>
      </c>
      <c r="F2330" s="84">
        <v>168</v>
      </c>
      <c r="G2330" s="81" t="s">
        <v>298</v>
      </c>
      <c r="H2330" s="81" t="s">
        <v>356</v>
      </c>
      <c r="I2330" s="81"/>
      <c r="J2330" s="81"/>
      <c r="K2330" s="81"/>
      <c r="L2330" s="81"/>
      <c r="M2330" s="81"/>
      <c r="N2330" s="81"/>
      <c r="O2330" s="81"/>
      <c r="P2330" s="81"/>
      <c r="Q2330" s="81"/>
      <c r="R2330" s="10" t="str">
        <f>CONCATENATE(Таблица1[[#This Row],[ОКПД]],Таблица1[[#This Row],[Признак периода данных]],Таблица1[[#This Row],[ОКЕИ]])</f>
        <v>10.11.16_168</v>
      </c>
      <c r="S2330" s="10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2330" s="100" t="str">
        <f>VLOOKUP(Таблица1[[#This Row],[ОКЕИ]],'для единиц измирения'!$G$4:$H$1900,2,FALSE)</f>
        <v>тонн</v>
      </c>
      <c r="U2330" s="10" t="str">
        <f>LEFT(Таблица1[[#This Row],[ОКПД]],2)</f>
        <v>10</v>
      </c>
      <c r="V2330" s="10" t="e">
        <f>IF(H2330=H2337:H2340,"…*",Таблица1[[#This Row],[За отчётный месяц]])</f>
        <v>#VALUE!</v>
      </c>
      <c r="Y2330" s="26">
        <f t="shared" si="50"/>
        <v>0</v>
      </c>
      <c r="Z2330" s="99">
        <f t="shared" si="51"/>
        <v>0</v>
      </c>
    </row>
    <row r="2331" spans="1:26" ht="20.100000000000001" customHeight="1" x14ac:dyDescent="0.25">
      <c r="A2331" s="94">
        <v>45352</v>
      </c>
      <c r="B2331" s="5" t="s">
        <v>17</v>
      </c>
      <c r="C2331" s="5" t="s">
        <v>18</v>
      </c>
      <c r="D2331" s="5" t="s">
        <v>19</v>
      </c>
      <c r="E2331" s="77" t="s">
        <v>20</v>
      </c>
      <c r="F2331" s="84">
        <v>168</v>
      </c>
      <c r="G2331" s="81" t="s">
        <v>298</v>
      </c>
      <c r="H2331" s="81" t="s">
        <v>360</v>
      </c>
      <c r="I2331" s="81"/>
      <c r="J2331" s="81"/>
      <c r="K2331" s="81"/>
      <c r="L2331" s="81"/>
      <c r="M2331" s="81"/>
      <c r="N2331" s="81"/>
      <c r="O2331" s="81"/>
      <c r="P2331" s="81"/>
      <c r="Q2331" s="81"/>
      <c r="R2331" s="10" t="str">
        <f>CONCATENATE(Таблица1[[#This Row],[ОКПД]],Таблица1[[#This Row],[Признак периода данных]],Таблица1[[#This Row],[ОКЕИ]])</f>
        <v>10.11.20_168</v>
      </c>
      <c r="S2331" s="10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2331" s="100" t="str">
        <f>VLOOKUP(Таблица1[[#This Row],[ОКЕИ]],'для единиц измирения'!$G$4:$H$1900,2,FALSE)</f>
        <v>тонн</v>
      </c>
      <c r="U2331" s="10" t="str">
        <f>LEFT(Таблица1[[#This Row],[ОКПД]],2)</f>
        <v>10</v>
      </c>
      <c r="V2331" s="10" t="e">
        <f>IF(H2331=H2338:H2341,"…*",Таблица1[[#This Row],[За отчётный месяц]])</f>
        <v>#VALUE!</v>
      </c>
      <c r="Y2331" s="26">
        <f t="shared" si="50"/>
        <v>0</v>
      </c>
      <c r="Z2331" s="99">
        <f t="shared" si="51"/>
        <v>0</v>
      </c>
    </row>
    <row r="2332" spans="1:26" ht="20.100000000000001" customHeight="1" x14ac:dyDescent="0.25">
      <c r="A2332" s="94">
        <v>45352</v>
      </c>
      <c r="B2332" s="5" t="s">
        <v>17</v>
      </c>
      <c r="C2332" s="5" t="s">
        <v>18</v>
      </c>
      <c r="D2332" s="5" t="s">
        <v>19</v>
      </c>
      <c r="E2332" s="77" t="s">
        <v>20</v>
      </c>
      <c r="F2332" s="84">
        <v>168</v>
      </c>
      <c r="G2332" s="81" t="s">
        <v>298</v>
      </c>
      <c r="H2332" s="81" t="s">
        <v>311</v>
      </c>
      <c r="I2332" s="103">
        <v>1</v>
      </c>
      <c r="J2332" s="103">
        <v>0.31</v>
      </c>
      <c r="K2332" s="103">
        <v>0.09</v>
      </c>
      <c r="L2332" s="103">
        <v>0.17</v>
      </c>
      <c r="M2332" s="103">
        <v>0.49</v>
      </c>
      <c r="N2332" s="103">
        <v>0.37</v>
      </c>
      <c r="O2332" s="103">
        <v>344.44444444444446</v>
      </c>
      <c r="P2332" s="103">
        <v>182.35294117647058</v>
      </c>
      <c r="Q2332" s="103">
        <v>132.43243243243242</v>
      </c>
      <c r="R2332" s="10" t="str">
        <f>CONCATENATE(Таблица1[[#This Row],[ОКПД]],Таблица1[[#This Row],[Признак периода данных]],Таблица1[[#This Row],[ОКЕИ]])</f>
        <v>10.13.13_168</v>
      </c>
      <c r="S2332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332" s="100" t="str">
        <f>VLOOKUP(Таблица1[[#This Row],[ОКЕИ]],'для единиц измирения'!$G$4:$H$1900,2,FALSE)</f>
        <v>тонн</v>
      </c>
      <c r="U2332" s="10" t="str">
        <f>LEFT(Таблица1[[#This Row],[ОКПД]],2)</f>
        <v>10</v>
      </c>
      <c r="V2332" s="10" t="e">
        <f>IF(H2332=H2339:H2342,"…*",Таблица1[[#This Row],[За отчётный месяц]])</f>
        <v>#VALUE!</v>
      </c>
      <c r="Y2332" s="26">
        <f t="shared" si="50"/>
        <v>0.49</v>
      </c>
      <c r="Z2332" s="99">
        <f t="shared" si="51"/>
        <v>132.43243243243242</v>
      </c>
    </row>
    <row r="2333" spans="1:26" ht="20.100000000000001" customHeight="1" x14ac:dyDescent="0.25">
      <c r="A2333" s="94">
        <v>45352</v>
      </c>
      <c r="B2333" s="5" t="s">
        <v>17</v>
      </c>
      <c r="C2333" s="5" t="s">
        <v>18</v>
      </c>
      <c r="D2333" s="5" t="s">
        <v>19</v>
      </c>
      <c r="E2333" s="77" t="s">
        <v>20</v>
      </c>
      <c r="F2333" s="84">
        <v>168</v>
      </c>
      <c r="G2333" s="81" t="s">
        <v>298</v>
      </c>
      <c r="H2333" s="81" t="s">
        <v>1299</v>
      </c>
      <c r="I2333" s="103">
        <v>1</v>
      </c>
      <c r="J2333" s="103">
        <v>0.31</v>
      </c>
      <c r="K2333" s="103">
        <v>0.09</v>
      </c>
      <c r="L2333" s="81"/>
      <c r="M2333" s="103">
        <v>0.49</v>
      </c>
      <c r="N2333" s="81"/>
      <c r="O2333" s="103">
        <v>344.44444444444446</v>
      </c>
      <c r="P2333" s="81"/>
      <c r="Q2333" s="81"/>
      <c r="R2333" s="10" t="str">
        <f>CONCATENATE(Таблица1[[#This Row],[ОКПД]],Таблица1[[#This Row],[Признак периода данных]],Таблица1[[#This Row],[ОКЕИ]])</f>
        <v>10.13.13.120_168</v>
      </c>
      <c r="S2333" s="10" t="str">
        <f>VLOOKUP(Таблица1[[#This Row],[ОКПД]],ОКПД!$A$2:$B$11000,2,FALSE)</f>
        <v>Субпродукты мясные пищевые соленые, в рассоле, сушеные или копченые</v>
      </c>
      <c r="T2333" s="100" t="str">
        <f>VLOOKUP(Таблица1[[#This Row],[ОКЕИ]],'для единиц измирения'!$G$4:$H$1900,2,FALSE)</f>
        <v>тонн</v>
      </c>
      <c r="U2333" s="10" t="str">
        <f>LEFT(Таблица1[[#This Row],[ОКПД]],2)</f>
        <v>10</v>
      </c>
      <c r="V2333" s="10" t="e">
        <f>IF(H2333=H2340:H2343,"…*",Таблица1[[#This Row],[За отчётный месяц]])</f>
        <v>#VALUE!</v>
      </c>
      <c r="Y2333" s="26">
        <f t="shared" si="50"/>
        <v>0.49</v>
      </c>
      <c r="Z2333" s="99">
        <f t="shared" si="51"/>
        <v>0</v>
      </c>
    </row>
    <row r="2334" spans="1:26" ht="20.100000000000001" customHeight="1" x14ac:dyDescent="0.25">
      <c r="A2334" s="94">
        <v>45352</v>
      </c>
      <c r="B2334" s="5" t="s">
        <v>17</v>
      </c>
      <c r="C2334" s="5" t="s">
        <v>18</v>
      </c>
      <c r="D2334" s="5" t="s">
        <v>19</v>
      </c>
      <c r="E2334" s="77" t="s">
        <v>20</v>
      </c>
      <c r="F2334" s="84">
        <v>168</v>
      </c>
      <c r="G2334" s="81" t="s">
        <v>298</v>
      </c>
      <c r="H2334" s="81" t="s">
        <v>9692</v>
      </c>
      <c r="I2334" s="103">
        <v>5</v>
      </c>
      <c r="J2334" s="103">
        <v>15.41</v>
      </c>
      <c r="K2334" s="103">
        <v>11.46</v>
      </c>
      <c r="L2334" s="81"/>
      <c r="M2334" s="103">
        <v>39.83</v>
      </c>
      <c r="N2334" s="81"/>
      <c r="O2334" s="103">
        <v>134.46771378708553</v>
      </c>
      <c r="P2334" s="81"/>
      <c r="Q2334" s="81"/>
      <c r="R2334" s="10" t="str">
        <f>CONCATENATE(Таблица1[[#This Row],[ОКПД]],Таблица1[[#This Row],[Признак периода данных]],Таблица1[[#This Row],[ОКЕИ]])</f>
        <v>10.13.14_168</v>
      </c>
      <c r="S2334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334" s="100" t="str">
        <f>VLOOKUP(Таблица1[[#This Row],[ОКЕИ]],'для единиц измирения'!$G$4:$H$1900,2,FALSE)</f>
        <v>тонн</v>
      </c>
      <c r="U2334" s="10" t="str">
        <f>LEFT(Таблица1[[#This Row],[ОКПД]],2)</f>
        <v>10</v>
      </c>
      <c r="V2334" s="10" t="e">
        <f>IF(H2334=H2341:H2344,"…*",Таблица1[[#This Row],[За отчётный месяц]])</f>
        <v>#VALUE!</v>
      </c>
      <c r="Y2334" s="26">
        <f t="shared" si="50"/>
        <v>39.83</v>
      </c>
      <c r="Z2334" s="99">
        <f t="shared" si="51"/>
        <v>0</v>
      </c>
    </row>
    <row r="2335" spans="1:26" ht="20.100000000000001" customHeight="1" x14ac:dyDescent="0.25">
      <c r="A2335" s="94">
        <v>45352</v>
      </c>
      <c r="B2335" s="5" t="s">
        <v>17</v>
      </c>
      <c r="C2335" s="5" t="s">
        <v>18</v>
      </c>
      <c r="D2335" s="5" t="s">
        <v>19</v>
      </c>
      <c r="E2335" s="77" t="s">
        <v>20</v>
      </c>
      <c r="F2335" s="84">
        <v>168</v>
      </c>
      <c r="G2335" s="81" t="s">
        <v>298</v>
      </c>
      <c r="H2335" s="81" t="s">
        <v>40</v>
      </c>
      <c r="I2335" s="103">
        <v>2</v>
      </c>
      <c r="J2335" s="103">
        <v>4.99</v>
      </c>
      <c r="K2335" s="103">
        <v>3.3</v>
      </c>
      <c r="L2335" s="103">
        <v>6.33</v>
      </c>
      <c r="M2335" s="103">
        <v>12.78</v>
      </c>
      <c r="N2335" s="103">
        <v>14.39</v>
      </c>
      <c r="O2335" s="103">
        <v>151.21212121212122</v>
      </c>
      <c r="P2335" s="103">
        <v>78.830963665086884</v>
      </c>
      <c r="Q2335" s="103">
        <v>88.811674774148713</v>
      </c>
      <c r="R2335" s="10" t="str">
        <f>CONCATENATE(Таблица1[[#This Row],[ОКПД]],Таблица1[[#This Row],[Признак периода данных]],Таблица1[[#This Row],[ОКЕИ]])</f>
        <v>10.13.14.002.АГ_168</v>
      </c>
      <c r="S2335" s="10" t="str">
        <f>VLOOKUP(Таблица1[[#This Row],[ОКПД]],ОКПД!$A$2:$B$11000,2,FALSE)</f>
        <v>Изделия колбасные, включая  изделия колбасные для детского питания</v>
      </c>
      <c r="T2335" s="100" t="str">
        <f>VLOOKUP(Таблица1[[#This Row],[ОКЕИ]],'для единиц измирения'!$G$4:$H$1900,2,FALSE)</f>
        <v>тонн</v>
      </c>
      <c r="U2335" s="10" t="str">
        <f>LEFT(Таблица1[[#This Row],[ОКПД]],2)</f>
        <v>10</v>
      </c>
      <c r="V2335" s="10" t="e">
        <f>IF(H2335=H2342:H2345,"…*",Таблица1[[#This Row],[За отчётный месяц]])</f>
        <v>#VALUE!</v>
      </c>
      <c r="Y2335" s="26">
        <f t="shared" si="50"/>
        <v>12.78</v>
      </c>
      <c r="Z2335" s="99">
        <f t="shared" si="51"/>
        <v>88.811674774148713</v>
      </c>
    </row>
    <row r="2336" spans="1:26" ht="20.100000000000001" customHeight="1" x14ac:dyDescent="0.25">
      <c r="A2336" s="94">
        <v>45352</v>
      </c>
      <c r="B2336" s="5" t="s">
        <v>17</v>
      </c>
      <c r="C2336" s="5" t="s">
        <v>18</v>
      </c>
      <c r="D2336" s="5" t="s">
        <v>19</v>
      </c>
      <c r="E2336" s="77" t="s">
        <v>20</v>
      </c>
      <c r="F2336" s="84">
        <v>168</v>
      </c>
      <c r="G2336" s="81" t="s">
        <v>298</v>
      </c>
      <c r="H2336" s="81" t="s">
        <v>43</v>
      </c>
      <c r="I2336" s="103">
        <v>2</v>
      </c>
      <c r="J2336" s="103">
        <v>3.34</v>
      </c>
      <c r="K2336" s="103">
        <v>2.37</v>
      </c>
      <c r="L2336" s="103">
        <v>4.07</v>
      </c>
      <c r="M2336" s="103">
        <v>8.66</v>
      </c>
      <c r="N2336" s="103">
        <v>9.41</v>
      </c>
      <c r="O2336" s="103">
        <v>140.9282700421941</v>
      </c>
      <c r="P2336" s="103">
        <v>82.063882063882062</v>
      </c>
      <c r="Q2336" s="103">
        <v>92.029755579171095</v>
      </c>
      <c r="R2336" s="10" t="str">
        <f>CONCATENATE(Таблица1[[#This Row],[ОКПД]],Таблица1[[#This Row],[Признак периода данных]],Таблица1[[#This Row],[ОКЕИ]])</f>
        <v>10.13.14.100_168</v>
      </c>
      <c r="S2336" s="10" t="str">
        <f>VLOOKUP(Таблица1[[#This Row],[ОКПД]],ОКПД!$A$2:$B$11000,2,FALSE)</f>
        <v>Изделия колбасные вареные, в том числе фаршированные</v>
      </c>
      <c r="T2336" s="100" t="str">
        <f>VLOOKUP(Таблица1[[#This Row],[ОКЕИ]],'для единиц измирения'!$G$4:$H$1900,2,FALSE)</f>
        <v>тонн</v>
      </c>
      <c r="U2336" s="10" t="str">
        <f>LEFT(Таблица1[[#This Row],[ОКПД]],2)</f>
        <v>10</v>
      </c>
      <c r="V2336" s="10" t="e">
        <f>IF(H2336=H2343:H2346,"…*",Таблица1[[#This Row],[За отчётный месяц]])</f>
        <v>#VALUE!</v>
      </c>
      <c r="Y2336" s="26">
        <f t="shared" si="50"/>
        <v>8.66</v>
      </c>
      <c r="Z2336" s="99">
        <f t="shared" si="51"/>
        <v>92.029755579171095</v>
      </c>
    </row>
    <row r="2337" spans="1:26" ht="20.100000000000001" customHeight="1" x14ac:dyDescent="0.25">
      <c r="A2337" s="94">
        <v>45352</v>
      </c>
      <c r="B2337" s="5" t="s">
        <v>17</v>
      </c>
      <c r="C2337" s="5" t="s">
        <v>18</v>
      </c>
      <c r="D2337" s="5" t="s">
        <v>19</v>
      </c>
      <c r="E2337" s="77" t="s">
        <v>20</v>
      </c>
      <c r="F2337" s="84">
        <v>168</v>
      </c>
      <c r="G2337" s="81" t="s">
        <v>298</v>
      </c>
      <c r="H2337" s="81" t="s">
        <v>1303</v>
      </c>
      <c r="I2337" s="103">
        <v>1</v>
      </c>
      <c r="J2337" s="103">
        <v>3.13</v>
      </c>
      <c r="K2337" s="103">
        <v>2.09</v>
      </c>
      <c r="L2337" s="81"/>
      <c r="M2337" s="103">
        <v>7.89</v>
      </c>
      <c r="N2337" s="81"/>
      <c r="O2337" s="103">
        <v>149.76076555023923</v>
      </c>
      <c r="P2337" s="81"/>
      <c r="Q2337" s="81"/>
      <c r="R2337" s="10" t="str">
        <f>CONCATENATE(Таблица1[[#This Row],[ОКПД]],Таблица1[[#This Row],[Признак периода данных]],Таблица1[[#This Row],[ОКЕИ]])</f>
        <v>10.13.14.110_168</v>
      </c>
      <c r="S2337" s="10" t="str">
        <f>VLOOKUP(Таблица1[[#This Row],[ОКПД]],ОКПД!$A$2:$B$11000,2,FALSE)</f>
        <v>Изделия колбасные вареные, в том числе фаршированные мясные</v>
      </c>
      <c r="T2337" s="100" t="str">
        <f>VLOOKUP(Таблица1[[#This Row],[ОКЕИ]],'для единиц измирения'!$G$4:$H$1900,2,FALSE)</f>
        <v>тонн</v>
      </c>
      <c r="U2337" s="10" t="str">
        <f>LEFT(Таблица1[[#This Row],[ОКПД]],2)</f>
        <v>10</v>
      </c>
      <c r="V2337" s="10" t="e">
        <f>IF(H2337=H2344:H2347,"…*",Таблица1[[#This Row],[За отчётный месяц]])</f>
        <v>#VALUE!</v>
      </c>
      <c r="Y2337" s="26">
        <f t="shared" si="50"/>
        <v>7.89</v>
      </c>
      <c r="Z2337" s="99">
        <f t="shared" si="51"/>
        <v>0</v>
      </c>
    </row>
    <row r="2338" spans="1:26" ht="20.100000000000001" customHeight="1" x14ac:dyDescent="0.25">
      <c r="A2338" s="94">
        <v>45352</v>
      </c>
      <c r="B2338" s="5" t="s">
        <v>17</v>
      </c>
      <c r="C2338" s="5" t="s">
        <v>18</v>
      </c>
      <c r="D2338" s="5" t="s">
        <v>19</v>
      </c>
      <c r="E2338" s="77" t="s">
        <v>20</v>
      </c>
      <c r="F2338" s="84">
        <v>168</v>
      </c>
      <c r="G2338" s="81" t="s">
        <v>298</v>
      </c>
      <c r="H2338" s="81" t="s">
        <v>1317</v>
      </c>
      <c r="I2338" s="103">
        <v>1</v>
      </c>
      <c r="J2338" s="103">
        <v>0.21</v>
      </c>
      <c r="K2338" s="103">
        <v>0.28000000000000003</v>
      </c>
      <c r="L2338" s="81"/>
      <c r="M2338" s="103">
        <v>0.77</v>
      </c>
      <c r="N2338" s="81"/>
      <c r="O2338" s="103">
        <v>75</v>
      </c>
      <c r="P2338" s="81"/>
      <c r="Q2338" s="81"/>
      <c r="R2338" s="10" t="str">
        <f>CONCATENATE(Таблица1[[#This Row],[ОКПД]],Таблица1[[#This Row],[Признак периода данных]],Таблица1[[#This Row],[ОКЕИ]])</f>
        <v>10.13.14.120_168</v>
      </c>
      <c r="S2338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338" s="100" t="str">
        <f>VLOOKUP(Таблица1[[#This Row],[ОКЕИ]],'для единиц измирения'!$G$4:$H$1900,2,FALSE)</f>
        <v>тонн</v>
      </c>
      <c r="U2338" s="10" t="str">
        <f>LEFT(Таблица1[[#This Row],[ОКПД]],2)</f>
        <v>10</v>
      </c>
      <c r="V2338" s="10" t="e">
        <f>IF(H2338=H2345:H2348,"…*",Таблица1[[#This Row],[За отчётный месяц]])</f>
        <v>#VALUE!</v>
      </c>
      <c r="Y2338" s="26">
        <f t="shared" si="50"/>
        <v>0.77</v>
      </c>
      <c r="Z2338" s="99">
        <f t="shared" si="51"/>
        <v>0</v>
      </c>
    </row>
    <row r="2339" spans="1:26" ht="20.100000000000001" customHeight="1" x14ac:dyDescent="0.25">
      <c r="A2339" s="94">
        <v>45352</v>
      </c>
      <c r="B2339" s="5" t="s">
        <v>17</v>
      </c>
      <c r="C2339" s="5" t="s">
        <v>18</v>
      </c>
      <c r="D2339" s="5" t="s">
        <v>19</v>
      </c>
      <c r="E2339" s="77" t="s">
        <v>20</v>
      </c>
      <c r="F2339" s="84">
        <v>168</v>
      </c>
      <c r="G2339" s="81" t="s">
        <v>298</v>
      </c>
      <c r="H2339" s="81" t="s">
        <v>45</v>
      </c>
      <c r="I2339" s="103">
        <v>2</v>
      </c>
      <c r="J2339" s="103">
        <v>1.4</v>
      </c>
      <c r="K2339" s="103">
        <v>0.77</v>
      </c>
      <c r="L2339" s="103">
        <v>2.09</v>
      </c>
      <c r="M2339" s="103">
        <v>3.57</v>
      </c>
      <c r="N2339" s="103">
        <v>4.57</v>
      </c>
      <c r="O2339" s="103">
        <v>181.81818181818181</v>
      </c>
      <c r="P2339" s="103">
        <v>66.985645933014354</v>
      </c>
      <c r="Q2339" s="103">
        <v>78.118161925601754</v>
      </c>
      <c r="R2339" s="10" t="str">
        <f>CONCATENATE(Таблица1[[#This Row],[ОКПД]],Таблица1[[#This Row],[Признак периода данных]],Таблица1[[#This Row],[ОКЕИ]])</f>
        <v>10.13.14.400_168</v>
      </c>
      <c r="S2339" s="10" t="str">
        <f>VLOOKUP(Таблица1[[#This Row],[ОКПД]],ОКПД!$A$2:$B$11000,2,FALSE)</f>
        <v>Изделия колбасные копченые</v>
      </c>
      <c r="T2339" s="100" t="str">
        <f>VLOOKUP(Таблица1[[#This Row],[ОКЕИ]],'для единиц измирения'!$G$4:$H$1900,2,FALSE)</f>
        <v>тонн</v>
      </c>
      <c r="U2339" s="10" t="str">
        <f>LEFT(Таблица1[[#This Row],[ОКПД]],2)</f>
        <v>10</v>
      </c>
      <c r="V2339" s="10" t="e">
        <f>IF(H2339=H2346:H2349,"…*",Таблица1[[#This Row],[За отчётный месяц]])</f>
        <v>#VALUE!</v>
      </c>
      <c r="Y2339" s="26">
        <f t="shared" si="50"/>
        <v>3.57</v>
      </c>
      <c r="Z2339" s="99">
        <f t="shared" si="51"/>
        <v>78.118161925601754</v>
      </c>
    </row>
    <row r="2340" spans="1:26" ht="20.100000000000001" customHeight="1" x14ac:dyDescent="0.25">
      <c r="A2340" s="94">
        <v>45352</v>
      </c>
      <c r="B2340" s="5" t="s">
        <v>17</v>
      </c>
      <c r="C2340" s="5" t="s">
        <v>18</v>
      </c>
      <c r="D2340" s="5" t="s">
        <v>19</v>
      </c>
      <c r="E2340" s="77" t="s">
        <v>20</v>
      </c>
      <c r="F2340" s="84">
        <v>168</v>
      </c>
      <c r="G2340" s="81" t="s">
        <v>298</v>
      </c>
      <c r="H2340" s="81" t="s">
        <v>1345</v>
      </c>
      <c r="I2340" s="103">
        <v>1</v>
      </c>
      <c r="J2340" s="103">
        <v>1.01</v>
      </c>
      <c r="K2340" s="103">
        <v>0.77</v>
      </c>
      <c r="L2340" s="81"/>
      <c r="M2340" s="103">
        <v>3.18</v>
      </c>
      <c r="N2340" s="81"/>
      <c r="O2340" s="103">
        <v>131.16883116883116</v>
      </c>
      <c r="P2340" s="81"/>
      <c r="Q2340" s="81"/>
      <c r="R2340" s="10" t="str">
        <f>CONCATENATE(Таблица1[[#This Row],[ОКПД]],Таблица1[[#This Row],[Признак периода данных]],Таблица1[[#This Row],[ОКЕИ]])</f>
        <v>10.13.14.410_168</v>
      </c>
      <c r="S2340" s="10" t="str">
        <f>VLOOKUP(Таблица1[[#This Row],[ОКПД]],ОКПД!$A$2:$B$11000,2,FALSE)</f>
        <v>Изделия колбасные копченые мясные</v>
      </c>
      <c r="T2340" s="100" t="str">
        <f>VLOOKUP(Таблица1[[#This Row],[ОКЕИ]],'для единиц измирения'!$G$4:$H$1900,2,FALSE)</f>
        <v>тонн</v>
      </c>
      <c r="U2340" s="10" t="str">
        <f>LEFT(Таблица1[[#This Row],[ОКПД]],2)</f>
        <v>10</v>
      </c>
      <c r="V2340" s="10" t="e">
        <f>IF(H2340=H2347:H2350,"…*",Таблица1[[#This Row],[За отчётный месяц]])</f>
        <v>#VALUE!</v>
      </c>
      <c r="Y2340" s="26">
        <f t="shared" si="50"/>
        <v>3.18</v>
      </c>
      <c r="Z2340" s="99">
        <f t="shared" si="51"/>
        <v>0</v>
      </c>
    </row>
    <row r="2341" spans="1:26" ht="20.100000000000001" customHeight="1" x14ac:dyDescent="0.25">
      <c r="A2341" s="94">
        <v>45352</v>
      </c>
      <c r="B2341" s="5" t="s">
        <v>17</v>
      </c>
      <c r="C2341" s="5" t="s">
        <v>18</v>
      </c>
      <c r="D2341" s="5" t="s">
        <v>19</v>
      </c>
      <c r="E2341" s="77" t="s">
        <v>20</v>
      </c>
      <c r="F2341" s="84">
        <v>168</v>
      </c>
      <c r="G2341" s="81" t="s">
        <v>298</v>
      </c>
      <c r="H2341" s="81" t="s">
        <v>1367</v>
      </c>
      <c r="I2341" s="103">
        <v>1</v>
      </c>
      <c r="J2341" s="103">
        <v>0.39</v>
      </c>
      <c r="K2341" s="81"/>
      <c r="L2341" s="81"/>
      <c r="M2341" s="103">
        <v>0.39</v>
      </c>
      <c r="N2341" s="81"/>
      <c r="O2341" s="81"/>
      <c r="P2341" s="81"/>
      <c r="Q2341" s="81"/>
      <c r="R2341" s="10" t="str">
        <f>CONCATENATE(Таблица1[[#This Row],[ОКПД]],Таблица1[[#This Row],[Признак периода данных]],Таблица1[[#This Row],[ОКЕИ]])</f>
        <v>10.13.14.430_168</v>
      </c>
      <c r="S2341" s="10" t="str">
        <f>VLOOKUP(Таблица1[[#This Row],[ОКПД]],ОКПД!$A$2:$B$11000,2,FALSE)</f>
        <v>Изделия колбасные копченые из мяса птицы</v>
      </c>
      <c r="T2341" s="100" t="str">
        <f>VLOOKUP(Таблица1[[#This Row],[ОКЕИ]],'для единиц измирения'!$G$4:$H$1900,2,FALSE)</f>
        <v>тонн</v>
      </c>
      <c r="U2341" s="10" t="str">
        <f>LEFT(Таблица1[[#This Row],[ОКПД]],2)</f>
        <v>10</v>
      </c>
      <c r="V2341" s="10" t="e">
        <f>IF(H2341=H2348:H2351,"…*",Таблица1[[#This Row],[За отчётный месяц]])</f>
        <v>#VALUE!</v>
      </c>
      <c r="Y2341" s="26">
        <f t="shared" si="50"/>
        <v>0.39</v>
      </c>
      <c r="Z2341" s="99">
        <f t="shared" si="51"/>
        <v>0</v>
      </c>
    </row>
    <row r="2342" spans="1:26" ht="20.100000000000001" customHeight="1" x14ac:dyDescent="0.25">
      <c r="A2342" s="94">
        <v>45352</v>
      </c>
      <c r="B2342" s="5" t="s">
        <v>17</v>
      </c>
      <c r="C2342" s="5" t="s">
        <v>18</v>
      </c>
      <c r="D2342" s="5" t="s">
        <v>19</v>
      </c>
      <c r="E2342" s="77" t="s">
        <v>20</v>
      </c>
      <c r="F2342" s="84">
        <v>168</v>
      </c>
      <c r="G2342" s="81" t="s">
        <v>298</v>
      </c>
      <c r="H2342" s="81" t="s">
        <v>47</v>
      </c>
      <c r="I2342" s="103">
        <v>1</v>
      </c>
      <c r="J2342" s="103">
        <v>0.25</v>
      </c>
      <c r="K2342" s="103">
        <v>0.16</v>
      </c>
      <c r="L2342" s="103">
        <v>0.17</v>
      </c>
      <c r="M2342" s="103">
        <v>0.55000000000000004</v>
      </c>
      <c r="N2342" s="103">
        <v>0.41</v>
      </c>
      <c r="O2342" s="103">
        <v>156.25</v>
      </c>
      <c r="P2342" s="103">
        <v>147.05882352941177</v>
      </c>
      <c r="Q2342" s="103">
        <v>134.14634146341464</v>
      </c>
      <c r="R2342" s="10" t="str">
        <f>CONCATENATE(Таблица1[[#This Row],[ОКПД]],Таблица1[[#This Row],[Признак периода данных]],Таблица1[[#This Row],[ОКЕИ]])</f>
        <v>10.13.14.500_168</v>
      </c>
      <c r="S2342" s="10" t="str">
        <f>VLOOKUP(Таблица1[[#This Row],[ОКПД]],ОКПД!$A$2:$B$11000,2,FALSE)</f>
        <v>Изделия колбасные из термически обработанных ингредиентов</v>
      </c>
      <c r="T2342" s="100" t="str">
        <f>VLOOKUP(Таблица1[[#This Row],[ОКЕИ]],'для единиц измирения'!$G$4:$H$1900,2,FALSE)</f>
        <v>тонн</v>
      </c>
      <c r="U2342" s="10" t="str">
        <f>LEFT(Таблица1[[#This Row],[ОКПД]],2)</f>
        <v>10</v>
      </c>
      <c r="V2342" s="10" t="e">
        <f>IF(H2342=H2349:H2352,"…*",Таблица1[[#This Row],[За отчётный месяц]])</f>
        <v>#VALUE!</v>
      </c>
      <c r="Y2342" s="26">
        <f t="shared" si="50"/>
        <v>0.55000000000000004</v>
      </c>
      <c r="Z2342" s="99">
        <f t="shared" si="51"/>
        <v>134.14634146341464</v>
      </c>
    </row>
    <row r="2343" spans="1:26" ht="20.100000000000001" customHeight="1" x14ac:dyDescent="0.25">
      <c r="A2343" s="94">
        <v>45352</v>
      </c>
      <c r="B2343" s="5" t="s">
        <v>17</v>
      </c>
      <c r="C2343" s="5" t="s">
        <v>18</v>
      </c>
      <c r="D2343" s="5" t="s">
        <v>19</v>
      </c>
      <c r="E2343" s="77" t="s">
        <v>20</v>
      </c>
      <c r="F2343" s="84">
        <v>168</v>
      </c>
      <c r="G2343" s="81" t="s">
        <v>298</v>
      </c>
      <c r="H2343" s="81" t="s">
        <v>1395</v>
      </c>
      <c r="I2343" s="103">
        <v>1</v>
      </c>
      <c r="J2343" s="103">
        <v>0.25</v>
      </c>
      <c r="K2343" s="103">
        <v>0.16</v>
      </c>
      <c r="L2343" s="81"/>
      <c r="M2343" s="103">
        <v>0.55000000000000004</v>
      </c>
      <c r="N2343" s="81"/>
      <c r="O2343" s="103">
        <v>156.25</v>
      </c>
      <c r="P2343" s="81"/>
      <c r="Q2343" s="81"/>
      <c r="R2343" s="10" t="str">
        <f>CONCATENATE(Таблица1[[#This Row],[ОКПД]],Таблица1[[#This Row],[Признак периода данных]],Таблица1[[#This Row],[ОКЕИ]])</f>
        <v>10.13.14.520_168</v>
      </c>
      <c r="S2343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343" s="100" t="str">
        <f>VLOOKUP(Таблица1[[#This Row],[ОКЕИ]],'для единиц измирения'!$G$4:$H$1900,2,FALSE)</f>
        <v>тонн</v>
      </c>
      <c r="U2343" s="10" t="str">
        <f>LEFT(Таблица1[[#This Row],[ОКПД]],2)</f>
        <v>10</v>
      </c>
      <c r="V2343" s="10" t="e">
        <f>IF(H2343=H2350:H2353,"…*",Таблица1[[#This Row],[За отчётный месяц]])</f>
        <v>#VALUE!</v>
      </c>
      <c r="Y2343" s="26">
        <f t="shared" si="50"/>
        <v>0.55000000000000004</v>
      </c>
      <c r="Z2343" s="99">
        <f t="shared" si="51"/>
        <v>0</v>
      </c>
    </row>
    <row r="2344" spans="1:26" ht="20.100000000000001" customHeight="1" x14ac:dyDescent="0.25">
      <c r="A2344" s="94">
        <v>45352</v>
      </c>
      <c r="B2344" s="5" t="s">
        <v>17</v>
      </c>
      <c r="C2344" s="5" t="s">
        <v>18</v>
      </c>
      <c r="D2344" s="5" t="s">
        <v>19</v>
      </c>
      <c r="E2344" s="77" t="s">
        <v>20</v>
      </c>
      <c r="F2344" s="84">
        <v>168</v>
      </c>
      <c r="G2344" s="81" t="s">
        <v>298</v>
      </c>
      <c r="H2344" s="81" t="s">
        <v>49</v>
      </c>
      <c r="I2344" s="103">
        <v>2</v>
      </c>
      <c r="J2344" s="103">
        <v>1.45</v>
      </c>
      <c r="K2344" s="103">
        <v>0.65</v>
      </c>
      <c r="L2344" s="103">
        <v>1.87</v>
      </c>
      <c r="M2344" s="103">
        <v>3.2</v>
      </c>
      <c r="N2344" s="103">
        <v>3.48</v>
      </c>
      <c r="O2344" s="103">
        <v>223.07692307692307</v>
      </c>
      <c r="P2344" s="103">
        <v>77.540106951871664</v>
      </c>
      <c r="Q2344" s="103">
        <v>91.954022988505741</v>
      </c>
      <c r="R2344" s="10" t="str">
        <f>CONCATENATE(Таблица1[[#This Row],[ОКПД]],Таблица1[[#This Row],[Признак периода данных]],Таблица1[[#This Row],[ОКЕИ]])</f>
        <v>10.13.14.600_168</v>
      </c>
      <c r="S2344" s="10" t="str">
        <f>VLOOKUP(Таблица1[[#This Row],[ОКПД]],ОКПД!$A$2:$B$11000,2,FALSE)</f>
        <v>Продукты из мяса и мяса птицы</v>
      </c>
      <c r="T2344" s="100" t="str">
        <f>VLOOKUP(Таблица1[[#This Row],[ОКЕИ]],'для единиц измирения'!$G$4:$H$1900,2,FALSE)</f>
        <v>тонн</v>
      </c>
      <c r="U2344" s="10" t="str">
        <f>LEFT(Таблица1[[#This Row],[ОКПД]],2)</f>
        <v>10</v>
      </c>
      <c r="V2344" s="10" t="e">
        <f>IF(H2344=H2351:H2354,"…*",Таблица1[[#This Row],[За отчётный месяц]])</f>
        <v>#VALUE!</v>
      </c>
      <c r="Y2344" s="26">
        <f t="shared" si="50"/>
        <v>3.2</v>
      </c>
      <c r="Z2344" s="99">
        <f t="shared" si="51"/>
        <v>91.954022988505741</v>
      </c>
    </row>
    <row r="2345" spans="1:26" ht="20.100000000000001" customHeight="1" x14ac:dyDescent="0.25">
      <c r="A2345" s="94">
        <v>45352</v>
      </c>
      <c r="B2345" s="5" t="s">
        <v>17</v>
      </c>
      <c r="C2345" s="5" t="s">
        <v>18</v>
      </c>
      <c r="D2345" s="5" t="s">
        <v>19</v>
      </c>
      <c r="E2345" s="77" t="s">
        <v>20</v>
      </c>
      <c r="F2345" s="84">
        <v>168</v>
      </c>
      <c r="G2345" s="81" t="s">
        <v>298</v>
      </c>
      <c r="H2345" s="81" t="s">
        <v>51</v>
      </c>
      <c r="I2345" s="103">
        <v>1</v>
      </c>
      <c r="J2345" s="103">
        <v>1.03</v>
      </c>
      <c r="K2345" s="103">
        <v>0.62</v>
      </c>
      <c r="L2345" s="103">
        <v>1.38</v>
      </c>
      <c r="M2345" s="103">
        <v>2.73</v>
      </c>
      <c r="N2345" s="103">
        <v>2.44</v>
      </c>
      <c r="O2345" s="103">
        <v>166.12903225806451</v>
      </c>
      <c r="P2345" s="103">
        <v>74.637681159420296</v>
      </c>
      <c r="Q2345" s="103">
        <v>111.88524590163935</v>
      </c>
      <c r="R2345" s="10" t="str">
        <f>CONCATENATE(Таблица1[[#This Row],[ОКПД]],Таблица1[[#This Row],[Признак периода данных]],Таблица1[[#This Row],[ОКЕИ]])</f>
        <v>10.13.14.610_168</v>
      </c>
      <c r="S2345" s="10" t="str">
        <f>VLOOKUP(Таблица1[[#This Row],[ОКПД]],ОКПД!$A$2:$B$11000,2,FALSE)</f>
        <v>Продукты из мяса</v>
      </c>
      <c r="T2345" s="100" t="str">
        <f>VLOOKUP(Таблица1[[#This Row],[ОКЕИ]],'для единиц измирения'!$G$4:$H$1900,2,FALSE)</f>
        <v>тонн</v>
      </c>
      <c r="U2345" s="10" t="str">
        <f>LEFT(Таблица1[[#This Row],[ОКПД]],2)</f>
        <v>10</v>
      </c>
      <c r="V2345" s="10" t="e">
        <f>IF(H2345=H2352:H2355,"…*",Таблица1[[#This Row],[За отчётный месяц]])</f>
        <v>#VALUE!</v>
      </c>
      <c r="Y2345" s="26">
        <f t="shared" si="50"/>
        <v>2.73</v>
      </c>
      <c r="Z2345" s="99">
        <f t="shared" si="51"/>
        <v>111.88524590163935</v>
      </c>
    </row>
    <row r="2346" spans="1:26" ht="20.100000000000001" customHeight="1" x14ac:dyDescent="0.25">
      <c r="A2346" s="94">
        <v>45352</v>
      </c>
      <c r="B2346" s="5" t="s">
        <v>17</v>
      </c>
      <c r="C2346" s="5" t="s">
        <v>18</v>
      </c>
      <c r="D2346" s="5" t="s">
        <v>19</v>
      </c>
      <c r="E2346" s="77" t="s">
        <v>20</v>
      </c>
      <c r="F2346" s="84">
        <v>168</v>
      </c>
      <c r="G2346" s="81" t="s">
        <v>298</v>
      </c>
      <c r="H2346" s="81" t="s">
        <v>53</v>
      </c>
      <c r="I2346" s="103">
        <v>2</v>
      </c>
      <c r="J2346" s="103">
        <v>0.42</v>
      </c>
      <c r="K2346" s="103">
        <v>0.03</v>
      </c>
      <c r="L2346" s="103">
        <v>0.49</v>
      </c>
      <c r="M2346" s="103">
        <v>0.47</v>
      </c>
      <c r="N2346" s="103">
        <v>1.04</v>
      </c>
      <c r="O2346" s="103">
        <v>1400</v>
      </c>
      <c r="P2346" s="103">
        <v>85.714285714285708</v>
      </c>
      <c r="Q2346" s="103">
        <v>45.192307692307693</v>
      </c>
      <c r="R2346" s="10" t="str">
        <f>CONCATENATE(Таблица1[[#This Row],[ОКПД]],Таблица1[[#This Row],[Признак периода данных]],Таблица1[[#This Row],[ОКЕИ]])</f>
        <v>10.13.14.620_168</v>
      </c>
      <c r="S2346" s="10" t="str">
        <f>VLOOKUP(Таблица1[[#This Row],[ОКПД]],ОКПД!$A$2:$B$11000,2,FALSE)</f>
        <v>Продукты из мяса птицы</v>
      </c>
      <c r="T2346" s="100" t="str">
        <f>VLOOKUP(Таблица1[[#This Row],[ОКЕИ]],'для единиц измирения'!$G$4:$H$1900,2,FALSE)</f>
        <v>тонн</v>
      </c>
      <c r="U2346" s="10" t="str">
        <f>LEFT(Таблица1[[#This Row],[ОКПД]],2)</f>
        <v>10</v>
      </c>
      <c r="V2346" s="10" t="e">
        <f>IF(H2346=H2353:H2356,"…*",Таблица1[[#This Row],[За отчётный месяц]])</f>
        <v>#VALUE!</v>
      </c>
      <c r="Y2346" s="26">
        <f t="shared" si="50"/>
        <v>0.47</v>
      </c>
      <c r="Z2346" s="99">
        <f t="shared" si="51"/>
        <v>45.192307692307693</v>
      </c>
    </row>
    <row r="2347" spans="1:26" ht="20.100000000000001" customHeight="1" x14ac:dyDescent="0.25">
      <c r="A2347" s="94">
        <v>45352</v>
      </c>
      <c r="B2347" s="5" t="s">
        <v>17</v>
      </c>
      <c r="C2347" s="5" t="s">
        <v>18</v>
      </c>
      <c r="D2347" s="5" t="s">
        <v>19</v>
      </c>
      <c r="E2347" s="77" t="s">
        <v>20</v>
      </c>
      <c r="F2347" s="84">
        <v>168</v>
      </c>
      <c r="G2347" s="81" t="s">
        <v>298</v>
      </c>
      <c r="H2347" s="81" t="s">
        <v>55</v>
      </c>
      <c r="I2347" s="103">
        <v>5</v>
      </c>
      <c r="J2347" s="103">
        <v>8.9700000000000006</v>
      </c>
      <c r="K2347" s="103">
        <v>7.51</v>
      </c>
      <c r="L2347" s="103">
        <v>10.37</v>
      </c>
      <c r="M2347" s="103">
        <v>23.16</v>
      </c>
      <c r="N2347" s="103">
        <v>27.25</v>
      </c>
      <c r="O2347" s="103">
        <v>119.44074567243675</v>
      </c>
      <c r="P2347" s="103">
        <v>86.499517839922859</v>
      </c>
      <c r="Q2347" s="103">
        <v>84.9908256880734</v>
      </c>
      <c r="R2347" s="10" t="str">
        <f>CONCATENATE(Таблица1[[#This Row],[ОКПД]],Таблица1[[#This Row],[Признак периода данных]],Таблица1[[#This Row],[ОКЕИ]])</f>
        <v>10.13.14.700_168</v>
      </c>
      <c r="S2347" s="10" t="str">
        <f>VLOOKUP(Таблица1[[#This Row],[ОКПД]],ОКПД!$A$2:$B$11000,2,FALSE)</f>
        <v>Полуфабрикаты мясные, мясосодержащие, охлажденные, замороженные</v>
      </c>
      <c r="T2347" s="100" t="str">
        <f>VLOOKUP(Таблица1[[#This Row],[ОКЕИ]],'для единиц измирения'!$G$4:$H$1900,2,FALSE)</f>
        <v>тонн</v>
      </c>
      <c r="U2347" s="10" t="str">
        <f>LEFT(Таблица1[[#This Row],[ОКПД]],2)</f>
        <v>10</v>
      </c>
      <c r="V2347" s="10" t="e">
        <f>IF(H2347=H2354:H2357,"…*",Таблица1[[#This Row],[За отчётный месяц]])</f>
        <v>#VALUE!</v>
      </c>
      <c r="Y2347" s="26">
        <f t="shared" si="50"/>
        <v>23.16</v>
      </c>
      <c r="Z2347" s="99">
        <f t="shared" si="51"/>
        <v>84.9908256880734</v>
      </c>
    </row>
    <row r="2348" spans="1:26" ht="20.100000000000001" customHeight="1" x14ac:dyDescent="0.25">
      <c r="A2348" s="94">
        <v>45352</v>
      </c>
      <c r="B2348" s="5" t="s">
        <v>17</v>
      </c>
      <c r="C2348" s="5" t="s">
        <v>18</v>
      </c>
      <c r="D2348" s="5" t="s">
        <v>19</v>
      </c>
      <c r="E2348" s="77" t="s">
        <v>20</v>
      </c>
      <c r="F2348" s="84">
        <v>168</v>
      </c>
      <c r="G2348" s="81" t="s">
        <v>298</v>
      </c>
      <c r="H2348" s="81" t="s">
        <v>1429</v>
      </c>
      <c r="I2348" s="103">
        <v>5</v>
      </c>
      <c r="J2348" s="103">
        <v>6.43</v>
      </c>
      <c r="K2348" s="103">
        <v>5.65</v>
      </c>
      <c r="L2348" s="81"/>
      <c r="M2348" s="103">
        <v>16.93</v>
      </c>
      <c r="N2348" s="81"/>
      <c r="O2348" s="103">
        <v>113.80530973451327</v>
      </c>
      <c r="P2348" s="81"/>
      <c r="Q2348" s="81"/>
      <c r="R2348" s="10" t="str">
        <f>CONCATENATE(Таблица1[[#This Row],[ОКПД]],Таблица1[[#This Row],[Признак периода данных]],Таблица1[[#This Row],[ОКЕИ]])</f>
        <v>10.13.14.710_168</v>
      </c>
      <c r="S2348" s="10" t="str">
        <f>VLOOKUP(Таблица1[[#This Row],[ОКПД]],ОКПД!$A$2:$B$11000,2,FALSE)</f>
        <v>Полуфабрикаты мясные охлажденные, замороженные</v>
      </c>
      <c r="T2348" s="100" t="str">
        <f>VLOOKUP(Таблица1[[#This Row],[ОКЕИ]],'для единиц измирения'!$G$4:$H$1900,2,FALSE)</f>
        <v>тонн</v>
      </c>
      <c r="U2348" s="10" t="str">
        <f>LEFT(Таблица1[[#This Row],[ОКПД]],2)</f>
        <v>10</v>
      </c>
      <c r="V2348" s="10" t="e">
        <f>IF(H2348=H2355:H2358,"…*",Таблица1[[#This Row],[За отчётный месяц]])</f>
        <v>#VALUE!</v>
      </c>
      <c r="Y2348" s="26">
        <f t="shared" si="50"/>
        <v>16.93</v>
      </c>
      <c r="Z2348" s="99">
        <f t="shared" si="51"/>
        <v>0</v>
      </c>
    </row>
    <row r="2349" spans="1:26" ht="20.100000000000001" customHeight="1" x14ac:dyDescent="0.25">
      <c r="A2349" s="94">
        <v>45352</v>
      </c>
      <c r="B2349" s="5" t="s">
        <v>17</v>
      </c>
      <c r="C2349" s="5" t="s">
        <v>18</v>
      </c>
      <c r="D2349" s="5" t="s">
        <v>19</v>
      </c>
      <c r="E2349" s="77" t="s">
        <v>20</v>
      </c>
      <c r="F2349" s="84">
        <v>168</v>
      </c>
      <c r="G2349" s="81" t="s">
        <v>298</v>
      </c>
      <c r="H2349" s="81" t="s">
        <v>1447</v>
      </c>
      <c r="I2349" s="103">
        <v>2</v>
      </c>
      <c r="J2349" s="103">
        <v>2.2400000000000002</v>
      </c>
      <c r="K2349" s="103">
        <v>1.33</v>
      </c>
      <c r="L2349" s="81"/>
      <c r="M2349" s="103">
        <v>4.8339999999999996</v>
      </c>
      <c r="N2349" s="81"/>
      <c r="O2349" s="103">
        <v>168.42105263157896</v>
      </c>
      <c r="P2349" s="81"/>
      <c r="Q2349" s="81"/>
      <c r="R2349" s="10" t="str">
        <f>CONCATENATE(Таблица1[[#This Row],[ОКПД]],Таблица1[[#This Row],[Признак периода данных]],Таблица1[[#This Row],[ОКЕИ]])</f>
        <v>10.13.14.720_168</v>
      </c>
      <c r="S2349" s="10" t="str">
        <f>VLOOKUP(Таблица1[[#This Row],[ОКПД]],ОКПД!$A$2:$B$11000,2,FALSE)</f>
        <v>Полуфабрикаты мясосодержащие охлажденные, замороженные</v>
      </c>
      <c r="T2349" s="100" t="str">
        <f>VLOOKUP(Таблица1[[#This Row],[ОКЕИ]],'для единиц измирения'!$G$4:$H$1900,2,FALSE)</f>
        <v>тонн</v>
      </c>
      <c r="U2349" s="10" t="str">
        <f>LEFT(Таблица1[[#This Row],[ОКПД]],2)</f>
        <v>10</v>
      </c>
      <c r="V2349" s="10" t="e">
        <f>IF(H2349=H2356:H2359,"…*",Таблица1[[#This Row],[За отчётный месяц]])</f>
        <v>#VALUE!</v>
      </c>
      <c r="Y2349" s="26">
        <f t="shared" si="50"/>
        <v>4.8339999999999996</v>
      </c>
      <c r="Z2349" s="99">
        <f t="shared" si="51"/>
        <v>0</v>
      </c>
    </row>
    <row r="2350" spans="1:26" ht="20.100000000000001" customHeight="1" x14ac:dyDescent="0.25">
      <c r="A2350" s="94">
        <v>45352</v>
      </c>
      <c r="B2350" s="5" t="s">
        <v>17</v>
      </c>
      <c r="C2350" s="5" t="s">
        <v>18</v>
      </c>
      <c r="D2350" s="5" t="s">
        <v>19</v>
      </c>
      <c r="E2350" s="77" t="s">
        <v>20</v>
      </c>
      <c r="F2350" s="84">
        <v>168</v>
      </c>
      <c r="G2350" s="81" t="s">
        <v>298</v>
      </c>
      <c r="H2350" s="81" t="s">
        <v>1465</v>
      </c>
      <c r="I2350" s="103">
        <v>1</v>
      </c>
      <c r="J2350" s="103">
        <v>0.3</v>
      </c>
      <c r="K2350" s="103">
        <v>0.53</v>
      </c>
      <c r="L2350" s="81"/>
      <c r="M2350" s="103">
        <v>1.3959999999999999</v>
      </c>
      <c r="N2350" s="81"/>
      <c r="O2350" s="103">
        <v>56.60377358490566</v>
      </c>
      <c r="P2350" s="81"/>
      <c r="Q2350" s="81"/>
      <c r="R2350" s="10" t="str">
        <f>CONCATENATE(Таблица1[[#This Row],[ОКПД]],Таблица1[[#This Row],[Признак периода данных]],Таблица1[[#This Row],[ОКЕИ]])</f>
        <v>10.13.14.730_168</v>
      </c>
      <c r="S2350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350" s="100" t="str">
        <f>VLOOKUP(Таблица1[[#This Row],[ОКЕИ]],'для единиц измирения'!$G$4:$H$1900,2,FALSE)</f>
        <v>тонн</v>
      </c>
      <c r="U2350" s="10" t="str">
        <f>LEFT(Таблица1[[#This Row],[ОКПД]],2)</f>
        <v>10</v>
      </c>
      <c r="V2350" s="10" t="e">
        <f>IF(H2350=H2357:H2360,"…*",Таблица1[[#This Row],[За отчётный месяц]])</f>
        <v>#VALUE!</v>
      </c>
      <c r="Y2350" s="26">
        <f t="shared" si="50"/>
        <v>1.3959999999999999</v>
      </c>
      <c r="Z2350" s="99">
        <f t="shared" si="51"/>
        <v>0</v>
      </c>
    </row>
    <row r="2351" spans="1:26" ht="20.100000000000001" customHeight="1" x14ac:dyDescent="0.25">
      <c r="A2351" s="94">
        <v>45352</v>
      </c>
      <c r="B2351" s="5" t="s">
        <v>17</v>
      </c>
      <c r="C2351" s="5" t="s">
        <v>18</v>
      </c>
      <c r="D2351" s="5" t="s">
        <v>19</v>
      </c>
      <c r="E2351" s="77" t="s">
        <v>20</v>
      </c>
      <c r="F2351" s="84">
        <v>168</v>
      </c>
      <c r="G2351" s="81" t="s">
        <v>298</v>
      </c>
      <c r="H2351" s="81" t="s">
        <v>58</v>
      </c>
      <c r="I2351" s="81"/>
      <c r="J2351" s="81"/>
      <c r="K2351" s="81"/>
      <c r="L2351" s="81"/>
      <c r="M2351" s="103">
        <v>0.69</v>
      </c>
      <c r="N2351" s="81"/>
      <c r="O2351" s="81"/>
      <c r="P2351" s="81"/>
      <c r="Q2351" s="81"/>
      <c r="R2351" s="10" t="str">
        <f>CONCATENATE(Таблица1[[#This Row],[ОКПД]],Таблица1[[#This Row],[Признак периода данных]],Таблица1[[#This Row],[ОКЕИ]])</f>
        <v>10.13.14.800_168</v>
      </c>
      <c r="S2351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351" s="100" t="str">
        <f>VLOOKUP(Таблица1[[#This Row],[ОКЕИ]],'для единиц измирения'!$G$4:$H$1900,2,FALSE)</f>
        <v>тонн</v>
      </c>
      <c r="U2351" s="10" t="str">
        <f>LEFT(Таблица1[[#This Row],[ОКПД]],2)</f>
        <v>10</v>
      </c>
      <c r="V2351" s="10" t="e">
        <f>IF(H2351=H2358:H2361,"…*",Таблица1[[#This Row],[За отчётный месяц]])</f>
        <v>#VALUE!</v>
      </c>
      <c r="Y2351" s="26">
        <f t="shared" si="50"/>
        <v>0.69</v>
      </c>
      <c r="Z2351" s="99">
        <f t="shared" si="51"/>
        <v>0</v>
      </c>
    </row>
    <row r="2352" spans="1:26" ht="20.100000000000001" customHeight="1" x14ac:dyDescent="0.25">
      <c r="A2352" s="94">
        <v>45352</v>
      </c>
      <c r="B2352" s="5" t="s">
        <v>17</v>
      </c>
      <c r="C2352" s="5" t="s">
        <v>18</v>
      </c>
      <c r="D2352" s="5" t="s">
        <v>19</v>
      </c>
      <c r="E2352" s="77" t="s">
        <v>20</v>
      </c>
      <c r="F2352" s="84">
        <v>168</v>
      </c>
      <c r="G2352" s="81" t="s">
        <v>298</v>
      </c>
      <c r="H2352" s="81" t="s">
        <v>1493</v>
      </c>
      <c r="I2352" s="81"/>
      <c r="J2352" s="81"/>
      <c r="K2352" s="81"/>
      <c r="L2352" s="81"/>
      <c r="M2352" s="103">
        <v>0.69</v>
      </c>
      <c r="N2352" s="81"/>
      <c r="O2352" s="81"/>
      <c r="P2352" s="81"/>
      <c r="Q2352" s="81"/>
      <c r="R2352" s="10" t="str">
        <f>CONCATENATE(Таблица1[[#This Row],[ОКПД]],Таблица1[[#This Row],[Признак периода данных]],Таблица1[[#This Row],[ОКЕИ]])</f>
        <v>10.13.14.820_168</v>
      </c>
      <c r="S2352" s="10" t="str">
        <f>VLOOKUP(Таблица1[[#This Row],[ОКПД]],ОКПД!$A$2:$B$11000,2,FALSE)</f>
        <v>Изделия кулинарные мясосодержащие охлажденные, замороженные</v>
      </c>
      <c r="T2352" s="100" t="str">
        <f>VLOOKUP(Таблица1[[#This Row],[ОКЕИ]],'для единиц измирения'!$G$4:$H$1900,2,FALSE)</f>
        <v>тонн</v>
      </c>
      <c r="U2352" s="10" t="str">
        <f>LEFT(Таблица1[[#This Row],[ОКПД]],2)</f>
        <v>10</v>
      </c>
      <c r="V2352" s="10" t="e">
        <f>IF(H2352=H2359:H2362,"…*",Таблица1[[#This Row],[За отчётный месяц]])</f>
        <v>#VALUE!</v>
      </c>
      <c r="Y2352" s="26">
        <f t="shared" si="50"/>
        <v>0.69</v>
      </c>
      <c r="Z2352" s="99">
        <f t="shared" si="51"/>
        <v>0</v>
      </c>
    </row>
    <row r="2353" spans="1:26" ht="20.100000000000001" customHeight="1" x14ac:dyDescent="0.25">
      <c r="A2353" s="94">
        <v>45352</v>
      </c>
      <c r="B2353" s="5" t="s">
        <v>17</v>
      </c>
      <c r="C2353" s="5" t="s">
        <v>18</v>
      </c>
      <c r="D2353" s="5" t="s">
        <v>19</v>
      </c>
      <c r="E2353" s="77" t="s">
        <v>20</v>
      </c>
      <c r="F2353" s="84">
        <v>882</v>
      </c>
      <c r="G2353" s="81" t="s">
        <v>298</v>
      </c>
      <c r="H2353" s="81" t="s">
        <v>313</v>
      </c>
      <c r="I2353" s="103">
        <v>2</v>
      </c>
      <c r="J2353" s="103">
        <v>29.507999999999999</v>
      </c>
      <c r="K2353" s="103">
        <v>20.239999999999998</v>
      </c>
      <c r="L2353" s="103">
        <v>19.82</v>
      </c>
      <c r="M2353" s="103">
        <v>63.438000000000002</v>
      </c>
      <c r="N2353" s="103">
        <v>48.69</v>
      </c>
      <c r="O2353" s="103">
        <v>145.79051383399209</v>
      </c>
      <c r="P2353" s="103">
        <v>148.87991927346116</v>
      </c>
      <c r="Q2353" s="103">
        <v>130.28958718422675</v>
      </c>
      <c r="R2353" s="10" t="str">
        <f>CONCATENATE(Таблица1[[#This Row],[ОКПД]],Таблица1[[#This Row],[Признак периода данных]],Таблица1[[#This Row],[ОКЕИ]])</f>
        <v>10.13.15.002.АГ_882</v>
      </c>
      <c r="S2353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353" s="100" t="str">
        <f>VLOOKUP(Таблица1[[#This Row],[ОКЕИ]],'для единиц измирения'!$G$4:$H$1900,2,FALSE)</f>
        <v>тыс.усл. банок</v>
      </c>
      <c r="U2353" s="10" t="str">
        <f>LEFT(Таблица1[[#This Row],[ОКПД]],2)</f>
        <v>10</v>
      </c>
      <c r="V2353" s="10" t="e">
        <f>IF(H2353=H2360:H2363,"…*",Таблица1[[#This Row],[За отчётный месяц]])</f>
        <v>#VALUE!</v>
      </c>
      <c r="Y2353" s="26">
        <f t="shared" si="50"/>
        <v>63.438000000000002</v>
      </c>
      <c r="Z2353" s="99">
        <f t="shared" si="51"/>
        <v>130.28958718422675</v>
      </c>
    </row>
    <row r="2354" spans="1:26" ht="20.100000000000001" customHeight="1" x14ac:dyDescent="0.25">
      <c r="A2354" s="94">
        <v>45352</v>
      </c>
      <c r="B2354" s="5" t="s">
        <v>17</v>
      </c>
      <c r="C2354" s="5" t="s">
        <v>18</v>
      </c>
      <c r="D2354" s="5" t="s">
        <v>19</v>
      </c>
      <c r="E2354" s="77" t="s">
        <v>20</v>
      </c>
      <c r="F2354" s="84">
        <v>882</v>
      </c>
      <c r="G2354" s="81" t="s">
        <v>298</v>
      </c>
      <c r="H2354" s="81" t="s">
        <v>316</v>
      </c>
      <c r="I2354" s="103">
        <v>2</v>
      </c>
      <c r="J2354" s="103">
        <v>22.745999999999999</v>
      </c>
      <c r="K2354" s="103">
        <v>18.12</v>
      </c>
      <c r="L2354" s="103">
        <v>19.43</v>
      </c>
      <c r="M2354" s="103">
        <v>52.436</v>
      </c>
      <c r="N2354" s="103">
        <v>46.8</v>
      </c>
      <c r="O2354" s="103">
        <v>125.52980132450331</v>
      </c>
      <c r="P2354" s="103">
        <v>117.0663921770458</v>
      </c>
      <c r="Q2354" s="103">
        <v>112.04273504273505</v>
      </c>
      <c r="R2354" s="10" t="str">
        <f>CONCATENATE(Таблица1[[#This Row],[ОКПД]],Таблица1[[#This Row],[Признак периода данных]],Таблица1[[#This Row],[ОКЕИ]])</f>
        <v>10.13.15.110_882</v>
      </c>
      <c r="S2354" s="10" t="str">
        <f>VLOOKUP(Таблица1[[#This Row],[ОКПД]],ОКПД!$A$2:$B$11000,2,FALSE)</f>
        <v>Консервы мясные</v>
      </c>
      <c r="T2354" s="100" t="str">
        <f>VLOOKUP(Таблица1[[#This Row],[ОКЕИ]],'для единиц измирения'!$G$4:$H$1900,2,FALSE)</f>
        <v>тыс.усл. банок</v>
      </c>
      <c r="U2354" s="10" t="str">
        <f>LEFT(Таблица1[[#This Row],[ОКПД]],2)</f>
        <v>10</v>
      </c>
      <c r="V2354" s="10" t="e">
        <f>IF(H2354=H2361:H2364,"…*",Таблица1[[#This Row],[За отчётный месяц]])</f>
        <v>#VALUE!</v>
      </c>
      <c r="Y2354" s="26">
        <f t="shared" si="50"/>
        <v>52.436</v>
      </c>
      <c r="Z2354" s="99">
        <f t="shared" si="51"/>
        <v>112.04273504273505</v>
      </c>
    </row>
    <row r="2355" spans="1:26" ht="20.100000000000001" customHeight="1" x14ac:dyDescent="0.25">
      <c r="A2355" s="94">
        <v>45352</v>
      </c>
      <c r="B2355" s="5" t="s">
        <v>17</v>
      </c>
      <c r="C2355" s="5" t="s">
        <v>18</v>
      </c>
      <c r="D2355" s="5" t="s">
        <v>19</v>
      </c>
      <c r="E2355" s="77" t="s">
        <v>20</v>
      </c>
      <c r="F2355" s="84">
        <v>882</v>
      </c>
      <c r="G2355" s="81" t="s">
        <v>298</v>
      </c>
      <c r="H2355" s="81" t="s">
        <v>318</v>
      </c>
      <c r="I2355" s="103">
        <v>2</v>
      </c>
      <c r="J2355" s="103">
        <v>6.7619999999999996</v>
      </c>
      <c r="K2355" s="103">
        <v>2.12</v>
      </c>
      <c r="L2355" s="103">
        <v>0.39</v>
      </c>
      <c r="M2355" s="103">
        <v>11.002000000000001</v>
      </c>
      <c r="N2355" s="103">
        <v>1.36</v>
      </c>
      <c r="O2355" s="103">
        <v>318.96226415094338</v>
      </c>
      <c r="P2355" s="103">
        <v>1733.8461538461538</v>
      </c>
      <c r="Q2355" s="103">
        <v>808.97058823529414</v>
      </c>
      <c r="R2355" s="10" t="str">
        <f>CONCATENATE(Таблица1[[#This Row],[ОКПД]],Таблица1[[#This Row],[Признак периода данных]],Таблица1[[#This Row],[ОКЕИ]])</f>
        <v>10.13.15.120_882</v>
      </c>
      <c r="S2355" s="10" t="str">
        <f>VLOOKUP(Таблица1[[#This Row],[ОКПД]],ОКПД!$A$2:$B$11000,2,FALSE)</f>
        <v>Консервы мясосодержащие</v>
      </c>
      <c r="T2355" s="100" t="str">
        <f>VLOOKUP(Таблица1[[#This Row],[ОКЕИ]],'для единиц измирения'!$G$4:$H$1900,2,FALSE)</f>
        <v>тыс.усл. банок</v>
      </c>
      <c r="U2355" s="10" t="str">
        <f>LEFT(Таблица1[[#This Row],[ОКПД]],2)</f>
        <v>10</v>
      </c>
      <c r="V2355" s="10" t="e">
        <f>IF(H2355=H2362:H2365,"…*",Таблица1[[#This Row],[За отчётный месяц]])</f>
        <v>#VALUE!</v>
      </c>
      <c r="Y2355" s="26">
        <f t="shared" si="50"/>
        <v>11.002000000000001</v>
      </c>
      <c r="Z2355" s="99">
        <f t="shared" si="51"/>
        <v>808.97058823529414</v>
      </c>
    </row>
    <row r="2356" spans="1:26" ht="20.100000000000001" customHeight="1" x14ac:dyDescent="0.25">
      <c r="A2356" s="94">
        <v>45352</v>
      </c>
      <c r="B2356" s="5" t="s">
        <v>17</v>
      </c>
      <c r="C2356" s="5" t="s">
        <v>18</v>
      </c>
      <c r="D2356" s="5" t="s">
        <v>19</v>
      </c>
      <c r="E2356" s="77" t="s">
        <v>20</v>
      </c>
      <c r="F2356" s="84">
        <v>882</v>
      </c>
      <c r="G2356" s="81" t="s">
        <v>298</v>
      </c>
      <c r="H2356" s="81" t="s">
        <v>320</v>
      </c>
      <c r="I2356" s="81"/>
      <c r="J2356" s="81"/>
      <c r="K2356" s="81"/>
      <c r="L2356" s="103">
        <v>0.39</v>
      </c>
      <c r="M2356" s="81"/>
      <c r="N2356" s="103">
        <v>1.36</v>
      </c>
      <c r="O2356" s="81"/>
      <c r="P2356" s="81"/>
      <c r="Q2356" s="81"/>
      <c r="R2356" s="10" t="str">
        <f>CONCATENATE(Таблица1[[#This Row],[ОКПД]],Таблица1[[#This Row],[Признак периода данных]],Таблица1[[#This Row],[ОКЕИ]])</f>
        <v>10.13.15.128_882</v>
      </c>
      <c r="S2356" s="10" t="str">
        <f>VLOOKUP(Таблица1[[#This Row],[ОКПД]],ОКПД!$A$2:$B$11000,2,FALSE)</f>
        <v>Блюда обеденные вторые мясосодержащие консервированные</v>
      </c>
      <c r="T2356" s="100" t="str">
        <f>VLOOKUP(Таблица1[[#This Row],[ОКЕИ]],'для единиц измирения'!$G$4:$H$1900,2,FALSE)</f>
        <v>тыс.усл. банок</v>
      </c>
      <c r="U2356" s="10" t="str">
        <f>LEFT(Таблица1[[#This Row],[ОКПД]],2)</f>
        <v>10</v>
      </c>
      <c r="V2356" s="10" t="e">
        <f>IF(H2356=H2363:H2366,"…*",Таблица1[[#This Row],[За отчётный месяц]])</f>
        <v>#VALUE!</v>
      </c>
      <c r="Y2356" s="26">
        <f t="shared" si="50"/>
        <v>0</v>
      </c>
      <c r="Z2356" s="99">
        <f t="shared" si="51"/>
        <v>0</v>
      </c>
    </row>
    <row r="2357" spans="1:26" ht="20.100000000000001" customHeight="1" x14ac:dyDescent="0.25">
      <c r="A2357" s="94">
        <v>45352</v>
      </c>
      <c r="B2357" s="5" t="s">
        <v>17</v>
      </c>
      <c r="C2357" s="5" t="s">
        <v>18</v>
      </c>
      <c r="D2357" s="5" t="s">
        <v>19</v>
      </c>
      <c r="E2357" s="77" t="s">
        <v>20</v>
      </c>
      <c r="F2357" s="84">
        <v>882</v>
      </c>
      <c r="G2357" s="81" t="s">
        <v>298</v>
      </c>
      <c r="H2357" s="81" t="s">
        <v>322</v>
      </c>
      <c r="I2357" s="81"/>
      <c r="J2357" s="81"/>
      <c r="K2357" s="81"/>
      <c r="L2357" s="81"/>
      <c r="M2357" s="81"/>
      <c r="N2357" s="103">
        <v>0.53</v>
      </c>
      <c r="O2357" s="81"/>
      <c r="P2357" s="81"/>
      <c r="Q2357" s="81"/>
      <c r="R2357" s="10" t="str">
        <f>CONCATENATE(Таблица1[[#This Row],[ОКПД]],Таблица1[[#This Row],[Признак периода данных]],Таблица1[[#This Row],[ОКЕИ]])</f>
        <v>10.13.15.130_882</v>
      </c>
      <c r="S2357" s="10" t="str">
        <f>VLOOKUP(Таблица1[[#This Row],[ОКПД]],ОКПД!$A$2:$B$11000,2,FALSE)</f>
        <v>Консервы из мяса и субпродуктов птицы</v>
      </c>
      <c r="T2357" s="100" t="str">
        <f>VLOOKUP(Таблица1[[#This Row],[ОКЕИ]],'для единиц измирения'!$G$4:$H$1900,2,FALSE)</f>
        <v>тыс.усл. банок</v>
      </c>
      <c r="U2357" s="10" t="str">
        <f>LEFT(Таблица1[[#This Row],[ОКПД]],2)</f>
        <v>10</v>
      </c>
      <c r="V2357" s="10" t="e">
        <f>IF(H2357=H2364:H2367,"…*",Таблица1[[#This Row],[За отчётный месяц]])</f>
        <v>#VALUE!</v>
      </c>
      <c r="Y2357" s="26">
        <f t="shared" si="50"/>
        <v>0</v>
      </c>
      <c r="Z2357" s="99">
        <f t="shared" si="51"/>
        <v>0</v>
      </c>
    </row>
    <row r="2358" spans="1:26" ht="20.100000000000001" customHeight="1" x14ac:dyDescent="0.25">
      <c r="A2358" s="94">
        <v>45352</v>
      </c>
      <c r="B2358" s="5" t="s">
        <v>17</v>
      </c>
      <c r="C2358" s="5" t="s">
        <v>18</v>
      </c>
      <c r="D2358" s="5" t="s">
        <v>19</v>
      </c>
      <c r="E2358" s="77" t="s">
        <v>20</v>
      </c>
      <c r="F2358" s="84">
        <v>168</v>
      </c>
      <c r="G2358" s="81" t="s">
        <v>298</v>
      </c>
      <c r="H2358" s="81" t="s">
        <v>1575</v>
      </c>
      <c r="I2358" s="103">
        <v>1</v>
      </c>
      <c r="J2358" s="103">
        <v>1.04</v>
      </c>
      <c r="K2358" s="103">
        <v>0.61</v>
      </c>
      <c r="L2358" s="81"/>
      <c r="M2358" s="103">
        <v>3.66</v>
      </c>
      <c r="N2358" s="81"/>
      <c r="O2358" s="103">
        <v>170.49180327868854</v>
      </c>
      <c r="P2358" s="81"/>
      <c r="Q2358" s="81"/>
      <c r="R2358" s="10" t="str">
        <f>CONCATENATE(Таблица1[[#This Row],[ОКПД]],Таблица1[[#This Row],[Признак периода данных]],Таблица1[[#This Row],[ОКЕИ]])</f>
        <v>10.13.15.190_168</v>
      </c>
      <c r="S2358" s="10" t="str">
        <f>VLOOKUP(Таблица1[[#This Row],[ОКПД]],ОКПД!$A$2:$B$11000,2,FALSE)</f>
        <v>Продукция мясная пищевая, в том числе из мяса птицы прочая</v>
      </c>
      <c r="T2358" s="100" t="str">
        <f>VLOOKUP(Таблица1[[#This Row],[ОКЕИ]],'для единиц измирения'!$G$4:$H$1900,2,FALSE)</f>
        <v>тонн</v>
      </c>
      <c r="U2358" s="10" t="str">
        <f>LEFT(Таблица1[[#This Row],[ОКПД]],2)</f>
        <v>10</v>
      </c>
      <c r="V2358" s="10" t="e">
        <f>IF(H2358=H2365:H2368,"…*",Таблица1[[#This Row],[За отчётный месяц]])</f>
        <v>#VALUE!</v>
      </c>
      <c r="Y2358" s="26">
        <f t="shared" si="50"/>
        <v>3.66</v>
      </c>
      <c r="Z2358" s="99">
        <f t="shared" si="51"/>
        <v>0</v>
      </c>
    </row>
    <row r="2359" spans="1:26" ht="20.100000000000001" customHeight="1" x14ac:dyDescent="0.25">
      <c r="A2359" s="94">
        <v>45352</v>
      </c>
      <c r="B2359" s="5" t="s">
        <v>17</v>
      </c>
      <c r="C2359" s="5" t="s">
        <v>18</v>
      </c>
      <c r="D2359" s="5" t="s">
        <v>19</v>
      </c>
      <c r="E2359" s="77" t="s">
        <v>20</v>
      </c>
      <c r="F2359" s="84">
        <v>168</v>
      </c>
      <c r="G2359" s="81" t="s">
        <v>298</v>
      </c>
      <c r="H2359" s="81" t="s">
        <v>1577</v>
      </c>
      <c r="I2359" s="103">
        <v>1</v>
      </c>
      <c r="J2359" s="103">
        <v>1.04</v>
      </c>
      <c r="K2359" s="103">
        <v>0.61</v>
      </c>
      <c r="L2359" s="81"/>
      <c r="M2359" s="103">
        <v>3.66</v>
      </c>
      <c r="N2359" s="81"/>
      <c r="O2359" s="103">
        <v>170.49180327868854</v>
      </c>
      <c r="P2359" s="81"/>
      <c r="Q2359" s="81"/>
      <c r="R2359" s="10" t="str">
        <f>CONCATENATE(Таблица1[[#This Row],[ОКПД]],Таблица1[[#This Row],[Признак периода данных]],Таблица1[[#This Row],[ОКЕИ]])</f>
        <v>10.13.15.191_168</v>
      </c>
      <c r="S2359" s="10" t="str">
        <f>VLOOKUP(Таблица1[[#This Row],[ОКПД]],ОКПД!$A$2:$B$11000,2,FALSE)</f>
        <v>Кость пищевая</v>
      </c>
      <c r="T2359" s="100" t="str">
        <f>VLOOKUP(Таблица1[[#This Row],[ОКЕИ]],'для единиц измирения'!$G$4:$H$1900,2,FALSE)</f>
        <v>тонн</v>
      </c>
      <c r="U2359" s="10" t="str">
        <f>LEFT(Таблица1[[#This Row],[ОКПД]],2)</f>
        <v>10</v>
      </c>
      <c r="V2359" s="10" t="e">
        <f>IF(H2359=H2366:H2369,"…*",Таблица1[[#This Row],[За отчётный месяц]])</f>
        <v>#VALUE!</v>
      </c>
      <c r="Y2359" s="26">
        <f t="shared" si="50"/>
        <v>3.66</v>
      </c>
      <c r="Z2359" s="99">
        <f t="shared" si="51"/>
        <v>0</v>
      </c>
    </row>
    <row r="2360" spans="1:26" ht="20.100000000000001" customHeight="1" x14ac:dyDescent="0.25">
      <c r="A2360" s="94">
        <v>45352</v>
      </c>
      <c r="B2360" s="5" t="s">
        <v>17</v>
      </c>
      <c r="C2360" s="5" t="s">
        <v>18</v>
      </c>
      <c r="D2360" s="5" t="s">
        <v>19</v>
      </c>
      <c r="E2360" s="77" t="s">
        <v>20</v>
      </c>
      <c r="F2360" s="84">
        <v>168</v>
      </c>
      <c r="G2360" s="81" t="s">
        <v>298</v>
      </c>
      <c r="H2360" s="81" t="s">
        <v>61</v>
      </c>
      <c r="I2360" s="103">
        <v>3</v>
      </c>
      <c r="J2360" s="103">
        <v>9.0739999999999998</v>
      </c>
      <c r="K2360" s="103">
        <v>7.9619999999999997</v>
      </c>
      <c r="L2360" s="103">
        <v>10.012</v>
      </c>
      <c r="M2360" s="103">
        <v>30.306000000000001</v>
      </c>
      <c r="N2360" s="103">
        <v>24.927</v>
      </c>
      <c r="O2360" s="103">
        <v>113.96634011554886</v>
      </c>
      <c r="P2360" s="103">
        <v>90.631242508989217</v>
      </c>
      <c r="Q2360" s="103">
        <v>121.57901071127692</v>
      </c>
      <c r="R2360" s="10" t="str">
        <f>CONCATENATE(Таблица1[[#This Row],[ОКПД]],Таблица1[[#This Row],[Признак периода данных]],Таблица1[[#This Row],[ОКЕИ]])</f>
        <v>10.20_168</v>
      </c>
      <c r="S2360" s="10" t="str">
        <f>VLOOKUP(Таблица1[[#This Row],[ОКПД]],ОКПД!$A$2:$B$11000,2,FALSE)</f>
        <v>Рыба переработанная и консервированная, ракообразные и моллюски</v>
      </c>
      <c r="T2360" s="100" t="str">
        <f>VLOOKUP(Таблица1[[#This Row],[ОКЕИ]],'для единиц измирения'!$G$4:$H$1900,2,FALSE)</f>
        <v>тонн</v>
      </c>
      <c r="U2360" s="10" t="str">
        <f>LEFT(Таблица1[[#This Row],[ОКПД]],2)</f>
        <v>10</v>
      </c>
      <c r="V2360" s="10" t="e">
        <f>IF(H2360=H2367:H2370,"…*",Таблица1[[#This Row],[За отчётный месяц]])</f>
        <v>#VALUE!</v>
      </c>
      <c r="Y2360" s="26">
        <f t="shared" si="50"/>
        <v>30.306000000000001</v>
      </c>
      <c r="Z2360" s="99">
        <f t="shared" si="51"/>
        <v>121.57901071127692</v>
      </c>
    </row>
    <row r="2361" spans="1:26" ht="20.100000000000001" customHeight="1" x14ac:dyDescent="0.25">
      <c r="A2361" s="94">
        <v>45352</v>
      </c>
      <c r="B2361" s="5" t="s">
        <v>17</v>
      </c>
      <c r="C2361" s="5" t="s">
        <v>18</v>
      </c>
      <c r="D2361" s="5" t="s">
        <v>19</v>
      </c>
      <c r="E2361" s="77" t="s">
        <v>20</v>
      </c>
      <c r="F2361" s="84">
        <v>882</v>
      </c>
      <c r="G2361" s="81" t="s">
        <v>298</v>
      </c>
      <c r="H2361" s="81" t="s">
        <v>61</v>
      </c>
      <c r="I2361" s="81"/>
      <c r="J2361" s="81"/>
      <c r="K2361" s="81"/>
      <c r="L2361" s="103">
        <v>0.79700000000000004</v>
      </c>
      <c r="M2361" s="81"/>
      <c r="N2361" s="103">
        <v>2.657</v>
      </c>
      <c r="O2361" s="81"/>
      <c r="P2361" s="81"/>
      <c r="Q2361" s="81"/>
      <c r="R2361" s="10" t="str">
        <f>CONCATENATE(Таблица1[[#This Row],[ОКПД]],Таблица1[[#This Row],[Признак периода данных]],Таблица1[[#This Row],[ОКЕИ]])</f>
        <v>10.20_882</v>
      </c>
      <c r="S2361" s="10" t="str">
        <f>VLOOKUP(Таблица1[[#This Row],[ОКПД]],ОКПД!$A$2:$B$11000,2,FALSE)</f>
        <v>Рыба переработанная и консервированная, ракообразные и моллюски</v>
      </c>
      <c r="T2361" s="100" t="str">
        <f>VLOOKUP(Таблица1[[#This Row],[ОКЕИ]],'для единиц измирения'!$G$4:$H$1900,2,FALSE)</f>
        <v>тыс.усл. банок</v>
      </c>
      <c r="U2361" s="10" t="str">
        <f>LEFT(Таблица1[[#This Row],[ОКПД]],2)</f>
        <v>10</v>
      </c>
      <c r="V2361" s="10" t="e">
        <f>IF(H2361=H2368:H2371,"…*",Таблица1[[#This Row],[За отчётный месяц]])</f>
        <v>#VALUE!</v>
      </c>
      <c r="Y2361" s="26">
        <f t="shared" si="50"/>
        <v>0</v>
      </c>
      <c r="Z2361" s="99">
        <f t="shared" si="51"/>
        <v>0</v>
      </c>
    </row>
    <row r="2362" spans="1:26" ht="20.100000000000001" customHeight="1" x14ac:dyDescent="0.25">
      <c r="A2362" s="94">
        <v>45352</v>
      </c>
      <c r="B2362" s="5" t="s">
        <v>17</v>
      </c>
      <c r="C2362" s="5" t="s">
        <v>18</v>
      </c>
      <c r="D2362" s="5" t="s">
        <v>19</v>
      </c>
      <c r="E2362" s="77" t="s">
        <v>20</v>
      </c>
      <c r="F2362" s="84">
        <v>168</v>
      </c>
      <c r="G2362" s="81" t="s">
        <v>298</v>
      </c>
      <c r="H2362" s="81" t="s">
        <v>65</v>
      </c>
      <c r="I2362" s="103">
        <v>1</v>
      </c>
      <c r="J2362" s="103">
        <v>1.349</v>
      </c>
      <c r="K2362" s="103">
        <v>0.92</v>
      </c>
      <c r="L2362" s="103">
        <v>1.284</v>
      </c>
      <c r="M2362" s="103">
        <v>9.58</v>
      </c>
      <c r="N2362" s="103">
        <v>2.544</v>
      </c>
      <c r="O2362" s="103">
        <v>146.63043478260869</v>
      </c>
      <c r="P2362" s="103">
        <v>105.06230529595015</v>
      </c>
      <c r="Q2362" s="103">
        <v>376.57232704402514</v>
      </c>
      <c r="R2362" s="10" t="str">
        <f>CONCATENATE(Таблица1[[#This Row],[ОКПД]],Таблица1[[#This Row],[Признак периода данных]],Таблица1[[#This Row],[ОКЕИ]])</f>
        <v>10.20.1_168</v>
      </c>
      <c r="S2362" s="10" t="str">
        <f>VLOOKUP(Таблица1[[#This Row],[ОКПД]],ОКПД!$A$2:$B$11000,2,FALSE)</f>
        <v>Продукция из рыбы свежая, охлажденная или мороженая</v>
      </c>
      <c r="T2362" s="100" t="str">
        <f>VLOOKUP(Таблица1[[#This Row],[ОКЕИ]],'для единиц измирения'!$G$4:$H$1900,2,FALSE)</f>
        <v>тонн</v>
      </c>
      <c r="U2362" s="10" t="str">
        <f>LEFT(Таблица1[[#This Row],[ОКПД]],2)</f>
        <v>10</v>
      </c>
      <c r="V2362" s="10" t="e">
        <f>IF(H2362=H2369:H2372,"…*",Таблица1[[#This Row],[За отчётный месяц]])</f>
        <v>#VALUE!</v>
      </c>
      <c r="Y2362" s="26">
        <f t="shared" si="50"/>
        <v>9.58</v>
      </c>
      <c r="Z2362" s="99">
        <f t="shared" si="51"/>
        <v>376.57232704402514</v>
      </c>
    </row>
    <row r="2363" spans="1:26" ht="20.100000000000001" customHeight="1" x14ac:dyDescent="0.25">
      <c r="A2363" s="94">
        <v>45352</v>
      </c>
      <c r="B2363" s="5" t="s">
        <v>17</v>
      </c>
      <c r="C2363" s="5" t="s">
        <v>18</v>
      </c>
      <c r="D2363" s="5" t="s">
        <v>19</v>
      </c>
      <c r="E2363" s="77" t="s">
        <v>20</v>
      </c>
      <c r="F2363" s="84">
        <v>168</v>
      </c>
      <c r="G2363" s="81" t="s">
        <v>298</v>
      </c>
      <c r="H2363" s="81" t="s">
        <v>68</v>
      </c>
      <c r="I2363" s="81"/>
      <c r="J2363" s="81"/>
      <c r="K2363" s="81"/>
      <c r="L2363" s="103">
        <v>0.5</v>
      </c>
      <c r="M2363" s="103">
        <v>6.7</v>
      </c>
      <c r="N2363" s="103">
        <v>0.5</v>
      </c>
      <c r="O2363" s="81"/>
      <c r="P2363" s="81"/>
      <c r="Q2363" s="103">
        <v>1340</v>
      </c>
      <c r="R2363" s="10" t="str">
        <f>CONCATENATE(Таблица1[[#This Row],[ОКПД]],Таблица1[[#This Row],[Признак периода данных]],Таблица1[[#This Row],[ОКЕИ]])</f>
        <v>10.20.13_168</v>
      </c>
      <c r="S2363" s="10" t="str">
        <f>VLOOKUP(Таблица1[[#This Row],[ОКПД]],ОКПД!$A$2:$B$11000,2,FALSE)</f>
        <v>Рыба мороженая</v>
      </c>
      <c r="T2363" s="100" t="str">
        <f>VLOOKUP(Таблица1[[#This Row],[ОКЕИ]],'для единиц измирения'!$G$4:$H$1900,2,FALSE)</f>
        <v>тонн</v>
      </c>
      <c r="U2363" s="10" t="str">
        <f>LEFT(Таблица1[[#This Row],[ОКПД]],2)</f>
        <v>10</v>
      </c>
      <c r="V2363" s="10" t="e">
        <f>IF(H2363=H2370:H2373,"…*",Таблица1[[#This Row],[За отчётный месяц]])</f>
        <v>#VALUE!</v>
      </c>
      <c r="Y2363" s="26">
        <f t="shared" si="50"/>
        <v>6.7</v>
      </c>
      <c r="Z2363" s="99">
        <f t="shared" si="51"/>
        <v>1340</v>
      </c>
    </row>
    <row r="2364" spans="1:26" ht="20.100000000000001" customHeight="1" x14ac:dyDescent="0.25">
      <c r="A2364" s="94">
        <v>45352</v>
      </c>
      <c r="B2364" s="5" t="s">
        <v>17</v>
      </c>
      <c r="C2364" s="5" t="s">
        <v>18</v>
      </c>
      <c r="D2364" s="5" t="s">
        <v>19</v>
      </c>
      <c r="E2364" s="77" t="s">
        <v>20</v>
      </c>
      <c r="F2364" s="84">
        <v>168</v>
      </c>
      <c r="G2364" s="81" t="s">
        <v>298</v>
      </c>
      <c r="H2364" s="81" t="s">
        <v>71</v>
      </c>
      <c r="I2364" s="81"/>
      <c r="J2364" s="81"/>
      <c r="K2364" s="81"/>
      <c r="L2364" s="81"/>
      <c r="M2364" s="103">
        <v>6.7</v>
      </c>
      <c r="N2364" s="81"/>
      <c r="O2364" s="81"/>
      <c r="P2364" s="81"/>
      <c r="Q2364" s="81"/>
      <c r="R2364" s="10" t="str">
        <f>CONCATENATE(Таблица1[[#This Row],[ОКПД]],Таблица1[[#This Row],[Признак периода данных]],Таблица1[[#This Row],[ОКЕИ]])</f>
        <v>10.20.13.120_168</v>
      </c>
      <c r="S2364" s="10" t="str">
        <f>VLOOKUP(Таблица1[[#This Row],[ОКПД]],ОКПД!$A$2:$B$11000,2,FALSE)</f>
        <v>Рыба морская мороженая</v>
      </c>
      <c r="T2364" s="100" t="str">
        <f>VLOOKUP(Таблица1[[#This Row],[ОКЕИ]],'для единиц измирения'!$G$4:$H$1900,2,FALSE)</f>
        <v>тонн</v>
      </c>
      <c r="U2364" s="10" t="str">
        <f>LEFT(Таблица1[[#This Row],[ОКПД]],2)</f>
        <v>10</v>
      </c>
      <c r="V2364" s="10" t="e">
        <f>IF(H2364=H2371:H2374,"…*",Таблица1[[#This Row],[За отчётный месяц]])</f>
        <v>#VALUE!</v>
      </c>
      <c r="Y2364" s="26">
        <f t="shared" si="50"/>
        <v>6.7</v>
      </c>
      <c r="Z2364" s="99">
        <f t="shared" si="51"/>
        <v>0</v>
      </c>
    </row>
    <row r="2365" spans="1:26" ht="20.100000000000001" customHeight="1" x14ac:dyDescent="0.25">
      <c r="A2365" s="94">
        <v>45352</v>
      </c>
      <c r="B2365" s="5" t="s">
        <v>17</v>
      </c>
      <c r="C2365" s="5" t="s">
        <v>18</v>
      </c>
      <c r="D2365" s="5" t="s">
        <v>19</v>
      </c>
      <c r="E2365" s="77" t="s">
        <v>20</v>
      </c>
      <c r="F2365" s="84">
        <v>168</v>
      </c>
      <c r="G2365" s="81" t="s">
        <v>298</v>
      </c>
      <c r="H2365" s="81" t="s">
        <v>73</v>
      </c>
      <c r="I2365" s="103">
        <v>1</v>
      </c>
      <c r="J2365" s="103">
        <v>0.69099999999999995</v>
      </c>
      <c r="K2365" s="103">
        <v>0.48299999999999998</v>
      </c>
      <c r="L2365" s="103">
        <v>0.378</v>
      </c>
      <c r="M2365" s="103">
        <v>1.3839999999999999</v>
      </c>
      <c r="N2365" s="103">
        <v>0.86099999999999999</v>
      </c>
      <c r="O2365" s="103">
        <v>143.06418219461699</v>
      </c>
      <c r="P2365" s="103">
        <v>182.80423280423281</v>
      </c>
      <c r="Q2365" s="103">
        <v>160.74332171893147</v>
      </c>
      <c r="R2365" s="10" t="str">
        <f>CONCATENATE(Таблица1[[#This Row],[ОКПД]],Таблица1[[#This Row],[Признак периода данных]],Таблица1[[#This Row],[ОКЕИ]])</f>
        <v>10.20.14_168</v>
      </c>
      <c r="S2365" s="10" t="str">
        <f>VLOOKUP(Таблица1[[#This Row],[ОКПД]],ОКПД!$A$2:$B$11000,2,FALSE)</f>
        <v>Филе рыбное мороженое</v>
      </c>
      <c r="T2365" s="100" t="str">
        <f>VLOOKUP(Таблица1[[#This Row],[ОКЕИ]],'для единиц измирения'!$G$4:$H$1900,2,FALSE)</f>
        <v>тонн</v>
      </c>
      <c r="U2365" s="10" t="str">
        <f>LEFT(Таблица1[[#This Row],[ОКПД]],2)</f>
        <v>10</v>
      </c>
      <c r="V2365" s="10" t="e">
        <f>IF(H2365=H2372:H2375,"…*",Таблица1[[#This Row],[За отчётный месяц]])</f>
        <v>#VALUE!</v>
      </c>
      <c r="Y2365" s="26">
        <f t="shared" si="50"/>
        <v>1.3839999999999999</v>
      </c>
      <c r="Z2365" s="99">
        <f t="shared" si="51"/>
        <v>160.74332171893147</v>
      </c>
    </row>
    <row r="2366" spans="1:26" ht="20.100000000000001" customHeight="1" x14ac:dyDescent="0.25">
      <c r="A2366" s="94">
        <v>45352</v>
      </c>
      <c r="B2366" s="5" t="s">
        <v>17</v>
      </c>
      <c r="C2366" s="5" t="s">
        <v>18</v>
      </c>
      <c r="D2366" s="5" t="s">
        <v>19</v>
      </c>
      <c r="E2366" s="77" t="s">
        <v>20</v>
      </c>
      <c r="F2366" s="84">
        <v>168</v>
      </c>
      <c r="G2366" s="81" t="s">
        <v>298</v>
      </c>
      <c r="H2366" s="81" t="s">
        <v>9686</v>
      </c>
      <c r="I2366" s="103">
        <v>1</v>
      </c>
      <c r="J2366" s="103">
        <v>0.69099999999999995</v>
      </c>
      <c r="K2366" s="103">
        <v>0.48299999999999998</v>
      </c>
      <c r="L2366" s="81"/>
      <c r="M2366" s="103">
        <v>1.3839999999999999</v>
      </c>
      <c r="N2366" s="81"/>
      <c r="O2366" s="103">
        <v>143.06418219461699</v>
      </c>
      <c r="P2366" s="81"/>
      <c r="Q2366" s="81"/>
      <c r="R2366" s="10" t="str">
        <f>CONCATENATE(Таблица1[[#This Row],[ОКПД]],Таблица1[[#This Row],[Признак периода данных]],Таблица1[[#This Row],[ОКЕИ]])</f>
        <v>10.20.14.110_168</v>
      </c>
      <c r="S2366" s="10" t="str">
        <f>VLOOKUP(Таблица1[[#This Row],[ОКПД]],ОКПД!$A$2:$B$11000,2,FALSE)</f>
        <v>Филе пресноводной рыбы мороженое</v>
      </c>
      <c r="T2366" s="100" t="str">
        <f>VLOOKUP(Таблица1[[#This Row],[ОКЕИ]],'для единиц измирения'!$G$4:$H$1900,2,FALSE)</f>
        <v>тонн</v>
      </c>
      <c r="U2366" s="10" t="str">
        <f>LEFT(Таблица1[[#This Row],[ОКПД]],2)</f>
        <v>10</v>
      </c>
      <c r="V2366" s="10" t="e">
        <f>IF(H2366=H2373:H2376,"…*",Таблица1[[#This Row],[За отчётный месяц]])</f>
        <v>#VALUE!</v>
      </c>
      <c r="Y2366" s="26">
        <f t="shared" si="50"/>
        <v>1.3839999999999999</v>
      </c>
      <c r="Z2366" s="99">
        <f t="shared" si="51"/>
        <v>0</v>
      </c>
    </row>
    <row r="2367" spans="1:26" ht="20.100000000000001" customHeight="1" x14ac:dyDescent="0.25">
      <c r="A2367" s="94">
        <v>45352</v>
      </c>
      <c r="B2367" s="5" t="s">
        <v>17</v>
      </c>
      <c r="C2367" s="5" t="s">
        <v>18</v>
      </c>
      <c r="D2367" s="5" t="s">
        <v>19</v>
      </c>
      <c r="E2367" s="77" t="s">
        <v>20</v>
      </c>
      <c r="F2367" s="84">
        <v>168</v>
      </c>
      <c r="G2367" s="81" t="s">
        <v>298</v>
      </c>
      <c r="H2367" s="81" t="s">
        <v>78</v>
      </c>
      <c r="I2367" s="103">
        <v>1</v>
      </c>
      <c r="J2367" s="103">
        <v>0.65800000000000003</v>
      </c>
      <c r="K2367" s="103">
        <v>0.437</v>
      </c>
      <c r="L2367" s="103">
        <v>0.40600000000000003</v>
      </c>
      <c r="M2367" s="103">
        <v>1.496</v>
      </c>
      <c r="N2367" s="103">
        <v>1.1830000000000001</v>
      </c>
      <c r="O2367" s="103">
        <v>150.57208237986271</v>
      </c>
      <c r="P2367" s="103">
        <v>162.06896551724137</v>
      </c>
      <c r="Q2367" s="103">
        <v>126.458157227388</v>
      </c>
      <c r="R2367" s="10" t="str">
        <f>CONCATENATE(Таблица1[[#This Row],[ОКПД]],Таблица1[[#This Row],[Признак периода данных]],Таблица1[[#This Row],[ОКЕИ]])</f>
        <v>10.20.15_168</v>
      </c>
      <c r="S2367" s="10" t="str">
        <f>VLOOKUP(Таблица1[[#This Row],[ОКПД]],ОКПД!$A$2:$B$11000,2,FALSE)</f>
        <v>Мясо рыбы (включая фарш) мороженое</v>
      </c>
      <c r="T2367" s="100" t="str">
        <f>VLOOKUP(Таблица1[[#This Row],[ОКЕИ]],'для единиц измирения'!$G$4:$H$1900,2,FALSE)</f>
        <v>тонн</v>
      </c>
      <c r="U2367" s="10" t="str">
        <f>LEFT(Таблица1[[#This Row],[ОКПД]],2)</f>
        <v>10</v>
      </c>
      <c r="V2367" s="10" t="e">
        <f>IF(H2367=H2374:H2377,"…*",Таблица1[[#This Row],[За отчётный месяц]])</f>
        <v>#VALUE!</v>
      </c>
      <c r="Y2367" s="26">
        <f t="shared" si="50"/>
        <v>1.496</v>
      </c>
      <c r="Z2367" s="99">
        <f t="shared" si="51"/>
        <v>126.458157227388</v>
      </c>
    </row>
    <row r="2368" spans="1:26" ht="20.100000000000001" customHeight="1" x14ac:dyDescent="0.25">
      <c r="A2368" s="94">
        <v>45352</v>
      </c>
      <c r="B2368" s="5" t="s">
        <v>17</v>
      </c>
      <c r="C2368" s="5" t="s">
        <v>18</v>
      </c>
      <c r="D2368" s="5" t="s">
        <v>19</v>
      </c>
      <c r="E2368" s="77" t="s">
        <v>20</v>
      </c>
      <c r="F2368" s="84">
        <v>168</v>
      </c>
      <c r="G2368" s="81" t="s">
        <v>298</v>
      </c>
      <c r="H2368" s="81" t="s">
        <v>81</v>
      </c>
      <c r="I2368" s="103">
        <v>3</v>
      </c>
      <c r="J2368" s="103">
        <v>7.7249999999999996</v>
      </c>
      <c r="K2368" s="103">
        <v>7.0419999999999998</v>
      </c>
      <c r="L2368" s="103">
        <v>8.718</v>
      </c>
      <c r="M2368" s="103">
        <v>20.725999999999999</v>
      </c>
      <c r="N2368" s="103">
        <v>22.363</v>
      </c>
      <c r="O2368" s="103">
        <v>109.69894916216984</v>
      </c>
      <c r="P2368" s="103">
        <v>88.609772883688919</v>
      </c>
      <c r="Q2368" s="103">
        <v>92.679873004516395</v>
      </c>
      <c r="R2368" s="10" t="str">
        <f>CONCATENATE(Таблица1[[#This Row],[ОКПД]],Таблица1[[#This Row],[Признак периода данных]],Таблица1[[#This Row],[ОКЕИ]])</f>
        <v>10.20.2_168</v>
      </c>
      <c r="S2368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368" s="100" t="str">
        <f>VLOOKUP(Таблица1[[#This Row],[ОКЕИ]],'для единиц измирения'!$G$4:$H$1900,2,FALSE)</f>
        <v>тонн</v>
      </c>
      <c r="U2368" s="10" t="str">
        <f>LEFT(Таблица1[[#This Row],[ОКПД]],2)</f>
        <v>10</v>
      </c>
      <c r="V2368" s="10" t="e">
        <f>IF(H2368=H2375:H2378,"…*",Таблица1[[#This Row],[За отчётный месяц]])</f>
        <v>#VALUE!</v>
      </c>
      <c r="Y2368" s="26">
        <f t="shared" si="50"/>
        <v>20.725999999999999</v>
      </c>
      <c r="Z2368" s="99">
        <f t="shared" si="51"/>
        <v>92.679873004516395</v>
      </c>
    </row>
    <row r="2369" spans="1:26" ht="20.100000000000001" customHeight="1" x14ac:dyDescent="0.25">
      <c r="A2369" s="94">
        <v>45352</v>
      </c>
      <c r="B2369" s="5" t="s">
        <v>17</v>
      </c>
      <c r="C2369" s="5" t="s">
        <v>18</v>
      </c>
      <c r="D2369" s="5" t="s">
        <v>19</v>
      </c>
      <c r="E2369" s="77" t="s">
        <v>20</v>
      </c>
      <c r="F2369" s="84">
        <v>882</v>
      </c>
      <c r="G2369" s="81" t="s">
        <v>298</v>
      </c>
      <c r="H2369" s="81" t="s">
        <v>81</v>
      </c>
      <c r="I2369" s="81"/>
      <c r="J2369" s="81"/>
      <c r="K2369" s="81"/>
      <c r="L2369" s="103">
        <v>0.79700000000000004</v>
      </c>
      <c r="M2369" s="81"/>
      <c r="N2369" s="103">
        <v>2.657</v>
      </c>
      <c r="O2369" s="81"/>
      <c r="P2369" s="81"/>
      <c r="Q2369" s="81"/>
      <c r="R2369" s="10" t="str">
        <f>CONCATENATE(Таблица1[[#This Row],[ОКПД]],Таблица1[[#This Row],[Признак периода данных]],Таблица1[[#This Row],[ОКЕИ]])</f>
        <v>10.20.2_882</v>
      </c>
      <c r="S2369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369" s="100" t="str">
        <f>VLOOKUP(Таблица1[[#This Row],[ОКЕИ]],'для единиц измирения'!$G$4:$H$1900,2,FALSE)</f>
        <v>тыс.усл. банок</v>
      </c>
      <c r="U2369" s="10" t="str">
        <f>LEFT(Таблица1[[#This Row],[ОКПД]],2)</f>
        <v>10</v>
      </c>
      <c r="V2369" s="10" t="e">
        <f>IF(H2369=H2376:H2379,"…*",Таблица1[[#This Row],[За отчётный месяц]])</f>
        <v>#VALUE!</v>
      </c>
      <c r="Y2369" s="26">
        <f t="shared" si="50"/>
        <v>0</v>
      </c>
      <c r="Z2369" s="99">
        <f t="shared" si="51"/>
        <v>0</v>
      </c>
    </row>
    <row r="2370" spans="1:26" ht="20.100000000000001" customHeight="1" x14ac:dyDescent="0.25">
      <c r="A2370" s="94">
        <v>45352</v>
      </c>
      <c r="B2370" s="5" t="s">
        <v>17</v>
      </c>
      <c r="C2370" s="5" t="s">
        <v>18</v>
      </c>
      <c r="D2370" s="5" t="s">
        <v>19</v>
      </c>
      <c r="E2370" s="77" t="s">
        <v>20</v>
      </c>
      <c r="F2370" s="84">
        <v>168</v>
      </c>
      <c r="G2370" s="81" t="s">
        <v>298</v>
      </c>
      <c r="H2370" s="81" t="s">
        <v>83</v>
      </c>
      <c r="I2370" s="103">
        <v>1</v>
      </c>
      <c r="J2370" s="103">
        <v>0.02</v>
      </c>
      <c r="K2370" s="103">
        <v>3.9E-2</v>
      </c>
      <c r="L2370" s="103">
        <v>0.05</v>
      </c>
      <c r="M2370" s="103">
        <v>8.4000000000000005E-2</v>
      </c>
      <c r="N2370" s="103">
        <v>0.11799999999999999</v>
      </c>
      <c r="O2370" s="103">
        <v>51.282051282051285</v>
      </c>
      <c r="P2370" s="103">
        <v>40</v>
      </c>
      <c r="Q2370" s="103">
        <v>71.186440677966104</v>
      </c>
      <c r="R2370" s="10" t="str">
        <f>CONCATENATE(Таблица1[[#This Row],[ОКПД]],Таблица1[[#This Row],[Признак периода данных]],Таблица1[[#This Row],[ОКЕИ]])</f>
        <v>10.20.22_168</v>
      </c>
      <c r="S2370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370" s="100" t="str">
        <f>VLOOKUP(Таблица1[[#This Row],[ОКЕИ]],'для единиц измирения'!$G$4:$H$1900,2,FALSE)</f>
        <v>тонн</v>
      </c>
      <c r="U2370" s="10" t="str">
        <f>LEFT(Таблица1[[#This Row],[ОКПД]],2)</f>
        <v>10</v>
      </c>
      <c r="V2370" s="10" t="e">
        <f>IF(H2370=H2377:H2380,"…*",Таблица1[[#This Row],[За отчётный месяц]])</f>
        <v>#VALUE!</v>
      </c>
      <c r="Y2370" s="26">
        <f t="shared" si="50"/>
        <v>8.4000000000000005E-2</v>
      </c>
      <c r="Z2370" s="99">
        <f t="shared" si="51"/>
        <v>71.186440677966104</v>
      </c>
    </row>
    <row r="2371" spans="1:26" ht="20.100000000000001" customHeight="1" x14ac:dyDescent="0.25">
      <c r="A2371" s="94">
        <v>45352</v>
      </c>
      <c r="B2371" s="5" t="s">
        <v>17</v>
      </c>
      <c r="C2371" s="5" t="s">
        <v>18</v>
      </c>
      <c r="D2371" s="5" t="s">
        <v>19</v>
      </c>
      <c r="E2371" s="77" t="s">
        <v>20</v>
      </c>
      <c r="F2371" s="84">
        <v>168</v>
      </c>
      <c r="G2371" s="81" t="s">
        <v>298</v>
      </c>
      <c r="H2371" s="81" t="s">
        <v>324</v>
      </c>
      <c r="I2371" s="103">
        <v>1</v>
      </c>
      <c r="J2371" s="103">
        <v>0.02</v>
      </c>
      <c r="K2371" s="103">
        <v>3.9E-2</v>
      </c>
      <c r="L2371" s="103">
        <v>0.05</v>
      </c>
      <c r="M2371" s="103">
        <v>8.4000000000000005E-2</v>
      </c>
      <c r="N2371" s="103">
        <v>0.11799999999999999</v>
      </c>
      <c r="O2371" s="103">
        <v>51.282051282051285</v>
      </c>
      <c r="P2371" s="103">
        <v>40</v>
      </c>
      <c r="Q2371" s="103">
        <v>71.186440677966104</v>
      </c>
      <c r="R2371" s="10" t="str">
        <f>CONCATENATE(Таблица1[[#This Row],[ОКПД]],Таблица1[[#This Row],[Признак периода данных]],Таблица1[[#This Row],[ОКЕИ]])</f>
        <v>10.20.22.110_168</v>
      </c>
      <c r="S2371" s="10" t="str">
        <f>VLOOKUP(Таблица1[[#This Row],[ОКПД]],ОКПД!$A$2:$B$11000,2,FALSE)</f>
        <v>Печень и молоки рыбы сушеные, копченые, соленые или в рассоле</v>
      </c>
      <c r="T2371" s="100" t="str">
        <f>VLOOKUP(Таблица1[[#This Row],[ОКЕИ]],'для единиц измирения'!$G$4:$H$1900,2,FALSE)</f>
        <v>тонн</v>
      </c>
      <c r="U2371" s="10" t="str">
        <f>LEFT(Таблица1[[#This Row],[ОКПД]],2)</f>
        <v>10</v>
      </c>
      <c r="V2371" s="10" t="e">
        <f>IF(H2371=H2378:H2381,"…*",Таблица1[[#This Row],[За отчётный месяц]])</f>
        <v>#VALUE!</v>
      </c>
      <c r="Y2371" s="26">
        <f t="shared" si="50"/>
        <v>8.4000000000000005E-2</v>
      </c>
      <c r="Z2371" s="99">
        <f t="shared" si="51"/>
        <v>71.186440677966104</v>
      </c>
    </row>
    <row r="2372" spans="1:26" ht="20.100000000000001" customHeight="1" x14ac:dyDescent="0.25">
      <c r="A2372" s="94">
        <v>45352</v>
      </c>
      <c r="B2372" s="5" t="s">
        <v>17</v>
      </c>
      <c r="C2372" s="5" t="s">
        <v>18</v>
      </c>
      <c r="D2372" s="5" t="s">
        <v>19</v>
      </c>
      <c r="E2372" s="77" t="s">
        <v>20</v>
      </c>
      <c r="F2372" s="84">
        <v>168</v>
      </c>
      <c r="G2372" s="81" t="s">
        <v>298</v>
      </c>
      <c r="H2372" s="81" t="s">
        <v>86</v>
      </c>
      <c r="I2372" s="103">
        <v>2</v>
      </c>
      <c r="J2372" s="103">
        <v>2.1930000000000001</v>
      </c>
      <c r="K2372" s="103">
        <v>3.367</v>
      </c>
      <c r="L2372" s="103">
        <v>2.077</v>
      </c>
      <c r="M2372" s="103">
        <v>7.02</v>
      </c>
      <c r="N2372" s="103">
        <v>4.8639999999999999</v>
      </c>
      <c r="O2372" s="103">
        <v>65.132165132165127</v>
      </c>
      <c r="P2372" s="103">
        <v>105.58497833413577</v>
      </c>
      <c r="Q2372" s="103">
        <v>144.32565789473685</v>
      </c>
      <c r="R2372" s="10" t="str">
        <f>CONCATENATE(Таблица1[[#This Row],[ОКПД]],Таблица1[[#This Row],[Признак периода данных]],Таблица1[[#This Row],[ОКЕИ]])</f>
        <v>10.20.23_168</v>
      </c>
      <c r="S2372" s="10" t="str">
        <f>VLOOKUP(Таблица1[[#This Row],[ОКПД]],ОКПД!$A$2:$B$11000,2,FALSE)</f>
        <v>Рыба вяленая, соленая и несоленая или в рассоле</v>
      </c>
      <c r="T2372" s="100" t="str">
        <f>VLOOKUP(Таблица1[[#This Row],[ОКЕИ]],'для единиц измирения'!$G$4:$H$1900,2,FALSE)</f>
        <v>тонн</v>
      </c>
      <c r="U2372" s="10" t="str">
        <f>LEFT(Таблица1[[#This Row],[ОКПД]],2)</f>
        <v>10</v>
      </c>
      <c r="V2372" s="10" t="e">
        <f>IF(H2372=H2379:H2382,"…*",Таблица1[[#This Row],[За отчётный месяц]])</f>
        <v>#VALUE!</v>
      </c>
      <c r="Y2372" s="26">
        <f t="shared" si="50"/>
        <v>7.02</v>
      </c>
      <c r="Z2372" s="99">
        <f t="shared" si="51"/>
        <v>144.32565789473685</v>
      </c>
    </row>
    <row r="2373" spans="1:26" ht="20.100000000000001" customHeight="1" x14ac:dyDescent="0.25">
      <c r="A2373" s="94">
        <v>45352</v>
      </c>
      <c r="B2373" s="5" t="s">
        <v>17</v>
      </c>
      <c r="C2373" s="5" t="s">
        <v>18</v>
      </c>
      <c r="D2373" s="5" t="s">
        <v>19</v>
      </c>
      <c r="E2373" s="77" t="s">
        <v>20</v>
      </c>
      <c r="F2373" s="84">
        <v>168</v>
      </c>
      <c r="G2373" s="81" t="s">
        <v>298</v>
      </c>
      <c r="H2373" s="81" t="s">
        <v>89</v>
      </c>
      <c r="I2373" s="103">
        <v>2</v>
      </c>
      <c r="J2373" s="103">
        <v>0.96799999999999997</v>
      </c>
      <c r="K2373" s="103">
        <v>0.92100000000000004</v>
      </c>
      <c r="L2373" s="103">
        <v>0.75900000000000001</v>
      </c>
      <c r="M2373" s="103">
        <v>2.71</v>
      </c>
      <c r="N2373" s="103">
        <v>1.931</v>
      </c>
      <c r="O2373" s="103">
        <v>105.10314875135722</v>
      </c>
      <c r="P2373" s="103">
        <v>127.53623188405797</v>
      </c>
      <c r="Q2373" s="103">
        <v>140.34179181771103</v>
      </c>
      <c r="R2373" s="10" t="str">
        <f>CONCATENATE(Таблица1[[#This Row],[ОКПД]],Таблица1[[#This Row],[Признак периода данных]],Таблица1[[#This Row],[ОКЕИ]])</f>
        <v>10.20.23.110_168</v>
      </c>
      <c r="S2373" s="10" t="str">
        <f>VLOOKUP(Таблица1[[#This Row],[ОКПД]],ОКПД!$A$2:$B$11000,2,FALSE)</f>
        <v>Рыба вяленая</v>
      </c>
      <c r="T2373" s="100" t="str">
        <f>VLOOKUP(Таблица1[[#This Row],[ОКЕИ]],'для единиц измирения'!$G$4:$H$1900,2,FALSE)</f>
        <v>тонн</v>
      </c>
      <c r="U2373" s="10" t="str">
        <f>LEFT(Таблица1[[#This Row],[ОКПД]],2)</f>
        <v>10</v>
      </c>
      <c r="V2373" s="10" t="e">
        <f>IF(H2373=H2380:H2383,"…*",Таблица1[[#This Row],[За отчётный месяц]])</f>
        <v>#VALUE!</v>
      </c>
      <c r="Y2373" s="26">
        <f t="shared" si="50"/>
        <v>2.71</v>
      </c>
      <c r="Z2373" s="99">
        <f t="shared" si="51"/>
        <v>140.34179181771103</v>
      </c>
    </row>
    <row r="2374" spans="1:26" ht="20.100000000000001" customHeight="1" x14ac:dyDescent="0.25">
      <c r="A2374" s="94">
        <v>45352</v>
      </c>
      <c r="B2374" s="5" t="s">
        <v>17</v>
      </c>
      <c r="C2374" s="5" t="s">
        <v>18</v>
      </c>
      <c r="D2374" s="5" t="s">
        <v>19</v>
      </c>
      <c r="E2374" s="77" t="s">
        <v>20</v>
      </c>
      <c r="F2374" s="84">
        <v>168</v>
      </c>
      <c r="G2374" s="81" t="s">
        <v>298</v>
      </c>
      <c r="H2374" s="81" t="s">
        <v>9688</v>
      </c>
      <c r="I2374" s="103">
        <v>1</v>
      </c>
      <c r="J2374" s="103">
        <v>0.26800000000000002</v>
      </c>
      <c r="K2374" s="103">
        <v>0.20799999999999999</v>
      </c>
      <c r="L2374" s="81"/>
      <c r="M2374" s="103">
        <v>0.57299999999999995</v>
      </c>
      <c r="N2374" s="81"/>
      <c r="O2374" s="103">
        <v>128.84615384615384</v>
      </c>
      <c r="P2374" s="81"/>
      <c r="Q2374" s="81"/>
      <c r="R2374" s="10" t="str">
        <f>CONCATENATE(Таблица1[[#This Row],[ОКПД]],Таблица1[[#This Row],[Признак периода данных]],Таблица1[[#This Row],[ОКЕИ]])</f>
        <v>10.20.23.111_168</v>
      </c>
      <c r="S2374" s="10" t="str">
        <f>VLOOKUP(Таблица1[[#This Row],[ОКПД]],ОКПД!$A$2:$B$11000,2,FALSE)</f>
        <v>Рыба вяленая пресноводная</v>
      </c>
      <c r="T2374" s="100" t="str">
        <f>VLOOKUP(Таблица1[[#This Row],[ОКЕИ]],'для единиц измирения'!$G$4:$H$1900,2,FALSE)</f>
        <v>тонн</v>
      </c>
      <c r="U2374" s="10" t="str">
        <f>LEFT(Таблица1[[#This Row],[ОКПД]],2)</f>
        <v>10</v>
      </c>
      <c r="V2374" s="10" t="e">
        <f>IF(H2374=H2381:H2384,"…*",Таблица1[[#This Row],[За отчётный месяц]])</f>
        <v>#VALUE!</v>
      </c>
      <c r="Y2374" s="26">
        <f t="shared" si="50"/>
        <v>0.57299999999999995</v>
      </c>
      <c r="Z2374" s="99">
        <f t="shared" si="51"/>
        <v>0</v>
      </c>
    </row>
    <row r="2375" spans="1:26" ht="20.100000000000001" customHeight="1" x14ac:dyDescent="0.25">
      <c r="A2375" s="94">
        <v>45352</v>
      </c>
      <c r="B2375" s="5" t="s">
        <v>17</v>
      </c>
      <c r="C2375" s="5" t="s">
        <v>18</v>
      </c>
      <c r="D2375" s="5" t="s">
        <v>19</v>
      </c>
      <c r="E2375" s="77" t="s">
        <v>20</v>
      </c>
      <c r="F2375" s="84">
        <v>168</v>
      </c>
      <c r="G2375" s="81" t="s">
        <v>298</v>
      </c>
      <c r="H2375" s="81" t="s">
        <v>91</v>
      </c>
      <c r="I2375" s="103">
        <v>2</v>
      </c>
      <c r="J2375" s="103">
        <v>0.7</v>
      </c>
      <c r="K2375" s="103">
        <v>0.71299999999999997</v>
      </c>
      <c r="L2375" s="103">
        <v>0.27500000000000002</v>
      </c>
      <c r="M2375" s="103">
        <v>2.137</v>
      </c>
      <c r="N2375" s="103">
        <v>0.61</v>
      </c>
      <c r="O2375" s="103">
        <v>98.176718092566617</v>
      </c>
      <c r="P2375" s="103">
        <v>254.54545454545453</v>
      </c>
      <c r="Q2375" s="103">
        <v>350.32786885245901</v>
      </c>
      <c r="R2375" s="10" t="str">
        <f>CONCATENATE(Таблица1[[#This Row],[ОКПД]],Таблица1[[#This Row],[Признак периода данных]],Таблица1[[#This Row],[ОКЕИ]])</f>
        <v>10.20.23.112_168</v>
      </c>
      <c r="S2375" s="10" t="str">
        <f>VLOOKUP(Таблица1[[#This Row],[ОКПД]],ОКПД!$A$2:$B$11000,2,FALSE)</f>
        <v>Рыба вяленая морская</v>
      </c>
      <c r="T2375" s="100" t="str">
        <f>VLOOKUP(Таблица1[[#This Row],[ОКЕИ]],'для единиц измирения'!$G$4:$H$1900,2,FALSE)</f>
        <v>тонн</v>
      </c>
      <c r="U2375" s="10" t="str">
        <f>LEFT(Таблица1[[#This Row],[ОКПД]],2)</f>
        <v>10</v>
      </c>
      <c r="V2375" s="10" t="e">
        <f>IF(H2375=H2382:H2385,"…*",Таблица1[[#This Row],[За отчётный месяц]])</f>
        <v>#VALUE!</v>
      </c>
      <c r="Y2375" s="26">
        <f t="shared" si="50"/>
        <v>2.137</v>
      </c>
      <c r="Z2375" s="99">
        <f t="shared" si="51"/>
        <v>350.32786885245901</v>
      </c>
    </row>
    <row r="2376" spans="1:26" ht="20.100000000000001" customHeight="1" x14ac:dyDescent="0.25">
      <c r="A2376" s="94">
        <v>45352</v>
      </c>
      <c r="B2376" s="5" t="s">
        <v>17</v>
      </c>
      <c r="C2376" s="5" t="s">
        <v>18</v>
      </c>
      <c r="D2376" s="5" t="s">
        <v>19</v>
      </c>
      <c r="E2376" s="77" t="s">
        <v>20</v>
      </c>
      <c r="F2376" s="84">
        <v>168</v>
      </c>
      <c r="G2376" s="81" t="s">
        <v>298</v>
      </c>
      <c r="H2376" s="81" t="s">
        <v>93</v>
      </c>
      <c r="I2376" s="103">
        <v>2</v>
      </c>
      <c r="J2376" s="103">
        <v>1.101</v>
      </c>
      <c r="K2376" s="103">
        <v>1.2330000000000001</v>
      </c>
      <c r="L2376" s="103">
        <v>1.1379999999999999</v>
      </c>
      <c r="M2376" s="103">
        <v>2.9729999999999999</v>
      </c>
      <c r="N2376" s="103">
        <v>2.5430000000000001</v>
      </c>
      <c r="O2376" s="103">
        <v>89.294403892944032</v>
      </c>
      <c r="P2376" s="103">
        <v>96.748681898066778</v>
      </c>
      <c r="Q2376" s="103">
        <v>116.90916240660637</v>
      </c>
      <c r="R2376" s="10" t="str">
        <f>CONCATENATE(Таблица1[[#This Row],[ОКПД]],Таблица1[[#This Row],[Признак периода данных]],Таблица1[[#This Row],[ОКЕИ]])</f>
        <v>10.20.23.120_168</v>
      </c>
      <c r="S2376" s="10" t="str">
        <f>VLOOKUP(Таблица1[[#This Row],[ОКПД]],ОКПД!$A$2:$B$11000,2,FALSE)</f>
        <v>Рыба соленая или в рассоле</v>
      </c>
      <c r="T2376" s="100" t="str">
        <f>VLOOKUP(Таблица1[[#This Row],[ОКЕИ]],'для единиц измирения'!$G$4:$H$1900,2,FALSE)</f>
        <v>тонн</v>
      </c>
      <c r="U2376" s="10" t="str">
        <f>LEFT(Таблица1[[#This Row],[ОКПД]],2)</f>
        <v>10</v>
      </c>
      <c r="V2376" s="10" t="e">
        <f>IF(H2376=H2383:H2386,"…*",Таблица1[[#This Row],[За отчётный месяц]])</f>
        <v>#VALUE!</v>
      </c>
      <c r="Y2376" s="26">
        <f t="shared" si="50"/>
        <v>2.9729999999999999</v>
      </c>
      <c r="Z2376" s="99">
        <f t="shared" si="51"/>
        <v>116.90916240660637</v>
      </c>
    </row>
    <row r="2377" spans="1:26" ht="20.100000000000001" customHeight="1" x14ac:dyDescent="0.25">
      <c r="A2377" s="94">
        <v>45352</v>
      </c>
      <c r="B2377" s="5" t="s">
        <v>17</v>
      </c>
      <c r="C2377" s="5" t="s">
        <v>18</v>
      </c>
      <c r="D2377" s="5" t="s">
        <v>19</v>
      </c>
      <c r="E2377" s="77" t="s">
        <v>20</v>
      </c>
      <c r="F2377" s="84">
        <v>168</v>
      </c>
      <c r="G2377" s="81" t="s">
        <v>298</v>
      </c>
      <c r="H2377" s="81" t="s">
        <v>9687</v>
      </c>
      <c r="I2377" s="103">
        <v>1</v>
      </c>
      <c r="J2377" s="103">
        <v>0.63800000000000001</v>
      </c>
      <c r="K2377" s="103">
        <v>0.44600000000000001</v>
      </c>
      <c r="L2377" s="81"/>
      <c r="M2377" s="103">
        <v>1.387</v>
      </c>
      <c r="N2377" s="81"/>
      <c r="O2377" s="103">
        <v>143.0493273542601</v>
      </c>
      <c r="P2377" s="81"/>
      <c r="Q2377" s="81"/>
      <c r="R2377" s="10" t="str">
        <f>CONCATENATE(Таблица1[[#This Row],[ОКПД]],Таблица1[[#This Row],[Признак периода данных]],Таблица1[[#This Row],[ОКЕИ]])</f>
        <v>10.20.23.121_168</v>
      </c>
      <c r="S2377" s="10" t="str">
        <f>VLOOKUP(Таблица1[[#This Row],[ОКПД]],ОКПД!$A$2:$B$11000,2,FALSE)</f>
        <v>Рыба пресноводная соленая или в рассоле</v>
      </c>
      <c r="T2377" s="100" t="str">
        <f>VLOOKUP(Таблица1[[#This Row],[ОКЕИ]],'для единиц измирения'!$G$4:$H$1900,2,FALSE)</f>
        <v>тонн</v>
      </c>
      <c r="U2377" s="10" t="str">
        <f>LEFT(Таблица1[[#This Row],[ОКПД]],2)</f>
        <v>10</v>
      </c>
      <c r="V2377" s="10" t="e">
        <f>IF(H2377=H2384:H2387,"…*",Таблица1[[#This Row],[За отчётный месяц]])</f>
        <v>#VALUE!</v>
      </c>
      <c r="Y2377" s="26">
        <f t="shared" ref="Y2377:Y2440" si="52">M2377</f>
        <v>1.387</v>
      </c>
      <c r="Z2377" s="99">
        <f t="shared" ref="Z2377:Z2440" si="53">Q2377</f>
        <v>0</v>
      </c>
    </row>
    <row r="2378" spans="1:26" ht="20.100000000000001" customHeight="1" x14ac:dyDescent="0.25">
      <c r="A2378" s="94">
        <v>45352</v>
      </c>
      <c r="B2378" s="5" t="s">
        <v>17</v>
      </c>
      <c r="C2378" s="5" t="s">
        <v>18</v>
      </c>
      <c r="D2378" s="5" t="s">
        <v>19</v>
      </c>
      <c r="E2378" s="77" t="s">
        <v>20</v>
      </c>
      <c r="F2378" s="84">
        <v>168</v>
      </c>
      <c r="G2378" s="81" t="s">
        <v>298</v>
      </c>
      <c r="H2378" s="81" t="s">
        <v>95</v>
      </c>
      <c r="I2378" s="103">
        <v>2</v>
      </c>
      <c r="J2378" s="103">
        <v>0.10299999999999999</v>
      </c>
      <c r="K2378" s="103">
        <v>0.187</v>
      </c>
      <c r="L2378" s="103">
        <v>0.17899999999999999</v>
      </c>
      <c r="M2378" s="103">
        <v>0.376</v>
      </c>
      <c r="N2378" s="103">
        <v>0.40799999999999997</v>
      </c>
      <c r="O2378" s="103">
        <v>55.080213903743314</v>
      </c>
      <c r="P2378" s="103">
        <v>57.541899441340782</v>
      </c>
      <c r="Q2378" s="103">
        <v>92.156862745098039</v>
      </c>
      <c r="R2378" s="10" t="str">
        <f>CONCATENATE(Таблица1[[#This Row],[ОКПД]],Таблица1[[#This Row],[Признак периода данных]],Таблица1[[#This Row],[ОКЕИ]])</f>
        <v>10.20.23.122_168</v>
      </c>
      <c r="S2378" s="10" t="str">
        <f>VLOOKUP(Таблица1[[#This Row],[ОКПД]],ОКПД!$A$2:$B$11000,2,FALSE)</f>
        <v>Сельдь соленая или в рассоле</v>
      </c>
      <c r="T2378" s="100" t="str">
        <f>VLOOKUP(Таблица1[[#This Row],[ОКЕИ]],'для единиц измирения'!$G$4:$H$1900,2,FALSE)</f>
        <v>тонн</v>
      </c>
      <c r="U2378" s="10" t="str">
        <f>LEFT(Таблица1[[#This Row],[ОКПД]],2)</f>
        <v>10</v>
      </c>
      <c r="V2378" s="10" t="e">
        <f>IF(H2378=H2385:H2388,"…*",Таблица1[[#This Row],[За отчётный месяц]])</f>
        <v>#VALUE!</v>
      </c>
      <c r="Y2378" s="26">
        <f t="shared" si="52"/>
        <v>0.376</v>
      </c>
      <c r="Z2378" s="99">
        <f t="shared" si="53"/>
        <v>92.156862745098039</v>
      </c>
    </row>
    <row r="2379" spans="1:26" ht="20.100000000000001" customHeight="1" x14ac:dyDescent="0.25">
      <c r="A2379" s="94">
        <v>45352</v>
      </c>
      <c r="B2379" s="5" t="s">
        <v>17</v>
      </c>
      <c r="C2379" s="5" t="s">
        <v>18</v>
      </c>
      <c r="D2379" s="5" t="s">
        <v>19</v>
      </c>
      <c r="E2379" s="77" t="s">
        <v>20</v>
      </c>
      <c r="F2379" s="84">
        <v>168</v>
      </c>
      <c r="G2379" s="81" t="s">
        <v>298</v>
      </c>
      <c r="H2379" s="81" t="s">
        <v>97</v>
      </c>
      <c r="I2379" s="103">
        <v>2</v>
      </c>
      <c r="J2379" s="103">
        <v>0.36</v>
      </c>
      <c r="K2379" s="103">
        <v>0.6</v>
      </c>
      <c r="L2379" s="103">
        <v>3.3000000000000002E-2</v>
      </c>
      <c r="M2379" s="103">
        <v>1.21</v>
      </c>
      <c r="N2379" s="103">
        <v>5.8000000000000003E-2</v>
      </c>
      <c r="O2379" s="103">
        <v>60</v>
      </c>
      <c r="P2379" s="103">
        <v>1090.909090909091</v>
      </c>
      <c r="Q2379" s="103">
        <v>2086.2068965517242</v>
      </c>
      <c r="R2379" s="10" t="str">
        <f>CONCATENATE(Таблица1[[#This Row],[ОКПД]],Таблица1[[#This Row],[Признак периода данных]],Таблица1[[#This Row],[ОКЕИ]])</f>
        <v>10.20.23.123_168</v>
      </c>
      <c r="S2379" s="10" t="str">
        <f>VLOOKUP(Таблица1[[#This Row],[ОКПД]],ОКПД!$A$2:$B$11000,2,FALSE)</f>
        <v>Рыба морская соленая или в рассоле (кроме сельди)</v>
      </c>
      <c r="T2379" s="100" t="str">
        <f>VLOOKUP(Таблица1[[#This Row],[ОКЕИ]],'для единиц измирения'!$G$4:$H$1900,2,FALSE)</f>
        <v>тонн</v>
      </c>
      <c r="U2379" s="10" t="str">
        <f>LEFT(Таблица1[[#This Row],[ОКПД]],2)</f>
        <v>10</v>
      </c>
      <c r="V2379" s="10" t="e">
        <f>IF(H2379=H2386:H2389,"…*",Таблица1[[#This Row],[За отчётный месяц]])</f>
        <v>#VALUE!</v>
      </c>
      <c r="Y2379" s="26">
        <f t="shared" si="52"/>
        <v>1.21</v>
      </c>
      <c r="Z2379" s="99">
        <f t="shared" si="53"/>
        <v>2086.2068965517242</v>
      </c>
    </row>
    <row r="2380" spans="1:26" ht="20.100000000000001" customHeight="1" x14ac:dyDescent="0.25">
      <c r="A2380" s="94">
        <v>45352</v>
      </c>
      <c r="B2380" s="5" t="s">
        <v>17</v>
      </c>
      <c r="C2380" s="5" t="s">
        <v>18</v>
      </c>
      <c r="D2380" s="5" t="s">
        <v>19</v>
      </c>
      <c r="E2380" s="77" t="s">
        <v>20</v>
      </c>
      <c r="F2380" s="84">
        <v>168</v>
      </c>
      <c r="G2380" s="81" t="s">
        <v>298</v>
      </c>
      <c r="H2380" s="81" t="s">
        <v>99</v>
      </c>
      <c r="I2380" s="103">
        <v>1</v>
      </c>
      <c r="J2380" s="103">
        <v>0.124</v>
      </c>
      <c r="K2380" s="103">
        <v>1.2130000000000001</v>
      </c>
      <c r="L2380" s="103">
        <v>0.18</v>
      </c>
      <c r="M2380" s="103">
        <v>1.337</v>
      </c>
      <c r="N2380" s="103">
        <v>0.39</v>
      </c>
      <c r="O2380" s="103">
        <v>10.222588623248145</v>
      </c>
      <c r="P2380" s="103">
        <v>68.888888888888886</v>
      </c>
      <c r="Q2380" s="103">
        <v>342.82051282051282</v>
      </c>
      <c r="R2380" s="10" t="str">
        <f>CONCATENATE(Таблица1[[#This Row],[ОКПД]],Таблица1[[#This Row],[Признак периода данных]],Таблица1[[#This Row],[ОКЕИ]])</f>
        <v>10.20.23.130_168</v>
      </c>
      <c r="S2380" s="10" t="str">
        <f>VLOOKUP(Таблица1[[#This Row],[ОКПД]],ОКПД!$A$2:$B$11000,2,FALSE)</f>
        <v>Рыба сушеная</v>
      </c>
      <c r="T2380" s="100" t="str">
        <f>VLOOKUP(Таблица1[[#This Row],[ОКЕИ]],'для единиц измирения'!$G$4:$H$1900,2,FALSE)</f>
        <v>тонн</v>
      </c>
      <c r="U2380" s="10" t="str">
        <f>LEFT(Таблица1[[#This Row],[ОКПД]],2)</f>
        <v>10</v>
      </c>
      <c r="V2380" s="10" t="e">
        <f>IF(H2380=H2387:H2390,"…*",Таблица1[[#This Row],[За отчётный месяц]])</f>
        <v>#VALUE!</v>
      </c>
      <c r="Y2380" s="26">
        <f t="shared" si="52"/>
        <v>1.337</v>
      </c>
      <c r="Z2380" s="99">
        <f t="shared" si="53"/>
        <v>342.82051282051282</v>
      </c>
    </row>
    <row r="2381" spans="1:26" ht="20.100000000000001" customHeight="1" x14ac:dyDescent="0.25">
      <c r="A2381" s="94">
        <v>45352</v>
      </c>
      <c r="B2381" s="5" t="s">
        <v>17</v>
      </c>
      <c r="C2381" s="5" t="s">
        <v>18</v>
      </c>
      <c r="D2381" s="5" t="s">
        <v>19</v>
      </c>
      <c r="E2381" s="77" t="s">
        <v>20</v>
      </c>
      <c r="F2381" s="84">
        <v>168</v>
      </c>
      <c r="G2381" s="81" t="s">
        <v>298</v>
      </c>
      <c r="H2381" s="81" t="s">
        <v>101</v>
      </c>
      <c r="I2381" s="103">
        <v>2</v>
      </c>
      <c r="J2381" s="103">
        <v>5.1029999999999998</v>
      </c>
      <c r="K2381" s="103">
        <v>3.391</v>
      </c>
      <c r="L2381" s="103">
        <v>6.306</v>
      </c>
      <c r="M2381" s="103">
        <v>12.759</v>
      </c>
      <c r="N2381" s="103">
        <v>16.443000000000001</v>
      </c>
      <c r="O2381" s="103">
        <v>150.48658212916544</v>
      </c>
      <c r="P2381" s="103">
        <v>80.922930542340623</v>
      </c>
      <c r="Q2381" s="103">
        <v>77.595329319467254</v>
      </c>
      <c r="R2381" s="10" t="str">
        <f>CONCATENATE(Таблица1[[#This Row],[ОКПД]],Таблица1[[#This Row],[Признак периода данных]],Таблица1[[#This Row],[ОКЕИ]])</f>
        <v>10.20.24_168</v>
      </c>
      <c r="S2381" s="10" t="str">
        <f>VLOOKUP(Таблица1[[#This Row],[ОКПД]],ОКПД!$A$2:$B$11000,2,FALSE)</f>
        <v>Рыба, включая филе, копченая</v>
      </c>
      <c r="T2381" s="100" t="str">
        <f>VLOOKUP(Таблица1[[#This Row],[ОКЕИ]],'для единиц измирения'!$G$4:$H$1900,2,FALSE)</f>
        <v>тонн</v>
      </c>
      <c r="U2381" s="10" t="str">
        <f>LEFT(Таблица1[[#This Row],[ОКПД]],2)</f>
        <v>10</v>
      </c>
      <c r="V2381" s="10" t="e">
        <f>IF(H2381=H2388:H2391,"…*",Таблица1[[#This Row],[За отчётный месяц]])</f>
        <v>#VALUE!</v>
      </c>
      <c r="Y2381" s="26">
        <f t="shared" si="52"/>
        <v>12.759</v>
      </c>
      <c r="Z2381" s="99">
        <f t="shared" si="53"/>
        <v>77.595329319467254</v>
      </c>
    </row>
    <row r="2382" spans="1:26" ht="20.100000000000001" customHeight="1" x14ac:dyDescent="0.25">
      <c r="A2382" s="94">
        <v>45352</v>
      </c>
      <c r="B2382" s="5" t="s">
        <v>17</v>
      </c>
      <c r="C2382" s="5" t="s">
        <v>18</v>
      </c>
      <c r="D2382" s="5" t="s">
        <v>19</v>
      </c>
      <c r="E2382" s="77" t="s">
        <v>20</v>
      </c>
      <c r="F2382" s="84">
        <v>168</v>
      </c>
      <c r="G2382" s="81" t="s">
        <v>298</v>
      </c>
      <c r="H2382" s="81" t="s">
        <v>104</v>
      </c>
      <c r="I2382" s="103">
        <v>2</v>
      </c>
      <c r="J2382" s="103">
        <v>3.7330000000000001</v>
      </c>
      <c r="K2382" s="103">
        <v>3.1139999999999999</v>
      </c>
      <c r="L2382" s="103">
        <v>4.6719999999999997</v>
      </c>
      <c r="M2382" s="103">
        <v>9.6379999999999999</v>
      </c>
      <c r="N2382" s="103">
        <v>12.287000000000001</v>
      </c>
      <c r="O2382" s="103">
        <v>119.87797045600514</v>
      </c>
      <c r="P2382" s="103">
        <v>79.901541095890408</v>
      </c>
      <c r="Q2382" s="103">
        <v>78.440628306340031</v>
      </c>
      <c r="R2382" s="10" t="str">
        <f>CONCATENATE(Таблица1[[#This Row],[ОКПД]],Таблица1[[#This Row],[Признак периода данных]],Таблица1[[#This Row],[ОКЕИ]])</f>
        <v>10.20.24.110_168</v>
      </c>
      <c r="S2382" s="10" t="str">
        <f>VLOOKUP(Таблица1[[#This Row],[ОКПД]],ОКПД!$A$2:$B$11000,2,FALSE)</f>
        <v>Рыба и филе рыбное холодного копчения</v>
      </c>
      <c r="T2382" s="100" t="str">
        <f>VLOOKUP(Таблица1[[#This Row],[ОКЕИ]],'для единиц измирения'!$G$4:$H$1900,2,FALSE)</f>
        <v>тонн</v>
      </c>
      <c r="U2382" s="10" t="str">
        <f>LEFT(Таблица1[[#This Row],[ОКПД]],2)</f>
        <v>10</v>
      </c>
      <c r="V2382" s="10" t="e">
        <f>IF(H2382=H2389:H2392,"…*",Таблица1[[#This Row],[За отчётный месяц]])</f>
        <v>#VALUE!</v>
      </c>
      <c r="Y2382" s="26">
        <f t="shared" si="52"/>
        <v>9.6379999999999999</v>
      </c>
      <c r="Z2382" s="99">
        <f t="shared" si="53"/>
        <v>78.440628306340031</v>
      </c>
    </row>
    <row r="2383" spans="1:26" ht="20.100000000000001" customHeight="1" x14ac:dyDescent="0.25">
      <c r="A2383" s="94">
        <v>45352</v>
      </c>
      <c r="B2383" s="5" t="s">
        <v>17</v>
      </c>
      <c r="C2383" s="5" t="s">
        <v>18</v>
      </c>
      <c r="D2383" s="5" t="s">
        <v>19</v>
      </c>
      <c r="E2383" s="77" t="s">
        <v>20</v>
      </c>
      <c r="F2383" s="84">
        <v>168</v>
      </c>
      <c r="G2383" s="81" t="s">
        <v>298</v>
      </c>
      <c r="H2383" s="81" t="s">
        <v>9693</v>
      </c>
      <c r="I2383" s="103">
        <v>2</v>
      </c>
      <c r="J2383" s="103">
        <v>0.93100000000000005</v>
      </c>
      <c r="K2383" s="103">
        <v>0.25900000000000001</v>
      </c>
      <c r="L2383" s="81"/>
      <c r="M2383" s="103">
        <v>1.603</v>
      </c>
      <c r="N2383" s="81"/>
      <c r="O2383" s="103">
        <v>359.45945945945948</v>
      </c>
      <c r="P2383" s="81"/>
      <c r="Q2383" s="81"/>
      <c r="R2383" s="10" t="str">
        <f>CONCATENATE(Таблица1[[#This Row],[ОКПД]],Таблица1[[#This Row],[Признак периода данных]],Таблица1[[#This Row],[ОКЕИ]])</f>
        <v>10.20.24.111_168</v>
      </c>
      <c r="S2383" s="10" t="str">
        <f>VLOOKUP(Таблица1[[#This Row],[ОКПД]],ОКПД!$A$2:$B$11000,2,FALSE)</f>
        <v>Рыба и филе пресноводных рыб холодного копчения</v>
      </c>
      <c r="T2383" s="100" t="str">
        <f>VLOOKUP(Таблица1[[#This Row],[ОКЕИ]],'для единиц измирения'!$G$4:$H$1900,2,FALSE)</f>
        <v>тонн</v>
      </c>
      <c r="U2383" s="10" t="str">
        <f>LEFT(Таблица1[[#This Row],[ОКПД]],2)</f>
        <v>10</v>
      </c>
      <c r="V2383" s="10" t="e">
        <f>IF(H2383=H2390:H2393,"…*",Таблица1[[#This Row],[За отчётный месяц]])</f>
        <v>#VALUE!</v>
      </c>
      <c r="Y2383" s="26">
        <f t="shared" si="52"/>
        <v>1.603</v>
      </c>
      <c r="Z2383" s="99">
        <f t="shared" si="53"/>
        <v>0</v>
      </c>
    </row>
    <row r="2384" spans="1:26" ht="20.100000000000001" customHeight="1" x14ac:dyDescent="0.25">
      <c r="A2384" s="94">
        <v>45352</v>
      </c>
      <c r="B2384" s="5" t="s">
        <v>17</v>
      </c>
      <c r="C2384" s="5" t="s">
        <v>18</v>
      </c>
      <c r="D2384" s="5" t="s">
        <v>19</v>
      </c>
      <c r="E2384" s="77" t="s">
        <v>20</v>
      </c>
      <c r="F2384" s="84">
        <v>168</v>
      </c>
      <c r="G2384" s="81" t="s">
        <v>298</v>
      </c>
      <c r="H2384" s="81" t="s">
        <v>106</v>
      </c>
      <c r="I2384" s="103">
        <v>1</v>
      </c>
      <c r="J2384" s="103">
        <v>8.9999999999999993E-3</v>
      </c>
      <c r="K2384" s="81"/>
      <c r="L2384" s="103">
        <v>2.1000000000000001E-2</v>
      </c>
      <c r="M2384" s="103">
        <v>8.9999999999999993E-3</v>
      </c>
      <c r="N2384" s="103">
        <v>4.9000000000000002E-2</v>
      </c>
      <c r="O2384" s="81"/>
      <c r="P2384" s="103">
        <v>42.857142857142854</v>
      </c>
      <c r="Q2384" s="103">
        <v>18.367346938775512</v>
      </c>
      <c r="R2384" s="10" t="str">
        <f>CONCATENATE(Таблица1[[#This Row],[ОКПД]],Таблица1[[#This Row],[Признак периода данных]],Таблица1[[#This Row],[ОКЕИ]])</f>
        <v>10.20.24.112_168</v>
      </c>
      <c r="S2384" s="10" t="str">
        <f>VLOOKUP(Таблица1[[#This Row],[ОКПД]],ОКПД!$A$2:$B$11000,2,FALSE)</f>
        <v>Сельдь и филе сельди холодного копчения</v>
      </c>
      <c r="T2384" s="100" t="str">
        <f>VLOOKUP(Таблица1[[#This Row],[ОКЕИ]],'для единиц измирения'!$G$4:$H$1900,2,FALSE)</f>
        <v>тонн</v>
      </c>
      <c r="U2384" s="10" t="str">
        <f>LEFT(Таблица1[[#This Row],[ОКПД]],2)</f>
        <v>10</v>
      </c>
      <c r="V2384" s="10" t="e">
        <f>IF(H2384=H2391:H2394,"…*",Таблица1[[#This Row],[За отчётный месяц]])</f>
        <v>#VALUE!</v>
      </c>
      <c r="Y2384" s="26">
        <f t="shared" si="52"/>
        <v>8.9999999999999993E-3</v>
      </c>
      <c r="Z2384" s="99">
        <f t="shared" si="53"/>
        <v>18.367346938775512</v>
      </c>
    </row>
    <row r="2385" spans="1:26" ht="20.100000000000001" customHeight="1" x14ac:dyDescent="0.25">
      <c r="A2385" s="94">
        <v>45352</v>
      </c>
      <c r="B2385" s="5" t="s">
        <v>17</v>
      </c>
      <c r="C2385" s="5" t="s">
        <v>18</v>
      </c>
      <c r="D2385" s="5" t="s">
        <v>19</v>
      </c>
      <c r="E2385" s="77" t="s">
        <v>20</v>
      </c>
      <c r="F2385" s="84">
        <v>168</v>
      </c>
      <c r="G2385" s="81" t="s">
        <v>298</v>
      </c>
      <c r="H2385" s="81" t="s">
        <v>108</v>
      </c>
      <c r="I2385" s="103">
        <v>2</v>
      </c>
      <c r="J2385" s="103">
        <v>2.7930000000000001</v>
      </c>
      <c r="K2385" s="103">
        <v>2.855</v>
      </c>
      <c r="L2385" s="103">
        <v>0.13900000000000001</v>
      </c>
      <c r="M2385" s="103">
        <v>8.0259999999999998</v>
      </c>
      <c r="N2385" s="103">
        <v>0.44500000000000001</v>
      </c>
      <c r="O2385" s="103">
        <v>97.828371278458846</v>
      </c>
      <c r="P2385" s="103">
        <v>2009.3525179856115</v>
      </c>
      <c r="Q2385" s="103">
        <v>1803.5955056179776</v>
      </c>
      <c r="R2385" s="10" t="str">
        <f>CONCATENATE(Таблица1[[#This Row],[ОКПД]],Таблица1[[#This Row],[Признак периода данных]],Таблица1[[#This Row],[ОКЕИ]])</f>
        <v>10.20.24.113_168</v>
      </c>
      <c r="S2385" s="10" t="str">
        <f>VLOOKUP(Таблица1[[#This Row],[ОКПД]],ОКПД!$A$2:$B$11000,2,FALSE)</f>
        <v>Рыба и филе морских рыб холодного копчения (кроме сельди)</v>
      </c>
      <c r="T2385" s="100" t="str">
        <f>VLOOKUP(Таблица1[[#This Row],[ОКЕИ]],'для единиц измирения'!$G$4:$H$1900,2,FALSE)</f>
        <v>тонн</v>
      </c>
      <c r="U2385" s="10" t="str">
        <f>LEFT(Таблица1[[#This Row],[ОКПД]],2)</f>
        <v>10</v>
      </c>
      <c r="V2385" s="10" t="e">
        <f>IF(H2385=H2392:H2395,"…*",Таблица1[[#This Row],[За отчётный месяц]])</f>
        <v>#VALUE!</v>
      </c>
      <c r="Y2385" s="26">
        <f t="shared" si="52"/>
        <v>8.0259999999999998</v>
      </c>
      <c r="Z2385" s="99">
        <f t="shared" si="53"/>
        <v>1803.5955056179776</v>
      </c>
    </row>
    <row r="2386" spans="1:26" ht="20.100000000000001" customHeight="1" x14ac:dyDescent="0.25">
      <c r="A2386" s="94">
        <v>45352</v>
      </c>
      <c r="B2386" s="5" t="s">
        <v>17</v>
      </c>
      <c r="C2386" s="5" t="s">
        <v>18</v>
      </c>
      <c r="D2386" s="5" t="s">
        <v>19</v>
      </c>
      <c r="E2386" s="77" t="s">
        <v>20</v>
      </c>
      <c r="F2386" s="84">
        <v>168</v>
      </c>
      <c r="G2386" s="81" t="s">
        <v>298</v>
      </c>
      <c r="H2386" s="81" t="s">
        <v>110</v>
      </c>
      <c r="I2386" s="103">
        <v>2</v>
      </c>
      <c r="J2386" s="103">
        <v>1.37</v>
      </c>
      <c r="K2386" s="103">
        <v>0.27700000000000002</v>
      </c>
      <c r="L2386" s="103">
        <v>1.6339999999999999</v>
      </c>
      <c r="M2386" s="103">
        <v>3.121</v>
      </c>
      <c r="N2386" s="103">
        <v>4.1559999999999997</v>
      </c>
      <c r="O2386" s="103">
        <v>494.58483754512633</v>
      </c>
      <c r="P2386" s="103">
        <v>83.84332925336598</v>
      </c>
      <c r="Q2386" s="103">
        <v>75.096246390760342</v>
      </c>
      <c r="R2386" s="10" t="str">
        <f>CONCATENATE(Таблица1[[#This Row],[ОКПД]],Таблица1[[#This Row],[Признак периода данных]],Таблица1[[#This Row],[ОКЕИ]])</f>
        <v>10.20.24.120_168</v>
      </c>
      <c r="S2386" s="10" t="str">
        <f>VLOOKUP(Таблица1[[#This Row],[ОКПД]],ОКПД!$A$2:$B$11000,2,FALSE)</f>
        <v>Рыба и филе рыбное горячего копчения</v>
      </c>
      <c r="T2386" s="100" t="str">
        <f>VLOOKUP(Таблица1[[#This Row],[ОКЕИ]],'для единиц измирения'!$G$4:$H$1900,2,FALSE)</f>
        <v>тонн</v>
      </c>
      <c r="U2386" s="10" t="str">
        <f>LEFT(Таблица1[[#This Row],[ОКПД]],2)</f>
        <v>10</v>
      </c>
      <c r="V2386" s="10" t="e">
        <f>IF(H2386=H2393:H2396,"…*",Таблица1[[#This Row],[За отчётный месяц]])</f>
        <v>#VALUE!</v>
      </c>
      <c r="Y2386" s="26">
        <f t="shared" si="52"/>
        <v>3.121</v>
      </c>
      <c r="Z2386" s="99">
        <f t="shared" si="53"/>
        <v>75.096246390760342</v>
      </c>
    </row>
    <row r="2387" spans="1:26" ht="20.100000000000001" customHeight="1" x14ac:dyDescent="0.25">
      <c r="A2387" s="94">
        <v>45352</v>
      </c>
      <c r="B2387" s="5" t="s">
        <v>17</v>
      </c>
      <c r="C2387" s="5" t="s">
        <v>18</v>
      </c>
      <c r="D2387" s="5" t="s">
        <v>19</v>
      </c>
      <c r="E2387" s="77" t="s">
        <v>20</v>
      </c>
      <c r="F2387" s="84">
        <v>168</v>
      </c>
      <c r="G2387" s="81" t="s">
        <v>298</v>
      </c>
      <c r="H2387" s="81" t="s">
        <v>9689</v>
      </c>
      <c r="I2387" s="103">
        <v>1</v>
      </c>
      <c r="J2387" s="103">
        <v>0.22</v>
      </c>
      <c r="K2387" s="103">
        <v>0.14399999999999999</v>
      </c>
      <c r="L2387" s="81"/>
      <c r="M2387" s="103">
        <v>0.54300000000000004</v>
      </c>
      <c r="N2387" s="81"/>
      <c r="O2387" s="103">
        <v>152.77777777777777</v>
      </c>
      <c r="P2387" s="81"/>
      <c r="Q2387" s="81"/>
      <c r="R2387" s="10" t="str">
        <f>CONCATENATE(Таблица1[[#This Row],[ОКПД]],Таблица1[[#This Row],[Признак периода данных]],Таблица1[[#This Row],[ОКЕИ]])</f>
        <v>10.20.24.121_168</v>
      </c>
      <c r="S2387" s="10" t="str">
        <f>VLOOKUP(Таблица1[[#This Row],[ОКПД]],ОКПД!$A$2:$B$11000,2,FALSE)</f>
        <v>Рыба и филе пресноводных рыб горячего копчения</v>
      </c>
      <c r="T2387" s="100" t="str">
        <f>VLOOKUP(Таблица1[[#This Row],[ОКЕИ]],'для единиц измирения'!$G$4:$H$1900,2,FALSE)</f>
        <v>тонн</v>
      </c>
      <c r="U2387" s="10" t="str">
        <f>LEFT(Таблица1[[#This Row],[ОКПД]],2)</f>
        <v>10</v>
      </c>
      <c r="V2387" s="10" t="e">
        <f>IF(H2387=H2394:H2397,"…*",Таблица1[[#This Row],[За отчётный месяц]])</f>
        <v>#VALUE!</v>
      </c>
      <c r="Y2387" s="26">
        <f t="shared" si="52"/>
        <v>0.54300000000000004</v>
      </c>
      <c r="Z2387" s="99">
        <f t="shared" si="53"/>
        <v>0</v>
      </c>
    </row>
    <row r="2388" spans="1:26" ht="20.100000000000001" customHeight="1" x14ac:dyDescent="0.25">
      <c r="A2388" s="94">
        <v>45352</v>
      </c>
      <c r="B2388" s="5" t="s">
        <v>17</v>
      </c>
      <c r="C2388" s="5" t="s">
        <v>18</v>
      </c>
      <c r="D2388" s="5" t="s">
        <v>19</v>
      </c>
      <c r="E2388" s="77" t="s">
        <v>20</v>
      </c>
      <c r="F2388" s="84">
        <v>168</v>
      </c>
      <c r="G2388" s="81" t="s">
        <v>298</v>
      </c>
      <c r="H2388" s="81" t="s">
        <v>112</v>
      </c>
      <c r="I2388" s="103">
        <v>2</v>
      </c>
      <c r="J2388" s="103">
        <v>1.1499999999999999</v>
      </c>
      <c r="K2388" s="103">
        <v>0.13300000000000001</v>
      </c>
      <c r="L2388" s="103">
        <v>0.02</v>
      </c>
      <c r="M2388" s="103">
        <v>2.5779999999999998</v>
      </c>
      <c r="N2388" s="103">
        <v>9.1999999999999998E-2</v>
      </c>
      <c r="O2388" s="103">
        <v>864.66165413533838</v>
      </c>
      <c r="P2388" s="103">
        <v>5750</v>
      </c>
      <c r="Q2388" s="103">
        <v>2802.1739130434785</v>
      </c>
      <c r="R2388" s="10" t="str">
        <f>CONCATENATE(Таблица1[[#This Row],[ОКПД]],Таблица1[[#This Row],[Признак периода данных]],Таблица1[[#This Row],[ОКЕИ]])</f>
        <v>10.20.24.123_168</v>
      </c>
      <c r="S2388" s="10" t="str">
        <f>VLOOKUP(Таблица1[[#This Row],[ОКПД]],ОКПД!$A$2:$B$11000,2,FALSE)</f>
        <v>Рыба и филе морских рыб горячего копчения (кроме сельди)</v>
      </c>
      <c r="T2388" s="100" t="str">
        <f>VLOOKUP(Таблица1[[#This Row],[ОКЕИ]],'для единиц измирения'!$G$4:$H$1900,2,FALSE)</f>
        <v>тонн</v>
      </c>
      <c r="U2388" s="10" t="str">
        <f>LEFT(Таблица1[[#This Row],[ОКПД]],2)</f>
        <v>10</v>
      </c>
      <c r="V2388" s="10" t="e">
        <f>IF(H2388=H2395:H2398,"…*",Таблица1[[#This Row],[За отчётный месяц]])</f>
        <v>#VALUE!</v>
      </c>
      <c r="Y2388" s="26">
        <f t="shared" si="52"/>
        <v>2.5779999999999998</v>
      </c>
      <c r="Z2388" s="99">
        <f t="shared" si="53"/>
        <v>2802.1739130434785</v>
      </c>
    </row>
    <row r="2389" spans="1:26" ht="20.100000000000001" customHeight="1" x14ac:dyDescent="0.25">
      <c r="A2389" s="94">
        <v>45352</v>
      </c>
      <c r="B2389" s="5" t="s">
        <v>17</v>
      </c>
      <c r="C2389" s="5" t="s">
        <v>18</v>
      </c>
      <c r="D2389" s="5" t="s">
        <v>19</v>
      </c>
      <c r="E2389" s="77" t="s">
        <v>20</v>
      </c>
      <c r="F2389" s="84">
        <v>168</v>
      </c>
      <c r="G2389" s="81" t="s">
        <v>298</v>
      </c>
      <c r="H2389" s="81" t="s">
        <v>9691</v>
      </c>
      <c r="I2389" s="103">
        <v>3</v>
      </c>
      <c r="J2389" s="103">
        <v>0.40899999999999997</v>
      </c>
      <c r="K2389" s="103">
        <v>0.245</v>
      </c>
      <c r="L2389" s="81"/>
      <c r="M2389" s="103">
        <v>0.86299999999999999</v>
      </c>
      <c r="N2389" s="81"/>
      <c r="O2389" s="103">
        <v>166.9387755102041</v>
      </c>
      <c r="P2389" s="81"/>
      <c r="Q2389" s="81"/>
      <c r="R2389" s="10" t="str">
        <f>CONCATENATE(Таблица1[[#This Row],[ОКПД]],Таблица1[[#This Row],[Признак периода данных]],Таблица1[[#This Row],[ОКЕИ]])</f>
        <v>10.20.25_168</v>
      </c>
      <c r="S2389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389" s="100" t="str">
        <f>VLOOKUP(Таблица1[[#This Row],[ОКЕИ]],'для единиц измирения'!$G$4:$H$1900,2,FALSE)</f>
        <v>тонн</v>
      </c>
      <c r="U2389" s="10" t="str">
        <f>LEFT(Таблица1[[#This Row],[ОКПД]],2)</f>
        <v>10</v>
      </c>
      <c r="V2389" s="10" t="e">
        <f>IF(H2389=H2396:H2399,"…*",Таблица1[[#This Row],[За отчётный месяц]])</f>
        <v>#VALUE!</v>
      </c>
      <c r="Y2389" s="26">
        <f t="shared" si="52"/>
        <v>0.86299999999999999</v>
      </c>
      <c r="Z2389" s="99">
        <f t="shared" si="53"/>
        <v>0</v>
      </c>
    </row>
    <row r="2390" spans="1:26" ht="20.100000000000001" customHeight="1" x14ac:dyDescent="0.25">
      <c r="A2390" s="94">
        <v>45352</v>
      </c>
      <c r="B2390" s="5" t="s">
        <v>17</v>
      </c>
      <c r="C2390" s="5" t="s">
        <v>18</v>
      </c>
      <c r="D2390" s="5" t="s">
        <v>19</v>
      </c>
      <c r="E2390" s="77" t="s">
        <v>20</v>
      </c>
      <c r="F2390" s="84">
        <v>882</v>
      </c>
      <c r="G2390" s="81" t="s">
        <v>298</v>
      </c>
      <c r="H2390" s="81" t="s">
        <v>114</v>
      </c>
      <c r="I2390" s="81"/>
      <c r="J2390" s="103">
        <v>0.54285714285714282</v>
      </c>
      <c r="K2390" s="103">
        <v>0.22857142857142856</v>
      </c>
      <c r="L2390" s="103">
        <v>0.19</v>
      </c>
      <c r="M2390" s="103">
        <v>1</v>
      </c>
      <c r="N2390" s="103">
        <v>0.93</v>
      </c>
      <c r="O2390" s="103">
        <v>237.5</v>
      </c>
      <c r="P2390" s="103">
        <v>285.71428571428572</v>
      </c>
      <c r="Q2390" s="103">
        <v>107.52688172043011</v>
      </c>
      <c r="R2390" s="10" t="str">
        <f>CONCATENATE(Таблица1[[#This Row],[ОКПД]],Таблица1[[#This Row],[Признак периода данных]],Таблица1[[#This Row],[ОКЕИ]])</f>
        <v>10.20.25.110_882</v>
      </c>
      <c r="S2390" s="10" t="str">
        <f>VLOOKUP(Таблица1[[#This Row],[ОКПД]],ОКПД!$A$2:$B$11000,2,FALSE)</f>
        <v>Консервы рыбные</v>
      </c>
      <c r="T2390" s="100" t="str">
        <f>VLOOKUP(Таблица1[[#This Row],[ОКЕИ]],'для единиц измирения'!$G$4:$H$1900,2,FALSE)</f>
        <v>тыс.усл. банок</v>
      </c>
      <c r="U2390" s="10" t="str">
        <f>LEFT(Таблица1[[#This Row],[ОКПД]],2)</f>
        <v>10</v>
      </c>
      <c r="V2390" s="10" t="e">
        <f>IF(H2390=H2397:H2400,"…*",Таблица1[[#This Row],[За отчётный месяц]])</f>
        <v>#VALUE!</v>
      </c>
      <c r="Y2390" s="26">
        <f t="shared" si="52"/>
        <v>1</v>
      </c>
      <c r="Z2390" s="99">
        <f t="shared" si="53"/>
        <v>107.52688172043011</v>
      </c>
    </row>
    <row r="2391" spans="1:26" ht="20.100000000000001" customHeight="1" x14ac:dyDescent="0.25">
      <c r="A2391" s="94">
        <v>45352</v>
      </c>
      <c r="B2391" s="5" t="s">
        <v>17</v>
      </c>
      <c r="C2391" s="5" t="s">
        <v>18</v>
      </c>
      <c r="D2391" s="5" t="s">
        <v>19</v>
      </c>
      <c r="E2391" s="77" t="s">
        <v>20</v>
      </c>
      <c r="F2391" s="84">
        <v>168</v>
      </c>
      <c r="G2391" s="81" t="s">
        <v>298</v>
      </c>
      <c r="H2391" s="81" t="s">
        <v>114</v>
      </c>
      <c r="I2391" s="103">
        <v>1</v>
      </c>
      <c r="J2391" s="103">
        <v>0.19</v>
      </c>
      <c r="K2391" s="103">
        <v>0.08</v>
      </c>
      <c r="L2391" s="103">
        <v>6.7000000000000004E-2</v>
      </c>
      <c r="M2391" s="103">
        <v>0.35</v>
      </c>
      <c r="N2391" s="103">
        <v>0.32600000000000001</v>
      </c>
      <c r="O2391" s="103">
        <v>237.5</v>
      </c>
      <c r="P2391" s="103">
        <v>283.58208955223881</v>
      </c>
      <c r="Q2391" s="103">
        <v>107.36196319018404</v>
      </c>
      <c r="R2391" s="10" t="str">
        <f>CONCATENATE(Таблица1[[#This Row],[ОКПД]],Таблица1[[#This Row],[Признак периода данных]],Таблица1[[#This Row],[ОКЕИ]])</f>
        <v>10.20.25.110_168</v>
      </c>
      <c r="S2391" s="10" t="str">
        <f>VLOOKUP(Таблица1[[#This Row],[ОКПД]],ОКПД!$A$2:$B$11000,2,FALSE)</f>
        <v>Консервы рыбные</v>
      </c>
      <c r="T2391" s="100" t="str">
        <f>VLOOKUP(Таблица1[[#This Row],[ОКЕИ]],'для единиц измирения'!$G$4:$H$1900,2,FALSE)</f>
        <v>тонн</v>
      </c>
      <c r="U2391" s="10" t="str">
        <f>LEFT(Таблица1[[#This Row],[ОКПД]],2)</f>
        <v>10</v>
      </c>
      <c r="V2391" s="10" t="e">
        <f>IF(H2391=H2398:H2401,"…*",Таблица1[[#This Row],[За отчётный месяц]])</f>
        <v>#VALUE!</v>
      </c>
      <c r="Y2391" s="26">
        <f t="shared" si="52"/>
        <v>0.35</v>
      </c>
      <c r="Z2391" s="99">
        <f t="shared" si="53"/>
        <v>107.36196319018404</v>
      </c>
    </row>
    <row r="2392" spans="1:26" ht="20.100000000000001" customHeight="1" x14ac:dyDescent="0.25">
      <c r="A2392" s="94">
        <v>45352</v>
      </c>
      <c r="B2392" s="5" t="s">
        <v>17</v>
      </c>
      <c r="C2392" s="5" t="s">
        <v>18</v>
      </c>
      <c r="D2392" s="5" t="s">
        <v>19</v>
      </c>
      <c r="E2392" s="77" t="s">
        <v>20</v>
      </c>
      <c r="F2392" s="84">
        <v>168</v>
      </c>
      <c r="G2392" s="81" t="s">
        <v>298</v>
      </c>
      <c r="H2392" s="81" t="s">
        <v>118</v>
      </c>
      <c r="I2392" s="103">
        <v>1</v>
      </c>
      <c r="J2392" s="103">
        <v>0.19</v>
      </c>
      <c r="K2392" s="103">
        <v>0.08</v>
      </c>
      <c r="L2392" s="103">
        <v>6.7000000000000004E-2</v>
      </c>
      <c r="M2392" s="103">
        <v>0.35</v>
      </c>
      <c r="N2392" s="103">
        <v>0.17199999999999999</v>
      </c>
      <c r="O2392" s="103">
        <v>237.5</v>
      </c>
      <c r="P2392" s="103">
        <v>283.58208955223881</v>
      </c>
      <c r="Q2392" s="103">
        <v>203.48837209302326</v>
      </c>
      <c r="R2392" s="10" t="str">
        <f>CONCATENATE(Таблица1[[#This Row],[ОКПД]],Таблица1[[#This Row],[Признак периода данных]],Таблица1[[#This Row],[ОКЕИ]])</f>
        <v>10.20.25.111_168</v>
      </c>
      <c r="S2392" s="10" t="str">
        <f>VLOOKUP(Таблица1[[#This Row],[ОКПД]],ОКПД!$A$2:$B$11000,2,FALSE)</f>
        <v>Консервы рыбные натуральные</v>
      </c>
      <c r="T2392" s="100" t="str">
        <f>VLOOKUP(Таблица1[[#This Row],[ОКЕИ]],'для единиц измирения'!$G$4:$H$1900,2,FALSE)</f>
        <v>тонн</v>
      </c>
      <c r="U2392" s="10" t="str">
        <f>LEFT(Таблица1[[#This Row],[ОКПД]],2)</f>
        <v>10</v>
      </c>
      <c r="V2392" s="10" t="e">
        <f>IF(H2392=H2399:H2402,"…*",Таблица1[[#This Row],[За отчётный месяц]])</f>
        <v>#VALUE!</v>
      </c>
      <c r="Y2392" s="26">
        <f t="shared" si="52"/>
        <v>0.35</v>
      </c>
      <c r="Z2392" s="99">
        <f t="shared" si="53"/>
        <v>203.48837209302326</v>
      </c>
    </row>
    <row r="2393" spans="1:26" ht="20.100000000000001" customHeight="1" x14ac:dyDescent="0.25">
      <c r="A2393" s="94">
        <v>45352</v>
      </c>
      <c r="B2393" s="5" t="s">
        <v>17</v>
      </c>
      <c r="C2393" s="5" t="s">
        <v>18</v>
      </c>
      <c r="D2393" s="5" t="s">
        <v>19</v>
      </c>
      <c r="E2393" s="77" t="s">
        <v>20</v>
      </c>
      <c r="F2393" s="84">
        <v>882</v>
      </c>
      <c r="G2393" s="81" t="s">
        <v>298</v>
      </c>
      <c r="H2393" s="81" t="s">
        <v>118</v>
      </c>
      <c r="I2393" s="81"/>
      <c r="J2393" s="81"/>
      <c r="K2393" s="81"/>
      <c r="L2393" s="103">
        <v>0.19</v>
      </c>
      <c r="M2393" s="81"/>
      <c r="N2393" s="103">
        <v>0.49</v>
      </c>
      <c r="O2393" s="81"/>
      <c r="P2393" s="81"/>
      <c r="Q2393" s="81"/>
      <c r="R2393" s="10" t="str">
        <f>CONCATENATE(Таблица1[[#This Row],[ОКПД]],Таблица1[[#This Row],[Признак периода данных]],Таблица1[[#This Row],[ОКЕИ]])</f>
        <v>10.20.25.111_882</v>
      </c>
      <c r="S2393" s="10" t="str">
        <f>VLOOKUP(Таблица1[[#This Row],[ОКПД]],ОКПД!$A$2:$B$11000,2,FALSE)</f>
        <v>Консервы рыбные натуральные</v>
      </c>
      <c r="T2393" s="100" t="str">
        <f>VLOOKUP(Таблица1[[#This Row],[ОКЕИ]],'для единиц измирения'!$G$4:$H$1900,2,FALSE)</f>
        <v>тыс.усл. банок</v>
      </c>
      <c r="U2393" s="10" t="str">
        <f>LEFT(Таблица1[[#This Row],[ОКПД]],2)</f>
        <v>10</v>
      </c>
      <c r="V2393" s="10" t="e">
        <f>IF(H2393=H2400:H2403,"…*",Таблица1[[#This Row],[За отчётный месяц]])</f>
        <v>#VALUE!</v>
      </c>
      <c r="Y2393" s="26">
        <f t="shared" si="52"/>
        <v>0</v>
      </c>
      <c r="Z2393" s="99">
        <f t="shared" si="53"/>
        <v>0</v>
      </c>
    </row>
    <row r="2394" spans="1:26" ht="20.100000000000001" customHeight="1" x14ac:dyDescent="0.25">
      <c r="A2394" s="94">
        <v>45352</v>
      </c>
      <c r="B2394" s="5" t="s">
        <v>17</v>
      </c>
      <c r="C2394" s="5" t="s">
        <v>18</v>
      </c>
      <c r="D2394" s="5" t="s">
        <v>19</v>
      </c>
      <c r="E2394" s="77" t="s">
        <v>20</v>
      </c>
      <c r="F2394" s="84">
        <v>168</v>
      </c>
      <c r="G2394" s="81" t="s">
        <v>298</v>
      </c>
      <c r="H2394" s="81" t="s">
        <v>326</v>
      </c>
      <c r="I2394" s="81"/>
      <c r="J2394" s="81"/>
      <c r="K2394" s="81"/>
      <c r="L2394" s="81"/>
      <c r="M2394" s="81"/>
      <c r="N2394" s="103">
        <v>0.154</v>
      </c>
      <c r="O2394" s="81"/>
      <c r="P2394" s="81"/>
      <c r="Q2394" s="81"/>
      <c r="R2394" s="10" t="str">
        <f>CONCATENATE(Таблица1[[#This Row],[ОКПД]],Таблица1[[#This Row],[Признак периода данных]],Таблица1[[#This Row],[ОКЕИ]])</f>
        <v>10.20.25.113_168</v>
      </c>
      <c r="S2394" s="10" t="str">
        <f>VLOOKUP(Таблица1[[#This Row],[ОКПД]],ОКПД!$A$2:$B$11000,2,FALSE)</f>
        <v>Консервы рыбные в масле</v>
      </c>
      <c r="T2394" s="100" t="str">
        <f>VLOOKUP(Таблица1[[#This Row],[ОКЕИ]],'для единиц измирения'!$G$4:$H$1900,2,FALSE)</f>
        <v>тонн</v>
      </c>
      <c r="U2394" s="10" t="str">
        <f>LEFT(Таблица1[[#This Row],[ОКПД]],2)</f>
        <v>10</v>
      </c>
      <c r="V2394" s="10" t="e">
        <f>IF(H2394=H2401:H2404,"…*",Таблица1[[#This Row],[За отчётный месяц]])</f>
        <v>#VALUE!</v>
      </c>
      <c r="Y2394" s="26">
        <f t="shared" si="52"/>
        <v>0</v>
      </c>
      <c r="Z2394" s="99">
        <f t="shared" si="53"/>
        <v>0</v>
      </c>
    </row>
    <row r="2395" spans="1:26" ht="20.100000000000001" customHeight="1" x14ac:dyDescent="0.25">
      <c r="A2395" s="94">
        <v>45352</v>
      </c>
      <c r="B2395" s="5" t="s">
        <v>17</v>
      </c>
      <c r="C2395" s="5" t="s">
        <v>18</v>
      </c>
      <c r="D2395" s="5" t="s">
        <v>19</v>
      </c>
      <c r="E2395" s="77" t="s">
        <v>20</v>
      </c>
      <c r="F2395" s="84">
        <v>882</v>
      </c>
      <c r="G2395" s="81" t="s">
        <v>298</v>
      </c>
      <c r="H2395" s="81" t="s">
        <v>326</v>
      </c>
      <c r="I2395" s="81"/>
      <c r="J2395" s="81"/>
      <c r="K2395" s="81"/>
      <c r="L2395" s="81"/>
      <c r="M2395" s="81"/>
      <c r="N2395" s="103">
        <v>0.44</v>
      </c>
      <c r="O2395" s="81"/>
      <c r="P2395" s="81"/>
      <c r="Q2395" s="81"/>
      <c r="R2395" s="10" t="str">
        <f>CONCATENATE(Таблица1[[#This Row],[ОКПД]],Таблица1[[#This Row],[Признак периода данных]],Таблица1[[#This Row],[ОКЕИ]])</f>
        <v>10.20.25.113_882</v>
      </c>
      <c r="S2395" s="10" t="str">
        <f>VLOOKUP(Таблица1[[#This Row],[ОКПД]],ОКПД!$A$2:$B$11000,2,FALSE)</f>
        <v>Консервы рыбные в масле</v>
      </c>
      <c r="T2395" s="100" t="str">
        <f>VLOOKUP(Таблица1[[#This Row],[ОКЕИ]],'для единиц измирения'!$G$4:$H$1900,2,FALSE)</f>
        <v>тыс.усл. банок</v>
      </c>
      <c r="U2395" s="10" t="str">
        <f>LEFT(Таблица1[[#This Row],[ОКПД]],2)</f>
        <v>10</v>
      </c>
      <c r="V2395" s="10" t="e">
        <f>IF(H2395=H2402:H2405,"…*",Таблица1[[#This Row],[За отчётный месяц]])</f>
        <v>#VALUE!</v>
      </c>
      <c r="Y2395" s="26">
        <f t="shared" si="52"/>
        <v>0</v>
      </c>
      <c r="Z2395" s="99">
        <f t="shared" si="53"/>
        <v>0</v>
      </c>
    </row>
    <row r="2396" spans="1:26" ht="20.100000000000001" customHeight="1" x14ac:dyDescent="0.25">
      <c r="A2396" s="94">
        <v>45352</v>
      </c>
      <c r="B2396" s="5" t="s">
        <v>17</v>
      </c>
      <c r="C2396" s="5" t="s">
        <v>18</v>
      </c>
      <c r="D2396" s="5" t="s">
        <v>19</v>
      </c>
      <c r="E2396" s="77" t="s">
        <v>20</v>
      </c>
      <c r="F2396" s="84">
        <v>168</v>
      </c>
      <c r="G2396" s="81" t="s">
        <v>298</v>
      </c>
      <c r="H2396" s="81" t="s">
        <v>120</v>
      </c>
      <c r="I2396" s="103">
        <v>2</v>
      </c>
      <c r="J2396" s="103">
        <v>0.216</v>
      </c>
      <c r="K2396" s="103">
        <v>0.16500000000000001</v>
      </c>
      <c r="L2396" s="103">
        <v>0.21299999999999999</v>
      </c>
      <c r="M2396" s="103">
        <v>0.50700000000000001</v>
      </c>
      <c r="N2396" s="103">
        <v>0.60199999999999998</v>
      </c>
      <c r="O2396" s="103">
        <v>130.90909090909091</v>
      </c>
      <c r="P2396" s="103">
        <v>101.40845070422536</v>
      </c>
      <c r="Q2396" s="103">
        <v>84.21926910299004</v>
      </c>
      <c r="R2396" s="10" t="str">
        <f>CONCATENATE(Таблица1[[#This Row],[ОКПД]],Таблица1[[#This Row],[Признак периода данных]],Таблица1[[#This Row],[ОКЕИ]])</f>
        <v>10.20.25.120_168</v>
      </c>
      <c r="S2396" s="10" t="str">
        <f>VLOOKUP(Таблица1[[#This Row],[ОКПД]],ОКПД!$A$2:$B$11000,2,FALSE)</f>
        <v>Пресервы рыбные</v>
      </c>
      <c r="T2396" s="100" t="str">
        <f>VLOOKUP(Таблица1[[#This Row],[ОКЕИ]],'для единиц измирения'!$G$4:$H$1900,2,FALSE)</f>
        <v>тонн</v>
      </c>
      <c r="U2396" s="10" t="str">
        <f>LEFT(Таблица1[[#This Row],[ОКПД]],2)</f>
        <v>10</v>
      </c>
      <c r="V2396" s="10" t="e">
        <f>IF(H2396=H2403:H2406,"…*",Таблица1[[#This Row],[За отчётный месяц]])</f>
        <v>#VALUE!</v>
      </c>
      <c r="Y2396" s="26">
        <f t="shared" si="52"/>
        <v>0.50700000000000001</v>
      </c>
      <c r="Z2396" s="99">
        <f t="shared" si="53"/>
        <v>84.21926910299004</v>
      </c>
    </row>
    <row r="2397" spans="1:26" ht="20.100000000000001" customHeight="1" x14ac:dyDescent="0.25">
      <c r="A2397" s="94">
        <v>45352</v>
      </c>
      <c r="B2397" s="5" t="s">
        <v>17</v>
      </c>
      <c r="C2397" s="5" t="s">
        <v>18</v>
      </c>
      <c r="D2397" s="5" t="s">
        <v>19</v>
      </c>
      <c r="E2397" s="77" t="s">
        <v>20</v>
      </c>
      <c r="F2397" s="84">
        <v>882</v>
      </c>
      <c r="G2397" s="81" t="s">
        <v>298</v>
      </c>
      <c r="H2397" s="81" t="s">
        <v>120</v>
      </c>
      <c r="I2397" s="81"/>
      <c r="J2397" s="103">
        <v>0.6171428571428571</v>
      </c>
      <c r="K2397" s="103">
        <v>0.47142857142857142</v>
      </c>
      <c r="L2397" s="103">
        <v>0.60699999999999998</v>
      </c>
      <c r="M2397" s="103">
        <v>1.4485714285714286</v>
      </c>
      <c r="N2397" s="103">
        <v>1.7270000000000001</v>
      </c>
      <c r="O2397" s="103">
        <v>130.90909090909091</v>
      </c>
      <c r="P2397" s="103">
        <v>101.67098140738997</v>
      </c>
      <c r="Q2397" s="103">
        <v>83.877905533956493</v>
      </c>
      <c r="R2397" s="10" t="str">
        <f>CONCATENATE(Таблица1[[#This Row],[ОКПД]],Таблица1[[#This Row],[Признак периода данных]],Таблица1[[#This Row],[ОКЕИ]])</f>
        <v>10.20.25.120_882</v>
      </c>
      <c r="S2397" s="10" t="str">
        <f>VLOOKUP(Таблица1[[#This Row],[ОКПД]],ОКПД!$A$2:$B$11000,2,FALSE)</f>
        <v>Пресервы рыбные</v>
      </c>
      <c r="T2397" s="100" t="str">
        <f>VLOOKUP(Таблица1[[#This Row],[ОКЕИ]],'для единиц измирения'!$G$4:$H$1900,2,FALSE)</f>
        <v>тыс.усл. банок</v>
      </c>
      <c r="U2397" s="10" t="str">
        <f>LEFT(Таблица1[[#This Row],[ОКПД]],2)</f>
        <v>10</v>
      </c>
      <c r="V2397" s="10" t="e">
        <f>IF(H2397=H2404:H2407,"…*",Таблица1[[#This Row],[За отчётный месяц]])</f>
        <v>#VALUE!</v>
      </c>
      <c r="Y2397" s="26">
        <f t="shared" si="52"/>
        <v>1.4485714285714286</v>
      </c>
      <c r="Z2397" s="99">
        <f t="shared" si="53"/>
        <v>83.877905533956493</v>
      </c>
    </row>
    <row r="2398" spans="1:26" ht="20.100000000000001" customHeight="1" x14ac:dyDescent="0.25">
      <c r="A2398" s="94">
        <v>45352</v>
      </c>
      <c r="B2398" s="5" t="s">
        <v>17</v>
      </c>
      <c r="C2398" s="5" t="s">
        <v>18</v>
      </c>
      <c r="D2398" s="5" t="s">
        <v>19</v>
      </c>
      <c r="E2398" s="77" t="s">
        <v>20</v>
      </c>
      <c r="F2398" s="84">
        <v>168</v>
      </c>
      <c r="G2398" s="81" t="s">
        <v>298</v>
      </c>
      <c r="H2398" s="81" t="s">
        <v>122</v>
      </c>
      <c r="I2398" s="103">
        <v>1</v>
      </c>
      <c r="J2398" s="103">
        <v>3.0000000000000001E-3</v>
      </c>
      <c r="K2398" s="81"/>
      <c r="L2398" s="103">
        <v>5.0000000000000001E-3</v>
      </c>
      <c r="M2398" s="103">
        <v>6.0000000000000001E-3</v>
      </c>
      <c r="N2398" s="103">
        <v>0.01</v>
      </c>
      <c r="O2398" s="81"/>
      <c r="P2398" s="103">
        <v>60</v>
      </c>
      <c r="Q2398" s="103">
        <v>60</v>
      </c>
      <c r="R2398" s="10" t="str">
        <f>CONCATENATE(Таблица1[[#This Row],[ОКПД]],Таблица1[[#This Row],[Признак периода данных]],Таблица1[[#This Row],[ОКЕИ]])</f>
        <v>10.20.25.190_168</v>
      </c>
      <c r="S2398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398" s="100" t="str">
        <f>VLOOKUP(Таблица1[[#This Row],[ОКЕИ]],'для единиц измирения'!$G$4:$H$1900,2,FALSE)</f>
        <v>тонн</v>
      </c>
      <c r="U2398" s="10" t="str">
        <f>LEFT(Таблица1[[#This Row],[ОКПД]],2)</f>
        <v>10</v>
      </c>
      <c r="V2398" s="10" t="e">
        <f>IF(H2398=H2405:H2408,"…*",Таблица1[[#This Row],[За отчётный месяц]])</f>
        <v>#VALUE!</v>
      </c>
      <c r="Y2398" s="26">
        <f t="shared" si="52"/>
        <v>6.0000000000000001E-3</v>
      </c>
      <c r="Z2398" s="99">
        <f t="shared" si="53"/>
        <v>60</v>
      </c>
    </row>
    <row r="2399" spans="1:26" ht="20.100000000000001" customHeight="1" x14ac:dyDescent="0.25">
      <c r="A2399" s="94">
        <v>45352</v>
      </c>
      <c r="B2399" s="5" t="s">
        <v>17</v>
      </c>
      <c r="C2399" s="5" t="s">
        <v>18</v>
      </c>
      <c r="D2399" s="5" t="s">
        <v>19</v>
      </c>
      <c r="E2399" s="77" t="s">
        <v>20</v>
      </c>
      <c r="F2399" s="84">
        <v>168</v>
      </c>
      <c r="G2399" s="81" t="s">
        <v>298</v>
      </c>
      <c r="H2399" s="81" t="s">
        <v>328</v>
      </c>
      <c r="I2399" s="81"/>
      <c r="J2399" s="81"/>
      <c r="K2399" s="81"/>
      <c r="L2399" s="103">
        <v>0.01</v>
      </c>
      <c r="M2399" s="81"/>
      <c r="N2399" s="103">
        <v>0.02</v>
      </c>
      <c r="O2399" s="81"/>
      <c r="P2399" s="81"/>
      <c r="Q2399" s="81"/>
      <c r="R2399" s="10" t="str">
        <f>CONCATENATE(Таблица1[[#This Row],[ОКПД]],Таблица1[[#This Row],[Признак периода данных]],Таблица1[[#This Row],[ОКЕИ]])</f>
        <v>10.20.33_168</v>
      </c>
      <c r="S2399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399" s="100" t="str">
        <f>VLOOKUP(Таблица1[[#This Row],[ОКЕИ]],'для единиц измирения'!$G$4:$H$1900,2,FALSE)</f>
        <v>тонн</v>
      </c>
      <c r="U2399" s="10" t="str">
        <f>LEFT(Таблица1[[#This Row],[ОКПД]],2)</f>
        <v>10</v>
      </c>
      <c r="V2399" s="10" t="e">
        <f>IF(H2399=H2406:H2409,"…*",Таблица1[[#This Row],[За отчётный месяц]])</f>
        <v>#VALUE!</v>
      </c>
      <c r="Y2399" s="26">
        <f t="shared" si="52"/>
        <v>0</v>
      </c>
      <c r="Z2399" s="99">
        <f t="shared" si="53"/>
        <v>0</v>
      </c>
    </row>
    <row r="2400" spans="1:26" ht="20.100000000000001" customHeight="1" x14ac:dyDescent="0.25">
      <c r="A2400" s="94">
        <v>45352</v>
      </c>
      <c r="B2400" s="5" t="s">
        <v>17</v>
      </c>
      <c r="C2400" s="5" t="s">
        <v>18</v>
      </c>
      <c r="D2400" s="5" t="s">
        <v>19</v>
      </c>
      <c r="E2400" s="77" t="s">
        <v>20</v>
      </c>
      <c r="F2400" s="84">
        <v>882</v>
      </c>
      <c r="G2400" s="81" t="s">
        <v>298</v>
      </c>
      <c r="H2400" s="81" t="s">
        <v>363</v>
      </c>
      <c r="I2400" s="81"/>
      <c r="J2400" s="81"/>
      <c r="K2400" s="103">
        <v>0.09</v>
      </c>
      <c r="L2400" s="81"/>
      <c r="M2400" s="103">
        <v>0.09</v>
      </c>
      <c r="N2400" s="81"/>
      <c r="O2400" s="81"/>
      <c r="P2400" s="81"/>
      <c r="Q2400" s="81"/>
      <c r="R2400" s="10" t="str">
        <f>CONCATENATE(Таблица1[[#This Row],[ОКПД]],Таблица1[[#This Row],[Признак периода данных]],Таблица1[[#This Row],[ОКЕИ]])</f>
        <v>10.32.39.001.АГ_882</v>
      </c>
      <c r="S2400" s="10" t="str">
        <f>VLOOKUP(Таблица1[[#This Row],[ОКПД]],ОКПД!$A$2:$B$11000,2,FALSE)</f>
        <v>Плодоовощные консервы</v>
      </c>
      <c r="T2400" s="100" t="str">
        <f>VLOOKUP(Таблица1[[#This Row],[ОКЕИ]],'для единиц измирения'!$G$4:$H$1900,2,FALSE)</f>
        <v>тыс.усл. банок</v>
      </c>
      <c r="U2400" s="10" t="str">
        <f>LEFT(Таблица1[[#This Row],[ОКПД]],2)</f>
        <v>10</v>
      </c>
      <c r="V2400" s="10" t="e">
        <f>IF(H2400=H2407:H2410,"…*",Таблица1[[#This Row],[За отчётный месяц]])</f>
        <v>#VALUE!</v>
      </c>
      <c r="Y2400" s="26">
        <f t="shared" si="52"/>
        <v>0.09</v>
      </c>
      <c r="Z2400" s="99">
        <f t="shared" si="53"/>
        <v>0</v>
      </c>
    </row>
    <row r="2401" spans="1:26" ht="20.100000000000001" customHeight="1" x14ac:dyDescent="0.25">
      <c r="A2401" s="94">
        <v>45352</v>
      </c>
      <c r="B2401" s="5" t="s">
        <v>17</v>
      </c>
      <c r="C2401" s="5" t="s">
        <v>18</v>
      </c>
      <c r="D2401" s="5" t="s">
        <v>19</v>
      </c>
      <c r="E2401" s="77" t="s">
        <v>20</v>
      </c>
      <c r="F2401" s="84">
        <v>882</v>
      </c>
      <c r="G2401" s="81" t="s">
        <v>298</v>
      </c>
      <c r="H2401" s="81" t="s">
        <v>368</v>
      </c>
      <c r="I2401" s="81"/>
      <c r="J2401" s="81"/>
      <c r="K2401" s="103">
        <v>0.09</v>
      </c>
      <c r="L2401" s="81"/>
      <c r="M2401" s="103">
        <v>0.09</v>
      </c>
      <c r="N2401" s="81"/>
      <c r="O2401" s="81"/>
      <c r="P2401" s="81"/>
      <c r="Q2401" s="81"/>
      <c r="R2401" s="10" t="str">
        <f>CONCATENATE(Таблица1[[#This Row],[ОКПД]],Таблица1[[#This Row],[Признак периода данных]],Таблица1[[#This Row],[ОКЕИ]])</f>
        <v>10.39.18_882</v>
      </c>
      <c r="S2401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401" s="100" t="str">
        <f>VLOOKUP(Таблица1[[#This Row],[ОКЕИ]],'для единиц измирения'!$G$4:$H$1900,2,FALSE)</f>
        <v>тыс.усл. банок</v>
      </c>
      <c r="U2401" s="10" t="str">
        <f>LEFT(Таблица1[[#This Row],[ОКПД]],2)</f>
        <v>10</v>
      </c>
      <c r="V2401" s="10" t="e">
        <f>IF(H2401=H2408:H2411,"…*",Таблица1[[#This Row],[За отчётный месяц]])</f>
        <v>#VALUE!</v>
      </c>
      <c r="Y2401" s="26">
        <f t="shared" si="52"/>
        <v>0.09</v>
      </c>
      <c r="Z2401" s="99">
        <f t="shared" si="53"/>
        <v>0</v>
      </c>
    </row>
    <row r="2402" spans="1:26" ht="20.100000000000001" customHeight="1" x14ac:dyDescent="0.25">
      <c r="A2402" s="94">
        <v>45352</v>
      </c>
      <c r="B2402" s="5" t="s">
        <v>17</v>
      </c>
      <c r="C2402" s="5" t="s">
        <v>18</v>
      </c>
      <c r="D2402" s="5" t="s">
        <v>19</v>
      </c>
      <c r="E2402" s="77" t="s">
        <v>20</v>
      </c>
      <c r="F2402" s="84">
        <v>882</v>
      </c>
      <c r="G2402" s="81" t="s">
        <v>298</v>
      </c>
      <c r="H2402" s="81" t="s">
        <v>367</v>
      </c>
      <c r="I2402" s="81"/>
      <c r="J2402" s="81"/>
      <c r="K2402" s="103">
        <v>0.09</v>
      </c>
      <c r="L2402" s="81"/>
      <c r="M2402" s="103">
        <v>0.09</v>
      </c>
      <c r="N2402" s="81"/>
      <c r="O2402" s="81"/>
      <c r="P2402" s="81"/>
      <c r="Q2402" s="81"/>
      <c r="R2402" s="10" t="str">
        <f>CONCATENATE(Таблица1[[#This Row],[ОКПД]],Таблица1[[#This Row],[Признак периода данных]],Таблица1[[#This Row],[ОКЕИ]])</f>
        <v>10.39.18.110_882</v>
      </c>
      <c r="S2402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402" s="100" t="str">
        <f>VLOOKUP(Таблица1[[#This Row],[ОКЕИ]],'для единиц измирения'!$G$4:$H$1900,2,FALSE)</f>
        <v>тыс.усл. банок</v>
      </c>
      <c r="U2402" s="10" t="str">
        <f>LEFT(Таблица1[[#This Row],[ОКПД]],2)</f>
        <v>10</v>
      </c>
      <c r="V2402" s="10" t="e">
        <f>IF(H2402=H2409:H2412,"…*",Таблица1[[#This Row],[За отчётный месяц]])</f>
        <v>#VALUE!</v>
      </c>
      <c r="Y2402" s="26">
        <f t="shared" si="52"/>
        <v>0.09</v>
      </c>
      <c r="Z2402" s="99">
        <f t="shared" si="53"/>
        <v>0</v>
      </c>
    </row>
    <row r="2403" spans="1:26" ht="20.100000000000001" customHeight="1" x14ac:dyDescent="0.25">
      <c r="A2403" s="94">
        <v>45352</v>
      </c>
      <c r="B2403" s="5" t="s">
        <v>17</v>
      </c>
      <c r="C2403" s="5" t="s">
        <v>18</v>
      </c>
      <c r="D2403" s="5" t="s">
        <v>19</v>
      </c>
      <c r="E2403" s="77" t="s">
        <v>20</v>
      </c>
      <c r="F2403" s="84">
        <v>168</v>
      </c>
      <c r="G2403" s="81" t="s">
        <v>298</v>
      </c>
      <c r="H2403" s="81" t="s">
        <v>372</v>
      </c>
      <c r="I2403" s="81"/>
      <c r="J2403" s="81"/>
      <c r="K2403" s="81"/>
      <c r="L2403" s="81"/>
      <c r="M2403" s="81"/>
      <c r="N2403" s="81"/>
      <c r="O2403" s="81"/>
      <c r="P2403" s="81"/>
      <c r="Q2403" s="81"/>
      <c r="R2403" s="10" t="str">
        <f>CONCATENATE(Таблица1[[#This Row],[ОКПД]],Таблица1[[#This Row],[Признак периода данных]],Таблица1[[#This Row],[ОКЕИ]])</f>
        <v>10.39.21_168</v>
      </c>
      <c r="S2403" s="10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2403" s="100" t="str">
        <f>VLOOKUP(Таблица1[[#This Row],[ОКЕИ]],'для единиц измирения'!$G$4:$H$1900,2,FALSE)</f>
        <v>тонн</v>
      </c>
      <c r="U2403" s="10" t="str">
        <f>LEFT(Таблица1[[#This Row],[ОКПД]],2)</f>
        <v>10</v>
      </c>
      <c r="V2403" s="10" t="e">
        <f>IF(H2403=H2410:H2413,"…*",Таблица1[[#This Row],[За отчётный месяц]])</f>
        <v>#VALUE!</v>
      </c>
      <c r="Y2403" s="26">
        <f t="shared" si="52"/>
        <v>0</v>
      </c>
      <c r="Z2403" s="99">
        <f t="shared" si="53"/>
        <v>0</v>
      </c>
    </row>
    <row r="2404" spans="1:26" ht="20.100000000000001" customHeight="1" x14ac:dyDescent="0.25">
      <c r="A2404" s="94">
        <v>45352</v>
      </c>
      <c r="B2404" s="5" t="s">
        <v>17</v>
      </c>
      <c r="C2404" s="5" t="s">
        <v>18</v>
      </c>
      <c r="D2404" s="5" t="s">
        <v>19</v>
      </c>
      <c r="E2404" s="77" t="s">
        <v>20</v>
      </c>
      <c r="F2404" s="84">
        <v>168</v>
      </c>
      <c r="G2404" s="81" t="s">
        <v>298</v>
      </c>
      <c r="H2404" s="81" t="s">
        <v>359</v>
      </c>
      <c r="I2404" s="81"/>
      <c r="J2404" s="81"/>
      <c r="K2404" s="81"/>
      <c r="L2404" s="81"/>
      <c r="M2404" s="81"/>
      <c r="N2404" s="81"/>
      <c r="O2404" s="81"/>
      <c r="P2404" s="81"/>
      <c r="Q2404" s="81"/>
      <c r="R2404" s="10" t="str">
        <f>CONCATENATE(Таблица1[[#This Row],[ОКПД]],Таблица1[[#This Row],[Признак периода данных]],Таблица1[[#This Row],[ОКЕИ]])</f>
        <v>10.39.21.120_168</v>
      </c>
      <c r="S2404" s="10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2404" s="100" t="str">
        <f>VLOOKUP(Таблица1[[#This Row],[ОКЕИ]],'для единиц измирения'!$G$4:$H$1900,2,FALSE)</f>
        <v>тонн</v>
      </c>
      <c r="U2404" s="10" t="str">
        <f>LEFT(Таблица1[[#This Row],[ОКПД]],2)</f>
        <v>10</v>
      </c>
      <c r="V2404" s="10" t="e">
        <f>IF(H2404=H2411:H2414,"…*",Таблица1[[#This Row],[За отчётный месяц]])</f>
        <v>#VALUE!</v>
      </c>
      <c r="Y2404" s="26">
        <f t="shared" si="52"/>
        <v>0</v>
      </c>
      <c r="Z2404" s="99">
        <f t="shared" si="53"/>
        <v>0</v>
      </c>
    </row>
    <row r="2405" spans="1:26" ht="20.100000000000001" customHeight="1" x14ac:dyDescent="0.25">
      <c r="A2405" s="94">
        <v>45352</v>
      </c>
      <c r="B2405" s="5" t="s">
        <v>17</v>
      </c>
      <c r="C2405" s="5" t="s">
        <v>18</v>
      </c>
      <c r="D2405" s="5" t="s">
        <v>19</v>
      </c>
      <c r="E2405" s="77" t="s">
        <v>20</v>
      </c>
      <c r="F2405" s="84">
        <v>168</v>
      </c>
      <c r="G2405" s="81" t="s">
        <v>298</v>
      </c>
      <c r="H2405" s="81" t="s">
        <v>124</v>
      </c>
      <c r="I2405" s="103">
        <v>2</v>
      </c>
      <c r="J2405" s="103">
        <v>0.13</v>
      </c>
      <c r="K2405" s="103">
        <v>0.11</v>
      </c>
      <c r="L2405" s="103">
        <v>0.13</v>
      </c>
      <c r="M2405" s="103">
        <v>0.28999999999999998</v>
      </c>
      <c r="N2405" s="103">
        <v>0.33</v>
      </c>
      <c r="O2405" s="103">
        <v>118.18181818181819</v>
      </c>
      <c r="P2405" s="103">
        <v>100</v>
      </c>
      <c r="Q2405" s="103">
        <v>87.878787878787875</v>
      </c>
      <c r="R2405" s="10" t="str">
        <f>CONCATENATE(Таблица1[[#This Row],[ОКПД]],Таблица1[[#This Row],[Признак периода данных]],Таблица1[[#This Row],[ОКЕИ]])</f>
        <v>10.51.12_168</v>
      </c>
      <c r="S2405" s="10" t="str">
        <f>VLOOKUP(Таблица1[[#This Row],[ОКПД]],ОКПД!$A$2:$B$11000,2,FALSE)</f>
        <v>Сливки</v>
      </c>
      <c r="T2405" s="100" t="str">
        <f>VLOOKUP(Таблица1[[#This Row],[ОКЕИ]],'для единиц измирения'!$G$4:$H$1900,2,FALSE)</f>
        <v>тонн</v>
      </c>
      <c r="U2405" s="10" t="str">
        <f>LEFT(Таблица1[[#This Row],[ОКПД]],2)</f>
        <v>10</v>
      </c>
      <c r="V2405" s="10" t="e">
        <f>IF(H2405=H2412:H2415,"…*",Таблица1[[#This Row],[За отчётный месяц]])</f>
        <v>#VALUE!</v>
      </c>
      <c r="Y2405" s="26">
        <f t="shared" si="52"/>
        <v>0.28999999999999998</v>
      </c>
      <c r="Z2405" s="99">
        <f t="shared" si="53"/>
        <v>87.878787878787875</v>
      </c>
    </row>
    <row r="2406" spans="1:26" ht="20.100000000000001" customHeight="1" x14ac:dyDescent="0.25">
      <c r="A2406" s="94">
        <v>45352</v>
      </c>
      <c r="B2406" s="5" t="s">
        <v>17</v>
      </c>
      <c r="C2406" s="5" t="s">
        <v>18</v>
      </c>
      <c r="D2406" s="5" t="s">
        <v>19</v>
      </c>
      <c r="E2406" s="77" t="s">
        <v>20</v>
      </c>
      <c r="F2406" s="84">
        <v>168</v>
      </c>
      <c r="G2406" s="81" t="s">
        <v>298</v>
      </c>
      <c r="H2406" s="81" t="s">
        <v>2002</v>
      </c>
      <c r="I2406" s="103">
        <v>2</v>
      </c>
      <c r="J2406" s="103">
        <v>0.13</v>
      </c>
      <c r="K2406" s="103">
        <v>0.11</v>
      </c>
      <c r="L2406" s="81"/>
      <c r="M2406" s="103">
        <v>0.28999999999999998</v>
      </c>
      <c r="N2406" s="81"/>
      <c r="O2406" s="103">
        <v>118.18181818181819</v>
      </c>
      <c r="P2406" s="81"/>
      <c r="Q2406" s="81"/>
      <c r="R2406" s="10" t="str">
        <f>CONCATENATE(Таблица1[[#This Row],[ОКПД]],Таблица1[[#This Row],[Признак периода данных]],Таблица1[[#This Row],[ОКЕИ]])</f>
        <v>10.51.12.110_168</v>
      </c>
      <c r="S2406" s="10" t="str">
        <f>VLOOKUP(Таблица1[[#This Row],[ОКПД]],ОКПД!$A$2:$B$11000,2,FALSE)</f>
        <v>Сливки питьевые</v>
      </c>
      <c r="T2406" s="100" t="str">
        <f>VLOOKUP(Таблица1[[#This Row],[ОКЕИ]],'для единиц измирения'!$G$4:$H$1900,2,FALSE)</f>
        <v>тонн</v>
      </c>
      <c r="U2406" s="10" t="str">
        <f>LEFT(Таблица1[[#This Row],[ОКПД]],2)</f>
        <v>10</v>
      </c>
      <c r="V2406" s="10" t="e">
        <f>IF(H2406=H2413:H2416,"…*",Таблица1[[#This Row],[За отчётный месяц]])</f>
        <v>#VALUE!</v>
      </c>
      <c r="Y2406" s="26">
        <f t="shared" si="52"/>
        <v>0.28999999999999998</v>
      </c>
      <c r="Z2406" s="99">
        <f t="shared" si="53"/>
        <v>0</v>
      </c>
    </row>
    <row r="2407" spans="1:26" ht="20.100000000000001" customHeight="1" x14ac:dyDescent="0.25">
      <c r="A2407" s="94">
        <v>45352</v>
      </c>
      <c r="B2407" s="5" t="s">
        <v>17</v>
      </c>
      <c r="C2407" s="5" t="s">
        <v>18</v>
      </c>
      <c r="D2407" s="5" t="s">
        <v>19</v>
      </c>
      <c r="E2407" s="77" t="s">
        <v>20</v>
      </c>
      <c r="F2407" s="84">
        <v>168</v>
      </c>
      <c r="G2407" s="81" t="s">
        <v>298</v>
      </c>
      <c r="H2407" s="81" t="s">
        <v>127</v>
      </c>
      <c r="I2407" s="103">
        <v>4</v>
      </c>
      <c r="J2407" s="103">
        <v>6.78</v>
      </c>
      <c r="K2407" s="103">
        <v>5.46</v>
      </c>
      <c r="L2407" s="103">
        <v>6.89</v>
      </c>
      <c r="M2407" s="103">
        <v>18.22</v>
      </c>
      <c r="N2407" s="103">
        <v>19.32</v>
      </c>
      <c r="O2407" s="103">
        <v>124.17582417582418</v>
      </c>
      <c r="P2407" s="103">
        <v>98.403483309143681</v>
      </c>
      <c r="Q2407" s="103">
        <v>94.306418219461705</v>
      </c>
      <c r="R2407" s="10" t="str">
        <f>CONCATENATE(Таблица1[[#This Row],[ОКПД]],Таблица1[[#This Row],[Признак периода данных]],Таблица1[[#This Row],[ОКЕИ]])</f>
        <v>10.51.40_168</v>
      </c>
      <c r="S2407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407" s="100" t="str">
        <f>VLOOKUP(Таблица1[[#This Row],[ОКЕИ]],'для единиц измирения'!$G$4:$H$1900,2,FALSE)</f>
        <v>тонн</v>
      </c>
      <c r="U2407" s="10" t="str">
        <f>LEFT(Таблица1[[#This Row],[ОКПД]],2)</f>
        <v>10</v>
      </c>
      <c r="V2407" s="10" t="e">
        <f>IF(H2407=H2414:H2417,"…*",Таблица1[[#This Row],[За отчётный месяц]])</f>
        <v>#VALUE!</v>
      </c>
      <c r="Y2407" s="26">
        <f t="shared" si="52"/>
        <v>18.22</v>
      </c>
      <c r="Z2407" s="99">
        <f t="shared" si="53"/>
        <v>94.306418219461705</v>
      </c>
    </row>
    <row r="2408" spans="1:26" ht="20.100000000000001" customHeight="1" x14ac:dyDescent="0.25">
      <c r="A2408" s="94">
        <v>45352</v>
      </c>
      <c r="B2408" s="5" t="s">
        <v>17</v>
      </c>
      <c r="C2408" s="5" t="s">
        <v>18</v>
      </c>
      <c r="D2408" s="5" t="s">
        <v>19</v>
      </c>
      <c r="E2408" s="77" t="s">
        <v>20</v>
      </c>
      <c r="F2408" s="84">
        <v>168</v>
      </c>
      <c r="G2408" s="81" t="s">
        <v>298</v>
      </c>
      <c r="H2408" s="81" t="s">
        <v>129</v>
      </c>
      <c r="I2408" s="103">
        <v>4</v>
      </c>
      <c r="J2408" s="103">
        <v>6.78</v>
      </c>
      <c r="K2408" s="103">
        <v>5.46</v>
      </c>
      <c r="L2408" s="103">
        <v>6.89</v>
      </c>
      <c r="M2408" s="103">
        <v>18.22</v>
      </c>
      <c r="N2408" s="103">
        <v>19.32</v>
      </c>
      <c r="O2408" s="103">
        <v>124.17582417582418</v>
      </c>
      <c r="P2408" s="103">
        <v>98.403483309143681</v>
      </c>
      <c r="Q2408" s="103">
        <v>94.306418219461705</v>
      </c>
      <c r="R2408" s="10" t="str">
        <f>CONCATENATE(Таблица1[[#This Row],[ОКПД]],Таблица1[[#This Row],[Признак периода данных]],Таблица1[[#This Row],[ОКЕИ]])</f>
        <v>10.51.40.003.АГ_168</v>
      </c>
      <c r="S2408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408" s="100" t="str">
        <f>VLOOKUP(Таблица1[[#This Row],[ОКЕИ]],'для единиц измирения'!$G$4:$H$1900,2,FALSE)</f>
        <v>тонн</v>
      </c>
      <c r="U2408" s="10" t="str">
        <f>LEFT(Таблица1[[#This Row],[ОКПД]],2)</f>
        <v>10</v>
      </c>
      <c r="V2408" s="10" t="e">
        <f>IF(H2408=H2415:H2418,"…*",Таблица1[[#This Row],[За отчётный месяц]])</f>
        <v>#VALUE!</v>
      </c>
      <c r="Y2408" s="26">
        <f t="shared" si="52"/>
        <v>18.22</v>
      </c>
      <c r="Z2408" s="99">
        <f t="shared" si="53"/>
        <v>94.306418219461705</v>
      </c>
    </row>
    <row r="2409" spans="1:26" ht="20.100000000000001" customHeight="1" x14ac:dyDescent="0.25">
      <c r="A2409" s="94">
        <v>45352</v>
      </c>
      <c r="B2409" s="5" t="s">
        <v>17</v>
      </c>
      <c r="C2409" s="5" t="s">
        <v>18</v>
      </c>
      <c r="D2409" s="5" t="s">
        <v>19</v>
      </c>
      <c r="E2409" s="77" t="s">
        <v>20</v>
      </c>
      <c r="F2409" s="84">
        <v>168</v>
      </c>
      <c r="G2409" s="81" t="s">
        <v>298</v>
      </c>
      <c r="H2409" s="81" t="s">
        <v>132</v>
      </c>
      <c r="I2409" s="103">
        <v>1</v>
      </c>
      <c r="J2409" s="103">
        <v>0.09</v>
      </c>
      <c r="K2409" s="103">
        <v>0.13</v>
      </c>
      <c r="L2409" s="103">
        <v>0.11</v>
      </c>
      <c r="M2409" s="103">
        <v>0.32</v>
      </c>
      <c r="N2409" s="103">
        <v>0.28000000000000003</v>
      </c>
      <c r="O2409" s="103">
        <v>69.230769230769226</v>
      </c>
      <c r="P2409" s="103">
        <v>81.818181818181813</v>
      </c>
      <c r="Q2409" s="103">
        <v>114.28571428571429</v>
      </c>
      <c r="R2409" s="10" t="str">
        <f>CONCATENATE(Таблица1[[#This Row],[ОКПД]],Таблица1[[#This Row],[Признак периода данных]],Таблица1[[#This Row],[ОКЕИ]])</f>
        <v>10.51.40.100_168</v>
      </c>
      <c r="S2409" s="10" t="str">
        <f>VLOOKUP(Таблица1[[#This Row],[ОКПД]],ОКПД!$A$2:$B$11000,2,FALSE)</f>
        <v>Сыры</v>
      </c>
      <c r="T2409" s="100" t="str">
        <f>VLOOKUP(Таблица1[[#This Row],[ОКЕИ]],'для единиц измирения'!$G$4:$H$1900,2,FALSE)</f>
        <v>тонн</v>
      </c>
      <c r="U2409" s="10" t="str">
        <f>LEFT(Таблица1[[#This Row],[ОКПД]],2)</f>
        <v>10</v>
      </c>
      <c r="V2409" s="10" t="e">
        <f>IF(H2409=H2416:H2419,"…*",Таблица1[[#This Row],[За отчётный месяц]])</f>
        <v>#VALUE!</v>
      </c>
      <c r="Y2409" s="26">
        <f t="shared" si="52"/>
        <v>0.32</v>
      </c>
      <c r="Z2409" s="99">
        <f t="shared" si="53"/>
        <v>114.28571428571429</v>
      </c>
    </row>
    <row r="2410" spans="1:26" ht="20.100000000000001" customHeight="1" x14ac:dyDescent="0.25">
      <c r="A2410" s="94">
        <v>45352</v>
      </c>
      <c r="B2410" s="5" t="s">
        <v>17</v>
      </c>
      <c r="C2410" s="5" t="s">
        <v>18</v>
      </c>
      <c r="D2410" s="5" t="s">
        <v>19</v>
      </c>
      <c r="E2410" s="77" t="s">
        <v>20</v>
      </c>
      <c r="F2410" s="84">
        <v>168</v>
      </c>
      <c r="G2410" s="81" t="s">
        <v>298</v>
      </c>
      <c r="H2410" s="81" t="s">
        <v>2060</v>
      </c>
      <c r="I2410" s="103">
        <v>1</v>
      </c>
      <c r="J2410" s="103">
        <v>0.09</v>
      </c>
      <c r="K2410" s="103">
        <v>0.13</v>
      </c>
      <c r="L2410" s="81"/>
      <c r="M2410" s="103">
        <v>0.32</v>
      </c>
      <c r="N2410" s="81"/>
      <c r="O2410" s="103">
        <v>69.230769230769226</v>
      </c>
      <c r="P2410" s="81"/>
      <c r="Q2410" s="81"/>
      <c r="R2410" s="10" t="str">
        <f>CONCATENATE(Таблица1[[#This Row],[ОКПД]],Таблица1[[#This Row],[Признак периода данных]],Таблица1[[#This Row],[ОКЕИ]])</f>
        <v>10.51.40.110_168</v>
      </c>
      <c r="S2410" s="10" t="str">
        <f>VLOOKUP(Таблица1[[#This Row],[ОКПД]],ОКПД!$A$2:$B$11000,2,FALSE)</f>
        <v>Сыры мягкие</v>
      </c>
      <c r="T2410" s="100" t="str">
        <f>VLOOKUP(Таблица1[[#This Row],[ОКЕИ]],'для единиц измирения'!$G$4:$H$1900,2,FALSE)</f>
        <v>тонн</v>
      </c>
      <c r="U2410" s="10" t="str">
        <f>LEFT(Таблица1[[#This Row],[ОКПД]],2)</f>
        <v>10</v>
      </c>
      <c r="V2410" s="10" t="e">
        <f>IF(H2410=H2417:H2420,"…*",Таблица1[[#This Row],[За отчётный месяц]])</f>
        <v>#VALUE!</v>
      </c>
      <c r="Y2410" s="26">
        <f t="shared" si="52"/>
        <v>0.32</v>
      </c>
      <c r="Z2410" s="99">
        <f t="shared" si="53"/>
        <v>0</v>
      </c>
    </row>
    <row r="2411" spans="1:26" ht="20.100000000000001" customHeight="1" x14ac:dyDescent="0.25">
      <c r="A2411" s="94">
        <v>45352</v>
      </c>
      <c r="B2411" s="5" t="s">
        <v>17</v>
      </c>
      <c r="C2411" s="5" t="s">
        <v>18</v>
      </c>
      <c r="D2411" s="5" t="s">
        <v>19</v>
      </c>
      <c r="E2411" s="77" t="s">
        <v>20</v>
      </c>
      <c r="F2411" s="84">
        <v>168</v>
      </c>
      <c r="G2411" s="81" t="s">
        <v>298</v>
      </c>
      <c r="H2411" s="81" t="s">
        <v>134</v>
      </c>
      <c r="I2411" s="103">
        <v>4</v>
      </c>
      <c r="J2411" s="103">
        <v>6.69</v>
      </c>
      <c r="K2411" s="103">
        <v>5.33</v>
      </c>
      <c r="L2411" s="103">
        <v>6.78</v>
      </c>
      <c r="M2411" s="103">
        <v>17.899999999999999</v>
      </c>
      <c r="N2411" s="103">
        <v>19.04</v>
      </c>
      <c r="O2411" s="103">
        <v>125.51594746716698</v>
      </c>
      <c r="P2411" s="103">
        <v>98.672566371681413</v>
      </c>
      <c r="Q2411" s="103">
        <v>94.012605042016801</v>
      </c>
      <c r="R2411" s="10" t="str">
        <f>CONCATENATE(Таблица1[[#This Row],[ОКПД]],Таблица1[[#This Row],[Признак периода данных]],Таблица1[[#This Row],[ОКЕИ]])</f>
        <v>10.51.40.300_168</v>
      </c>
      <c r="S2411" s="10" t="str">
        <f>VLOOKUP(Таблица1[[#This Row],[ОКПД]],ОКПД!$A$2:$B$11000,2,FALSE)</f>
        <v>Творог</v>
      </c>
      <c r="T2411" s="100" t="str">
        <f>VLOOKUP(Таблица1[[#This Row],[ОКЕИ]],'для единиц измирения'!$G$4:$H$1900,2,FALSE)</f>
        <v>тонн</v>
      </c>
      <c r="U2411" s="10" t="str">
        <f>LEFT(Таблица1[[#This Row],[ОКПД]],2)</f>
        <v>10</v>
      </c>
      <c r="V2411" s="10" t="e">
        <f>IF(H2411=H2418:H2421,"…*",Таблица1[[#This Row],[За отчётный месяц]])</f>
        <v>#VALUE!</v>
      </c>
      <c r="Y2411" s="26">
        <f t="shared" si="52"/>
        <v>17.899999999999999</v>
      </c>
      <c r="Z2411" s="99">
        <f t="shared" si="53"/>
        <v>94.012605042016801</v>
      </c>
    </row>
    <row r="2412" spans="1:26" ht="20.100000000000001" customHeight="1" x14ac:dyDescent="0.25">
      <c r="A2412" s="94">
        <v>45352</v>
      </c>
      <c r="B2412" s="5" t="s">
        <v>17</v>
      </c>
      <c r="C2412" s="5" t="s">
        <v>18</v>
      </c>
      <c r="D2412" s="5" t="s">
        <v>19</v>
      </c>
      <c r="E2412" s="77" t="s">
        <v>20</v>
      </c>
      <c r="F2412" s="84">
        <v>168</v>
      </c>
      <c r="G2412" s="81" t="s">
        <v>298</v>
      </c>
      <c r="H2412" s="81" t="s">
        <v>137</v>
      </c>
      <c r="I2412" s="103">
        <v>3</v>
      </c>
      <c r="J2412" s="103">
        <v>3.94</v>
      </c>
      <c r="K2412" s="103">
        <v>2.54</v>
      </c>
      <c r="L2412" s="103">
        <v>4.25</v>
      </c>
      <c r="M2412" s="103">
        <v>10.050000000000001</v>
      </c>
      <c r="N2412" s="103">
        <v>11.71</v>
      </c>
      <c r="O2412" s="103">
        <v>155.11811023622047</v>
      </c>
      <c r="P2412" s="103">
        <v>92.705882352941174</v>
      </c>
      <c r="Q2412" s="103">
        <v>85.824081981212643</v>
      </c>
      <c r="R2412" s="10" t="str">
        <f>CONCATENATE(Таблица1[[#This Row],[ОКПД]],Таблица1[[#This Row],[Признак периода данных]],Таблица1[[#This Row],[ОКЕИ]])</f>
        <v>10.51.40.310_168</v>
      </c>
      <c r="S2412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412" s="100" t="str">
        <f>VLOOKUP(Таблица1[[#This Row],[ОКЕИ]],'для единиц измирения'!$G$4:$H$1900,2,FALSE)</f>
        <v>тонн</v>
      </c>
      <c r="U2412" s="10" t="str">
        <f>LEFT(Таблица1[[#This Row],[ОКПД]],2)</f>
        <v>10</v>
      </c>
      <c r="V2412" s="10" t="e">
        <f>IF(H2412=H2419:H2422,"…*",Таблица1[[#This Row],[За отчётный месяц]])</f>
        <v>#VALUE!</v>
      </c>
      <c r="Y2412" s="26">
        <f t="shared" si="52"/>
        <v>10.050000000000001</v>
      </c>
      <c r="Z2412" s="99">
        <f t="shared" si="53"/>
        <v>85.824081981212643</v>
      </c>
    </row>
    <row r="2413" spans="1:26" ht="20.100000000000001" customHeight="1" x14ac:dyDescent="0.25">
      <c r="A2413" s="94">
        <v>45352</v>
      </c>
      <c r="B2413" s="5" t="s">
        <v>17</v>
      </c>
      <c r="C2413" s="5" t="s">
        <v>18</v>
      </c>
      <c r="D2413" s="5" t="s">
        <v>19</v>
      </c>
      <c r="E2413" s="77" t="s">
        <v>20</v>
      </c>
      <c r="F2413" s="84">
        <v>168</v>
      </c>
      <c r="G2413" s="81" t="s">
        <v>298</v>
      </c>
      <c r="H2413" s="81" t="s">
        <v>330</v>
      </c>
      <c r="I2413" s="103">
        <v>1</v>
      </c>
      <c r="J2413" s="103">
        <v>2.75</v>
      </c>
      <c r="K2413" s="103">
        <v>2.79</v>
      </c>
      <c r="L2413" s="103">
        <v>2.5299999999999998</v>
      </c>
      <c r="M2413" s="103">
        <v>7.85</v>
      </c>
      <c r="N2413" s="103">
        <v>7.33</v>
      </c>
      <c r="O2413" s="103">
        <v>98.566308243727605</v>
      </c>
      <c r="P2413" s="103">
        <v>108.69565217391305</v>
      </c>
      <c r="Q2413" s="103">
        <v>107.09413369713506</v>
      </c>
      <c r="R2413" s="10" t="str">
        <f>CONCATENATE(Таблица1[[#This Row],[ОКПД]],Таблица1[[#This Row],[Признак периода данных]],Таблица1[[#This Row],[ОКЕИ]])</f>
        <v>10.51.40.330_168</v>
      </c>
      <c r="S2413" s="10" t="str">
        <f>VLOOKUP(Таблица1[[#This Row],[ОКПД]],ОКПД!$A$2:$B$11000,2,FALSE)</f>
        <v>Творог зерненый без вкусовых компонентов</v>
      </c>
      <c r="T2413" s="100" t="str">
        <f>VLOOKUP(Таблица1[[#This Row],[ОКЕИ]],'для единиц измирения'!$G$4:$H$1900,2,FALSE)</f>
        <v>тонн</v>
      </c>
      <c r="U2413" s="10" t="str">
        <f>LEFT(Таблица1[[#This Row],[ОКПД]],2)</f>
        <v>10</v>
      </c>
      <c r="V2413" s="10" t="e">
        <f>IF(H2413=H2420:H2423,"…*",Таблица1[[#This Row],[За отчётный месяц]])</f>
        <v>#VALUE!</v>
      </c>
      <c r="Y2413" s="26">
        <f t="shared" si="52"/>
        <v>7.85</v>
      </c>
      <c r="Z2413" s="99">
        <f t="shared" si="53"/>
        <v>107.09413369713506</v>
      </c>
    </row>
    <row r="2414" spans="1:26" ht="20.100000000000001" customHeight="1" x14ac:dyDescent="0.25">
      <c r="A2414" s="94">
        <v>45352</v>
      </c>
      <c r="B2414" s="5" t="s">
        <v>17</v>
      </c>
      <c r="C2414" s="5" t="s">
        <v>18</v>
      </c>
      <c r="D2414" s="5" t="s">
        <v>19</v>
      </c>
      <c r="E2414" s="77" t="s">
        <v>20</v>
      </c>
      <c r="F2414" s="84">
        <v>168</v>
      </c>
      <c r="G2414" s="81" t="s">
        <v>298</v>
      </c>
      <c r="H2414" s="81" t="s">
        <v>139</v>
      </c>
      <c r="I2414" s="103">
        <v>4</v>
      </c>
      <c r="J2414" s="103">
        <v>26.05</v>
      </c>
      <c r="K2414" s="103">
        <v>23.54</v>
      </c>
      <c r="L2414" s="103">
        <v>29.54</v>
      </c>
      <c r="M2414" s="103">
        <v>67.2</v>
      </c>
      <c r="N2414" s="103">
        <v>75.37</v>
      </c>
      <c r="O2414" s="103">
        <v>110.66270178419711</v>
      </c>
      <c r="P2414" s="103">
        <v>88.185511171293157</v>
      </c>
      <c r="Q2414" s="103">
        <v>89.16014329308743</v>
      </c>
      <c r="R2414" s="10" t="str">
        <f>CONCATENATE(Таблица1[[#This Row],[ОКПД]],Таблица1[[#This Row],[Признак периода данных]],Таблица1[[#This Row],[ОКЕИ]])</f>
        <v>10.51.52_168</v>
      </c>
      <c r="S2414" s="10" t="str">
        <f>VLOOKUP(Таблица1[[#This Row],[ОКПД]],ОКПД!$A$2:$B$11000,2,FALSE)</f>
        <v>Продукты кисломолочные (кроме творога и продуктов из творога)</v>
      </c>
      <c r="T2414" s="100" t="str">
        <f>VLOOKUP(Таблица1[[#This Row],[ОКЕИ]],'для единиц измирения'!$G$4:$H$1900,2,FALSE)</f>
        <v>тонн</v>
      </c>
      <c r="U2414" s="10" t="str">
        <f>LEFT(Таблица1[[#This Row],[ОКПД]],2)</f>
        <v>10</v>
      </c>
      <c r="V2414" s="10" t="e">
        <f>IF(H2414=H2421:H2424,"…*",Таблица1[[#This Row],[За отчётный месяц]])</f>
        <v>#VALUE!</v>
      </c>
      <c r="Y2414" s="26">
        <f t="shared" si="52"/>
        <v>67.2</v>
      </c>
      <c r="Z2414" s="99">
        <f t="shared" si="53"/>
        <v>89.16014329308743</v>
      </c>
    </row>
    <row r="2415" spans="1:26" ht="20.100000000000001" customHeight="1" x14ac:dyDescent="0.25">
      <c r="A2415" s="94">
        <v>45352</v>
      </c>
      <c r="B2415" s="5" t="s">
        <v>17</v>
      </c>
      <c r="C2415" s="5" t="s">
        <v>18</v>
      </c>
      <c r="D2415" s="5" t="s">
        <v>19</v>
      </c>
      <c r="E2415" s="77" t="s">
        <v>20</v>
      </c>
      <c r="F2415" s="84">
        <v>168</v>
      </c>
      <c r="G2415" s="81" t="s">
        <v>298</v>
      </c>
      <c r="H2415" s="81" t="s">
        <v>142</v>
      </c>
      <c r="I2415" s="103">
        <v>4</v>
      </c>
      <c r="J2415" s="103">
        <v>19.91</v>
      </c>
      <c r="K2415" s="103">
        <v>17.87</v>
      </c>
      <c r="L2415" s="103">
        <v>22.65</v>
      </c>
      <c r="M2415" s="103">
        <v>49.79</v>
      </c>
      <c r="N2415" s="103">
        <v>56.3</v>
      </c>
      <c r="O2415" s="103">
        <v>111.41578063794068</v>
      </c>
      <c r="P2415" s="103">
        <v>87.902869757174386</v>
      </c>
      <c r="Q2415" s="103">
        <v>88.436944937833033</v>
      </c>
      <c r="R2415" s="10" t="str">
        <f>CONCATENATE(Таблица1[[#This Row],[ОКПД]],Таблица1[[#This Row],[Признак периода данных]],Таблица1[[#This Row],[ОКЕИ]])</f>
        <v>10.51.52.100_168</v>
      </c>
      <c r="S2415" s="10" t="str">
        <f>VLOOKUP(Таблица1[[#This Row],[ОКПД]],ОКПД!$A$2:$B$11000,2,FALSE)</f>
        <v>Продукты кисломолочные (кроме сметаны)</v>
      </c>
      <c r="T2415" s="100" t="str">
        <f>VLOOKUP(Таблица1[[#This Row],[ОКЕИ]],'для единиц измирения'!$G$4:$H$1900,2,FALSE)</f>
        <v>тонн</v>
      </c>
      <c r="U2415" s="10" t="str">
        <f>LEFT(Таблица1[[#This Row],[ОКПД]],2)</f>
        <v>10</v>
      </c>
      <c r="V2415" s="10" t="e">
        <f>IF(H2415=H2422:H2425,"…*",Таблица1[[#This Row],[За отчётный месяц]])</f>
        <v>#VALUE!</v>
      </c>
      <c r="Y2415" s="26">
        <f t="shared" si="52"/>
        <v>49.79</v>
      </c>
      <c r="Z2415" s="99">
        <f t="shared" si="53"/>
        <v>88.436944937833033</v>
      </c>
    </row>
    <row r="2416" spans="1:26" ht="20.100000000000001" customHeight="1" x14ac:dyDescent="0.25">
      <c r="A2416" s="94">
        <v>45352</v>
      </c>
      <c r="B2416" s="5" t="s">
        <v>17</v>
      </c>
      <c r="C2416" s="5" t="s">
        <v>18</v>
      </c>
      <c r="D2416" s="5" t="s">
        <v>19</v>
      </c>
      <c r="E2416" s="77" t="s">
        <v>20</v>
      </c>
      <c r="F2416" s="84">
        <v>168</v>
      </c>
      <c r="G2416" s="81" t="s">
        <v>298</v>
      </c>
      <c r="H2416" s="81" t="s">
        <v>144</v>
      </c>
      <c r="I2416" s="103">
        <v>3</v>
      </c>
      <c r="J2416" s="103">
        <v>2.31</v>
      </c>
      <c r="K2416" s="103">
        <v>2.52</v>
      </c>
      <c r="L2416" s="103">
        <v>3.51</v>
      </c>
      <c r="M2416" s="103">
        <v>6.42</v>
      </c>
      <c r="N2416" s="103">
        <v>9.2100000000000009</v>
      </c>
      <c r="O2416" s="103">
        <v>91.666666666666671</v>
      </c>
      <c r="P2416" s="103">
        <v>65.811965811965806</v>
      </c>
      <c r="Q2416" s="103">
        <v>69.706840390879478</v>
      </c>
      <c r="R2416" s="10" t="str">
        <f>CONCATENATE(Таблица1[[#This Row],[ОКПД]],Таблица1[[#This Row],[Признак периода данных]],Таблица1[[#This Row],[ОКЕИ]])</f>
        <v>10.51.52.110_168</v>
      </c>
      <c r="S2416" s="10" t="str">
        <f>VLOOKUP(Таблица1[[#This Row],[ОКПД]],ОКПД!$A$2:$B$11000,2,FALSE)</f>
        <v>Йогурт</v>
      </c>
      <c r="T2416" s="100" t="str">
        <f>VLOOKUP(Таблица1[[#This Row],[ОКЕИ]],'для единиц измирения'!$G$4:$H$1900,2,FALSE)</f>
        <v>тонн</v>
      </c>
      <c r="U2416" s="10" t="str">
        <f>LEFT(Таблица1[[#This Row],[ОКПД]],2)</f>
        <v>10</v>
      </c>
      <c r="V2416" s="10" t="e">
        <f>IF(H2416=H2423:H2426,"…*",Таблица1[[#This Row],[За отчётный месяц]])</f>
        <v>#VALUE!</v>
      </c>
      <c r="Y2416" s="26">
        <f t="shared" si="52"/>
        <v>6.42</v>
      </c>
      <c r="Z2416" s="99">
        <f t="shared" si="53"/>
        <v>69.706840390879478</v>
      </c>
    </row>
    <row r="2417" spans="1:26" ht="20.100000000000001" customHeight="1" x14ac:dyDescent="0.25">
      <c r="A2417" s="94">
        <v>45352</v>
      </c>
      <c r="B2417" s="5" t="s">
        <v>17</v>
      </c>
      <c r="C2417" s="5" t="s">
        <v>18</v>
      </c>
      <c r="D2417" s="5" t="s">
        <v>19</v>
      </c>
      <c r="E2417" s="77" t="s">
        <v>20</v>
      </c>
      <c r="F2417" s="84">
        <v>168</v>
      </c>
      <c r="G2417" s="81" t="s">
        <v>298</v>
      </c>
      <c r="H2417" s="81" t="s">
        <v>146</v>
      </c>
      <c r="I2417" s="103">
        <v>3</v>
      </c>
      <c r="J2417" s="103">
        <v>2.34</v>
      </c>
      <c r="K2417" s="103">
        <v>2.4700000000000002</v>
      </c>
      <c r="L2417" s="103">
        <v>2.4500000000000002</v>
      </c>
      <c r="M2417" s="103">
        <v>5.79</v>
      </c>
      <c r="N2417" s="103">
        <v>7.12</v>
      </c>
      <c r="O2417" s="103">
        <v>94.736842105263165</v>
      </c>
      <c r="P2417" s="103">
        <v>95.510204081632651</v>
      </c>
      <c r="Q2417" s="103">
        <v>81.32022471910112</v>
      </c>
      <c r="R2417" s="10" t="str">
        <f>CONCATENATE(Таблица1[[#This Row],[ОКПД]],Таблица1[[#This Row],[Признак периода данных]],Таблица1[[#This Row],[ОКЕИ]])</f>
        <v>10.51.52.130_168</v>
      </c>
      <c r="S2417" s="10" t="str">
        <f>VLOOKUP(Таблица1[[#This Row],[ОКПД]],ОКПД!$A$2:$B$11000,2,FALSE)</f>
        <v>Ряженка и варенец</v>
      </c>
      <c r="T2417" s="100" t="str">
        <f>VLOOKUP(Таблица1[[#This Row],[ОКЕИ]],'для единиц измирения'!$G$4:$H$1900,2,FALSE)</f>
        <v>тонн</v>
      </c>
      <c r="U2417" s="10" t="str">
        <f>LEFT(Таблица1[[#This Row],[ОКПД]],2)</f>
        <v>10</v>
      </c>
      <c r="V2417" s="10" t="e">
        <f>IF(H2417=H2424:H2427,"…*",Таблица1[[#This Row],[За отчётный месяц]])</f>
        <v>#VALUE!</v>
      </c>
      <c r="Y2417" s="26">
        <f t="shared" si="52"/>
        <v>5.79</v>
      </c>
      <c r="Z2417" s="99">
        <f t="shared" si="53"/>
        <v>81.32022471910112</v>
      </c>
    </row>
    <row r="2418" spans="1:26" ht="20.100000000000001" customHeight="1" x14ac:dyDescent="0.25">
      <c r="A2418" s="94">
        <v>45352</v>
      </c>
      <c r="B2418" s="5" t="s">
        <v>17</v>
      </c>
      <c r="C2418" s="5" t="s">
        <v>18</v>
      </c>
      <c r="D2418" s="5" t="s">
        <v>19</v>
      </c>
      <c r="E2418" s="77" t="s">
        <v>20</v>
      </c>
      <c r="F2418" s="84">
        <v>168</v>
      </c>
      <c r="G2418" s="81" t="s">
        <v>298</v>
      </c>
      <c r="H2418" s="81" t="s">
        <v>148</v>
      </c>
      <c r="I2418" s="103">
        <v>4</v>
      </c>
      <c r="J2418" s="103">
        <v>14.74</v>
      </c>
      <c r="K2418" s="103">
        <v>12.37</v>
      </c>
      <c r="L2418" s="103">
        <v>16.22</v>
      </c>
      <c r="M2418" s="103">
        <v>36.22</v>
      </c>
      <c r="N2418" s="103">
        <v>38.729999999999997</v>
      </c>
      <c r="O2418" s="103">
        <v>119.15925626515764</v>
      </c>
      <c r="P2418" s="103">
        <v>90.875462392108503</v>
      </c>
      <c r="Q2418" s="103">
        <v>93.519235734572689</v>
      </c>
      <c r="R2418" s="10" t="str">
        <f>CONCATENATE(Таблица1[[#This Row],[ОКПД]],Таблица1[[#This Row],[Признак периода данных]],Таблица1[[#This Row],[ОКЕИ]])</f>
        <v>10.51.52.140_168</v>
      </c>
      <c r="S2418" s="10" t="str">
        <f>VLOOKUP(Таблица1[[#This Row],[ОКПД]],ОКПД!$A$2:$B$11000,2,FALSE)</f>
        <v>Кефир</v>
      </c>
      <c r="T2418" s="100" t="str">
        <f>VLOOKUP(Таблица1[[#This Row],[ОКЕИ]],'для единиц измирения'!$G$4:$H$1900,2,FALSE)</f>
        <v>тонн</v>
      </c>
      <c r="U2418" s="10" t="str">
        <f>LEFT(Таблица1[[#This Row],[ОКПД]],2)</f>
        <v>10</v>
      </c>
      <c r="V2418" s="10" t="e">
        <f>IF(H2418=H2425:H2428,"…*",Таблица1[[#This Row],[За отчётный месяц]])</f>
        <v>#VALUE!</v>
      </c>
      <c r="Y2418" s="26">
        <f t="shared" si="52"/>
        <v>36.22</v>
      </c>
      <c r="Z2418" s="99">
        <f t="shared" si="53"/>
        <v>93.519235734572689</v>
      </c>
    </row>
    <row r="2419" spans="1:26" ht="20.100000000000001" customHeight="1" x14ac:dyDescent="0.25">
      <c r="A2419" s="94">
        <v>45352</v>
      </c>
      <c r="B2419" s="5" t="s">
        <v>17</v>
      </c>
      <c r="C2419" s="5" t="s">
        <v>18</v>
      </c>
      <c r="D2419" s="5" t="s">
        <v>19</v>
      </c>
      <c r="E2419" s="77" t="s">
        <v>20</v>
      </c>
      <c r="F2419" s="84">
        <v>168</v>
      </c>
      <c r="G2419" s="81" t="s">
        <v>298</v>
      </c>
      <c r="H2419" s="81" t="s">
        <v>151</v>
      </c>
      <c r="I2419" s="103">
        <v>2</v>
      </c>
      <c r="J2419" s="103">
        <v>0.52</v>
      </c>
      <c r="K2419" s="103">
        <v>0.51</v>
      </c>
      <c r="L2419" s="103">
        <v>0.47</v>
      </c>
      <c r="M2419" s="103">
        <v>1.36</v>
      </c>
      <c r="N2419" s="103">
        <v>1.23</v>
      </c>
      <c r="O2419" s="103">
        <v>101.96078431372548</v>
      </c>
      <c r="P2419" s="103">
        <v>110.63829787234043</v>
      </c>
      <c r="Q2419" s="103">
        <v>110.5691056910569</v>
      </c>
      <c r="R2419" s="10" t="str">
        <f>CONCATENATE(Таблица1[[#This Row],[ОКПД]],Таблица1[[#This Row],[Признак периода данных]],Таблица1[[#This Row],[ОКЕИ]])</f>
        <v>10.51.52.150_168</v>
      </c>
      <c r="S2419" s="10" t="str">
        <f>VLOOKUP(Таблица1[[#This Row],[ОКПД]],ОКПД!$A$2:$B$11000,2,FALSE)</f>
        <v>Простокваша, в том числе мечниковская</v>
      </c>
      <c r="T2419" s="100" t="str">
        <f>VLOOKUP(Таблица1[[#This Row],[ОКЕИ]],'для единиц измирения'!$G$4:$H$1900,2,FALSE)</f>
        <v>тонн</v>
      </c>
      <c r="U2419" s="10" t="str">
        <f>LEFT(Таблица1[[#This Row],[ОКПД]],2)</f>
        <v>10</v>
      </c>
      <c r="V2419" s="10" t="e">
        <f>IF(H2419=H2426:H2429,"…*",Таблица1[[#This Row],[За отчётный месяц]])</f>
        <v>#VALUE!</v>
      </c>
      <c r="Y2419" s="26">
        <f t="shared" si="52"/>
        <v>1.36</v>
      </c>
      <c r="Z2419" s="99">
        <f t="shared" si="53"/>
        <v>110.5691056910569</v>
      </c>
    </row>
    <row r="2420" spans="1:26" ht="20.100000000000001" customHeight="1" x14ac:dyDescent="0.25">
      <c r="A2420" s="94">
        <v>45352</v>
      </c>
      <c r="B2420" s="5" t="s">
        <v>17</v>
      </c>
      <c r="C2420" s="5" t="s">
        <v>18</v>
      </c>
      <c r="D2420" s="5" t="s">
        <v>19</v>
      </c>
      <c r="E2420" s="77" t="s">
        <v>20</v>
      </c>
      <c r="F2420" s="84">
        <v>168</v>
      </c>
      <c r="G2420" s="81" t="s">
        <v>298</v>
      </c>
      <c r="H2420" s="81" t="s">
        <v>153</v>
      </c>
      <c r="I2420" s="103">
        <v>4</v>
      </c>
      <c r="J2420" s="103">
        <v>6.14</v>
      </c>
      <c r="K2420" s="103">
        <v>5.67</v>
      </c>
      <c r="L2420" s="103">
        <v>6.89</v>
      </c>
      <c r="M2420" s="103">
        <v>17.41</v>
      </c>
      <c r="N2420" s="103">
        <v>19.07</v>
      </c>
      <c r="O2420" s="103">
        <v>108.28924162257496</v>
      </c>
      <c r="P2420" s="103">
        <v>89.114658925979683</v>
      </c>
      <c r="Q2420" s="103">
        <v>91.295228106974307</v>
      </c>
      <c r="R2420" s="10" t="str">
        <f>CONCATENATE(Таблица1[[#This Row],[ОКПД]],Таблица1[[#This Row],[Признак периода данных]],Таблица1[[#This Row],[ОКЕИ]])</f>
        <v>10.51.52.200_168</v>
      </c>
      <c r="S2420" s="10" t="str">
        <f>VLOOKUP(Таблица1[[#This Row],[ОКПД]],ОКПД!$A$2:$B$11000,2,FALSE)</f>
        <v>Сметана</v>
      </c>
      <c r="T2420" s="100" t="str">
        <f>VLOOKUP(Таблица1[[#This Row],[ОКЕИ]],'для единиц измирения'!$G$4:$H$1900,2,FALSE)</f>
        <v>тонн</v>
      </c>
      <c r="U2420" s="10" t="str">
        <f>LEFT(Таблица1[[#This Row],[ОКПД]],2)</f>
        <v>10</v>
      </c>
      <c r="V2420" s="10" t="e">
        <f>IF(H2420=H2427:H2430,"…*",Таблица1[[#This Row],[За отчётный месяц]])</f>
        <v>#VALUE!</v>
      </c>
      <c r="Y2420" s="26">
        <f t="shared" si="52"/>
        <v>17.41</v>
      </c>
      <c r="Z2420" s="99">
        <f t="shared" si="53"/>
        <v>91.295228106974307</v>
      </c>
    </row>
    <row r="2421" spans="1:26" ht="20.100000000000001" customHeight="1" x14ac:dyDescent="0.25">
      <c r="A2421" s="94">
        <v>45352</v>
      </c>
      <c r="B2421" s="5" t="s">
        <v>17</v>
      </c>
      <c r="C2421" s="5" t="s">
        <v>18</v>
      </c>
      <c r="D2421" s="5" t="s">
        <v>19</v>
      </c>
      <c r="E2421" s="77" t="s">
        <v>20</v>
      </c>
      <c r="F2421" s="84">
        <v>168</v>
      </c>
      <c r="G2421" s="81" t="s">
        <v>298</v>
      </c>
      <c r="H2421" s="81" t="s">
        <v>2110</v>
      </c>
      <c r="I2421" s="103">
        <v>4</v>
      </c>
      <c r="J2421" s="103">
        <v>6.14</v>
      </c>
      <c r="K2421" s="103">
        <v>5.67</v>
      </c>
      <c r="L2421" s="81"/>
      <c r="M2421" s="103">
        <v>17.41</v>
      </c>
      <c r="N2421" s="81"/>
      <c r="O2421" s="103">
        <v>108.28924162257496</v>
      </c>
      <c r="P2421" s="81"/>
      <c r="Q2421" s="81"/>
      <c r="R2421" s="10" t="str">
        <f>CONCATENATE(Таблица1[[#This Row],[ОКПД]],Таблица1[[#This Row],[Признак периода данных]],Таблица1[[#This Row],[ОКЕИ]])</f>
        <v>10.51.52.210_168</v>
      </c>
      <c r="S2421" s="10" t="str">
        <f>VLOOKUP(Таблица1[[#This Row],[ОКПД]],ОКПД!$A$2:$B$11000,2,FALSE)</f>
        <v>Сметана, без вкусовых компонентов</v>
      </c>
      <c r="T2421" s="100" t="str">
        <f>VLOOKUP(Таблица1[[#This Row],[ОКЕИ]],'для единиц измирения'!$G$4:$H$1900,2,FALSE)</f>
        <v>тонн</v>
      </c>
      <c r="U2421" s="10" t="str">
        <f>LEFT(Таблица1[[#This Row],[ОКПД]],2)</f>
        <v>10</v>
      </c>
      <c r="V2421" s="10" t="e">
        <f>IF(H2421=H2428:H2431,"…*",Таблица1[[#This Row],[За отчётный месяц]])</f>
        <v>#VALUE!</v>
      </c>
      <c r="Y2421" s="26">
        <f t="shared" si="52"/>
        <v>17.41</v>
      </c>
      <c r="Z2421" s="99">
        <f t="shared" si="53"/>
        <v>0</v>
      </c>
    </row>
    <row r="2422" spans="1:26" ht="20.100000000000001" customHeight="1" x14ac:dyDescent="0.25">
      <c r="A2422" s="94">
        <v>45352</v>
      </c>
      <c r="B2422" s="5" t="s">
        <v>17</v>
      </c>
      <c r="C2422" s="5" t="s">
        <v>18</v>
      </c>
      <c r="D2422" s="5" t="s">
        <v>19</v>
      </c>
      <c r="E2422" s="77" t="s">
        <v>20</v>
      </c>
      <c r="F2422" s="84">
        <v>168</v>
      </c>
      <c r="G2422" s="81" t="s">
        <v>298</v>
      </c>
      <c r="H2422" s="81" t="s">
        <v>155</v>
      </c>
      <c r="I2422" s="103">
        <v>1</v>
      </c>
      <c r="J2422" s="103">
        <v>0.79</v>
      </c>
      <c r="K2422" s="103">
        <v>0.62</v>
      </c>
      <c r="L2422" s="103">
        <v>0.92</v>
      </c>
      <c r="M2422" s="103">
        <v>1.98</v>
      </c>
      <c r="N2422" s="103">
        <v>2.23</v>
      </c>
      <c r="O2422" s="103">
        <v>127.41935483870968</v>
      </c>
      <c r="P2422" s="103">
        <v>85.869565217391298</v>
      </c>
      <c r="Q2422" s="103">
        <v>88.789237668161434</v>
      </c>
      <c r="R2422" s="10" t="str">
        <f>CONCATENATE(Таблица1[[#This Row],[ОКПД]],Таблица1[[#This Row],[Признак периода данных]],Таблица1[[#This Row],[ОКЕИ]])</f>
        <v>10.51.55_168</v>
      </c>
      <c r="S2422" s="10" t="str">
        <f>VLOOKUP(Таблица1[[#This Row],[ОКПД]],ОКПД!$A$2:$B$11000,2,FALSE)</f>
        <v>Сыворотка</v>
      </c>
      <c r="T2422" s="100" t="str">
        <f>VLOOKUP(Таблица1[[#This Row],[ОКЕИ]],'для единиц измирения'!$G$4:$H$1900,2,FALSE)</f>
        <v>тонн</v>
      </c>
      <c r="U2422" s="10" t="str">
        <f>LEFT(Таблица1[[#This Row],[ОКПД]],2)</f>
        <v>10</v>
      </c>
      <c r="V2422" s="10" t="e">
        <f>IF(H2422=H2429:H2432,"…*",Таблица1[[#This Row],[За отчётный месяц]])</f>
        <v>#VALUE!</v>
      </c>
      <c r="Y2422" s="26">
        <f t="shared" si="52"/>
        <v>1.98</v>
      </c>
      <c r="Z2422" s="99">
        <f t="shared" si="53"/>
        <v>88.789237668161434</v>
      </c>
    </row>
    <row r="2423" spans="1:26" ht="20.100000000000001" customHeight="1" x14ac:dyDescent="0.25">
      <c r="A2423" s="94">
        <v>45352</v>
      </c>
      <c r="B2423" s="5" t="s">
        <v>17</v>
      </c>
      <c r="C2423" s="5" t="s">
        <v>18</v>
      </c>
      <c r="D2423" s="5" t="s">
        <v>19</v>
      </c>
      <c r="E2423" s="77" t="s">
        <v>20</v>
      </c>
      <c r="F2423" s="84">
        <v>168</v>
      </c>
      <c r="G2423" s="81" t="s">
        <v>298</v>
      </c>
      <c r="H2423" s="81" t="s">
        <v>158</v>
      </c>
      <c r="I2423" s="103">
        <v>1</v>
      </c>
      <c r="J2423" s="103">
        <v>0.23</v>
      </c>
      <c r="K2423" s="103">
        <v>0.14000000000000001</v>
      </c>
      <c r="L2423" s="103">
        <v>0.21</v>
      </c>
      <c r="M2423" s="103">
        <v>0.5</v>
      </c>
      <c r="N2423" s="103">
        <v>0.55000000000000004</v>
      </c>
      <c r="O2423" s="103">
        <v>164.28571428571428</v>
      </c>
      <c r="P2423" s="103">
        <v>109.52380952380952</v>
      </c>
      <c r="Q2423" s="103">
        <v>90.909090909090907</v>
      </c>
      <c r="R2423" s="10" t="str">
        <f>CONCATENATE(Таблица1[[#This Row],[ОКПД]],Таблица1[[#This Row],[Признак периода данных]],Таблица1[[#This Row],[ОКЕИ]])</f>
        <v>10.51.55.110_168</v>
      </c>
      <c r="S2423" s="10" t="str">
        <f>VLOOKUP(Таблица1[[#This Row],[ОКПД]],ОКПД!$A$2:$B$11000,2,FALSE)</f>
        <v>Сыворотка молочная</v>
      </c>
      <c r="T2423" s="100" t="str">
        <f>VLOOKUP(Таблица1[[#This Row],[ОКЕИ]],'для единиц измирения'!$G$4:$H$1900,2,FALSE)</f>
        <v>тонн</v>
      </c>
      <c r="U2423" s="10" t="str">
        <f>LEFT(Таблица1[[#This Row],[ОКПД]],2)</f>
        <v>10</v>
      </c>
      <c r="V2423" s="10" t="e">
        <f>IF(H2423=H2430:H2433,"…*",Таблица1[[#This Row],[За отчётный месяц]])</f>
        <v>#VALUE!</v>
      </c>
      <c r="Y2423" s="26">
        <f t="shared" si="52"/>
        <v>0.5</v>
      </c>
      <c r="Z2423" s="99">
        <f t="shared" si="53"/>
        <v>90.909090909090907</v>
      </c>
    </row>
    <row r="2424" spans="1:26" ht="20.100000000000001" customHeight="1" x14ac:dyDescent="0.25">
      <c r="A2424" s="94">
        <v>45352</v>
      </c>
      <c r="B2424" s="5" t="s">
        <v>17</v>
      </c>
      <c r="C2424" s="5" t="s">
        <v>18</v>
      </c>
      <c r="D2424" s="5" t="s">
        <v>19</v>
      </c>
      <c r="E2424" s="77" t="s">
        <v>20</v>
      </c>
      <c r="F2424" s="84">
        <v>168</v>
      </c>
      <c r="G2424" s="81" t="s">
        <v>298</v>
      </c>
      <c r="H2424" s="81" t="s">
        <v>332</v>
      </c>
      <c r="I2424" s="103">
        <v>1</v>
      </c>
      <c r="J2424" s="103">
        <v>0.56000000000000005</v>
      </c>
      <c r="K2424" s="103">
        <v>0.48</v>
      </c>
      <c r="L2424" s="103">
        <v>0.71</v>
      </c>
      <c r="M2424" s="103">
        <v>1.48</v>
      </c>
      <c r="N2424" s="103">
        <v>1.68</v>
      </c>
      <c r="O2424" s="103">
        <v>116.66666666666667</v>
      </c>
      <c r="P2424" s="103">
        <v>78.873239436619713</v>
      </c>
      <c r="Q2424" s="103">
        <v>88.095238095238102</v>
      </c>
      <c r="R2424" s="10" t="str">
        <f>CONCATENATE(Таблица1[[#This Row],[ОКПД]],Таблица1[[#This Row],[Признак периода данных]],Таблица1[[#This Row],[ОКЕИ]])</f>
        <v>10.51.55.120_168</v>
      </c>
      <c r="S2424" s="10" t="str">
        <f>VLOOKUP(Таблица1[[#This Row],[ОКПД]],ОКПД!$A$2:$B$11000,2,FALSE)</f>
        <v>Продукты из сыворотки</v>
      </c>
      <c r="T2424" s="100" t="str">
        <f>VLOOKUP(Таблица1[[#This Row],[ОКЕИ]],'для единиц измирения'!$G$4:$H$1900,2,FALSE)</f>
        <v>тонн</v>
      </c>
      <c r="U2424" s="10" t="str">
        <f>LEFT(Таблица1[[#This Row],[ОКПД]],2)</f>
        <v>10</v>
      </c>
      <c r="V2424" s="10" t="e">
        <f>IF(H2424=H2431:H2434,"…*",Таблица1[[#This Row],[За отчётный месяц]])</f>
        <v>#VALUE!</v>
      </c>
      <c r="Y2424" s="26">
        <f t="shared" si="52"/>
        <v>1.48</v>
      </c>
      <c r="Z2424" s="99">
        <f t="shared" si="53"/>
        <v>88.095238095238102</v>
      </c>
    </row>
    <row r="2425" spans="1:26" ht="20.100000000000001" customHeight="1" x14ac:dyDescent="0.25">
      <c r="A2425" s="94">
        <v>45352</v>
      </c>
      <c r="B2425" s="5" t="s">
        <v>17</v>
      </c>
      <c r="C2425" s="5" t="s">
        <v>18</v>
      </c>
      <c r="D2425" s="5" t="s">
        <v>19</v>
      </c>
      <c r="E2425" s="77" t="s">
        <v>20</v>
      </c>
      <c r="F2425" s="84">
        <v>168</v>
      </c>
      <c r="G2425" s="81" t="s">
        <v>298</v>
      </c>
      <c r="H2425" s="81" t="s">
        <v>160</v>
      </c>
      <c r="I2425" s="103">
        <v>3</v>
      </c>
      <c r="J2425" s="103">
        <v>13.94</v>
      </c>
      <c r="K2425" s="103">
        <v>12.67</v>
      </c>
      <c r="L2425" s="103">
        <v>15.37</v>
      </c>
      <c r="M2425" s="103">
        <v>33.619999999999997</v>
      </c>
      <c r="N2425" s="103">
        <v>41.73</v>
      </c>
      <c r="O2425" s="103">
        <v>110.02367797947909</v>
      </c>
      <c r="P2425" s="103">
        <v>90.696161353285618</v>
      </c>
      <c r="Q2425" s="103">
        <v>80.56554037862449</v>
      </c>
      <c r="R2425" s="10" t="str">
        <f>CONCATENATE(Таблица1[[#This Row],[ОКПД]],Таблица1[[#This Row],[Признак периода данных]],Таблица1[[#This Row],[ОКЕИ]])</f>
        <v>10.51.56_168</v>
      </c>
      <c r="S2425" s="10" t="str">
        <f>VLOOKUP(Таблица1[[#This Row],[ОКПД]],ОКПД!$A$2:$B$11000,2,FALSE)</f>
        <v>Продукция молочная, не включенная в другие группировки</v>
      </c>
      <c r="T2425" s="100" t="str">
        <f>VLOOKUP(Таблица1[[#This Row],[ОКЕИ]],'для единиц измирения'!$G$4:$H$1900,2,FALSE)</f>
        <v>тонн</v>
      </c>
      <c r="U2425" s="10" t="str">
        <f>LEFT(Таблица1[[#This Row],[ОКПД]],2)</f>
        <v>10</v>
      </c>
      <c r="V2425" s="10" t="e">
        <f>IF(H2425=H2432:H2435,"…*",Таблица1[[#This Row],[За отчётный месяц]])</f>
        <v>#VALUE!</v>
      </c>
      <c r="Y2425" s="26">
        <f t="shared" si="52"/>
        <v>33.619999999999997</v>
      </c>
      <c r="Z2425" s="99">
        <f t="shared" si="53"/>
        <v>80.56554037862449</v>
      </c>
    </row>
    <row r="2426" spans="1:26" ht="20.100000000000001" customHeight="1" x14ac:dyDescent="0.25">
      <c r="A2426" s="94">
        <v>45352</v>
      </c>
      <c r="B2426" s="5" t="s">
        <v>17</v>
      </c>
      <c r="C2426" s="5" t="s">
        <v>18</v>
      </c>
      <c r="D2426" s="5" t="s">
        <v>19</v>
      </c>
      <c r="E2426" s="77" t="s">
        <v>20</v>
      </c>
      <c r="F2426" s="84">
        <v>168</v>
      </c>
      <c r="G2426" s="81" t="s">
        <v>298</v>
      </c>
      <c r="H2426" s="81" t="s">
        <v>163</v>
      </c>
      <c r="I2426" s="103">
        <v>1</v>
      </c>
      <c r="J2426" s="103">
        <v>4.51</v>
      </c>
      <c r="K2426" s="103">
        <v>4.5</v>
      </c>
      <c r="L2426" s="103">
        <v>5.43</v>
      </c>
      <c r="M2426" s="103">
        <v>12.56</v>
      </c>
      <c r="N2426" s="103">
        <v>14.5</v>
      </c>
      <c r="O2426" s="103">
        <v>100.22222222222223</v>
      </c>
      <c r="P2426" s="103">
        <v>83.057090239410684</v>
      </c>
      <c r="Q2426" s="103">
        <v>86.620689655172413</v>
      </c>
      <c r="R2426" s="10" t="str">
        <f>CONCATENATE(Таблица1[[#This Row],[ОКПД]],Таблица1[[#This Row],[Признак периода данных]],Таблица1[[#This Row],[ОКЕИ]])</f>
        <v>10.51.56.110_168</v>
      </c>
      <c r="S2426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426" s="100" t="str">
        <f>VLOOKUP(Таблица1[[#This Row],[ОКЕИ]],'для единиц измирения'!$G$4:$H$1900,2,FALSE)</f>
        <v>тонн</v>
      </c>
      <c r="U2426" s="10" t="str">
        <f>LEFT(Таблица1[[#This Row],[ОКПД]],2)</f>
        <v>10</v>
      </c>
      <c r="V2426" s="10" t="e">
        <f>IF(H2426=H2433:H2436,"…*",Таблица1[[#This Row],[За отчётный месяц]])</f>
        <v>#VALUE!</v>
      </c>
      <c r="Y2426" s="26">
        <f t="shared" si="52"/>
        <v>12.56</v>
      </c>
      <c r="Z2426" s="99">
        <f t="shared" si="53"/>
        <v>86.620689655172413</v>
      </c>
    </row>
    <row r="2427" spans="1:26" ht="20.100000000000001" customHeight="1" x14ac:dyDescent="0.25">
      <c r="A2427" s="94">
        <v>45352</v>
      </c>
      <c r="B2427" s="5" t="s">
        <v>17</v>
      </c>
      <c r="C2427" s="5" t="s">
        <v>18</v>
      </c>
      <c r="D2427" s="5" t="s">
        <v>19</v>
      </c>
      <c r="E2427" s="77" t="s">
        <v>20</v>
      </c>
      <c r="F2427" s="84">
        <v>168</v>
      </c>
      <c r="G2427" s="81" t="s">
        <v>298</v>
      </c>
      <c r="H2427" s="81" t="s">
        <v>165</v>
      </c>
      <c r="I2427" s="103">
        <v>3</v>
      </c>
      <c r="J2427" s="103">
        <v>8.33</v>
      </c>
      <c r="K2427" s="103">
        <v>7.04</v>
      </c>
      <c r="L2427" s="103">
        <v>8.74</v>
      </c>
      <c r="M2427" s="103">
        <v>17.87</v>
      </c>
      <c r="N2427" s="103">
        <v>24.19</v>
      </c>
      <c r="O2427" s="103">
        <v>118.32386363636364</v>
      </c>
      <c r="P2427" s="103">
        <v>95.308924485125857</v>
      </c>
      <c r="Q2427" s="103">
        <v>73.873501446878876</v>
      </c>
      <c r="R2427" s="10" t="str">
        <f>CONCATENATE(Таблица1[[#This Row],[ОКПД]],Таблица1[[#This Row],[Признак периода данных]],Таблица1[[#This Row],[ОКЕИ]])</f>
        <v>10.51.56.120_168</v>
      </c>
      <c r="S2427" s="10" t="str">
        <f>VLOOKUP(Таблица1[[#This Row],[ОКПД]],ОКПД!$A$2:$B$11000,2,FALSE)</f>
        <v>Напитки молочные</v>
      </c>
      <c r="T2427" s="100" t="str">
        <f>VLOOKUP(Таблица1[[#This Row],[ОКЕИ]],'для единиц измирения'!$G$4:$H$1900,2,FALSE)</f>
        <v>тонн</v>
      </c>
      <c r="U2427" s="10" t="str">
        <f>LEFT(Таблица1[[#This Row],[ОКПД]],2)</f>
        <v>10</v>
      </c>
      <c r="V2427" s="10" t="e">
        <f>IF(H2427=H2434:H2437,"…*",Таблица1[[#This Row],[За отчётный месяц]])</f>
        <v>#VALUE!</v>
      </c>
      <c r="Y2427" s="26">
        <f t="shared" si="52"/>
        <v>17.87</v>
      </c>
      <c r="Z2427" s="99">
        <f t="shared" si="53"/>
        <v>73.873501446878876</v>
      </c>
    </row>
    <row r="2428" spans="1:26" ht="20.100000000000001" customHeight="1" x14ac:dyDescent="0.25">
      <c r="A2428" s="94">
        <v>45352</v>
      </c>
      <c r="B2428" s="5" t="s">
        <v>17</v>
      </c>
      <c r="C2428" s="5" t="s">
        <v>18</v>
      </c>
      <c r="D2428" s="5" t="s">
        <v>19</v>
      </c>
      <c r="E2428" s="77" t="s">
        <v>20</v>
      </c>
      <c r="F2428" s="84">
        <v>168</v>
      </c>
      <c r="G2428" s="81" t="s">
        <v>298</v>
      </c>
      <c r="H2428" s="81" t="s">
        <v>167</v>
      </c>
      <c r="I2428" s="103">
        <v>2</v>
      </c>
      <c r="J2428" s="103">
        <v>1.1000000000000001</v>
      </c>
      <c r="K2428" s="103">
        <v>1.1299999999999999</v>
      </c>
      <c r="L2428" s="103">
        <v>1.2</v>
      </c>
      <c r="M2428" s="103">
        <v>3.19</v>
      </c>
      <c r="N2428" s="103">
        <v>3.04</v>
      </c>
      <c r="O2428" s="103">
        <v>97.345132743362825</v>
      </c>
      <c r="P2428" s="103">
        <v>91.666666666666671</v>
      </c>
      <c r="Q2428" s="103">
        <v>104.93421052631579</v>
      </c>
      <c r="R2428" s="10" t="str">
        <f>CONCATENATE(Таблица1[[#This Row],[ОКПД]],Таблица1[[#This Row],[Признак периода данных]],Таблица1[[#This Row],[ОКЕИ]])</f>
        <v>10.51.56.150_168</v>
      </c>
      <c r="S2428" s="10" t="str">
        <f>VLOOKUP(Таблица1[[#This Row],[ОКПД]],ОКПД!$A$2:$B$11000,2,FALSE)</f>
        <v>Продукты на основе творога</v>
      </c>
      <c r="T2428" s="100" t="str">
        <f>VLOOKUP(Таблица1[[#This Row],[ОКЕИ]],'для единиц измирения'!$G$4:$H$1900,2,FALSE)</f>
        <v>тонн</v>
      </c>
      <c r="U2428" s="10" t="str">
        <f>LEFT(Таблица1[[#This Row],[ОКПД]],2)</f>
        <v>10</v>
      </c>
      <c r="V2428" s="10" t="e">
        <f>IF(H2428=H2435:H2438,"…*",Таблица1[[#This Row],[За отчётный месяц]])</f>
        <v>#VALUE!</v>
      </c>
      <c r="Y2428" s="26">
        <f t="shared" si="52"/>
        <v>3.19</v>
      </c>
      <c r="Z2428" s="99">
        <f t="shared" si="53"/>
        <v>104.93421052631579</v>
      </c>
    </row>
    <row r="2429" spans="1:26" ht="20.100000000000001" customHeight="1" x14ac:dyDescent="0.25">
      <c r="A2429" s="94">
        <v>45352</v>
      </c>
      <c r="B2429" s="5" t="s">
        <v>17</v>
      </c>
      <c r="C2429" s="5" t="s">
        <v>18</v>
      </c>
      <c r="D2429" s="5" t="s">
        <v>19</v>
      </c>
      <c r="E2429" s="77" t="s">
        <v>20</v>
      </c>
      <c r="F2429" s="84">
        <v>168</v>
      </c>
      <c r="G2429" s="81" t="s">
        <v>298</v>
      </c>
      <c r="H2429" s="81" t="s">
        <v>169</v>
      </c>
      <c r="I2429" s="103">
        <v>13</v>
      </c>
      <c r="J2429" s="103">
        <v>182.48</v>
      </c>
      <c r="K2429" s="103">
        <v>138.321</v>
      </c>
      <c r="L2429" s="103">
        <v>184.53100000000001</v>
      </c>
      <c r="M2429" s="103">
        <v>484.822</v>
      </c>
      <c r="N2429" s="103">
        <v>511.67599999999999</v>
      </c>
      <c r="O2429" s="103">
        <v>131.92501500133747</v>
      </c>
      <c r="P2429" s="103">
        <v>98.888533633915173</v>
      </c>
      <c r="Q2429" s="103">
        <v>94.751756971208337</v>
      </c>
      <c r="R2429" s="10" t="str">
        <f>CONCATENATE(Таблица1[[#This Row],[ОКПД]],Таблица1[[#This Row],[Признак периода данных]],Таблица1[[#This Row],[ОКЕИ]])</f>
        <v>10.71.11_168</v>
      </c>
      <c r="S2429" s="10" t="str">
        <f>VLOOKUP(Таблица1[[#This Row],[ОКПД]],ОКПД!$A$2:$B$11000,2,FALSE)</f>
        <v>Изделия хлебобулочные недлительного хранения</v>
      </c>
      <c r="T2429" s="100" t="str">
        <f>VLOOKUP(Таблица1[[#This Row],[ОКЕИ]],'для единиц измирения'!$G$4:$H$1900,2,FALSE)</f>
        <v>тонн</v>
      </c>
      <c r="U2429" s="10" t="str">
        <f>LEFT(Таблица1[[#This Row],[ОКПД]],2)</f>
        <v>10</v>
      </c>
      <c r="V2429" s="10" t="e">
        <f>IF(H2429=H2436:H2439,"…*",Таблица1[[#This Row],[За отчётный месяц]])</f>
        <v>#VALUE!</v>
      </c>
      <c r="Y2429" s="26">
        <f t="shared" si="52"/>
        <v>484.822</v>
      </c>
      <c r="Z2429" s="99">
        <f t="shared" si="53"/>
        <v>94.751756971208337</v>
      </c>
    </row>
    <row r="2430" spans="1:26" ht="20.100000000000001" customHeight="1" x14ac:dyDescent="0.25">
      <c r="A2430" s="94">
        <v>45352</v>
      </c>
      <c r="B2430" s="5" t="s">
        <v>17</v>
      </c>
      <c r="C2430" s="5" t="s">
        <v>18</v>
      </c>
      <c r="D2430" s="5" t="s">
        <v>19</v>
      </c>
      <c r="E2430" s="77" t="s">
        <v>20</v>
      </c>
      <c r="F2430" s="84">
        <v>168</v>
      </c>
      <c r="G2430" s="81" t="s">
        <v>298</v>
      </c>
      <c r="H2430" s="81" t="s">
        <v>172</v>
      </c>
      <c r="I2430" s="103">
        <v>13</v>
      </c>
      <c r="J2430" s="103">
        <v>182.56899999999999</v>
      </c>
      <c r="K2430" s="103">
        <v>138.36099999999999</v>
      </c>
      <c r="L2430" s="103">
        <v>184.56100000000001</v>
      </c>
      <c r="M2430" s="103">
        <v>485.03800000000001</v>
      </c>
      <c r="N2430" s="103">
        <v>511.77600000000001</v>
      </c>
      <c r="O2430" s="103">
        <v>131.95120012142149</v>
      </c>
      <c r="P2430" s="103">
        <v>98.920682050920831</v>
      </c>
      <c r="Q2430" s="103">
        <v>94.775448633777273</v>
      </c>
      <c r="R2430" s="10" t="str">
        <f>CONCATENATE(Таблица1[[#This Row],[ОКПД]],Таблица1[[#This Row],[Признак периода данных]],Таблица1[[#This Row],[ОКЕИ]])</f>
        <v>10.71.11.003.АГ_168</v>
      </c>
      <c r="S2430" s="10" t="str">
        <f>VLOOKUP(Таблица1[[#This Row],[ОКПД]],ОКПД!$A$2:$B$11000,2,FALSE)</f>
        <v>Хлеб и хлебобулочные изделия, включая полуфабрикаты</v>
      </c>
      <c r="T2430" s="100" t="str">
        <f>VLOOKUP(Таблица1[[#This Row],[ОКЕИ]],'для единиц измирения'!$G$4:$H$1900,2,FALSE)</f>
        <v>тонн</v>
      </c>
      <c r="U2430" s="10" t="str">
        <f>LEFT(Таблица1[[#This Row],[ОКПД]],2)</f>
        <v>10</v>
      </c>
      <c r="V2430" s="10" t="e">
        <f>IF(H2430=H2437:H2440,"…*",Таблица1[[#This Row],[За отчётный месяц]])</f>
        <v>#VALUE!</v>
      </c>
      <c r="Y2430" s="26">
        <f t="shared" si="52"/>
        <v>485.03800000000001</v>
      </c>
      <c r="Z2430" s="99">
        <f t="shared" si="53"/>
        <v>94.775448633777273</v>
      </c>
    </row>
    <row r="2431" spans="1:26" ht="20.100000000000001" customHeight="1" x14ac:dyDescent="0.25">
      <c r="A2431" s="94">
        <v>45352</v>
      </c>
      <c r="B2431" s="5" t="s">
        <v>17</v>
      </c>
      <c r="C2431" s="5" t="s">
        <v>18</v>
      </c>
      <c r="D2431" s="5" t="s">
        <v>19</v>
      </c>
      <c r="E2431" s="77" t="s">
        <v>20</v>
      </c>
      <c r="F2431" s="84">
        <v>168</v>
      </c>
      <c r="G2431" s="81" t="s">
        <v>298</v>
      </c>
      <c r="H2431" s="81" t="s">
        <v>175</v>
      </c>
      <c r="I2431" s="103">
        <v>13</v>
      </c>
      <c r="J2431" s="103">
        <v>182.31</v>
      </c>
      <c r="K2431" s="103">
        <v>138.161</v>
      </c>
      <c r="L2431" s="103">
        <v>184.321</v>
      </c>
      <c r="M2431" s="103">
        <v>484.31200000000001</v>
      </c>
      <c r="N2431" s="103">
        <v>510.87599999999998</v>
      </c>
      <c r="O2431" s="103">
        <v>131.95474844565399</v>
      </c>
      <c r="P2431" s="103">
        <v>98.908968592835322</v>
      </c>
      <c r="Q2431" s="103">
        <v>94.800303791918196</v>
      </c>
      <c r="R2431" s="10" t="str">
        <f>CONCATENATE(Таблица1[[#This Row],[ОКПД]],Таблица1[[#This Row],[Признак периода данных]],Таблица1[[#This Row],[ОКЕИ]])</f>
        <v>10.71.11.100_168</v>
      </c>
      <c r="S2431" s="10" t="str">
        <f>VLOOKUP(Таблица1[[#This Row],[ОКПД]],ОКПД!$A$2:$B$11000,2,FALSE)</f>
        <v>Хлеб и хлебобулочные изделия недлительного хранения</v>
      </c>
      <c r="T2431" s="100" t="str">
        <f>VLOOKUP(Таблица1[[#This Row],[ОКЕИ]],'для единиц измирения'!$G$4:$H$1900,2,FALSE)</f>
        <v>тонн</v>
      </c>
      <c r="U2431" s="10" t="str">
        <f>LEFT(Таблица1[[#This Row],[ОКПД]],2)</f>
        <v>10</v>
      </c>
      <c r="V2431" s="10" t="e">
        <f>IF(H2431=H2438:H2441,"…*",Таблица1[[#This Row],[За отчётный месяц]])</f>
        <v>#VALUE!</v>
      </c>
      <c r="Y2431" s="26">
        <f t="shared" si="52"/>
        <v>484.31200000000001</v>
      </c>
      <c r="Z2431" s="99">
        <f t="shared" si="53"/>
        <v>94.800303791918196</v>
      </c>
    </row>
    <row r="2432" spans="1:26" ht="20.100000000000001" customHeight="1" x14ac:dyDescent="0.25">
      <c r="A2432" s="94">
        <v>45352</v>
      </c>
      <c r="B2432" s="5" t="s">
        <v>17</v>
      </c>
      <c r="C2432" s="5" t="s">
        <v>18</v>
      </c>
      <c r="D2432" s="5" t="s">
        <v>19</v>
      </c>
      <c r="E2432" s="77" t="s">
        <v>20</v>
      </c>
      <c r="F2432" s="84">
        <v>168</v>
      </c>
      <c r="G2432" s="81" t="s">
        <v>298</v>
      </c>
      <c r="H2432" s="81" t="s">
        <v>177</v>
      </c>
      <c r="I2432" s="103">
        <v>12</v>
      </c>
      <c r="J2432" s="103">
        <v>156.85599999999999</v>
      </c>
      <c r="K2432" s="103">
        <v>116.77</v>
      </c>
      <c r="L2432" s="103">
        <v>160.816</v>
      </c>
      <c r="M2432" s="103">
        <v>416.286</v>
      </c>
      <c r="N2432" s="103">
        <v>446.13600000000002</v>
      </c>
      <c r="O2432" s="103">
        <v>134.32902286546201</v>
      </c>
      <c r="P2432" s="103">
        <v>97.537558451895336</v>
      </c>
      <c r="Q2432" s="103">
        <v>93.309215127225784</v>
      </c>
      <c r="R2432" s="10" t="str">
        <f>CONCATENATE(Таблица1[[#This Row],[ОКПД]],Таблица1[[#This Row],[Признак периода данных]],Таблица1[[#This Row],[ОКЕИ]])</f>
        <v>10.71.11.110_168</v>
      </c>
      <c r="S2432" s="10" t="str">
        <f>VLOOKUP(Таблица1[[#This Row],[ОКПД]],ОКПД!$A$2:$B$11000,2,FALSE)</f>
        <v>Хлеб недлительного хранения</v>
      </c>
      <c r="T2432" s="100" t="str">
        <f>VLOOKUP(Таблица1[[#This Row],[ОКЕИ]],'для единиц измирения'!$G$4:$H$1900,2,FALSE)</f>
        <v>тонн</v>
      </c>
      <c r="U2432" s="10" t="str">
        <f>LEFT(Таблица1[[#This Row],[ОКПД]],2)</f>
        <v>10</v>
      </c>
      <c r="V2432" s="10" t="e">
        <f>IF(H2432=H2439:H2442,"…*",Таблица1[[#This Row],[За отчётный месяц]])</f>
        <v>#VALUE!</v>
      </c>
      <c r="Y2432" s="26">
        <f t="shared" si="52"/>
        <v>416.286</v>
      </c>
      <c r="Z2432" s="99">
        <f t="shared" si="53"/>
        <v>93.309215127225784</v>
      </c>
    </row>
    <row r="2433" spans="1:26" ht="20.100000000000001" customHeight="1" x14ac:dyDescent="0.25">
      <c r="A2433" s="94">
        <v>45352</v>
      </c>
      <c r="B2433" s="5" t="s">
        <v>17</v>
      </c>
      <c r="C2433" s="5" t="s">
        <v>18</v>
      </c>
      <c r="D2433" s="5" t="s">
        <v>19</v>
      </c>
      <c r="E2433" s="77" t="s">
        <v>20</v>
      </c>
      <c r="F2433" s="84">
        <v>168</v>
      </c>
      <c r="G2433" s="81" t="s">
        <v>298</v>
      </c>
      <c r="H2433" s="81" t="s">
        <v>2349</v>
      </c>
      <c r="I2433" s="103">
        <v>12</v>
      </c>
      <c r="J2433" s="103">
        <v>130.636</v>
      </c>
      <c r="K2433" s="103">
        <v>92.9</v>
      </c>
      <c r="L2433" s="81"/>
      <c r="M2433" s="103">
        <v>340.83800000000002</v>
      </c>
      <c r="N2433" s="81"/>
      <c r="O2433" s="103">
        <v>140.62002152852529</v>
      </c>
      <c r="P2433" s="81"/>
      <c r="Q2433" s="81"/>
      <c r="R2433" s="10" t="str">
        <f>CONCATENATE(Таблица1[[#This Row],[ОКПД]],Таблица1[[#This Row],[Признак периода данных]],Таблица1[[#This Row],[ОКЕИ]])</f>
        <v>10.71.11.111_168</v>
      </c>
      <c r="S2433" s="10" t="str">
        <f>VLOOKUP(Таблица1[[#This Row],[ОКПД]],ОКПД!$A$2:$B$11000,2,FALSE)</f>
        <v>Хлеб недлительного хранения из пшеничной муки</v>
      </c>
      <c r="T2433" s="100" t="str">
        <f>VLOOKUP(Таблица1[[#This Row],[ОКЕИ]],'для единиц измирения'!$G$4:$H$1900,2,FALSE)</f>
        <v>тонн</v>
      </c>
      <c r="U2433" s="10" t="str">
        <f>LEFT(Таблица1[[#This Row],[ОКПД]],2)</f>
        <v>10</v>
      </c>
      <c r="V2433" s="10" t="e">
        <f>IF(H2433=H2440:H2443,"…*",Таблица1[[#This Row],[За отчётный месяц]])</f>
        <v>#VALUE!</v>
      </c>
      <c r="Y2433" s="26">
        <f t="shared" si="52"/>
        <v>340.83800000000002</v>
      </c>
      <c r="Z2433" s="99">
        <f t="shared" si="53"/>
        <v>0</v>
      </c>
    </row>
    <row r="2434" spans="1:26" ht="20.100000000000001" customHeight="1" x14ac:dyDescent="0.25">
      <c r="A2434" s="94">
        <v>45352</v>
      </c>
      <c r="B2434" s="5" t="s">
        <v>17</v>
      </c>
      <c r="C2434" s="5" t="s">
        <v>18</v>
      </c>
      <c r="D2434" s="5" t="s">
        <v>19</v>
      </c>
      <c r="E2434" s="77" t="s">
        <v>20</v>
      </c>
      <c r="F2434" s="84">
        <v>168</v>
      </c>
      <c r="G2434" s="81" t="s">
        <v>298</v>
      </c>
      <c r="H2434" s="81" t="s">
        <v>2351</v>
      </c>
      <c r="I2434" s="103">
        <v>7</v>
      </c>
      <c r="J2434" s="103">
        <v>22.9</v>
      </c>
      <c r="K2434" s="103">
        <v>20.73</v>
      </c>
      <c r="L2434" s="81"/>
      <c r="M2434" s="103">
        <v>65.988</v>
      </c>
      <c r="N2434" s="81"/>
      <c r="O2434" s="103">
        <v>110.4679208876025</v>
      </c>
      <c r="P2434" s="81"/>
      <c r="Q2434" s="81"/>
      <c r="R2434" s="10" t="str">
        <f>CONCATENATE(Таблица1[[#This Row],[ОКПД]],Таблица1[[#This Row],[Признак периода данных]],Таблица1[[#This Row],[ОКЕИ]])</f>
        <v>10.71.11.112_168</v>
      </c>
      <c r="S2434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434" s="100" t="str">
        <f>VLOOKUP(Таблица1[[#This Row],[ОКЕИ]],'для единиц измирения'!$G$4:$H$1900,2,FALSE)</f>
        <v>тонн</v>
      </c>
      <c r="U2434" s="10" t="str">
        <f>LEFT(Таблица1[[#This Row],[ОКПД]],2)</f>
        <v>10</v>
      </c>
      <c r="V2434" s="10" t="e">
        <f>IF(H2434=H2441:H2444,"…*",Таблица1[[#This Row],[За отчётный месяц]])</f>
        <v>#VALUE!</v>
      </c>
      <c r="Y2434" s="26">
        <f t="shared" si="52"/>
        <v>65.988</v>
      </c>
      <c r="Z2434" s="99">
        <f t="shared" si="53"/>
        <v>0</v>
      </c>
    </row>
    <row r="2435" spans="1:26" ht="20.100000000000001" customHeight="1" x14ac:dyDescent="0.25">
      <c r="A2435" s="94">
        <v>45352</v>
      </c>
      <c r="B2435" s="5" t="s">
        <v>17</v>
      </c>
      <c r="C2435" s="5" t="s">
        <v>18</v>
      </c>
      <c r="D2435" s="5" t="s">
        <v>19</v>
      </c>
      <c r="E2435" s="77" t="s">
        <v>20</v>
      </c>
      <c r="F2435" s="84">
        <v>168</v>
      </c>
      <c r="G2435" s="81" t="s">
        <v>298</v>
      </c>
      <c r="H2435" s="81" t="s">
        <v>9690</v>
      </c>
      <c r="I2435" s="103">
        <v>1</v>
      </c>
      <c r="J2435" s="103">
        <v>3.32</v>
      </c>
      <c r="K2435" s="103">
        <v>3.14</v>
      </c>
      <c r="L2435" s="81"/>
      <c r="M2435" s="103">
        <v>9.4600000000000009</v>
      </c>
      <c r="N2435" s="81"/>
      <c r="O2435" s="103">
        <v>105.73248407643312</v>
      </c>
      <c r="P2435" s="81"/>
      <c r="Q2435" s="81"/>
      <c r="R2435" s="10" t="str">
        <f>CONCATENATE(Таблица1[[#This Row],[ОКПД]],Таблица1[[#This Row],[Признак периода данных]],Таблица1[[#This Row],[ОКЕИ]])</f>
        <v>10.71.11.119_168</v>
      </c>
      <c r="S2435" s="10" t="str">
        <f>VLOOKUP(Таблица1[[#This Row],[ОКПД]],ОКПД!$A$2:$B$11000,2,FALSE)</f>
        <v>Хлеб недлительного хранения прочий</v>
      </c>
      <c r="T2435" s="100" t="str">
        <f>VLOOKUP(Таблица1[[#This Row],[ОКЕИ]],'для единиц измирения'!$G$4:$H$1900,2,FALSE)</f>
        <v>тонн</v>
      </c>
      <c r="U2435" s="10" t="str">
        <f>LEFT(Таблица1[[#This Row],[ОКПД]],2)</f>
        <v>10</v>
      </c>
      <c r="V2435" s="10" t="e">
        <f>IF(H2435=H2442:H2445,"…*",Таблица1[[#This Row],[За отчётный месяц]])</f>
        <v>#VALUE!</v>
      </c>
      <c r="Y2435" s="26">
        <f t="shared" si="52"/>
        <v>9.4600000000000009</v>
      </c>
      <c r="Z2435" s="99">
        <f t="shared" si="53"/>
        <v>0</v>
      </c>
    </row>
    <row r="2436" spans="1:26" ht="20.100000000000001" customHeight="1" x14ac:dyDescent="0.25">
      <c r="A2436" s="94">
        <v>45352</v>
      </c>
      <c r="B2436" s="5" t="s">
        <v>17</v>
      </c>
      <c r="C2436" s="5" t="s">
        <v>18</v>
      </c>
      <c r="D2436" s="5" t="s">
        <v>19</v>
      </c>
      <c r="E2436" s="77" t="s">
        <v>20</v>
      </c>
      <c r="F2436" s="84">
        <v>168</v>
      </c>
      <c r="G2436" s="81" t="s">
        <v>298</v>
      </c>
      <c r="H2436" s="81" t="s">
        <v>179</v>
      </c>
      <c r="I2436" s="103">
        <v>11</v>
      </c>
      <c r="J2436" s="103">
        <v>17.719000000000001</v>
      </c>
      <c r="K2436" s="103">
        <v>14.37</v>
      </c>
      <c r="L2436" s="103">
        <v>11.772</v>
      </c>
      <c r="M2436" s="103">
        <v>47.057000000000002</v>
      </c>
      <c r="N2436" s="103">
        <v>33.628999999999998</v>
      </c>
      <c r="O2436" s="103">
        <v>123.30549756437021</v>
      </c>
      <c r="P2436" s="103">
        <v>150.51817872918789</v>
      </c>
      <c r="Q2436" s="103">
        <v>139.92982247464985</v>
      </c>
      <c r="R2436" s="10" t="str">
        <f>CONCATENATE(Таблица1[[#This Row],[ОКПД]],Таблица1[[#This Row],[Признак периода данных]],Таблица1[[#This Row],[ОКЕИ]])</f>
        <v>10.71.11.120_168</v>
      </c>
      <c r="S2436" s="10" t="str">
        <f>VLOOKUP(Таблица1[[#This Row],[ОКПД]],ОКПД!$A$2:$B$11000,2,FALSE)</f>
        <v>Булочные изделия недлительного хранения</v>
      </c>
      <c r="T2436" s="100" t="str">
        <f>VLOOKUP(Таблица1[[#This Row],[ОКЕИ]],'для единиц измирения'!$G$4:$H$1900,2,FALSE)</f>
        <v>тонн</v>
      </c>
      <c r="U2436" s="10" t="str">
        <f>LEFT(Таблица1[[#This Row],[ОКПД]],2)</f>
        <v>10</v>
      </c>
      <c r="V2436" s="10" t="e">
        <f>IF(H2436=H2443:H2446,"…*",Таблица1[[#This Row],[За отчётный месяц]])</f>
        <v>#VALUE!</v>
      </c>
      <c r="Y2436" s="26">
        <f t="shared" si="52"/>
        <v>47.057000000000002</v>
      </c>
      <c r="Z2436" s="99">
        <f t="shared" si="53"/>
        <v>139.92982247464985</v>
      </c>
    </row>
    <row r="2437" spans="1:26" ht="20.100000000000001" customHeight="1" x14ac:dyDescent="0.25">
      <c r="A2437" s="94">
        <v>45352</v>
      </c>
      <c r="B2437" s="5" t="s">
        <v>17</v>
      </c>
      <c r="C2437" s="5" t="s">
        <v>18</v>
      </c>
      <c r="D2437" s="5" t="s">
        <v>19</v>
      </c>
      <c r="E2437" s="77" t="s">
        <v>20</v>
      </c>
      <c r="F2437" s="84">
        <v>168</v>
      </c>
      <c r="G2437" s="81" t="s">
        <v>298</v>
      </c>
      <c r="H2437" s="81" t="s">
        <v>2353</v>
      </c>
      <c r="I2437" s="103">
        <v>11</v>
      </c>
      <c r="J2437" s="103">
        <v>17.719000000000001</v>
      </c>
      <c r="K2437" s="103">
        <v>14.37</v>
      </c>
      <c r="L2437" s="81"/>
      <c r="M2437" s="103">
        <v>47.057000000000002</v>
      </c>
      <c r="N2437" s="81"/>
      <c r="O2437" s="103">
        <v>123.30549756437021</v>
      </c>
      <c r="P2437" s="81"/>
      <c r="Q2437" s="81"/>
      <c r="R2437" s="10" t="str">
        <f>CONCATENATE(Таблица1[[#This Row],[ОКПД]],Таблица1[[#This Row],[Признак периода данных]],Таблица1[[#This Row],[ОКЕИ]])</f>
        <v>10.71.11.121_168</v>
      </c>
      <c r="S2437" s="10" t="str">
        <f>VLOOKUP(Таблица1[[#This Row],[ОКПД]],ОКПД!$A$2:$B$11000,2,FALSE)</f>
        <v>Булочные изделия из пшеничной муки</v>
      </c>
      <c r="T2437" s="100" t="str">
        <f>VLOOKUP(Таблица1[[#This Row],[ОКЕИ]],'для единиц измирения'!$G$4:$H$1900,2,FALSE)</f>
        <v>тонн</v>
      </c>
      <c r="U2437" s="10" t="str">
        <f>LEFT(Таблица1[[#This Row],[ОКПД]],2)</f>
        <v>10</v>
      </c>
      <c r="V2437" s="10" t="e">
        <f>IF(H2437=H2444:H2447,"…*",Таблица1[[#This Row],[За отчётный месяц]])</f>
        <v>#VALUE!</v>
      </c>
      <c r="Y2437" s="26">
        <f t="shared" si="52"/>
        <v>47.057000000000002</v>
      </c>
      <c r="Z2437" s="99">
        <f t="shared" si="53"/>
        <v>0</v>
      </c>
    </row>
    <row r="2438" spans="1:26" ht="20.100000000000001" customHeight="1" x14ac:dyDescent="0.25">
      <c r="A2438" s="94">
        <v>45352</v>
      </c>
      <c r="B2438" s="5" t="s">
        <v>17</v>
      </c>
      <c r="C2438" s="5" t="s">
        <v>18</v>
      </c>
      <c r="D2438" s="5" t="s">
        <v>19</v>
      </c>
      <c r="E2438" s="77" t="s">
        <v>20</v>
      </c>
      <c r="F2438" s="84">
        <v>168</v>
      </c>
      <c r="G2438" s="81" t="s">
        <v>298</v>
      </c>
      <c r="H2438" s="81" t="s">
        <v>2357</v>
      </c>
      <c r="I2438" s="103">
        <v>3</v>
      </c>
      <c r="J2438" s="103">
        <v>3.54</v>
      </c>
      <c r="K2438" s="103">
        <v>3.65</v>
      </c>
      <c r="L2438" s="81"/>
      <c r="M2438" s="103">
        <v>10.237</v>
      </c>
      <c r="N2438" s="81"/>
      <c r="O2438" s="103">
        <v>96.986301369863014</v>
      </c>
      <c r="P2438" s="81"/>
      <c r="Q2438" s="81"/>
      <c r="R2438" s="10" t="str">
        <f>CONCATENATE(Таблица1[[#This Row],[ОКПД]],Таблица1[[#This Row],[Признак периода данных]],Таблица1[[#This Row],[ОКЕИ]])</f>
        <v>10.71.11.130_168</v>
      </c>
      <c r="S2438" s="10" t="str">
        <f>VLOOKUP(Таблица1[[#This Row],[ОКПД]],ОКПД!$A$2:$B$11000,2,FALSE)</f>
        <v>Изделия хлебобулочные сдобные</v>
      </c>
      <c r="T2438" s="100" t="str">
        <f>VLOOKUP(Таблица1[[#This Row],[ОКЕИ]],'для единиц измирения'!$G$4:$H$1900,2,FALSE)</f>
        <v>тонн</v>
      </c>
      <c r="U2438" s="10" t="str">
        <f>LEFT(Таблица1[[#This Row],[ОКПД]],2)</f>
        <v>10</v>
      </c>
      <c r="V2438" s="10" t="e">
        <f>IF(H2438=H2445:H2448,"…*",Таблица1[[#This Row],[За отчётный месяц]])</f>
        <v>#VALUE!</v>
      </c>
      <c r="Y2438" s="26">
        <f t="shared" si="52"/>
        <v>10.237</v>
      </c>
      <c r="Z2438" s="99">
        <f t="shared" si="53"/>
        <v>0</v>
      </c>
    </row>
    <row r="2439" spans="1:26" ht="20.100000000000001" customHeight="1" x14ac:dyDescent="0.25">
      <c r="A2439" s="94">
        <v>45352</v>
      </c>
      <c r="B2439" s="5" t="s">
        <v>17</v>
      </c>
      <c r="C2439" s="5" t="s">
        <v>18</v>
      </c>
      <c r="D2439" s="5" t="s">
        <v>19</v>
      </c>
      <c r="E2439" s="77" t="s">
        <v>20</v>
      </c>
      <c r="F2439" s="84">
        <v>168</v>
      </c>
      <c r="G2439" s="81" t="s">
        <v>298</v>
      </c>
      <c r="H2439" s="81" t="s">
        <v>2359</v>
      </c>
      <c r="I2439" s="103">
        <v>2</v>
      </c>
      <c r="J2439" s="103">
        <v>0.79300000000000004</v>
      </c>
      <c r="K2439" s="103">
        <v>0.64700000000000002</v>
      </c>
      <c r="L2439" s="81"/>
      <c r="M2439" s="103">
        <v>2.056</v>
      </c>
      <c r="N2439" s="81"/>
      <c r="O2439" s="103">
        <v>122.56568778979907</v>
      </c>
      <c r="P2439" s="81"/>
      <c r="Q2439" s="81"/>
      <c r="R2439" s="10" t="str">
        <f>CONCATENATE(Таблица1[[#This Row],[ОКПД]],Таблица1[[#This Row],[Признак периода данных]],Таблица1[[#This Row],[ОКЕИ]])</f>
        <v>10.71.11.140_168</v>
      </c>
      <c r="S2439" s="10" t="str">
        <f>VLOOKUP(Таблица1[[#This Row],[ОКПД]],ОКПД!$A$2:$B$11000,2,FALSE)</f>
        <v>Изделия хлебобулочные слоеные</v>
      </c>
      <c r="T2439" s="100" t="str">
        <f>VLOOKUP(Таблица1[[#This Row],[ОКЕИ]],'для единиц измирения'!$G$4:$H$1900,2,FALSE)</f>
        <v>тонн</v>
      </c>
      <c r="U2439" s="10" t="str">
        <f>LEFT(Таблица1[[#This Row],[ОКПД]],2)</f>
        <v>10</v>
      </c>
      <c r="V2439" s="10" t="e">
        <f>IF(H2439=H2446:H2449,"…*",Таблица1[[#This Row],[За отчётный месяц]])</f>
        <v>#VALUE!</v>
      </c>
      <c r="Y2439" s="26">
        <f t="shared" si="52"/>
        <v>2.056</v>
      </c>
      <c r="Z2439" s="99">
        <f t="shared" si="53"/>
        <v>0</v>
      </c>
    </row>
    <row r="2440" spans="1:26" ht="20.100000000000001" customHeight="1" x14ac:dyDescent="0.25">
      <c r="A2440" s="94">
        <v>45352</v>
      </c>
      <c r="B2440" s="5" t="s">
        <v>17</v>
      </c>
      <c r="C2440" s="5" t="s">
        <v>18</v>
      </c>
      <c r="D2440" s="5" t="s">
        <v>19</v>
      </c>
      <c r="E2440" s="77" t="s">
        <v>20</v>
      </c>
      <c r="F2440" s="84">
        <v>168</v>
      </c>
      <c r="G2440" s="81" t="s">
        <v>298</v>
      </c>
      <c r="H2440" s="81" t="s">
        <v>2361</v>
      </c>
      <c r="I2440" s="103">
        <v>5</v>
      </c>
      <c r="J2440" s="103">
        <v>1.0169999999999999</v>
      </c>
      <c r="K2440" s="103">
        <v>0.89200000000000002</v>
      </c>
      <c r="L2440" s="81"/>
      <c r="M2440" s="103">
        <v>2.7189999999999999</v>
      </c>
      <c r="N2440" s="81"/>
      <c r="O2440" s="103">
        <v>114.01345291479821</v>
      </c>
      <c r="P2440" s="81"/>
      <c r="Q2440" s="81"/>
      <c r="R2440" s="10" t="str">
        <f>CONCATENATE(Таблица1[[#This Row],[ОКПД]],Таблица1[[#This Row],[Признак периода данных]],Таблица1[[#This Row],[ОКЕИ]])</f>
        <v>10.71.11.150_168</v>
      </c>
      <c r="S2440" s="10" t="str">
        <f>VLOOKUP(Таблица1[[#This Row],[ОКПД]],ОКПД!$A$2:$B$11000,2,FALSE)</f>
        <v>Пироги, пирожки и пончики, в том числе изделия хлебобулочные жареные</v>
      </c>
      <c r="T2440" s="100" t="str">
        <f>VLOOKUP(Таблица1[[#This Row],[ОКЕИ]],'для единиц измирения'!$G$4:$H$1900,2,FALSE)</f>
        <v>тонн</v>
      </c>
      <c r="U2440" s="10" t="str">
        <f>LEFT(Таблица1[[#This Row],[ОКПД]],2)</f>
        <v>10</v>
      </c>
      <c r="V2440" s="10" t="e">
        <f>IF(H2440=H2447:H2450,"…*",Таблица1[[#This Row],[За отчётный месяц]])</f>
        <v>#VALUE!</v>
      </c>
      <c r="Y2440" s="26">
        <f t="shared" si="52"/>
        <v>2.7189999999999999</v>
      </c>
      <c r="Z2440" s="99">
        <f t="shared" si="53"/>
        <v>0</v>
      </c>
    </row>
    <row r="2441" spans="1:26" ht="20.100000000000001" customHeight="1" x14ac:dyDescent="0.25">
      <c r="A2441" s="94">
        <v>45352</v>
      </c>
      <c r="B2441" s="5" t="s">
        <v>17</v>
      </c>
      <c r="C2441" s="5" t="s">
        <v>18</v>
      </c>
      <c r="D2441" s="5" t="s">
        <v>19</v>
      </c>
      <c r="E2441" s="77" t="s">
        <v>20</v>
      </c>
      <c r="F2441" s="84">
        <v>168</v>
      </c>
      <c r="G2441" s="81" t="s">
        <v>298</v>
      </c>
      <c r="H2441" s="81" t="s">
        <v>2363</v>
      </c>
      <c r="I2441" s="103">
        <v>2</v>
      </c>
      <c r="J2441" s="103">
        <v>1.4450000000000001</v>
      </c>
      <c r="K2441" s="103">
        <v>1.1319999999999999</v>
      </c>
      <c r="L2441" s="81"/>
      <c r="M2441" s="103">
        <v>3.7869999999999999</v>
      </c>
      <c r="N2441" s="81"/>
      <c r="O2441" s="103">
        <v>127.65017667844523</v>
      </c>
      <c r="P2441" s="81"/>
      <c r="Q2441" s="81"/>
      <c r="R2441" s="10" t="str">
        <f>CONCATENATE(Таблица1[[#This Row],[ОКПД]],Таблица1[[#This Row],[Признак периода данных]],Таблица1[[#This Row],[ОКЕИ]])</f>
        <v>10.71.11.160_168</v>
      </c>
      <c r="S2441" s="10" t="str">
        <f>VLOOKUP(Таблица1[[#This Row],[ОКПД]],ОКПД!$A$2:$B$11000,2,FALSE)</f>
        <v>Хлебобулочные изделия с зерновыми продуктами</v>
      </c>
      <c r="T2441" s="100" t="str">
        <f>VLOOKUP(Таблица1[[#This Row],[ОКЕИ]],'для единиц измирения'!$G$4:$H$1900,2,FALSE)</f>
        <v>тонн</v>
      </c>
      <c r="U2441" s="10" t="str">
        <f>LEFT(Таблица1[[#This Row],[ОКПД]],2)</f>
        <v>10</v>
      </c>
      <c r="V2441" s="10" t="e">
        <f>IF(H2441=H2448:H2451,"…*",Таблица1[[#This Row],[За отчётный месяц]])</f>
        <v>#VALUE!</v>
      </c>
      <c r="Y2441" s="26">
        <f t="shared" ref="Y2441:Y2504" si="54">M2441</f>
        <v>3.7869999999999999</v>
      </c>
      <c r="Z2441" s="99">
        <f t="shared" ref="Z2441:Z2504" si="55">Q2441</f>
        <v>0</v>
      </c>
    </row>
    <row r="2442" spans="1:26" ht="20.100000000000001" customHeight="1" x14ac:dyDescent="0.25">
      <c r="A2442" s="94">
        <v>45352</v>
      </c>
      <c r="B2442" s="5" t="s">
        <v>17</v>
      </c>
      <c r="C2442" s="5" t="s">
        <v>18</v>
      </c>
      <c r="D2442" s="5" t="s">
        <v>19</v>
      </c>
      <c r="E2442" s="77" t="s">
        <v>20</v>
      </c>
      <c r="F2442" s="84">
        <v>168</v>
      </c>
      <c r="G2442" s="81" t="s">
        <v>298</v>
      </c>
      <c r="H2442" s="81" t="s">
        <v>181</v>
      </c>
      <c r="I2442" s="103">
        <v>2</v>
      </c>
      <c r="J2442" s="103">
        <v>0.94</v>
      </c>
      <c r="K2442" s="103">
        <v>0.7</v>
      </c>
      <c r="L2442" s="103">
        <v>2.35</v>
      </c>
      <c r="M2442" s="103">
        <v>2.17</v>
      </c>
      <c r="N2442" s="103">
        <v>7.75</v>
      </c>
      <c r="O2442" s="103">
        <v>134.28571428571428</v>
      </c>
      <c r="P2442" s="103">
        <v>40</v>
      </c>
      <c r="Q2442" s="103">
        <v>28</v>
      </c>
      <c r="R2442" s="10" t="str">
        <f>CONCATENATE(Таблица1[[#This Row],[ОКПД]],Таблица1[[#This Row],[Признак периода данных]],Таблица1[[#This Row],[ОКЕИ]])</f>
        <v>10.71.11.170_168</v>
      </c>
      <c r="S2442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442" s="100" t="str">
        <f>VLOOKUP(Таблица1[[#This Row],[ОКЕИ]],'для единиц измирения'!$G$4:$H$1900,2,FALSE)</f>
        <v>тонн</v>
      </c>
      <c r="U2442" s="10" t="str">
        <f>LEFT(Таблица1[[#This Row],[ОКПД]],2)</f>
        <v>10</v>
      </c>
      <c r="V2442" s="10" t="e">
        <f>IF(H2442=H2449:H2452,"…*",Таблица1[[#This Row],[За отчётный месяц]])</f>
        <v>#VALUE!</v>
      </c>
      <c r="Y2442" s="26">
        <f t="shared" si="54"/>
        <v>2.17</v>
      </c>
      <c r="Z2442" s="99">
        <f t="shared" si="55"/>
        <v>28</v>
      </c>
    </row>
    <row r="2443" spans="1:26" ht="20.100000000000001" customHeight="1" x14ac:dyDescent="0.25">
      <c r="A2443" s="94">
        <v>45352</v>
      </c>
      <c r="B2443" s="5" t="s">
        <v>17</v>
      </c>
      <c r="C2443" s="5" t="s">
        <v>18</v>
      </c>
      <c r="D2443" s="5" t="s">
        <v>19</v>
      </c>
      <c r="E2443" s="77" t="s">
        <v>20</v>
      </c>
      <c r="F2443" s="84">
        <v>168</v>
      </c>
      <c r="G2443" s="81" t="s">
        <v>298</v>
      </c>
      <c r="H2443" s="81" t="s">
        <v>2377</v>
      </c>
      <c r="I2443" s="103">
        <v>2</v>
      </c>
      <c r="J2443" s="103">
        <v>0.94</v>
      </c>
      <c r="K2443" s="103">
        <v>0.7</v>
      </c>
      <c r="L2443" s="81"/>
      <c r="M2443" s="103">
        <v>2.17</v>
      </c>
      <c r="N2443" s="81"/>
      <c r="O2443" s="103">
        <v>134.28571428571428</v>
      </c>
      <c r="P2443" s="81"/>
      <c r="Q2443" s="81"/>
      <c r="R2443" s="10" t="str">
        <f>CONCATENATE(Таблица1[[#This Row],[ОКПД]],Таблица1[[#This Row],[Признак периода данных]],Таблица1[[#This Row],[ОКЕИ]])</f>
        <v>10.71.11.179_168</v>
      </c>
      <c r="S2443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443" s="100" t="str">
        <f>VLOOKUP(Таблица1[[#This Row],[ОКЕИ]],'для единиц измирения'!$G$4:$H$1900,2,FALSE)</f>
        <v>тонн</v>
      </c>
      <c r="U2443" s="10" t="str">
        <f>LEFT(Таблица1[[#This Row],[ОКПД]],2)</f>
        <v>10</v>
      </c>
      <c r="V2443" s="10" t="e">
        <f>IF(H2443=H2450:H2453,"…*",Таблица1[[#This Row],[За отчётный месяц]])</f>
        <v>#VALUE!</v>
      </c>
      <c r="Y2443" s="26">
        <f t="shared" si="54"/>
        <v>2.17</v>
      </c>
      <c r="Z2443" s="99">
        <f t="shared" si="55"/>
        <v>0</v>
      </c>
    </row>
    <row r="2444" spans="1:26" ht="20.100000000000001" customHeight="1" x14ac:dyDescent="0.25">
      <c r="A2444" s="94">
        <v>45352</v>
      </c>
      <c r="B2444" s="5" t="s">
        <v>17</v>
      </c>
      <c r="C2444" s="5" t="s">
        <v>18</v>
      </c>
      <c r="D2444" s="5" t="s">
        <v>19</v>
      </c>
      <c r="E2444" s="77" t="s">
        <v>20</v>
      </c>
      <c r="F2444" s="84">
        <v>168</v>
      </c>
      <c r="G2444" s="81" t="s">
        <v>298</v>
      </c>
      <c r="H2444" s="81" t="s">
        <v>183</v>
      </c>
      <c r="I2444" s="103">
        <v>2</v>
      </c>
      <c r="J2444" s="103">
        <v>0.17</v>
      </c>
      <c r="K2444" s="103">
        <v>0.16</v>
      </c>
      <c r="L2444" s="103">
        <v>0.21</v>
      </c>
      <c r="M2444" s="103">
        <v>0.51</v>
      </c>
      <c r="N2444" s="103">
        <v>0.8</v>
      </c>
      <c r="O2444" s="103">
        <v>106.25</v>
      </c>
      <c r="P2444" s="103">
        <v>80.952380952380949</v>
      </c>
      <c r="Q2444" s="103">
        <v>63.75</v>
      </c>
      <c r="R2444" s="10" t="str">
        <f>CONCATENATE(Таблица1[[#This Row],[ОКПД]],Таблица1[[#This Row],[Признак периода данных]],Таблица1[[#This Row],[ОКЕИ]])</f>
        <v>10.71.11.200_168</v>
      </c>
      <c r="S2444" s="10" t="str">
        <f>VLOOKUP(Таблица1[[#This Row],[ОКПД]],ОКПД!$A$2:$B$11000,2,FALSE)</f>
        <v>Полуфабрикаты хлебобулочные охлажденные</v>
      </c>
      <c r="T2444" s="100" t="str">
        <f>VLOOKUP(Таблица1[[#This Row],[ОКЕИ]],'для единиц измирения'!$G$4:$H$1900,2,FALSE)</f>
        <v>тонн</v>
      </c>
      <c r="U2444" s="10" t="str">
        <f>LEFT(Таблица1[[#This Row],[ОКПД]],2)</f>
        <v>10</v>
      </c>
      <c r="V2444" s="10" t="e">
        <f>IF(H2444=H2451:H2454,"…*",Таблица1[[#This Row],[За отчётный месяц]])</f>
        <v>#VALUE!</v>
      </c>
      <c r="Y2444" s="26">
        <f t="shared" si="54"/>
        <v>0.51</v>
      </c>
      <c r="Z2444" s="99">
        <f t="shared" si="55"/>
        <v>63.75</v>
      </c>
    </row>
    <row r="2445" spans="1:26" ht="20.100000000000001" customHeight="1" x14ac:dyDescent="0.25">
      <c r="A2445" s="94">
        <v>45352</v>
      </c>
      <c r="B2445" s="5" t="s">
        <v>17</v>
      </c>
      <c r="C2445" s="5" t="s">
        <v>18</v>
      </c>
      <c r="D2445" s="5" t="s">
        <v>19</v>
      </c>
      <c r="E2445" s="77" t="s">
        <v>20</v>
      </c>
      <c r="F2445" s="84">
        <v>168</v>
      </c>
      <c r="G2445" s="81" t="s">
        <v>298</v>
      </c>
      <c r="H2445" s="81" t="s">
        <v>185</v>
      </c>
      <c r="I2445" s="103">
        <v>9</v>
      </c>
      <c r="J2445" s="103">
        <v>5.8540000000000001</v>
      </c>
      <c r="K2445" s="103">
        <v>4.92</v>
      </c>
      <c r="L2445" s="103">
        <v>6.4340000000000002</v>
      </c>
      <c r="M2445" s="103">
        <v>14.827</v>
      </c>
      <c r="N2445" s="103">
        <v>16.402000000000001</v>
      </c>
      <c r="O2445" s="103">
        <v>118.98373983739837</v>
      </c>
      <c r="P2445" s="103">
        <v>90.985390115013985</v>
      </c>
      <c r="Q2445" s="103">
        <v>90.397512498475791</v>
      </c>
      <c r="R2445" s="10" t="str">
        <f>CONCATENATE(Таблица1[[#This Row],[ОКПД]],Таблица1[[#This Row],[Признак периода данных]],Таблица1[[#This Row],[ОКЕИ]])</f>
        <v>10.71.12_168</v>
      </c>
      <c r="S2445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2445" s="100" t="str">
        <f>VLOOKUP(Таблица1[[#This Row],[ОКЕИ]],'для единиц измирения'!$G$4:$H$1900,2,FALSE)</f>
        <v>тонн</v>
      </c>
      <c r="U2445" s="10" t="str">
        <f>LEFT(Таблица1[[#This Row],[ОКПД]],2)</f>
        <v>10</v>
      </c>
      <c r="V2445" s="10" t="e">
        <f>IF(H2445=H2452:H2455,"…*",Таблица1[[#This Row],[За отчётный месяц]])</f>
        <v>#VALUE!</v>
      </c>
      <c r="Y2445" s="26">
        <f t="shared" si="54"/>
        <v>14.827</v>
      </c>
      <c r="Z2445" s="99">
        <f t="shared" si="55"/>
        <v>90.397512498475791</v>
      </c>
    </row>
    <row r="2446" spans="1:26" ht="20.100000000000001" customHeight="1" x14ac:dyDescent="0.25">
      <c r="A2446" s="94">
        <v>45352</v>
      </c>
      <c r="B2446" s="5" t="s">
        <v>17</v>
      </c>
      <c r="C2446" s="5" t="s">
        <v>18</v>
      </c>
      <c r="D2446" s="5" t="s">
        <v>19</v>
      </c>
      <c r="E2446" s="77" t="s">
        <v>20</v>
      </c>
      <c r="F2446" s="84">
        <v>168</v>
      </c>
      <c r="G2446" s="81" t="s">
        <v>298</v>
      </c>
      <c r="H2446" s="81" t="s">
        <v>2381</v>
      </c>
      <c r="I2446" s="103">
        <v>7</v>
      </c>
      <c r="J2446" s="103">
        <v>2.2589999999999999</v>
      </c>
      <c r="K2446" s="103">
        <v>1.4750000000000001</v>
      </c>
      <c r="L2446" s="81"/>
      <c r="M2446" s="103">
        <v>5.9059999999999997</v>
      </c>
      <c r="N2446" s="81"/>
      <c r="O2446" s="103">
        <v>153.15254237288136</v>
      </c>
      <c r="P2446" s="81"/>
      <c r="Q2446" s="81"/>
      <c r="R2446" s="10" t="str">
        <f>CONCATENATE(Таблица1[[#This Row],[ОКПД]],Таблица1[[#This Row],[Признак периода данных]],Таблица1[[#This Row],[ОКЕИ]])</f>
        <v>10.71.12.110_168</v>
      </c>
      <c r="S2446" s="10" t="str">
        <f>VLOOKUP(Таблица1[[#This Row],[ОКПД]],ОКПД!$A$2:$B$11000,2,FALSE)</f>
        <v>Торты</v>
      </c>
      <c r="T2446" s="100" t="str">
        <f>VLOOKUP(Таблица1[[#This Row],[ОКЕИ]],'для единиц измирения'!$G$4:$H$1900,2,FALSE)</f>
        <v>тонн</v>
      </c>
      <c r="U2446" s="10" t="str">
        <f>LEFT(Таблица1[[#This Row],[ОКПД]],2)</f>
        <v>10</v>
      </c>
      <c r="V2446" s="10" t="e">
        <f>IF(H2446=H2453:H2456,"…*",Таблица1[[#This Row],[За отчётный месяц]])</f>
        <v>#VALUE!</v>
      </c>
      <c r="Y2446" s="26">
        <f t="shared" si="54"/>
        <v>5.9059999999999997</v>
      </c>
      <c r="Z2446" s="99">
        <f t="shared" si="55"/>
        <v>0</v>
      </c>
    </row>
    <row r="2447" spans="1:26" ht="20.100000000000001" customHeight="1" x14ac:dyDescent="0.25">
      <c r="A2447" s="94">
        <v>45352</v>
      </c>
      <c r="B2447" s="5" t="s">
        <v>17</v>
      </c>
      <c r="C2447" s="5" t="s">
        <v>18</v>
      </c>
      <c r="D2447" s="5" t="s">
        <v>19</v>
      </c>
      <c r="E2447" s="77" t="s">
        <v>20</v>
      </c>
      <c r="F2447" s="84">
        <v>168</v>
      </c>
      <c r="G2447" s="81" t="s">
        <v>298</v>
      </c>
      <c r="H2447" s="81" t="s">
        <v>2383</v>
      </c>
      <c r="I2447" s="103">
        <v>5</v>
      </c>
      <c r="J2447" s="103">
        <v>2.93</v>
      </c>
      <c r="K2447" s="103">
        <v>2.855</v>
      </c>
      <c r="L2447" s="81"/>
      <c r="M2447" s="103">
        <v>7.2160000000000002</v>
      </c>
      <c r="N2447" s="81"/>
      <c r="O2447" s="103">
        <v>102.62697022767075</v>
      </c>
      <c r="P2447" s="81"/>
      <c r="Q2447" s="81"/>
      <c r="R2447" s="10" t="str">
        <f>CONCATENATE(Таблица1[[#This Row],[ОКПД]],Таблица1[[#This Row],[Признак периода данных]],Таблица1[[#This Row],[ОКЕИ]])</f>
        <v>10.71.12.120_168</v>
      </c>
      <c r="S2447" s="10" t="str">
        <f>VLOOKUP(Таблица1[[#This Row],[ОКПД]],ОКПД!$A$2:$B$11000,2,FALSE)</f>
        <v>Пирожные</v>
      </c>
      <c r="T2447" s="100" t="str">
        <f>VLOOKUP(Таблица1[[#This Row],[ОКЕИ]],'для единиц измирения'!$G$4:$H$1900,2,FALSE)</f>
        <v>тонн</v>
      </c>
      <c r="U2447" s="10" t="str">
        <f>LEFT(Таблица1[[#This Row],[ОКПД]],2)</f>
        <v>10</v>
      </c>
      <c r="V2447" s="10" t="e">
        <f>IF(H2447=H2454:H2457,"…*",Таблица1[[#This Row],[За отчётный месяц]])</f>
        <v>#VALUE!</v>
      </c>
      <c r="Y2447" s="26">
        <f t="shared" si="54"/>
        <v>7.2160000000000002</v>
      </c>
      <c r="Z2447" s="99">
        <f t="shared" si="55"/>
        <v>0</v>
      </c>
    </row>
    <row r="2448" spans="1:26" ht="20.100000000000001" customHeight="1" x14ac:dyDescent="0.25">
      <c r="A2448" s="94">
        <v>45352</v>
      </c>
      <c r="B2448" s="5" t="s">
        <v>17</v>
      </c>
      <c r="C2448" s="5" t="s">
        <v>18</v>
      </c>
      <c r="D2448" s="5" t="s">
        <v>19</v>
      </c>
      <c r="E2448" s="77" t="s">
        <v>20</v>
      </c>
      <c r="F2448" s="84">
        <v>168</v>
      </c>
      <c r="G2448" s="81" t="s">
        <v>298</v>
      </c>
      <c r="H2448" s="81" t="s">
        <v>2385</v>
      </c>
      <c r="I2448" s="103">
        <v>2</v>
      </c>
      <c r="J2448" s="103">
        <v>0.66500000000000004</v>
      </c>
      <c r="K2448" s="103">
        <v>0.59</v>
      </c>
      <c r="L2448" s="81"/>
      <c r="M2448" s="103">
        <v>1.7050000000000001</v>
      </c>
      <c r="N2448" s="81"/>
      <c r="O2448" s="103">
        <v>112.71186440677967</v>
      </c>
      <c r="P2448" s="81"/>
      <c r="Q2448" s="81"/>
      <c r="R2448" s="10" t="str">
        <f>CONCATENATE(Таблица1[[#This Row],[ОКПД]],Таблица1[[#This Row],[Признак периода данных]],Таблица1[[#This Row],[ОКЕИ]])</f>
        <v>10.71.12.190_168</v>
      </c>
      <c r="S2448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448" s="100" t="str">
        <f>VLOOKUP(Таблица1[[#This Row],[ОКЕИ]],'для единиц измирения'!$G$4:$H$1900,2,FALSE)</f>
        <v>тонн</v>
      </c>
      <c r="U2448" s="10" t="str">
        <f>LEFT(Таблица1[[#This Row],[ОКПД]],2)</f>
        <v>10</v>
      </c>
      <c r="V2448" s="10" t="e">
        <f>IF(H2448=H2455:H2458,"…*",Таблица1[[#This Row],[За отчётный месяц]])</f>
        <v>#VALUE!</v>
      </c>
      <c r="Y2448" s="26">
        <f t="shared" si="54"/>
        <v>1.7050000000000001</v>
      </c>
      <c r="Z2448" s="99">
        <f t="shared" si="55"/>
        <v>0</v>
      </c>
    </row>
    <row r="2449" spans="1:26" ht="20.100000000000001" customHeight="1" x14ac:dyDescent="0.25">
      <c r="A2449" s="94">
        <v>45352</v>
      </c>
      <c r="B2449" s="5" t="s">
        <v>17</v>
      </c>
      <c r="C2449" s="5" t="s">
        <v>18</v>
      </c>
      <c r="D2449" s="5" t="s">
        <v>19</v>
      </c>
      <c r="E2449" s="77" t="s">
        <v>20</v>
      </c>
      <c r="F2449" s="84">
        <v>168</v>
      </c>
      <c r="G2449" s="81" t="s">
        <v>298</v>
      </c>
      <c r="H2449" s="81" t="s">
        <v>187</v>
      </c>
      <c r="I2449" s="103">
        <v>2</v>
      </c>
      <c r="J2449" s="103">
        <v>0.94</v>
      </c>
      <c r="K2449" s="103">
        <v>0.7</v>
      </c>
      <c r="L2449" s="103">
        <v>2.35</v>
      </c>
      <c r="M2449" s="103">
        <v>2.17</v>
      </c>
      <c r="N2449" s="103">
        <v>7.75</v>
      </c>
      <c r="O2449" s="103">
        <v>134.28571428571428</v>
      </c>
      <c r="P2449" s="103">
        <v>40</v>
      </c>
      <c r="Q2449" s="103">
        <v>28</v>
      </c>
      <c r="R2449" s="10" t="str">
        <f>CONCATENATE(Таблица1[[#This Row],[ОКПД]],Таблица1[[#This Row],[Признак периода данных]],Таблица1[[#This Row],[ОКЕИ]])</f>
        <v>10.71.72.001.АГ_168</v>
      </c>
      <c r="S2449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449" s="100" t="str">
        <f>VLOOKUP(Таблица1[[#This Row],[ОКЕИ]],'для единиц измирения'!$G$4:$H$1900,2,FALSE)</f>
        <v>тонн</v>
      </c>
      <c r="U2449" s="10" t="str">
        <f>LEFT(Таблица1[[#This Row],[ОКПД]],2)</f>
        <v>10</v>
      </c>
      <c r="V2449" s="10" t="e">
        <f>IF(H2449=H2456:H2459,"…*",Таблица1[[#This Row],[За отчётный месяц]])</f>
        <v>#VALUE!</v>
      </c>
      <c r="Y2449" s="26">
        <f t="shared" si="54"/>
        <v>2.17</v>
      </c>
      <c r="Z2449" s="99">
        <f t="shared" si="55"/>
        <v>28</v>
      </c>
    </row>
    <row r="2450" spans="1:26" ht="20.100000000000001" customHeight="1" x14ac:dyDescent="0.25">
      <c r="A2450" s="94">
        <v>45352</v>
      </c>
      <c r="B2450" s="5" t="s">
        <v>17</v>
      </c>
      <c r="C2450" s="5" t="s">
        <v>18</v>
      </c>
      <c r="D2450" s="5" t="s">
        <v>19</v>
      </c>
      <c r="E2450" s="77" t="s">
        <v>20</v>
      </c>
      <c r="F2450" s="84">
        <v>168</v>
      </c>
      <c r="G2450" s="81" t="s">
        <v>298</v>
      </c>
      <c r="H2450" s="81" t="s">
        <v>383</v>
      </c>
      <c r="I2450" s="103">
        <v>1</v>
      </c>
      <c r="J2450" s="103">
        <v>3.9E-2</v>
      </c>
      <c r="K2450" s="81"/>
      <c r="L2450" s="81"/>
      <c r="M2450" s="103">
        <v>0.106</v>
      </c>
      <c r="N2450" s="81"/>
      <c r="O2450" s="81"/>
      <c r="P2450" s="81"/>
      <c r="Q2450" s="81"/>
      <c r="R2450" s="10" t="str">
        <f>CONCATENATE(Таблица1[[#This Row],[ОКПД]],Таблица1[[#This Row],[Признак периода данных]],Таблица1[[#This Row],[ОКЕИ]])</f>
        <v>10.72.11_168</v>
      </c>
      <c r="S2450" s="10" t="str">
        <f>VLOOKUP(Таблица1[[#This Row],[ОКПД]],ОКПД!$A$2:$B$11000,2,FALSE)</f>
        <v>Хлебцы хрустящие, сухари, гренки и аналогичные обжаренные продукты</v>
      </c>
      <c r="T2450" s="100" t="str">
        <f>VLOOKUP(Таблица1[[#This Row],[ОКЕИ]],'для единиц измирения'!$G$4:$H$1900,2,FALSE)</f>
        <v>тонн</v>
      </c>
      <c r="U2450" s="10" t="str">
        <f>LEFT(Таблица1[[#This Row],[ОКПД]],2)</f>
        <v>10</v>
      </c>
      <c r="V2450" s="10" t="e">
        <f>IF(H2450=H2457:H2460,"…*",Таблица1[[#This Row],[За отчётный месяц]])</f>
        <v>#VALUE!</v>
      </c>
      <c r="Y2450" s="26">
        <f t="shared" si="54"/>
        <v>0.106</v>
      </c>
      <c r="Z2450" s="99">
        <f t="shared" si="55"/>
        <v>0</v>
      </c>
    </row>
    <row r="2451" spans="1:26" ht="20.100000000000001" customHeight="1" x14ac:dyDescent="0.25">
      <c r="A2451" s="94">
        <v>45352</v>
      </c>
      <c r="B2451" s="5" t="s">
        <v>17</v>
      </c>
      <c r="C2451" s="5" t="s">
        <v>18</v>
      </c>
      <c r="D2451" s="5" t="s">
        <v>19</v>
      </c>
      <c r="E2451" s="77" t="s">
        <v>20</v>
      </c>
      <c r="F2451" s="84">
        <v>168</v>
      </c>
      <c r="G2451" s="81" t="s">
        <v>298</v>
      </c>
      <c r="H2451" s="81" t="s">
        <v>189</v>
      </c>
      <c r="I2451" s="103">
        <v>2</v>
      </c>
      <c r="J2451" s="103">
        <v>8.8999999999999996E-2</v>
      </c>
      <c r="K2451" s="103">
        <v>0.04</v>
      </c>
      <c r="L2451" s="103">
        <v>0.03</v>
      </c>
      <c r="M2451" s="103">
        <v>0.216</v>
      </c>
      <c r="N2451" s="103">
        <v>0.1</v>
      </c>
      <c r="O2451" s="103">
        <v>222.5</v>
      </c>
      <c r="P2451" s="103">
        <v>296.66666666666669</v>
      </c>
      <c r="Q2451" s="103">
        <v>216</v>
      </c>
      <c r="R2451" s="10" t="str">
        <f>CONCATENATE(Таблица1[[#This Row],[ОКПД]],Таблица1[[#This Row],[Признак периода данных]],Таблица1[[#This Row],[ОКЕИ]])</f>
        <v>10.72.11.001.АГ_168</v>
      </c>
      <c r="S2451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451" s="100" t="str">
        <f>VLOOKUP(Таблица1[[#This Row],[ОКЕИ]],'для единиц измирения'!$G$4:$H$1900,2,FALSE)</f>
        <v>тонн</v>
      </c>
      <c r="U2451" s="10" t="str">
        <f>LEFT(Таблица1[[#This Row],[ОКПД]],2)</f>
        <v>10</v>
      </c>
      <c r="V2451" s="10" t="e">
        <f>IF(H2451=H2458:H2461,"…*",Таблица1[[#This Row],[За отчётный месяц]])</f>
        <v>#VALUE!</v>
      </c>
      <c r="Y2451" s="26">
        <f t="shared" si="54"/>
        <v>0.216</v>
      </c>
      <c r="Z2451" s="99">
        <f t="shared" si="55"/>
        <v>216</v>
      </c>
    </row>
    <row r="2452" spans="1:26" ht="20.100000000000001" customHeight="1" x14ac:dyDescent="0.25">
      <c r="A2452" s="94">
        <v>45352</v>
      </c>
      <c r="B2452" s="5" t="s">
        <v>17</v>
      </c>
      <c r="C2452" s="5" t="s">
        <v>18</v>
      </c>
      <c r="D2452" s="5" t="s">
        <v>19</v>
      </c>
      <c r="E2452" s="77" t="s">
        <v>20</v>
      </c>
      <c r="F2452" s="84">
        <v>168</v>
      </c>
      <c r="G2452" s="81" t="s">
        <v>298</v>
      </c>
      <c r="H2452" s="81" t="s">
        <v>384</v>
      </c>
      <c r="I2452" s="103">
        <v>1</v>
      </c>
      <c r="J2452" s="103">
        <v>3.9E-2</v>
      </c>
      <c r="K2452" s="81"/>
      <c r="L2452" s="81"/>
      <c r="M2452" s="103">
        <v>0.106</v>
      </c>
      <c r="N2452" s="81"/>
      <c r="O2452" s="81"/>
      <c r="P2452" s="81"/>
      <c r="Q2452" s="81"/>
      <c r="R2452" s="10" t="str">
        <f>CONCATENATE(Таблица1[[#This Row],[ОКПД]],Таблица1[[#This Row],[Признак периода данных]],Таблица1[[#This Row],[ОКЕИ]])</f>
        <v>10.72.11.100_168</v>
      </c>
      <c r="S2452" s="10" t="str">
        <f>VLOOKUP(Таблица1[[#This Row],[ОКПД]],ОКПД!$A$2:$B$11000,2,FALSE)</f>
        <v>Хлебобулочные изделия пониженной влажности</v>
      </c>
      <c r="T2452" s="100" t="str">
        <f>VLOOKUP(Таблица1[[#This Row],[ОКЕИ]],'для единиц измирения'!$G$4:$H$1900,2,FALSE)</f>
        <v>тонн</v>
      </c>
      <c r="U2452" s="10" t="str">
        <f>LEFT(Таблица1[[#This Row],[ОКПД]],2)</f>
        <v>10</v>
      </c>
      <c r="V2452" s="10" t="e">
        <f>IF(H2452=H2459:H2462,"…*",Таблица1[[#This Row],[За отчётный месяц]])</f>
        <v>#VALUE!</v>
      </c>
      <c r="Y2452" s="26">
        <f t="shared" si="54"/>
        <v>0.106</v>
      </c>
      <c r="Z2452" s="99">
        <f t="shared" si="55"/>
        <v>0</v>
      </c>
    </row>
    <row r="2453" spans="1:26" ht="20.100000000000001" customHeight="1" x14ac:dyDescent="0.25">
      <c r="A2453" s="94">
        <v>45352</v>
      </c>
      <c r="B2453" s="5" t="s">
        <v>17</v>
      </c>
      <c r="C2453" s="5" t="s">
        <v>18</v>
      </c>
      <c r="D2453" s="5" t="s">
        <v>19</v>
      </c>
      <c r="E2453" s="77" t="s">
        <v>20</v>
      </c>
      <c r="F2453" s="84">
        <v>168</v>
      </c>
      <c r="G2453" s="81" t="s">
        <v>298</v>
      </c>
      <c r="H2453" s="81" t="s">
        <v>2393</v>
      </c>
      <c r="I2453" s="103">
        <v>1</v>
      </c>
      <c r="J2453" s="103">
        <v>3.9E-2</v>
      </c>
      <c r="K2453" s="81"/>
      <c r="L2453" s="81"/>
      <c r="M2453" s="103">
        <v>0.106</v>
      </c>
      <c r="N2453" s="81"/>
      <c r="O2453" s="81"/>
      <c r="P2453" s="81"/>
      <c r="Q2453" s="81"/>
      <c r="R2453" s="10" t="str">
        <f>CONCATENATE(Таблица1[[#This Row],[ОКПД]],Таблица1[[#This Row],[Признак периода данных]],Таблица1[[#This Row],[ОКЕИ]])</f>
        <v>10.72.11.120_168</v>
      </c>
      <c r="S2453" s="10" t="str">
        <f>VLOOKUP(Таблица1[[#This Row],[ОКПД]],ОКПД!$A$2:$B$11000,2,FALSE)</f>
        <v>Изделия хлебобулочные сухарные</v>
      </c>
      <c r="T2453" s="100" t="str">
        <f>VLOOKUP(Таблица1[[#This Row],[ОКЕИ]],'для единиц измирения'!$G$4:$H$1900,2,FALSE)</f>
        <v>тонн</v>
      </c>
      <c r="U2453" s="10" t="str">
        <f>LEFT(Таблица1[[#This Row],[ОКПД]],2)</f>
        <v>10</v>
      </c>
      <c r="V2453" s="10" t="e">
        <f>IF(H2453=H2460:H2463,"…*",Таблица1[[#This Row],[За отчётный месяц]])</f>
        <v>#VALUE!</v>
      </c>
      <c r="Y2453" s="26">
        <f t="shared" si="54"/>
        <v>0.106</v>
      </c>
      <c r="Z2453" s="99">
        <f t="shared" si="55"/>
        <v>0</v>
      </c>
    </row>
    <row r="2454" spans="1:26" ht="20.100000000000001" customHeight="1" x14ac:dyDescent="0.25">
      <c r="A2454" s="94">
        <v>45352</v>
      </c>
      <c r="B2454" s="5" t="s">
        <v>17</v>
      </c>
      <c r="C2454" s="5" t="s">
        <v>18</v>
      </c>
      <c r="D2454" s="5" t="s">
        <v>19</v>
      </c>
      <c r="E2454" s="77" t="s">
        <v>20</v>
      </c>
      <c r="F2454" s="84">
        <v>168</v>
      </c>
      <c r="G2454" s="81" t="s">
        <v>298</v>
      </c>
      <c r="H2454" s="81" t="s">
        <v>192</v>
      </c>
      <c r="I2454" s="103">
        <v>3</v>
      </c>
      <c r="J2454" s="103">
        <v>1.37</v>
      </c>
      <c r="K2454" s="103">
        <v>1.1000000000000001</v>
      </c>
      <c r="L2454" s="103">
        <v>1.03</v>
      </c>
      <c r="M2454" s="103">
        <v>3.16</v>
      </c>
      <c r="N2454" s="103">
        <v>2.61</v>
      </c>
      <c r="O2454" s="103">
        <v>124.54545454545455</v>
      </c>
      <c r="P2454" s="103">
        <v>133.00970873786409</v>
      </c>
      <c r="Q2454" s="103">
        <v>121.07279693486591</v>
      </c>
      <c r="R2454" s="10" t="str">
        <f>CONCATENATE(Таблица1[[#This Row],[ОКПД]],Таблица1[[#This Row],[Признак периода данных]],Таблица1[[#This Row],[ОКЕИ]])</f>
        <v>10.72.12_168</v>
      </c>
      <c r="S2454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454" s="100" t="str">
        <f>VLOOKUP(Таблица1[[#This Row],[ОКЕИ]],'для единиц измирения'!$G$4:$H$1900,2,FALSE)</f>
        <v>тонн</v>
      </c>
      <c r="U2454" s="10" t="str">
        <f>LEFT(Таблица1[[#This Row],[ОКПД]],2)</f>
        <v>10</v>
      </c>
      <c r="V2454" s="10" t="e">
        <f>IF(H2454=H2461:H2464,"…*",Таблица1[[#This Row],[За отчётный месяц]])</f>
        <v>#VALUE!</v>
      </c>
      <c r="Y2454" s="26">
        <f t="shared" si="54"/>
        <v>3.16</v>
      </c>
      <c r="Z2454" s="99">
        <f t="shared" si="55"/>
        <v>121.07279693486591</v>
      </c>
    </row>
    <row r="2455" spans="1:26" ht="20.100000000000001" customHeight="1" x14ac:dyDescent="0.25">
      <c r="A2455" s="94">
        <v>45352</v>
      </c>
      <c r="B2455" s="5" t="s">
        <v>17</v>
      </c>
      <c r="C2455" s="5" t="s">
        <v>18</v>
      </c>
      <c r="D2455" s="5" t="s">
        <v>19</v>
      </c>
      <c r="E2455" s="77" t="s">
        <v>20</v>
      </c>
      <c r="F2455" s="84">
        <v>168</v>
      </c>
      <c r="G2455" s="81" t="s">
        <v>298</v>
      </c>
      <c r="H2455" s="81" t="s">
        <v>2403</v>
      </c>
      <c r="I2455" s="103">
        <v>3</v>
      </c>
      <c r="J2455" s="103">
        <v>0.78</v>
      </c>
      <c r="K2455" s="103">
        <v>0.64</v>
      </c>
      <c r="L2455" s="81"/>
      <c r="M2455" s="103">
        <v>1.81</v>
      </c>
      <c r="N2455" s="81"/>
      <c r="O2455" s="103">
        <v>121.875</v>
      </c>
      <c r="P2455" s="81"/>
      <c r="Q2455" s="81"/>
      <c r="R2455" s="10" t="str">
        <f>CONCATENATE(Таблица1[[#This Row],[ОКПД]],Таблица1[[#This Row],[Признак периода данных]],Таблица1[[#This Row],[ОКЕИ]])</f>
        <v>10.72.12.110_168</v>
      </c>
      <c r="S2455" s="10" t="str">
        <f>VLOOKUP(Таблица1[[#This Row],[ОКПД]],ОКПД!$A$2:$B$11000,2,FALSE)</f>
        <v>Печенье и пряники имбирные и аналогичные изделия</v>
      </c>
      <c r="T2455" s="100" t="str">
        <f>VLOOKUP(Таблица1[[#This Row],[ОКЕИ]],'для единиц измирения'!$G$4:$H$1900,2,FALSE)</f>
        <v>тонн</v>
      </c>
      <c r="U2455" s="10" t="str">
        <f>LEFT(Таблица1[[#This Row],[ОКПД]],2)</f>
        <v>10</v>
      </c>
      <c r="V2455" s="10" t="e">
        <f>IF(H2455=H2462:H2465,"…*",Таблица1[[#This Row],[За отчётный месяц]])</f>
        <v>#VALUE!</v>
      </c>
      <c r="Y2455" s="26">
        <f t="shared" si="54"/>
        <v>1.81</v>
      </c>
      <c r="Z2455" s="99">
        <f t="shared" si="55"/>
        <v>0</v>
      </c>
    </row>
    <row r="2456" spans="1:26" ht="20.100000000000001" customHeight="1" x14ac:dyDescent="0.25">
      <c r="A2456" s="94">
        <v>45352</v>
      </c>
      <c r="B2456" s="5" t="s">
        <v>17</v>
      </c>
      <c r="C2456" s="5" t="s">
        <v>18</v>
      </c>
      <c r="D2456" s="5" t="s">
        <v>19</v>
      </c>
      <c r="E2456" s="77" t="s">
        <v>20</v>
      </c>
      <c r="F2456" s="84">
        <v>168</v>
      </c>
      <c r="G2456" s="81" t="s">
        <v>298</v>
      </c>
      <c r="H2456" s="81" t="s">
        <v>2405</v>
      </c>
      <c r="I2456" s="81"/>
      <c r="J2456" s="103">
        <v>0.01</v>
      </c>
      <c r="K2456" s="103">
        <v>0.02</v>
      </c>
      <c r="L2456" s="81"/>
      <c r="M2456" s="103">
        <v>0.05</v>
      </c>
      <c r="N2456" s="81"/>
      <c r="O2456" s="103">
        <v>50</v>
      </c>
      <c r="P2456" s="81"/>
      <c r="Q2456" s="81"/>
      <c r="R2456" s="10" t="str">
        <f>CONCATENATE(Таблица1[[#This Row],[ОКПД]],Таблица1[[#This Row],[Признак периода данных]],Таблица1[[#This Row],[ОКЕИ]])</f>
        <v>10.72.12.111_168</v>
      </c>
      <c r="S2456" s="10" t="str">
        <f>VLOOKUP(Таблица1[[#This Row],[ОКПД]],ОКПД!$A$2:$B$11000,2,FALSE)</f>
        <v>Печенье имбирное</v>
      </c>
      <c r="T2456" s="100" t="str">
        <f>VLOOKUP(Таблица1[[#This Row],[ОКЕИ]],'для единиц измирения'!$G$4:$H$1900,2,FALSE)</f>
        <v>тонн</v>
      </c>
      <c r="U2456" s="10" t="str">
        <f>LEFT(Таблица1[[#This Row],[ОКПД]],2)</f>
        <v>10</v>
      </c>
      <c r="V2456" s="10" t="e">
        <f>IF(H2456=H2463:H2466,"…*",Таблица1[[#This Row],[За отчётный месяц]])</f>
        <v>#VALUE!</v>
      </c>
      <c r="Y2456" s="26">
        <f t="shared" si="54"/>
        <v>0.05</v>
      </c>
      <c r="Z2456" s="99">
        <f t="shared" si="55"/>
        <v>0</v>
      </c>
    </row>
    <row r="2457" spans="1:26" ht="20.100000000000001" customHeight="1" x14ac:dyDescent="0.25">
      <c r="A2457" s="94">
        <v>45352</v>
      </c>
      <c r="B2457" s="5" t="s">
        <v>17</v>
      </c>
      <c r="C2457" s="5" t="s">
        <v>18</v>
      </c>
      <c r="D2457" s="5" t="s">
        <v>19</v>
      </c>
      <c r="E2457" s="77" t="s">
        <v>20</v>
      </c>
      <c r="F2457" s="84">
        <v>168</v>
      </c>
      <c r="G2457" s="81" t="s">
        <v>298</v>
      </c>
      <c r="H2457" s="81" t="s">
        <v>2407</v>
      </c>
      <c r="I2457" s="103">
        <v>3</v>
      </c>
      <c r="J2457" s="103">
        <v>0.35</v>
      </c>
      <c r="K2457" s="103">
        <v>0.34</v>
      </c>
      <c r="L2457" s="81"/>
      <c r="M2457" s="103">
        <v>0.86</v>
      </c>
      <c r="N2457" s="81"/>
      <c r="O2457" s="103">
        <v>102.94117647058823</v>
      </c>
      <c r="P2457" s="81"/>
      <c r="Q2457" s="81"/>
      <c r="R2457" s="10" t="str">
        <f>CONCATENATE(Таблица1[[#This Row],[ОКПД]],Таблица1[[#This Row],[Признак периода данных]],Таблица1[[#This Row],[ОКЕИ]])</f>
        <v>10.72.12.112_168</v>
      </c>
      <c r="S2457" s="10" t="str">
        <f>VLOOKUP(Таблица1[[#This Row],[ОКПД]],ОКПД!$A$2:$B$11000,2,FALSE)</f>
        <v>Пряники</v>
      </c>
      <c r="T2457" s="100" t="str">
        <f>VLOOKUP(Таблица1[[#This Row],[ОКЕИ]],'для единиц измирения'!$G$4:$H$1900,2,FALSE)</f>
        <v>тонн</v>
      </c>
      <c r="U2457" s="10" t="str">
        <f>LEFT(Таблица1[[#This Row],[ОКПД]],2)</f>
        <v>10</v>
      </c>
      <c r="V2457" s="10" t="e">
        <f>IF(H2457=H2464:H2467,"…*",Таблица1[[#This Row],[За отчётный месяц]])</f>
        <v>#VALUE!</v>
      </c>
      <c r="Y2457" s="26">
        <f t="shared" si="54"/>
        <v>0.86</v>
      </c>
      <c r="Z2457" s="99">
        <f t="shared" si="55"/>
        <v>0</v>
      </c>
    </row>
    <row r="2458" spans="1:26" ht="20.100000000000001" customHeight="1" x14ac:dyDescent="0.25">
      <c r="A2458" s="94">
        <v>45352</v>
      </c>
      <c r="B2458" s="5" t="s">
        <v>17</v>
      </c>
      <c r="C2458" s="5" t="s">
        <v>18</v>
      </c>
      <c r="D2458" s="5" t="s">
        <v>19</v>
      </c>
      <c r="E2458" s="77" t="s">
        <v>20</v>
      </c>
      <c r="F2458" s="84">
        <v>168</v>
      </c>
      <c r="G2458" s="81" t="s">
        <v>298</v>
      </c>
      <c r="H2458" s="81" t="s">
        <v>2411</v>
      </c>
      <c r="I2458" s="103">
        <v>1</v>
      </c>
      <c r="J2458" s="103">
        <v>0.21</v>
      </c>
      <c r="K2458" s="103">
        <v>0.19</v>
      </c>
      <c r="L2458" s="81"/>
      <c r="M2458" s="103">
        <v>0.51</v>
      </c>
      <c r="N2458" s="81"/>
      <c r="O2458" s="103">
        <v>110.52631578947368</v>
      </c>
      <c r="P2458" s="81"/>
      <c r="Q2458" s="81"/>
      <c r="R2458" s="10" t="str">
        <f>CONCATENATE(Таблица1[[#This Row],[ОКПД]],Таблица1[[#This Row],[Признак периода данных]],Таблица1[[#This Row],[ОКЕИ]])</f>
        <v>10.72.12.114_168</v>
      </c>
      <c r="S2458" s="10" t="str">
        <f>VLOOKUP(Таблица1[[#This Row],[ОКПД]],ОКПД!$A$2:$B$11000,2,FALSE)</f>
        <v>Кексы</v>
      </c>
      <c r="T2458" s="100" t="str">
        <f>VLOOKUP(Таблица1[[#This Row],[ОКЕИ]],'для единиц измирения'!$G$4:$H$1900,2,FALSE)</f>
        <v>тонн</v>
      </c>
      <c r="U2458" s="10" t="str">
        <f>LEFT(Таблица1[[#This Row],[ОКПД]],2)</f>
        <v>10</v>
      </c>
      <c r="V2458" s="10" t="e">
        <f>IF(H2458=H2465:H2468,"…*",Таблица1[[#This Row],[За отчётный месяц]])</f>
        <v>#VALUE!</v>
      </c>
      <c r="Y2458" s="26">
        <f t="shared" si="54"/>
        <v>0.51</v>
      </c>
      <c r="Z2458" s="99">
        <f t="shared" si="55"/>
        <v>0</v>
      </c>
    </row>
    <row r="2459" spans="1:26" ht="20.100000000000001" customHeight="1" x14ac:dyDescent="0.25">
      <c r="A2459" s="94">
        <v>45352</v>
      </c>
      <c r="B2459" s="5" t="s">
        <v>17</v>
      </c>
      <c r="C2459" s="5" t="s">
        <v>18</v>
      </c>
      <c r="D2459" s="5" t="s">
        <v>19</v>
      </c>
      <c r="E2459" s="77" t="s">
        <v>20</v>
      </c>
      <c r="F2459" s="84">
        <v>168</v>
      </c>
      <c r="G2459" s="81" t="s">
        <v>298</v>
      </c>
      <c r="H2459" s="81" t="s">
        <v>2413</v>
      </c>
      <c r="I2459" s="103">
        <v>1</v>
      </c>
      <c r="J2459" s="103">
        <v>0.17</v>
      </c>
      <c r="K2459" s="103">
        <v>7.0000000000000007E-2</v>
      </c>
      <c r="L2459" s="81"/>
      <c r="M2459" s="103">
        <v>0.31</v>
      </c>
      <c r="N2459" s="81"/>
      <c r="O2459" s="103">
        <v>242.85714285714286</v>
      </c>
      <c r="P2459" s="81"/>
      <c r="Q2459" s="81"/>
      <c r="R2459" s="10" t="str">
        <f>CONCATENATE(Таблица1[[#This Row],[ОКПД]],Таблица1[[#This Row],[Признак периода данных]],Таблица1[[#This Row],[ОКЕИ]])</f>
        <v>10.72.12.115_168</v>
      </c>
      <c r="S2459" s="10" t="str">
        <f>VLOOKUP(Таблица1[[#This Row],[ОКПД]],ОКПД!$A$2:$B$11000,2,FALSE)</f>
        <v>Рулеты</v>
      </c>
      <c r="T2459" s="100" t="str">
        <f>VLOOKUP(Таблица1[[#This Row],[ОКЕИ]],'для единиц измирения'!$G$4:$H$1900,2,FALSE)</f>
        <v>тонн</v>
      </c>
      <c r="U2459" s="10" t="str">
        <f>LEFT(Таблица1[[#This Row],[ОКПД]],2)</f>
        <v>10</v>
      </c>
      <c r="V2459" s="10" t="e">
        <f>IF(H2459=H2466:H2469,"…*",Таблица1[[#This Row],[За отчётный месяц]])</f>
        <v>#VALUE!</v>
      </c>
      <c r="Y2459" s="26">
        <f t="shared" si="54"/>
        <v>0.31</v>
      </c>
      <c r="Z2459" s="99">
        <f t="shared" si="55"/>
        <v>0</v>
      </c>
    </row>
    <row r="2460" spans="1:26" ht="20.100000000000001" customHeight="1" x14ac:dyDescent="0.25">
      <c r="A2460" s="94">
        <v>45352</v>
      </c>
      <c r="B2460" s="5" t="s">
        <v>17</v>
      </c>
      <c r="C2460" s="5" t="s">
        <v>18</v>
      </c>
      <c r="D2460" s="5" t="s">
        <v>19</v>
      </c>
      <c r="E2460" s="77" t="s">
        <v>20</v>
      </c>
      <c r="F2460" s="84">
        <v>168</v>
      </c>
      <c r="G2460" s="81" t="s">
        <v>298</v>
      </c>
      <c r="H2460" s="81" t="s">
        <v>2415</v>
      </c>
      <c r="I2460" s="103">
        <v>1</v>
      </c>
      <c r="J2460" s="103">
        <v>0.04</v>
      </c>
      <c r="K2460" s="103">
        <v>0.02</v>
      </c>
      <c r="L2460" s="81"/>
      <c r="M2460" s="103">
        <v>0.08</v>
      </c>
      <c r="N2460" s="81"/>
      <c r="O2460" s="103">
        <v>200</v>
      </c>
      <c r="P2460" s="81"/>
      <c r="Q2460" s="81"/>
      <c r="R2460" s="10" t="str">
        <f>CONCATENATE(Таблица1[[#This Row],[ОКПД]],Таблица1[[#This Row],[Признак периода данных]],Таблица1[[#This Row],[ОКЕИ]])</f>
        <v>10.72.12.116_168</v>
      </c>
      <c r="S2460" s="10" t="str">
        <f>VLOOKUP(Таблица1[[#This Row],[ОКПД]],ОКПД!$A$2:$B$11000,2,FALSE)</f>
        <v>Ромовые бабы</v>
      </c>
      <c r="T2460" s="100" t="str">
        <f>VLOOKUP(Таблица1[[#This Row],[ОКЕИ]],'для единиц измирения'!$G$4:$H$1900,2,FALSE)</f>
        <v>тонн</v>
      </c>
      <c r="U2460" s="10" t="str">
        <f>LEFT(Таблица1[[#This Row],[ОКПД]],2)</f>
        <v>10</v>
      </c>
      <c r="V2460" s="10" t="e">
        <f>IF(H2460=H2467:H2470,"…*",Таблица1[[#This Row],[За отчётный месяц]])</f>
        <v>#VALUE!</v>
      </c>
      <c r="Y2460" s="26">
        <f t="shared" si="54"/>
        <v>0.08</v>
      </c>
      <c r="Z2460" s="99">
        <f t="shared" si="55"/>
        <v>0</v>
      </c>
    </row>
    <row r="2461" spans="1:26" ht="20.100000000000001" customHeight="1" x14ac:dyDescent="0.25">
      <c r="A2461" s="94">
        <v>45352</v>
      </c>
      <c r="B2461" s="5" t="s">
        <v>17</v>
      </c>
      <c r="C2461" s="5" t="s">
        <v>18</v>
      </c>
      <c r="D2461" s="5" t="s">
        <v>19</v>
      </c>
      <c r="E2461" s="77" t="s">
        <v>20</v>
      </c>
      <c r="F2461" s="84">
        <v>168</v>
      </c>
      <c r="G2461" s="81" t="s">
        <v>298</v>
      </c>
      <c r="H2461" s="81" t="s">
        <v>194</v>
      </c>
      <c r="I2461" s="103">
        <v>1</v>
      </c>
      <c r="J2461" s="103">
        <v>0.59</v>
      </c>
      <c r="K2461" s="103">
        <v>0.46</v>
      </c>
      <c r="L2461" s="103">
        <v>0.46</v>
      </c>
      <c r="M2461" s="103">
        <v>1.35</v>
      </c>
      <c r="N2461" s="103">
        <v>1.08</v>
      </c>
      <c r="O2461" s="103">
        <v>128.2608695652174</v>
      </c>
      <c r="P2461" s="103">
        <v>128.2608695652174</v>
      </c>
      <c r="Q2461" s="103">
        <v>125</v>
      </c>
      <c r="R2461" s="10" t="str">
        <f>CONCATENATE(Таблица1[[#This Row],[ОКПД]],Таблица1[[#This Row],[Признак периода данных]],Таблица1[[#This Row],[ОКЕИ]])</f>
        <v>10.72.12.120_168</v>
      </c>
      <c r="S2461" s="10" t="str">
        <f>VLOOKUP(Таблица1[[#This Row],[ОКПД]],ОКПД!$A$2:$B$11000,2,FALSE)</f>
        <v>Печенье сладкое</v>
      </c>
      <c r="T2461" s="100" t="str">
        <f>VLOOKUP(Таблица1[[#This Row],[ОКЕИ]],'для единиц измирения'!$G$4:$H$1900,2,FALSE)</f>
        <v>тонн</v>
      </c>
      <c r="U2461" s="10" t="str">
        <f>LEFT(Таблица1[[#This Row],[ОКПД]],2)</f>
        <v>10</v>
      </c>
      <c r="V2461" s="10" t="e">
        <f>IF(H2461=H2468:H2471,"…*",Таблица1[[#This Row],[За отчётный месяц]])</f>
        <v>#VALUE!</v>
      </c>
      <c r="Y2461" s="26">
        <f t="shared" si="54"/>
        <v>1.35</v>
      </c>
      <c r="Z2461" s="99">
        <f t="shared" si="55"/>
        <v>125</v>
      </c>
    </row>
    <row r="2462" spans="1:26" ht="20.100000000000001" customHeight="1" x14ac:dyDescent="0.25">
      <c r="A2462" s="94">
        <v>45352</v>
      </c>
      <c r="B2462" s="5" t="s">
        <v>17</v>
      </c>
      <c r="C2462" s="5" t="s">
        <v>18</v>
      </c>
      <c r="D2462" s="5" t="s">
        <v>19</v>
      </c>
      <c r="E2462" s="77" t="s">
        <v>20</v>
      </c>
      <c r="F2462" s="84">
        <v>168</v>
      </c>
      <c r="G2462" s="81" t="s">
        <v>298</v>
      </c>
      <c r="H2462" s="81" t="s">
        <v>196</v>
      </c>
      <c r="I2462" s="103">
        <v>1</v>
      </c>
      <c r="J2462" s="103">
        <v>0.05</v>
      </c>
      <c r="K2462" s="103">
        <v>0.04</v>
      </c>
      <c r="L2462" s="103">
        <v>0.03</v>
      </c>
      <c r="M2462" s="103">
        <v>0.11</v>
      </c>
      <c r="N2462" s="103">
        <v>0.1</v>
      </c>
      <c r="O2462" s="103">
        <v>125</v>
      </c>
      <c r="P2462" s="103">
        <v>166.66666666666666</v>
      </c>
      <c r="Q2462" s="103">
        <v>110</v>
      </c>
      <c r="R2462" s="10" t="str">
        <f>CONCATENATE(Таблица1[[#This Row],[ОКПД]],Таблица1[[#This Row],[Признак периода данных]],Таблица1[[#This Row],[ОКЕИ]])</f>
        <v>10.72.19_168</v>
      </c>
      <c r="S2462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462" s="100" t="str">
        <f>VLOOKUP(Таблица1[[#This Row],[ОКЕИ]],'для единиц измирения'!$G$4:$H$1900,2,FALSE)</f>
        <v>тонн</v>
      </c>
      <c r="U2462" s="10" t="str">
        <f>LEFT(Таблица1[[#This Row],[ОКПД]],2)</f>
        <v>10</v>
      </c>
      <c r="V2462" s="10" t="e">
        <f>IF(H2462=H2469:H2472,"…*",Таблица1[[#This Row],[За отчётный месяц]])</f>
        <v>#VALUE!</v>
      </c>
      <c r="Y2462" s="26">
        <f t="shared" si="54"/>
        <v>0.11</v>
      </c>
      <c r="Z2462" s="99">
        <f t="shared" si="55"/>
        <v>110</v>
      </c>
    </row>
    <row r="2463" spans="1:26" ht="20.100000000000001" customHeight="1" x14ac:dyDescent="0.25">
      <c r="A2463" s="94">
        <v>45352</v>
      </c>
      <c r="B2463" s="5" t="s">
        <v>17</v>
      </c>
      <c r="C2463" s="5" t="s">
        <v>18</v>
      </c>
      <c r="D2463" s="5" t="s">
        <v>19</v>
      </c>
      <c r="E2463" s="77" t="s">
        <v>20</v>
      </c>
      <c r="F2463" s="84">
        <v>168</v>
      </c>
      <c r="G2463" s="81" t="s">
        <v>298</v>
      </c>
      <c r="H2463" s="81" t="s">
        <v>198</v>
      </c>
      <c r="I2463" s="103">
        <v>1</v>
      </c>
      <c r="J2463" s="103">
        <v>0.05</v>
      </c>
      <c r="K2463" s="103">
        <v>0.04</v>
      </c>
      <c r="L2463" s="103">
        <v>0.03</v>
      </c>
      <c r="M2463" s="103">
        <v>0.11</v>
      </c>
      <c r="N2463" s="103">
        <v>0.1</v>
      </c>
      <c r="O2463" s="103">
        <v>125</v>
      </c>
      <c r="P2463" s="103">
        <v>166.66666666666666</v>
      </c>
      <c r="Q2463" s="103">
        <v>110</v>
      </c>
      <c r="R2463" s="10" t="str">
        <f>CONCATENATE(Таблица1[[#This Row],[ОКПД]],Таблица1[[#This Row],[Признак периода данных]],Таблица1[[#This Row],[ОКЕИ]])</f>
        <v>10.72.19.140_168</v>
      </c>
      <c r="S2463" s="10" t="str">
        <f>VLOOKUP(Таблица1[[#This Row],[ОКПД]],ОКПД!$A$2:$B$11000,2,FALSE)</f>
        <v>Полуфабрикаты хлебобулочные замороженные</v>
      </c>
      <c r="T2463" s="100" t="str">
        <f>VLOOKUP(Таблица1[[#This Row],[ОКЕИ]],'для единиц измирения'!$G$4:$H$1900,2,FALSE)</f>
        <v>тонн</v>
      </c>
      <c r="U2463" s="10" t="str">
        <f>LEFT(Таблица1[[#This Row],[ОКПД]],2)</f>
        <v>10</v>
      </c>
      <c r="V2463" s="10" t="e">
        <f>IF(H2463=H2470:H2473,"…*",Таблица1[[#This Row],[За отчётный месяц]])</f>
        <v>#VALUE!</v>
      </c>
      <c r="Y2463" s="26">
        <f t="shared" si="54"/>
        <v>0.11</v>
      </c>
      <c r="Z2463" s="99">
        <f t="shared" si="55"/>
        <v>110</v>
      </c>
    </row>
    <row r="2464" spans="1:26" ht="20.100000000000001" customHeight="1" x14ac:dyDescent="0.25">
      <c r="A2464" s="94">
        <v>45352</v>
      </c>
      <c r="B2464" s="5" t="s">
        <v>17</v>
      </c>
      <c r="C2464" s="5" t="s">
        <v>18</v>
      </c>
      <c r="D2464" s="5" t="s">
        <v>19</v>
      </c>
      <c r="E2464" s="77" t="s">
        <v>20</v>
      </c>
      <c r="F2464" s="84">
        <v>168</v>
      </c>
      <c r="G2464" s="81" t="s">
        <v>298</v>
      </c>
      <c r="H2464" s="81" t="s">
        <v>200</v>
      </c>
      <c r="I2464" s="103">
        <v>1</v>
      </c>
      <c r="J2464" s="103">
        <v>7.0000000000000007E-2</v>
      </c>
      <c r="K2464" s="103">
        <v>0.11</v>
      </c>
      <c r="L2464" s="103">
        <v>0.04</v>
      </c>
      <c r="M2464" s="103">
        <v>0.27</v>
      </c>
      <c r="N2464" s="103">
        <v>0.1</v>
      </c>
      <c r="O2464" s="103">
        <v>63.636363636363633</v>
      </c>
      <c r="P2464" s="103">
        <v>175</v>
      </c>
      <c r="Q2464" s="103">
        <v>270</v>
      </c>
      <c r="R2464" s="10" t="str">
        <f>CONCATENATE(Таблица1[[#This Row],[ОКПД]],Таблица1[[#This Row],[Признак периода данных]],Таблица1[[#This Row],[ОКЕИ]])</f>
        <v>10.73.1_168</v>
      </c>
      <c r="S2464" s="10" t="str">
        <f>VLOOKUP(Таблица1[[#This Row],[ОКПД]],ОКПД!$A$2:$B$11000,2,FALSE)</f>
        <v>Изделия макаронные, кускус и аналогичные мучные изделия</v>
      </c>
      <c r="T2464" s="100" t="str">
        <f>VLOOKUP(Таблица1[[#This Row],[ОКЕИ]],'для единиц измирения'!$G$4:$H$1900,2,FALSE)</f>
        <v>тонн</v>
      </c>
      <c r="U2464" s="10" t="str">
        <f>LEFT(Таблица1[[#This Row],[ОКПД]],2)</f>
        <v>10</v>
      </c>
      <c r="V2464" s="10" t="e">
        <f>IF(H2464=H2471:H2474,"…*",Таблица1[[#This Row],[За отчётный месяц]])</f>
        <v>#VALUE!</v>
      </c>
      <c r="Y2464" s="26">
        <f t="shared" si="54"/>
        <v>0.27</v>
      </c>
      <c r="Z2464" s="99">
        <f t="shared" si="55"/>
        <v>270</v>
      </c>
    </row>
    <row r="2465" spans="1:26" ht="20.100000000000001" customHeight="1" x14ac:dyDescent="0.25">
      <c r="A2465" s="94">
        <v>45352</v>
      </c>
      <c r="B2465" s="5" t="s">
        <v>17</v>
      </c>
      <c r="C2465" s="5" t="s">
        <v>18</v>
      </c>
      <c r="D2465" s="5" t="s">
        <v>19</v>
      </c>
      <c r="E2465" s="77" t="s">
        <v>20</v>
      </c>
      <c r="F2465" s="84">
        <v>168</v>
      </c>
      <c r="G2465" s="81" t="s">
        <v>298</v>
      </c>
      <c r="H2465" s="81" t="s">
        <v>202</v>
      </c>
      <c r="I2465" s="103">
        <v>1</v>
      </c>
      <c r="J2465" s="103">
        <v>7.0000000000000007E-2</v>
      </c>
      <c r="K2465" s="103">
        <v>0.11</v>
      </c>
      <c r="L2465" s="103">
        <v>0.04</v>
      </c>
      <c r="M2465" s="103">
        <v>0.27</v>
      </c>
      <c r="N2465" s="103">
        <v>0.1</v>
      </c>
      <c r="O2465" s="103">
        <v>63.636363636363633</v>
      </c>
      <c r="P2465" s="103">
        <v>175</v>
      </c>
      <c r="Q2465" s="103">
        <v>270</v>
      </c>
      <c r="R2465" s="10" t="str">
        <f>CONCATENATE(Таблица1[[#This Row],[ОКПД]],Таблица1[[#This Row],[Признак периода данных]],Таблица1[[#This Row],[ОКЕИ]])</f>
        <v>10.73.11_168</v>
      </c>
      <c r="S2465" s="10" t="str">
        <f>VLOOKUP(Таблица1[[#This Row],[ОКПД]],ОКПД!$A$2:$B$11000,2,FALSE)</f>
        <v>Изделия макаронные и аналогичные мучные изделия</v>
      </c>
      <c r="T2465" s="100" t="str">
        <f>VLOOKUP(Таблица1[[#This Row],[ОКЕИ]],'для единиц измирения'!$G$4:$H$1900,2,FALSE)</f>
        <v>тонн</v>
      </c>
      <c r="U2465" s="10" t="str">
        <f>LEFT(Таблица1[[#This Row],[ОКПД]],2)</f>
        <v>10</v>
      </c>
      <c r="V2465" s="10" t="e">
        <f>IF(H2465=H2472:H2475,"…*",Таблица1[[#This Row],[За отчётный месяц]])</f>
        <v>#VALUE!</v>
      </c>
      <c r="Y2465" s="26">
        <f t="shared" si="54"/>
        <v>0.27</v>
      </c>
      <c r="Z2465" s="99">
        <f t="shared" si="55"/>
        <v>270</v>
      </c>
    </row>
    <row r="2466" spans="1:26" ht="20.100000000000001" customHeight="1" x14ac:dyDescent="0.25">
      <c r="A2466" s="94">
        <v>45352</v>
      </c>
      <c r="B2466" s="5" t="s">
        <v>17</v>
      </c>
      <c r="C2466" s="5" t="s">
        <v>18</v>
      </c>
      <c r="D2466" s="5" t="s">
        <v>19</v>
      </c>
      <c r="E2466" s="77" t="s">
        <v>20</v>
      </c>
      <c r="F2466" s="84">
        <v>168</v>
      </c>
      <c r="G2466" s="81" t="s">
        <v>298</v>
      </c>
      <c r="H2466" s="81" t="s">
        <v>204</v>
      </c>
      <c r="I2466" s="103">
        <v>10</v>
      </c>
      <c r="J2466" s="103">
        <v>7.2240000000000002</v>
      </c>
      <c r="K2466" s="103">
        <v>6.02</v>
      </c>
      <c r="L2466" s="103">
        <v>7.4640000000000004</v>
      </c>
      <c r="M2466" s="103">
        <v>17.986999999999998</v>
      </c>
      <c r="N2466" s="103">
        <v>19.012</v>
      </c>
      <c r="O2466" s="103">
        <v>120</v>
      </c>
      <c r="P2466" s="103">
        <v>96.784565916398719</v>
      </c>
      <c r="Q2466" s="103">
        <v>94.608668209551865</v>
      </c>
      <c r="R2466" s="10" t="str">
        <f>CONCATENATE(Таблица1[[#This Row],[ОКПД]],Таблица1[[#This Row],[Признак периода данных]],Таблица1[[#This Row],[ОКЕИ]])</f>
        <v>10.82.71.001.АГ_168</v>
      </c>
      <c r="S2466" s="10" t="str">
        <f>VLOOKUP(Таблица1[[#This Row],[ОКПД]],ОКПД!$A$2:$B$11000,2,FALSE)</f>
        <v>Кондитерские изделия</v>
      </c>
      <c r="T2466" s="100" t="str">
        <f>VLOOKUP(Таблица1[[#This Row],[ОКЕИ]],'для единиц измирения'!$G$4:$H$1900,2,FALSE)</f>
        <v>тонн</v>
      </c>
      <c r="U2466" s="10" t="str">
        <f>LEFT(Таблица1[[#This Row],[ОКПД]],2)</f>
        <v>10</v>
      </c>
      <c r="V2466" s="10" t="e">
        <f>IF(H2466=H2473:H2476,"…*",Таблица1[[#This Row],[За отчётный месяц]])</f>
        <v>#VALUE!</v>
      </c>
      <c r="Y2466" s="26">
        <f t="shared" si="54"/>
        <v>17.986999999999998</v>
      </c>
      <c r="Z2466" s="99">
        <f t="shared" si="55"/>
        <v>94.608668209551865</v>
      </c>
    </row>
    <row r="2467" spans="1:26" ht="20.100000000000001" customHeight="1" x14ac:dyDescent="0.25">
      <c r="A2467" s="96">
        <v>45352</v>
      </c>
      <c r="B2467" s="21" t="s">
        <v>17</v>
      </c>
      <c r="C2467" s="21" t="s">
        <v>18</v>
      </c>
      <c r="D2467" s="21" t="s">
        <v>19</v>
      </c>
      <c r="E2467" s="77" t="s">
        <v>20</v>
      </c>
      <c r="F2467" s="84">
        <v>168</v>
      </c>
      <c r="G2467" s="81" t="s">
        <v>298</v>
      </c>
      <c r="H2467" s="81" t="s">
        <v>209</v>
      </c>
      <c r="I2467" s="103">
        <v>2</v>
      </c>
      <c r="J2467" s="103">
        <v>0.53</v>
      </c>
      <c r="K2467" s="103">
        <v>0.03</v>
      </c>
      <c r="L2467" s="103">
        <v>0.51</v>
      </c>
      <c r="M2467" s="103">
        <v>0.97</v>
      </c>
      <c r="N2467" s="103">
        <v>1.33</v>
      </c>
      <c r="O2467" s="103">
        <v>1766.6666666666667</v>
      </c>
      <c r="P2467" s="103">
        <v>103.92156862745098</v>
      </c>
      <c r="Q2467" s="103">
        <v>72.932330827067673</v>
      </c>
      <c r="R2467" s="14" t="str">
        <f>CONCATENATE(Таблица1[[#This Row],[ОКПД]],Таблица1[[#This Row],[Признак периода данных]],Таблица1[[#This Row],[ОКЕИ]])</f>
        <v>10.85.1_168</v>
      </c>
      <c r="S2467" s="14" t="str">
        <f>VLOOKUP(Таблица1[[#This Row],[ОКПД]],ОКПД!$A$2:$B$11000,2,FALSE)</f>
        <v>Продукты пищевые готовые и блюда</v>
      </c>
      <c r="T2467" s="101" t="str">
        <f>VLOOKUP(Таблица1[[#This Row],[ОКЕИ]],'для единиц измирения'!$G$4:$H$1900,2,FALSE)</f>
        <v>тонн</v>
      </c>
      <c r="U2467" s="14" t="str">
        <f>LEFT(Таблица1[[#This Row],[ОКПД]],2)</f>
        <v>10</v>
      </c>
      <c r="V2467" s="14" t="e">
        <f>IF(H2467=H2474:H2477,"…*",Таблица1[[#This Row],[За отчётный месяц]])</f>
        <v>#VALUE!</v>
      </c>
      <c r="Y2467" s="26">
        <f t="shared" si="54"/>
        <v>0.97</v>
      </c>
      <c r="Z2467" s="99">
        <f t="shared" si="55"/>
        <v>72.932330827067673</v>
      </c>
    </row>
    <row r="2468" spans="1:26" ht="20.100000000000001" customHeight="1" x14ac:dyDescent="0.25">
      <c r="A2468" s="94">
        <v>45352</v>
      </c>
      <c r="B2468" s="5" t="s">
        <v>17</v>
      </c>
      <c r="C2468" s="5" t="s">
        <v>18</v>
      </c>
      <c r="D2468" s="5" t="s">
        <v>19</v>
      </c>
      <c r="E2468" s="77" t="s">
        <v>20</v>
      </c>
      <c r="F2468" s="84">
        <v>168</v>
      </c>
      <c r="G2468" s="81" t="s">
        <v>298</v>
      </c>
      <c r="H2468" s="81" t="s">
        <v>2647</v>
      </c>
      <c r="I2468" s="103">
        <v>2</v>
      </c>
      <c r="J2468" s="103">
        <v>0.53</v>
      </c>
      <c r="K2468" s="103">
        <v>0.03</v>
      </c>
      <c r="L2468" s="81"/>
      <c r="M2468" s="103">
        <v>0.97</v>
      </c>
      <c r="N2468" s="81"/>
      <c r="O2468" s="103">
        <v>1766.6666666666667</v>
      </c>
      <c r="P2468" s="81"/>
      <c r="Q2468" s="81"/>
      <c r="R2468" s="10" t="str">
        <f>CONCATENATE(Таблица1[[#This Row],[ОКПД]],Таблица1[[#This Row],[Признак периода данных]],Таблица1[[#This Row],[ОКЕИ]])</f>
        <v>10.85.11_168</v>
      </c>
      <c r="S2468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468" s="100" t="str">
        <f>VLOOKUP(Таблица1[[#This Row],[ОКЕИ]],'для единиц измирения'!$G$4:$H$1900,2,FALSE)</f>
        <v>тонн</v>
      </c>
      <c r="U2468" s="10" t="str">
        <f>LEFT(Таблица1[[#This Row],[ОКПД]],2)</f>
        <v>10</v>
      </c>
      <c r="V2468" s="10" t="e">
        <f>IF(H2468=H2475:H2478,"…*",Таблица1[[#This Row],[За отчётный месяц]])</f>
        <v>#VALUE!</v>
      </c>
      <c r="Y2468" s="26">
        <f t="shared" si="54"/>
        <v>0.97</v>
      </c>
      <c r="Z2468" s="99">
        <f t="shared" si="55"/>
        <v>0</v>
      </c>
    </row>
    <row r="2469" spans="1:26" ht="20.100000000000001" customHeight="1" x14ac:dyDescent="0.25">
      <c r="A2469" s="94">
        <v>45352</v>
      </c>
      <c r="B2469" s="5" t="s">
        <v>17</v>
      </c>
      <c r="C2469" s="5" t="s">
        <v>18</v>
      </c>
      <c r="D2469" s="5" t="s">
        <v>19</v>
      </c>
      <c r="E2469" s="77" t="s">
        <v>20</v>
      </c>
      <c r="F2469" s="84">
        <v>119</v>
      </c>
      <c r="G2469" s="81" t="s">
        <v>298</v>
      </c>
      <c r="H2469" s="81" t="s">
        <v>211</v>
      </c>
      <c r="I2469" s="103">
        <v>3</v>
      </c>
      <c r="J2469" s="103">
        <v>1.6379999999999999</v>
      </c>
      <c r="K2469" s="103">
        <v>0.75</v>
      </c>
      <c r="L2469" s="103">
        <v>2.3010000000000002</v>
      </c>
      <c r="M2469" s="103">
        <v>3.3180000000000001</v>
      </c>
      <c r="N2469" s="103">
        <v>5.5830000000000002</v>
      </c>
      <c r="O2469" s="103">
        <v>218.4</v>
      </c>
      <c r="P2469" s="103">
        <v>71.186440677966104</v>
      </c>
      <c r="Q2469" s="103">
        <v>59.430413756045134</v>
      </c>
      <c r="R2469" s="10" t="str">
        <f>CONCATENATE(Таблица1[[#This Row],[ОКПД]],Таблица1[[#This Row],[Признак периода данных]],Таблица1[[#This Row],[ОКЕИ]])</f>
        <v>11.05.10_119</v>
      </c>
      <c r="S2469" s="10" t="str">
        <f>VLOOKUP(Таблица1[[#This Row],[ОКПД]],ОКПД!$A$2:$B$11000,2,FALSE)</f>
        <v>Пиво, кроме отходов пивоварения</v>
      </c>
      <c r="T2469" s="100" t="str">
        <f>VLOOKUP(Таблица1[[#This Row],[ОКЕИ]],'для единиц измирения'!$G$4:$H$1900,2,FALSE)</f>
        <v>тыс. дкл</v>
      </c>
      <c r="U2469" s="10" t="str">
        <f>LEFT(Таблица1[[#This Row],[ОКПД]],2)</f>
        <v>11</v>
      </c>
      <c r="V2469" s="10" t="e">
        <f>IF(H2469=H2476:H2479,"…*",Таблица1[[#This Row],[За отчётный месяц]])</f>
        <v>#VALUE!</v>
      </c>
      <c r="Y2469" s="26">
        <f t="shared" si="54"/>
        <v>3.3180000000000001</v>
      </c>
      <c r="Z2469" s="99">
        <f t="shared" si="55"/>
        <v>59.430413756045134</v>
      </c>
    </row>
    <row r="2470" spans="1:26" ht="20.100000000000001" customHeight="1" x14ac:dyDescent="0.25">
      <c r="A2470" s="94">
        <v>45352</v>
      </c>
      <c r="B2470" s="5" t="s">
        <v>17</v>
      </c>
      <c r="C2470" s="5" t="s">
        <v>18</v>
      </c>
      <c r="D2470" s="5" t="s">
        <v>19</v>
      </c>
      <c r="E2470" s="77" t="s">
        <v>20</v>
      </c>
      <c r="F2470" s="84">
        <v>119</v>
      </c>
      <c r="G2470" s="81" t="s">
        <v>298</v>
      </c>
      <c r="H2470" s="81" t="s">
        <v>3006</v>
      </c>
      <c r="I2470" s="81"/>
      <c r="J2470" s="81"/>
      <c r="K2470" s="103">
        <v>0.75</v>
      </c>
      <c r="L2470" s="81"/>
      <c r="M2470" s="103">
        <v>1.24</v>
      </c>
      <c r="N2470" s="81"/>
      <c r="O2470" s="81"/>
      <c r="P2470" s="81"/>
      <c r="Q2470" s="81"/>
      <c r="R2470" s="10" t="str">
        <f>CONCATENATE(Таблица1[[#This Row],[ОКПД]],Таблица1[[#This Row],[Признак периода данных]],Таблица1[[#This Row],[ОКЕИ]])</f>
        <v>11.05.10.110_119</v>
      </c>
      <c r="S2470" s="10" t="str">
        <f>VLOOKUP(Таблица1[[#This Row],[ОКПД]],ОКПД!$A$2:$B$11000,2,FALSE)</f>
        <v>Пиво крепостью до 0,5 %</v>
      </c>
      <c r="T2470" s="100" t="str">
        <f>VLOOKUP(Таблица1[[#This Row],[ОКЕИ]],'для единиц измирения'!$G$4:$H$1900,2,FALSE)</f>
        <v>тыс. дкл</v>
      </c>
      <c r="U2470" s="10" t="str">
        <f>LEFT(Таблица1[[#This Row],[ОКПД]],2)</f>
        <v>11</v>
      </c>
      <c r="V2470" s="10" t="e">
        <f>IF(H2470=H2477:H2480,"…*",Таблица1[[#This Row],[За отчётный месяц]])</f>
        <v>#VALUE!</v>
      </c>
      <c r="Y2470" s="26">
        <f t="shared" si="54"/>
        <v>1.24</v>
      </c>
      <c r="Z2470" s="99">
        <f t="shared" si="55"/>
        <v>0</v>
      </c>
    </row>
    <row r="2471" spans="1:26" ht="20.100000000000001" customHeight="1" x14ac:dyDescent="0.25">
      <c r="A2471" s="94">
        <v>45352</v>
      </c>
      <c r="B2471" s="5" t="s">
        <v>17</v>
      </c>
      <c r="C2471" s="5" t="s">
        <v>18</v>
      </c>
      <c r="D2471" s="5" t="s">
        <v>19</v>
      </c>
      <c r="E2471" s="77" t="s">
        <v>20</v>
      </c>
      <c r="F2471" s="84">
        <v>119</v>
      </c>
      <c r="G2471" s="81" t="s">
        <v>298</v>
      </c>
      <c r="H2471" s="81" t="s">
        <v>3008</v>
      </c>
      <c r="I2471" s="103">
        <v>3</v>
      </c>
      <c r="J2471" s="103">
        <v>1.6379999999999999</v>
      </c>
      <c r="K2471" s="81"/>
      <c r="L2471" s="81"/>
      <c r="M2471" s="103">
        <v>2.0779999999999998</v>
      </c>
      <c r="N2471" s="81"/>
      <c r="O2471" s="81"/>
      <c r="P2471" s="81"/>
      <c r="Q2471" s="81"/>
      <c r="R2471" s="10" t="str">
        <f>CONCATENATE(Таблица1[[#This Row],[ОКПД]],Таблица1[[#This Row],[Признак периода данных]],Таблица1[[#This Row],[ОКЕИ]])</f>
        <v>11.05.10.120_119</v>
      </c>
      <c r="S2471" s="10" t="str">
        <f>VLOOKUP(Таблица1[[#This Row],[ОКПД]],ОКПД!$A$2:$B$11000,2,FALSE)</f>
        <v>Пиво крепостью от 0,5 до 8,6 % включительно</v>
      </c>
      <c r="T2471" s="100" t="str">
        <f>VLOOKUP(Таблица1[[#This Row],[ОКЕИ]],'для единиц измирения'!$G$4:$H$1900,2,FALSE)</f>
        <v>тыс. дкл</v>
      </c>
      <c r="U2471" s="10" t="str">
        <f>LEFT(Таблица1[[#This Row],[ОКПД]],2)</f>
        <v>11</v>
      </c>
      <c r="V2471" s="10" t="e">
        <f>IF(H2471=H2478:H2481,"…*",Таблица1[[#This Row],[За отчётный месяц]])</f>
        <v>#VALUE!</v>
      </c>
      <c r="Y2471" s="26">
        <f t="shared" si="54"/>
        <v>2.0779999999999998</v>
      </c>
      <c r="Z2471" s="99">
        <f t="shared" si="55"/>
        <v>0</v>
      </c>
    </row>
    <row r="2472" spans="1:26" ht="20.100000000000001" customHeight="1" x14ac:dyDescent="0.25">
      <c r="A2472" s="96">
        <v>45352</v>
      </c>
      <c r="B2472" s="21" t="s">
        <v>17</v>
      </c>
      <c r="C2472" s="21" t="s">
        <v>18</v>
      </c>
      <c r="D2472" s="21" t="s">
        <v>19</v>
      </c>
      <c r="E2472" s="77" t="s">
        <v>20</v>
      </c>
      <c r="F2472" s="84">
        <v>128</v>
      </c>
      <c r="G2472" s="81" t="s">
        <v>298</v>
      </c>
      <c r="H2472" s="81" t="s">
        <v>215</v>
      </c>
      <c r="I2472" s="103">
        <v>4</v>
      </c>
      <c r="J2472" s="103">
        <v>59.902999999999999</v>
      </c>
      <c r="K2472" s="103">
        <v>14.491</v>
      </c>
      <c r="L2472" s="103">
        <v>93.08</v>
      </c>
      <c r="M2472" s="103">
        <v>116.42400000000001</v>
      </c>
      <c r="N2472" s="103">
        <v>185.92</v>
      </c>
      <c r="O2472" s="103">
        <v>413.38071906700713</v>
      </c>
      <c r="P2472" s="103">
        <v>64.356467554791578</v>
      </c>
      <c r="Q2472" s="103">
        <v>62.620481927710841</v>
      </c>
      <c r="R2472" s="14" t="str">
        <f>CONCATENATE(Таблица1[[#This Row],[ОКПД]],Таблица1[[#This Row],[Признак периода данных]],Таблица1[[#This Row],[ОКЕИ]])</f>
        <v>11.07.11_128</v>
      </c>
      <c r="S2472" s="1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472" s="101" t="str">
        <f>VLOOKUP(Таблица1[[#This Row],[ОКЕИ]],'для единиц измирения'!$G$4:$H$1900,2,FALSE)</f>
        <v>тыс.полу-литров</v>
      </c>
      <c r="U2472" s="14" t="str">
        <f>LEFT(Таблица1[[#This Row],[ОКПД]],2)</f>
        <v>11</v>
      </c>
      <c r="V2472" s="14" t="e">
        <f>IF(H2472=H2479:H2482,"…*",Таблица1[[#This Row],[За отчётный месяц]])</f>
        <v>#VALUE!</v>
      </c>
      <c r="Y2472" s="26">
        <f t="shared" si="54"/>
        <v>116.42400000000001</v>
      </c>
      <c r="Z2472" s="99">
        <f t="shared" si="55"/>
        <v>62.620481927710841</v>
      </c>
    </row>
    <row r="2473" spans="1:26" ht="20.100000000000001" customHeight="1" x14ac:dyDescent="0.25">
      <c r="A2473" s="94">
        <v>45352</v>
      </c>
      <c r="B2473" s="5" t="s">
        <v>17</v>
      </c>
      <c r="C2473" s="5" t="s">
        <v>18</v>
      </c>
      <c r="D2473" s="5" t="s">
        <v>19</v>
      </c>
      <c r="E2473" s="77" t="s">
        <v>20</v>
      </c>
      <c r="F2473" s="84">
        <v>128</v>
      </c>
      <c r="G2473" s="81" t="s">
        <v>298</v>
      </c>
      <c r="H2473" s="81" t="s">
        <v>219</v>
      </c>
      <c r="I2473" s="103">
        <v>3</v>
      </c>
      <c r="J2473" s="103">
        <v>46.87</v>
      </c>
      <c r="K2473" s="103">
        <v>12.75</v>
      </c>
      <c r="L2473" s="103">
        <v>42.11</v>
      </c>
      <c r="M2473" s="103">
        <v>92.92</v>
      </c>
      <c r="N2473" s="103">
        <v>117.89</v>
      </c>
      <c r="O2473" s="103">
        <v>367.60784313725492</v>
      </c>
      <c r="P2473" s="103">
        <v>111.30372833056281</v>
      </c>
      <c r="Q2473" s="103">
        <v>78.819238272966331</v>
      </c>
      <c r="R2473" s="10" t="str">
        <f>CONCATENATE(Таблица1[[#This Row],[ОКПД]],Таблица1[[#This Row],[Признак периода данных]],Таблица1[[#This Row],[ОКЕИ]])</f>
        <v>11.07.11.120_128</v>
      </c>
      <c r="S2473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473" s="100" t="str">
        <f>VLOOKUP(Таблица1[[#This Row],[ОКЕИ]],'для единиц измирения'!$G$4:$H$1900,2,FALSE)</f>
        <v>тыс.полу-литров</v>
      </c>
      <c r="U2473" s="10" t="str">
        <f>LEFT(Таблица1[[#This Row],[ОКПД]],2)</f>
        <v>11</v>
      </c>
      <c r="V2473" s="10" t="e">
        <f>IF(H2473=H2480:H2483,"…*",Таблица1[[#This Row],[За отчётный месяц]])</f>
        <v>#VALUE!</v>
      </c>
      <c r="Y2473" s="26">
        <f t="shared" si="54"/>
        <v>92.92</v>
      </c>
      <c r="Z2473" s="99">
        <f t="shared" si="55"/>
        <v>78.819238272966331</v>
      </c>
    </row>
    <row r="2474" spans="1:26" ht="20.100000000000001" customHeight="1" x14ac:dyDescent="0.25">
      <c r="A2474" s="96">
        <v>45352</v>
      </c>
      <c r="B2474" s="21" t="s">
        <v>17</v>
      </c>
      <c r="C2474" s="21" t="s">
        <v>18</v>
      </c>
      <c r="D2474" s="21" t="s">
        <v>19</v>
      </c>
      <c r="E2474" s="77" t="s">
        <v>20</v>
      </c>
      <c r="F2474" s="84">
        <v>128</v>
      </c>
      <c r="G2474" s="81" t="s">
        <v>298</v>
      </c>
      <c r="H2474" s="81" t="s">
        <v>3039</v>
      </c>
      <c r="I2474" s="103">
        <v>3</v>
      </c>
      <c r="J2474" s="103">
        <v>37.46</v>
      </c>
      <c r="K2474" s="103">
        <v>5.8</v>
      </c>
      <c r="L2474" s="81"/>
      <c r="M2474" s="103">
        <v>72.5</v>
      </c>
      <c r="N2474" s="81"/>
      <c r="O2474" s="103">
        <v>645.86206896551721</v>
      </c>
      <c r="P2474" s="81"/>
      <c r="Q2474" s="81"/>
      <c r="R2474" s="14" t="str">
        <f>CONCATENATE(Таблица1[[#This Row],[ОКПД]],Таблица1[[#This Row],[Признак периода данных]],Таблица1[[#This Row],[ОКЕИ]])</f>
        <v>11.07.11.121_128</v>
      </c>
      <c r="S2474" s="14" t="str">
        <f>VLOOKUP(Таблица1[[#This Row],[ОКПД]],ОКПД!$A$2:$B$11000,2,FALSE)</f>
        <v>Воды природные питьевые упакованные негазированные</v>
      </c>
      <c r="T2474" s="101" t="str">
        <f>VLOOKUP(Таблица1[[#This Row],[ОКЕИ]],'для единиц измирения'!$G$4:$H$1900,2,FALSE)</f>
        <v>тыс.полу-литров</v>
      </c>
      <c r="U2474" s="14" t="str">
        <f>LEFT(Таблица1[[#This Row],[ОКПД]],2)</f>
        <v>11</v>
      </c>
      <c r="V2474" s="14" t="e">
        <f>IF(H2474=H2481:H2484,"…*",Таблица1[[#This Row],[За отчётный месяц]])</f>
        <v>#VALUE!</v>
      </c>
      <c r="Y2474" s="26">
        <f t="shared" si="54"/>
        <v>72.5</v>
      </c>
      <c r="Z2474" s="99">
        <f t="shared" si="55"/>
        <v>0</v>
      </c>
    </row>
    <row r="2475" spans="1:26" ht="20.100000000000001" customHeight="1" x14ac:dyDescent="0.25">
      <c r="A2475" s="96">
        <v>45352</v>
      </c>
      <c r="B2475" s="21" t="s">
        <v>17</v>
      </c>
      <c r="C2475" s="21" t="s">
        <v>18</v>
      </c>
      <c r="D2475" s="21" t="s">
        <v>19</v>
      </c>
      <c r="E2475" s="77" t="s">
        <v>20</v>
      </c>
      <c r="F2475" s="84">
        <v>128</v>
      </c>
      <c r="G2475" s="81" t="s">
        <v>298</v>
      </c>
      <c r="H2475" s="81" t="s">
        <v>3041</v>
      </c>
      <c r="I2475" s="103">
        <v>1</v>
      </c>
      <c r="J2475" s="103">
        <v>9.41</v>
      </c>
      <c r="K2475" s="103">
        <v>6.95</v>
      </c>
      <c r="L2475" s="81"/>
      <c r="M2475" s="103">
        <v>20.420000000000002</v>
      </c>
      <c r="N2475" s="81"/>
      <c r="O2475" s="103">
        <v>135.39568345323741</v>
      </c>
      <c r="P2475" s="81"/>
      <c r="Q2475" s="81"/>
      <c r="R2475" s="14" t="str">
        <f>CONCATENATE(Таблица1[[#This Row],[ОКПД]],Таблица1[[#This Row],[Признак периода данных]],Таблица1[[#This Row],[ОКЕИ]])</f>
        <v>11.07.11.122_128</v>
      </c>
      <c r="S2475" s="14" t="str">
        <f>VLOOKUP(Таблица1[[#This Row],[ОКПД]],ОКПД!$A$2:$B$11000,2,FALSE)</f>
        <v>Воды природные питьевые упакованные газированные</v>
      </c>
      <c r="T2475" s="101" t="str">
        <f>VLOOKUP(Таблица1[[#This Row],[ОКЕИ]],'для единиц измирения'!$G$4:$H$1900,2,FALSE)</f>
        <v>тыс.полу-литров</v>
      </c>
      <c r="U2475" s="14" t="str">
        <f>LEFT(Таблица1[[#This Row],[ОКПД]],2)</f>
        <v>11</v>
      </c>
      <c r="V2475" s="14" t="e">
        <f>IF(H2475=H2482:H2485,"…*",Таблица1[[#This Row],[За отчётный месяц]])</f>
        <v>#VALUE!</v>
      </c>
      <c r="Y2475" s="26">
        <f t="shared" si="54"/>
        <v>20.420000000000002</v>
      </c>
      <c r="Z2475" s="99">
        <f t="shared" si="55"/>
        <v>0</v>
      </c>
    </row>
    <row r="2476" spans="1:26" ht="20.100000000000001" customHeight="1" x14ac:dyDescent="0.25">
      <c r="A2476" s="94">
        <v>45352</v>
      </c>
      <c r="B2476" s="5" t="s">
        <v>17</v>
      </c>
      <c r="C2476" s="5" t="s">
        <v>18</v>
      </c>
      <c r="D2476" s="5" t="s">
        <v>19</v>
      </c>
      <c r="E2476" s="77" t="s">
        <v>20</v>
      </c>
      <c r="F2476" s="84">
        <v>128</v>
      </c>
      <c r="G2476" s="81" t="s">
        <v>298</v>
      </c>
      <c r="H2476" s="81" t="s">
        <v>340</v>
      </c>
      <c r="I2476" s="103">
        <v>1</v>
      </c>
      <c r="J2476" s="103">
        <v>1.9</v>
      </c>
      <c r="K2476" s="103">
        <v>0.44</v>
      </c>
      <c r="L2476" s="103">
        <v>1.77</v>
      </c>
      <c r="M2476" s="103">
        <v>3.35</v>
      </c>
      <c r="N2476" s="103">
        <v>5.03</v>
      </c>
      <c r="O2476" s="103">
        <v>431.81818181818181</v>
      </c>
      <c r="P2476" s="103">
        <v>107.34463276836158</v>
      </c>
      <c r="Q2476" s="103">
        <v>66.600397614314119</v>
      </c>
      <c r="R2476" s="10" t="str">
        <f>CONCATENATE(Таблица1[[#This Row],[ОКПД]],Таблица1[[#This Row],[Признак периода данных]],Таблица1[[#This Row],[ОКЕИ]])</f>
        <v>11.07.11.140_128</v>
      </c>
      <c r="S2476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476" s="100" t="str">
        <f>VLOOKUP(Таблица1[[#This Row],[ОКЕИ]],'для единиц измирения'!$G$4:$H$1900,2,FALSE)</f>
        <v>тыс.полу-литров</v>
      </c>
      <c r="U2476" s="10" t="str">
        <f>LEFT(Таблица1[[#This Row],[ОКПД]],2)</f>
        <v>11</v>
      </c>
      <c r="V2476" s="10" t="e">
        <f>IF(H2476=H2483:H2486,"…*",Таблица1[[#This Row],[За отчётный месяц]])</f>
        <v>#VALUE!</v>
      </c>
      <c r="Y2476" s="26">
        <f t="shared" si="54"/>
        <v>3.35</v>
      </c>
      <c r="Z2476" s="99">
        <f t="shared" si="55"/>
        <v>66.600397614314119</v>
      </c>
    </row>
    <row r="2477" spans="1:26" ht="20.100000000000001" customHeight="1" x14ac:dyDescent="0.25">
      <c r="A2477" s="94">
        <v>45352</v>
      </c>
      <c r="B2477" s="5" t="s">
        <v>17</v>
      </c>
      <c r="C2477" s="5" t="s">
        <v>18</v>
      </c>
      <c r="D2477" s="5" t="s">
        <v>19</v>
      </c>
      <c r="E2477" s="77" t="s">
        <v>20</v>
      </c>
      <c r="F2477" s="84">
        <v>128</v>
      </c>
      <c r="G2477" s="81" t="s">
        <v>298</v>
      </c>
      <c r="H2477" s="81" t="s">
        <v>341</v>
      </c>
      <c r="I2477" s="103">
        <v>1</v>
      </c>
      <c r="J2477" s="103">
        <v>10.763</v>
      </c>
      <c r="K2477" s="103">
        <v>0.93100000000000005</v>
      </c>
      <c r="L2477" s="103">
        <v>49.2</v>
      </c>
      <c r="M2477" s="103">
        <v>19.044</v>
      </c>
      <c r="N2477" s="103">
        <v>63</v>
      </c>
      <c r="O2477" s="103">
        <v>1156.0687432867885</v>
      </c>
      <c r="P2477" s="103">
        <v>21.876016260162601</v>
      </c>
      <c r="Q2477" s="103">
        <v>30.228571428571428</v>
      </c>
      <c r="R2477" s="10" t="str">
        <f>CONCATENATE(Таблица1[[#This Row],[ОКПД]],Таблица1[[#This Row],[Признак периода данных]],Таблица1[[#This Row],[ОКЕИ]])</f>
        <v>11.07.11.150_128</v>
      </c>
      <c r="S2477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477" s="100" t="str">
        <f>VLOOKUP(Таблица1[[#This Row],[ОКЕИ]],'для единиц измирения'!$G$4:$H$1900,2,FALSE)</f>
        <v>тыс.полу-литров</v>
      </c>
      <c r="U2477" s="10" t="str">
        <f>LEFT(Таблица1[[#This Row],[ОКПД]],2)</f>
        <v>11</v>
      </c>
      <c r="V2477" s="10" t="e">
        <f>IF(H2477=H2484:H2487,"…*",Таблица1[[#This Row],[За отчётный месяц]])</f>
        <v>#VALUE!</v>
      </c>
      <c r="Y2477" s="26">
        <f t="shared" si="54"/>
        <v>19.044</v>
      </c>
      <c r="Z2477" s="99">
        <f t="shared" si="55"/>
        <v>30.228571428571428</v>
      </c>
    </row>
    <row r="2478" spans="1:26" ht="20.100000000000001" customHeight="1" x14ac:dyDescent="0.25">
      <c r="A2478" s="94">
        <v>45352</v>
      </c>
      <c r="B2478" s="5" t="s">
        <v>17</v>
      </c>
      <c r="C2478" s="5" t="s">
        <v>18</v>
      </c>
      <c r="D2478" s="5" t="s">
        <v>19</v>
      </c>
      <c r="E2478" s="77" t="s">
        <v>20</v>
      </c>
      <c r="F2478" s="84">
        <v>119</v>
      </c>
      <c r="G2478" s="81" t="s">
        <v>298</v>
      </c>
      <c r="H2478" s="81" t="s">
        <v>221</v>
      </c>
      <c r="I2478" s="103">
        <v>2</v>
      </c>
      <c r="J2478" s="103">
        <v>0.86699999999999999</v>
      </c>
      <c r="K2478" s="103">
        <v>0.64</v>
      </c>
      <c r="L2478" s="103">
        <v>0.94</v>
      </c>
      <c r="M2478" s="103">
        <v>2.0369999999999999</v>
      </c>
      <c r="N2478" s="103">
        <v>3.58</v>
      </c>
      <c r="O2478" s="103">
        <v>135.46875</v>
      </c>
      <c r="P2478" s="103">
        <v>92.234042553191486</v>
      </c>
      <c r="Q2478" s="103">
        <v>56.899441340782126</v>
      </c>
      <c r="R2478" s="10" t="str">
        <f>CONCATENATE(Таблица1[[#This Row],[ОКПД]],Таблица1[[#This Row],[Признак периода данных]],Таблица1[[#This Row],[ОКЕИ]])</f>
        <v>11.07.19_119</v>
      </c>
      <c r="S2478" s="10" t="str">
        <f>VLOOKUP(Таблица1[[#This Row],[ОКПД]],ОКПД!$A$2:$B$11000,2,FALSE)</f>
        <v>Напитки безалкогольные прочие</v>
      </c>
      <c r="T2478" s="100" t="str">
        <f>VLOOKUP(Таблица1[[#This Row],[ОКЕИ]],'для единиц измирения'!$G$4:$H$1900,2,FALSE)</f>
        <v>тыс. дкл</v>
      </c>
      <c r="U2478" s="10" t="str">
        <f>LEFT(Таблица1[[#This Row],[ОКПД]],2)</f>
        <v>11</v>
      </c>
      <c r="V2478" s="10" t="e">
        <f>IF(H2478=H2485:H2488,"…*",Таблица1[[#This Row],[За отчётный месяц]])</f>
        <v>#VALUE!</v>
      </c>
      <c r="Y2478" s="26">
        <f t="shared" si="54"/>
        <v>2.0369999999999999</v>
      </c>
      <c r="Z2478" s="99">
        <f t="shared" si="55"/>
        <v>56.899441340782126</v>
      </c>
    </row>
    <row r="2479" spans="1:26" ht="20.100000000000001" customHeight="1" x14ac:dyDescent="0.25">
      <c r="A2479" s="94">
        <v>45352</v>
      </c>
      <c r="B2479" s="5" t="s">
        <v>17</v>
      </c>
      <c r="C2479" s="5" t="s">
        <v>18</v>
      </c>
      <c r="D2479" s="5" t="s">
        <v>19</v>
      </c>
      <c r="E2479" s="77" t="s">
        <v>20</v>
      </c>
      <c r="F2479" s="84">
        <v>119</v>
      </c>
      <c r="G2479" s="81" t="s">
        <v>298</v>
      </c>
      <c r="H2479" s="81" t="s">
        <v>225</v>
      </c>
      <c r="I2479" s="103">
        <v>1</v>
      </c>
      <c r="J2479" s="103">
        <v>9.7000000000000003E-2</v>
      </c>
      <c r="K2479" s="81"/>
      <c r="L2479" s="103">
        <v>0.11</v>
      </c>
      <c r="M2479" s="103">
        <v>9.7000000000000003E-2</v>
      </c>
      <c r="N2479" s="103">
        <v>0.75</v>
      </c>
      <c r="O2479" s="81"/>
      <c r="P2479" s="103">
        <v>88.181818181818187</v>
      </c>
      <c r="Q2479" s="103">
        <v>12.933333333333334</v>
      </c>
      <c r="R2479" s="10" t="str">
        <f>CONCATENATE(Таблица1[[#This Row],[ОКПД]],Таблица1[[#This Row],[Признак периода данных]],Таблица1[[#This Row],[ОКЕИ]])</f>
        <v>11.07.19.120_119</v>
      </c>
      <c r="S2479" s="10" t="str">
        <f>VLOOKUP(Таблица1[[#This Row],[ОКПД]],ОКПД!$A$2:$B$11000,2,FALSE)</f>
        <v>Напитки брожения</v>
      </c>
      <c r="T2479" s="100" t="str">
        <f>VLOOKUP(Таблица1[[#This Row],[ОКЕИ]],'для единиц измирения'!$G$4:$H$1900,2,FALSE)</f>
        <v>тыс. дкл</v>
      </c>
      <c r="U2479" s="10" t="str">
        <f>LEFT(Таблица1[[#This Row],[ОКПД]],2)</f>
        <v>11</v>
      </c>
      <c r="V2479" s="10" t="e">
        <f>IF(H2479=H2486:H2489,"…*",Таблица1[[#This Row],[За отчётный месяц]])</f>
        <v>#VALUE!</v>
      </c>
      <c r="Y2479" s="26">
        <f t="shared" si="54"/>
        <v>9.7000000000000003E-2</v>
      </c>
      <c r="Z2479" s="99">
        <f t="shared" si="55"/>
        <v>12.933333333333334</v>
      </c>
    </row>
    <row r="2480" spans="1:26" ht="20.100000000000001" customHeight="1" x14ac:dyDescent="0.25">
      <c r="A2480" s="94">
        <v>45352</v>
      </c>
      <c r="B2480" s="5" t="s">
        <v>17</v>
      </c>
      <c r="C2480" s="5" t="s">
        <v>18</v>
      </c>
      <c r="D2480" s="5" t="s">
        <v>19</v>
      </c>
      <c r="E2480" s="77" t="s">
        <v>20</v>
      </c>
      <c r="F2480" s="84">
        <v>119</v>
      </c>
      <c r="G2480" s="81" t="s">
        <v>298</v>
      </c>
      <c r="H2480" s="81" t="s">
        <v>3045</v>
      </c>
      <c r="I2480" s="103">
        <v>1</v>
      </c>
      <c r="J2480" s="103">
        <v>9.7000000000000003E-2</v>
      </c>
      <c r="K2480" s="81"/>
      <c r="L2480" s="81"/>
      <c r="M2480" s="103">
        <v>9.7000000000000003E-2</v>
      </c>
      <c r="N2480" s="81"/>
      <c r="O2480" s="81"/>
      <c r="P2480" s="81"/>
      <c r="Q2480" s="81"/>
      <c r="R2480" s="10" t="str">
        <f>CONCATENATE(Таблица1[[#This Row],[ОКПД]],Таблица1[[#This Row],[Признак периода данных]],Таблица1[[#This Row],[ОКЕИ]])</f>
        <v>11.07.19.121_119</v>
      </c>
      <c r="S2480" s="10" t="str">
        <f>VLOOKUP(Таблица1[[#This Row],[ОКПД]],ОКПД!$A$2:$B$11000,2,FALSE)</f>
        <v>Квасы</v>
      </c>
      <c r="T2480" s="100" t="str">
        <f>VLOOKUP(Таблица1[[#This Row],[ОКЕИ]],'для единиц измирения'!$G$4:$H$1900,2,FALSE)</f>
        <v>тыс. дкл</v>
      </c>
      <c r="U2480" s="10" t="str">
        <f>LEFT(Таблица1[[#This Row],[ОКПД]],2)</f>
        <v>11</v>
      </c>
      <c r="V2480" s="10" t="e">
        <f>IF(H2480=H2487:H2490,"…*",Таблица1[[#This Row],[За отчётный месяц]])</f>
        <v>#VALUE!</v>
      </c>
      <c r="Y2480" s="26">
        <f t="shared" si="54"/>
        <v>9.7000000000000003E-2</v>
      </c>
      <c r="Z2480" s="99">
        <f t="shared" si="55"/>
        <v>0</v>
      </c>
    </row>
    <row r="2481" spans="1:26" ht="20.100000000000001" customHeight="1" x14ac:dyDescent="0.25">
      <c r="A2481" s="94">
        <v>45352</v>
      </c>
      <c r="B2481" s="5" t="s">
        <v>17</v>
      </c>
      <c r="C2481" s="5" t="s">
        <v>18</v>
      </c>
      <c r="D2481" s="5" t="s">
        <v>19</v>
      </c>
      <c r="E2481" s="77" t="s">
        <v>20</v>
      </c>
      <c r="F2481" s="84">
        <v>119</v>
      </c>
      <c r="G2481" s="81" t="s">
        <v>298</v>
      </c>
      <c r="H2481" s="81" t="s">
        <v>227</v>
      </c>
      <c r="I2481" s="103">
        <v>1</v>
      </c>
      <c r="J2481" s="103">
        <v>0.77</v>
      </c>
      <c r="K2481" s="103">
        <v>0.64</v>
      </c>
      <c r="L2481" s="103">
        <v>0.83</v>
      </c>
      <c r="M2481" s="103">
        <v>1.94</v>
      </c>
      <c r="N2481" s="103">
        <v>2.83</v>
      </c>
      <c r="O2481" s="103">
        <v>120.3125</v>
      </c>
      <c r="P2481" s="103">
        <v>92.771084337349393</v>
      </c>
      <c r="Q2481" s="103">
        <v>68.551236749116612</v>
      </c>
      <c r="R2481" s="10" t="str">
        <f>CONCATENATE(Таблица1[[#This Row],[ОКПД]],Таблица1[[#This Row],[Признак периода данных]],Таблица1[[#This Row],[ОКЕИ]])</f>
        <v>11.07.19.190_119</v>
      </c>
      <c r="S2481" s="10" t="str">
        <f>VLOOKUP(Таблица1[[#This Row],[ОКПД]],ОКПД!$A$2:$B$11000,2,FALSE)</f>
        <v>Напитки безалкогольные прочие, не включенные в другие группировки</v>
      </c>
      <c r="T2481" s="100" t="str">
        <f>VLOOKUP(Таблица1[[#This Row],[ОКЕИ]],'для единиц измирения'!$G$4:$H$1900,2,FALSE)</f>
        <v>тыс. дкл</v>
      </c>
      <c r="U2481" s="10" t="str">
        <f>LEFT(Таблица1[[#This Row],[ОКПД]],2)</f>
        <v>11</v>
      </c>
      <c r="V2481" s="10" t="e">
        <f>IF(H2481=H2488:H2491,"…*",Таблица1[[#This Row],[За отчётный месяц]])</f>
        <v>#VALUE!</v>
      </c>
      <c r="Y2481" s="26">
        <f t="shared" si="54"/>
        <v>1.94</v>
      </c>
      <c r="Z2481" s="99">
        <f t="shared" si="55"/>
        <v>68.551236749116612</v>
      </c>
    </row>
    <row r="2482" spans="1:26" ht="20.100000000000001" customHeight="1" x14ac:dyDescent="0.25">
      <c r="A2482" s="94">
        <v>45352</v>
      </c>
      <c r="B2482" s="5" t="s">
        <v>17</v>
      </c>
      <c r="C2482" s="5" t="s">
        <v>18</v>
      </c>
      <c r="D2482" s="5" t="s">
        <v>19</v>
      </c>
      <c r="E2482" s="77" t="s">
        <v>20</v>
      </c>
      <c r="F2482" s="84">
        <v>384</v>
      </c>
      <c r="G2482" s="81" t="s">
        <v>298</v>
      </c>
      <c r="H2482" s="81" t="s">
        <v>355</v>
      </c>
      <c r="I2482" s="103">
        <v>2</v>
      </c>
      <c r="J2482" s="103">
        <v>234.7</v>
      </c>
      <c r="K2482" s="103">
        <v>730.6</v>
      </c>
      <c r="L2482" s="103">
        <v>273</v>
      </c>
      <c r="M2482" s="103">
        <v>1252.7</v>
      </c>
      <c r="N2482" s="103">
        <v>273</v>
      </c>
      <c r="O2482" s="103">
        <v>32.124281412537641</v>
      </c>
      <c r="P2482" s="103">
        <v>85.970695970695971</v>
      </c>
      <c r="Q2482" s="103">
        <v>458.86446886446885</v>
      </c>
      <c r="R2482" s="10" t="str">
        <f>CONCATENATE(Таблица1[[#This Row],[ОКПД]],Таблица1[[#This Row],[Признак периода данных]],Таблица1[[#This Row],[ОКЕИ]])</f>
        <v>17.23.1_384</v>
      </c>
      <c r="S2482" s="10" t="str">
        <f>VLOOKUP(Таблица1[[#This Row],[ОКПД]],ОКПД!$A$2:$B$11000,2,FALSE)</f>
        <v>Принадлежности канцелярские бумажные</v>
      </c>
      <c r="T2482" s="100" t="str">
        <f>VLOOKUP(Таблица1[[#This Row],[ОКЕИ]],'для единиц измирения'!$G$4:$H$1900,2,FALSE)</f>
        <v>тыс.руб</v>
      </c>
      <c r="U2482" s="10" t="str">
        <f>LEFT(Таблица1[[#This Row],[ОКПД]],2)</f>
        <v>17</v>
      </c>
      <c r="V2482" s="10" t="e">
        <f>IF(H2482=H2489:H2492,"…*",Таблица1[[#This Row],[За отчётный месяц]])</f>
        <v>#VALUE!</v>
      </c>
      <c r="Y2482" s="26">
        <f t="shared" si="54"/>
        <v>1252.7</v>
      </c>
      <c r="Z2482" s="99">
        <f t="shared" si="55"/>
        <v>458.86446886446885</v>
      </c>
    </row>
    <row r="2483" spans="1:26" ht="20.100000000000001" customHeight="1" x14ac:dyDescent="0.25">
      <c r="A2483" s="94">
        <v>45352</v>
      </c>
      <c r="B2483" s="5" t="s">
        <v>17</v>
      </c>
      <c r="C2483" s="5" t="s">
        <v>18</v>
      </c>
      <c r="D2483" s="5" t="s">
        <v>19</v>
      </c>
      <c r="E2483" s="77" t="s">
        <v>20</v>
      </c>
      <c r="F2483" s="84">
        <v>798</v>
      </c>
      <c r="G2483" s="81" t="s">
        <v>298</v>
      </c>
      <c r="H2483" s="81" t="s">
        <v>353</v>
      </c>
      <c r="I2483" s="103">
        <v>2</v>
      </c>
      <c r="J2483" s="103">
        <v>7.9610000000000003</v>
      </c>
      <c r="K2483" s="103">
        <v>53.152999999999999</v>
      </c>
      <c r="L2483" s="103">
        <v>4.351</v>
      </c>
      <c r="M2483" s="103">
        <v>62.451999999999998</v>
      </c>
      <c r="N2483" s="103">
        <v>4.351</v>
      </c>
      <c r="O2483" s="103">
        <v>14.977517731830753</v>
      </c>
      <c r="P2483" s="103">
        <v>182.96943231441048</v>
      </c>
      <c r="Q2483" s="103">
        <v>1435.3481958170535</v>
      </c>
      <c r="R2483" s="10" t="str">
        <f>CONCATENATE(Таблица1[[#This Row],[ОКПД]],Таблица1[[#This Row],[Признак периода данных]],Таблица1[[#This Row],[ОКЕИ]])</f>
        <v>17.23.13_798</v>
      </c>
      <c r="S2483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483" s="100" t="str">
        <f>VLOOKUP(Таблица1[[#This Row],[ОКЕИ]],'для единиц измирения'!$G$4:$H$1900,2,FALSE)</f>
        <v>Тысяча штук</v>
      </c>
      <c r="U2483" s="10" t="str">
        <f>LEFT(Таблица1[[#This Row],[ОКПД]],2)</f>
        <v>17</v>
      </c>
      <c r="V2483" s="10" t="e">
        <f>IF(H2483=H2490:H2493,"…*",Таблица1[[#This Row],[За отчётный месяц]])</f>
        <v>#VALUE!</v>
      </c>
      <c r="Y2483" s="26">
        <f t="shared" si="54"/>
        <v>62.451999999999998</v>
      </c>
      <c r="Z2483" s="99">
        <f t="shared" si="55"/>
        <v>1435.3481958170535</v>
      </c>
    </row>
    <row r="2484" spans="1:26" ht="20.100000000000001" customHeight="1" x14ac:dyDescent="0.25">
      <c r="A2484" s="94">
        <v>45352</v>
      </c>
      <c r="B2484" s="5" t="s">
        <v>17</v>
      </c>
      <c r="C2484" s="5" t="s">
        <v>18</v>
      </c>
      <c r="D2484" s="5" t="s">
        <v>19</v>
      </c>
      <c r="E2484" s="77" t="s">
        <v>20</v>
      </c>
      <c r="F2484" s="84">
        <v>384</v>
      </c>
      <c r="G2484" s="81" t="s">
        <v>298</v>
      </c>
      <c r="H2484" s="81" t="s">
        <v>353</v>
      </c>
      <c r="I2484" s="103">
        <v>2</v>
      </c>
      <c r="J2484" s="103">
        <v>234.7</v>
      </c>
      <c r="K2484" s="103">
        <v>730.6</v>
      </c>
      <c r="L2484" s="103">
        <v>273</v>
      </c>
      <c r="M2484" s="103">
        <v>1252.7</v>
      </c>
      <c r="N2484" s="103">
        <v>273</v>
      </c>
      <c r="O2484" s="103">
        <v>32.124281412537641</v>
      </c>
      <c r="P2484" s="103">
        <v>85.970695970695971</v>
      </c>
      <c r="Q2484" s="103">
        <v>458.86446886446885</v>
      </c>
      <c r="R2484" s="10" t="str">
        <f>CONCATENATE(Таблица1[[#This Row],[ОКПД]],Таблица1[[#This Row],[Признак периода данных]],Таблица1[[#This Row],[ОКЕИ]])</f>
        <v>17.23.13_384</v>
      </c>
      <c r="S2484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484" s="100" t="str">
        <f>VLOOKUP(Таблица1[[#This Row],[ОКЕИ]],'для единиц измирения'!$G$4:$H$1900,2,FALSE)</f>
        <v>тыс.руб</v>
      </c>
      <c r="U2484" s="10" t="str">
        <f>LEFT(Таблица1[[#This Row],[ОКПД]],2)</f>
        <v>17</v>
      </c>
      <c r="V2484" s="10" t="e">
        <f>IF(H2484=H2491:H2494,"…*",Таблица1[[#This Row],[За отчётный месяц]])</f>
        <v>#VALUE!</v>
      </c>
      <c r="Y2484" s="26">
        <f t="shared" si="54"/>
        <v>1252.7</v>
      </c>
      <c r="Z2484" s="99">
        <f t="shared" si="55"/>
        <v>458.86446886446885</v>
      </c>
    </row>
    <row r="2485" spans="1:26" ht="20.100000000000001" customHeight="1" x14ac:dyDescent="0.25">
      <c r="A2485" s="94">
        <v>45352</v>
      </c>
      <c r="B2485" s="5" t="s">
        <v>17</v>
      </c>
      <c r="C2485" s="5" t="s">
        <v>18</v>
      </c>
      <c r="D2485" s="5" t="s">
        <v>19</v>
      </c>
      <c r="E2485" s="77" t="s">
        <v>20</v>
      </c>
      <c r="F2485" s="84">
        <v>798</v>
      </c>
      <c r="G2485" s="81" t="s">
        <v>298</v>
      </c>
      <c r="H2485" s="81" t="s">
        <v>4758</v>
      </c>
      <c r="I2485" s="103">
        <v>2</v>
      </c>
      <c r="J2485" s="103">
        <v>5.0000000000000001E-3</v>
      </c>
      <c r="K2485" s="103">
        <v>3.2000000000000001E-2</v>
      </c>
      <c r="L2485" s="81"/>
      <c r="M2485" s="103">
        <v>6.8000000000000005E-2</v>
      </c>
      <c r="N2485" s="81"/>
      <c r="O2485" s="103">
        <v>15.625</v>
      </c>
      <c r="P2485" s="81"/>
      <c r="Q2485" s="81"/>
      <c r="R2485" s="10" t="str">
        <f>CONCATENATE(Таблица1[[#This Row],[ОКПД]],Таблица1[[#This Row],[Признак периода данных]],Таблица1[[#This Row],[ОКЕИ]])</f>
        <v>17.23.13.110_798</v>
      </c>
      <c r="S2485" s="10" t="str">
        <f>VLOOKUP(Таблица1[[#This Row],[ОКПД]],ОКПД!$A$2:$B$11000,2,FALSE)</f>
        <v>Журналы регистрационные из бумаги или картона</v>
      </c>
      <c r="T2485" s="100" t="str">
        <f>VLOOKUP(Таблица1[[#This Row],[ОКЕИ]],'для единиц измирения'!$G$4:$H$1900,2,FALSE)</f>
        <v>Тысяча штук</v>
      </c>
      <c r="U2485" s="10" t="str">
        <f>LEFT(Таблица1[[#This Row],[ОКПД]],2)</f>
        <v>17</v>
      </c>
      <c r="V2485" s="10" t="e">
        <f>IF(H2485=H2492:H2495,"…*",Таблица1[[#This Row],[За отчётный месяц]])</f>
        <v>#VALUE!</v>
      </c>
      <c r="Y2485" s="26">
        <f t="shared" si="54"/>
        <v>6.8000000000000005E-2</v>
      </c>
      <c r="Z2485" s="99">
        <f t="shared" si="55"/>
        <v>0</v>
      </c>
    </row>
    <row r="2486" spans="1:26" ht="20.100000000000001" customHeight="1" x14ac:dyDescent="0.25">
      <c r="A2486" s="94">
        <v>45352</v>
      </c>
      <c r="B2486" s="5" t="s">
        <v>17</v>
      </c>
      <c r="C2486" s="5" t="s">
        <v>18</v>
      </c>
      <c r="D2486" s="5" t="s">
        <v>19</v>
      </c>
      <c r="E2486" s="77" t="s">
        <v>20</v>
      </c>
      <c r="F2486" s="84">
        <v>798</v>
      </c>
      <c r="G2486" s="81" t="s">
        <v>298</v>
      </c>
      <c r="H2486" s="81" t="s">
        <v>354</v>
      </c>
      <c r="I2486" s="103">
        <v>2</v>
      </c>
      <c r="J2486" s="103">
        <v>7.9560000000000004</v>
      </c>
      <c r="K2486" s="103">
        <v>53.121000000000002</v>
      </c>
      <c r="L2486" s="103">
        <v>4.3259999999999996</v>
      </c>
      <c r="M2486" s="103">
        <v>62.384</v>
      </c>
      <c r="N2486" s="103">
        <v>4.3259999999999996</v>
      </c>
      <c r="O2486" s="103">
        <v>14.977127689614276</v>
      </c>
      <c r="P2486" s="103">
        <v>183.91123439667129</v>
      </c>
      <c r="Q2486" s="103">
        <v>1442.0711974110031</v>
      </c>
      <c r="R2486" s="10" t="str">
        <f>CONCATENATE(Таблица1[[#This Row],[ОКПД]],Таблица1[[#This Row],[Признак периода данных]],Таблица1[[#This Row],[ОКЕИ]])</f>
        <v>17.23.13.140_798</v>
      </c>
      <c r="S2486" s="10" t="str">
        <f>VLOOKUP(Таблица1[[#This Row],[ОКПД]],ОКПД!$A$2:$B$11000,2,FALSE)</f>
        <v>Бланки из бумаги или картона</v>
      </c>
      <c r="T2486" s="100" t="str">
        <f>VLOOKUP(Таблица1[[#This Row],[ОКЕИ]],'для единиц измирения'!$G$4:$H$1900,2,FALSE)</f>
        <v>Тысяча штук</v>
      </c>
      <c r="U2486" s="10" t="str">
        <f>LEFT(Таблица1[[#This Row],[ОКПД]],2)</f>
        <v>17</v>
      </c>
      <c r="V2486" s="10" t="e">
        <f>IF(H2486=H2493:H2496,"…*",Таблица1[[#This Row],[За отчётный месяц]])</f>
        <v>#VALUE!</v>
      </c>
      <c r="Y2486" s="26">
        <f t="shared" si="54"/>
        <v>62.384</v>
      </c>
      <c r="Z2486" s="99">
        <f t="shared" si="55"/>
        <v>1442.0711974110031</v>
      </c>
    </row>
    <row r="2487" spans="1:26" ht="20.100000000000001" customHeight="1" x14ac:dyDescent="0.25">
      <c r="A2487" s="94">
        <v>45352</v>
      </c>
      <c r="B2487" s="5" t="s">
        <v>17</v>
      </c>
      <c r="C2487" s="5" t="s">
        <v>18</v>
      </c>
      <c r="D2487" s="5" t="s">
        <v>19</v>
      </c>
      <c r="E2487" s="77" t="s">
        <v>20</v>
      </c>
      <c r="F2487" s="84">
        <v>384</v>
      </c>
      <c r="G2487" s="81" t="s">
        <v>298</v>
      </c>
      <c r="H2487" s="81" t="s">
        <v>235</v>
      </c>
      <c r="I2487" s="103">
        <v>6</v>
      </c>
      <c r="J2487" s="103">
        <v>181.1</v>
      </c>
      <c r="K2487" s="103">
        <v>190.3</v>
      </c>
      <c r="L2487" s="103">
        <v>264.5</v>
      </c>
      <c r="M2487" s="103">
        <v>512.20000000000005</v>
      </c>
      <c r="N2487" s="103">
        <v>827.1</v>
      </c>
      <c r="O2487" s="103">
        <v>95.16552811350499</v>
      </c>
      <c r="P2487" s="103">
        <v>68.468809073724003</v>
      </c>
      <c r="Q2487" s="103">
        <v>61.927215572482169</v>
      </c>
      <c r="R2487" s="10" t="str">
        <f>CONCATENATE(Таблица1[[#This Row],[ОКПД]],Таблица1[[#This Row],[Признак периода данных]],Таблица1[[#This Row],[ОКЕИ]])</f>
        <v>18.1_384</v>
      </c>
      <c r="S2487" s="10" t="str">
        <f>VLOOKUP(Таблица1[[#This Row],[ОКПД]],ОКПД!$A$2:$B$11000,2,FALSE)</f>
        <v>Услуги полиграфические и услуги, связанные с печатанием</v>
      </c>
      <c r="T2487" s="100" t="str">
        <f>VLOOKUP(Таблица1[[#This Row],[ОКЕИ]],'для единиц измирения'!$G$4:$H$1900,2,FALSE)</f>
        <v>тыс.руб</v>
      </c>
      <c r="U2487" s="10" t="str">
        <f>LEFT(Таблица1[[#This Row],[ОКПД]],2)</f>
        <v>18</v>
      </c>
      <c r="V2487" s="10" t="e">
        <f>IF(H2487=H2494:H2497,"…*",Таблица1[[#This Row],[За отчётный месяц]])</f>
        <v>#VALUE!</v>
      </c>
      <c r="Y2487" s="26">
        <f t="shared" si="54"/>
        <v>512.20000000000005</v>
      </c>
      <c r="Z2487" s="99">
        <f t="shared" si="55"/>
        <v>61.927215572482169</v>
      </c>
    </row>
    <row r="2488" spans="1:26" ht="20.100000000000001" customHeight="1" x14ac:dyDescent="0.25">
      <c r="A2488" s="94">
        <v>45352</v>
      </c>
      <c r="B2488" s="5" t="s">
        <v>17</v>
      </c>
      <c r="C2488" s="5" t="s">
        <v>18</v>
      </c>
      <c r="D2488" s="5" t="s">
        <v>19</v>
      </c>
      <c r="E2488" s="77" t="s">
        <v>20</v>
      </c>
      <c r="F2488" s="84">
        <v>384</v>
      </c>
      <c r="G2488" s="81" t="s">
        <v>298</v>
      </c>
      <c r="H2488" s="81" t="s">
        <v>238</v>
      </c>
      <c r="I2488" s="103">
        <v>6</v>
      </c>
      <c r="J2488" s="103">
        <v>181.1</v>
      </c>
      <c r="K2488" s="103">
        <v>190.3</v>
      </c>
      <c r="L2488" s="103">
        <v>264.5</v>
      </c>
      <c r="M2488" s="103">
        <v>512.20000000000005</v>
      </c>
      <c r="N2488" s="103">
        <v>636.9</v>
      </c>
      <c r="O2488" s="103">
        <v>95.16552811350499</v>
      </c>
      <c r="P2488" s="103">
        <v>68.468809073724003</v>
      </c>
      <c r="Q2488" s="103">
        <v>80.420788192808914</v>
      </c>
      <c r="R2488" s="10" t="str">
        <f>CONCATENATE(Таблица1[[#This Row],[ОКПД]],Таблица1[[#This Row],[Признак периода данных]],Таблица1[[#This Row],[ОКЕИ]])</f>
        <v>18.11.10_384</v>
      </c>
      <c r="S2488" s="10" t="str">
        <f>VLOOKUP(Таблица1[[#This Row],[ОКПД]],ОКПД!$A$2:$B$11000,2,FALSE)</f>
        <v>Услуги по печатанию газет</v>
      </c>
      <c r="T2488" s="100" t="str">
        <f>VLOOKUP(Таблица1[[#This Row],[ОКЕИ]],'для единиц измирения'!$G$4:$H$1900,2,FALSE)</f>
        <v>тыс.руб</v>
      </c>
      <c r="U2488" s="10" t="str">
        <f>LEFT(Таблица1[[#This Row],[ОКПД]],2)</f>
        <v>18</v>
      </c>
      <c r="V2488" s="10" t="e">
        <f>IF(H2488=H2495:H2498,"…*",Таблица1[[#This Row],[За отчётный месяц]])</f>
        <v>#VALUE!</v>
      </c>
      <c r="Y2488" s="26">
        <f t="shared" si="54"/>
        <v>512.20000000000005</v>
      </c>
      <c r="Z2488" s="99">
        <f t="shared" si="55"/>
        <v>80.420788192808914</v>
      </c>
    </row>
    <row r="2489" spans="1:26" ht="20.100000000000001" customHeight="1" x14ac:dyDescent="0.25">
      <c r="A2489" s="96">
        <v>45352</v>
      </c>
      <c r="B2489" s="21" t="s">
        <v>17</v>
      </c>
      <c r="C2489" s="21" t="s">
        <v>18</v>
      </c>
      <c r="D2489" s="21" t="s">
        <v>19</v>
      </c>
      <c r="E2489" s="77" t="s">
        <v>20</v>
      </c>
      <c r="F2489" s="84">
        <v>384</v>
      </c>
      <c r="G2489" s="81" t="s">
        <v>298</v>
      </c>
      <c r="H2489" s="81" t="s">
        <v>240</v>
      </c>
      <c r="I2489" s="81"/>
      <c r="J2489" s="81"/>
      <c r="K2489" s="81"/>
      <c r="L2489" s="81"/>
      <c r="M2489" s="81"/>
      <c r="N2489" s="103">
        <v>190.2</v>
      </c>
      <c r="O2489" s="81"/>
      <c r="P2489" s="81"/>
      <c r="Q2489" s="81"/>
      <c r="R2489" s="14" t="str">
        <f>CONCATENATE(Таблица1[[#This Row],[ОКПД]],Таблица1[[#This Row],[Признак периода данных]],Таблица1[[#This Row],[ОКЕИ]])</f>
        <v>18.12.14_384</v>
      </c>
      <c r="S2489" s="1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489" s="101" t="str">
        <f>VLOOKUP(Таблица1[[#This Row],[ОКЕИ]],'для единиц измирения'!$G$4:$H$1900,2,FALSE)</f>
        <v>тыс.руб</v>
      </c>
      <c r="U2489" s="14" t="str">
        <f>LEFT(Таблица1[[#This Row],[ОКПД]],2)</f>
        <v>18</v>
      </c>
      <c r="V2489" s="14" t="e">
        <f>IF(H2489=H2496:H2499,"…*",Таблица1[[#This Row],[За отчётный месяц]])</f>
        <v>#VALUE!</v>
      </c>
      <c r="Y2489" s="26">
        <f t="shared" si="54"/>
        <v>0</v>
      </c>
      <c r="Z2489" s="99">
        <f t="shared" si="55"/>
        <v>0</v>
      </c>
    </row>
    <row r="2490" spans="1:26" ht="20.100000000000001" customHeight="1" x14ac:dyDescent="0.25">
      <c r="A2490" s="94">
        <v>45352</v>
      </c>
      <c r="B2490" s="5" t="s">
        <v>17</v>
      </c>
      <c r="C2490" s="5" t="s">
        <v>18</v>
      </c>
      <c r="D2490" s="5" t="s">
        <v>19</v>
      </c>
      <c r="E2490" s="77" t="s">
        <v>20</v>
      </c>
      <c r="F2490" s="84">
        <v>114</v>
      </c>
      <c r="G2490" s="81" t="s">
        <v>298</v>
      </c>
      <c r="H2490" s="81" t="s">
        <v>243</v>
      </c>
      <c r="I2490" s="103">
        <v>2</v>
      </c>
      <c r="J2490" s="103">
        <v>0.183</v>
      </c>
      <c r="K2490" s="103">
        <v>0.36599999999999999</v>
      </c>
      <c r="L2490" s="103">
        <v>0.65400000000000003</v>
      </c>
      <c r="M2490" s="103">
        <v>0.66600000000000004</v>
      </c>
      <c r="N2490" s="103">
        <v>0.78</v>
      </c>
      <c r="O2490" s="103">
        <v>50</v>
      </c>
      <c r="P2490" s="103">
        <v>27.98165137614679</v>
      </c>
      <c r="Q2490" s="103">
        <v>85.384615384615387</v>
      </c>
      <c r="R2490" s="10" t="str">
        <f>CONCATENATE(Таблица1[[#This Row],[ОКПД]],Таблица1[[#This Row],[Признак периода данных]],Таблица1[[#This Row],[ОКЕИ]])</f>
        <v>20.11.11.150_114</v>
      </c>
      <c r="S2490" s="10" t="str">
        <f>VLOOKUP(Таблица1[[#This Row],[ОКПД]],ОКПД!$A$2:$B$11000,2,FALSE)</f>
        <v>Кислород</v>
      </c>
      <c r="T2490" s="100" t="str">
        <f>VLOOKUP(Таблица1[[#This Row],[ОКЕИ]],'для единиц измирения'!$G$4:$H$1900,2,FALSE)</f>
        <v>тыс.м3</v>
      </c>
      <c r="U2490" s="10" t="str">
        <f>LEFT(Таблица1[[#This Row],[ОКПД]],2)</f>
        <v>20</v>
      </c>
      <c r="V2490" s="10" t="e">
        <f>IF(H2490=H2497:H2500,"…*",Таблица1[[#This Row],[За отчётный месяц]])</f>
        <v>#VALUE!</v>
      </c>
      <c r="Y2490" s="26">
        <f t="shared" si="54"/>
        <v>0.66600000000000004</v>
      </c>
      <c r="Z2490" s="99">
        <f t="shared" si="55"/>
        <v>85.384615384615387</v>
      </c>
    </row>
    <row r="2491" spans="1:26" ht="20.100000000000001" customHeight="1" x14ac:dyDescent="0.25">
      <c r="A2491" s="94">
        <v>45352</v>
      </c>
      <c r="B2491" s="5" t="s">
        <v>17</v>
      </c>
      <c r="C2491" s="5" t="s">
        <v>18</v>
      </c>
      <c r="D2491" s="5" t="s">
        <v>19</v>
      </c>
      <c r="E2491" s="77" t="s">
        <v>20</v>
      </c>
      <c r="F2491" s="84">
        <v>114</v>
      </c>
      <c r="G2491" s="81" t="s">
        <v>298</v>
      </c>
      <c r="H2491" s="81" t="s">
        <v>248</v>
      </c>
      <c r="I2491" s="81"/>
      <c r="J2491" s="81"/>
      <c r="K2491" s="81"/>
      <c r="L2491" s="81"/>
      <c r="M2491" s="81"/>
      <c r="N2491" s="81"/>
      <c r="O2491" s="81"/>
      <c r="P2491" s="81"/>
      <c r="Q2491" s="81"/>
      <c r="R2491" s="10" t="str">
        <f>CONCATENATE(Таблица1[[#This Row],[ОКПД]],Таблица1[[#This Row],[Признак периода данных]],Таблица1[[#This Row],[ОКЕИ]])</f>
        <v>23.63.10_114</v>
      </c>
      <c r="S2491" s="10" t="str">
        <f>VLOOKUP(Таблица1[[#This Row],[ОКПД]],ОКПД!$A$2:$B$11000,2,FALSE)</f>
        <v>Бетон, готовый для заливки (товарный бетон)</v>
      </c>
      <c r="T2491" s="100" t="str">
        <f>VLOOKUP(Таблица1[[#This Row],[ОКЕИ]],'для единиц измирения'!$G$4:$H$1900,2,FALSE)</f>
        <v>тыс.м3</v>
      </c>
      <c r="U2491" s="10" t="str">
        <f>LEFT(Таблица1[[#This Row],[ОКПД]],2)</f>
        <v>23</v>
      </c>
      <c r="V2491" s="10" t="e">
        <f>IF(H2491=H2498:H2501,"…*",Таблица1[[#This Row],[За отчётный месяц]])</f>
        <v>#VALUE!</v>
      </c>
      <c r="Y2491" s="26">
        <f t="shared" si="54"/>
        <v>0</v>
      </c>
      <c r="Z2491" s="99">
        <f t="shared" si="55"/>
        <v>0</v>
      </c>
    </row>
    <row r="2492" spans="1:26" ht="20.100000000000001" customHeight="1" x14ac:dyDescent="0.25">
      <c r="A2492" s="94">
        <v>45352</v>
      </c>
      <c r="B2492" s="5" t="s">
        <v>17</v>
      </c>
      <c r="C2492" s="5" t="s">
        <v>18</v>
      </c>
      <c r="D2492" s="5" t="s">
        <v>19</v>
      </c>
      <c r="E2492" s="77" t="s">
        <v>20</v>
      </c>
      <c r="F2492" s="84">
        <v>384</v>
      </c>
      <c r="G2492" s="81" t="s">
        <v>298</v>
      </c>
      <c r="H2492" s="81" t="s">
        <v>252</v>
      </c>
      <c r="I2492" s="103">
        <v>1</v>
      </c>
      <c r="J2492" s="103">
        <v>194</v>
      </c>
      <c r="K2492" s="81"/>
      <c r="L2492" s="103">
        <v>194</v>
      </c>
      <c r="M2492" s="103">
        <v>194</v>
      </c>
      <c r="N2492" s="103">
        <v>514</v>
      </c>
      <c r="O2492" s="81"/>
      <c r="P2492" s="103">
        <v>100</v>
      </c>
      <c r="Q2492" s="103">
        <v>37.7431906614786</v>
      </c>
      <c r="R2492" s="10" t="str">
        <f>CONCATENATE(Таблица1[[#This Row],[ОКПД]],Таблица1[[#This Row],[Признак периода данных]],Таблица1[[#This Row],[ОКЕИ]])</f>
        <v>31.0_384</v>
      </c>
      <c r="S2492" s="10" t="str">
        <f>VLOOKUP(Таблица1[[#This Row],[ОКПД]],ОКПД!$A$2:$B$11000,2,FALSE)</f>
        <v>Мебель</v>
      </c>
      <c r="T2492" s="100" t="str">
        <f>VLOOKUP(Таблица1[[#This Row],[ОКЕИ]],'для единиц измирения'!$G$4:$H$1900,2,FALSE)</f>
        <v>тыс.руб</v>
      </c>
      <c r="U2492" s="10" t="str">
        <f>LEFT(Таблица1[[#This Row],[ОКПД]],2)</f>
        <v>31</v>
      </c>
      <c r="V2492" s="10" t="e">
        <f>IF(H2492=H2499:H2502,"…*",Таблица1[[#This Row],[За отчётный месяц]])</f>
        <v>#VALUE!</v>
      </c>
      <c r="Y2492" s="26">
        <f t="shared" si="54"/>
        <v>194</v>
      </c>
      <c r="Z2492" s="99">
        <f t="shared" si="55"/>
        <v>37.7431906614786</v>
      </c>
    </row>
    <row r="2493" spans="1:26" ht="20.100000000000001" customHeight="1" x14ac:dyDescent="0.25">
      <c r="A2493" s="94">
        <v>45352</v>
      </c>
      <c r="B2493" s="5" t="s">
        <v>17</v>
      </c>
      <c r="C2493" s="5" t="s">
        <v>18</v>
      </c>
      <c r="D2493" s="5" t="s">
        <v>19</v>
      </c>
      <c r="E2493" s="77" t="s">
        <v>20</v>
      </c>
      <c r="F2493" s="84">
        <v>384</v>
      </c>
      <c r="G2493" s="81" t="s">
        <v>298</v>
      </c>
      <c r="H2493" s="81" t="s">
        <v>9074</v>
      </c>
      <c r="I2493" s="103">
        <v>1</v>
      </c>
      <c r="J2493" s="103">
        <v>14</v>
      </c>
      <c r="K2493" s="81"/>
      <c r="L2493" s="103">
        <v>14</v>
      </c>
      <c r="M2493" s="103">
        <v>28</v>
      </c>
      <c r="N2493" s="103">
        <v>42</v>
      </c>
      <c r="O2493" s="81"/>
      <c r="P2493" s="103">
        <v>100</v>
      </c>
      <c r="Q2493" s="103">
        <v>66.666666666666671</v>
      </c>
      <c r="R2493" s="10" t="str">
        <f>CONCATENATE(Таблица1[[#This Row],[ОКПД]],Таблица1[[#This Row],[Признак периода данных]],Таблица1[[#This Row],[ОКЕИ]])</f>
        <v>31.01.12_384</v>
      </c>
      <c r="S2493" s="10" t="str">
        <f>VLOOKUP(Таблица1[[#This Row],[ОКПД]],ОКПД!$A$2:$B$11000,2,FALSE)</f>
        <v>Мебель деревянная для офисов</v>
      </c>
      <c r="T2493" s="100" t="str">
        <f>VLOOKUP(Таблица1[[#This Row],[ОКЕИ]],'для единиц измирения'!$G$4:$H$1900,2,FALSE)</f>
        <v>тыс.руб</v>
      </c>
      <c r="U2493" s="10" t="str">
        <f>LEFT(Таблица1[[#This Row],[ОКПД]],2)</f>
        <v>31</v>
      </c>
      <c r="V2493" s="10" t="e">
        <f>IF(H2493=H2500:H2503,"…*",Таблица1[[#This Row],[За отчётный месяц]])</f>
        <v>#VALUE!</v>
      </c>
      <c r="Y2493" s="26">
        <f t="shared" si="54"/>
        <v>28</v>
      </c>
      <c r="Z2493" s="99">
        <f t="shared" si="55"/>
        <v>66.666666666666671</v>
      </c>
    </row>
    <row r="2494" spans="1:26" ht="20.100000000000001" customHeight="1" x14ac:dyDescent="0.25">
      <c r="A2494" s="94">
        <v>45352</v>
      </c>
      <c r="B2494" s="5" t="s">
        <v>17</v>
      </c>
      <c r="C2494" s="5" t="s">
        <v>18</v>
      </c>
      <c r="D2494" s="5" t="s">
        <v>19</v>
      </c>
      <c r="E2494" s="77" t="s">
        <v>20</v>
      </c>
      <c r="F2494" s="84">
        <v>384</v>
      </c>
      <c r="G2494" s="81" t="s">
        <v>298</v>
      </c>
      <c r="H2494" s="81" t="s">
        <v>343</v>
      </c>
      <c r="I2494" s="103">
        <v>1</v>
      </c>
      <c r="J2494" s="103">
        <v>180</v>
      </c>
      <c r="K2494" s="81"/>
      <c r="L2494" s="103">
        <v>180</v>
      </c>
      <c r="M2494" s="103">
        <v>180</v>
      </c>
      <c r="N2494" s="103">
        <v>262</v>
      </c>
      <c r="O2494" s="81"/>
      <c r="P2494" s="103">
        <v>100</v>
      </c>
      <c r="Q2494" s="103">
        <v>68.702290076335885</v>
      </c>
      <c r="R2494" s="10" t="str">
        <f>CONCATENATE(Таблица1[[#This Row],[ОКПД]],Таблица1[[#This Row],[Признак периода данных]],Таблица1[[#This Row],[ОКЕИ]])</f>
        <v>31.02.10_384</v>
      </c>
      <c r="S2494" s="10" t="str">
        <f>VLOOKUP(Таблица1[[#This Row],[ОКПД]],ОКПД!$A$2:$B$11000,2,FALSE)</f>
        <v>Мебель кухонная</v>
      </c>
      <c r="T2494" s="100" t="str">
        <f>VLOOKUP(Таблица1[[#This Row],[ОКЕИ]],'для единиц измирения'!$G$4:$H$1900,2,FALSE)</f>
        <v>тыс.руб</v>
      </c>
      <c r="U2494" s="10" t="str">
        <f>LEFT(Таблица1[[#This Row],[ОКПД]],2)</f>
        <v>31</v>
      </c>
      <c r="V2494" s="10" t="e">
        <f>IF(H2494=H2501:H2504,"…*",Таблица1[[#This Row],[За отчётный месяц]])</f>
        <v>#VALUE!</v>
      </c>
      <c r="Y2494" s="26">
        <f t="shared" si="54"/>
        <v>180</v>
      </c>
      <c r="Z2494" s="99">
        <f t="shared" si="55"/>
        <v>68.702290076335885</v>
      </c>
    </row>
    <row r="2495" spans="1:26" ht="20.100000000000001" customHeight="1" x14ac:dyDescent="0.25">
      <c r="A2495" s="94">
        <v>45352</v>
      </c>
      <c r="B2495" s="5" t="s">
        <v>17</v>
      </c>
      <c r="C2495" s="5" t="s">
        <v>18</v>
      </c>
      <c r="D2495" s="5" t="s">
        <v>19</v>
      </c>
      <c r="E2495" s="77" t="s">
        <v>20</v>
      </c>
      <c r="F2495" s="84">
        <v>796</v>
      </c>
      <c r="G2495" s="81" t="s">
        <v>298</v>
      </c>
      <c r="H2495" s="81" t="s">
        <v>9096</v>
      </c>
      <c r="I2495" s="81"/>
      <c r="J2495" s="81"/>
      <c r="K2495" s="81"/>
      <c r="L2495" s="81"/>
      <c r="M2495" s="103">
        <v>1</v>
      </c>
      <c r="N2495" s="81"/>
      <c r="O2495" s="81"/>
      <c r="P2495" s="81"/>
      <c r="Q2495" s="81"/>
      <c r="R2495" s="10" t="str">
        <f>CONCATENATE(Таблица1[[#This Row],[ОКПД]],Таблица1[[#This Row],[Признак периода данных]],Таблица1[[#This Row],[ОКЕИ]])</f>
        <v>31.02.10.001.АГ_796</v>
      </c>
      <c r="S2495" s="10" t="str">
        <f>VLOOKUP(Таблица1[[#This Row],[ОКПД]],ОКПД!$A$2:$B$11000,2,FALSE)</f>
        <v>Столы кухонные, для столовой и гостиной</v>
      </c>
      <c r="T2495" s="100" t="str">
        <f>VLOOKUP(Таблица1[[#This Row],[ОКЕИ]],'для единиц измирения'!$G$4:$H$1900,2,FALSE)</f>
        <v>штук</v>
      </c>
      <c r="U2495" s="10" t="str">
        <f>LEFT(Таблица1[[#This Row],[ОКПД]],2)</f>
        <v>31</v>
      </c>
      <c r="V2495" s="10" t="e">
        <f>IF(H2495=H2502:H2505,"…*",Таблица1[[#This Row],[За отчётный месяц]])</f>
        <v>#VALUE!</v>
      </c>
      <c r="Y2495" s="26">
        <f t="shared" si="54"/>
        <v>1</v>
      </c>
      <c r="Z2495" s="99">
        <f t="shared" si="55"/>
        <v>0</v>
      </c>
    </row>
    <row r="2496" spans="1:26" ht="20.100000000000001" customHeight="1" x14ac:dyDescent="0.25">
      <c r="A2496" s="94">
        <v>45352</v>
      </c>
      <c r="B2496" s="5" t="s">
        <v>17</v>
      </c>
      <c r="C2496" s="5" t="s">
        <v>18</v>
      </c>
      <c r="D2496" s="5" t="s">
        <v>19</v>
      </c>
      <c r="E2496" s="77" t="s">
        <v>20</v>
      </c>
      <c r="F2496" s="84">
        <v>796</v>
      </c>
      <c r="G2496" s="81" t="s">
        <v>298</v>
      </c>
      <c r="H2496" s="81" t="s">
        <v>255</v>
      </c>
      <c r="I2496" s="81"/>
      <c r="J2496" s="81"/>
      <c r="K2496" s="81"/>
      <c r="L2496" s="81"/>
      <c r="M2496" s="103">
        <v>1</v>
      </c>
      <c r="N2496" s="103">
        <v>1</v>
      </c>
      <c r="O2496" s="81"/>
      <c r="P2496" s="81"/>
      <c r="Q2496" s="103">
        <v>100</v>
      </c>
      <c r="R2496" s="10" t="str">
        <f>CONCATENATE(Таблица1[[#This Row],[ОКПД]],Таблица1[[#This Row],[Признак периода данных]],Таблица1[[#This Row],[ОКЕИ]])</f>
        <v>31.02.10.002.АГ_796</v>
      </c>
      <c r="S2496" s="10" t="str">
        <f>VLOOKUP(Таблица1[[#This Row],[ОКПД]],ОКПД!$A$2:$B$11000,2,FALSE)</f>
        <v>Шкафы кухонные, для спальни, столовой и гостиной</v>
      </c>
      <c r="T2496" s="100" t="str">
        <f>VLOOKUP(Таблица1[[#This Row],[ОКЕИ]],'для единиц измирения'!$G$4:$H$1900,2,FALSE)</f>
        <v>штук</v>
      </c>
      <c r="U2496" s="10" t="str">
        <f>LEFT(Таблица1[[#This Row],[ОКПД]],2)</f>
        <v>31</v>
      </c>
      <c r="V2496" s="10" t="e">
        <f>IF(H2496=H2503:H2506,"…*",Таблица1[[#This Row],[За отчётный месяц]])</f>
        <v>#VALUE!</v>
      </c>
      <c r="Y2496" s="26">
        <f t="shared" si="54"/>
        <v>1</v>
      </c>
      <c r="Z2496" s="99">
        <f t="shared" si="55"/>
        <v>100</v>
      </c>
    </row>
    <row r="2497" spans="1:26" ht="20.100000000000001" customHeight="1" x14ac:dyDescent="0.25">
      <c r="A2497" s="94">
        <v>45352</v>
      </c>
      <c r="B2497" s="5" t="s">
        <v>17</v>
      </c>
      <c r="C2497" s="5" t="s">
        <v>18</v>
      </c>
      <c r="D2497" s="5" t="s">
        <v>19</v>
      </c>
      <c r="E2497" s="77" t="s">
        <v>20</v>
      </c>
      <c r="F2497" s="84">
        <v>796</v>
      </c>
      <c r="G2497" s="81" t="s">
        <v>298</v>
      </c>
      <c r="H2497" s="81" t="s">
        <v>9098</v>
      </c>
      <c r="I2497" s="81"/>
      <c r="J2497" s="81"/>
      <c r="K2497" s="81"/>
      <c r="L2497" s="81"/>
      <c r="M2497" s="103">
        <v>1</v>
      </c>
      <c r="N2497" s="81"/>
      <c r="O2497" s="81"/>
      <c r="P2497" s="81"/>
      <c r="Q2497" s="81"/>
      <c r="R2497" s="10" t="str">
        <f>CONCATENATE(Таблица1[[#This Row],[ОКПД]],Таблица1[[#This Row],[Признак периода данных]],Таблица1[[#This Row],[ОКЕИ]])</f>
        <v>31.02.10.110_796</v>
      </c>
      <c r="S2497" s="10" t="str">
        <f>VLOOKUP(Таблица1[[#This Row],[ОКПД]],ОКПД!$A$2:$B$11000,2,FALSE)</f>
        <v>Столы кухонные</v>
      </c>
      <c r="T2497" s="100" t="str">
        <f>VLOOKUP(Таблица1[[#This Row],[ОКЕИ]],'для единиц измирения'!$G$4:$H$1900,2,FALSE)</f>
        <v>штук</v>
      </c>
      <c r="U2497" s="10" t="str">
        <f>LEFT(Таблица1[[#This Row],[ОКПД]],2)</f>
        <v>31</v>
      </c>
      <c r="V2497" s="10" t="e">
        <f>IF(H2497=H2504:H2507,"…*",Таблица1[[#This Row],[За отчётный месяц]])</f>
        <v>#VALUE!</v>
      </c>
      <c r="Y2497" s="26">
        <f t="shared" si="54"/>
        <v>1</v>
      </c>
      <c r="Z2497" s="99">
        <f t="shared" si="55"/>
        <v>0</v>
      </c>
    </row>
    <row r="2498" spans="1:26" ht="20.100000000000001" customHeight="1" x14ac:dyDescent="0.25">
      <c r="A2498" s="94">
        <v>45352</v>
      </c>
      <c r="B2498" s="5" t="s">
        <v>17</v>
      </c>
      <c r="C2498" s="5" t="s">
        <v>18</v>
      </c>
      <c r="D2498" s="5" t="s">
        <v>19</v>
      </c>
      <c r="E2498" s="77" t="s">
        <v>20</v>
      </c>
      <c r="F2498" s="84">
        <v>796</v>
      </c>
      <c r="G2498" s="81" t="s">
        <v>298</v>
      </c>
      <c r="H2498" s="81" t="s">
        <v>344</v>
      </c>
      <c r="I2498" s="81"/>
      <c r="J2498" s="81"/>
      <c r="K2498" s="81"/>
      <c r="L2498" s="81"/>
      <c r="M2498" s="81"/>
      <c r="N2498" s="103">
        <v>2</v>
      </c>
      <c r="O2498" s="81"/>
      <c r="P2498" s="81"/>
      <c r="Q2498" s="81"/>
      <c r="R2498" s="10" t="str">
        <f>CONCATENATE(Таблица1[[#This Row],[ОКПД]],Таблица1[[#This Row],[Признак периода данных]],Таблица1[[#This Row],[ОКЕИ]])</f>
        <v>31.09.12.001.АГ_796</v>
      </c>
      <c r="S2498" s="10" t="str">
        <f>VLOOKUP(Таблица1[[#This Row],[ОКПД]],ОКПД!$A$2:$B$11000,2,FALSE)</f>
        <v>Кровати деревянные</v>
      </c>
      <c r="T2498" s="100" t="str">
        <f>VLOOKUP(Таблица1[[#This Row],[ОКЕИ]],'для единиц измирения'!$G$4:$H$1900,2,FALSE)</f>
        <v>штук</v>
      </c>
      <c r="U2498" s="10" t="str">
        <f>LEFT(Таблица1[[#This Row],[ОКПД]],2)</f>
        <v>31</v>
      </c>
      <c r="V2498" s="10" t="e">
        <f>IF(H2498=H2505:H2508,"…*",Таблица1[[#This Row],[За отчётный месяц]])</f>
        <v>#VALUE!</v>
      </c>
      <c r="Y2498" s="26">
        <f t="shared" si="54"/>
        <v>0</v>
      </c>
      <c r="Z2498" s="99">
        <f t="shared" si="55"/>
        <v>0</v>
      </c>
    </row>
    <row r="2499" spans="1:26" ht="20.100000000000001" customHeight="1" x14ac:dyDescent="0.25">
      <c r="A2499" s="94">
        <v>45352</v>
      </c>
      <c r="B2499" s="5" t="s">
        <v>17</v>
      </c>
      <c r="C2499" s="5" t="s">
        <v>18</v>
      </c>
      <c r="D2499" s="5" t="s">
        <v>19</v>
      </c>
      <c r="E2499" s="77" t="s">
        <v>20</v>
      </c>
      <c r="F2499" s="84">
        <v>796</v>
      </c>
      <c r="G2499" s="81" t="s">
        <v>298</v>
      </c>
      <c r="H2499" s="81" t="s">
        <v>9136</v>
      </c>
      <c r="I2499" s="81"/>
      <c r="J2499" s="81"/>
      <c r="K2499" s="81"/>
      <c r="L2499" s="81"/>
      <c r="M2499" s="103">
        <v>1</v>
      </c>
      <c r="N2499" s="103">
        <v>1</v>
      </c>
      <c r="O2499" s="81"/>
      <c r="P2499" s="81"/>
      <c r="Q2499" s="103">
        <v>100</v>
      </c>
      <c r="R2499" s="10" t="str">
        <f>CONCATENATE(Таблица1[[#This Row],[ОКПД]],Таблица1[[#This Row],[Признак периода данных]],Таблица1[[#This Row],[ОКЕИ]])</f>
        <v>31.09.12.110_796</v>
      </c>
      <c r="S2499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2499" s="100" t="str">
        <f>VLOOKUP(Таблица1[[#This Row],[ОКЕИ]],'для единиц измирения'!$G$4:$H$1900,2,FALSE)</f>
        <v>штук</v>
      </c>
      <c r="U2499" s="10" t="str">
        <f>LEFT(Таблица1[[#This Row],[ОКПД]],2)</f>
        <v>31</v>
      </c>
      <c r="V2499" s="10" t="e">
        <f>IF(H2499=H2506:H2509,"…*",Таблица1[[#This Row],[За отчётный месяц]])</f>
        <v>#VALUE!</v>
      </c>
      <c r="Y2499" s="26">
        <f t="shared" si="54"/>
        <v>1</v>
      </c>
      <c r="Z2499" s="99">
        <f t="shared" si="55"/>
        <v>100</v>
      </c>
    </row>
    <row r="2500" spans="1:26" ht="20.100000000000001" customHeight="1" x14ac:dyDescent="0.25">
      <c r="A2500" s="94">
        <v>45352</v>
      </c>
      <c r="B2500" s="5" t="s">
        <v>17</v>
      </c>
      <c r="C2500" s="5" t="s">
        <v>18</v>
      </c>
      <c r="D2500" s="5" t="s">
        <v>19</v>
      </c>
      <c r="E2500" s="77" t="s">
        <v>20</v>
      </c>
      <c r="F2500" s="84">
        <v>796</v>
      </c>
      <c r="G2500" s="81" t="s">
        <v>298</v>
      </c>
      <c r="H2500" s="81" t="s">
        <v>9140</v>
      </c>
      <c r="I2500" s="81"/>
      <c r="J2500" s="81"/>
      <c r="K2500" s="81"/>
      <c r="L2500" s="81"/>
      <c r="M2500" s="103">
        <v>1</v>
      </c>
      <c r="N2500" s="103">
        <v>1</v>
      </c>
      <c r="O2500" s="81"/>
      <c r="P2500" s="81"/>
      <c r="Q2500" s="103">
        <v>100</v>
      </c>
      <c r="R2500" s="10" t="str">
        <f>CONCATENATE(Таблица1[[#This Row],[ОКПД]],Таблица1[[#This Row],[Признак периода данных]],Таблица1[[#This Row],[ОКЕИ]])</f>
        <v>31.09.12.119_796</v>
      </c>
      <c r="S2500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500" s="100" t="str">
        <f>VLOOKUP(Таблица1[[#This Row],[ОКЕИ]],'для единиц измирения'!$G$4:$H$1900,2,FALSE)</f>
        <v>штук</v>
      </c>
      <c r="U2500" s="10" t="str">
        <f>LEFT(Таблица1[[#This Row],[ОКПД]],2)</f>
        <v>31</v>
      </c>
      <c r="V2500" s="10" t="e">
        <f>IF(H2500=H2507:H2510,"…*",Таблица1[[#This Row],[За отчётный месяц]])</f>
        <v>#VALUE!</v>
      </c>
      <c r="Y2500" s="26">
        <f t="shared" si="54"/>
        <v>1</v>
      </c>
      <c r="Z2500" s="99">
        <f t="shared" si="55"/>
        <v>100</v>
      </c>
    </row>
    <row r="2501" spans="1:26" ht="20.100000000000001" customHeight="1" x14ac:dyDescent="0.25">
      <c r="A2501" s="94">
        <v>45352</v>
      </c>
      <c r="B2501" s="5" t="s">
        <v>17</v>
      </c>
      <c r="C2501" s="5" t="s">
        <v>18</v>
      </c>
      <c r="D2501" s="5" t="s">
        <v>19</v>
      </c>
      <c r="E2501" s="77" t="s">
        <v>20</v>
      </c>
      <c r="F2501" s="84">
        <v>796</v>
      </c>
      <c r="G2501" s="81" t="s">
        <v>298</v>
      </c>
      <c r="H2501" s="81" t="s">
        <v>257</v>
      </c>
      <c r="I2501" s="81"/>
      <c r="J2501" s="81"/>
      <c r="K2501" s="81"/>
      <c r="L2501" s="81"/>
      <c r="M2501" s="103">
        <v>1</v>
      </c>
      <c r="N2501" s="103">
        <v>3</v>
      </c>
      <c r="O2501" s="81"/>
      <c r="P2501" s="81"/>
      <c r="Q2501" s="103">
        <v>33.333333333333336</v>
      </c>
      <c r="R2501" s="10" t="str">
        <f>CONCATENATE(Таблица1[[#This Row],[ОКПД]],Таблица1[[#This Row],[Признак периода данных]],Таблица1[[#This Row],[ОКЕИ]])</f>
        <v>31.09.12.120_796</v>
      </c>
      <c r="S2501" s="10" t="str">
        <f>VLOOKUP(Таблица1[[#This Row],[ОКПД]],ОКПД!$A$2:$B$11000,2,FALSE)</f>
        <v>Мебель деревянная для спальни</v>
      </c>
      <c r="T2501" s="100" t="str">
        <f>VLOOKUP(Таблица1[[#This Row],[ОКЕИ]],'для единиц измирения'!$G$4:$H$1900,2,FALSE)</f>
        <v>штук</v>
      </c>
      <c r="U2501" s="10" t="str">
        <f>LEFT(Таблица1[[#This Row],[ОКПД]],2)</f>
        <v>31</v>
      </c>
      <c r="V2501" s="10" t="e">
        <f>IF(H2501=H2508:H2511,"…*",Таблица1[[#This Row],[За отчётный месяц]])</f>
        <v>#VALUE!</v>
      </c>
      <c r="Y2501" s="26">
        <f t="shared" si="54"/>
        <v>1</v>
      </c>
      <c r="Z2501" s="99">
        <f t="shared" si="55"/>
        <v>33.333333333333336</v>
      </c>
    </row>
    <row r="2502" spans="1:26" ht="20.100000000000001" customHeight="1" x14ac:dyDescent="0.25">
      <c r="A2502" s="94">
        <v>45352</v>
      </c>
      <c r="B2502" s="5" t="s">
        <v>17</v>
      </c>
      <c r="C2502" s="5" t="s">
        <v>18</v>
      </c>
      <c r="D2502" s="5" t="s">
        <v>19</v>
      </c>
      <c r="E2502" s="77" t="s">
        <v>20</v>
      </c>
      <c r="F2502" s="84">
        <v>796</v>
      </c>
      <c r="G2502" s="81" t="s">
        <v>298</v>
      </c>
      <c r="H2502" s="81" t="s">
        <v>345</v>
      </c>
      <c r="I2502" s="81"/>
      <c r="J2502" s="81"/>
      <c r="K2502" s="81"/>
      <c r="L2502" s="81"/>
      <c r="M2502" s="81"/>
      <c r="N2502" s="103">
        <v>2</v>
      </c>
      <c r="O2502" s="81"/>
      <c r="P2502" s="81"/>
      <c r="Q2502" s="81"/>
      <c r="R2502" s="10" t="str">
        <f>CONCATENATE(Таблица1[[#This Row],[ОКПД]],Таблица1[[#This Row],[Признак периода данных]],Таблица1[[#This Row],[ОКЕИ]])</f>
        <v>31.09.12.121_796</v>
      </c>
      <c r="S2502" s="10" t="str">
        <f>VLOOKUP(Таблица1[[#This Row],[ОКПД]],ОКПД!$A$2:$B$11000,2,FALSE)</f>
        <v>Кровати деревянные для взрослых</v>
      </c>
      <c r="T2502" s="100" t="str">
        <f>VLOOKUP(Таблица1[[#This Row],[ОКЕИ]],'для единиц измирения'!$G$4:$H$1900,2,FALSE)</f>
        <v>штук</v>
      </c>
      <c r="U2502" s="10" t="str">
        <f>LEFT(Таблица1[[#This Row],[ОКПД]],2)</f>
        <v>31</v>
      </c>
      <c r="V2502" s="10" t="e">
        <f>IF(H2502=H2509:H2512,"…*",Таблица1[[#This Row],[За отчётный месяц]])</f>
        <v>#VALUE!</v>
      </c>
      <c r="Y2502" s="26">
        <f t="shared" si="54"/>
        <v>0</v>
      </c>
      <c r="Z2502" s="99">
        <f t="shared" si="55"/>
        <v>0</v>
      </c>
    </row>
    <row r="2503" spans="1:26" ht="20.100000000000001" customHeight="1" x14ac:dyDescent="0.25">
      <c r="A2503" s="94">
        <v>45352</v>
      </c>
      <c r="B2503" s="5" t="s">
        <v>17</v>
      </c>
      <c r="C2503" s="5" t="s">
        <v>18</v>
      </c>
      <c r="D2503" s="5" t="s">
        <v>19</v>
      </c>
      <c r="E2503" s="77" t="s">
        <v>20</v>
      </c>
      <c r="F2503" s="84">
        <v>796</v>
      </c>
      <c r="G2503" s="81" t="s">
        <v>298</v>
      </c>
      <c r="H2503" s="81" t="s">
        <v>259</v>
      </c>
      <c r="I2503" s="81"/>
      <c r="J2503" s="81"/>
      <c r="K2503" s="81"/>
      <c r="L2503" s="81"/>
      <c r="M2503" s="103">
        <v>1</v>
      </c>
      <c r="N2503" s="103">
        <v>1</v>
      </c>
      <c r="O2503" s="81"/>
      <c r="P2503" s="81"/>
      <c r="Q2503" s="103">
        <v>100</v>
      </c>
      <c r="R2503" s="10" t="str">
        <f>CONCATENATE(Таблица1[[#This Row],[ОКПД]],Таблица1[[#This Row],[Признак периода данных]],Таблица1[[#This Row],[ОКЕИ]])</f>
        <v>31.09.12.123_796</v>
      </c>
      <c r="S2503" s="10" t="str">
        <f>VLOOKUP(Таблица1[[#This Row],[ОКПД]],ОКПД!$A$2:$B$11000,2,FALSE)</f>
        <v>Шкафы деревянные для спальни</v>
      </c>
      <c r="T2503" s="100" t="str">
        <f>VLOOKUP(Таблица1[[#This Row],[ОКЕИ]],'для единиц измирения'!$G$4:$H$1900,2,FALSE)</f>
        <v>штук</v>
      </c>
      <c r="U2503" s="10" t="str">
        <f>LEFT(Таблица1[[#This Row],[ОКПД]],2)</f>
        <v>31</v>
      </c>
      <c r="V2503" s="10" t="e">
        <f>IF(H2503=H2510:H2513,"…*",Таблица1[[#This Row],[За отчётный месяц]])</f>
        <v>#VALUE!</v>
      </c>
      <c r="Y2503" s="26">
        <f t="shared" si="54"/>
        <v>1</v>
      </c>
      <c r="Z2503" s="99">
        <f t="shared" si="55"/>
        <v>100</v>
      </c>
    </row>
    <row r="2504" spans="1:26" ht="20.100000000000001" customHeight="1" x14ac:dyDescent="0.25">
      <c r="A2504" s="96">
        <v>45352</v>
      </c>
      <c r="B2504" s="21" t="s">
        <v>17</v>
      </c>
      <c r="C2504" s="21" t="s">
        <v>18</v>
      </c>
      <c r="D2504" s="21" t="s">
        <v>19</v>
      </c>
      <c r="E2504" s="77" t="s">
        <v>20</v>
      </c>
      <c r="F2504" s="84">
        <v>384</v>
      </c>
      <c r="G2504" s="81" t="s">
        <v>298</v>
      </c>
      <c r="H2504" s="81" t="s">
        <v>408</v>
      </c>
      <c r="I2504" s="103">
        <v>1</v>
      </c>
      <c r="J2504" s="103">
        <v>20</v>
      </c>
      <c r="K2504" s="81"/>
      <c r="L2504" s="103">
        <v>20</v>
      </c>
      <c r="M2504" s="103">
        <v>20</v>
      </c>
      <c r="N2504" s="103">
        <v>20</v>
      </c>
      <c r="O2504" s="81"/>
      <c r="P2504" s="103">
        <v>100</v>
      </c>
      <c r="Q2504" s="103">
        <v>100</v>
      </c>
      <c r="R2504" s="14" t="str">
        <f>CONCATENATE(Таблица1[[#This Row],[ОКПД]],Таблица1[[#This Row],[Признак периода данных]],Таблица1[[#This Row],[ОКЕИ]])</f>
        <v>32.99.56_384</v>
      </c>
      <c r="S2504" s="14" t="str">
        <f>VLOOKUP(Таблица1[[#This Row],[ОКПД]],ОКПД!$A$2:$B$11000,2,FALSE)</f>
        <v>Изделия народных художественных промыслов</v>
      </c>
      <c r="T2504" s="101" t="str">
        <f>VLOOKUP(Таблица1[[#This Row],[ОКЕИ]],'для единиц измирения'!$G$4:$H$1900,2,FALSE)</f>
        <v>тыс.руб</v>
      </c>
      <c r="U2504" s="14" t="str">
        <f>LEFT(Таблица1[[#This Row],[ОКПД]],2)</f>
        <v>32</v>
      </c>
      <c r="V2504" s="14" t="e">
        <f>IF(H2504=H2511:H2514,"…*",Таблица1[[#This Row],[За отчётный месяц]])</f>
        <v>#VALUE!</v>
      </c>
      <c r="Y2504" s="26">
        <f t="shared" si="54"/>
        <v>20</v>
      </c>
      <c r="Z2504" s="99">
        <f t="shared" si="55"/>
        <v>100</v>
      </c>
    </row>
    <row r="2505" spans="1:26" ht="20.100000000000001" customHeight="1" x14ac:dyDescent="0.25">
      <c r="A2505" s="94">
        <v>45352</v>
      </c>
      <c r="B2505" s="5" t="s">
        <v>17</v>
      </c>
      <c r="C2505" s="5" t="s">
        <v>18</v>
      </c>
      <c r="D2505" s="5" t="s">
        <v>19</v>
      </c>
      <c r="E2505" s="77" t="s">
        <v>20</v>
      </c>
      <c r="F2505" s="84">
        <v>384</v>
      </c>
      <c r="G2505" s="81" t="s">
        <v>298</v>
      </c>
      <c r="H2505" s="81" t="s">
        <v>9615</v>
      </c>
      <c r="I2505" s="103">
        <v>4</v>
      </c>
      <c r="J2505" s="103">
        <v>34743.800000000003</v>
      </c>
      <c r="K2505" s="103">
        <v>10343.700000000001</v>
      </c>
      <c r="L2505" s="81"/>
      <c r="M2505" s="103">
        <v>60251</v>
      </c>
      <c r="N2505" s="81"/>
      <c r="O2505" s="103">
        <v>335.89334570801549</v>
      </c>
      <c r="P2505" s="81"/>
      <c r="Q2505" s="81"/>
      <c r="R2505" s="10" t="str">
        <f>CONCATENATE(Таблица1[[#This Row],[ОКПД]],Таблица1[[#This Row],[Признак периода данных]],Таблица1[[#This Row],[ОКЕИ]])</f>
        <v>33.1_384</v>
      </c>
      <c r="S2505" s="10" t="str">
        <f>VLOOKUP(Таблица1[[#This Row],[ОКПД]],ОКПД!$A$2:$B$11000,2,FALSE)</f>
        <v>Услуги по ремонту металлоизделий, машин и оборудования</v>
      </c>
      <c r="T2505" s="100" t="str">
        <f>VLOOKUP(Таблица1[[#This Row],[ОКЕИ]],'для единиц измирения'!$G$4:$H$1900,2,FALSE)</f>
        <v>тыс.руб</v>
      </c>
      <c r="U2505" s="10" t="str">
        <f>LEFT(Таблица1[[#This Row],[ОКПД]],2)</f>
        <v>33</v>
      </c>
      <c r="V2505" s="10" t="e">
        <f>IF(H2505=H2512:H2515,"…*",Таблица1[[#This Row],[За отчётный месяц]])</f>
        <v>#VALUE!</v>
      </c>
      <c r="Y2505" s="26">
        <f t="shared" ref="Y2505:Y2522" si="56">M2505</f>
        <v>60251</v>
      </c>
      <c r="Z2505" s="99">
        <f t="shared" ref="Z2505:Z2522" si="57">Q2505</f>
        <v>0</v>
      </c>
    </row>
    <row r="2506" spans="1:26" ht="20.100000000000001" customHeight="1" x14ac:dyDescent="0.25">
      <c r="A2506" s="94">
        <v>45352</v>
      </c>
      <c r="B2506" s="5" t="s">
        <v>17</v>
      </c>
      <c r="C2506" s="5" t="s">
        <v>18</v>
      </c>
      <c r="D2506" s="5" t="s">
        <v>19</v>
      </c>
      <c r="E2506" s="77" t="s">
        <v>20</v>
      </c>
      <c r="F2506" s="84">
        <v>247</v>
      </c>
      <c r="G2506" s="81" t="s">
        <v>298</v>
      </c>
      <c r="H2506" s="81" t="s">
        <v>262</v>
      </c>
      <c r="I2506" s="103">
        <v>25</v>
      </c>
      <c r="J2506" s="103">
        <v>100.252</v>
      </c>
      <c r="K2506" s="103">
        <v>99.793999999999997</v>
      </c>
      <c r="L2506" s="103">
        <v>88.302999999999997</v>
      </c>
      <c r="M2506" s="103">
        <v>312.85599999999999</v>
      </c>
      <c r="N2506" s="103">
        <v>262.529</v>
      </c>
      <c r="O2506" s="103">
        <v>100.45894542758082</v>
      </c>
      <c r="P2506" s="103">
        <v>113.53181658607295</v>
      </c>
      <c r="Q2506" s="103">
        <v>119.1700726395941</v>
      </c>
      <c r="R2506" s="10" t="str">
        <f>CONCATENATE(Таблица1[[#This Row],[ОКПД]],Таблица1[[#This Row],[Признак периода данных]],Таблица1[[#This Row],[ОКЕИ]])</f>
        <v>35.11.10_247</v>
      </c>
      <c r="S2506" s="10" t="str">
        <f>VLOOKUP(Таблица1[[#This Row],[ОКПД]],ОКПД!$A$2:$B$11000,2,FALSE)</f>
        <v>Электроэнергия</v>
      </c>
      <c r="T2506" s="100" t="str">
        <f>VLOOKUP(Таблица1[[#This Row],[ОКЕИ]],'для единиц измирения'!$G$4:$H$1900,2,FALSE)</f>
        <v>млн. кВт. ч</v>
      </c>
      <c r="U2506" s="10" t="str">
        <f>LEFT(Таблица1[[#This Row],[ОКПД]],2)</f>
        <v>35</v>
      </c>
      <c r="V2506" s="10" t="e">
        <f>IF(H2506=H2513:H2516,"…*",Таблица1[[#This Row],[За отчётный месяц]])</f>
        <v>#VALUE!</v>
      </c>
      <c r="Y2506" s="26">
        <f t="shared" si="56"/>
        <v>312.85599999999999</v>
      </c>
      <c r="Z2506" s="99">
        <f t="shared" si="57"/>
        <v>119.1700726395941</v>
      </c>
    </row>
    <row r="2507" spans="1:26" ht="20.100000000000001" customHeight="1" x14ac:dyDescent="0.25">
      <c r="A2507" s="96">
        <v>45352</v>
      </c>
      <c r="B2507" s="21" t="s">
        <v>17</v>
      </c>
      <c r="C2507" s="21" t="s">
        <v>18</v>
      </c>
      <c r="D2507" s="21" t="s">
        <v>19</v>
      </c>
      <c r="E2507" s="77" t="s">
        <v>20</v>
      </c>
      <c r="F2507" s="84">
        <v>247</v>
      </c>
      <c r="G2507" s="81" t="s">
        <v>298</v>
      </c>
      <c r="H2507" s="81" t="s">
        <v>266</v>
      </c>
      <c r="I2507" s="103">
        <v>21</v>
      </c>
      <c r="J2507" s="103">
        <v>63.140999999999998</v>
      </c>
      <c r="K2507" s="103">
        <v>63.243000000000002</v>
      </c>
      <c r="L2507" s="103">
        <v>49.463999999999999</v>
      </c>
      <c r="M2507" s="103">
        <v>192.64500000000001</v>
      </c>
      <c r="N2507" s="103">
        <v>150.59800000000001</v>
      </c>
      <c r="O2507" s="103">
        <v>99.83871732839998</v>
      </c>
      <c r="P2507" s="103">
        <v>127.65041242115478</v>
      </c>
      <c r="Q2507" s="103">
        <v>127.92002549834659</v>
      </c>
      <c r="R2507" s="14" t="str">
        <f>CONCATENATE(Таблица1[[#This Row],[ОКПД]],Таблица1[[#This Row],[Признак периода данных]],Таблица1[[#This Row],[ОКЕИ]])</f>
        <v>35.11.10.001.АГ_247</v>
      </c>
      <c r="S2507" s="14" t="str">
        <f>VLOOKUP(Таблица1[[#This Row],[ОКПД]],ОКПД!$A$2:$B$11000,2,FALSE)</f>
        <v xml:space="preserve">Электроэнергия, произведенная тепловыми электростанциями </v>
      </c>
      <c r="T2507" s="101" t="str">
        <f>VLOOKUP(Таблица1[[#This Row],[ОКЕИ]],'для единиц измирения'!$G$4:$H$1900,2,FALSE)</f>
        <v>млн. кВт. ч</v>
      </c>
      <c r="U2507" s="14" t="str">
        <f>LEFT(Таблица1[[#This Row],[ОКПД]],2)</f>
        <v>35</v>
      </c>
      <c r="V2507" s="14" t="e">
        <f>IF(H2507=H2514:H2517,"…*",Таблица1[[#This Row],[За отчётный месяц]])</f>
        <v>#VALUE!</v>
      </c>
      <c r="Y2507" s="26">
        <f t="shared" si="56"/>
        <v>192.64500000000001</v>
      </c>
      <c r="Z2507" s="99">
        <f t="shared" si="57"/>
        <v>127.92002549834659</v>
      </c>
    </row>
    <row r="2508" spans="1:26" ht="20.100000000000001" customHeight="1" x14ac:dyDescent="0.25">
      <c r="A2508" s="94">
        <v>45352</v>
      </c>
      <c r="B2508" s="5" t="s">
        <v>17</v>
      </c>
      <c r="C2508" s="5" t="s">
        <v>18</v>
      </c>
      <c r="D2508" s="5" t="s">
        <v>19</v>
      </c>
      <c r="E2508" s="77" t="s">
        <v>20</v>
      </c>
      <c r="F2508" s="84">
        <v>247</v>
      </c>
      <c r="G2508" s="81" t="s">
        <v>298</v>
      </c>
      <c r="H2508" s="81" t="s">
        <v>346</v>
      </c>
      <c r="I2508" s="103">
        <v>1</v>
      </c>
      <c r="J2508" s="103">
        <v>14.122999999999999</v>
      </c>
      <c r="K2508" s="103">
        <v>14.032</v>
      </c>
      <c r="L2508" s="81"/>
      <c r="M2508" s="103">
        <v>42.561</v>
      </c>
      <c r="N2508" s="81"/>
      <c r="O2508" s="103">
        <v>100.64851767388825</v>
      </c>
      <c r="P2508" s="81"/>
      <c r="Q2508" s="81"/>
      <c r="R2508" s="10" t="str">
        <f>CONCATENATE(Таблица1[[#This Row],[ОКПД]],Таблица1[[#This Row],[Признак периода данных]],Таблица1[[#This Row],[ОКЕИ]])</f>
        <v>35.11.10.101.АГ_247</v>
      </c>
      <c r="S2508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508" s="100" t="str">
        <f>VLOOKUP(Таблица1[[#This Row],[ОКЕИ]],'для единиц измирения'!$G$4:$H$1900,2,FALSE)</f>
        <v>млн. кВт. ч</v>
      </c>
      <c r="U2508" s="10" t="str">
        <f>LEFT(Таблица1[[#This Row],[ОКПД]],2)</f>
        <v>35</v>
      </c>
      <c r="V2508" s="10" t="e">
        <f>IF(H2508=H2515:H2518,"…*",Таблица1[[#This Row],[За отчётный месяц]])</f>
        <v>#VALUE!</v>
      </c>
      <c r="Y2508" s="26">
        <f t="shared" si="56"/>
        <v>42.561</v>
      </c>
      <c r="Z2508" s="99">
        <f t="shared" si="57"/>
        <v>0</v>
      </c>
    </row>
    <row r="2509" spans="1:26" ht="20.100000000000001" customHeight="1" x14ac:dyDescent="0.25">
      <c r="A2509" s="94">
        <v>45352</v>
      </c>
      <c r="B2509" s="5" t="s">
        <v>17</v>
      </c>
      <c r="C2509" s="5" t="s">
        <v>18</v>
      </c>
      <c r="D2509" s="5" t="s">
        <v>19</v>
      </c>
      <c r="E2509" s="77" t="s">
        <v>20</v>
      </c>
      <c r="F2509" s="84">
        <v>247</v>
      </c>
      <c r="G2509" s="81" t="s">
        <v>298</v>
      </c>
      <c r="H2509" s="81" t="s">
        <v>268</v>
      </c>
      <c r="I2509" s="103">
        <v>23</v>
      </c>
      <c r="J2509" s="103">
        <v>85.703000000000003</v>
      </c>
      <c r="K2509" s="103">
        <v>85.762</v>
      </c>
      <c r="L2509" s="103">
        <v>88.043000000000006</v>
      </c>
      <c r="M2509" s="103">
        <v>269.28500000000003</v>
      </c>
      <c r="N2509" s="103">
        <v>261.96899999999999</v>
      </c>
      <c r="O2509" s="103">
        <v>99.931204962570831</v>
      </c>
      <c r="P2509" s="103">
        <v>97.342207784832411</v>
      </c>
      <c r="Q2509" s="103">
        <v>102.79269684581</v>
      </c>
      <c r="R2509" s="10" t="str">
        <f>CONCATENATE(Таблица1[[#This Row],[ОКПД]],Таблица1[[#This Row],[Признак периода данных]],Таблица1[[#This Row],[ОКЕИ]])</f>
        <v>35.11.10.110_247</v>
      </c>
      <c r="S2509" s="10" t="str">
        <f>VLOOKUP(Таблица1[[#This Row],[ОКПД]],ОКПД!$A$2:$B$11000,2,FALSE)</f>
        <v>Электроэнергия, произведенная электростанциями общего назначения</v>
      </c>
      <c r="T2509" s="100" t="str">
        <f>VLOOKUP(Таблица1[[#This Row],[ОКЕИ]],'для единиц измирения'!$G$4:$H$1900,2,FALSE)</f>
        <v>млн. кВт. ч</v>
      </c>
      <c r="U2509" s="10" t="str">
        <f>LEFT(Таблица1[[#This Row],[ОКПД]],2)</f>
        <v>35</v>
      </c>
      <c r="V2509" s="10" t="e">
        <f>IF(H2509=H2516:H2519,"…*",Таблица1[[#This Row],[За отчётный месяц]])</f>
        <v>#VALUE!</v>
      </c>
      <c r="Y2509" s="26">
        <f t="shared" si="56"/>
        <v>269.28500000000003</v>
      </c>
      <c r="Z2509" s="99">
        <f t="shared" si="57"/>
        <v>102.79269684581</v>
      </c>
    </row>
    <row r="2510" spans="1:26" ht="20.100000000000001" customHeight="1" x14ac:dyDescent="0.25">
      <c r="A2510" s="94">
        <v>45352</v>
      </c>
      <c r="B2510" s="5" t="s">
        <v>17</v>
      </c>
      <c r="C2510" s="5" t="s">
        <v>18</v>
      </c>
      <c r="D2510" s="5" t="s">
        <v>19</v>
      </c>
      <c r="E2510" s="77" t="s">
        <v>20</v>
      </c>
      <c r="F2510" s="84">
        <v>247</v>
      </c>
      <c r="G2510" s="81" t="s">
        <v>298</v>
      </c>
      <c r="H2510" s="81" t="s">
        <v>271</v>
      </c>
      <c r="I2510" s="103">
        <v>3</v>
      </c>
      <c r="J2510" s="103">
        <v>25.010999999999999</v>
      </c>
      <c r="K2510" s="103">
        <v>25.675000000000001</v>
      </c>
      <c r="L2510" s="103">
        <v>25.645</v>
      </c>
      <c r="M2510" s="103">
        <v>77.665999999999997</v>
      </c>
      <c r="N2510" s="103">
        <v>79.067999999999998</v>
      </c>
      <c r="O2510" s="103">
        <v>97.413826679649461</v>
      </c>
      <c r="P2510" s="103">
        <v>97.527783193604989</v>
      </c>
      <c r="Q2510" s="103">
        <v>98.226842717660745</v>
      </c>
      <c r="R2510" s="10" t="str">
        <f>CONCATENATE(Таблица1[[#This Row],[ОКПД]],Таблица1[[#This Row],[Признак периода данных]],Таблица1[[#This Row],[ОКЕИ]])</f>
        <v>35.11.10.112_247</v>
      </c>
      <c r="S2510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510" s="100" t="str">
        <f>VLOOKUP(Таблица1[[#This Row],[ОКЕИ]],'для единиц измирения'!$G$4:$H$1900,2,FALSE)</f>
        <v>млн. кВт. ч</v>
      </c>
      <c r="U2510" s="10" t="str">
        <f>LEFT(Таблица1[[#This Row],[ОКПД]],2)</f>
        <v>35</v>
      </c>
      <c r="V2510" s="10" t="e">
        <f>IF(H2510=H2517:H2520,"…*",Таблица1[[#This Row],[За отчётный месяц]])</f>
        <v>#VALUE!</v>
      </c>
      <c r="Y2510" s="26">
        <f t="shared" si="56"/>
        <v>77.665999999999997</v>
      </c>
      <c r="Z2510" s="99">
        <f t="shared" si="57"/>
        <v>98.226842717660745</v>
      </c>
    </row>
    <row r="2511" spans="1:26" ht="20.100000000000001" customHeight="1" x14ac:dyDescent="0.25">
      <c r="A2511" s="94">
        <v>45352</v>
      </c>
      <c r="B2511" s="5" t="s">
        <v>17</v>
      </c>
      <c r="C2511" s="5" t="s">
        <v>18</v>
      </c>
      <c r="D2511" s="5" t="s">
        <v>19</v>
      </c>
      <c r="E2511" s="77" t="s">
        <v>20</v>
      </c>
      <c r="F2511" s="84">
        <v>247</v>
      </c>
      <c r="G2511" s="81" t="s">
        <v>298</v>
      </c>
      <c r="H2511" s="81" t="s">
        <v>273</v>
      </c>
      <c r="I2511" s="103">
        <v>18</v>
      </c>
      <c r="J2511" s="103">
        <v>24.007000000000001</v>
      </c>
      <c r="K2511" s="103">
        <v>23.536000000000001</v>
      </c>
      <c r="L2511" s="103">
        <v>23.818999999999999</v>
      </c>
      <c r="M2511" s="103">
        <v>72.418000000000006</v>
      </c>
      <c r="N2511" s="103">
        <v>71.53</v>
      </c>
      <c r="O2511" s="103">
        <v>102.00118966689327</v>
      </c>
      <c r="P2511" s="103">
        <v>100.78928586422604</v>
      </c>
      <c r="Q2511" s="103">
        <v>101.24143715923388</v>
      </c>
      <c r="R2511" s="10" t="str">
        <f>CONCATENATE(Таблица1[[#This Row],[ОКПД]],Таблица1[[#This Row],[Признак периода данных]],Таблица1[[#This Row],[ОКЕИ]])</f>
        <v>35.11.10.114_247</v>
      </c>
      <c r="S2511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511" s="100" t="str">
        <f>VLOOKUP(Таблица1[[#This Row],[ОКЕИ]],'для единиц измирения'!$G$4:$H$1900,2,FALSE)</f>
        <v>млн. кВт. ч</v>
      </c>
      <c r="U2511" s="10" t="str">
        <f>LEFT(Таблица1[[#This Row],[ОКПД]],2)</f>
        <v>35</v>
      </c>
      <c r="V2511" s="10" t="e">
        <f>IF(H2511=H2518:H2521,"…*",Таблица1[[#This Row],[За отчётный месяц]])</f>
        <v>#VALUE!</v>
      </c>
      <c r="Y2511" s="26">
        <f t="shared" si="56"/>
        <v>72.418000000000006</v>
      </c>
      <c r="Z2511" s="99">
        <f t="shared" si="57"/>
        <v>101.24143715923388</v>
      </c>
    </row>
    <row r="2512" spans="1:26" ht="20.100000000000001" customHeight="1" x14ac:dyDescent="0.25">
      <c r="A2512" s="94">
        <v>45352</v>
      </c>
      <c r="B2512" s="5" t="s">
        <v>17</v>
      </c>
      <c r="C2512" s="5" t="s">
        <v>18</v>
      </c>
      <c r="D2512" s="5" t="s">
        <v>19</v>
      </c>
      <c r="E2512" s="77" t="s">
        <v>20</v>
      </c>
      <c r="F2512" s="84">
        <v>247</v>
      </c>
      <c r="G2512" s="81" t="s">
        <v>298</v>
      </c>
      <c r="H2512" s="81" t="s">
        <v>334</v>
      </c>
      <c r="I2512" s="103">
        <v>2</v>
      </c>
      <c r="J2512" s="103">
        <v>36.685000000000002</v>
      </c>
      <c r="K2512" s="103">
        <v>36.551000000000002</v>
      </c>
      <c r="L2512" s="103">
        <v>38.579000000000001</v>
      </c>
      <c r="M2512" s="103">
        <v>119.20099999999999</v>
      </c>
      <c r="N2512" s="103">
        <v>111.371</v>
      </c>
      <c r="O2512" s="103">
        <v>100.36661103663374</v>
      </c>
      <c r="P2512" s="103">
        <v>95.090593327976364</v>
      </c>
      <c r="Q2512" s="103">
        <v>107.0305555306139</v>
      </c>
      <c r="R2512" s="10" t="str">
        <f>CONCATENATE(Таблица1[[#This Row],[ОКПД]],Таблица1[[#This Row],[Признак периода данных]],Таблица1[[#This Row],[ОКЕИ]])</f>
        <v>35.11.10.115_247</v>
      </c>
      <c r="S2512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512" s="100" t="str">
        <f>VLOOKUP(Таблица1[[#This Row],[ОКЕИ]],'для единиц измирения'!$G$4:$H$1900,2,FALSE)</f>
        <v>млн. кВт. ч</v>
      </c>
      <c r="U2512" s="10" t="str">
        <f>LEFT(Таблица1[[#This Row],[ОКПД]],2)</f>
        <v>35</v>
      </c>
      <c r="V2512" s="10" t="e">
        <f>IF(H2512=H2519:H2522,"…*",Таблица1[[#This Row],[За отчётный месяц]])</f>
        <v>#VALUE!</v>
      </c>
      <c r="Y2512" s="26">
        <f t="shared" si="56"/>
        <v>119.20099999999999</v>
      </c>
      <c r="Z2512" s="99">
        <f t="shared" si="57"/>
        <v>107.0305555306139</v>
      </c>
    </row>
    <row r="2513" spans="1:26" ht="20.100000000000001" customHeight="1" x14ac:dyDescent="0.25">
      <c r="A2513" s="94">
        <v>45352</v>
      </c>
      <c r="B2513" s="5" t="s">
        <v>17</v>
      </c>
      <c r="C2513" s="5" t="s">
        <v>18</v>
      </c>
      <c r="D2513" s="5" t="s">
        <v>19</v>
      </c>
      <c r="E2513" s="77" t="s">
        <v>20</v>
      </c>
      <c r="F2513" s="84">
        <v>247</v>
      </c>
      <c r="G2513" s="81" t="s">
        <v>298</v>
      </c>
      <c r="H2513" s="81" t="s">
        <v>347</v>
      </c>
      <c r="I2513" s="103">
        <v>1</v>
      </c>
      <c r="J2513" s="103">
        <v>14.122999999999999</v>
      </c>
      <c r="K2513" s="103">
        <v>14.032</v>
      </c>
      <c r="L2513" s="81"/>
      <c r="M2513" s="103">
        <v>42.561</v>
      </c>
      <c r="N2513" s="81"/>
      <c r="O2513" s="103">
        <v>100.64851767388825</v>
      </c>
      <c r="P2513" s="81"/>
      <c r="Q2513" s="81"/>
      <c r="R2513" s="10" t="str">
        <f>CONCATENATE(Таблица1[[#This Row],[ОКПД]],Таблица1[[#This Row],[Признак периода данных]],Таблица1[[#This Row],[ОКЕИ]])</f>
        <v>35.11.10.130_247</v>
      </c>
      <c r="S2513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513" s="100" t="str">
        <f>VLOOKUP(Таблица1[[#This Row],[ОКЕИ]],'для единиц измирения'!$G$4:$H$1900,2,FALSE)</f>
        <v>млн. кВт. ч</v>
      </c>
      <c r="U2513" s="10" t="str">
        <f>LEFT(Таблица1[[#This Row],[ОКПД]],2)</f>
        <v>35</v>
      </c>
      <c r="V2513" s="10" t="e">
        <f>IF(H2513=H2520:H2523,"…*",Таблица1[[#This Row],[За отчётный месяц]])</f>
        <v>#VALUE!</v>
      </c>
      <c r="Y2513" s="26">
        <f t="shared" si="56"/>
        <v>42.561</v>
      </c>
      <c r="Z2513" s="99">
        <f t="shared" si="57"/>
        <v>0</v>
      </c>
    </row>
    <row r="2514" spans="1:26" ht="20.100000000000001" customHeight="1" x14ac:dyDescent="0.25">
      <c r="A2514" s="94">
        <v>45352</v>
      </c>
      <c r="B2514" s="5" t="s">
        <v>17</v>
      </c>
      <c r="C2514" s="5" t="s">
        <v>18</v>
      </c>
      <c r="D2514" s="5" t="s">
        <v>19</v>
      </c>
      <c r="E2514" s="77" t="s">
        <v>20</v>
      </c>
      <c r="F2514" s="84">
        <v>247</v>
      </c>
      <c r="G2514" s="81" t="s">
        <v>298</v>
      </c>
      <c r="H2514" s="81" t="s">
        <v>275</v>
      </c>
      <c r="I2514" s="103">
        <v>2</v>
      </c>
      <c r="J2514" s="103">
        <v>0.42599999999999999</v>
      </c>
      <c r="K2514" s="81"/>
      <c r="L2514" s="103">
        <v>0.26</v>
      </c>
      <c r="M2514" s="103">
        <v>1.01</v>
      </c>
      <c r="N2514" s="103">
        <v>0.56000000000000005</v>
      </c>
      <c r="O2514" s="81"/>
      <c r="P2514" s="103">
        <v>163.84615384615384</v>
      </c>
      <c r="Q2514" s="103">
        <v>180.35714285714286</v>
      </c>
      <c r="R2514" s="10" t="str">
        <f>CONCATENATE(Таблица1[[#This Row],[ОКПД]],Таблица1[[#This Row],[Признак периода данных]],Таблица1[[#This Row],[ОКЕИ]])</f>
        <v>35.11.10.140_247</v>
      </c>
      <c r="S2514" s="10" t="str">
        <f>VLOOKUP(Таблица1[[#This Row],[ОКПД]],ОКПД!$A$2:$B$11000,2,FALSE)</f>
        <v>Электроэнергия от возобновляемых источников энергии</v>
      </c>
      <c r="T2514" s="100" t="str">
        <f>VLOOKUP(Таблица1[[#This Row],[ОКЕИ]],'для единиц измирения'!$G$4:$H$1900,2,FALSE)</f>
        <v>млн. кВт. ч</v>
      </c>
      <c r="U2514" s="10" t="str">
        <f>LEFT(Таблица1[[#This Row],[ОКПД]],2)</f>
        <v>35</v>
      </c>
      <c r="V2514" s="10" t="e">
        <f>IF(H2514=H2521:H2524,"…*",Таблица1[[#This Row],[За отчётный месяц]])</f>
        <v>#VALUE!</v>
      </c>
      <c r="Y2514" s="26">
        <f t="shared" si="56"/>
        <v>1.01</v>
      </c>
      <c r="Z2514" s="99">
        <f t="shared" si="57"/>
        <v>180.35714285714286</v>
      </c>
    </row>
    <row r="2515" spans="1:26" ht="20.100000000000001" customHeight="1" x14ac:dyDescent="0.25">
      <c r="A2515" s="94">
        <v>45352</v>
      </c>
      <c r="B2515" s="5" t="s">
        <v>17</v>
      </c>
      <c r="C2515" s="5" t="s">
        <v>18</v>
      </c>
      <c r="D2515" s="5" t="s">
        <v>19</v>
      </c>
      <c r="E2515" s="77" t="s">
        <v>20</v>
      </c>
      <c r="F2515" s="84">
        <v>247</v>
      </c>
      <c r="G2515" s="81" t="s">
        <v>298</v>
      </c>
      <c r="H2515" s="81" t="s">
        <v>279</v>
      </c>
      <c r="I2515" s="103">
        <v>2</v>
      </c>
      <c r="J2515" s="103">
        <v>0.42599999999999999</v>
      </c>
      <c r="K2515" s="81"/>
      <c r="L2515" s="103">
        <v>0.26</v>
      </c>
      <c r="M2515" s="103">
        <v>1.01</v>
      </c>
      <c r="N2515" s="103">
        <v>0.56000000000000005</v>
      </c>
      <c r="O2515" s="81"/>
      <c r="P2515" s="103">
        <v>163.84615384615384</v>
      </c>
      <c r="Q2515" s="103">
        <v>180.35714285714286</v>
      </c>
      <c r="R2515" s="10" t="str">
        <f>CONCATENATE(Таблица1[[#This Row],[ОКПД]],Таблица1[[#This Row],[Признак периода данных]],Таблица1[[#This Row],[ОКЕИ]])</f>
        <v>35.11.10.142_247</v>
      </c>
      <c r="S2515" s="10" t="str">
        <f>VLOOKUP(Таблица1[[#This Row],[ОКПД]],ОКПД!$A$2:$B$11000,2,FALSE)</f>
        <v>Электроэнергия, произведенная ветровыми электростанциями</v>
      </c>
      <c r="T2515" s="100" t="str">
        <f>VLOOKUP(Таблица1[[#This Row],[ОКЕИ]],'для единиц измирения'!$G$4:$H$1900,2,FALSE)</f>
        <v>млн. кВт. ч</v>
      </c>
      <c r="U2515" s="10" t="str">
        <f>LEFT(Таблица1[[#This Row],[ОКПД]],2)</f>
        <v>35</v>
      </c>
      <c r="V2515" s="10" t="e">
        <f>IF(H2515=H2522:H2525,"…*",Таблица1[[#This Row],[За отчётный месяц]])</f>
        <v>#VALUE!</v>
      </c>
      <c r="Y2515" s="26">
        <f t="shared" si="56"/>
        <v>1.01</v>
      </c>
      <c r="Z2515" s="99">
        <f t="shared" si="57"/>
        <v>180.35714285714286</v>
      </c>
    </row>
    <row r="2516" spans="1:26" ht="20.100000000000001" customHeight="1" x14ac:dyDescent="0.25">
      <c r="A2516" s="94">
        <v>45352</v>
      </c>
      <c r="B2516" s="5" t="s">
        <v>17</v>
      </c>
      <c r="C2516" s="5" t="s">
        <v>18</v>
      </c>
      <c r="D2516" s="5" t="s">
        <v>19</v>
      </c>
      <c r="E2516" s="77" t="s">
        <v>20</v>
      </c>
      <c r="F2516" s="84">
        <v>234</v>
      </c>
      <c r="G2516" s="81" t="s">
        <v>298</v>
      </c>
      <c r="H2516" s="81" t="s">
        <v>282</v>
      </c>
      <c r="I2516" s="103">
        <v>36</v>
      </c>
      <c r="J2516" s="103">
        <v>128.47499999999999</v>
      </c>
      <c r="K2516" s="103">
        <v>125.358</v>
      </c>
      <c r="L2516" s="103">
        <v>130.62299999999999</v>
      </c>
      <c r="M2516" s="103">
        <v>394.89499999999998</v>
      </c>
      <c r="N2516" s="103">
        <v>405.29</v>
      </c>
      <c r="O2516" s="103">
        <v>102.4864787249318</v>
      </c>
      <c r="P2516" s="103">
        <v>98.35557290829334</v>
      </c>
      <c r="Q2516" s="103">
        <v>97.435169878358707</v>
      </c>
      <c r="R2516" s="10" t="str">
        <f>CONCATENATE(Таблица1[[#This Row],[ОКПД]],Таблица1[[#This Row],[Признак периода данных]],Таблица1[[#This Row],[ОКЕИ]])</f>
        <v>35.30.11_234</v>
      </c>
      <c r="S2516" s="10" t="str">
        <f>VLOOKUP(Таблица1[[#This Row],[ОКПД]],ОКПД!$A$2:$B$11000,2,FALSE)</f>
        <v>Пар и горячая вода</v>
      </c>
      <c r="T2516" s="100" t="str">
        <f>VLOOKUP(Таблица1[[#This Row],[ОКЕИ]],'для единиц измирения'!$G$4:$H$1900,2,FALSE)</f>
        <v>тыс. Гкал</v>
      </c>
      <c r="U2516" s="10" t="str">
        <f>LEFT(Таблица1[[#This Row],[ОКПД]],2)</f>
        <v>35</v>
      </c>
      <c r="V2516" s="10" t="e">
        <f>IF(H2516=H2523:H2526,"…*",Таблица1[[#This Row],[За отчётный месяц]])</f>
        <v>#VALUE!</v>
      </c>
      <c r="Y2516" s="26">
        <f t="shared" si="56"/>
        <v>394.89499999999998</v>
      </c>
      <c r="Z2516" s="99">
        <f t="shared" si="57"/>
        <v>97.435169878358707</v>
      </c>
    </row>
    <row r="2517" spans="1:26" ht="20.100000000000001" customHeight="1" x14ac:dyDescent="0.25">
      <c r="A2517" s="96">
        <v>45352</v>
      </c>
      <c r="B2517" s="21" t="s">
        <v>17</v>
      </c>
      <c r="C2517" s="21" t="s">
        <v>18</v>
      </c>
      <c r="D2517" s="21" t="s">
        <v>19</v>
      </c>
      <c r="E2517" s="77" t="s">
        <v>20</v>
      </c>
      <c r="F2517" s="84">
        <v>234</v>
      </c>
      <c r="G2517" s="81" t="s">
        <v>298</v>
      </c>
      <c r="H2517" s="81" t="s">
        <v>286</v>
      </c>
      <c r="I2517" s="103">
        <v>7</v>
      </c>
      <c r="J2517" s="103">
        <v>66.798000000000002</v>
      </c>
      <c r="K2517" s="103">
        <v>73.456999999999994</v>
      </c>
      <c r="L2517" s="103">
        <v>70.739000000000004</v>
      </c>
      <c r="M2517" s="103">
        <v>217.50399999999999</v>
      </c>
      <c r="N2517" s="103">
        <v>221.53299999999999</v>
      </c>
      <c r="O2517" s="103">
        <v>90.934832623167296</v>
      </c>
      <c r="P2517" s="103">
        <v>94.428815787613615</v>
      </c>
      <c r="Q2517" s="103">
        <v>98.181309330889761</v>
      </c>
      <c r="R2517" s="14" t="str">
        <f>CONCATENATE(Таблица1[[#This Row],[ОКПД]],Таблица1[[#This Row],[Признак периода данных]],Таблица1[[#This Row],[ОКЕИ]])</f>
        <v>35.30.11.110_234</v>
      </c>
      <c r="S2517" s="14" t="str">
        <f>VLOOKUP(Таблица1[[#This Row],[ОКПД]],ОКПД!$A$2:$B$11000,2,FALSE)</f>
        <v>Энергия тепловая, отпущенная электростанциями</v>
      </c>
      <c r="T2517" s="101" t="str">
        <f>VLOOKUP(Таблица1[[#This Row],[ОКЕИ]],'для единиц измирения'!$G$4:$H$1900,2,FALSE)</f>
        <v>тыс. Гкал</v>
      </c>
      <c r="U2517" s="14" t="str">
        <f>LEFT(Таблица1[[#This Row],[ОКПД]],2)</f>
        <v>35</v>
      </c>
      <c r="V2517" s="14" t="e">
        <f>IF(H2517=H2524:H2527,"…*",Таблица1[[#This Row],[За отчётный месяц]])</f>
        <v>#VALUE!</v>
      </c>
      <c r="Y2517" s="26">
        <f t="shared" si="56"/>
        <v>217.50399999999999</v>
      </c>
      <c r="Z2517" s="99">
        <f t="shared" si="57"/>
        <v>98.181309330889761</v>
      </c>
    </row>
    <row r="2518" spans="1:26" ht="20.100000000000001" customHeight="1" x14ac:dyDescent="0.25">
      <c r="A2518" s="94">
        <v>45352</v>
      </c>
      <c r="B2518" s="5" t="s">
        <v>17</v>
      </c>
      <c r="C2518" s="5" t="s">
        <v>18</v>
      </c>
      <c r="D2518" s="5" t="s">
        <v>19</v>
      </c>
      <c r="E2518" s="77" t="s">
        <v>20</v>
      </c>
      <c r="F2518" s="84">
        <v>234</v>
      </c>
      <c r="G2518" s="81" t="s">
        <v>298</v>
      </c>
      <c r="H2518" s="81" t="s">
        <v>289</v>
      </c>
      <c r="I2518" s="103">
        <v>5</v>
      </c>
      <c r="J2518" s="103">
        <v>38.85</v>
      </c>
      <c r="K2518" s="103">
        <v>39.340000000000003</v>
      </c>
      <c r="L2518" s="103">
        <v>38.445999999999998</v>
      </c>
      <c r="M2518" s="103">
        <v>117.681</v>
      </c>
      <c r="N2518" s="103">
        <v>119.19499999999999</v>
      </c>
      <c r="O2518" s="103">
        <v>98.754448398576514</v>
      </c>
      <c r="P2518" s="103">
        <v>101.05082453311138</v>
      </c>
      <c r="Q2518" s="103">
        <v>98.729812492134741</v>
      </c>
      <c r="R2518" s="10" t="str">
        <f>CONCATENATE(Таблица1[[#This Row],[ОКПД]],Таблица1[[#This Row],[Признак периода данных]],Таблица1[[#This Row],[ОКЕИ]])</f>
        <v>35.30.11.111_234</v>
      </c>
      <c r="S2518" s="10" t="str">
        <f>VLOOKUP(Таблица1[[#This Row],[ОКПД]],ОКПД!$A$2:$B$11000,2,FALSE)</f>
        <v>Энергия тепловая, отпущенная тепловыми электроцентралями (ТЭЦ)</v>
      </c>
      <c r="T2518" s="100" t="str">
        <f>VLOOKUP(Таблица1[[#This Row],[ОКЕИ]],'для единиц измирения'!$G$4:$H$1900,2,FALSE)</f>
        <v>тыс. Гкал</v>
      </c>
      <c r="U2518" s="10" t="str">
        <f>LEFT(Таблица1[[#This Row],[ОКПД]],2)</f>
        <v>35</v>
      </c>
      <c r="V2518" s="10" t="e">
        <f>IF(H2518=H2525:H2528,"…*",Таблица1[[#This Row],[За отчётный месяц]])</f>
        <v>#VALUE!</v>
      </c>
      <c r="Y2518" s="26">
        <f t="shared" si="56"/>
        <v>117.681</v>
      </c>
      <c r="Z2518" s="99">
        <f t="shared" si="57"/>
        <v>98.729812492134741</v>
      </c>
    </row>
    <row r="2519" spans="1:26" ht="20.100000000000001" customHeight="1" x14ac:dyDescent="0.25">
      <c r="A2519" s="94">
        <v>45352</v>
      </c>
      <c r="B2519" s="5" t="s">
        <v>17</v>
      </c>
      <c r="C2519" s="5" t="s">
        <v>18</v>
      </c>
      <c r="D2519" s="5" t="s">
        <v>19</v>
      </c>
      <c r="E2519" s="77" t="s">
        <v>20</v>
      </c>
      <c r="F2519" s="84">
        <v>234</v>
      </c>
      <c r="G2519" s="81" t="s">
        <v>298</v>
      </c>
      <c r="H2519" s="81" t="s">
        <v>336</v>
      </c>
      <c r="I2519" s="103">
        <v>2</v>
      </c>
      <c r="J2519" s="103">
        <v>27.948</v>
      </c>
      <c r="K2519" s="103">
        <v>34.116999999999997</v>
      </c>
      <c r="L2519" s="103">
        <v>32.292999999999999</v>
      </c>
      <c r="M2519" s="103">
        <v>99.272999999999996</v>
      </c>
      <c r="N2519" s="103">
        <v>102.33799999999999</v>
      </c>
      <c r="O2519" s="103">
        <v>81.918105343377206</v>
      </c>
      <c r="P2519" s="103">
        <v>86.545071687362579</v>
      </c>
      <c r="Q2519" s="103">
        <v>97.005022572260543</v>
      </c>
      <c r="R2519" s="10" t="str">
        <f>CONCATENATE(Таблица1[[#This Row],[ОКПД]],Таблица1[[#This Row],[Признак периода данных]],Таблица1[[#This Row],[ОКЕИ]])</f>
        <v>35.30.11.112_234</v>
      </c>
      <c r="S2519" s="10" t="str">
        <f>VLOOKUP(Таблица1[[#This Row],[ОКПД]],ОКПД!$A$2:$B$11000,2,FALSE)</f>
        <v>Энергия тепловая, отпущенная атомными электростанциями (АЭС)</v>
      </c>
      <c r="T2519" s="100" t="str">
        <f>VLOOKUP(Таблица1[[#This Row],[ОКЕИ]],'для единиц измирения'!$G$4:$H$1900,2,FALSE)</f>
        <v>тыс. Гкал</v>
      </c>
      <c r="U2519" s="10" t="str">
        <f>LEFT(Таблица1[[#This Row],[ОКПД]],2)</f>
        <v>35</v>
      </c>
      <c r="V2519" s="10" t="e">
        <f>IF(H2519=H2526:H2529,"…*",Таблица1[[#This Row],[За отчётный месяц]])</f>
        <v>#VALUE!</v>
      </c>
      <c r="Y2519" s="26">
        <f t="shared" si="56"/>
        <v>99.272999999999996</v>
      </c>
      <c r="Z2519" s="99">
        <f t="shared" si="57"/>
        <v>97.005022572260543</v>
      </c>
    </row>
    <row r="2520" spans="1:26" ht="20.100000000000001" customHeight="1" x14ac:dyDescent="0.25">
      <c r="A2520" s="94">
        <v>45352</v>
      </c>
      <c r="B2520" s="5" t="s">
        <v>17</v>
      </c>
      <c r="C2520" s="5" t="s">
        <v>18</v>
      </c>
      <c r="D2520" s="5" t="s">
        <v>19</v>
      </c>
      <c r="E2520" s="77" t="s">
        <v>20</v>
      </c>
      <c r="F2520" s="84">
        <v>234</v>
      </c>
      <c r="G2520" s="81" t="s">
        <v>298</v>
      </c>
      <c r="H2520" s="81" t="s">
        <v>338</v>
      </c>
      <c r="I2520" s="81"/>
      <c r="J2520" s="81"/>
      <c r="K2520" s="81"/>
      <c r="L2520" s="81"/>
      <c r="M2520" s="103">
        <v>0.55000000000000004</v>
      </c>
      <c r="N2520" s="81"/>
      <c r="O2520" s="81"/>
      <c r="P2520" s="81"/>
      <c r="Q2520" s="81"/>
      <c r="R2520" s="10" t="str">
        <f>CONCATENATE(Таблица1[[#This Row],[ОКПД]],Таблица1[[#This Row],[Признак периода данных]],Таблица1[[#This Row],[ОКЕИ]])</f>
        <v>35.30.11.119_234</v>
      </c>
      <c r="S2520" s="10" t="str">
        <f>VLOOKUP(Таблица1[[#This Row],[ОКПД]],ОКПД!$A$2:$B$11000,2,FALSE)</f>
        <v xml:space="preserve">Энергия тепловая, отпущенная прочими электростанциями </v>
      </c>
      <c r="T2520" s="100" t="str">
        <f>VLOOKUP(Таблица1[[#This Row],[ОКЕИ]],'для единиц измирения'!$G$4:$H$1900,2,FALSE)</f>
        <v>тыс. Гкал</v>
      </c>
      <c r="U2520" s="10" t="str">
        <f>LEFT(Таблица1[[#This Row],[ОКПД]],2)</f>
        <v>35</v>
      </c>
      <c r="V2520" s="10" t="e">
        <f>IF(H2520=H2527:H2530,"…*",Таблица1[[#This Row],[За отчётный месяц]])</f>
        <v>#VALUE!</v>
      </c>
      <c r="Y2520" s="26">
        <f t="shared" si="56"/>
        <v>0.55000000000000004</v>
      </c>
      <c r="Z2520" s="99">
        <f t="shared" si="57"/>
        <v>0</v>
      </c>
    </row>
    <row r="2521" spans="1:26" ht="20.100000000000001" customHeight="1" x14ac:dyDescent="0.25">
      <c r="A2521" s="94">
        <v>45352</v>
      </c>
      <c r="B2521" s="5" t="s">
        <v>17</v>
      </c>
      <c r="C2521" s="5" t="s">
        <v>18</v>
      </c>
      <c r="D2521" s="5" t="s">
        <v>19</v>
      </c>
      <c r="E2521" s="77" t="s">
        <v>20</v>
      </c>
      <c r="F2521" s="84">
        <v>234</v>
      </c>
      <c r="G2521" s="81" t="s">
        <v>298</v>
      </c>
      <c r="H2521" s="81" t="s">
        <v>291</v>
      </c>
      <c r="I2521" s="103">
        <v>29</v>
      </c>
      <c r="J2521" s="103">
        <v>60.914999999999999</v>
      </c>
      <c r="K2521" s="103">
        <v>50.994</v>
      </c>
      <c r="L2521" s="103">
        <v>59.103000000000002</v>
      </c>
      <c r="M2521" s="103">
        <v>174.80099999999999</v>
      </c>
      <c r="N2521" s="103">
        <v>181.19300000000001</v>
      </c>
      <c r="O2521" s="103">
        <v>119.455230027062</v>
      </c>
      <c r="P2521" s="103">
        <v>103.06583422161312</v>
      </c>
      <c r="Q2521" s="103">
        <v>96.47226990005133</v>
      </c>
      <c r="R2521" s="10" t="str">
        <f>CONCATENATE(Таблица1[[#This Row],[ОКПД]],Таблица1[[#This Row],[Признак периода данных]],Таблица1[[#This Row],[ОКЕИ]])</f>
        <v>35.30.11.120_234</v>
      </c>
      <c r="S2521" s="10" t="str">
        <f>VLOOKUP(Таблица1[[#This Row],[ОКПД]],ОКПД!$A$2:$B$11000,2,FALSE)</f>
        <v>Энергия тепловая, отпущенная котельными</v>
      </c>
      <c r="T2521" s="100" t="str">
        <f>VLOOKUP(Таблица1[[#This Row],[ОКЕИ]],'для единиц измирения'!$G$4:$H$1900,2,FALSE)</f>
        <v>тыс. Гкал</v>
      </c>
      <c r="U2521" s="10" t="str">
        <f>LEFT(Таблица1[[#This Row],[ОКПД]],2)</f>
        <v>35</v>
      </c>
      <c r="V2521" s="10" t="e">
        <f>IF(H2521=H2528:H2531,"…*",Таблица1[[#This Row],[За отчётный месяц]])</f>
        <v>#VALUE!</v>
      </c>
      <c r="Y2521" s="26">
        <f t="shared" si="56"/>
        <v>174.80099999999999</v>
      </c>
      <c r="Z2521" s="99">
        <f t="shared" si="57"/>
        <v>96.47226990005133</v>
      </c>
    </row>
    <row r="2522" spans="1:26" ht="20.100000000000001" customHeight="1" x14ac:dyDescent="0.25">
      <c r="A2522" s="96">
        <v>45352</v>
      </c>
      <c r="B2522" s="21" t="s">
        <v>17</v>
      </c>
      <c r="C2522" s="21" t="s">
        <v>18</v>
      </c>
      <c r="D2522" s="21" t="s">
        <v>19</v>
      </c>
      <c r="E2522" s="77" t="s">
        <v>20</v>
      </c>
      <c r="F2522" s="84">
        <v>234</v>
      </c>
      <c r="G2522" s="81" t="s">
        <v>298</v>
      </c>
      <c r="H2522" s="81" t="s">
        <v>294</v>
      </c>
      <c r="I2522" s="103">
        <v>3</v>
      </c>
      <c r="J2522" s="103">
        <v>0.76200000000000001</v>
      </c>
      <c r="K2522" s="103">
        <v>0.90700000000000003</v>
      </c>
      <c r="L2522" s="103">
        <v>0.78100000000000003</v>
      </c>
      <c r="M2522" s="103">
        <v>2.59</v>
      </c>
      <c r="N2522" s="103">
        <v>2.5640000000000001</v>
      </c>
      <c r="O2522" s="103">
        <v>84.01323042998898</v>
      </c>
      <c r="P2522" s="103">
        <v>97.567221510883485</v>
      </c>
      <c r="Q2522" s="103">
        <v>101.01404056162247</v>
      </c>
      <c r="R2522" s="14" t="str">
        <f>CONCATENATE(Таблица1[[#This Row],[ОКПД]],Таблица1[[#This Row],[Признак периода данных]],Таблица1[[#This Row],[ОКЕИ]])</f>
        <v>35.30.11.130_234</v>
      </c>
      <c r="S2522" s="14" t="str">
        <f>VLOOKUP(Таблица1[[#This Row],[ОКПД]],ОКПД!$A$2:$B$11000,2,FALSE)</f>
        <v>Энергия тепловая, отпущенная электрокотлами</v>
      </c>
      <c r="T2522" s="101" t="str">
        <f>VLOOKUP(Таблица1[[#This Row],[ОКЕИ]],'для единиц измирения'!$G$4:$H$1900,2,FALSE)</f>
        <v>тыс. Гкал</v>
      </c>
      <c r="U2522" s="14" t="str">
        <f>LEFT(Таблица1[[#This Row],[ОКПД]],2)</f>
        <v>35</v>
      </c>
      <c r="V2522" s="14" t="e">
        <f>IF(H2522=H2529:H2532,"…*",Таблица1[[#This Row],[За отчётный месяц]])</f>
        <v>#VALUE!</v>
      </c>
      <c r="Y2522" s="26">
        <f t="shared" si="56"/>
        <v>2.59</v>
      </c>
      <c r="Z2522" s="99">
        <f t="shared" si="57"/>
        <v>101.01404056162247</v>
      </c>
    </row>
  </sheetData>
  <mergeCells count="1">
    <mergeCell ref="Y821:Z821"/>
  </mergeCells>
  <pageMargins left="0.7" right="0.7" top="0.75" bottom="0.75" header="0.3" footer="0.3"/>
  <pageSetup paperSize="9" scale="1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2164"/>
  <sheetViews>
    <sheetView workbookViewId="0">
      <selection activeCell="C2167" sqref="C2167"/>
    </sheetView>
  </sheetViews>
  <sheetFormatPr defaultRowHeight="15" x14ac:dyDescent="0.25"/>
  <cols>
    <col min="1" max="1" width="10.7109375" customWidth="1"/>
    <col min="8" max="8" width="12.85546875" customWidth="1"/>
    <col min="18" max="18" width="37.140625" customWidth="1"/>
  </cols>
  <sheetData>
    <row r="1" spans="1:21" s="5" customFormat="1" ht="57" customHeight="1" x14ac:dyDescent="0.25">
      <c r="A1" s="18" t="s">
        <v>297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349</v>
      </c>
      <c r="Q1" s="5" t="s">
        <v>350</v>
      </c>
      <c r="R1" s="5" t="s">
        <v>14</v>
      </c>
      <c r="S1" s="5" t="s">
        <v>15</v>
      </c>
      <c r="T1" s="5" t="s">
        <v>16</v>
      </c>
      <c r="U1" s="5" t="s">
        <v>382</v>
      </c>
    </row>
    <row r="2" spans="1:21" hidden="1" x14ac:dyDescent="0.25">
      <c r="A2" s="39">
        <v>44927</v>
      </c>
      <c r="B2" s="40" t="s">
        <v>17</v>
      </c>
      <c r="C2" s="40" t="s">
        <v>18</v>
      </c>
      <c r="D2" s="40" t="s">
        <v>19</v>
      </c>
      <c r="E2" s="40" t="s">
        <v>20</v>
      </c>
      <c r="F2" s="40">
        <v>169</v>
      </c>
      <c r="G2" s="40" t="s">
        <v>298</v>
      </c>
      <c r="H2" s="40" t="s">
        <v>26</v>
      </c>
      <c r="I2" s="40">
        <v>1</v>
      </c>
      <c r="J2" s="40">
        <v>0</v>
      </c>
      <c r="K2" s="40">
        <v>0</v>
      </c>
      <c r="L2" s="40">
        <v>0</v>
      </c>
      <c r="M2" s="40">
        <v>0</v>
      </c>
      <c r="N2" s="40">
        <v>0</v>
      </c>
      <c r="O2" s="40">
        <v>93</v>
      </c>
      <c r="P2" s="40">
        <v>104.9</v>
      </c>
      <c r="Q2" s="40">
        <v>104.9</v>
      </c>
      <c r="R2" s="40" t="str">
        <f>CONCATENATE(H2,E2,F2)</f>
        <v>05.10.10.101.АГ_169</v>
      </c>
      <c r="S2" s="40" t="s">
        <v>28</v>
      </c>
      <c r="T2" s="40" t="str">
        <f>VLOOKUP(Таблица1[[#This Row],[ОКЕИ]],'для единиц измирения'!$G$4:$H$1900,2,FALSE)</f>
        <v>тыс.м3</v>
      </c>
      <c r="U2" s="41" t="str">
        <f>LEFT(Таблица1[[#This Row],[ОКПД]],2)</f>
        <v>08</v>
      </c>
    </row>
    <row r="3" spans="1:21" hidden="1" x14ac:dyDescent="0.25">
      <c r="A3" s="36">
        <v>44927</v>
      </c>
      <c r="B3" s="37" t="s">
        <v>17</v>
      </c>
      <c r="C3" s="37" t="s">
        <v>18</v>
      </c>
      <c r="D3" s="37" t="s">
        <v>19</v>
      </c>
      <c r="E3" s="37" t="s">
        <v>20</v>
      </c>
      <c r="F3" s="37">
        <v>169</v>
      </c>
      <c r="G3" s="37" t="s">
        <v>298</v>
      </c>
      <c r="H3" s="37" t="s">
        <v>299</v>
      </c>
      <c r="I3" s="37">
        <v>1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93</v>
      </c>
      <c r="P3" s="37">
        <v>104.9</v>
      </c>
      <c r="Q3" s="37">
        <v>104.9</v>
      </c>
      <c r="R3" s="40" t="str">
        <f t="shared" ref="R3:R66" si="0">CONCATENATE(H3,E3,F3)</f>
        <v>05.10.10.120_169</v>
      </c>
      <c r="S3" s="37" t="s">
        <v>300</v>
      </c>
      <c r="T3" s="37" t="str">
        <f>VLOOKUP(Таблица1[[#This Row],[ОКЕИ]],'для единиц измирения'!$G$4:$H$1900,2,FALSE)</f>
        <v>тыс.м3</v>
      </c>
      <c r="U3" s="38" t="str">
        <f>LEFT(Таблица1[[#This Row],[ОКПД]],2)</f>
        <v>08</v>
      </c>
    </row>
    <row r="4" spans="1:21" hidden="1" x14ac:dyDescent="0.25">
      <c r="A4" s="39">
        <v>44927</v>
      </c>
      <c r="B4" s="40" t="s">
        <v>17</v>
      </c>
      <c r="C4" s="40" t="s">
        <v>18</v>
      </c>
      <c r="D4" s="40" t="s">
        <v>19</v>
      </c>
      <c r="E4" s="40" t="s">
        <v>20</v>
      </c>
      <c r="F4" s="40">
        <v>169</v>
      </c>
      <c r="G4" s="40" t="s">
        <v>298</v>
      </c>
      <c r="H4" s="40" t="s">
        <v>30</v>
      </c>
      <c r="I4" s="40">
        <v>1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68.599999999999994</v>
      </c>
      <c r="P4" s="40" t="s">
        <v>301</v>
      </c>
      <c r="Q4" s="40" t="s">
        <v>301</v>
      </c>
      <c r="R4" s="40" t="str">
        <f t="shared" si="0"/>
        <v>05.10.10.140_169</v>
      </c>
      <c r="S4" s="40" t="s">
        <v>31</v>
      </c>
      <c r="T4" s="40" t="str">
        <f>VLOOKUP(Таблица1[[#This Row],[ОКЕИ]],'для единиц измирения'!$G$4:$H$1900,2,FALSE)</f>
        <v>тонн</v>
      </c>
      <c r="U4" s="41" t="str">
        <f>LEFT(Таблица1[[#This Row],[ОКПД]],2)</f>
        <v>10</v>
      </c>
    </row>
    <row r="5" spans="1:21" hidden="1" x14ac:dyDescent="0.25">
      <c r="A5" s="36">
        <v>44927</v>
      </c>
      <c r="B5" s="37" t="s">
        <v>17</v>
      </c>
      <c r="C5" s="37" t="s">
        <v>18</v>
      </c>
      <c r="D5" s="37" t="s">
        <v>19</v>
      </c>
      <c r="E5" s="37" t="s">
        <v>20</v>
      </c>
      <c r="F5" s="37">
        <v>169</v>
      </c>
      <c r="G5" s="37" t="s">
        <v>298</v>
      </c>
      <c r="H5" s="37" t="s">
        <v>302</v>
      </c>
      <c r="I5" s="37">
        <v>1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68.599999999999994</v>
      </c>
      <c r="P5" s="37" t="s">
        <v>301</v>
      </c>
      <c r="Q5" s="37" t="s">
        <v>301</v>
      </c>
      <c r="R5" s="40" t="str">
        <f t="shared" si="0"/>
        <v>05.10.10.142_169</v>
      </c>
      <c r="S5" s="37" t="s">
        <v>303</v>
      </c>
      <c r="T5" s="37" t="str">
        <f>VLOOKUP(Таблица1[[#This Row],[ОКЕИ]],'для единиц измирения'!$G$4:$H$1900,2,FALSE)</f>
        <v>тыс.полу-литров</v>
      </c>
      <c r="U5" s="38" t="str">
        <f>LEFT(Таблица1[[#This Row],[ОКПД]],2)</f>
        <v>11</v>
      </c>
    </row>
    <row r="6" spans="1:21" hidden="1" x14ac:dyDescent="0.25">
      <c r="A6" s="39">
        <v>44927</v>
      </c>
      <c r="B6" s="40" t="s">
        <v>17</v>
      </c>
      <c r="C6" s="40" t="s">
        <v>18</v>
      </c>
      <c r="D6" s="40" t="s">
        <v>19</v>
      </c>
      <c r="E6" s="40" t="s">
        <v>20</v>
      </c>
      <c r="F6" s="40">
        <v>169</v>
      </c>
      <c r="G6" s="40" t="s">
        <v>298</v>
      </c>
      <c r="H6" s="40" t="s">
        <v>32</v>
      </c>
      <c r="I6" s="40">
        <v>2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91.5</v>
      </c>
      <c r="P6" s="40">
        <v>109.7</v>
      </c>
      <c r="Q6" s="40">
        <v>109.7</v>
      </c>
      <c r="R6" s="40" t="str">
        <f t="shared" si="0"/>
        <v>05.10.20.001.АГ_169</v>
      </c>
      <c r="S6" s="40" t="s">
        <v>34</v>
      </c>
      <c r="T6" s="40" t="str">
        <f>VLOOKUP(Таблица1[[#This Row],[ОКЕИ]],'для единиц измирения'!$G$4:$H$1900,2,FALSE)</f>
        <v>тонн</v>
      </c>
      <c r="U6" s="41" t="str">
        <f>LEFT(Таблица1[[#This Row],[ОКПД]],2)</f>
        <v>10</v>
      </c>
    </row>
    <row r="7" spans="1:21" hidden="1" x14ac:dyDescent="0.25">
      <c r="A7" s="36">
        <v>44927</v>
      </c>
      <c r="B7" s="37" t="s">
        <v>17</v>
      </c>
      <c r="C7" s="37" t="s">
        <v>18</v>
      </c>
      <c r="D7" s="37" t="s">
        <v>19</v>
      </c>
      <c r="E7" s="37" t="s">
        <v>20</v>
      </c>
      <c r="F7" s="37">
        <v>169</v>
      </c>
      <c r="G7" s="37" t="s">
        <v>298</v>
      </c>
      <c r="H7" s="37" t="s">
        <v>35</v>
      </c>
      <c r="I7" s="37">
        <v>1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68.599999999999994</v>
      </c>
      <c r="P7" s="37" t="s">
        <v>301</v>
      </c>
      <c r="Q7" s="37" t="s">
        <v>301</v>
      </c>
      <c r="R7" s="40" t="str">
        <f t="shared" si="0"/>
        <v>05.10.20.002.АГ_169</v>
      </c>
      <c r="S7" s="37" t="s">
        <v>37</v>
      </c>
      <c r="T7" s="37" t="str">
        <f>VLOOKUP(Таблица1[[#This Row],[ОКЕИ]],'для единиц измирения'!$G$4:$H$1900,2,FALSE)</f>
        <v>тонн</v>
      </c>
      <c r="U7" s="38" t="str">
        <f>LEFT(Таблица1[[#This Row],[ОКПД]],2)</f>
        <v>10</v>
      </c>
    </row>
    <row r="8" spans="1:21" hidden="1" x14ac:dyDescent="0.25">
      <c r="A8" s="39">
        <v>44927</v>
      </c>
      <c r="B8" s="40" t="s">
        <v>17</v>
      </c>
      <c r="C8" s="40" t="s">
        <v>18</v>
      </c>
      <c r="D8" s="40" t="s">
        <v>19</v>
      </c>
      <c r="E8" s="40" t="s">
        <v>20</v>
      </c>
      <c r="F8" s="40">
        <v>169</v>
      </c>
      <c r="G8" s="40" t="s">
        <v>298</v>
      </c>
      <c r="H8" s="40" t="s">
        <v>38</v>
      </c>
      <c r="I8" s="40">
        <v>1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72.900000000000006</v>
      </c>
      <c r="P8" s="40">
        <v>368.4</v>
      </c>
      <c r="Q8" s="40">
        <v>368.4</v>
      </c>
      <c r="R8" s="40" t="str">
        <f t="shared" si="0"/>
        <v>05.20.10.110_169</v>
      </c>
      <c r="S8" s="40" t="s">
        <v>39</v>
      </c>
      <c r="T8" s="40" t="str">
        <f>VLOOKUP(Таблица1[[#This Row],[ОКЕИ]],'для единиц измирения'!$G$4:$H$1900,2,FALSE)</f>
        <v>тонн</v>
      </c>
      <c r="U8" s="41" t="str">
        <f>LEFT(Таблица1[[#This Row],[ОКПД]],2)</f>
        <v>10</v>
      </c>
    </row>
    <row r="9" spans="1:21" hidden="1" x14ac:dyDescent="0.25">
      <c r="A9" s="36">
        <v>44927</v>
      </c>
      <c r="B9" s="37" t="s">
        <v>17</v>
      </c>
      <c r="C9" s="37" t="s">
        <v>18</v>
      </c>
      <c r="D9" s="37" t="s">
        <v>19</v>
      </c>
      <c r="E9" s="37" t="s">
        <v>20</v>
      </c>
      <c r="F9" s="37">
        <v>159</v>
      </c>
      <c r="G9" s="37" t="s">
        <v>298</v>
      </c>
      <c r="H9" s="37" t="s">
        <v>305</v>
      </c>
      <c r="I9" s="37">
        <v>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117.1</v>
      </c>
      <c r="P9" s="37">
        <v>105.1</v>
      </c>
      <c r="Q9" s="37">
        <v>105.1</v>
      </c>
      <c r="R9" s="40" t="str">
        <f t="shared" si="0"/>
        <v>06.20.10.001.АГ_159</v>
      </c>
      <c r="S9" s="37" t="s">
        <v>307</v>
      </c>
      <c r="T9" s="37" t="str">
        <f>VLOOKUP(Таблица1[[#This Row],[ОКЕИ]],'для единиц измирения'!$G$4:$H$1900,2,FALSE)</f>
        <v>тонн</v>
      </c>
      <c r="U9" s="38"/>
    </row>
    <row r="10" spans="1:21" hidden="1" x14ac:dyDescent="0.25">
      <c r="A10" s="39">
        <v>44927</v>
      </c>
      <c r="B10" s="40" t="s">
        <v>17</v>
      </c>
      <c r="C10" s="40" t="s">
        <v>18</v>
      </c>
      <c r="D10" s="40" t="s">
        <v>19</v>
      </c>
      <c r="E10" s="40" t="s">
        <v>20</v>
      </c>
      <c r="F10" s="40">
        <v>159</v>
      </c>
      <c r="G10" s="40" t="s">
        <v>298</v>
      </c>
      <c r="H10" s="40" t="s">
        <v>309</v>
      </c>
      <c r="I10" s="40">
        <v>1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117.1</v>
      </c>
      <c r="P10" s="40">
        <v>105.1</v>
      </c>
      <c r="Q10" s="40">
        <v>105.1</v>
      </c>
      <c r="R10" s="40" t="str">
        <f t="shared" si="0"/>
        <v>06.20.10.110_159</v>
      </c>
      <c r="S10" s="40" t="s">
        <v>310</v>
      </c>
      <c r="T10" s="40" t="str">
        <f>VLOOKUP(Таблица1[[#This Row],[ОКЕИ]],'для единиц измирения'!$G$4:$H$1900,2,FALSE)</f>
        <v>тонн</v>
      </c>
      <c r="U10" s="41" t="str">
        <f>LEFT(Таблица1[[#This Row],[ОКПД]],2)</f>
        <v>10</v>
      </c>
    </row>
    <row r="11" spans="1:21" hidden="1" x14ac:dyDescent="0.25">
      <c r="A11" s="36">
        <v>44927</v>
      </c>
      <c r="B11" s="37" t="s">
        <v>17</v>
      </c>
      <c r="C11" s="37" t="s">
        <v>18</v>
      </c>
      <c r="D11" s="37" t="s">
        <v>19</v>
      </c>
      <c r="E11" s="37" t="s">
        <v>20</v>
      </c>
      <c r="F11" s="37">
        <v>168</v>
      </c>
      <c r="G11" s="37" t="s">
        <v>298</v>
      </c>
      <c r="H11" s="37" t="s">
        <v>311</v>
      </c>
      <c r="I11" s="37">
        <v>1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60</v>
      </c>
      <c r="P11" s="37">
        <v>900</v>
      </c>
      <c r="Q11" s="37">
        <v>900</v>
      </c>
      <c r="R11" s="40" t="str">
        <f t="shared" si="0"/>
        <v>10.13.13_168</v>
      </c>
      <c r="S11" s="37" t="s">
        <v>312</v>
      </c>
      <c r="T11" s="37" t="str">
        <f>VLOOKUP(Таблица1[[#This Row],[ОКЕИ]],'для единиц измирения'!$G$4:$H$1900,2,FALSE)</f>
        <v>тонн</v>
      </c>
      <c r="U11" s="38" t="str">
        <f>LEFT(Таблица1[[#This Row],[ОКПД]],2)</f>
        <v>10</v>
      </c>
    </row>
    <row r="12" spans="1:21" hidden="1" x14ac:dyDescent="0.25">
      <c r="A12" s="39">
        <v>44927</v>
      </c>
      <c r="B12" s="40" t="s">
        <v>17</v>
      </c>
      <c r="C12" s="40" t="s">
        <v>18</v>
      </c>
      <c r="D12" s="40" t="s">
        <v>19</v>
      </c>
      <c r="E12" s="40" t="s">
        <v>20</v>
      </c>
      <c r="F12" s="40">
        <v>168</v>
      </c>
      <c r="G12" s="40" t="s">
        <v>298</v>
      </c>
      <c r="H12" s="40" t="s">
        <v>40</v>
      </c>
      <c r="I12" s="40">
        <v>2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47.6</v>
      </c>
      <c r="P12" s="40">
        <v>63.8</v>
      </c>
      <c r="Q12" s="40">
        <v>63.8</v>
      </c>
      <c r="R12" s="40" t="str">
        <f t="shared" si="0"/>
        <v>10.13.14.002.АГ_168</v>
      </c>
      <c r="S12" s="40" t="s">
        <v>42</v>
      </c>
      <c r="T12" s="40" t="str">
        <f>VLOOKUP(Таблица1[[#This Row],[ОКЕИ]],'для единиц измирения'!$G$4:$H$1900,2,FALSE)</f>
        <v>тонн</v>
      </c>
      <c r="U12" s="41"/>
    </row>
    <row r="13" spans="1:21" hidden="1" x14ac:dyDescent="0.25">
      <c r="A13" s="36">
        <v>44927</v>
      </c>
      <c r="B13" s="37" t="s">
        <v>17</v>
      </c>
      <c r="C13" s="37" t="s">
        <v>18</v>
      </c>
      <c r="D13" s="37" t="s">
        <v>19</v>
      </c>
      <c r="E13" s="37" t="s">
        <v>20</v>
      </c>
      <c r="F13" s="37">
        <v>168</v>
      </c>
      <c r="G13" s="37" t="s">
        <v>298</v>
      </c>
      <c r="H13" s="37" t="s">
        <v>43</v>
      </c>
      <c r="I13" s="37">
        <v>2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50.9</v>
      </c>
      <c r="P13" s="37">
        <v>62.6</v>
      </c>
      <c r="Q13" s="37">
        <v>62.6</v>
      </c>
      <c r="R13" s="40" t="str">
        <f t="shared" si="0"/>
        <v>10.13.14.100_168</v>
      </c>
      <c r="S13" s="37" t="s">
        <v>44</v>
      </c>
      <c r="T13" s="37" t="str">
        <f>VLOOKUP(Таблица1[[#This Row],[ОКЕИ]],'для единиц измирения'!$G$4:$H$1900,2,FALSE)</f>
        <v>тыс. дкл</v>
      </c>
      <c r="U13" s="38" t="str">
        <f>LEFT(Таблица1[[#This Row],[ОКПД]],2)</f>
        <v>11</v>
      </c>
    </row>
    <row r="14" spans="1:21" hidden="1" x14ac:dyDescent="0.25">
      <c r="A14" s="39">
        <v>44927</v>
      </c>
      <c r="B14" s="40" t="s">
        <v>17</v>
      </c>
      <c r="C14" s="40" t="s">
        <v>18</v>
      </c>
      <c r="D14" s="40" t="s">
        <v>19</v>
      </c>
      <c r="E14" s="40" t="s">
        <v>20</v>
      </c>
      <c r="F14" s="40">
        <v>168</v>
      </c>
      <c r="G14" s="40" t="s">
        <v>298</v>
      </c>
      <c r="H14" s="40" t="s">
        <v>45</v>
      </c>
      <c r="I14" s="40">
        <v>2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41.2</v>
      </c>
      <c r="P14" s="40">
        <v>64.599999999999994</v>
      </c>
      <c r="Q14" s="40">
        <v>64.599999999999994</v>
      </c>
      <c r="R14" s="40" t="str">
        <f t="shared" si="0"/>
        <v>10.13.14.400_168</v>
      </c>
      <c r="S14" s="40" t="s">
        <v>46</v>
      </c>
      <c r="T14" s="40" t="str">
        <f>VLOOKUP(Таблица1[[#This Row],[ОКЕИ]],'для единиц измирения'!$G$4:$H$1900,2,FALSE)</f>
        <v>тонн</v>
      </c>
      <c r="U14" s="41" t="str">
        <f>LEFT(Таблица1[[#This Row],[ОКПД]],2)</f>
        <v>10</v>
      </c>
    </row>
    <row r="15" spans="1:21" hidden="1" x14ac:dyDescent="0.25">
      <c r="A15" s="36">
        <v>44927</v>
      </c>
      <c r="B15" s="37" t="s">
        <v>17</v>
      </c>
      <c r="C15" s="37" t="s">
        <v>18</v>
      </c>
      <c r="D15" s="37" t="s">
        <v>19</v>
      </c>
      <c r="E15" s="37" t="s">
        <v>20</v>
      </c>
      <c r="F15" s="37">
        <v>168</v>
      </c>
      <c r="G15" s="37" t="s">
        <v>298</v>
      </c>
      <c r="H15" s="37" t="s">
        <v>47</v>
      </c>
      <c r="I15" s="37">
        <v>1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48</v>
      </c>
      <c r="P15" s="37">
        <v>85.7</v>
      </c>
      <c r="Q15" s="37">
        <v>85.7</v>
      </c>
      <c r="R15" s="40" t="str">
        <f t="shared" si="0"/>
        <v>10.13.14.500_168</v>
      </c>
      <c r="S15" s="37" t="s">
        <v>48</v>
      </c>
      <c r="T15" s="37" t="str">
        <f>VLOOKUP(Таблица1[[#This Row],[ОКЕИ]],'для единиц измирения'!$G$4:$H$1900,2,FALSE)</f>
        <v>тыс. дкл</v>
      </c>
      <c r="U15" s="38" t="str">
        <f>LEFT(Таблица1[[#This Row],[ОКПД]],2)</f>
        <v>11</v>
      </c>
    </row>
    <row r="16" spans="1:21" hidden="1" x14ac:dyDescent="0.25">
      <c r="A16" s="39">
        <v>44927</v>
      </c>
      <c r="B16" s="40" t="s">
        <v>17</v>
      </c>
      <c r="C16" s="40" t="s">
        <v>18</v>
      </c>
      <c r="D16" s="40" t="s">
        <v>19</v>
      </c>
      <c r="E16" s="40" t="s">
        <v>20</v>
      </c>
      <c r="F16" s="40">
        <v>168</v>
      </c>
      <c r="G16" s="40" t="s">
        <v>298</v>
      </c>
      <c r="H16" s="40" t="s">
        <v>49</v>
      </c>
      <c r="I16" s="40">
        <v>2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24.4</v>
      </c>
      <c r="P16" s="40">
        <v>41.7</v>
      </c>
      <c r="Q16" s="40">
        <v>41.7</v>
      </c>
      <c r="R16" s="40" t="str">
        <f t="shared" si="0"/>
        <v>10.13.14.600_168</v>
      </c>
      <c r="S16" s="40" t="s">
        <v>50</v>
      </c>
      <c r="T16" s="40" t="str">
        <f>VLOOKUP(Таблица1[[#This Row],[ОКЕИ]],'для единиц измирения'!$G$4:$H$1900,2,FALSE)</f>
        <v>тонн</v>
      </c>
      <c r="U16" s="41" t="str">
        <f>LEFT(Таблица1[[#This Row],[ОКПД]],2)</f>
        <v>10</v>
      </c>
    </row>
    <row r="17" spans="1:21" hidden="1" x14ac:dyDescent="0.25">
      <c r="A17" s="36">
        <v>44927</v>
      </c>
      <c r="B17" s="37" t="s">
        <v>17</v>
      </c>
      <c r="C17" s="37" t="s">
        <v>18</v>
      </c>
      <c r="D17" s="37" t="s">
        <v>19</v>
      </c>
      <c r="E17" s="37" t="s">
        <v>20</v>
      </c>
      <c r="F17" s="37">
        <v>168</v>
      </c>
      <c r="G17" s="37" t="s">
        <v>298</v>
      </c>
      <c r="H17" s="37" t="s">
        <v>51</v>
      </c>
      <c r="I17" s="37">
        <v>1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17.8</v>
      </c>
      <c r="P17" s="37">
        <v>32.9</v>
      </c>
      <c r="Q17" s="37">
        <v>32.9</v>
      </c>
      <c r="R17" s="40" t="str">
        <f t="shared" si="0"/>
        <v>10.13.14.610_168</v>
      </c>
      <c r="S17" s="37" t="s">
        <v>52</v>
      </c>
      <c r="T17" s="37" t="str">
        <f>VLOOKUP(Таблица1[[#This Row],[ОКЕИ]],'для единиц измирения'!$G$4:$H$1900,2,FALSE)</f>
        <v>тонн</v>
      </c>
      <c r="U17" s="38" t="str">
        <f>LEFT(Таблица1[[#This Row],[ОКПД]],2)</f>
        <v>10</v>
      </c>
    </row>
    <row r="18" spans="1:21" hidden="1" x14ac:dyDescent="0.25">
      <c r="A18" s="39">
        <v>44927</v>
      </c>
      <c r="B18" s="40" t="s">
        <v>17</v>
      </c>
      <c r="C18" s="40" t="s">
        <v>18</v>
      </c>
      <c r="D18" s="40" t="s">
        <v>19</v>
      </c>
      <c r="E18" s="40" t="s">
        <v>20</v>
      </c>
      <c r="F18" s="40">
        <v>168</v>
      </c>
      <c r="G18" s="40" t="s">
        <v>298</v>
      </c>
      <c r="H18" s="40" t="s">
        <v>53</v>
      </c>
      <c r="I18" s="40">
        <v>2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50</v>
      </c>
      <c r="P18" s="40">
        <v>66.7</v>
      </c>
      <c r="Q18" s="40">
        <v>66.7</v>
      </c>
      <c r="R18" s="40" t="str">
        <f t="shared" si="0"/>
        <v>10.13.14.620_168</v>
      </c>
      <c r="S18" s="40" t="s">
        <v>54</v>
      </c>
      <c r="T18" s="40" t="str">
        <f>VLOOKUP(Таблица1[[#This Row],[ОКЕИ]],'для единиц измирения'!$G$4:$H$1900,2,FALSE)</f>
        <v>тонн</v>
      </c>
      <c r="U18" s="41" t="str">
        <f>LEFT(Таблица1[[#This Row],[ОКПД]],2)</f>
        <v>10</v>
      </c>
    </row>
    <row r="19" spans="1:21" hidden="1" x14ac:dyDescent="0.25">
      <c r="A19" s="36">
        <v>44927</v>
      </c>
      <c r="B19" s="37" t="s">
        <v>17</v>
      </c>
      <c r="C19" s="37" t="s">
        <v>18</v>
      </c>
      <c r="D19" s="37" t="s">
        <v>19</v>
      </c>
      <c r="E19" s="37" t="s">
        <v>20</v>
      </c>
      <c r="F19" s="37">
        <v>168</v>
      </c>
      <c r="G19" s="37" t="s">
        <v>298</v>
      </c>
      <c r="H19" s="37" t="s">
        <v>55</v>
      </c>
      <c r="I19" s="37">
        <v>5</v>
      </c>
      <c r="J19" s="37">
        <v>8.17</v>
      </c>
      <c r="K19" s="37">
        <v>12.17</v>
      </c>
      <c r="L19" s="37">
        <v>9.89</v>
      </c>
      <c r="M19" s="37">
        <v>8.17</v>
      </c>
      <c r="N19" s="37">
        <v>9.89</v>
      </c>
      <c r="O19" s="37">
        <v>67.099999999999994</v>
      </c>
      <c r="P19" s="37">
        <v>82.6</v>
      </c>
      <c r="Q19" s="37">
        <v>82.6</v>
      </c>
      <c r="R19" s="40" t="str">
        <f t="shared" si="0"/>
        <v>10.13.14.700_168</v>
      </c>
      <c r="S19" s="37" t="s">
        <v>57</v>
      </c>
      <c r="T19" s="37" t="str">
        <f>VLOOKUP(Таблица1[[#This Row],[ОКЕИ]],'для единиц измирения'!$G$4:$H$1900,2,FALSE)</f>
        <v>тонн</v>
      </c>
      <c r="U19" s="38" t="str">
        <f>LEFT(Таблица1[[#This Row],[ОКПД]],2)</f>
        <v>10</v>
      </c>
    </row>
    <row r="20" spans="1:21" hidden="1" x14ac:dyDescent="0.25">
      <c r="A20" s="39">
        <v>44927</v>
      </c>
      <c r="B20" s="40" t="s">
        <v>17</v>
      </c>
      <c r="C20" s="40" t="s">
        <v>18</v>
      </c>
      <c r="D20" s="40" t="s">
        <v>19</v>
      </c>
      <c r="E20" s="40" t="s">
        <v>20</v>
      </c>
      <c r="F20" s="40">
        <v>168</v>
      </c>
      <c r="G20" s="40" t="s">
        <v>298</v>
      </c>
      <c r="H20" s="40" t="s">
        <v>58</v>
      </c>
      <c r="I20" s="40"/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 t="s">
        <v>301</v>
      </c>
      <c r="P20" s="40" t="s">
        <v>301</v>
      </c>
      <c r="Q20" s="40" t="s">
        <v>301</v>
      </c>
      <c r="R20" s="40" t="str">
        <f t="shared" si="0"/>
        <v>10.13.14.800_168</v>
      </c>
      <c r="S20" s="40" t="s">
        <v>59</v>
      </c>
      <c r="T20" s="40" t="str">
        <f>VLOOKUP(Таблица1[[#This Row],[ОКЕИ]],'для единиц измирения'!$G$4:$H$1900,2,FALSE)</f>
        <v>тонн</v>
      </c>
      <c r="U20" s="41" t="str">
        <f>LEFT(Таблица1[[#This Row],[ОКПД]],2)</f>
        <v>10</v>
      </c>
    </row>
    <row r="21" spans="1:21" hidden="1" x14ac:dyDescent="0.25">
      <c r="A21" s="36">
        <v>44927</v>
      </c>
      <c r="B21" s="37" t="s">
        <v>17</v>
      </c>
      <c r="C21" s="37" t="s">
        <v>18</v>
      </c>
      <c r="D21" s="37" t="s">
        <v>19</v>
      </c>
      <c r="E21" s="37" t="s">
        <v>20</v>
      </c>
      <c r="F21" s="37">
        <v>882</v>
      </c>
      <c r="G21" s="37" t="s">
        <v>298</v>
      </c>
      <c r="H21" s="37" t="s">
        <v>313</v>
      </c>
      <c r="I21" s="37">
        <v>2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66.400000000000006</v>
      </c>
      <c r="P21" s="37">
        <v>220.4</v>
      </c>
      <c r="Q21" s="37">
        <v>220.4</v>
      </c>
      <c r="R21" s="40" t="str">
        <f t="shared" si="0"/>
        <v>10.13.15.002.АГ_882</v>
      </c>
      <c r="S21" s="37" t="s">
        <v>315</v>
      </c>
      <c r="T21" s="37" t="str">
        <f>VLOOKUP(Таблица1[[#This Row],[ОКЕИ]],'для единиц измирения'!$G$4:$H$1900,2,FALSE)</f>
        <v>тонн</v>
      </c>
      <c r="U21" s="38"/>
    </row>
    <row r="22" spans="1:21" hidden="1" x14ac:dyDescent="0.25">
      <c r="A22" s="39">
        <v>44927</v>
      </c>
      <c r="B22" s="40" t="s">
        <v>17</v>
      </c>
      <c r="C22" s="40" t="s">
        <v>18</v>
      </c>
      <c r="D22" s="40" t="s">
        <v>19</v>
      </c>
      <c r="E22" s="40" t="s">
        <v>20</v>
      </c>
      <c r="F22" s="40">
        <v>882</v>
      </c>
      <c r="G22" s="40" t="s">
        <v>298</v>
      </c>
      <c r="H22" s="40" t="s">
        <v>316</v>
      </c>
      <c r="I22" s="40">
        <v>2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67.400000000000006</v>
      </c>
      <c r="P22" s="40">
        <v>243.7</v>
      </c>
      <c r="Q22" s="40">
        <v>243.7</v>
      </c>
      <c r="R22" s="40" t="str">
        <f t="shared" si="0"/>
        <v>10.13.15.110_882</v>
      </c>
      <c r="S22" s="40" t="s">
        <v>317</v>
      </c>
      <c r="T22" s="40" t="str">
        <f>VLOOKUP(Таблица1[[#This Row],[ОКЕИ]],'для единиц измирения'!$G$4:$H$1900,2,FALSE)</f>
        <v>тонн</v>
      </c>
      <c r="U22" s="41" t="str">
        <f>LEFT(Таблица1[[#This Row],[ОКПД]],2)</f>
        <v>10</v>
      </c>
    </row>
    <row r="23" spans="1:21" hidden="1" x14ac:dyDescent="0.25">
      <c r="A23" s="36">
        <v>44927</v>
      </c>
      <c r="B23" s="37" t="s">
        <v>17</v>
      </c>
      <c r="C23" s="37" t="s">
        <v>18</v>
      </c>
      <c r="D23" s="37" t="s">
        <v>19</v>
      </c>
      <c r="E23" s="37" t="s">
        <v>20</v>
      </c>
      <c r="F23" s="37">
        <v>882</v>
      </c>
      <c r="G23" s="37" t="s">
        <v>298</v>
      </c>
      <c r="H23" s="37" t="s">
        <v>318</v>
      </c>
      <c r="I23" s="37">
        <v>1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30.1</v>
      </c>
      <c r="P23" s="37">
        <v>85.3</v>
      </c>
      <c r="Q23" s="37">
        <v>85.3</v>
      </c>
      <c r="R23" s="40" t="str">
        <f t="shared" si="0"/>
        <v>10.13.15.120_882</v>
      </c>
      <c r="S23" s="37" t="s">
        <v>319</v>
      </c>
      <c r="T23" s="37" t="str">
        <f>VLOOKUP(Таблица1[[#This Row],[ОКЕИ]],'для единиц измирения'!$G$4:$H$1900,2,FALSE)</f>
        <v>тонн</v>
      </c>
      <c r="U23" s="38" t="str">
        <f>LEFT(Таблица1[[#This Row],[ОКПД]],2)</f>
        <v>10</v>
      </c>
    </row>
    <row r="24" spans="1:21" hidden="1" x14ac:dyDescent="0.25">
      <c r="A24" s="39">
        <v>44927</v>
      </c>
      <c r="B24" s="40" t="s">
        <v>17</v>
      </c>
      <c r="C24" s="40" t="s">
        <v>18</v>
      </c>
      <c r="D24" s="40" t="s">
        <v>19</v>
      </c>
      <c r="E24" s="40" t="s">
        <v>20</v>
      </c>
      <c r="F24" s="40">
        <v>882</v>
      </c>
      <c r="G24" s="40" t="s">
        <v>298</v>
      </c>
      <c r="H24" s="40" t="s">
        <v>320</v>
      </c>
      <c r="I24" s="40">
        <v>1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30.1</v>
      </c>
      <c r="P24" s="40" t="s">
        <v>301</v>
      </c>
      <c r="Q24" s="40" t="s">
        <v>301</v>
      </c>
      <c r="R24" s="40" t="str">
        <f t="shared" si="0"/>
        <v>10.13.15.128_882</v>
      </c>
      <c r="S24" s="40" t="s">
        <v>321</v>
      </c>
      <c r="T24" s="40" t="str">
        <f>VLOOKUP(Таблица1[[#This Row],[ОКЕИ]],'для единиц измирения'!$G$4:$H$1900,2,FALSE)</f>
        <v>тыс.усл. банок</v>
      </c>
      <c r="U24" s="41" t="str">
        <f>LEFT(Таблица1[[#This Row],[ОКПД]],2)</f>
        <v>10</v>
      </c>
    </row>
    <row r="25" spans="1:21" hidden="1" x14ac:dyDescent="0.25">
      <c r="A25" s="36">
        <v>44927</v>
      </c>
      <c r="B25" s="37" t="s">
        <v>17</v>
      </c>
      <c r="C25" s="37" t="s">
        <v>18</v>
      </c>
      <c r="D25" s="37" t="s">
        <v>19</v>
      </c>
      <c r="E25" s="37" t="s">
        <v>20</v>
      </c>
      <c r="F25" s="37">
        <v>882</v>
      </c>
      <c r="G25" s="37" t="s">
        <v>298</v>
      </c>
      <c r="H25" s="37" t="s">
        <v>322</v>
      </c>
      <c r="I25" s="37">
        <v>1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 t="s">
        <v>301</v>
      </c>
      <c r="P25" s="37">
        <v>155.9</v>
      </c>
      <c r="Q25" s="37">
        <v>155.9</v>
      </c>
      <c r="R25" s="40" t="str">
        <f t="shared" si="0"/>
        <v>10.13.15.130_882</v>
      </c>
      <c r="S25" s="37" t="s">
        <v>323</v>
      </c>
      <c r="T25" s="37" t="str">
        <f>VLOOKUP(Таблица1[[#This Row],[ОКЕИ]],'для единиц измирения'!$G$4:$H$1900,2,FALSE)</f>
        <v>тыс.усл. банок</v>
      </c>
      <c r="U25" s="38" t="str">
        <f>LEFT(Таблица1[[#This Row],[ОКПД]],2)</f>
        <v>10</v>
      </c>
    </row>
    <row r="26" spans="1:21" hidden="1" x14ac:dyDescent="0.25">
      <c r="A26" s="39">
        <v>44927</v>
      </c>
      <c r="B26" s="40" t="s">
        <v>17</v>
      </c>
      <c r="C26" s="40" t="s">
        <v>18</v>
      </c>
      <c r="D26" s="40" t="s">
        <v>19</v>
      </c>
      <c r="E26" s="40" t="s">
        <v>20</v>
      </c>
      <c r="F26" s="40">
        <v>882</v>
      </c>
      <c r="G26" s="40" t="s">
        <v>298</v>
      </c>
      <c r="H26" s="40" t="s">
        <v>61</v>
      </c>
      <c r="I26" s="40">
        <v>3</v>
      </c>
      <c r="J26" s="40">
        <v>0.53100000000000003</v>
      </c>
      <c r="K26" s="40">
        <v>2.274</v>
      </c>
      <c r="L26" s="40">
        <v>0.1</v>
      </c>
      <c r="M26" s="40">
        <v>0.53100000000000003</v>
      </c>
      <c r="N26" s="40">
        <v>0.1</v>
      </c>
      <c r="O26" s="40">
        <v>23.4</v>
      </c>
      <c r="P26" s="40">
        <v>531</v>
      </c>
      <c r="Q26" s="40">
        <v>531</v>
      </c>
      <c r="R26" s="40" t="str">
        <f t="shared" si="0"/>
        <v>10.20_882</v>
      </c>
      <c r="S26" s="40" t="s">
        <v>62</v>
      </c>
      <c r="T26" s="40" t="str">
        <f>VLOOKUP(Таблица1[[#This Row],[ОКЕИ]],'для единиц измирения'!$G$4:$H$1900,2,FALSE)</f>
        <v>тыс.усл. банок</v>
      </c>
      <c r="U26" s="41" t="str">
        <f>LEFT(Таблица1[[#This Row],[ОКПД]],2)</f>
        <v>10</v>
      </c>
    </row>
    <row r="27" spans="1:21" hidden="1" x14ac:dyDescent="0.25">
      <c r="A27" s="36">
        <v>44927</v>
      </c>
      <c r="B27" s="37" t="s">
        <v>17</v>
      </c>
      <c r="C27" s="37" t="s">
        <v>18</v>
      </c>
      <c r="D27" s="37" t="s">
        <v>19</v>
      </c>
      <c r="E27" s="37" t="s">
        <v>20</v>
      </c>
      <c r="F27" s="37">
        <v>168</v>
      </c>
      <c r="G27" s="37" t="s">
        <v>298</v>
      </c>
      <c r="H27" s="37" t="s">
        <v>61</v>
      </c>
      <c r="I27" s="37">
        <v>4</v>
      </c>
      <c r="J27" s="37">
        <v>8.6180000000000003</v>
      </c>
      <c r="K27" s="37">
        <v>26.925000000000001</v>
      </c>
      <c r="L27" s="37">
        <v>14.513</v>
      </c>
      <c r="M27" s="37">
        <v>8.6180000000000003</v>
      </c>
      <c r="N27" s="37">
        <v>14.513</v>
      </c>
      <c r="O27" s="37">
        <v>32</v>
      </c>
      <c r="P27" s="37">
        <v>59.4</v>
      </c>
      <c r="Q27" s="37">
        <v>59.4</v>
      </c>
      <c r="R27" s="40" t="str">
        <f t="shared" si="0"/>
        <v>10.20_168</v>
      </c>
      <c r="S27" s="37" t="s">
        <v>62</v>
      </c>
      <c r="T27" s="37" t="str">
        <f>VLOOKUP(Таблица1[[#This Row],[ОКЕИ]],'для единиц измирения'!$G$4:$H$1900,2,FALSE)</f>
        <v>тонн</v>
      </c>
      <c r="U27" s="38" t="str">
        <f>LEFT(Таблица1[[#This Row],[ОКПД]],2)</f>
        <v>10</v>
      </c>
    </row>
    <row r="28" spans="1:21" hidden="1" x14ac:dyDescent="0.25">
      <c r="A28" s="39">
        <v>44927</v>
      </c>
      <c r="B28" s="40" t="s">
        <v>17</v>
      </c>
      <c r="C28" s="40" t="s">
        <v>18</v>
      </c>
      <c r="D28" s="40" t="s">
        <v>19</v>
      </c>
      <c r="E28" s="40" t="s">
        <v>20</v>
      </c>
      <c r="F28" s="40">
        <v>168</v>
      </c>
      <c r="G28" s="40" t="s">
        <v>298</v>
      </c>
      <c r="H28" s="40" t="s">
        <v>65</v>
      </c>
      <c r="I28" s="40">
        <v>2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17.2</v>
      </c>
      <c r="P28" s="40">
        <v>34.799999999999997</v>
      </c>
      <c r="Q28" s="40">
        <v>34.799999999999997</v>
      </c>
      <c r="R28" s="40" t="str">
        <f t="shared" si="0"/>
        <v>10.20.1_168</v>
      </c>
      <c r="S28" s="40" t="s">
        <v>67</v>
      </c>
      <c r="T28" s="40" t="str">
        <f>VLOOKUP(Таблица1[[#This Row],[ОКЕИ]],'для единиц измирения'!$G$4:$H$1900,2,FALSE)</f>
        <v>тонн</v>
      </c>
      <c r="U28" s="41" t="str">
        <f>LEFT(Таблица1[[#This Row],[ОКПД]],2)</f>
        <v>10</v>
      </c>
    </row>
    <row r="29" spans="1:21" hidden="1" x14ac:dyDescent="0.25">
      <c r="A29" s="36">
        <v>44927</v>
      </c>
      <c r="B29" s="37" t="s">
        <v>17</v>
      </c>
      <c r="C29" s="37" t="s">
        <v>18</v>
      </c>
      <c r="D29" s="37" t="s">
        <v>19</v>
      </c>
      <c r="E29" s="37" t="s">
        <v>20</v>
      </c>
      <c r="F29" s="37">
        <v>168</v>
      </c>
      <c r="G29" s="37" t="s">
        <v>298</v>
      </c>
      <c r="H29" s="37" t="s">
        <v>68</v>
      </c>
      <c r="I29" s="37">
        <v>1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11.1</v>
      </c>
      <c r="P29" s="37">
        <v>22</v>
      </c>
      <c r="Q29" s="37">
        <v>22</v>
      </c>
      <c r="R29" s="40" t="str">
        <f t="shared" si="0"/>
        <v>10.20.13_168</v>
      </c>
      <c r="S29" s="37" t="s">
        <v>70</v>
      </c>
      <c r="T29" s="37" t="str">
        <f>VLOOKUP(Таблица1[[#This Row],[ОКЕИ]],'для единиц измирения'!$G$4:$H$1900,2,FALSE)</f>
        <v>тонн</v>
      </c>
      <c r="U29" s="38" t="str">
        <f>LEFT(Таблица1[[#This Row],[ОКПД]],2)</f>
        <v>10</v>
      </c>
    </row>
    <row r="30" spans="1:21" hidden="1" x14ac:dyDescent="0.25">
      <c r="A30" s="39">
        <v>44927</v>
      </c>
      <c r="B30" s="40" t="s">
        <v>17</v>
      </c>
      <c r="C30" s="40" t="s">
        <v>18</v>
      </c>
      <c r="D30" s="40" t="s">
        <v>19</v>
      </c>
      <c r="E30" s="40" t="s">
        <v>20</v>
      </c>
      <c r="F30" s="40">
        <v>168</v>
      </c>
      <c r="G30" s="40" t="s">
        <v>298</v>
      </c>
      <c r="H30" s="40" t="s">
        <v>71</v>
      </c>
      <c r="I30" s="40"/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 t="s">
        <v>301</v>
      </c>
      <c r="P30" s="40" t="s">
        <v>301</v>
      </c>
      <c r="Q30" s="40" t="s">
        <v>301</v>
      </c>
      <c r="R30" s="40" t="str">
        <f t="shared" si="0"/>
        <v>10.20.13.120_168</v>
      </c>
      <c r="S30" s="40" t="s">
        <v>72</v>
      </c>
      <c r="T30" s="40" t="str">
        <f>VLOOKUP(Таблица1[[#This Row],[ОКЕИ]],'для единиц измирения'!$G$4:$H$1900,2,FALSE)</f>
        <v>тыс. дкл</v>
      </c>
      <c r="U30" s="41" t="str">
        <f>LEFT(Таблица1[[#This Row],[ОКПД]],2)</f>
        <v>11</v>
      </c>
    </row>
    <row r="31" spans="1:21" hidden="1" x14ac:dyDescent="0.25">
      <c r="A31" s="36">
        <v>44927</v>
      </c>
      <c r="B31" s="37" t="s">
        <v>17</v>
      </c>
      <c r="C31" s="37" t="s">
        <v>18</v>
      </c>
      <c r="D31" s="37" t="s">
        <v>19</v>
      </c>
      <c r="E31" s="37" t="s">
        <v>20</v>
      </c>
      <c r="F31" s="37">
        <v>168</v>
      </c>
      <c r="G31" s="37" t="s">
        <v>298</v>
      </c>
      <c r="H31" s="37" t="s">
        <v>73</v>
      </c>
      <c r="I31" s="37">
        <v>1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186.5</v>
      </c>
      <c r="P31" s="37">
        <v>805</v>
      </c>
      <c r="Q31" s="37">
        <v>805</v>
      </c>
      <c r="R31" s="40" t="str">
        <f t="shared" si="0"/>
        <v>10.20.14_168</v>
      </c>
      <c r="S31" s="37" t="s">
        <v>75</v>
      </c>
      <c r="T31" s="37" t="str">
        <f>VLOOKUP(Таблица1[[#This Row],[ОКЕИ]],'для единиц измирения'!$G$4:$H$1900,2,FALSE)</f>
        <v>тонн</v>
      </c>
      <c r="U31" s="38" t="str">
        <f>LEFT(Таблица1[[#This Row],[ОКПД]],2)</f>
        <v>10</v>
      </c>
    </row>
    <row r="32" spans="1:21" hidden="1" x14ac:dyDescent="0.25">
      <c r="A32" s="39">
        <v>44927</v>
      </c>
      <c r="B32" s="40" t="s">
        <v>17</v>
      </c>
      <c r="C32" s="40" t="s">
        <v>18</v>
      </c>
      <c r="D32" s="40" t="s">
        <v>19</v>
      </c>
      <c r="E32" s="40" t="s">
        <v>20</v>
      </c>
      <c r="F32" s="40">
        <v>168</v>
      </c>
      <c r="G32" s="40" t="s">
        <v>298</v>
      </c>
      <c r="H32" s="40" t="s">
        <v>76</v>
      </c>
      <c r="I32" s="40"/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 t="s">
        <v>301</v>
      </c>
      <c r="P32" s="40" t="s">
        <v>301</v>
      </c>
      <c r="Q32" s="40" t="s">
        <v>301</v>
      </c>
      <c r="R32" s="40" t="str">
        <f t="shared" si="0"/>
        <v>10.20.14.120_168</v>
      </c>
      <c r="S32" s="40" t="s">
        <v>77</v>
      </c>
      <c r="T32" s="40" t="str">
        <f>VLOOKUP(Таблица1[[#This Row],[ОКЕИ]],'для единиц измирения'!$G$4:$H$1900,2,FALSE)</f>
        <v>тонн</v>
      </c>
      <c r="U32" s="41" t="str">
        <f>LEFT(Таблица1[[#This Row],[ОКПД]],2)</f>
        <v>10</v>
      </c>
    </row>
    <row r="33" spans="1:21" hidden="1" x14ac:dyDescent="0.25">
      <c r="A33" s="36">
        <v>44927</v>
      </c>
      <c r="B33" s="37" t="s">
        <v>17</v>
      </c>
      <c r="C33" s="37" t="s">
        <v>18</v>
      </c>
      <c r="D33" s="37" t="s">
        <v>19</v>
      </c>
      <c r="E33" s="37" t="s">
        <v>20</v>
      </c>
      <c r="F33" s="37">
        <v>168</v>
      </c>
      <c r="G33" s="37" t="s">
        <v>298</v>
      </c>
      <c r="H33" s="37" t="s">
        <v>78</v>
      </c>
      <c r="I33" s="37">
        <v>1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230.7</v>
      </c>
      <c r="P33" s="37">
        <v>1776.7</v>
      </c>
      <c r="Q33" s="37">
        <v>1776.7</v>
      </c>
      <c r="R33" s="40" t="str">
        <f t="shared" si="0"/>
        <v>10.20.15_168</v>
      </c>
      <c r="S33" s="37" t="s">
        <v>80</v>
      </c>
      <c r="T33" s="37" t="str">
        <f>VLOOKUP(Таблица1[[#This Row],[ОКЕИ]],'для единиц измирения'!$G$4:$H$1900,2,FALSE)</f>
        <v>тыс.полу-литров</v>
      </c>
      <c r="U33" s="38" t="str">
        <f>LEFT(Таблица1[[#This Row],[ОКПД]],2)</f>
        <v>11</v>
      </c>
    </row>
    <row r="34" spans="1:21" hidden="1" x14ac:dyDescent="0.25">
      <c r="A34" s="39">
        <v>44927</v>
      </c>
      <c r="B34" s="40" t="s">
        <v>17</v>
      </c>
      <c r="C34" s="40" t="s">
        <v>18</v>
      </c>
      <c r="D34" s="40" t="s">
        <v>19</v>
      </c>
      <c r="E34" s="40" t="s">
        <v>20</v>
      </c>
      <c r="F34" s="40">
        <v>882</v>
      </c>
      <c r="G34" s="40" t="s">
        <v>298</v>
      </c>
      <c r="H34" s="40" t="s">
        <v>81</v>
      </c>
      <c r="I34" s="40">
        <v>3</v>
      </c>
      <c r="J34" s="40">
        <v>0.53100000000000003</v>
      </c>
      <c r="K34" s="40">
        <v>2.274</v>
      </c>
      <c r="L34" s="40">
        <v>0.1</v>
      </c>
      <c r="M34" s="40">
        <v>0.53100000000000003</v>
      </c>
      <c r="N34" s="40">
        <v>0.1</v>
      </c>
      <c r="O34" s="40">
        <v>23.4</v>
      </c>
      <c r="P34" s="40">
        <v>531</v>
      </c>
      <c r="Q34" s="40">
        <v>531</v>
      </c>
      <c r="R34" s="40" t="str">
        <f t="shared" si="0"/>
        <v>10.20.2_882</v>
      </c>
      <c r="S34" s="40" t="s">
        <v>82</v>
      </c>
      <c r="T34" s="40" t="str">
        <f>VLOOKUP(Таблица1[[#This Row],[ОКЕИ]],'для единиц измирения'!$G$4:$H$1900,2,FALSE)</f>
        <v>тонн</v>
      </c>
      <c r="U34" s="41" t="str">
        <f>LEFT(Таблица1[[#This Row],[ОКПД]],2)</f>
        <v>10</v>
      </c>
    </row>
    <row r="35" spans="1:21" hidden="1" x14ac:dyDescent="0.25">
      <c r="A35" s="36">
        <v>44927</v>
      </c>
      <c r="B35" s="37" t="s">
        <v>17</v>
      </c>
      <c r="C35" s="37" t="s">
        <v>18</v>
      </c>
      <c r="D35" s="37" t="s">
        <v>19</v>
      </c>
      <c r="E35" s="37" t="s">
        <v>20</v>
      </c>
      <c r="F35" s="37">
        <v>168</v>
      </c>
      <c r="G35" s="37" t="s">
        <v>298</v>
      </c>
      <c r="H35" s="37" t="s">
        <v>81</v>
      </c>
      <c r="I35" s="37">
        <v>3</v>
      </c>
      <c r="J35" s="37">
        <v>5.8949999999999996</v>
      </c>
      <c r="K35" s="37">
        <v>11.13</v>
      </c>
      <c r="L35" s="37">
        <v>6.7</v>
      </c>
      <c r="M35" s="37">
        <v>5.8949999999999996</v>
      </c>
      <c r="N35" s="37">
        <v>6.7</v>
      </c>
      <c r="O35" s="37">
        <v>53</v>
      </c>
      <c r="P35" s="37">
        <v>88</v>
      </c>
      <c r="Q35" s="37">
        <v>88</v>
      </c>
      <c r="R35" s="40" t="str">
        <f t="shared" si="0"/>
        <v>10.20.2_168</v>
      </c>
      <c r="S35" s="37" t="s">
        <v>82</v>
      </c>
      <c r="T35" s="37" t="str">
        <f>VLOOKUP(Таблица1[[#This Row],[ОКЕИ]],'для единиц измирения'!$G$4:$H$1900,2,FALSE)</f>
        <v>тыс. тонн</v>
      </c>
      <c r="U35" s="38" t="str">
        <f>LEFT(Таблица1[[#This Row],[ОКПД]],2)</f>
        <v>05</v>
      </c>
    </row>
    <row r="36" spans="1:21" hidden="1" x14ac:dyDescent="0.25">
      <c r="A36" s="39">
        <v>44927</v>
      </c>
      <c r="B36" s="40" t="s">
        <v>17</v>
      </c>
      <c r="C36" s="40" t="s">
        <v>18</v>
      </c>
      <c r="D36" s="40" t="s">
        <v>19</v>
      </c>
      <c r="E36" s="40" t="s">
        <v>20</v>
      </c>
      <c r="F36" s="40">
        <v>168</v>
      </c>
      <c r="G36" s="40" t="s">
        <v>298</v>
      </c>
      <c r="H36" s="40" t="s">
        <v>83</v>
      </c>
      <c r="I36" s="40">
        <v>1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70.599999999999994</v>
      </c>
      <c r="P36" s="40" t="s">
        <v>301</v>
      </c>
      <c r="Q36" s="40" t="s">
        <v>301</v>
      </c>
      <c r="R36" s="40" t="str">
        <f t="shared" si="0"/>
        <v>10.20.22_168</v>
      </c>
      <c r="S36" s="40" t="s">
        <v>85</v>
      </c>
      <c r="T36" s="40" t="str">
        <f>VLOOKUP(Таблица1[[#This Row],[ОКЕИ]],'для единиц измирения'!$G$4:$H$1900,2,FALSE)</f>
        <v>тыс. тонн</v>
      </c>
      <c r="U36" s="41" t="str">
        <f>LEFT(Таблица1[[#This Row],[ОКПД]],2)</f>
        <v>05</v>
      </c>
    </row>
    <row r="37" spans="1:21" hidden="1" x14ac:dyDescent="0.25">
      <c r="A37" s="36">
        <v>44927</v>
      </c>
      <c r="B37" s="37" t="s">
        <v>17</v>
      </c>
      <c r="C37" s="37" t="s">
        <v>18</v>
      </c>
      <c r="D37" s="37" t="s">
        <v>19</v>
      </c>
      <c r="E37" s="37" t="s">
        <v>20</v>
      </c>
      <c r="F37" s="37">
        <v>168</v>
      </c>
      <c r="G37" s="37" t="s">
        <v>298</v>
      </c>
      <c r="H37" s="37" t="s">
        <v>324</v>
      </c>
      <c r="I37" s="37">
        <v>1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70.599999999999994</v>
      </c>
      <c r="P37" s="37" t="s">
        <v>301</v>
      </c>
      <c r="Q37" s="37" t="s">
        <v>301</v>
      </c>
      <c r="R37" s="40" t="str">
        <f t="shared" si="0"/>
        <v>10.20.22.110_168</v>
      </c>
      <c r="S37" s="37" t="s">
        <v>325</v>
      </c>
      <c r="T37" s="37" t="str">
        <f>VLOOKUP(Таблица1[[#This Row],[ОКЕИ]],'для единиц измирения'!$G$4:$H$1900,2,FALSE)</f>
        <v>тыс. тонн</v>
      </c>
      <c r="U37" s="38" t="str">
        <f>LEFT(Таблица1[[#This Row],[ОКПД]],2)</f>
        <v>05</v>
      </c>
    </row>
    <row r="38" spans="1:21" hidden="1" x14ac:dyDescent="0.25">
      <c r="A38" s="39">
        <v>44927</v>
      </c>
      <c r="B38" s="40" t="s">
        <v>17</v>
      </c>
      <c r="C38" s="40" t="s">
        <v>18</v>
      </c>
      <c r="D38" s="40" t="s">
        <v>19</v>
      </c>
      <c r="E38" s="40" t="s">
        <v>20</v>
      </c>
      <c r="F38" s="40">
        <v>168</v>
      </c>
      <c r="G38" s="40" t="s">
        <v>298</v>
      </c>
      <c r="H38" s="40" t="s">
        <v>86</v>
      </c>
      <c r="I38" s="40">
        <v>2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50.2</v>
      </c>
      <c r="P38" s="40">
        <v>100.7</v>
      </c>
      <c r="Q38" s="40">
        <v>100.7</v>
      </c>
      <c r="R38" s="40" t="str">
        <f t="shared" si="0"/>
        <v>10.20.23_168</v>
      </c>
      <c r="S38" s="40" t="s">
        <v>88</v>
      </c>
      <c r="T38" s="40" t="str">
        <f>VLOOKUP(Таблица1[[#This Row],[ОКЕИ]],'для единиц измирения'!$G$4:$H$1900,2,FALSE)</f>
        <v>тыс. тонн</v>
      </c>
      <c r="U38" s="41" t="str">
        <f>LEFT(Таблица1[[#This Row],[ОКПД]],2)</f>
        <v>05</v>
      </c>
    </row>
    <row r="39" spans="1:21" hidden="1" x14ac:dyDescent="0.25">
      <c r="A39" s="36">
        <v>44927</v>
      </c>
      <c r="B39" s="37" t="s">
        <v>17</v>
      </c>
      <c r="C39" s="37" t="s">
        <v>18</v>
      </c>
      <c r="D39" s="37" t="s">
        <v>19</v>
      </c>
      <c r="E39" s="37" t="s">
        <v>20</v>
      </c>
      <c r="F39" s="37">
        <v>168</v>
      </c>
      <c r="G39" s="37" t="s">
        <v>298</v>
      </c>
      <c r="H39" s="37" t="s">
        <v>89</v>
      </c>
      <c r="I39" s="37">
        <v>2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71.7</v>
      </c>
      <c r="P39" s="37">
        <v>94.6</v>
      </c>
      <c r="Q39" s="37">
        <v>94.6</v>
      </c>
      <c r="R39" s="40" t="str">
        <f t="shared" si="0"/>
        <v>10.20.23.110_168</v>
      </c>
      <c r="S39" s="37" t="s">
        <v>90</v>
      </c>
      <c r="T39" s="37" t="str">
        <f>VLOOKUP(Таблица1[[#This Row],[ОКЕИ]],'для единиц измирения'!$G$4:$H$1900,2,FALSE)</f>
        <v>тонн</v>
      </c>
      <c r="U39" s="38" t="str">
        <f>LEFT(Таблица1[[#This Row],[ОКПД]],2)</f>
        <v>10</v>
      </c>
    </row>
    <row r="40" spans="1:21" hidden="1" x14ac:dyDescent="0.25">
      <c r="A40" s="39">
        <v>44927</v>
      </c>
      <c r="B40" s="40" t="s">
        <v>17</v>
      </c>
      <c r="C40" s="40" t="s">
        <v>18</v>
      </c>
      <c r="D40" s="40" t="s">
        <v>19</v>
      </c>
      <c r="E40" s="40" t="s">
        <v>20</v>
      </c>
      <c r="F40" s="40">
        <v>168</v>
      </c>
      <c r="G40" s="40" t="s">
        <v>298</v>
      </c>
      <c r="H40" s="40" t="s">
        <v>91</v>
      </c>
      <c r="I40" s="40">
        <v>2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164</v>
      </c>
      <c r="P40" s="40">
        <v>56.2</v>
      </c>
      <c r="Q40" s="40">
        <v>56.2</v>
      </c>
      <c r="R40" s="40" t="str">
        <f t="shared" si="0"/>
        <v>10.20.23.112_168</v>
      </c>
      <c r="S40" s="40" t="s">
        <v>92</v>
      </c>
      <c r="T40" s="40" t="str">
        <f>VLOOKUP(Таблица1[[#This Row],[ОКЕИ]],'для единиц измирения'!$G$4:$H$1900,2,FALSE)</f>
        <v>тонн</v>
      </c>
      <c r="U40" s="41" t="str">
        <f>LEFT(Таблица1[[#This Row],[ОКПД]],2)</f>
        <v>10</v>
      </c>
    </row>
    <row r="41" spans="1:21" x14ac:dyDescent="0.25">
      <c r="A41" s="36">
        <v>44927</v>
      </c>
      <c r="B41" s="37" t="s">
        <v>17</v>
      </c>
      <c r="C41" s="37" t="s">
        <v>18</v>
      </c>
      <c r="D41" s="37" t="s">
        <v>19</v>
      </c>
      <c r="E41" s="37" t="s">
        <v>20</v>
      </c>
      <c r="F41" s="37">
        <v>168</v>
      </c>
      <c r="G41" s="37" t="s">
        <v>298</v>
      </c>
      <c r="H41" s="37" t="s">
        <v>93</v>
      </c>
      <c r="I41" s="37">
        <v>2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38.4</v>
      </c>
      <c r="P41" s="37">
        <v>99.1</v>
      </c>
      <c r="Q41" s="37">
        <v>99.1</v>
      </c>
      <c r="R41" s="40" t="str">
        <f t="shared" si="0"/>
        <v>10.20.23.120_168</v>
      </c>
      <c r="S41" s="37" t="s">
        <v>94</v>
      </c>
      <c r="T41" s="37" t="str">
        <f>VLOOKUP(Таблица1[[#This Row],[ОКЕИ]],'для единиц измирения'!$G$4:$H$1900,2,FALSE)</f>
        <v>тонн</v>
      </c>
      <c r="U41" s="38" t="str">
        <f>LEFT(Таблица1[[#This Row],[ОКПД]],2)</f>
        <v>10</v>
      </c>
    </row>
    <row r="42" spans="1:21" hidden="1" x14ac:dyDescent="0.25">
      <c r="A42" s="39">
        <v>44927</v>
      </c>
      <c r="B42" s="40" t="s">
        <v>17</v>
      </c>
      <c r="C42" s="40" t="s">
        <v>18</v>
      </c>
      <c r="D42" s="40" t="s">
        <v>19</v>
      </c>
      <c r="E42" s="40" t="s">
        <v>20</v>
      </c>
      <c r="F42" s="40">
        <v>168</v>
      </c>
      <c r="G42" s="40" t="s">
        <v>298</v>
      </c>
      <c r="H42" s="40" t="s">
        <v>95</v>
      </c>
      <c r="I42" s="40">
        <v>2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23.4</v>
      </c>
      <c r="P42" s="40">
        <v>95</v>
      </c>
      <c r="Q42" s="40">
        <v>95</v>
      </c>
      <c r="R42" s="40" t="str">
        <f t="shared" si="0"/>
        <v>10.20.23.122_168</v>
      </c>
      <c r="S42" s="40" t="s">
        <v>96</v>
      </c>
      <c r="T42" s="40" t="str">
        <f>VLOOKUP(Таблица1[[#This Row],[ОКЕИ]],'для единиц измирения'!$G$4:$H$1900,2,FALSE)</f>
        <v>тонн</v>
      </c>
      <c r="U42" s="41" t="str">
        <f>LEFT(Таблица1[[#This Row],[ОКПД]],2)</f>
        <v>10</v>
      </c>
    </row>
    <row r="43" spans="1:21" hidden="1" x14ac:dyDescent="0.25">
      <c r="A43" s="36">
        <v>44927</v>
      </c>
      <c r="B43" s="37" t="s">
        <v>17</v>
      </c>
      <c r="C43" s="37" t="s">
        <v>18</v>
      </c>
      <c r="D43" s="37" t="s">
        <v>19</v>
      </c>
      <c r="E43" s="37" t="s">
        <v>20</v>
      </c>
      <c r="F43" s="37">
        <v>168</v>
      </c>
      <c r="G43" s="37" t="s">
        <v>298</v>
      </c>
      <c r="H43" s="37" t="s">
        <v>97</v>
      </c>
      <c r="I43" s="37">
        <v>1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15.7</v>
      </c>
      <c r="P43" s="37">
        <v>4.5</v>
      </c>
      <c r="Q43" s="37">
        <v>4.5</v>
      </c>
      <c r="R43" s="40" t="str">
        <f t="shared" si="0"/>
        <v>10.20.23.123_168</v>
      </c>
      <c r="S43" s="37" t="s">
        <v>98</v>
      </c>
      <c r="T43" s="37" t="str">
        <f>VLOOKUP(Таблица1[[#This Row],[ОКЕИ]],'для единиц измирения'!$G$4:$H$1900,2,FALSE)</f>
        <v>тонн</v>
      </c>
      <c r="U43" s="38" t="str">
        <f>LEFT(Таблица1[[#This Row],[ОКПД]],2)</f>
        <v>10</v>
      </c>
    </row>
    <row r="44" spans="1:21" hidden="1" x14ac:dyDescent="0.25">
      <c r="A44" s="39">
        <v>44927</v>
      </c>
      <c r="B44" s="40" t="s">
        <v>17</v>
      </c>
      <c r="C44" s="40" t="s">
        <v>18</v>
      </c>
      <c r="D44" s="40" t="s">
        <v>19</v>
      </c>
      <c r="E44" s="40" t="s">
        <v>20</v>
      </c>
      <c r="F44" s="40">
        <v>168</v>
      </c>
      <c r="G44" s="40" t="s">
        <v>298</v>
      </c>
      <c r="H44" s="40" t="s">
        <v>99</v>
      </c>
      <c r="I44" s="40">
        <v>1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69.2</v>
      </c>
      <c r="P44" s="40">
        <v>225</v>
      </c>
      <c r="Q44" s="40">
        <v>225</v>
      </c>
      <c r="R44" s="40" t="str">
        <f t="shared" si="0"/>
        <v>10.20.23.130_168</v>
      </c>
      <c r="S44" s="40" t="s">
        <v>100</v>
      </c>
      <c r="T44" s="40" t="str">
        <f>VLOOKUP(Таблица1[[#This Row],[ОКЕИ]],'для единиц измирения'!$G$4:$H$1900,2,FALSE)</f>
        <v>тонн</v>
      </c>
      <c r="U44" s="41" t="str">
        <f>LEFT(Таблица1[[#This Row],[ОКПД]],2)</f>
        <v>10</v>
      </c>
    </row>
    <row r="45" spans="1:21" hidden="1" x14ac:dyDescent="0.25">
      <c r="A45" s="36">
        <v>44927</v>
      </c>
      <c r="B45" s="37" t="s">
        <v>17</v>
      </c>
      <c r="C45" s="37" t="s">
        <v>18</v>
      </c>
      <c r="D45" s="37" t="s">
        <v>19</v>
      </c>
      <c r="E45" s="37" t="s">
        <v>20</v>
      </c>
      <c r="F45" s="37">
        <v>168</v>
      </c>
      <c r="G45" s="37" t="s">
        <v>298</v>
      </c>
      <c r="H45" s="37" t="s">
        <v>101</v>
      </c>
      <c r="I45" s="37">
        <v>2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56.8</v>
      </c>
      <c r="P45" s="37">
        <v>81.099999999999994</v>
      </c>
      <c r="Q45" s="37">
        <v>81.099999999999994</v>
      </c>
      <c r="R45" s="40" t="str">
        <f t="shared" si="0"/>
        <v>10.20.24_168</v>
      </c>
      <c r="S45" s="37" t="s">
        <v>103</v>
      </c>
      <c r="T45" s="37" t="str">
        <f>VLOOKUP(Таблица1[[#This Row],[ОКЕИ]],'для единиц измирения'!$G$4:$H$1900,2,FALSE)</f>
        <v>тонн</v>
      </c>
      <c r="U45" s="38" t="str">
        <f>LEFT(Таблица1[[#This Row],[ОКПД]],2)</f>
        <v>10</v>
      </c>
    </row>
    <row r="46" spans="1:21" hidden="1" x14ac:dyDescent="0.25">
      <c r="A46" s="39">
        <v>44927</v>
      </c>
      <c r="B46" s="40" t="s">
        <v>17</v>
      </c>
      <c r="C46" s="40" t="s">
        <v>18</v>
      </c>
      <c r="D46" s="40" t="s">
        <v>19</v>
      </c>
      <c r="E46" s="40" t="s">
        <v>20</v>
      </c>
      <c r="F46" s="40">
        <v>168</v>
      </c>
      <c r="G46" s="40" t="s">
        <v>298</v>
      </c>
      <c r="H46" s="40" t="s">
        <v>104</v>
      </c>
      <c r="I46" s="40">
        <v>2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54.6</v>
      </c>
      <c r="P46" s="40">
        <v>77.2</v>
      </c>
      <c r="Q46" s="40">
        <v>77.2</v>
      </c>
      <c r="R46" s="40" t="str">
        <f t="shared" si="0"/>
        <v>10.20.24.110_168</v>
      </c>
      <c r="S46" s="40" t="s">
        <v>105</v>
      </c>
      <c r="T46" s="40" t="str">
        <f>VLOOKUP(Таблица1[[#This Row],[ОКЕИ]],'для единиц измирения'!$G$4:$H$1900,2,FALSE)</f>
        <v>тонн</v>
      </c>
      <c r="U46" s="41" t="str">
        <f>LEFT(Таблица1[[#This Row],[ОКПД]],2)</f>
        <v>10</v>
      </c>
    </row>
    <row r="47" spans="1:21" hidden="1" x14ac:dyDescent="0.25">
      <c r="A47" s="36">
        <v>44927</v>
      </c>
      <c r="B47" s="37" t="s">
        <v>17</v>
      </c>
      <c r="C47" s="37" t="s">
        <v>18</v>
      </c>
      <c r="D47" s="37" t="s">
        <v>19</v>
      </c>
      <c r="E47" s="37" t="s">
        <v>20</v>
      </c>
      <c r="F47" s="37">
        <v>168</v>
      </c>
      <c r="G47" s="37" t="s">
        <v>298</v>
      </c>
      <c r="H47" s="37" t="s">
        <v>106</v>
      </c>
      <c r="I47" s="37">
        <v>1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38.299999999999997</v>
      </c>
      <c r="P47" s="37">
        <v>90</v>
      </c>
      <c r="Q47" s="37">
        <v>90</v>
      </c>
      <c r="R47" s="40" t="str">
        <f t="shared" si="0"/>
        <v>10.20.24.112_168</v>
      </c>
      <c r="S47" s="37" t="s">
        <v>107</v>
      </c>
      <c r="T47" s="37" t="str">
        <f>VLOOKUP(Таблица1[[#This Row],[ОКЕИ]],'для единиц измирения'!$G$4:$H$1900,2,FALSE)</f>
        <v>тонн</v>
      </c>
      <c r="U47" s="38" t="str">
        <f>LEFT(Таблица1[[#This Row],[ОКПД]],2)</f>
        <v>10</v>
      </c>
    </row>
    <row r="48" spans="1:21" hidden="1" x14ac:dyDescent="0.25">
      <c r="A48" s="39">
        <v>44927</v>
      </c>
      <c r="B48" s="40" t="s">
        <v>17</v>
      </c>
      <c r="C48" s="40" t="s">
        <v>18</v>
      </c>
      <c r="D48" s="40" t="s">
        <v>19</v>
      </c>
      <c r="E48" s="40" t="s">
        <v>20</v>
      </c>
      <c r="F48" s="40">
        <v>168</v>
      </c>
      <c r="G48" s="40" t="s">
        <v>298</v>
      </c>
      <c r="H48" s="40" t="s">
        <v>108</v>
      </c>
      <c r="I48" s="40">
        <v>2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13.8</v>
      </c>
      <c r="P48" s="40">
        <v>22.8</v>
      </c>
      <c r="Q48" s="40">
        <v>22.8</v>
      </c>
      <c r="R48" s="40" t="str">
        <f t="shared" si="0"/>
        <v>10.20.24.113_168</v>
      </c>
      <c r="S48" s="40" t="s">
        <v>109</v>
      </c>
      <c r="T48" s="40" t="str">
        <f>VLOOKUP(Таблица1[[#This Row],[ОКЕИ]],'для единиц измирения'!$G$4:$H$1900,2,FALSE)</f>
        <v>тыс.руб</v>
      </c>
      <c r="U48" s="41" t="str">
        <f>LEFT(Таблица1[[#This Row],[ОКПД]],2)</f>
        <v>31</v>
      </c>
    </row>
    <row r="49" spans="1:21" hidden="1" x14ac:dyDescent="0.25">
      <c r="A49" s="36">
        <v>44927</v>
      </c>
      <c r="B49" s="37" t="s">
        <v>17</v>
      </c>
      <c r="C49" s="37" t="s">
        <v>18</v>
      </c>
      <c r="D49" s="37" t="s">
        <v>19</v>
      </c>
      <c r="E49" s="37" t="s">
        <v>20</v>
      </c>
      <c r="F49" s="37">
        <v>168</v>
      </c>
      <c r="G49" s="37" t="s">
        <v>298</v>
      </c>
      <c r="H49" s="37" t="s">
        <v>110</v>
      </c>
      <c r="I49" s="37">
        <v>2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65.5</v>
      </c>
      <c r="P49" s="37">
        <v>97.4</v>
      </c>
      <c r="Q49" s="37">
        <v>97.4</v>
      </c>
      <c r="R49" s="40" t="str">
        <f t="shared" si="0"/>
        <v>10.20.24.120_168</v>
      </c>
      <c r="S49" s="37" t="s">
        <v>111</v>
      </c>
      <c r="T49" s="37" t="str">
        <f>VLOOKUP(Таблица1[[#This Row],[ОКЕИ]],'для единиц измирения'!$G$4:$H$1900,2,FALSE)</f>
        <v>тыс.руб</v>
      </c>
      <c r="U49" s="38" t="str">
        <f>LEFT(Таблица1[[#This Row],[ОКПД]],2)</f>
        <v>32</v>
      </c>
    </row>
    <row r="50" spans="1:21" hidden="1" x14ac:dyDescent="0.25">
      <c r="A50" s="39">
        <v>44927</v>
      </c>
      <c r="B50" s="40" t="s">
        <v>17</v>
      </c>
      <c r="C50" s="40" t="s">
        <v>18</v>
      </c>
      <c r="D50" s="40" t="s">
        <v>19</v>
      </c>
      <c r="E50" s="40" t="s">
        <v>20</v>
      </c>
      <c r="F50" s="40">
        <v>168</v>
      </c>
      <c r="G50" s="40" t="s">
        <v>298</v>
      </c>
      <c r="H50" s="40" t="s">
        <v>112</v>
      </c>
      <c r="I50" s="40">
        <v>1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44.7</v>
      </c>
      <c r="P50" s="40">
        <v>17.899999999999999</v>
      </c>
      <c r="Q50" s="40">
        <v>17.899999999999999</v>
      </c>
      <c r="R50" s="40" t="str">
        <f t="shared" si="0"/>
        <v>10.20.24.123_168</v>
      </c>
      <c r="S50" s="40" t="s">
        <v>113</v>
      </c>
      <c r="T50" s="40" t="str">
        <f>VLOOKUP(Таблица1[[#This Row],[ОКЕИ]],'для единиц измирения'!$G$4:$H$1900,2,FALSE)</f>
        <v>тонн</v>
      </c>
      <c r="U50" s="41" t="str">
        <f>LEFT(Таблица1[[#This Row],[ОКПД]],2)</f>
        <v>10</v>
      </c>
    </row>
    <row r="51" spans="1:21" hidden="1" x14ac:dyDescent="0.25">
      <c r="A51" s="36">
        <v>44927</v>
      </c>
      <c r="B51" s="37" t="s">
        <v>17</v>
      </c>
      <c r="C51" s="37" t="s">
        <v>18</v>
      </c>
      <c r="D51" s="37" t="s">
        <v>19</v>
      </c>
      <c r="E51" s="37" t="s">
        <v>20</v>
      </c>
      <c r="F51" s="37">
        <v>168</v>
      </c>
      <c r="G51" s="37" t="s">
        <v>298</v>
      </c>
      <c r="H51" s="37" t="s">
        <v>114</v>
      </c>
      <c r="I51" s="37">
        <v>1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2.2000000000000002</v>
      </c>
      <c r="P51" s="37" t="s">
        <v>301</v>
      </c>
      <c r="Q51" s="37" t="s">
        <v>301</v>
      </c>
      <c r="R51" s="40" t="str">
        <f t="shared" si="0"/>
        <v>10.20.25.110_168</v>
      </c>
      <c r="S51" s="37" t="s">
        <v>116</v>
      </c>
      <c r="T51" s="37" t="str">
        <f>VLOOKUP(Таблица1[[#This Row],[ОКЕИ]],'для единиц измирения'!$G$4:$H$1900,2,FALSE)</f>
        <v>тонн</v>
      </c>
      <c r="U51" s="38" t="str">
        <f>LEFT(Таблица1[[#This Row],[ОКПД]],2)</f>
        <v>10</v>
      </c>
    </row>
    <row r="52" spans="1:21" hidden="1" x14ac:dyDescent="0.25">
      <c r="A52" s="39">
        <v>44927</v>
      </c>
      <c r="B52" s="40" t="s">
        <v>17</v>
      </c>
      <c r="C52" s="40" t="s">
        <v>18</v>
      </c>
      <c r="D52" s="40" t="s">
        <v>19</v>
      </c>
      <c r="E52" s="40" t="s">
        <v>20</v>
      </c>
      <c r="F52" s="40">
        <v>882</v>
      </c>
      <c r="G52" s="40" t="s">
        <v>298</v>
      </c>
      <c r="H52" s="40" t="s">
        <v>114</v>
      </c>
      <c r="I52" s="40">
        <v>1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2.9</v>
      </c>
      <c r="P52" s="40" t="s">
        <v>301</v>
      </c>
      <c r="Q52" s="40" t="s">
        <v>301</v>
      </c>
      <c r="R52" s="40" t="str">
        <f t="shared" si="0"/>
        <v>10.20.25.110_882</v>
      </c>
      <c r="S52" s="40" t="s">
        <v>116</v>
      </c>
      <c r="T52" s="40" t="str">
        <f>VLOOKUP(Таблица1[[#This Row],[ОКЕИ]],'для единиц измирения'!$G$4:$H$1900,2,FALSE)</f>
        <v>млн. кВт. ч</v>
      </c>
      <c r="U52" s="41" t="str">
        <f>LEFT(Таблица1[[#This Row],[ОКПД]],2)</f>
        <v>35</v>
      </c>
    </row>
    <row r="53" spans="1:21" hidden="1" x14ac:dyDescent="0.25">
      <c r="A53" s="36">
        <v>44927</v>
      </c>
      <c r="B53" s="37" t="s">
        <v>17</v>
      </c>
      <c r="C53" s="37" t="s">
        <v>18</v>
      </c>
      <c r="D53" s="37" t="s">
        <v>19</v>
      </c>
      <c r="E53" s="37" t="s">
        <v>20</v>
      </c>
      <c r="F53" s="37">
        <v>168</v>
      </c>
      <c r="G53" s="37" t="s">
        <v>298</v>
      </c>
      <c r="H53" s="37" t="s">
        <v>118</v>
      </c>
      <c r="I53" s="37">
        <v>1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2.9</v>
      </c>
      <c r="P53" s="37" t="s">
        <v>301</v>
      </c>
      <c r="Q53" s="37" t="s">
        <v>301</v>
      </c>
      <c r="R53" s="40" t="str">
        <f t="shared" si="0"/>
        <v>10.20.25.111_168</v>
      </c>
      <c r="S53" s="37" t="s">
        <v>119</v>
      </c>
      <c r="T53" s="37" t="str">
        <f>VLOOKUP(Таблица1[[#This Row],[ОКЕИ]],'для единиц измирения'!$G$4:$H$1900,2,FALSE)</f>
        <v>тонн</v>
      </c>
      <c r="U53" s="38" t="str">
        <f>LEFT(Таблица1[[#This Row],[ОКПД]],2)</f>
        <v>10</v>
      </c>
    </row>
    <row r="54" spans="1:21" hidden="1" x14ac:dyDescent="0.25">
      <c r="A54" s="39">
        <v>44927</v>
      </c>
      <c r="B54" s="40" t="s">
        <v>17</v>
      </c>
      <c r="C54" s="40" t="s">
        <v>18</v>
      </c>
      <c r="D54" s="40" t="s">
        <v>19</v>
      </c>
      <c r="E54" s="40" t="s">
        <v>20</v>
      </c>
      <c r="F54" s="40">
        <v>882</v>
      </c>
      <c r="G54" s="40" t="s">
        <v>298</v>
      </c>
      <c r="H54" s="40" t="s">
        <v>118</v>
      </c>
      <c r="I54" s="40">
        <v>1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3.8</v>
      </c>
      <c r="P54" s="40" t="s">
        <v>301</v>
      </c>
      <c r="Q54" s="40" t="s">
        <v>301</v>
      </c>
      <c r="R54" s="40" t="str">
        <f t="shared" si="0"/>
        <v>10.20.25.111_882</v>
      </c>
      <c r="S54" s="40" t="s">
        <v>119</v>
      </c>
      <c r="T54" s="40" t="str">
        <f>VLOOKUP(Таблица1[[#This Row],[ОКЕИ]],'для единиц измирения'!$G$4:$H$1900,2,FALSE)</f>
        <v>тонн</v>
      </c>
      <c r="U54" s="41" t="str">
        <f>LEFT(Таблица1[[#This Row],[ОКПД]],2)</f>
        <v>10</v>
      </c>
    </row>
    <row r="55" spans="1:21" hidden="1" x14ac:dyDescent="0.25">
      <c r="A55" s="36">
        <v>44927</v>
      </c>
      <c r="B55" s="37" t="s">
        <v>17</v>
      </c>
      <c r="C55" s="37" t="s">
        <v>18</v>
      </c>
      <c r="D55" s="37" t="s">
        <v>19</v>
      </c>
      <c r="E55" s="37" t="s">
        <v>20</v>
      </c>
      <c r="F55" s="37">
        <v>882</v>
      </c>
      <c r="G55" s="37" t="s">
        <v>298</v>
      </c>
      <c r="H55" s="37" t="s">
        <v>326</v>
      </c>
      <c r="I55" s="37"/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 t="s">
        <v>301</v>
      </c>
      <c r="P55" s="37" t="s">
        <v>301</v>
      </c>
      <c r="Q55" s="37" t="s">
        <v>301</v>
      </c>
      <c r="R55" s="40" t="str">
        <f t="shared" si="0"/>
        <v>10.20.25.113_882</v>
      </c>
      <c r="S55" s="37" t="s">
        <v>327</v>
      </c>
      <c r="T55" s="37" t="str">
        <f>VLOOKUP(Таблица1[[#This Row],[ОКЕИ]],'для единиц измирения'!$G$4:$H$1900,2,FALSE)</f>
        <v>тонн</v>
      </c>
      <c r="U55" s="38" t="str">
        <f>LEFT(Таблица1[[#This Row],[ОКПД]],2)</f>
        <v>10</v>
      </c>
    </row>
    <row r="56" spans="1:21" hidden="1" x14ac:dyDescent="0.25">
      <c r="A56" s="39">
        <v>44927</v>
      </c>
      <c r="B56" s="40" t="s">
        <v>17</v>
      </c>
      <c r="C56" s="40" t="s">
        <v>18</v>
      </c>
      <c r="D56" s="40" t="s">
        <v>19</v>
      </c>
      <c r="E56" s="40" t="s">
        <v>20</v>
      </c>
      <c r="F56" s="40">
        <v>168</v>
      </c>
      <c r="G56" s="40" t="s">
        <v>298</v>
      </c>
      <c r="H56" s="40" t="s">
        <v>326</v>
      </c>
      <c r="I56" s="40"/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 t="s">
        <v>301</v>
      </c>
      <c r="P56" s="40" t="s">
        <v>301</v>
      </c>
      <c r="Q56" s="40" t="s">
        <v>301</v>
      </c>
      <c r="R56" s="40" t="str">
        <f t="shared" si="0"/>
        <v>10.20.25.113_168</v>
      </c>
      <c r="S56" s="40" t="s">
        <v>327</v>
      </c>
      <c r="T56" s="40" t="str">
        <f>VLOOKUP(Таблица1[[#This Row],[ОКЕИ]],'для единиц измирения'!$G$4:$H$1900,2,FALSE)</f>
        <v>млн. кВт. ч</v>
      </c>
      <c r="U56" s="41" t="str">
        <f>LEFT(Таблица1[[#This Row],[ОКПД]],2)</f>
        <v>35</v>
      </c>
    </row>
    <row r="57" spans="1:21" hidden="1" x14ac:dyDescent="0.25">
      <c r="A57" s="36">
        <v>44927</v>
      </c>
      <c r="B57" s="37" t="s">
        <v>17</v>
      </c>
      <c r="C57" s="37" t="s">
        <v>18</v>
      </c>
      <c r="D57" s="37" t="s">
        <v>19</v>
      </c>
      <c r="E57" s="37" t="s">
        <v>20</v>
      </c>
      <c r="F57" s="37">
        <v>168</v>
      </c>
      <c r="G57" s="37" t="s">
        <v>298</v>
      </c>
      <c r="H57" s="37" t="s">
        <v>120</v>
      </c>
      <c r="I57" s="37">
        <v>2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54</v>
      </c>
      <c r="P57" s="37">
        <v>563.29999999999995</v>
      </c>
      <c r="Q57" s="37">
        <v>563.29999999999995</v>
      </c>
      <c r="R57" s="40" t="str">
        <f t="shared" si="0"/>
        <v>10.20.25.120_168</v>
      </c>
      <c r="S57" s="37" t="s">
        <v>121</v>
      </c>
      <c r="T57" s="37" t="str">
        <f>VLOOKUP(Таблица1[[#This Row],[ОКЕИ]],'для единиц измирения'!$G$4:$H$1900,2,FALSE)</f>
        <v>тонн</v>
      </c>
      <c r="U57" s="38" t="str">
        <f>LEFT(Таблица1[[#This Row],[ОКПД]],2)</f>
        <v>10</v>
      </c>
    </row>
    <row r="58" spans="1:21" hidden="1" x14ac:dyDescent="0.25">
      <c r="A58" s="39">
        <v>44927</v>
      </c>
      <c r="B58" s="40" t="s">
        <v>17</v>
      </c>
      <c r="C58" s="40" t="s">
        <v>18</v>
      </c>
      <c r="D58" s="40" t="s">
        <v>19</v>
      </c>
      <c r="E58" s="40" t="s">
        <v>20</v>
      </c>
      <c r="F58" s="40">
        <v>882</v>
      </c>
      <c r="G58" s="40" t="s">
        <v>298</v>
      </c>
      <c r="H58" s="40" t="s">
        <v>120</v>
      </c>
      <c r="I58" s="40">
        <v>2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54.9</v>
      </c>
      <c r="P58" s="40">
        <v>491</v>
      </c>
      <c r="Q58" s="40">
        <v>491</v>
      </c>
      <c r="R58" s="40" t="str">
        <f t="shared" si="0"/>
        <v>10.20.25.120_882</v>
      </c>
      <c r="S58" s="40" t="s">
        <v>121</v>
      </c>
      <c r="T58" s="40" t="str">
        <f>VLOOKUP(Таблица1[[#This Row],[ОКЕИ]],'для единиц измирения'!$G$4:$H$1900,2,FALSE)</f>
        <v>тонн</v>
      </c>
      <c r="U58" s="41" t="str">
        <f>LEFT(Таблица1[[#This Row],[ОКПД]],2)</f>
        <v>10</v>
      </c>
    </row>
    <row r="59" spans="1:21" hidden="1" x14ac:dyDescent="0.25">
      <c r="A59" s="36">
        <v>44927</v>
      </c>
      <c r="B59" s="37" t="s">
        <v>17</v>
      </c>
      <c r="C59" s="37" t="s">
        <v>18</v>
      </c>
      <c r="D59" s="37" t="s">
        <v>19</v>
      </c>
      <c r="E59" s="37" t="s">
        <v>20</v>
      </c>
      <c r="F59" s="37">
        <v>168</v>
      </c>
      <c r="G59" s="37" t="s">
        <v>298</v>
      </c>
      <c r="H59" s="37" t="s">
        <v>122</v>
      </c>
      <c r="I59" s="37">
        <v>1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 t="s">
        <v>301</v>
      </c>
      <c r="P59" s="37" t="s">
        <v>301</v>
      </c>
      <c r="Q59" s="37" t="s">
        <v>301</v>
      </c>
      <c r="R59" s="40" t="str">
        <f t="shared" si="0"/>
        <v>10.20.25.190_168</v>
      </c>
      <c r="S59" s="37" t="s">
        <v>123</v>
      </c>
      <c r="T59" s="37" t="str">
        <f>VLOOKUP(Таблица1[[#This Row],[ОКЕИ]],'для единиц измирения'!$G$4:$H$1900,2,FALSE)</f>
        <v>тонн</v>
      </c>
      <c r="U59" s="38" t="str">
        <f>LEFT(Таблица1[[#This Row],[ОКПД]],2)</f>
        <v>10</v>
      </c>
    </row>
    <row r="60" spans="1:21" hidden="1" x14ac:dyDescent="0.25">
      <c r="A60" s="39">
        <v>44927</v>
      </c>
      <c r="B60" s="40" t="s">
        <v>17</v>
      </c>
      <c r="C60" s="40" t="s">
        <v>18</v>
      </c>
      <c r="D60" s="40" t="s">
        <v>19</v>
      </c>
      <c r="E60" s="40" t="s">
        <v>20</v>
      </c>
      <c r="F60" s="40">
        <v>168</v>
      </c>
      <c r="G60" s="40" t="s">
        <v>298</v>
      </c>
      <c r="H60" s="40" t="s">
        <v>328</v>
      </c>
      <c r="I60" s="40">
        <v>1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140</v>
      </c>
      <c r="P60" s="40" t="s">
        <v>301</v>
      </c>
      <c r="Q60" s="40" t="s">
        <v>301</v>
      </c>
      <c r="R60" s="40" t="str">
        <f t="shared" si="0"/>
        <v>10.20.33_168</v>
      </c>
      <c r="S60" s="40" t="s">
        <v>329</v>
      </c>
      <c r="T60" s="40" t="str">
        <f>VLOOKUP(Таблица1[[#This Row],[ОКЕИ]],'для единиц измирения'!$G$4:$H$1900,2,FALSE)</f>
        <v>тонн</v>
      </c>
      <c r="U60" s="41" t="str">
        <f>LEFT(Таблица1[[#This Row],[ОКПД]],2)</f>
        <v>10</v>
      </c>
    </row>
    <row r="61" spans="1:21" hidden="1" x14ac:dyDescent="0.25">
      <c r="A61" s="36">
        <v>44927</v>
      </c>
      <c r="B61" s="37" t="s">
        <v>17</v>
      </c>
      <c r="C61" s="37" t="s">
        <v>18</v>
      </c>
      <c r="D61" s="37" t="s">
        <v>19</v>
      </c>
      <c r="E61" s="37" t="s">
        <v>20</v>
      </c>
      <c r="F61" s="37">
        <v>168</v>
      </c>
      <c r="G61" s="37" t="s">
        <v>298</v>
      </c>
      <c r="H61" s="37" t="s">
        <v>124</v>
      </c>
      <c r="I61" s="37">
        <v>2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114.3</v>
      </c>
      <c r="P61" s="37">
        <v>114.3</v>
      </c>
      <c r="Q61" s="37">
        <v>114.3</v>
      </c>
      <c r="R61" s="40" t="str">
        <f t="shared" si="0"/>
        <v>10.51.12_168</v>
      </c>
      <c r="S61" s="37" t="s">
        <v>126</v>
      </c>
      <c r="T61" s="37" t="str">
        <f>VLOOKUP(Таблица1[[#This Row],[ОКЕИ]],'для единиц измирения'!$G$4:$H$1900,2,FALSE)</f>
        <v>тонн</v>
      </c>
      <c r="U61" s="38" t="str">
        <f>LEFT(Таблица1[[#This Row],[ОКПД]],2)</f>
        <v>10</v>
      </c>
    </row>
    <row r="62" spans="1:21" hidden="1" x14ac:dyDescent="0.25">
      <c r="A62" s="39">
        <v>44927</v>
      </c>
      <c r="B62" s="40" t="s">
        <v>17</v>
      </c>
      <c r="C62" s="40" t="s">
        <v>18</v>
      </c>
      <c r="D62" s="40" t="s">
        <v>19</v>
      </c>
      <c r="E62" s="40" t="s">
        <v>20</v>
      </c>
      <c r="F62" s="40">
        <v>168</v>
      </c>
      <c r="G62" s="40" t="s">
        <v>298</v>
      </c>
      <c r="H62" s="40" t="s">
        <v>127</v>
      </c>
      <c r="I62" s="40">
        <v>4</v>
      </c>
      <c r="J62" s="40">
        <v>5.82</v>
      </c>
      <c r="K62" s="40">
        <v>5.73</v>
      </c>
      <c r="L62" s="40">
        <v>5.34</v>
      </c>
      <c r="M62" s="40">
        <v>5.82</v>
      </c>
      <c r="N62" s="40">
        <v>5.34</v>
      </c>
      <c r="O62" s="40">
        <v>101.6</v>
      </c>
      <c r="P62" s="40">
        <v>109</v>
      </c>
      <c r="Q62" s="40">
        <v>109</v>
      </c>
      <c r="R62" s="40" t="str">
        <f t="shared" si="0"/>
        <v>10.51.40_168</v>
      </c>
      <c r="S62" s="40" t="s">
        <v>128</v>
      </c>
      <c r="T62" s="40" t="str">
        <f>VLOOKUP(Таблица1[[#This Row],[ОКЕИ]],'для единиц измирения'!$G$4:$H$1900,2,FALSE)</f>
        <v>тонн</v>
      </c>
      <c r="U62" s="41" t="str">
        <f>LEFT(Таблица1[[#This Row],[ОКПД]],2)</f>
        <v>10</v>
      </c>
    </row>
    <row r="63" spans="1:21" hidden="1" x14ac:dyDescent="0.25">
      <c r="A63" s="36">
        <v>44927</v>
      </c>
      <c r="B63" s="37" t="s">
        <v>17</v>
      </c>
      <c r="C63" s="37" t="s">
        <v>18</v>
      </c>
      <c r="D63" s="37" t="s">
        <v>19</v>
      </c>
      <c r="E63" s="37" t="s">
        <v>20</v>
      </c>
      <c r="F63" s="37">
        <v>168</v>
      </c>
      <c r="G63" s="37" t="s">
        <v>298</v>
      </c>
      <c r="H63" s="37" t="s">
        <v>129</v>
      </c>
      <c r="I63" s="37">
        <v>4</v>
      </c>
      <c r="J63" s="37">
        <v>5.82</v>
      </c>
      <c r="K63" s="37">
        <v>5.73</v>
      </c>
      <c r="L63" s="37">
        <v>5.34</v>
      </c>
      <c r="M63" s="37">
        <v>5.82</v>
      </c>
      <c r="N63" s="37">
        <v>5.34</v>
      </c>
      <c r="O63" s="37">
        <v>101.6</v>
      </c>
      <c r="P63" s="37">
        <v>109</v>
      </c>
      <c r="Q63" s="37">
        <v>109</v>
      </c>
      <c r="R63" s="40" t="str">
        <f t="shared" si="0"/>
        <v>10.51.40.003.АГ_168</v>
      </c>
      <c r="S63" s="37" t="s">
        <v>131</v>
      </c>
      <c r="T63" s="37" t="str">
        <f>VLOOKUP(Таблица1[[#This Row],[ОКЕИ]],'для единиц измирения'!$G$4:$H$1900,2,FALSE)</f>
        <v>тонн</v>
      </c>
      <c r="U63" s="38"/>
    </row>
    <row r="64" spans="1:21" hidden="1" x14ac:dyDescent="0.25">
      <c r="A64" s="39">
        <v>44927</v>
      </c>
      <c r="B64" s="40" t="s">
        <v>17</v>
      </c>
      <c r="C64" s="40" t="s">
        <v>18</v>
      </c>
      <c r="D64" s="40" t="s">
        <v>19</v>
      </c>
      <c r="E64" s="40" t="s">
        <v>20</v>
      </c>
      <c r="F64" s="40">
        <v>168</v>
      </c>
      <c r="G64" s="40" t="s">
        <v>298</v>
      </c>
      <c r="H64" s="40" t="s">
        <v>132</v>
      </c>
      <c r="I64" s="40">
        <v>1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112.5</v>
      </c>
      <c r="P64" s="40">
        <v>112.5</v>
      </c>
      <c r="Q64" s="40">
        <v>112.5</v>
      </c>
      <c r="R64" s="40" t="str">
        <f t="shared" si="0"/>
        <v>10.51.40.100_168</v>
      </c>
      <c r="S64" s="40" t="s">
        <v>133</v>
      </c>
      <c r="T64" s="40" t="str">
        <f>VLOOKUP(Таблица1[[#This Row],[ОКЕИ]],'для единиц измирения'!$G$4:$H$1900,2,FALSE)</f>
        <v>млн. кВт. ч</v>
      </c>
      <c r="U64" s="41" t="str">
        <f>LEFT(Таблица1[[#This Row],[ОКПД]],2)</f>
        <v>35</v>
      </c>
    </row>
    <row r="65" spans="1:21" hidden="1" x14ac:dyDescent="0.25">
      <c r="A65" s="36">
        <v>44927</v>
      </c>
      <c r="B65" s="37" t="s">
        <v>17</v>
      </c>
      <c r="C65" s="37" t="s">
        <v>18</v>
      </c>
      <c r="D65" s="37" t="s">
        <v>19</v>
      </c>
      <c r="E65" s="37" t="s">
        <v>20</v>
      </c>
      <c r="F65" s="37">
        <v>168</v>
      </c>
      <c r="G65" s="37" t="s">
        <v>298</v>
      </c>
      <c r="H65" s="37" t="s">
        <v>134</v>
      </c>
      <c r="I65" s="37">
        <v>4</v>
      </c>
      <c r="J65" s="37">
        <v>5.73</v>
      </c>
      <c r="K65" s="37">
        <v>5.65</v>
      </c>
      <c r="L65" s="37">
        <v>5.26</v>
      </c>
      <c r="M65" s="37">
        <v>5.73</v>
      </c>
      <c r="N65" s="37">
        <v>5.26</v>
      </c>
      <c r="O65" s="37">
        <v>101.4</v>
      </c>
      <c r="P65" s="37">
        <v>108.9</v>
      </c>
      <c r="Q65" s="37">
        <v>108.9</v>
      </c>
      <c r="R65" s="40" t="str">
        <f t="shared" si="0"/>
        <v>10.51.40.300_168</v>
      </c>
      <c r="S65" s="37" t="s">
        <v>136</v>
      </c>
      <c r="T65" s="37" t="str">
        <f>VLOOKUP(Таблица1[[#This Row],[ОКЕИ]],'для единиц измирения'!$G$4:$H$1900,2,FALSE)</f>
        <v>тонн</v>
      </c>
      <c r="U65" s="38" t="str">
        <f>LEFT(Таблица1[[#This Row],[ОКПД]],2)</f>
        <v>10</v>
      </c>
    </row>
    <row r="66" spans="1:21" hidden="1" x14ac:dyDescent="0.25">
      <c r="A66" s="39">
        <v>44927</v>
      </c>
      <c r="B66" s="40" t="s">
        <v>17</v>
      </c>
      <c r="C66" s="40" t="s">
        <v>18</v>
      </c>
      <c r="D66" s="40" t="s">
        <v>19</v>
      </c>
      <c r="E66" s="40" t="s">
        <v>20</v>
      </c>
      <c r="F66" s="40">
        <v>168</v>
      </c>
      <c r="G66" s="40" t="s">
        <v>298</v>
      </c>
      <c r="H66" s="40" t="s">
        <v>137</v>
      </c>
      <c r="I66" s="40">
        <v>3</v>
      </c>
      <c r="J66" s="40">
        <v>3.38</v>
      </c>
      <c r="K66" s="40">
        <v>3.71</v>
      </c>
      <c r="L66" s="40">
        <v>3.17</v>
      </c>
      <c r="M66" s="40">
        <v>3.38</v>
      </c>
      <c r="N66" s="40">
        <v>3.17</v>
      </c>
      <c r="O66" s="40">
        <v>91.1</v>
      </c>
      <c r="P66" s="40">
        <v>106.6</v>
      </c>
      <c r="Q66" s="40">
        <v>106.6</v>
      </c>
      <c r="R66" s="40" t="str">
        <f t="shared" si="0"/>
        <v>10.51.40.310_168</v>
      </c>
      <c r="S66" s="40" t="s">
        <v>138</v>
      </c>
      <c r="T66" s="40" t="str">
        <f>VLOOKUP(Таблица1[[#This Row],[ОКЕИ]],'для единиц измирения'!$G$4:$H$1900,2,FALSE)</f>
        <v>тонн</v>
      </c>
      <c r="U66" s="41" t="str">
        <f>LEFT(Таблица1[[#This Row],[ОКПД]],2)</f>
        <v>10</v>
      </c>
    </row>
    <row r="67" spans="1:21" hidden="1" x14ac:dyDescent="0.25">
      <c r="A67" s="36">
        <v>44927</v>
      </c>
      <c r="B67" s="37" t="s">
        <v>17</v>
      </c>
      <c r="C67" s="37" t="s">
        <v>18</v>
      </c>
      <c r="D67" s="37" t="s">
        <v>19</v>
      </c>
      <c r="E67" s="37" t="s">
        <v>20</v>
      </c>
      <c r="F67" s="37">
        <v>168</v>
      </c>
      <c r="G67" s="37" t="s">
        <v>298</v>
      </c>
      <c r="H67" s="37" t="s">
        <v>330</v>
      </c>
      <c r="I67" s="37">
        <v>1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121.1</v>
      </c>
      <c r="P67" s="37">
        <v>112.4</v>
      </c>
      <c r="Q67" s="37">
        <v>112.4</v>
      </c>
      <c r="R67" s="40" t="str">
        <f t="shared" ref="R67:R130" si="1">CONCATENATE(H67,E67,F67)</f>
        <v>10.51.40.330_168</v>
      </c>
      <c r="S67" s="37" t="s">
        <v>331</v>
      </c>
      <c r="T67" s="37" t="str">
        <f>VLOOKUP(Таблица1[[#This Row],[ОКЕИ]],'для единиц измирения'!$G$4:$H$1900,2,FALSE)</f>
        <v>тонн</v>
      </c>
      <c r="U67" s="38" t="str">
        <f>LEFT(Таблица1[[#This Row],[ОКПД]],2)</f>
        <v>10</v>
      </c>
    </row>
    <row r="68" spans="1:21" hidden="1" x14ac:dyDescent="0.25">
      <c r="A68" s="39">
        <v>44927</v>
      </c>
      <c r="B68" s="40" t="s">
        <v>17</v>
      </c>
      <c r="C68" s="40" t="s">
        <v>18</v>
      </c>
      <c r="D68" s="40" t="s">
        <v>19</v>
      </c>
      <c r="E68" s="40" t="s">
        <v>20</v>
      </c>
      <c r="F68" s="40">
        <v>168</v>
      </c>
      <c r="G68" s="40" t="s">
        <v>298</v>
      </c>
      <c r="H68" s="40" t="s">
        <v>139</v>
      </c>
      <c r="I68" s="40">
        <v>4</v>
      </c>
      <c r="J68" s="40">
        <v>18.440000000000001</v>
      </c>
      <c r="K68" s="40">
        <v>25.11</v>
      </c>
      <c r="L68" s="40">
        <v>21.27</v>
      </c>
      <c r="M68" s="40">
        <v>18.440000000000001</v>
      </c>
      <c r="N68" s="40">
        <v>21.27</v>
      </c>
      <c r="O68" s="40">
        <v>73.400000000000006</v>
      </c>
      <c r="P68" s="40">
        <v>86.7</v>
      </c>
      <c r="Q68" s="40">
        <v>86.7</v>
      </c>
      <c r="R68" s="40" t="str">
        <f t="shared" si="1"/>
        <v>10.51.52_168</v>
      </c>
      <c r="S68" s="40" t="s">
        <v>141</v>
      </c>
      <c r="T68" s="40" t="str">
        <f>VLOOKUP(Таблица1[[#This Row],[ОКЕИ]],'для единиц измирения'!$G$4:$H$1900,2,FALSE)</f>
        <v>тонн</v>
      </c>
      <c r="U68" s="41" t="str">
        <f>LEFT(Таблица1[[#This Row],[ОКПД]],2)</f>
        <v>10</v>
      </c>
    </row>
    <row r="69" spans="1:21" hidden="1" x14ac:dyDescent="0.25">
      <c r="A69" s="36">
        <v>44927</v>
      </c>
      <c r="B69" s="37" t="s">
        <v>17</v>
      </c>
      <c r="C69" s="37" t="s">
        <v>18</v>
      </c>
      <c r="D69" s="37" t="s">
        <v>19</v>
      </c>
      <c r="E69" s="37" t="s">
        <v>20</v>
      </c>
      <c r="F69" s="37">
        <v>168</v>
      </c>
      <c r="G69" s="37" t="s">
        <v>298</v>
      </c>
      <c r="H69" s="37" t="s">
        <v>142</v>
      </c>
      <c r="I69" s="37">
        <v>4</v>
      </c>
      <c r="J69" s="37">
        <v>12.88</v>
      </c>
      <c r="K69" s="37">
        <v>18.45</v>
      </c>
      <c r="L69" s="37">
        <v>15.96</v>
      </c>
      <c r="M69" s="37">
        <v>12.88</v>
      </c>
      <c r="N69" s="37">
        <v>15.96</v>
      </c>
      <c r="O69" s="37">
        <v>69.8</v>
      </c>
      <c r="P69" s="37">
        <v>80.7</v>
      </c>
      <c r="Q69" s="37">
        <v>80.7</v>
      </c>
      <c r="R69" s="40" t="str">
        <f t="shared" si="1"/>
        <v>10.51.52.100_168</v>
      </c>
      <c r="S69" s="37" t="s">
        <v>143</v>
      </c>
      <c r="T69" s="37" t="str">
        <f>VLOOKUP(Таблица1[[#This Row],[ОКЕИ]],'для единиц измирения'!$G$4:$H$1900,2,FALSE)</f>
        <v>тыс. тонн</v>
      </c>
      <c r="U69" s="38" t="str">
        <f>LEFT(Таблица1[[#This Row],[ОКПД]],2)</f>
        <v>05</v>
      </c>
    </row>
    <row r="70" spans="1:21" hidden="1" x14ac:dyDescent="0.25">
      <c r="A70" s="39">
        <v>44927</v>
      </c>
      <c r="B70" s="40" t="s">
        <v>17</v>
      </c>
      <c r="C70" s="40" t="s">
        <v>18</v>
      </c>
      <c r="D70" s="40" t="s">
        <v>19</v>
      </c>
      <c r="E70" s="40" t="s">
        <v>20</v>
      </c>
      <c r="F70" s="40">
        <v>168</v>
      </c>
      <c r="G70" s="40" t="s">
        <v>298</v>
      </c>
      <c r="H70" s="40" t="s">
        <v>144</v>
      </c>
      <c r="I70" s="40">
        <v>3</v>
      </c>
      <c r="J70" s="40">
        <v>2.2799999999999998</v>
      </c>
      <c r="K70" s="40">
        <v>2.2799999999999998</v>
      </c>
      <c r="L70" s="40">
        <v>1.81</v>
      </c>
      <c r="M70" s="40">
        <v>2.2799999999999998</v>
      </c>
      <c r="N70" s="40">
        <v>1.81</v>
      </c>
      <c r="O70" s="40">
        <v>100</v>
      </c>
      <c r="P70" s="40">
        <v>126</v>
      </c>
      <c r="Q70" s="40">
        <v>126</v>
      </c>
      <c r="R70" s="40" t="str">
        <f t="shared" si="1"/>
        <v>10.51.52.110_168</v>
      </c>
      <c r="S70" s="40" t="s">
        <v>145</v>
      </c>
      <c r="T70" s="40" t="str">
        <f>VLOOKUP(Таблица1[[#This Row],[ОКЕИ]],'для единиц измирения'!$G$4:$H$1900,2,FALSE)</f>
        <v>тыс. тонн</v>
      </c>
      <c r="U70" s="41" t="str">
        <f>LEFT(Таблица1[[#This Row],[ОКПД]],2)</f>
        <v>05</v>
      </c>
    </row>
    <row r="71" spans="1:21" hidden="1" x14ac:dyDescent="0.25">
      <c r="A71" s="36">
        <v>44927</v>
      </c>
      <c r="B71" s="37" t="s">
        <v>17</v>
      </c>
      <c r="C71" s="37" t="s">
        <v>18</v>
      </c>
      <c r="D71" s="37" t="s">
        <v>19</v>
      </c>
      <c r="E71" s="37" t="s">
        <v>20</v>
      </c>
      <c r="F71" s="37">
        <v>168</v>
      </c>
      <c r="G71" s="37" t="s">
        <v>298</v>
      </c>
      <c r="H71" s="37" t="s">
        <v>146</v>
      </c>
      <c r="I71" s="37">
        <v>3</v>
      </c>
      <c r="J71" s="37">
        <v>2.21</v>
      </c>
      <c r="K71" s="37">
        <v>2.59</v>
      </c>
      <c r="L71" s="37">
        <v>2.23</v>
      </c>
      <c r="M71" s="37">
        <v>2.21</v>
      </c>
      <c r="N71" s="37">
        <v>2.23</v>
      </c>
      <c r="O71" s="37">
        <v>85.3</v>
      </c>
      <c r="P71" s="37">
        <v>99.1</v>
      </c>
      <c r="Q71" s="37">
        <v>99.1</v>
      </c>
      <c r="R71" s="40" t="str">
        <f t="shared" si="1"/>
        <v>10.51.52.130_168</v>
      </c>
      <c r="S71" s="37" t="s">
        <v>147</v>
      </c>
      <c r="T71" s="37" t="str">
        <f>VLOOKUP(Таблица1[[#This Row],[ОКЕИ]],'для единиц измирения'!$G$4:$H$1900,2,FALSE)</f>
        <v>тыс. тонн</v>
      </c>
      <c r="U71" s="38" t="str">
        <f>LEFT(Таблица1[[#This Row],[ОКПД]],2)</f>
        <v>05</v>
      </c>
    </row>
    <row r="72" spans="1:21" hidden="1" x14ac:dyDescent="0.25">
      <c r="A72" s="39">
        <v>44927</v>
      </c>
      <c r="B72" s="40" t="s">
        <v>17</v>
      </c>
      <c r="C72" s="40" t="s">
        <v>18</v>
      </c>
      <c r="D72" s="40" t="s">
        <v>19</v>
      </c>
      <c r="E72" s="40" t="s">
        <v>20</v>
      </c>
      <c r="F72" s="40">
        <v>168</v>
      </c>
      <c r="G72" s="40" t="s">
        <v>298</v>
      </c>
      <c r="H72" s="40" t="s">
        <v>148</v>
      </c>
      <c r="I72" s="40">
        <v>4</v>
      </c>
      <c r="J72" s="40">
        <v>8.0500000000000007</v>
      </c>
      <c r="K72" s="40">
        <v>13.28</v>
      </c>
      <c r="L72" s="40">
        <v>11.52</v>
      </c>
      <c r="M72" s="40">
        <v>8.0500000000000007</v>
      </c>
      <c r="N72" s="40">
        <v>11.52</v>
      </c>
      <c r="O72" s="40">
        <v>60.6</v>
      </c>
      <c r="P72" s="40">
        <v>69.900000000000006</v>
      </c>
      <c r="Q72" s="40">
        <v>69.900000000000006</v>
      </c>
      <c r="R72" s="40" t="str">
        <f t="shared" si="1"/>
        <v>10.51.52.140_168</v>
      </c>
      <c r="S72" s="40" t="s">
        <v>150</v>
      </c>
      <c r="T72" s="40" t="str">
        <f>VLOOKUP(Таблица1[[#This Row],[ОКЕИ]],'для единиц измирения'!$G$4:$H$1900,2,FALSE)</f>
        <v>млн.м3</v>
      </c>
      <c r="U72" s="41" t="str">
        <f>LEFT(Таблица1[[#This Row],[ОКПД]],2)</f>
        <v>06</v>
      </c>
    </row>
    <row r="73" spans="1:21" hidden="1" x14ac:dyDescent="0.25">
      <c r="A73" s="36">
        <v>44927</v>
      </c>
      <c r="B73" s="37" t="s">
        <v>17</v>
      </c>
      <c r="C73" s="37" t="s">
        <v>18</v>
      </c>
      <c r="D73" s="37" t="s">
        <v>19</v>
      </c>
      <c r="E73" s="37" t="s">
        <v>20</v>
      </c>
      <c r="F73" s="37">
        <v>168</v>
      </c>
      <c r="G73" s="37" t="s">
        <v>298</v>
      </c>
      <c r="H73" s="37" t="s">
        <v>151</v>
      </c>
      <c r="I73" s="37">
        <v>2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110</v>
      </c>
      <c r="P73" s="37">
        <v>82.5</v>
      </c>
      <c r="Q73" s="37">
        <v>82.5</v>
      </c>
      <c r="R73" s="40" t="str">
        <f t="shared" si="1"/>
        <v>10.51.52.150_168</v>
      </c>
      <c r="S73" s="37" t="s">
        <v>152</v>
      </c>
      <c r="T73" s="37" t="str">
        <f>VLOOKUP(Таблица1[[#This Row],[ОКЕИ]],'для единиц измирения'!$G$4:$H$1900,2,FALSE)</f>
        <v>млн.м3</v>
      </c>
      <c r="U73" s="38" t="str">
        <f>LEFT(Таблица1[[#This Row],[ОКПД]],2)</f>
        <v>06</v>
      </c>
    </row>
    <row r="74" spans="1:21" hidden="1" x14ac:dyDescent="0.25">
      <c r="A74" s="39">
        <v>44927</v>
      </c>
      <c r="B74" s="40" t="s">
        <v>17</v>
      </c>
      <c r="C74" s="40" t="s">
        <v>18</v>
      </c>
      <c r="D74" s="40" t="s">
        <v>19</v>
      </c>
      <c r="E74" s="40" t="s">
        <v>20</v>
      </c>
      <c r="F74" s="40">
        <v>168</v>
      </c>
      <c r="G74" s="40" t="s">
        <v>298</v>
      </c>
      <c r="H74" s="40" t="s">
        <v>153</v>
      </c>
      <c r="I74" s="40">
        <v>4</v>
      </c>
      <c r="J74" s="40">
        <v>5.56</v>
      </c>
      <c r="K74" s="40">
        <v>6.66</v>
      </c>
      <c r="L74" s="40">
        <v>5.31</v>
      </c>
      <c r="M74" s="40">
        <v>5.56</v>
      </c>
      <c r="N74" s="40">
        <v>5.31</v>
      </c>
      <c r="O74" s="40">
        <v>83.5</v>
      </c>
      <c r="P74" s="40">
        <v>104.7</v>
      </c>
      <c r="Q74" s="40">
        <v>104.7</v>
      </c>
      <c r="R74" s="40" t="str">
        <f t="shared" si="1"/>
        <v>10.51.52.200_168</v>
      </c>
      <c r="S74" s="40" t="s">
        <v>154</v>
      </c>
      <c r="T74" s="40" t="str">
        <f>VLOOKUP(Таблица1[[#This Row],[ОКЕИ]],'для единиц измирения'!$G$4:$H$1900,2,FALSE)</f>
        <v>тонн</v>
      </c>
      <c r="U74" s="41" t="str">
        <f>LEFT(Таблица1[[#This Row],[ОКПД]],2)</f>
        <v>10</v>
      </c>
    </row>
    <row r="75" spans="1:21" hidden="1" x14ac:dyDescent="0.25">
      <c r="A75" s="36">
        <v>44927</v>
      </c>
      <c r="B75" s="37" t="s">
        <v>17</v>
      </c>
      <c r="C75" s="37" t="s">
        <v>18</v>
      </c>
      <c r="D75" s="37" t="s">
        <v>19</v>
      </c>
      <c r="E75" s="37" t="s">
        <v>20</v>
      </c>
      <c r="F75" s="37">
        <v>168</v>
      </c>
      <c r="G75" s="37" t="s">
        <v>298</v>
      </c>
      <c r="H75" s="37" t="s">
        <v>155</v>
      </c>
      <c r="I75" s="37">
        <v>1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91.5</v>
      </c>
      <c r="P75" s="37">
        <v>114</v>
      </c>
      <c r="Q75" s="37">
        <v>114</v>
      </c>
      <c r="R75" s="40" t="str">
        <f t="shared" si="1"/>
        <v>10.51.55_168</v>
      </c>
      <c r="S75" s="37" t="s">
        <v>157</v>
      </c>
      <c r="T75" s="37" t="str">
        <f>VLOOKUP(Таблица1[[#This Row],[ОКЕИ]],'для единиц измирения'!$G$4:$H$1900,2,FALSE)</f>
        <v>тыс. Гкал</v>
      </c>
      <c r="U75" s="38" t="str">
        <f>LEFT(Таблица1[[#This Row],[ОКПД]],2)</f>
        <v>35</v>
      </c>
    </row>
    <row r="76" spans="1:21" hidden="1" x14ac:dyDescent="0.25">
      <c r="A76" s="39">
        <v>44927</v>
      </c>
      <c r="B76" s="40" t="s">
        <v>17</v>
      </c>
      <c r="C76" s="40" t="s">
        <v>18</v>
      </c>
      <c r="D76" s="40" t="s">
        <v>19</v>
      </c>
      <c r="E76" s="40" t="s">
        <v>20</v>
      </c>
      <c r="F76" s="40">
        <v>168</v>
      </c>
      <c r="G76" s="40" t="s">
        <v>298</v>
      </c>
      <c r="H76" s="40" t="s">
        <v>158</v>
      </c>
      <c r="I76" s="40">
        <v>1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69.2</v>
      </c>
      <c r="P76" s="40">
        <v>90</v>
      </c>
      <c r="Q76" s="40">
        <v>90</v>
      </c>
      <c r="R76" s="40" t="str">
        <f t="shared" si="1"/>
        <v>10.51.55.110_168</v>
      </c>
      <c r="S76" s="40" t="s">
        <v>159</v>
      </c>
      <c r="T76" s="40" t="str">
        <f>VLOOKUP(Таблица1[[#This Row],[ОКЕИ]],'для единиц измирения'!$G$4:$H$1900,2,FALSE)</f>
        <v>млн. кВт. ч</v>
      </c>
      <c r="U76" s="41" t="str">
        <f>LEFT(Таблица1[[#This Row],[ОКПД]],2)</f>
        <v>35</v>
      </c>
    </row>
    <row r="77" spans="1:21" hidden="1" x14ac:dyDescent="0.25">
      <c r="A77" s="36">
        <v>44927</v>
      </c>
      <c r="B77" s="37" t="s">
        <v>17</v>
      </c>
      <c r="C77" s="37" t="s">
        <v>18</v>
      </c>
      <c r="D77" s="37" t="s">
        <v>19</v>
      </c>
      <c r="E77" s="37" t="s">
        <v>20</v>
      </c>
      <c r="F77" s="37">
        <v>168</v>
      </c>
      <c r="G77" s="37" t="s">
        <v>298</v>
      </c>
      <c r="H77" s="37" t="s">
        <v>332</v>
      </c>
      <c r="I77" s="37">
        <v>1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104.4</v>
      </c>
      <c r="P77" s="37">
        <v>127</v>
      </c>
      <c r="Q77" s="37">
        <v>127</v>
      </c>
      <c r="R77" s="40" t="str">
        <f t="shared" si="1"/>
        <v>10.51.55.120_168</v>
      </c>
      <c r="S77" s="37" t="s">
        <v>333</v>
      </c>
      <c r="T77" s="37" t="str">
        <f>VLOOKUP(Таблица1[[#This Row],[ОКЕИ]],'для единиц измирения'!$G$4:$H$1900,2,FALSE)</f>
        <v>млн. кВт. ч</v>
      </c>
      <c r="U77" s="38" t="str">
        <f>LEFT(Таблица1[[#This Row],[ОКПД]],2)</f>
        <v>35</v>
      </c>
    </row>
    <row r="78" spans="1:21" hidden="1" x14ac:dyDescent="0.25">
      <c r="A78" s="39">
        <v>44927</v>
      </c>
      <c r="B78" s="40" t="s">
        <v>17</v>
      </c>
      <c r="C78" s="40" t="s">
        <v>18</v>
      </c>
      <c r="D78" s="40" t="s">
        <v>19</v>
      </c>
      <c r="E78" s="40" t="s">
        <v>20</v>
      </c>
      <c r="F78" s="40">
        <v>168</v>
      </c>
      <c r="G78" s="40" t="s">
        <v>298</v>
      </c>
      <c r="H78" s="40" t="s">
        <v>160</v>
      </c>
      <c r="I78" s="40">
        <v>3</v>
      </c>
      <c r="J78" s="40">
        <v>13.29</v>
      </c>
      <c r="K78" s="40">
        <v>12.41</v>
      </c>
      <c r="L78" s="40">
        <v>11.71</v>
      </c>
      <c r="M78" s="40">
        <v>13.29</v>
      </c>
      <c r="N78" s="40">
        <v>11.71</v>
      </c>
      <c r="O78" s="40">
        <v>107.1</v>
      </c>
      <c r="P78" s="40">
        <v>113.5</v>
      </c>
      <c r="Q78" s="40">
        <v>113.5</v>
      </c>
      <c r="R78" s="40" t="str">
        <f t="shared" si="1"/>
        <v>10.51.56_168</v>
      </c>
      <c r="S78" s="40" t="s">
        <v>162</v>
      </c>
      <c r="T78" s="40" t="str">
        <f>VLOOKUP(Таблица1[[#This Row],[ОКЕИ]],'для единиц измирения'!$G$4:$H$1900,2,FALSE)</f>
        <v>тонн</v>
      </c>
      <c r="U78" s="41" t="str">
        <f>LEFT(Таблица1[[#This Row],[ОКПД]],2)</f>
        <v>10</v>
      </c>
    </row>
    <row r="79" spans="1:21" hidden="1" x14ac:dyDescent="0.25">
      <c r="A79" s="36">
        <v>44927</v>
      </c>
      <c r="B79" s="37" t="s">
        <v>17</v>
      </c>
      <c r="C79" s="37" t="s">
        <v>18</v>
      </c>
      <c r="D79" s="37" t="s">
        <v>19</v>
      </c>
      <c r="E79" s="37" t="s">
        <v>20</v>
      </c>
      <c r="F79" s="37">
        <v>168</v>
      </c>
      <c r="G79" s="37" t="s">
        <v>298</v>
      </c>
      <c r="H79" s="37" t="s">
        <v>163</v>
      </c>
      <c r="I79" s="37">
        <v>1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109.3</v>
      </c>
      <c r="P79" s="37">
        <v>112.6</v>
      </c>
      <c r="Q79" s="37">
        <v>112.6</v>
      </c>
      <c r="R79" s="40" t="str">
        <f t="shared" si="1"/>
        <v>10.51.56.110_168</v>
      </c>
      <c r="S79" s="37" t="s">
        <v>164</v>
      </c>
      <c r="T79" s="37" t="str">
        <f>VLOOKUP(Таблица1[[#This Row],[ОКЕИ]],'для единиц измирения'!$G$4:$H$1900,2,FALSE)</f>
        <v>тонн</v>
      </c>
      <c r="U79" s="38" t="str">
        <f>LEFT(Таблица1[[#This Row],[ОКПД]],2)</f>
        <v>10</v>
      </c>
    </row>
    <row r="80" spans="1:21" hidden="1" x14ac:dyDescent="0.25">
      <c r="A80" s="39">
        <v>44927</v>
      </c>
      <c r="B80" s="40" t="s">
        <v>17</v>
      </c>
      <c r="C80" s="40" t="s">
        <v>18</v>
      </c>
      <c r="D80" s="40" t="s">
        <v>19</v>
      </c>
      <c r="E80" s="40" t="s">
        <v>20</v>
      </c>
      <c r="F80" s="40">
        <v>168</v>
      </c>
      <c r="G80" s="40" t="s">
        <v>298</v>
      </c>
      <c r="H80" s="40" t="s">
        <v>165</v>
      </c>
      <c r="I80" s="40">
        <v>3</v>
      </c>
      <c r="J80" s="40">
        <v>8.07</v>
      </c>
      <c r="K80" s="40">
        <v>7.4</v>
      </c>
      <c r="L80" s="40">
        <v>7.05</v>
      </c>
      <c r="M80" s="40">
        <v>8.07</v>
      </c>
      <c r="N80" s="40">
        <v>7.05</v>
      </c>
      <c r="O80" s="40">
        <v>109.1</v>
      </c>
      <c r="P80" s="40">
        <v>114.5</v>
      </c>
      <c r="Q80" s="40">
        <v>114.5</v>
      </c>
      <c r="R80" s="40" t="str">
        <f t="shared" si="1"/>
        <v>10.51.56.120_168</v>
      </c>
      <c r="S80" s="40" t="s">
        <v>166</v>
      </c>
      <c r="T80" s="40" t="str">
        <f>VLOOKUP(Таблица1[[#This Row],[ОКЕИ]],'для единиц измирения'!$G$4:$H$1900,2,FALSE)</f>
        <v>тонн</v>
      </c>
      <c r="U80" s="41" t="str">
        <f>LEFT(Таблица1[[#This Row],[ОКПД]],2)</f>
        <v>10</v>
      </c>
    </row>
    <row r="81" spans="1:21" hidden="1" x14ac:dyDescent="0.25">
      <c r="A81" s="36">
        <v>44927</v>
      </c>
      <c r="B81" s="37" t="s">
        <v>17</v>
      </c>
      <c r="C81" s="37" t="s">
        <v>18</v>
      </c>
      <c r="D81" s="37" t="s">
        <v>19</v>
      </c>
      <c r="E81" s="37" t="s">
        <v>20</v>
      </c>
      <c r="F81" s="37">
        <v>168</v>
      </c>
      <c r="G81" s="37" t="s">
        <v>298</v>
      </c>
      <c r="H81" s="37" t="s">
        <v>167</v>
      </c>
      <c r="I81" s="37">
        <v>2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81.5</v>
      </c>
      <c r="P81" s="37">
        <v>108.7</v>
      </c>
      <c r="Q81" s="37">
        <v>108.7</v>
      </c>
      <c r="R81" s="40" t="str">
        <f t="shared" si="1"/>
        <v>10.51.56.150_168</v>
      </c>
      <c r="S81" s="37" t="s">
        <v>168</v>
      </c>
      <c r="T81" s="37" t="str">
        <f>VLOOKUP(Таблица1[[#This Row],[ОКЕИ]],'для единиц измирения'!$G$4:$H$1900,2,FALSE)</f>
        <v>тонн</v>
      </c>
      <c r="U81" s="38" t="str">
        <f>LEFT(Таблица1[[#This Row],[ОКПД]],2)</f>
        <v>10</v>
      </c>
    </row>
    <row r="82" spans="1:21" hidden="1" x14ac:dyDescent="0.25">
      <c r="A82" s="39">
        <v>44927</v>
      </c>
      <c r="B82" s="40" t="s">
        <v>17</v>
      </c>
      <c r="C82" s="40" t="s">
        <v>18</v>
      </c>
      <c r="D82" s="40" t="s">
        <v>19</v>
      </c>
      <c r="E82" s="40" t="s">
        <v>20</v>
      </c>
      <c r="F82" s="40">
        <v>168</v>
      </c>
      <c r="G82" s="40" t="s">
        <v>298</v>
      </c>
      <c r="H82" s="40" t="s">
        <v>169</v>
      </c>
      <c r="I82" s="40">
        <v>13</v>
      </c>
      <c r="J82" s="40">
        <v>153.26</v>
      </c>
      <c r="K82" s="40">
        <v>180.76</v>
      </c>
      <c r="L82" s="40">
        <v>156.37</v>
      </c>
      <c r="M82" s="40">
        <v>153.26</v>
      </c>
      <c r="N82" s="40">
        <v>156.37</v>
      </c>
      <c r="O82" s="40">
        <v>84.8</v>
      </c>
      <c r="P82" s="40">
        <v>98</v>
      </c>
      <c r="Q82" s="40">
        <v>98</v>
      </c>
      <c r="R82" s="40" t="str">
        <f t="shared" si="1"/>
        <v>10.71.11_168</v>
      </c>
      <c r="S82" s="40" t="s">
        <v>171</v>
      </c>
      <c r="T82" s="40" t="str">
        <f>VLOOKUP(Таблица1[[#This Row],[ОКЕИ]],'для единиц измирения'!$G$4:$H$1900,2,FALSE)</f>
        <v>тонн</v>
      </c>
      <c r="U82" s="41" t="str">
        <f>LEFT(Таблица1[[#This Row],[ОКПД]],2)</f>
        <v>10</v>
      </c>
    </row>
    <row r="83" spans="1:21" hidden="1" x14ac:dyDescent="0.25">
      <c r="A83" s="36">
        <v>44927</v>
      </c>
      <c r="B83" s="37" t="s">
        <v>17</v>
      </c>
      <c r="C83" s="37" t="s">
        <v>18</v>
      </c>
      <c r="D83" s="37" t="s">
        <v>19</v>
      </c>
      <c r="E83" s="37" t="s">
        <v>20</v>
      </c>
      <c r="F83" s="37">
        <v>168</v>
      </c>
      <c r="G83" s="37" t="s">
        <v>298</v>
      </c>
      <c r="H83" s="37" t="s">
        <v>172</v>
      </c>
      <c r="I83" s="37">
        <v>13</v>
      </c>
      <c r="J83" s="37">
        <v>153.29</v>
      </c>
      <c r="K83" s="37">
        <v>180.8</v>
      </c>
      <c r="L83" s="37">
        <v>156.74</v>
      </c>
      <c r="M83" s="37">
        <v>153.29</v>
      </c>
      <c r="N83" s="37">
        <v>156.74</v>
      </c>
      <c r="O83" s="37">
        <v>84.8</v>
      </c>
      <c r="P83" s="37">
        <v>97.8</v>
      </c>
      <c r="Q83" s="37">
        <v>97.8</v>
      </c>
      <c r="R83" s="40" t="str">
        <f t="shared" si="1"/>
        <v>10.71.11.003.АГ_168</v>
      </c>
      <c r="S83" s="37" t="s">
        <v>174</v>
      </c>
      <c r="T83" s="37" t="str">
        <f>VLOOKUP(Таблица1[[#This Row],[ОКЕИ]],'для единиц измирения'!$G$4:$H$1900,2,FALSE)</f>
        <v>тонн</v>
      </c>
      <c r="U83" s="38"/>
    </row>
    <row r="84" spans="1:21" hidden="1" x14ac:dyDescent="0.25">
      <c r="A84" s="39">
        <v>44927</v>
      </c>
      <c r="B84" s="40" t="s">
        <v>17</v>
      </c>
      <c r="C84" s="40" t="s">
        <v>18</v>
      </c>
      <c r="D84" s="40" t="s">
        <v>19</v>
      </c>
      <c r="E84" s="40" t="s">
        <v>20</v>
      </c>
      <c r="F84" s="40">
        <v>168</v>
      </c>
      <c r="G84" s="40" t="s">
        <v>298</v>
      </c>
      <c r="H84" s="40" t="s">
        <v>175</v>
      </c>
      <c r="I84" s="40">
        <v>13</v>
      </c>
      <c r="J84" s="40">
        <v>152.85</v>
      </c>
      <c r="K84" s="40">
        <v>180.51</v>
      </c>
      <c r="L84" s="40">
        <v>156.36000000000001</v>
      </c>
      <c r="M84" s="40">
        <v>152.85</v>
      </c>
      <c r="N84" s="40">
        <v>156.36000000000001</v>
      </c>
      <c r="O84" s="40">
        <v>84.7</v>
      </c>
      <c r="P84" s="40">
        <v>97.8</v>
      </c>
      <c r="Q84" s="40">
        <v>97.8</v>
      </c>
      <c r="R84" s="40" t="str">
        <f t="shared" si="1"/>
        <v>10.71.11.100_168</v>
      </c>
      <c r="S84" s="40" t="s">
        <v>176</v>
      </c>
      <c r="T84" s="40" t="str">
        <f>VLOOKUP(Таблица1[[#This Row],[ОКЕИ]],'для единиц измирения'!$G$4:$H$1900,2,FALSE)</f>
        <v>тонн</v>
      </c>
      <c r="U84" s="41" t="str">
        <f>LEFT(Таблица1[[#This Row],[ОКПД]],2)</f>
        <v>10</v>
      </c>
    </row>
    <row r="85" spans="1:21" hidden="1" x14ac:dyDescent="0.25">
      <c r="A85" s="36">
        <v>44927</v>
      </c>
      <c r="B85" s="37" t="s">
        <v>17</v>
      </c>
      <c r="C85" s="37" t="s">
        <v>18</v>
      </c>
      <c r="D85" s="37" t="s">
        <v>19</v>
      </c>
      <c r="E85" s="37" t="s">
        <v>20</v>
      </c>
      <c r="F85" s="37">
        <v>168</v>
      </c>
      <c r="G85" s="37" t="s">
        <v>298</v>
      </c>
      <c r="H85" s="37" t="s">
        <v>177</v>
      </c>
      <c r="I85" s="37">
        <v>12</v>
      </c>
      <c r="J85" s="37">
        <v>132.58000000000001</v>
      </c>
      <c r="K85" s="37">
        <v>154.74</v>
      </c>
      <c r="L85" s="37">
        <v>132.68</v>
      </c>
      <c r="M85" s="37">
        <v>132.58000000000001</v>
      </c>
      <c r="N85" s="37">
        <v>132.68</v>
      </c>
      <c r="O85" s="37">
        <v>85.7</v>
      </c>
      <c r="P85" s="37">
        <v>99.9</v>
      </c>
      <c r="Q85" s="37">
        <v>99.9</v>
      </c>
      <c r="R85" s="40" t="str">
        <f t="shared" si="1"/>
        <v>10.71.11.110_168</v>
      </c>
      <c r="S85" s="37" t="s">
        <v>178</v>
      </c>
      <c r="T85" s="37" t="str">
        <f>VLOOKUP(Таблица1[[#This Row],[ОКЕИ]],'для единиц измирения'!$G$4:$H$1900,2,FALSE)</f>
        <v>млн. кВт. ч</v>
      </c>
      <c r="U85" s="38" t="str">
        <f>LEFT(Таблица1[[#This Row],[ОКПД]],2)</f>
        <v>35</v>
      </c>
    </row>
    <row r="86" spans="1:21" hidden="1" x14ac:dyDescent="0.25">
      <c r="A86" s="39">
        <v>44927</v>
      </c>
      <c r="B86" s="40" t="s">
        <v>17</v>
      </c>
      <c r="C86" s="40" t="s">
        <v>18</v>
      </c>
      <c r="D86" s="40" t="s">
        <v>19</v>
      </c>
      <c r="E86" s="40" t="s">
        <v>20</v>
      </c>
      <c r="F86" s="40">
        <v>168</v>
      </c>
      <c r="G86" s="40" t="s">
        <v>298</v>
      </c>
      <c r="H86" s="40" t="s">
        <v>179</v>
      </c>
      <c r="I86" s="40">
        <v>10</v>
      </c>
      <c r="J86" s="40">
        <v>11.15</v>
      </c>
      <c r="K86" s="40">
        <v>13.29</v>
      </c>
      <c r="L86" s="40">
        <v>10.46</v>
      </c>
      <c r="M86" s="40">
        <v>11.15</v>
      </c>
      <c r="N86" s="40">
        <v>10.46</v>
      </c>
      <c r="O86" s="40">
        <v>83.9</v>
      </c>
      <c r="P86" s="40">
        <v>106.6</v>
      </c>
      <c r="Q86" s="40">
        <v>106.6</v>
      </c>
      <c r="R86" s="40" t="str">
        <f t="shared" si="1"/>
        <v>10.71.11.120_168</v>
      </c>
      <c r="S86" s="40" t="s">
        <v>180</v>
      </c>
      <c r="T86" s="40" t="str">
        <f>VLOOKUP(Таблица1[[#This Row],[ОКЕИ]],'для единиц измирения'!$G$4:$H$1900,2,FALSE)</f>
        <v>тонн</v>
      </c>
      <c r="U86" s="41" t="str">
        <f>LEFT(Таблица1[[#This Row],[ОКПД]],2)</f>
        <v>10</v>
      </c>
    </row>
    <row r="87" spans="1:21" hidden="1" x14ac:dyDescent="0.25">
      <c r="A87" s="36">
        <v>44927</v>
      </c>
      <c r="B87" s="37" t="s">
        <v>17</v>
      </c>
      <c r="C87" s="37" t="s">
        <v>18</v>
      </c>
      <c r="D87" s="37" t="s">
        <v>19</v>
      </c>
      <c r="E87" s="37" t="s">
        <v>20</v>
      </c>
      <c r="F87" s="37">
        <v>168</v>
      </c>
      <c r="G87" s="37" t="s">
        <v>298</v>
      </c>
      <c r="H87" s="37" t="s">
        <v>181</v>
      </c>
      <c r="I87" s="37">
        <v>2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86.6</v>
      </c>
      <c r="P87" s="37">
        <v>120.4</v>
      </c>
      <c r="Q87" s="37">
        <v>120.4</v>
      </c>
      <c r="R87" s="40" t="str">
        <f t="shared" si="1"/>
        <v>10.71.11.170_168</v>
      </c>
      <c r="S87" s="37" t="s">
        <v>182</v>
      </c>
      <c r="T87" s="37" t="str">
        <f>VLOOKUP(Таблица1[[#This Row],[ОКЕИ]],'для единиц измирения'!$G$4:$H$1900,2,FALSE)</f>
        <v>тыс. дкл</v>
      </c>
      <c r="U87" s="38" t="str">
        <f>LEFT(Таблица1[[#This Row],[ОКПД]],2)</f>
        <v>11</v>
      </c>
    </row>
    <row r="88" spans="1:21" hidden="1" x14ac:dyDescent="0.25">
      <c r="A88" s="39">
        <v>44927</v>
      </c>
      <c r="B88" s="40" t="s">
        <v>17</v>
      </c>
      <c r="C88" s="40" t="s">
        <v>18</v>
      </c>
      <c r="D88" s="40" t="s">
        <v>19</v>
      </c>
      <c r="E88" s="40" t="s">
        <v>20</v>
      </c>
      <c r="F88" s="40">
        <v>168</v>
      </c>
      <c r="G88" s="40" t="s">
        <v>298</v>
      </c>
      <c r="H88" s="40" t="s">
        <v>183</v>
      </c>
      <c r="I88" s="40">
        <v>3</v>
      </c>
      <c r="J88" s="40">
        <v>0.41</v>
      </c>
      <c r="K88" s="40">
        <v>0.25</v>
      </c>
      <c r="L88" s="40">
        <v>0.01</v>
      </c>
      <c r="M88" s="40">
        <v>0.41</v>
      </c>
      <c r="N88" s="40">
        <v>0.01</v>
      </c>
      <c r="O88" s="40">
        <v>164</v>
      </c>
      <c r="P88" s="40">
        <v>4100</v>
      </c>
      <c r="Q88" s="40">
        <v>4100</v>
      </c>
      <c r="R88" s="40" t="str">
        <f t="shared" si="1"/>
        <v>10.71.11.200_168</v>
      </c>
      <c r="S88" s="40" t="s">
        <v>184</v>
      </c>
      <c r="T88" s="40" t="str">
        <f>VLOOKUP(Таблица1[[#This Row],[ОКЕИ]],'для единиц измирения'!$G$4:$H$1900,2,FALSE)</f>
        <v>тонн</v>
      </c>
      <c r="U88" s="41" t="str">
        <f>LEFT(Таблица1[[#This Row],[ОКПД]],2)</f>
        <v>10</v>
      </c>
    </row>
    <row r="89" spans="1:21" hidden="1" x14ac:dyDescent="0.25">
      <c r="A89" s="36">
        <v>44927</v>
      </c>
      <c r="B89" s="37" t="s">
        <v>17</v>
      </c>
      <c r="C89" s="37" t="s">
        <v>18</v>
      </c>
      <c r="D89" s="37" t="s">
        <v>19</v>
      </c>
      <c r="E89" s="37" t="s">
        <v>20</v>
      </c>
      <c r="F89" s="37">
        <v>168</v>
      </c>
      <c r="G89" s="37" t="s">
        <v>298</v>
      </c>
      <c r="H89" s="37" t="s">
        <v>185</v>
      </c>
      <c r="I89" s="37">
        <v>6</v>
      </c>
      <c r="J89" s="37">
        <v>4.3250000000000002</v>
      </c>
      <c r="K89" s="37">
        <v>5.49</v>
      </c>
      <c r="L89" s="37">
        <v>6.09</v>
      </c>
      <c r="M89" s="37">
        <v>4.3250000000000002</v>
      </c>
      <c r="N89" s="37">
        <v>6.09</v>
      </c>
      <c r="O89" s="37">
        <v>78.8</v>
      </c>
      <c r="P89" s="37">
        <v>71</v>
      </c>
      <c r="Q89" s="37">
        <v>71</v>
      </c>
      <c r="R89" s="40" t="str">
        <f t="shared" si="1"/>
        <v>10.71.12_168</v>
      </c>
      <c r="S89" s="37" t="s">
        <v>186</v>
      </c>
      <c r="T89" s="37" t="str">
        <f>VLOOKUP(Таблица1[[#This Row],[ОКЕИ]],'для единиц измирения'!$G$4:$H$1900,2,FALSE)</f>
        <v>тонн</v>
      </c>
      <c r="U89" s="38" t="str">
        <f>LEFT(Таблица1[[#This Row],[ОКПД]],2)</f>
        <v>10</v>
      </c>
    </row>
    <row r="90" spans="1:21" hidden="1" x14ac:dyDescent="0.25">
      <c r="A90" s="39">
        <v>44927</v>
      </c>
      <c r="B90" s="40" t="s">
        <v>17</v>
      </c>
      <c r="C90" s="40" t="s">
        <v>18</v>
      </c>
      <c r="D90" s="40" t="s">
        <v>19</v>
      </c>
      <c r="E90" s="40" t="s">
        <v>20</v>
      </c>
      <c r="F90" s="40">
        <v>168</v>
      </c>
      <c r="G90" s="40" t="s">
        <v>298</v>
      </c>
      <c r="H90" s="40" t="s">
        <v>187</v>
      </c>
      <c r="I90" s="40">
        <v>2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86.6</v>
      </c>
      <c r="P90" s="40">
        <v>120.4</v>
      </c>
      <c r="Q90" s="40">
        <v>120.4</v>
      </c>
      <c r="R90" s="40" t="str">
        <f t="shared" si="1"/>
        <v>10.71.72.001.АГ_168</v>
      </c>
      <c r="S90" s="40" t="s">
        <v>188</v>
      </c>
      <c r="T90" s="40" t="str">
        <f>VLOOKUP(Таблица1[[#This Row],[ОКЕИ]],'для единиц измирения'!$G$4:$H$1900,2,FALSE)</f>
        <v>тыс.усл. банок</v>
      </c>
      <c r="U90" s="41" t="str">
        <f>LEFT(Таблица1[[#This Row],[ОКПД]],2)</f>
        <v>10</v>
      </c>
    </row>
    <row r="91" spans="1:21" hidden="1" x14ac:dyDescent="0.25">
      <c r="A91" s="36">
        <v>44927</v>
      </c>
      <c r="B91" s="37" t="s">
        <v>17</v>
      </c>
      <c r="C91" s="37" t="s">
        <v>18</v>
      </c>
      <c r="D91" s="37" t="s">
        <v>19</v>
      </c>
      <c r="E91" s="37" t="s">
        <v>20</v>
      </c>
      <c r="F91" s="37">
        <v>168</v>
      </c>
      <c r="G91" s="37" t="s">
        <v>298</v>
      </c>
      <c r="H91" s="37" t="s">
        <v>189</v>
      </c>
      <c r="I91" s="37">
        <v>1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75</v>
      </c>
      <c r="P91" s="37">
        <v>8.1</v>
      </c>
      <c r="Q91" s="37">
        <v>8.1</v>
      </c>
      <c r="R91" s="40" t="str">
        <f t="shared" si="1"/>
        <v>10.72.11.001.АГ_168</v>
      </c>
      <c r="S91" s="37" t="s">
        <v>191</v>
      </c>
      <c r="T91" s="37" t="str">
        <f>VLOOKUP(Таблица1[[#This Row],[ОКЕИ]],'для единиц измирения'!$G$4:$H$1900,2,FALSE)</f>
        <v>тонн</v>
      </c>
      <c r="U91" s="38" t="str">
        <f>LEFT(Таблица1[[#This Row],[ОКПД]],2)</f>
        <v>10</v>
      </c>
    </row>
    <row r="92" spans="1:21" hidden="1" x14ac:dyDescent="0.25">
      <c r="A92" s="39">
        <v>44927</v>
      </c>
      <c r="B92" s="40" t="s">
        <v>17</v>
      </c>
      <c r="C92" s="40" t="s">
        <v>18</v>
      </c>
      <c r="D92" s="40" t="s">
        <v>19</v>
      </c>
      <c r="E92" s="40" t="s">
        <v>20</v>
      </c>
      <c r="F92" s="40">
        <v>168</v>
      </c>
      <c r="G92" s="40" t="s">
        <v>298</v>
      </c>
      <c r="H92" s="40" t="s">
        <v>192</v>
      </c>
      <c r="I92" s="40">
        <v>3</v>
      </c>
      <c r="J92" s="40">
        <v>0.84</v>
      </c>
      <c r="K92" s="40">
        <v>0.89</v>
      </c>
      <c r="L92" s="40">
        <v>0.72</v>
      </c>
      <c r="M92" s="40">
        <v>0.84</v>
      </c>
      <c r="N92" s="40">
        <v>0.72</v>
      </c>
      <c r="O92" s="40">
        <v>94.4</v>
      </c>
      <c r="P92" s="40">
        <v>116.7</v>
      </c>
      <c r="Q92" s="40">
        <v>116.7</v>
      </c>
      <c r="R92" s="40" t="str">
        <f t="shared" si="1"/>
        <v>10.72.12_168</v>
      </c>
      <c r="S92" s="40" t="s">
        <v>193</v>
      </c>
      <c r="T92" s="40" t="str">
        <f>VLOOKUP(Таблица1[[#This Row],[ОКЕИ]],'для единиц измирения'!$G$4:$H$1900,2,FALSE)</f>
        <v>тыс. Гкал</v>
      </c>
      <c r="U92" s="41" t="str">
        <f>LEFT(Таблица1[[#This Row],[ОКПД]],2)</f>
        <v>35</v>
      </c>
    </row>
    <row r="93" spans="1:21" hidden="1" x14ac:dyDescent="0.25">
      <c r="A93" s="36">
        <v>44927</v>
      </c>
      <c r="B93" s="37" t="s">
        <v>17</v>
      </c>
      <c r="C93" s="37" t="s">
        <v>18</v>
      </c>
      <c r="D93" s="37" t="s">
        <v>19</v>
      </c>
      <c r="E93" s="37" t="s">
        <v>20</v>
      </c>
      <c r="F93" s="37">
        <v>168</v>
      </c>
      <c r="G93" s="37" t="s">
        <v>298</v>
      </c>
      <c r="H93" s="37" t="s">
        <v>194</v>
      </c>
      <c r="I93" s="37">
        <v>1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94.1</v>
      </c>
      <c r="P93" s="37">
        <v>100</v>
      </c>
      <c r="Q93" s="37">
        <v>100</v>
      </c>
      <c r="R93" s="40" t="str">
        <f t="shared" si="1"/>
        <v>10.72.12.120_168</v>
      </c>
      <c r="S93" s="37" t="s">
        <v>195</v>
      </c>
      <c r="T93" s="37" t="str">
        <f>VLOOKUP(Таблица1[[#This Row],[ОКЕИ]],'для единиц измирения'!$G$4:$H$1900,2,FALSE)</f>
        <v>млн. кВт. ч</v>
      </c>
      <c r="U93" s="38" t="str">
        <f>LEFT(Таблица1[[#This Row],[ОКПД]],2)</f>
        <v>35</v>
      </c>
    </row>
    <row r="94" spans="1:21" hidden="1" x14ac:dyDescent="0.25">
      <c r="A94" s="39">
        <v>44927</v>
      </c>
      <c r="B94" s="40" t="s">
        <v>17</v>
      </c>
      <c r="C94" s="40" t="s">
        <v>18</v>
      </c>
      <c r="D94" s="40" t="s">
        <v>19</v>
      </c>
      <c r="E94" s="40" t="s">
        <v>20</v>
      </c>
      <c r="F94" s="40">
        <v>168</v>
      </c>
      <c r="G94" s="40" t="s">
        <v>298</v>
      </c>
      <c r="H94" s="40" t="s">
        <v>196</v>
      </c>
      <c r="I94" s="40">
        <v>1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75</v>
      </c>
      <c r="P94" s="40">
        <v>8.1</v>
      </c>
      <c r="Q94" s="40">
        <v>8.1</v>
      </c>
      <c r="R94" s="40" t="str">
        <f t="shared" si="1"/>
        <v>10.72.19_168</v>
      </c>
      <c r="S94" s="40" t="s">
        <v>197</v>
      </c>
      <c r="T94" s="40" t="str">
        <f>VLOOKUP(Таблица1[[#This Row],[ОКЕИ]],'для единиц измирения'!$G$4:$H$1900,2,FALSE)</f>
        <v>млн. кВт. ч</v>
      </c>
      <c r="U94" s="41" t="str">
        <f>LEFT(Таблица1[[#This Row],[ОКПД]],2)</f>
        <v>35</v>
      </c>
    </row>
    <row r="95" spans="1:21" hidden="1" x14ac:dyDescent="0.25">
      <c r="A95" s="36">
        <v>44927</v>
      </c>
      <c r="B95" s="37" t="s">
        <v>17</v>
      </c>
      <c r="C95" s="37" t="s">
        <v>18</v>
      </c>
      <c r="D95" s="37" t="s">
        <v>19</v>
      </c>
      <c r="E95" s="37" t="s">
        <v>20</v>
      </c>
      <c r="F95" s="37">
        <v>168</v>
      </c>
      <c r="G95" s="37" t="s">
        <v>298</v>
      </c>
      <c r="H95" s="37" t="s">
        <v>198</v>
      </c>
      <c r="I95" s="37">
        <v>1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75</v>
      </c>
      <c r="P95" s="37">
        <v>8.1</v>
      </c>
      <c r="Q95" s="37">
        <v>8.1</v>
      </c>
      <c r="R95" s="40" t="str">
        <f t="shared" si="1"/>
        <v>10.72.19.140_168</v>
      </c>
      <c r="S95" s="37" t="s">
        <v>199</v>
      </c>
      <c r="T95" s="37" t="str">
        <f>VLOOKUP(Таблица1[[#This Row],[ОКЕИ]],'для единиц измирения'!$G$4:$H$1900,2,FALSE)</f>
        <v>тыс.усл. банок</v>
      </c>
      <c r="U95" s="38" t="str">
        <f>LEFT(Таблица1[[#This Row],[ОКПД]],2)</f>
        <v>10</v>
      </c>
    </row>
    <row r="96" spans="1:21" hidden="1" x14ac:dyDescent="0.25">
      <c r="A96" s="39">
        <v>44927</v>
      </c>
      <c r="B96" s="40" t="s">
        <v>17</v>
      </c>
      <c r="C96" s="40" t="s">
        <v>18</v>
      </c>
      <c r="D96" s="40" t="s">
        <v>19</v>
      </c>
      <c r="E96" s="40" t="s">
        <v>20</v>
      </c>
      <c r="F96" s="40">
        <v>168</v>
      </c>
      <c r="G96" s="40" t="s">
        <v>298</v>
      </c>
      <c r="H96" s="40" t="s">
        <v>200</v>
      </c>
      <c r="I96" s="40">
        <v>1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 t="s">
        <v>301</v>
      </c>
      <c r="P96" s="40" t="s">
        <v>301</v>
      </c>
      <c r="Q96" s="40" t="s">
        <v>301</v>
      </c>
      <c r="R96" s="40" t="str">
        <f t="shared" si="1"/>
        <v>10.73.1_168</v>
      </c>
      <c r="S96" s="40" t="s">
        <v>201</v>
      </c>
      <c r="T96" s="40" t="str">
        <f>VLOOKUP(Таблица1[[#This Row],[ОКЕИ]],'для единиц измирения'!$G$4:$H$1900,2,FALSE)</f>
        <v>тонн</v>
      </c>
      <c r="U96" s="41" t="str">
        <f>LEFT(Таблица1[[#This Row],[ОКПД]],2)</f>
        <v>10</v>
      </c>
    </row>
    <row r="97" spans="1:21" hidden="1" x14ac:dyDescent="0.25">
      <c r="A97" s="36">
        <v>44927</v>
      </c>
      <c r="B97" s="37" t="s">
        <v>17</v>
      </c>
      <c r="C97" s="37" t="s">
        <v>18</v>
      </c>
      <c r="D97" s="37" t="s">
        <v>19</v>
      </c>
      <c r="E97" s="37" t="s">
        <v>20</v>
      </c>
      <c r="F97" s="37">
        <v>168</v>
      </c>
      <c r="G97" s="37" t="s">
        <v>298</v>
      </c>
      <c r="H97" s="37" t="s">
        <v>202</v>
      </c>
      <c r="I97" s="37">
        <v>1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 t="s">
        <v>301</v>
      </c>
      <c r="P97" s="37" t="s">
        <v>301</v>
      </c>
      <c r="Q97" s="37" t="s">
        <v>301</v>
      </c>
      <c r="R97" s="40" t="str">
        <f t="shared" si="1"/>
        <v>10.73.11_168</v>
      </c>
      <c r="S97" s="37" t="s">
        <v>203</v>
      </c>
      <c r="T97" s="37" t="str">
        <f>VLOOKUP(Таблица1[[#This Row],[ОКЕИ]],'для единиц измирения'!$G$4:$H$1900,2,FALSE)</f>
        <v>тыс. Гкал</v>
      </c>
      <c r="U97" s="38" t="str">
        <f>LEFT(Таблица1[[#This Row],[ОКПД]],2)</f>
        <v>35</v>
      </c>
    </row>
    <row r="98" spans="1:21" hidden="1" x14ac:dyDescent="0.25">
      <c r="A98" s="39">
        <v>44927</v>
      </c>
      <c r="B98" s="40" t="s">
        <v>17</v>
      </c>
      <c r="C98" s="40" t="s">
        <v>18</v>
      </c>
      <c r="D98" s="40" t="s">
        <v>19</v>
      </c>
      <c r="E98" s="40" t="s">
        <v>20</v>
      </c>
      <c r="F98" s="40">
        <v>168</v>
      </c>
      <c r="G98" s="40" t="s">
        <v>298</v>
      </c>
      <c r="H98" s="40" t="s">
        <v>204</v>
      </c>
      <c r="I98" s="40">
        <v>8</v>
      </c>
      <c r="J98" s="40">
        <v>5.165</v>
      </c>
      <c r="K98" s="40">
        <v>6.38</v>
      </c>
      <c r="L98" s="40">
        <v>6.78</v>
      </c>
      <c r="M98" s="40">
        <v>5.165</v>
      </c>
      <c r="N98" s="40">
        <v>6.78</v>
      </c>
      <c r="O98" s="40">
        <v>81</v>
      </c>
      <c r="P98" s="40">
        <v>76.2</v>
      </c>
      <c r="Q98" s="40">
        <v>76.2</v>
      </c>
      <c r="R98" s="40" t="str">
        <f t="shared" si="1"/>
        <v>10.82.71.001.АГ_168</v>
      </c>
      <c r="S98" s="40" t="s">
        <v>206</v>
      </c>
      <c r="T98" s="40" t="str">
        <f>VLOOKUP(Таблица1[[#This Row],[ОКЕИ]],'для единиц измирения'!$G$4:$H$1900,2,FALSE)</f>
        <v>тонн</v>
      </c>
      <c r="U98" s="41"/>
    </row>
    <row r="99" spans="1:21" hidden="1" x14ac:dyDescent="0.25">
      <c r="A99" s="36">
        <v>44927</v>
      </c>
      <c r="B99" s="37" t="s">
        <v>17</v>
      </c>
      <c r="C99" s="37" t="s">
        <v>18</v>
      </c>
      <c r="D99" s="37" t="s">
        <v>19</v>
      </c>
      <c r="E99" s="37" t="s">
        <v>20</v>
      </c>
      <c r="F99" s="37">
        <v>168</v>
      </c>
      <c r="G99" s="37" t="s">
        <v>298</v>
      </c>
      <c r="H99" s="37" t="s">
        <v>209</v>
      </c>
      <c r="I99" s="37">
        <v>2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59</v>
      </c>
      <c r="P99" s="37">
        <v>64.3</v>
      </c>
      <c r="Q99" s="37">
        <v>64.3</v>
      </c>
      <c r="R99" s="40" t="str">
        <f t="shared" si="1"/>
        <v>10.85.1_168</v>
      </c>
      <c r="S99" s="37" t="s">
        <v>210</v>
      </c>
      <c r="T99" s="37" t="str">
        <f>VLOOKUP(Таблица1[[#This Row],[ОКЕИ]],'для единиц измирения'!$G$4:$H$1900,2,FALSE)</f>
        <v>тыс.руб</v>
      </c>
      <c r="U99" s="38" t="str">
        <f>LEFT(Таблица1[[#This Row],[ОКПД]],2)</f>
        <v>18</v>
      </c>
    </row>
    <row r="100" spans="1:21" hidden="1" x14ac:dyDescent="0.25">
      <c r="A100" s="39">
        <v>44927</v>
      </c>
      <c r="B100" s="40" t="s">
        <v>17</v>
      </c>
      <c r="C100" s="40" t="s">
        <v>18</v>
      </c>
      <c r="D100" s="40" t="s">
        <v>19</v>
      </c>
      <c r="E100" s="40" t="s">
        <v>20</v>
      </c>
      <c r="F100" s="40">
        <v>119</v>
      </c>
      <c r="G100" s="40" t="s">
        <v>298</v>
      </c>
      <c r="H100" s="40" t="s">
        <v>211</v>
      </c>
      <c r="I100" s="40">
        <v>3</v>
      </c>
      <c r="J100" s="40">
        <v>0.96</v>
      </c>
      <c r="K100" s="40">
        <v>1.98</v>
      </c>
      <c r="L100" s="40">
        <v>0.81</v>
      </c>
      <c r="M100" s="40">
        <v>0.96</v>
      </c>
      <c r="N100" s="40">
        <v>0.81</v>
      </c>
      <c r="O100" s="40">
        <v>48.5</v>
      </c>
      <c r="P100" s="40">
        <v>118.5</v>
      </c>
      <c r="Q100" s="40">
        <v>118.5</v>
      </c>
      <c r="R100" s="40" t="str">
        <f t="shared" si="1"/>
        <v>11.05.10_119</v>
      </c>
      <c r="S100" s="40" t="s">
        <v>213</v>
      </c>
      <c r="T100" s="40" t="str">
        <f>VLOOKUP(Таблица1[[#This Row],[ОКЕИ]],'для единиц измирения'!$G$4:$H$1900,2,FALSE)</f>
        <v>тыс.руб</v>
      </c>
      <c r="U100" s="41" t="str">
        <f>LEFT(Таблица1[[#This Row],[ОКПД]],2)</f>
        <v>18</v>
      </c>
    </row>
    <row r="101" spans="1:21" hidden="1" x14ac:dyDescent="0.25">
      <c r="A101" s="36">
        <v>44927</v>
      </c>
      <c r="B101" s="37" t="s">
        <v>17</v>
      </c>
      <c r="C101" s="37" t="s">
        <v>18</v>
      </c>
      <c r="D101" s="37" t="s">
        <v>19</v>
      </c>
      <c r="E101" s="37" t="s">
        <v>20</v>
      </c>
      <c r="F101" s="37">
        <v>128</v>
      </c>
      <c r="G101" s="37" t="s">
        <v>298</v>
      </c>
      <c r="H101" s="37" t="s">
        <v>215</v>
      </c>
      <c r="I101" s="37">
        <v>2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42.7</v>
      </c>
      <c r="P101" s="37">
        <v>124</v>
      </c>
      <c r="Q101" s="37">
        <v>124</v>
      </c>
      <c r="R101" s="40" t="str">
        <f t="shared" si="1"/>
        <v>11.07.11_128</v>
      </c>
      <c r="S101" s="37" t="s">
        <v>217</v>
      </c>
      <c r="T101" s="37" t="str">
        <f>VLOOKUP(Таблица1[[#This Row],[ОКЕИ]],'для единиц измирения'!$G$4:$H$1900,2,FALSE)</f>
        <v>тонн</v>
      </c>
      <c r="U101" s="38" t="str">
        <f>LEFT(Таблица1[[#This Row],[ОКПД]],2)</f>
        <v>10</v>
      </c>
    </row>
    <row r="102" spans="1:21" hidden="1" x14ac:dyDescent="0.25">
      <c r="A102" s="39">
        <v>44927</v>
      </c>
      <c r="B102" s="40" t="s">
        <v>17</v>
      </c>
      <c r="C102" s="40" t="s">
        <v>18</v>
      </c>
      <c r="D102" s="40" t="s">
        <v>19</v>
      </c>
      <c r="E102" s="40" t="s">
        <v>20</v>
      </c>
      <c r="F102" s="40">
        <v>128</v>
      </c>
      <c r="G102" s="40" t="s">
        <v>298</v>
      </c>
      <c r="H102" s="40" t="s">
        <v>219</v>
      </c>
      <c r="I102" s="40">
        <v>2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42.7</v>
      </c>
      <c r="P102" s="40">
        <v>124</v>
      </c>
      <c r="Q102" s="40">
        <v>124</v>
      </c>
      <c r="R102" s="40" t="str">
        <f t="shared" si="1"/>
        <v>11.07.11.120_128</v>
      </c>
      <c r="S102" s="40" t="s">
        <v>220</v>
      </c>
      <c r="T102" s="40" t="str">
        <f>VLOOKUP(Таблица1[[#This Row],[ОКЕИ]],'для единиц измирения'!$G$4:$H$1900,2,FALSE)</f>
        <v>тыс.усл. банок</v>
      </c>
      <c r="U102" s="41" t="str">
        <f>LEFT(Таблица1[[#This Row],[ОКПД]],2)</f>
        <v>10</v>
      </c>
    </row>
    <row r="103" spans="1:21" hidden="1" x14ac:dyDescent="0.25">
      <c r="A103" s="36">
        <v>44927</v>
      </c>
      <c r="B103" s="37" t="s">
        <v>17</v>
      </c>
      <c r="C103" s="37" t="s">
        <v>18</v>
      </c>
      <c r="D103" s="37" t="s">
        <v>19</v>
      </c>
      <c r="E103" s="37" t="s">
        <v>20</v>
      </c>
      <c r="F103" s="37">
        <v>119</v>
      </c>
      <c r="G103" s="37" t="s">
        <v>298</v>
      </c>
      <c r="H103" s="37" t="s">
        <v>221</v>
      </c>
      <c r="I103" s="37">
        <v>2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46.2</v>
      </c>
      <c r="P103" s="37">
        <v>78.599999999999994</v>
      </c>
      <c r="Q103" s="37">
        <v>78.599999999999994</v>
      </c>
      <c r="R103" s="40" t="str">
        <f t="shared" si="1"/>
        <v>11.07.19_119</v>
      </c>
      <c r="S103" s="37" t="s">
        <v>223</v>
      </c>
      <c r="T103" s="37" t="str">
        <f>VLOOKUP(Таблица1[[#This Row],[ОКЕИ]],'для единиц измирения'!$G$4:$H$1900,2,FALSE)</f>
        <v>тонн</v>
      </c>
      <c r="U103" s="38" t="str">
        <f>LEFT(Таблица1[[#This Row],[ОКПД]],2)</f>
        <v>03</v>
      </c>
    </row>
    <row r="104" spans="1:21" hidden="1" x14ac:dyDescent="0.25">
      <c r="A104" s="39">
        <v>44927</v>
      </c>
      <c r="B104" s="40" t="s">
        <v>17</v>
      </c>
      <c r="C104" s="40" t="s">
        <v>18</v>
      </c>
      <c r="D104" s="40" t="s">
        <v>19</v>
      </c>
      <c r="E104" s="40" t="s">
        <v>20</v>
      </c>
      <c r="F104" s="40">
        <v>119</v>
      </c>
      <c r="G104" s="40" t="s">
        <v>298</v>
      </c>
      <c r="H104" s="40" t="s">
        <v>225</v>
      </c>
      <c r="I104" s="40">
        <v>1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5.4</v>
      </c>
      <c r="P104" s="40" t="s">
        <v>301</v>
      </c>
      <c r="Q104" s="40" t="s">
        <v>301</v>
      </c>
      <c r="R104" s="40" t="str">
        <f t="shared" si="1"/>
        <v>11.07.19.120_119</v>
      </c>
      <c r="S104" s="40" t="s">
        <v>226</v>
      </c>
      <c r="T104" s="40" t="str">
        <f>VLOOKUP(Таблица1[[#This Row],[ОКЕИ]],'для единиц измирения'!$G$4:$H$1900,2,FALSE)</f>
        <v>тыс. Гкал</v>
      </c>
      <c r="U104" s="41" t="str">
        <f>LEFT(Таблица1[[#This Row],[ОКПД]],2)</f>
        <v>35</v>
      </c>
    </row>
    <row r="105" spans="1:21" hidden="1" x14ac:dyDescent="0.25">
      <c r="A105" s="36">
        <v>44927</v>
      </c>
      <c r="B105" s="37" t="s">
        <v>17</v>
      </c>
      <c r="C105" s="37" t="s">
        <v>18</v>
      </c>
      <c r="D105" s="37" t="s">
        <v>19</v>
      </c>
      <c r="E105" s="37" t="s">
        <v>20</v>
      </c>
      <c r="F105" s="37">
        <v>119</v>
      </c>
      <c r="G105" s="37" t="s">
        <v>298</v>
      </c>
      <c r="H105" s="37" t="s">
        <v>227</v>
      </c>
      <c r="I105" s="37">
        <v>2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60.4</v>
      </c>
      <c r="P105" s="37">
        <v>76.2</v>
      </c>
      <c r="Q105" s="37">
        <v>76.2</v>
      </c>
      <c r="R105" s="40" t="str">
        <f t="shared" si="1"/>
        <v>11.07.19.190_119</v>
      </c>
      <c r="S105" s="37" t="s">
        <v>228</v>
      </c>
      <c r="T105" s="37" t="str">
        <f>VLOOKUP(Таблица1[[#This Row],[ОКЕИ]],'для единиц измирения'!$G$4:$H$1900,2,FALSE)</f>
        <v>тыс. Гкал</v>
      </c>
      <c r="U105" s="38" t="str">
        <f>LEFT(Таблица1[[#This Row],[ОКПД]],2)</f>
        <v>35</v>
      </c>
    </row>
    <row r="106" spans="1:21" hidden="1" x14ac:dyDescent="0.25">
      <c r="A106" s="39">
        <v>44927</v>
      </c>
      <c r="B106" s="40" t="s">
        <v>17</v>
      </c>
      <c r="C106" s="40" t="s">
        <v>18</v>
      </c>
      <c r="D106" s="40" t="s">
        <v>19</v>
      </c>
      <c r="E106" s="40" t="s">
        <v>20</v>
      </c>
      <c r="F106" s="40">
        <v>384</v>
      </c>
      <c r="G106" s="40" t="s">
        <v>298</v>
      </c>
      <c r="H106" s="40" t="s">
        <v>235</v>
      </c>
      <c r="I106" s="40">
        <v>6</v>
      </c>
      <c r="J106" s="40">
        <v>204.6</v>
      </c>
      <c r="K106" s="40">
        <v>686.9</v>
      </c>
      <c r="L106" s="40">
        <v>200.2</v>
      </c>
      <c r="M106" s="40">
        <v>204.6</v>
      </c>
      <c r="N106" s="40">
        <v>200.2</v>
      </c>
      <c r="O106" s="40">
        <v>29.8</v>
      </c>
      <c r="P106" s="40">
        <v>102.2</v>
      </c>
      <c r="Q106" s="40">
        <v>102.2</v>
      </c>
      <c r="R106" s="40" t="str">
        <f t="shared" si="1"/>
        <v>18.1_384</v>
      </c>
      <c r="S106" s="40" t="s">
        <v>237</v>
      </c>
      <c r="T106" s="40" t="str">
        <f>VLOOKUP(Таблица1[[#This Row],[ОКЕИ]],'для единиц измирения'!$G$4:$H$1900,2,FALSE)</f>
        <v>тыс. Гкал</v>
      </c>
      <c r="U106" s="41" t="str">
        <f>LEFT(Таблица1[[#This Row],[ОКПД]],2)</f>
        <v>35</v>
      </c>
    </row>
    <row r="107" spans="1:21" hidden="1" x14ac:dyDescent="0.25">
      <c r="A107" s="36">
        <v>44927</v>
      </c>
      <c r="B107" s="37" t="s">
        <v>17</v>
      </c>
      <c r="C107" s="37" t="s">
        <v>18</v>
      </c>
      <c r="D107" s="37" t="s">
        <v>19</v>
      </c>
      <c r="E107" s="37" t="s">
        <v>20</v>
      </c>
      <c r="F107" s="37">
        <v>384</v>
      </c>
      <c r="G107" s="37" t="s">
        <v>298</v>
      </c>
      <c r="H107" s="37" t="s">
        <v>238</v>
      </c>
      <c r="I107" s="37">
        <v>6</v>
      </c>
      <c r="J107" s="37">
        <v>154.1</v>
      </c>
      <c r="K107" s="37">
        <v>306.2</v>
      </c>
      <c r="L107" s="37">
        <v>160.97</v>
      </c>
      <c r="M107" s="37">
        <v>154.1</v>
      </c>
      <c r="N107" s="37">
        <v>160.97</v>
      </c>
      <c r="O107" s="37">
        <v>50.3</v>
      </c>
      <c r="P107" s="37">
        <v>95.7</v>
      </c>
      <c r="Q107" s="37">
        <v>95.7</v>
      </c>
      <c r="R107" s="40" t="str">
        <f t="shared" si="1"/>
        <v>18.11.10_384</v>
      </c>
      <c r="S107" s="37" t="s">
        <v>239</v>
      </c>
      <c r="T107" s="37" t="str">
        <f>VLOOKUP(Таблица1[[#This Row],[ОКЕИ]],'для единиц измирения'!$G$4:$H$1900,2,FALSE)</f>
        <v>тонн</v>
      </c>
      <c r="U107" s="38" t="str">
        <f>LEFT(Таблица1[[#This Row],[ОКПД]],2)</f>
        <v>10</v>
      </c>
    </row>
    <row r="108" spans="1:21" hidden="1" x14ac:dyDescent="0.25">
      <c r="A108" s="39">
        <v>44927</v>
      </c>
      <c r="B108" s="40" t="s">
        <v>17</v>
      </c>
      <c r="C108" s="40" t="s">
        <v>18</v>
      </c>
      <c r="D108" s="40" t="s">
        <v>19</v>
      </c>
      <c r="E108" s="40" t="s">
        <v>20</v>
      </c>
      <c r="F108" s="40">
        <v>384</v>
      </c>
      <c r="G108" s="40" t="s">
        <v>298</v>
      </c>
      <c r="H108" s="40" t="s">
        <v>240</v>
      </c>
      <c r="I108" s="40">
        <v>2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13.3</v>
      </c>
      <c r="P108" s="40">
        <v>128.69999999999999</v>
      </c>
      <c r="Q108" s="40">
        <v>128.69999999999999</v>
      </c>
      <c r="R108" s="40" t="str">
        <f t="shared" si="1"/>
        <v>18.12.14_384</v>
      </c>
      <c r="S108" s="40" t="s">
        <v>241</v>
      </c>
      <c r="T108" s="40" t="str">
        <f>VLOOKUP(Таблица1[[#This Row],[ОКЕИ]],'для единиц измирения'!$G$4:$H$1900,2,FALSE)</f>
        <v>тыс.полу-литров</v>
      </c>
      <c r="U108" s="41" t="str">
        <f>LEFT(Таблица1[[#This Row],[ОКПД]],2)</f>
        <v>11</v>
      </c>
    </row>
    <row r="109" spans="1:21" hidden="1" x14ac:dyDescent="0.25">
      <c r="A109" s="36">
        <v>44927</v>
      </c>
      <c r="B109" s="37" t="s">
        <v>17</v>
      </c>
      <c r="C109" s="37" t="s">
        <v>18</v>
      </c>
      <c r="D109" s="37" t="s">
        <v>19</v>
      </c>
      <c r="E109" s="37" t="s">
        <v>20</v>
      </c>
      <c r="F109" s="37">
        <v>114</v>
      </c>
      <c r="G109" s="37" t="s">
        <v>298</v>
      </c>
      <c r="H109" s="37" t="s">
        <v>243</v>
      </c>
      <c r="I109" s="37">
        <v>1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 t="s">
        <v>301</v>
      </c>
      <c r="P109" s="37">
        <v>420</v>
      </c>
      <c r="Q109" s="37">
        <v>420</v>
      </c>
      <c r="R109" s="40" t="str">
        <f t="shared" si="1"/>
        <v>20.11.11.150_114</v>
      </c>
      <c r="S109" s="37" t="s">
        <v>245</v>
      </c>
      <c r="T109" s="37" t="str">
        <f>VLOOKUP(Таблица1[[#This Row],[ОКЕИ]],'для единиц измирения'!$G$4:$H$1900,2,FALSE)</f>
        <v>тонн</v>
      </c>
      <c r="U109" s="38" t="str">
        <f>LEFT(Таблица1[[#This Row],[ОКПД]],2)</f>
        <v>10</v>
      </c>
    </row>
    <row r="110" spans="1:21" hidden="1" x14ac:dyDescent="0.25">
      <c r="A110" s="39">
        <v>44927</v>
      </c>
      <c r="B110" s="40" t="s">
        <v>17</v>
      </c>
      <c r="C110" s="40" t="s">
        <v>18</v>
      </c>
      <c r="D110" s="40" t="s">
        <v>19</v>
      </c>
      <c r="E110" s="40" t="s">
        <v>20</v>
      </c>
      <c r="F110" s="40">
        <v>384</v>
      </c>
      <c r="G110" s="40" t="s">
        <v>298</v>
      </c>
      <c r="H110" s="40" t="s">
        <v>246</v>
      </c>
      <c r="I110" s="40"/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 t="s">
        <v>301</v>
      </c>
      <c r="P110" s="40" t="s">
        <v>301</v>
      </c>
      <c r="Q110" s="40" t="s">
        <v>301</v>
      </c>
      <c r="R110" s="40" t="str">
        <f t="shared" si="1"/>
        <v>20.51.1_384</v>
      </c>
      <c r="S110" s="40" t="s">
        <v>247</v>
      </c>
      <c r="T110" s="40" t="str">
        <f>VLOOKUP(Таблица1[[#This Row],[ОКЕИ]],'для единиц измирения'!$G$4:$H$1900,2,FALSE)</f>
        <v>тонн</v>
      </c>
      <c r="U110" s="41" t="str">
        <f>LEFT(Таблица1[[#This Row],[ОКПД]],2)</f>
        <v>10</v>
      </c>
    </row>
    <row r="111" spans="1:21" hidden="1" x14ac:dyDescent="0.25">
      <c r="A111" s="36">
        <v>44927</v>
      </c>
      <c r="B111" s="37" t="s">
        <v>17</v>
      </c>
      <c r="C111" s="37" t="s">
        <v>18</v>
      </c>
      <c r="D111" s="37" t="s">
        <v>19</v>
      </c>
      <c r="E111" s="37" t="s">
        <v>20</v>
      </c>
      <c r="F111" s="37">
        <v>114</v>
      </c>
      <c r="G111" s="37" t="s">
        <v>298</v>
      </c>
      <c r="H111" s="37" t="s">
        <v>248</v>
      </c>
      <c r="I111" s="37"/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 t="s">
        <v>301</v>
      </c>
      <c r="P111" s="37" t="s">
        <v>301</v>
      </c>
      <c r="Q111" s="37" t="s">
        <v>301</v>
      </c>
      <c r="R111" s="40" t="str">
        <f t="shared" si="1"/>
        <v>23.63.10_114</v>
      </c>
      <c r="S111" s="37" t="s">
        <v>249</v>
      </c>
      <c r="T111" s="37" t="str">
        <f>VLOOKUP(Таблица1[[#This Row],[ОКЕИ]],'для единиц измирения'!$G$4:$H$1900,2,FALSE)</f>
        <v>тонн</v>
      </c>
      <c r="U111" s="38" t="str">
        <f>LEFT(Таблица1[[#This Row],[ОКПД]],2)</f>
        <v>10</v>
      </c>
    </row>
    <row r="112" spans="1:21" hidden="1" x14ac:dyDescent="0.25">
      <c r="A112" s="39">
        <v>44927</v>
      </c>
      <c r="B112" s="40" t="s">
        <v>17</v>
      </c>
      <c r="C112" s="40" t="s">
        <v>18</v>
      </c>
      <c r="D112" s="40" t="s">
        <v>19</v>
      </c>
      <c r="E112" s="40" t="s">
        <v>20</v>
      </c>
      <c r="F112" s="40">
        <v>114</v>
      </c>
      <c r="G112" s="40" t="s">
        <v>298</v>
      </c>
      <c r="H112" s="40" t="s">
        <v>250</v>
      </c>
      <c r="I112" s="40"/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 t="s">
        <v>301</v>
      </c>
      <c r="P112" s="40" t="s">
        <v>301</v>
      </c>
      <c r="Q112" s="40" t="s">
        <v>301</v>
      </c>
      <c r="R112" s="40" t="str">
        <f t="shared" si="1"/>
        <v>23.64.10.120_114</v>
      </c>
      <c r="S112" s="40" t="s">
        <v>251</v>
      </c>
      <c r="T112" s="40" t="str">
        <f>VLOOKUP(Таблица1[[#This Row],[ОКЕИ]],'для единиц измирения'!$G$4:$H$1900,2,FALSE)</f>
        <v>тонн</v>
      </c>
      <c r="U112" s="41" t="str">
        <f>LEFT(Таблица1[[#This Row],[ОКПД]],2)</f>
        <v>10</v>
      </c>
    </row>
    <row r="113" spans="1:21" hidden="1" x14ac:dyDescent="0.25">
      <c r="A113" s="36">
        <v>44927</v>
      </c>
      <c r="B113" s="37" t="s">
        <v>17</v>
      </c>
      <c r="C113" s="37" t="s">
        <v>18</v>
      </c>
      <c r="D113" s="37" t="s">
        <v>19</v>
      </c>
      <c r="E113" s="37" t="s">
        <v>20</v>
      </c>
      <c r="F113" s="37">
        <v>384</v>
      </c>
      <c r="G113" s="37" t="s">
        <v>298</v>
      </c>
      <c r="H113" s="37" t="s">
        <v>252</v>
      </c>
      <c r="I113" s="37">
        <v>1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700</v>
      </c>
      <c r="P113" s="37">
        <v>100</v>
      </c>
      <c r="Q113" s="37">
        <v>100</v>
      </c>
      <c r="R113" s="40" t="str">
        <f t="shared" si="1"/>
        <v>31.0_384</v>
      </c>
      <c r="S113" s="37" t="s">
        <v>254</v>
      </c>
      <c r="T113" s="37" t="str">
        <f>VLOOKUP(Таблица1[[#This Row],[ОКЕИ]],'для единиц измирения'!$G$4:$H$1900,2,FALSE)</f>
        <v>тыс.м3</v>
      </c>
      <c r="U113" s="38" t="str">
        <f>LEFT(Таблица1[[#This Row],[ОКПД]],2)</f>
        <v>20</v>
      </c>
    </row>
    <row r="114" spans="1:21" hidden="1" x14ac:dyDescent="0.25">
      <c r="A114" s="39">
        <v>44927</v>
      </c>
      <c r="B114" s="40" t="s">
        <v>17</v>
      </c>
      <c r="C114" s="40" t="s">
        <v>18</v>
      </c>
      <c r="D114" s="40" t="s">
        <v>19</v>
      </c>
      <c r="E114" s="40" t="s">
        <v>20</v>
      </c>
      <c r="F114" s="40">
        <v>796</v>
      </c>
      <c r="G114" s="40" t="s">
        <v>298</v>
      </c>
      <c r="H114" s="40" t="s">
        <v>255</v>
      </c>
      <c r="I114" s="40">
        <v>1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 t="s">
        <v>301</v>
      </c>
      <c r="P114" s="40">
        <v>100</v>
      </c>
      <c r="Q114" s="40">
        <v>100</v>
      </c>
      <c r="R114" s="40" t="str">
        <f t="shared" si="1"/>
        <v>31.02.10.002.АГ_796</v>
      </c>
      <c r="S114" s="40" t="s">
        <v>256</v>
      </c>
      <c r="T114" s="40" t="str">
        <f>VLOOKUP(Таблица1[[#This Row],[ОКЕИ]],'для единиц измирения'!$G$4:$H$1900,2,FALSE)</f>
        <v>тонн</v>
      </c>
      <c r="U114" s="41"/>
    </row>
    <row r="115" spans="1:21" hidden="1" x14ac:dyDescent="0.25">
      <c r="A115" s="36">
        <v>44927</v>
      </c>
      <c r="B115" s="37" t="s">
        <v>17</v>
      </c>
      <c r="C115" s="37" t="s">
        <v>18</v>
      </c>
      <c r="D115" s="37" t="s">
        <v>19</v>
      </c>
      <c r="E115" s="37" t="s">
        <v>20</v>
      </c>
      <c r="F115" s="37">
        <v>796</v>
      </c>
      <c r="G115" s="37" t="s">
        <v>298</v>
      </c>
      <c r="H115" s="37" t="s">
        <v>257</v>
      </c>
      <c r="I115" s="37">
        <v>1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100</v>
      </c>
      <c r="P115" s="37">
        <v>100</v>
      </c>
      <c r="Q115" s="37">
        <v>100</v>
      </c>
      <c r="R115" s="40" t="str">
        <f t="shared" si="1"/>
        <v>31.09.12.120_796</v>
      </c>
      <c r="S115" s="37" t="s">
        <v>258</v>
      </c>
      <c r="T115" s="37" t="str">
        <f>VLOOKUP(Таблица1[[#This Row],[ОКЕИ]],'для единиц измирения'!$G$4:$H$1900,2,FALSE)</f>
        <v>тыс.руб</v>
      </c>
      <c r="U115" s="38" t="str">
        <f>LEFT(Таблица1[[#This Row],[ОКПД]],2)</f>
        <v>17</v>
      </c>
    </row>
    <row r="116" spans="1:21" hidden="1" x14ac:dyDescent="0.25">
      <c r="A116" s="39">
        <v>44927</v>
      </c>
      <c r="B116" s="40" t="s">
        <v>17</v>
      </c>
      <c r="C116" s="40" t="s">
        <v>18</v>
      </c>
      <c r="D116" s="40" t="s">
        <v>19</v>
      </c>
      <c r="E116" s="40" t="s">
        <v>20</v>
      </c>
      <c r="F116" s="40">
        <v>796</v>
      </c>
      <c r="G116" s="40" t="s">
        <v>298</v>
      </c>
      <c r="H116" s="40" t="s">
        <v>259</v>
      </c>
      <c r="I116" s="40">
        <v>1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 t="s">
        <v>301</v>
      </c>
      <c r="P116" s="40">
        <v>100</v>
      </c>
      <c r="Q116" s="40">
        <v>100</v>
      </c>
      <c r="R116" s="40" t="str">
        <f t="shared" si="1"/>
        <v>31.09.12.123_796</v>
      </c>
      <c r="S116" s="40" t="s">
        <v>260</v>
      </c>
      <c r="T116" s="40" t="str">
        <f>VLOOKUP(Таблица1[[#This Row],[ОКЕИ]],'для единиц измирения'!$G$4:$H$1900,2,FALSE)</f>
        <v>тыс.руб</v>
      </c>
      <c r="U116" s="41" t="str">
        <f>LEFT(Таблица1[[#This Row],[ОКПД]],2)</f>
        <v>17</v>
      </c>
    </row>
    <row r="117" spans="1:21" hidden="1" x14ac:dyDescent="0.25">
      <c r="A117" s="36">
        <v>44927</v>
      </c>
      <c r="B117" s="37" t="s">
        <v>17</v>
      </c>
      <c r="C117" s="37" t="s">
        <v>18</v>
      </c>
      <c r="D117" s="37" t="s">
        <v>19</v>
      </c>
      <c r="E117" s="37" t="s">
        <v>20</v>
      </c>
      <c r="F117" s="37">
        <v>247</v>
      </c>
      <c r="G117" s="37" t="s">
        <v>298</v>
      </c>
      <c r="H117" s="37" t="s">
        <v>262</v>
      </c>
      <c r="I117" s="37">
        <v>22</v>
      </c>
      <c r="J117" s="37">
        <v>91.97</v>
      </c>
      <c r="K117" s="37">
        <v>83.153000000000006</v>
      </c>
      <c r="L117" s="37">
        <v>82.203999999999994</v>
      </c>
      <c r="M117" s="37">
        <v>91.97</v>
      </c>
      <c r="N117" s="37">
        <v>82.203999999999994</v>
      </c>
      <c r="O117" s="37">
        <v>110.6</v>
      </c>
      <c r="P117" s="37">
        <v>111.9</v>
      </c>
      <c r="Q117" s="37">
        <v>111.9</v>
      </c>
      <c r="R117" s="40" t="str">
        <f t="shared" si="1"/>
        <v>35.11.10_247</v>
      </c>
      <c r="S117" s="37" t="s">
        <v>264</v>
      </c>
      <c r="T117" s="37" t="str">
        <f>VLOOKUP(Таблица1[[#This Row],[ОКЕИ]],'для единиц измирения'!$G$4:$H$1900,2,FALSE)</f>
        <v>штук</v>
      </c>
      <c r="U117" s="38" t="str">
        <f>LEFT(Таблица1[[#This Row],[ОКПД]],2)</f>
        <v>30</v>
      </c>
    </row>
    <row r="118" spans="1:21" hidden="1" x14ac:dyDescent="0.25">
      <c r="A118" s="39">
        <v>44927</v>
      </c>
      <c r="B118" s="40" t="s">
        <v>17</v>
      </c>
      <c r="C118" s="40" t="s">
        <v>18</v>
      </c>
      <c r="D118" s="40" t="s">
        <v>19</v>
      </c>
      <c r="E118" s="40" t="s">
        <v>20</v>
      </c>
      <c r="F118" s="40">
        <v>247</v>
      </c>
      <c r="G118" s="40" t="s">
        <v>298</v>
      </c>
      <c r="H118" s="40" t="s">
        <v>266</v>
      </c>
      <c r="I118" s="40">
        <v>19</v>
      </c>
      <c r="J118" s="40">
        <v>52.23</v>
      </c>
      <c r="K118" s="40">
        <v>47.866</v>
      </c>
      <c r="L118" s="40">
        <v>51.707000000000001</v>
      </c>
      <c r="M118" s="40">
        <v>52.23</v>
      </c>
      <c r="N118" s="40">
        <v>51.707000000000001</v>
      </c>
      <c r="O118" s="40">
        <v>109.1</v>
      </c>
      <c r="P118" s="40">
        <v>101</v>
      </c>
      <c r="Q118" s="40">
        <v>101</v>
      </c>
      <c r="R118" s="40" t="str">
        <f t="shared" si="1"/>
        <v>35.11.10.001.АГ_247</v>
      </c>
      <c r="S118" s="40" t="s">
        <v>267</v>
      </c>
      <c r="T118" s="40" t="str">
        <f>VLOOKUP(Таблица1[[#This Row],[ОКЕИ]],'для единиц измирения'!$G$4:$H$1900,2,FALSE)</f>
        <v>тонн</v>
      </c>
      <c r="U118" s="41"/>
    </row>
    <row r="119" spans="1:21" hidden="1" x14ac:dyDescent="0.25">
      <c r="A119" s="36">
        <v>44927</v>
      </c>
      <c r="B119" s="37" t="s">
        <v>17</v>
      </c>
      <c r="C119" s="37" t="s">
        <v>18</v>
      </c>
      <c r="D119" s="37" t="s">
        <v>19</v>
      </c>
      <c r="E119" s="37" t="s">
        <v>20</v>
      </c>
      <c r="F119" s="37">
        <v>247</v>
      </c>
      <c r="G119" s="37" t="s">
        <v>298</v>
      </c>
      <c r="H119" s="37" t="s">
        <v>268</v>
      </c>
      <c r="I119" s="37">
        <v>21</v>
      </c>
      <c r="J119" s="37">
        <v>91.802999999999997</v>
      </c>
      <c r="K119" s="37">
        <v>82.897000000000006</v>
      </c>
      <c r="L119" s="37">
        <v>82.046999999999997</v>
      </c>
      <c r="M119" s="37">
        <v>91.802999999999997</v>
      </c>
      <c r="N119" s="37">
        <v>82.046999999999997</v>
      </c>
      <c r="O119" s="37">
        <v>110.7</v>
      </c>
      <c r="P119" s="37">
        <v>111.9</v>
      </c>
      <c r="Q119" s="37">
        <v>111.9</v>
      </c>
      <c r="R119" s="40" t="str">
        <f t="shared" si="1"/>
        <v>35.11.10.110_247</v>
      </c>
      <c r="S119" s="37" t="s">
        <v>270</v>
      </c>
      <c r="T119" s="37" t="str">
        <f>VLOOKUP(Таблица1[[#This Row],[ОКЕИ]],'для единиц измирения'!$G$4:$H$1900,2,FALSE)</f>
        <v>тыс.усл. банок</v>
      </c>
      <c r="U119" s="38" t="str">
        <f>LEFT(Таблица1[[#This Row],[ОКПД]],2)</f>
        <v>10</v>
      </c>
    </row>
    <row r="120" spans="1:21" hidden="1" x14ac:dyDescent="0.25">
      <c r="A120" s="39">
        <v>44927</v>
      </c>
      <c r="B120" s="40" t="s">
        <v>17</v>
      </c>
      <c r="C120" s="40" t="s">
        <v>18</v>
      </c>
      <c r="D120" s="40" t="s">
        <v>19</v>
      </c>
      <c r="E120" s="40" t="s">
        <v>20</v>
      </c>
      <c r="F120" s="40">
        <v>247</v>
      </c>
      <c r="G120" s="40" t="s">
        <v>298</v>
      </c>
      <c r="H120" s="40" t="s">
        <v>271</v>
      </c>
      <c r="I120" s="40">
        <v>3</v>
      </c>
      <c r="J120" s="40">
        <v>27.815999999999999</v>
      </c>
      <c r="K120" s="40">
        <v>23.539000000000001</v>
      </c>
      <c r="L120" s="40">
        <v>27.669</v>
      </c>
      <c r="M120" s="40">
        <v>27.815999999999999</v>
      </c>
      <c r="N120" s="40">
        <v>27.669</v>
      </c>
      <c r="O120" s="40">
        <v>118.2</v>
      </c>
      <c r="P120" s="40">
        <v>100.5</v>
      </c>
      <c r="Q120" s="40">
        <v>100.5</v>
      </c>
      <c r="R120" s="40" t="str">
        <f t="shared" si="1"/>
        <v>35.11.10.112_247</v>
      </c>
      <c r="S120" s="40" t="s">
        <v>272</v>
      </c>
      <c r="T120" s="40" t="str">
        <f>VLOOKUP(Таблица1[[#This Row],[ОКЕИ]],'для единиц измирения'!$G$4:$H$1900,2,FALSE)</f>
        <v>тыс.усл. банок</v>
      </c>
      <c r="U120" s="41" t="str">
        <f>LEFT(Таблица1[[#This Row],[ОКПД]],2)</f>
        <v>10</v>
      </c>
    </row>
    <row r="121" spans="1:21" hidden="1" x14ac:dyDescent="0.25">
      <c r="A121" s="36">
        <v>44927</v>
      </c>
      <c r="B121" s="37" t="s">
        <v>17</v>
      </c>
      <c r="C121" s="37" t="s">
        <v>18</v>
      </c>
      <c r="D121" s="37" t="s">
        <v>19</v>
      </c>
      <c r="E121" s="37" t="s">
        <v>20</v>
      </c>
      <c r="F121" s="37">
        <v>247</v>
      </c>
      <c r="G121" s="37" t="s">
        <v>298</v>
      </c>
      <c r="H121" s="37" t="s">
        <v>273</v>
      </c>
      <c r="I121" s="37">
        <v>16</v>
      </c>
      <c r="J121" s="37">
        <v>24.414000000000001</v>
      </c>
      <c r="K121" s="37">
        <v>24.327000000000002</v>
      </c>
      <c r="L121" s="37">
        <v>24.038</v>
      </c>
      <c r="M121" s="37">
        <v>24.414000000000001</v>
      </c>
      <c r="N121" s="37">
        <v>24.038</v>
      </c>
      <c r="O121" s="37">
        <v>100.4</v>
      </c>
      <c r="P121" s="37">
        <v>101.6</v>
      </c>
      <c r="Q121" s="37">
        <v>101.6</v>
      </c>
      <c r="R121" s="40" t="str">
        <f t="shared" si="1"/>
        <v>35.11.10.114_247</v>
      </c>
      <c r="S121" s="37" t="s">
        <v>274</v>
      </c>
      <c r="T121" s="37" t="str">
        <f>VLOOKUP(Таблица1[[#This Row],[ОКЕИ]],'для единиц измирения'!$G$4:$H$1900,2,FALSE)</f>
        <v>тыс.усл. банок</v>
      </c>
      <c r="U121" s="38" t="str">
        <f>LEFT(Таблица1[[#This Row],[ОКПД]],2)</f>
        <v>10</v>
      </c>
    </row>
    <row r="122" spans="1:21" hidden="1" x14ac:dyDescent="0.25">
      <c r="A122" s="39">
        <v>44927</v>
      </c>
      <c r="B122" s="40" t="s">
        <v>17</v>
      </c>
      <c r="C122" s="40" t="s">
        <v>18</v>
      </c>
      <c r="D122" s="40" t="s">
        <v>19</v>
      </c>
      <c r="E122" s="40" t="s">
        <v>20</v>
      </c>
      <c r="F122" s="40">
        <v>247</v>
      </c>
      <c r="G122" s="40" t="s">
        <v>298</v>
      </c>
      <c r="H122" s="40" t="s">
        <v>334</v>
      </c>
      <c r="I122" s="40">
        <v>2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  <c r="O122" s="40">
        <v>113</v>
      </c>
      <c r="P122" s="40">
        <v>130.4</v>
      </c>
      <c r="Q122" s="40">
        <v>130.4</v>
      </c>
      <c r="R122" s="40" t="str">
        <f t="shared" si="1"/>
        <v>35.11.10.115_247</v>
      </c>
      <c r="S122" s="40" t="s">
        <v>335</v>
      </c>
      <c r="T122" s="40" t="str">
        <f>VLOOKUP(Таблица1[[#This Row],[ОКЕИ]],'для единиц измирения'!$G$4:$H$1900,2,FALSE)</f>
        <v>тыс.полу-литров</v>
      </c>
      <c r="U122" s="41" t="str">
        <f>LEFT(Таблица1[[#This Row],[ОКПД]],2)</f>
        <v>11</v>
      </c>
    </row>
    <row r="123" spans="1:21" hidden="1" x14ac:dyDescent="0.25">
      <c r="A123" s="36">
        <v>44927</v>
      </c>
      <c r="B123" s="37" t="s">
        <v>17</v>
      </c>
      <c r="C123" s="37" t="s">
        <v>18</v>
      </c>
      <c r="D123" s="37" t="s">
        <v>19</v>
      </c>
      <c r="E123" s="37" t="s">
        <v>20</v>
      </c>
      <c r="F123" s="37">
        <v>247</v>
      </c>
      <c r="G123" s="37" t="s">
        <v>298</v>
      </c>
      <c r="H123" s="37" t="s">
        <v>275</v>
      </c>
      <c r="I123" s="37">
        <v>2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65.2</v>
      </c>
      <c r="P123" s="37">
        <v>106.4</v>
      </c>
      <c r="Q123" s="37">
        <v>106.4</v>
      </c>
      <c r="R123" s="40" t="str">
        <f t="shared" si="1"/>
        <v>35.11.10.140_247</v>
      </c>
      <c r="S123" s="37" t="s">
        <v>276</v>
      </c>
      <c r="T123" s="37" t="str">
        <f>VLOOKUP(Таблица1[[#This Row],[ОКЕИ]],'для единиц измирения'!$G$4:$H$1900,2,FALSE)</f>
        <v>Тысяча штук</v>
      </c>
      <c r="U123" s="38" t="str">
        <f>LEFT(Таблица1[[#This Row],[ОКПД]],2)</f>
        <v>17</v>
      </c>
    </row>
    <row r="124" spans="1:21" hidden="1" x14ac:dyDescent="0.25">
      <c r="A124" s="39">
        <v>44927</v>
      </c>
      <c r="B124" s="40" t="s">
        <v>17</v>
      </c>
      <c r="C124" s="40" t="s">
        <v>18</v>
      </c>
      <c r="D124" s="40" t="s">
        <v>19</v>
      </c>
      <c r="E124" s="40" t="s">
        <v>20</v>
      </c>
      <c r="F124" s="40">
        <v>247</v>
      </c>
      <c r="G124" s="40" t="s">
        <v>298</v>
      </c>
      <c r="H124" s="40" t="s">
        <v>277</v>
      </c>
      <c r="I124" s="40">
        <v>1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1000</v>
      </c>
      <c r="P124" s="40" t="s">
        <v>301</v>
      </c>
      <c r="Q124" s="40" t="s">
        <v>301</v>
      </c>
      <c r="R124" s="40" t="str">
        <f t="shared" si="1"/>
        <v>35.11.10.141_247</v>
      </c>
      <c r="S124" s="40" t="s">
        <v>278</v>
      </c>
      <c r="T124" s="40" t="str">
        <f>VLOOKUP(Таблица1[[#This Row],[ОКЕИ]],'для единиц измирения'!$G$4:$H$1900,2,FALSE)</f>
        <v>Тысяча штук</v>
      </c>
      <c r="U124" s="41" t="str">
        <f>LEFT(Таблица1[[#This Row],[ОКПД]],2)</f>
        <v>17</v>
      </c>
    </row>
    <row r="125" spans="1:21" hidden="1" x14ac:dyDescent="0.25">
      <c r="A125" s="36">
        <v>44927</v>
      </c>
      <c r="B125" s="37" t="s">
        <v>17</v>
      </c>
      <c r="C125" s="37" t="s">
        <v>18</v>
      </c>
      <c r="D125" s="37" t="s">
        <v>19</v>
      </c>
      <c r="E125" s="37" t="s">
        <v>20</v>
      </c>
      <c r="F125" s="37">
        <v>247</v>
      </c>
      <c r="G125" s="37" t="s">
        <v>298</v>
      </c>
      <c r="H125" s="37" t="s">
        <v>279</v>
      </c>
      <c r="I125" s="37">
        <v>1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61.6</v>
      </c>
      <c r="P125" s="37">
        <v>100</v>
      </c>
      <c r="Q125" s="37">
        <v>100</v>
      </c>
      <c r="R125" s="40" t="str">
        <f t="shared" si="1"/>
        <v>35.11.10.142_247</v>
      </c>
      <c r="S125" s="37" t="s">
        <v>280</v>
      </c>
      <c r="T125" s="37" t="str">
        <f>VLOOKUP(Таблица1[[#This Row],[ОКЕИ]],'для единиц измирения'!$G$4:$H$1900,2,FALSE)</f>
        <v>тонн</v>
      </c>
      <c r="U125" s="38" t="str">
        <f>LEFT(Таблица1[[#This Row],[ОКПД]],2)</f>
        <v>10</v>
      </c>
    </row>
    <row r="126" spans="1:21" hidden="1" x14ac:dyDescent="0.25">
      <c r="A126" s="39">
        <v>44927</v>
      </c>
      <c r="B126" s="40" t="s">
        <v>17</v>
      </c>
      <c r="C126" s="40" t="s">
        <v>18</v>
      </c>
      <c r="D126" s="40" t="s">
        <v>19</v>
      </c>
      <c r="E126" s="40" t="s">
        <v>20</v>
      </c>
      <c r="F126" s="40">
        <v>234</v>
      </c>
      <c r="G126" s="40" t="s">
        <v>298</v>
      </c>
      <c r="H126" s="40" t="s">
        <v>282</v>
      </c>
      <c r="I126" s="40">
        <v>36</v>
      </c>
      <c r="J126" s="40">
        <v>139.43899999999999</v>
      </c>
      <c r="K126" s="40">
        <v>118.268</v>
      </c>
      <c r="L126" s="40">
        <v>143.16399999999999</v>
      </c>
      <c r="M126" s="40">
        <v>139.43899999999999</v>
      </c>
      <c r="N126" s="40">
        <v>143.16399999999999</v>
      </c>
      <c r="O126" s="40">
        <v>117.9</v>
      </c>
      <c r="P126" s="40">
        <v>97.4</v>
      </c>
      <c r="Q126" s="40">
        <v>97.4</v>
      </c>
      <c r="R126" s="40" t="str">
        <f t="shared" si="1"/>
        <v>35.30.11_234</v>
      </c>
      <c r="S126" s="40" t="s">
        <v>284</v>
      </c>
      <c r="T126" s="40" t="str">
        <f>VLOOKUP(Таблица1[[#This Row],[ОКЕИ]],'для единиц измирения'!$G$4:$H$1900,2,FALSE)</f>
        <v>тыс.руб</v>
      </c>
      <c r="U126" s="41" t="str">
        <f>LEFT(Таблица1[[#This Row],[ОКПД]],2)</f>
        <v>31</v>
      </c>
    </row>
    <row r="127" spans="1:21" hidden="1" x14ac:dyDescent="0.25">
      <c r="A127" s="36">
        <v>44927</v>
      </c>
      <c r="B127" s="37" t="s">
        <v>17</v>
      </c>
      <c r="C127" s="37" t="s">
        <v>18</v>
      </c>
      <c r="D127" s="37" t="s">
        <v>19</v>
      </c>
      <c r="E127" s="37" t="s">
        <v>20</v>
      </c>
      <c r="F127" s="37">
        <v>234</v>
      </c>
      <c r="G127" s="37" t="s">
        <v>298</v>
      </c>
      <c r="H127" s="37" t="s">
        <v>286</v>
      </c>
      <c r="I127" s="37">
        <v>6</v>
      </c>
      <c r="J127" s="37">
        <v>78.367999999999995</v>
      </c>
      <c r="K127" s="37">
        <v>63.695</v>
      </c>
      <c r="L127" s="37">
        <v>80.73</v>
      </c>
      <c r="M127" s="37">
        <v>78.367999999999995</v>
      </c>
      <c r="N127" s="37">
        <v>80.73</v>
      </c>
      <c r="O127" s="37">
        <v>123</v>
      </c>
      <c r="P127" s="37">
        <v>97.1</v>
      </c>
      <c r="Q127" s="37">
        <v>97.1</v>
      </c>
      <c r="R127" s="40" t="str">
        <f t="shared" si="1"/>
        <v>35.30.11.110_234</v>
      </c>
      <c r="S127" s="37" t="s">
        <v>288</v>
      </c>
      <c r="T127" s="37" t="str">
        <f>VLOOKUP(Таблица1[[#This Row],[ОКЕИ]],'для единиц измирения'!$G$4:$H$1900,2,FALSE)</f>
        <v>тыс.м3</v>
      </c>
      <c r="U127" s="38" t="str">
        <f>LEFT(Таблица1[[#This Row],[ОКПД]],2)</f>
        <v>08</v>
      </c>
    </row>
    <row r="128" spans="1:21" hidden="1" x14ac:dyDescent="0.25">
      <c r="A128" s="39">
        <v>44927</v>
      </c>
      <c r="B128" s="40" t="s">
        <v>17</v>
      </c>
      <c r="C128" s="40" t="s">
        <v>18</v>
      </c>
      <c r="D128" s="40" t="s">
        <v>19</v>
      </c>
      <c r="E128" s="40" t="s">
        <v>20</v>
      </c>
      <c r="F128" s="40">
        <v>234</v>
      </c>
      <c r="G128" s="40" t="s">
        <v>298</v>
      </c>
      <c r="H128" s="40" t="s">
        <v>289</v>
      </c>
      <c r="I128" s="40">
        <v>3</v>
      </c>
      <c r="J128" s="40">
        <v>41.188000000000002</v>
      </c>
      <c r="K128" s="40">
        <v>33.323</v>
      </c>
      <c r="L128" s="40">
        <v>51.107999999999997</v>
      </c>
      <c r="M128" s="40">
        <v>41.188000000000002</v>
      </c>
      <c r="N128" s="40">
        <v>51.107999999999997</v>
      </c>
      <c r="O128" s="40">
        <v>123.6</v>
      </c>
      <c r="P128" s="40">
        <v>80.599999999999994</v>
      </c>
      <c r="Q128" s="40">
        <v>80.599999999999994</v>
      </c>
      <c r="R128" s="40" t="str">
        <f t="shared" si="1"/>
        <v>35.30.11.111_234</v>
      </c>
      <c r="S128" s="40" t="s">
        <v>290</v>
      </c>
      <c r="T128" s="40" t="str">
        <f>VLOOKUP(Таблица1[[#This Row],[ОКЕИ]],'для единиц измирения'!$G$4:$H$1900,2,FALSE)</f>
        <v>тыс.м3</v>
      </c>
      <c r="U128" s="41" t="str">
        <f>LEFT(Таблица1[[#This Row],[ОКПД]],2)</f>
        <v>08</v>
      </c>
    </row>
    <row r="129" spans="1:21" hidden="1" x14ac:dyDescent="0.25">
      <c r="A129" s="36">
        <v>44927</v>
      </c>
      <c r="B129" s="37" t="s">
        <v>17</v>
      </c>
      <c r="C129" s="37" t="s">
        <v>18</v>
      </c>
      <c r="D129" s="37" t="s">
        <v>19</v>
      </c>
      <c r="E129" s="37" t="s">
        <v>20</v>
      </c>
      <c r="F129" s="37">
        <v>234</v>
      </c>
      <c r="G129" s="37" t="s">
        <v>298</v>
      </c>
      <c r="H129" s="37" t="s">
        <v>336</v>
      </c>
      <c r="I129" s="37">
        <v>2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120.8</v>
      </c>
      <c r="P129" s="37">
        <v>123.8</v>
      </c>
      <c r="Q129" s="37">
        <v>123.8</v>
      </c>
      <c r="R129" s="40" t="str">
        <f t="shared" si="1"/>
        <v>35.30.11.112_234</v>
      </c>
      <c r="S129" s="37" t="s">
        <v>337</v>
      </c>
      <c r="T129" s="37" t="str">
        <f>VLOOKUP(Таблица1[[#This Row],[ОКЕИ]],'для единиц измирения'!$G$4:$H$1900,2,FALSE)</f>
        <v>тыс.м3</v>
      </c>
      <c r="U129" s="38" t="str">
        <f>LEFT(Таблица1[[#This Row],[ОКПД]],2)</f>
        <v>08</v>
      </c>
    </row>
    <row r="130" spans="1:21" hidden="1" x14ac:dyDescent="0.25">
      <c r="A130" s="39">
        <v>44927</v>
      </c>
      <c r="B130" s="40" t="s">
        <v>17</v>
      </c>
      <c r="C130" s="40" t="s">
        <v>18</v>
      </c>
      <c r="D130" s="40" t="s">
        <v>19</v>
      </c>
      <c r="E130" s="40" t="s">
        <v>20</v>
      </c>
      <c r="F130" s="40">
        <v>234</v>
      </c>
      <c r="G130" s="40" t="s">
        <v>298</v>
      </c>
      <c r="H130" s="40" t="s">
        <v>338</v>
      </c>
      <c r="I130" s="40">
        <v>1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 t="s">
        <v>301</v>
      </c>
      <c r="P130" s="40" t="s">
        <v>301</v>
      </c>
      <c r="Q130" s="40" t="s">
        <v>301</v>
      </c>
      <c r="R130" s="40" t="str">
        <f t="shared" si="1"/>
        <v>35.30.11.119_234</v>
      </c>
      <c r="S130" s="40" t="s">
        <v>339</v>
      </c>
      <c r="T130" s="40" t="str">
        <f>VLOOKUP(Таблица1[[#This Row],[ОКЕИ]],'для единиц измирения'!$G$4:$H$1900,2,FALSE)</f>
        <v>тонн</v>
      </c>
      <c r="U130" s="41" t="str">
        <f>LEFT(Таблица1[[#This Row],[ОКПД]],2)</f>
        <v>10</v>
      </c>
    </row>
    <row r="131" spans="1:21" hidden="1" x14ac:dyDescent="0.25">
      <c r="A131" s="36">
        <v>44927</v>
      </c>
      <c r="B131" s="37" t="s">
        <v>17</v>
      </c>
      <c r="C131" s="37" t="s">
        <v>18</v>
      </c>
      <c r="D131" s="37" t="s">
        <v>19</v>
      </c>
      <c r="E131" s="37" t="s">
        <v>20</v>
      </c>
      <c r="F131" s="37">
        <v>234</v>
      </c>
      <c r="G131" s="37" t="s">
        <v>298</v>
      </c>
      <c r="H131" s="37" t="s">
        <v>291</v>
      </c>
      <c r="I131" s="37">
        <v>29</v>
      </c>
      <c r="J131" s="37">
        <v>60.097999999999999</v>
      </c>
      <c r="K131" s="37">
        <v>53.732999999999997</v>
      </c>
      <c r="L131" s="37">
        <v>61.722000000000001</v>
      </c>
      <c r="M131" s="37">
        <v>60.097999999999999</v>
      </c>
      <c r="N131" s="37">
        <v>61.722000000000001</v>
      </c>
      <c r="O131" s="37">
        <v>111.8</v>
      </c>
      <c r="P131" s="37">
        <v>97.4</v>
      </c>
      <c r="Q131" s="37">
        <v>97.4</v>
      </c>
      <c r="R131" s="40" t="str">
        <f t="shared" ref="R131:R194" si="2">CONCATENATE(H131,E131,F131)</f>
        <v>35.30.11.120_234</v>
      </c>
      <c r="S131" s="37" t="s">
        <v>293</v>
      </c>
      <c r="T131" s="37" t="str">
        <f>VLOOKUP(Таблица1[[#This Row],[ОКЕИ]],'для единиц измирения'!$G$4:$H$1900,2,FALSE)</f>
        <v>штук</v>
      </c>
      <c r="U131" s="38" t="str">
        <f>LEFT(Таблица1[[#This Row],[ОКПД]],2)</f>
        <v>31</v>
      </c>
    </row>
    <row r="132" spans="1:21" hidden="1" x14ac:dyDescent="0.25">
      <c r="A132" s="39">
        <v>44927</v>
      </c>
      <c r="B132" s="40" t="s">
        <v>17</v>
      </c>
      <c r="C132" s="40" t="s">
        <v>18</v>
      </c>
      <c r="D132" s="40" t="s">
        <v>19</v>
      </c>
      <c r="E132" s="40" t="s">
        <v>20</v>
      </c>
      <c r="F132" s="40">
        <v>234</v>
      </c>
      <c r="G132" s="40" t="s">
        <v>298</v>
      </c>
      <c r="H132" s="40" t="s">
        <v>294</v>
      </c>
      <c r="I132" s="40">
        <v>3</v>
      </c>
      <c r="J132" s="40">
        <v>0.97299999999999998</v>
      </c>
      <c r="K132" s="40">
        <v>0.84</v>
      </c>
      <c r="L132" s="40">
        <v>0.71199999999999997</v>
      </c>
      <c r="M132" s="40">
        <v>0.97299999999999998</v>
      </c>
      <c r="N132" s="40">
        <v>0.71199999999999997</v>
      </c>
      <c r="O132" s="40">
        <v>115.8</v>
      </c>
      <c r="P132" s="40">
        <v>136.69999999999999</v>
      </c>
      <c r="Q132" s="40">
        <v>136.69999999999999</v>
      </c>
      <c r="R132" s="40" t="str">
        <f t="shared" si="2"/>
        <v>35.30.11.130_234</v>
      </c>
      <c r="S132" s="40" t="s">
        <v>295</v>
      </c>
      <c r="T132" s="40" t="str">
        <f>VLOOKUP(Таблица1[[#This Row],[ОКЕИ]],'для единиц измирения'!$G$4:$H$1900,2,FALSE)</f>
        <v>тонн</v>
      </c>
      <c r="U132" s="41" t="str">
        <f>LEFT(Таблица1[[#This Row],[ОКПД]],2)</f>
        <v>10</v>
      </c>
    </row>
    <row r="133" spans="1:21" hidden="1" x14ac:dyDescent="0.25">
      <c r="A133" s="36">
        <v>44958</v>
      </c>
      <c r="B133" s="37" t="s">
        <v>17</v>
      </c>
      <c r="C133" s="37" t="s">
        <v>18</v>
      </c>
      <c r="D133" s="37" t="s">
        <v>19</v>
      </c>
      <c r="E133" s="37" t="s">
        <v>20</v>
      </c>
      <c r="F133" s="37">
        <v>169</v>
      </c>
      <c r="G133" s="37" t="s">
        <v>298</v>
      </c>
      <c r="H133" s="37" t="s">
        <v>26</v>
      </c>
      <c r="I133" s="37">
        <v>1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100</v>
      </c>
      <c r="P133" s="37">
        <v>144.59459459459458</v>
      </c>
      <c r="Q133" s="37">
        <v>121.59090909090909</v>
      </c>
      <c r="R133" s="40" t="str">
        <f t="shared" si="2"/>
        <v>05.10.10.101.АГ_169</v>
      </c>
      <c r="S133" s="37" t="str">
        <f>VLOOKUP(Таблица1[[#This Row],[ИД]],R$1:S$132,2,FALSE)</f>
        <v>Консервы рыбные</v>
      </c>
      <c r="T133" s="37" t="str">
        <f>VLOOKUP(Таблица1[[#This Row],[ОКЕИ]],'для единиц измирения'!$G$4:$H$1900,2,FALSE)</f>
        <v>тонн</v>
      </c>
      <c r="U133" s="38" t="str">
        <f>LEFT(Таблица1[[#This Row],[ОКПД]],2)</f>
        <v>10</v>
      </c>
    </row>
    <row r="134" spans="1:21" hidden="1" x14ac:dyDescent="0.25">
      <c r="A134" s="39">
        <v>44958</v>
      </c>
      <c r="B134" s="40" t="s">
        <v>17</v>
      </c>
      <c r="C134" s="40" t="s">
        <v>18</v>
      </c>
      <c r="D134" s="40" t="s">
        <v>19</v>
      </c>
      <c r="E134" s="40" t="s">
        <v>20</v>
      </c>
      <c r="F134" s="40">
        <v>169</v>
      </c>
      <c r="G134" s="40" t="s">
        <v>298</v>
      </c>
      <c r="H134" s="40" t="s">
        <v>299</v>
      </c>
      <c r="I134" s="40">
        <v>1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100</v>
      </c>
      <c r="P134" s="40">
        <v>144.59459459459458</v>
      </c>
      <c r="Q134" s="40">
        <v>121.59090909090909</v>
      </c>
      <c r="R134" s="40" t="str">
        <f t="shared" si="2"/>
        <v>05.10.10.120_169</v>
      </c>
      <c r="S134" s="40" t="str">
        <f>VLOOKUP(Таблица1[[#This Row],[ИД]],R$1:S$132,2,FALSE)</f>
        <v>Растворы строительные</v>
      </c>
      <c r="T134" s="40" t="str">
        <f>VLOOKUP(Таблица1[[#This Row],[ОКЕИ]],'для единиц измирения'!$G$4:$H$1900,2,FALSE)</f>
        <v>тыс.м3</v>
      </c>
      <c r="U134" s="41" t="str">
        <f>LEFT(Таблица1[[#This Row],[ОКПД]],2)</f>
        <v>23</v>
      </c>
    </row>
    <row r="135" spans="1:21" hidden="1" x14ac:dyDescent="0.25">
      <c r="A135" s="36">
        <v>44958</v>
      </c>
      <c r="B135" s="37" t="s">
        <v>17</v>
      </c>
      <c r="C135" s="37" t="s">
        <v>18</v>
      </c>
      <c r="D135" s="37" t="s">
        <v>19</v>
      </c>
      <c r="E135" s="37" t="s">
        <v>20</v>
      </c>
      <c r="F135" s="37">
        <v>169</v>
      </c>
      <c r="G135" s="37" t="s">
        <v>298</v>
      </c>
      <c r="H135" s="37" t="s">
        <v>30</v>
      </c>
      <c r="I135" s="37">
        <v>1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128.57142857142858</v>
      </c>
      <c r="P135" s="37"/>
      <c r="Q135" s="37"/>
      <c r="R135" s="40" t="str">
        <f t="shared" si="2"/>
        <v>05.10.10.140_169</v>
      </c>
      <c r="S135" s="37" t="str">
        <f>VLOOKUP(Таблица1[[#This Row],[ИД]],R$1:S$132,2,FALSE)</f>
        <v>Электроэнергия, произведенная солнечными электростанциями</v>
      </c>
      <c r="T135" s="37" t="str">
        <f>VLOOKUP(Таблица1[[#This Row],[ОКЕИ]],'для единиц измирения'!$G$4:$H$1900,2,FALSE)</f>
        <v>млн. кВт. ч</v>
      </c>
      <c r="U135" s="38" t="str">
        <f>LEFT(Таблица1[[#This Row],[ОКПД]],2)</f>
        <v>35</v>
      </c>
    </row>
    <row r="136" spans="1:21" hidden="1" x14ac:dyDescent="0.25">
      <c r="A136" s="39">
        <v>44958</v>
      </c>
      <c r="B136" s="40" t="s">
        <v>17</v>
      </c>
      <c r="C136" s="40" t="s">
        <v>18</v>
      </c>
      <c r="D136" s="40" t="s">
        <v>19</v>
      </c>
      <c r="E136" s="40" t="s">
        <v>20</v>
      </c>
      <c r="F136" s="40">
        <v>169</v>
      </c>
      <c r="G136" s="40" t="s">
        <v>298</v>
      </c>
      <c r="H136" s="40" t="s">
        <v>302</v>
      </c>
      <c r="I136" s="40">
        <v>1</v>
      </c>
      <c r="J136" s="40">
        <v>0</v>
      </c>
      <c r="K136" s="40">
        <v>0</v>
      </c>
      <c r="L136" s="40">
        <v>0</v>
      </c>
      <c r="M136" s="40">
        <v>0</v>
      </c>
      <c r="N136" s="40">
        <v>0</v>
      </c>
      <c r="O136" s="40">
        <v>128.57142857142858</v>
      </c>
      <c r="P136" s="40"/>
      <c r="Q136" s="40"/>
      <c r="R136" s="40" t="str">
        <f t="shared" si="2"/>
        <v>05.10.10.142_169</v>
      </c>
      <c r="S136" s="40" t="e">
        <f>VLOOKUP(Таблица1[[#This Row],[ИД]],R$1:S$132,2,FALSE)</f>
        <v>#N/A</v>
      </c>
      <c r="T136" s="40" t="str">
        <f>VLOOKUP(Таблица1[[#This Row],[ОКЕИ]],'для единиц измирения'!$G$4:$H$1900,2,FALSE)</f>
        <v>тонн</v>
      </c>
      <c r="U136" s="41" t="str">
        <f>LEFT(Таблица1[[#This Row],[ОКПД]],2)</f>
        <v>10</v>
      </c>
    </row>
    <row r="137" spans="1:21" hidden="1" x14ac:dyDescent="0.25">
      <c r="A137" s="36">
        <v>44958</v>
      </c>
      <c r="B137" s="37" t="s">
        <v>17</v>
      </c>
      <c r="C137" s="37" t="s">
        <v>18</v>
      </c>
      <c r="D137" s="37" t="s">
        <v>19</v>
      </c>
      <c r="E137" s="37" t="s">
        <v>20</v>
      </c>
      <c r="F137" s="37">
        <v>169</v>
      </c>
      <c r="G137" s="37" t="s">
        <v>298</v>
      </c>
      <c r="H137" s="37" t="s">
        <v>32</v>
      </c>
      <c r="I137" s="37">
        <v>1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93.859649122807014</v>
      </c>
      <c r="P137" s="37">
        <v>140.97496706192359</v>
      </c>
      <c r="Q137" s="37">
        <v>122.91434927697442</v>
      </c>
      <c r="R137" s="40" t="str">
        <f t="shared" si="2"/>
        <v>05.10.20.001.АГ_169</v>
      </c>
      <c r="S137" s="37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137" s="37" t="str">
        <f>VLOOKUP(Таблица1[[#This Row],[ОКЕИ]],'для единиц измирения'!$G$4:$H$1900,2,FALSE)</f>
        <v>тонн</v>
      </c>
      <c r="U137" s="38" t="str">
        <f>LEFT(Таблица1[[#This Row],[ОКПД]],2)</f>
        <v>10</v>
      </c>
    </row>
    <row r="138" spans="1:21" hidden="1" x14ac:dyDescent="0.25">
      <c r="A138" s="39">
        <v>44958</v>
      </c>
      <c r="B138" s="40" t="s">
        <v>17</v>
      </c>
      <c r="C138" s="40" t="s">
        <v>18</v>
      </c>
      <c r="D138" s="40" t="s">
        <v>19</v>
      </c>
      <c r="E138" s="40" t="s">
        <v>20</v>
      </c>
      <c r="F138" s="40">
        <v>169</v>
      </c>
      <c r="G138" s="40" t="s">
        <v>298</v>
      </c>
      <c r="H138" s="40" t="s">
        <v>35</v>
      </c>
      <c r="I138" s="40">
        <v>1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128.57142857142858</v>
      </c>
      <c r="P138" s="40"/>
      <c r="Q138" s="40"/>
      <c r="R138" s="40" t="str">
        <f t="shared" si="2"/>
        <v>05.10.20.002.АГ_169</v>
      </c>
      <c r="S138" s="40" t="e">
        <f>VLOOKUP(Таблица1[[#This Row],[ИД]],R$1:S$132,2,FALSE)</f>
        <v>#N/A</v>
      </c>
      <c r="T138" s="40" t="str">
        <f>VLOOKUP(Таблица1[[#This Row],[ОКЕИ]],'для единиц измирения'!$G$4:$H$1900,2,FALSE)</f>
        <v>тонн</v>
      </c>
      <c r="U138" s="41" t="str">
        <f>LEFT(Таблица1[[#This Row],[ОКПД]],2)</f>
        <v>10</v>
      </c>
    </row>
    <row r="139" spans="1:21" hidden="1" x14ac:dyDescent="0.25">
      <c r="A139" s="36">
        <v>44958</v>
      </c>
      <c r="B139" s="37" t="s">
        <v>17</v>
      </c>
      <c r="C139" s="37" t="s">
        <v>18</v>
      </c>
      <c r="D139" s="37" t="s">
        <v>19</v>
      </c>
      <c r="E139" s="37" t="s">
        <v>20</v>
      </c>
      <c r="F139" s="37">
        <v>169</v>
      </c>
      <c r="G139" s="37" t="s">
        <v>298</v>
      </c>
      <c r="H139" s="37" t="s">
        <v>38</v>
      </c>
      <c r="I139" s="37"/>
      <c r="J139" s="37"/>
      <c r="K139" s="37">
        <v>7</v>
      </c>
      <c r="L139" s="37">
        <v>1.9</v>
      </c>
      <c r="M139" s="37">
        <v>7</v>
      </c>
      <c r="N139" s="37">
        <v>3.8</v>
      </c>
      <c r="O139" s="37"/>
      <c r="P139" s="37"/>
      <c r="Q139" s="37">
        <v>184.21052631578948</v>
      </c>
      <c r="R139" s="40" t="str">
        <f t="shared" si="2"/>
        <v>05.20.10.110_169</v>
      </c>
      <c r="S139" s="37" t="str">
        <f>VLOOKUP(Таблица1[[#This Row],[ИД]],R$1:S$132,2,FALSE)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39" s="37" t="str">
        <f>VLOOKUP(Таблица1[[#This Row],[ОКЕИ]],'для единиц измирения'!$G$4:$H$1900,2,FALSE)</f>
        <v>тыс.руб</v>
      </c>
      <c r="U139" s="38" t="str">
        <f>LEFT(Таблица1[[#This Row],[ОКПД]],2)</f>
        <v>20</v>
      </c>
    </row>
    <row r="140" spans="1:21" hidden="1" x14ac:dyDescent="0.25">
      <c r="A140" s="39">
        <v>44958</v>
      </c>
      <c r="B140" s="40" t="s">
        <v>17</v>
      </c>
      <c r="C140" s="40" t="s">
        <v>18</v>
      </c>
      <c r="D140" s="40" t="s">
        <v>19</v>
      </c>
      <c r="E140" s="40" t="s">
        <v>20</v>
      </c>
      <c r="F140" s="40">
        <v>159</v>
      </c>
      <c r="G140" s="40" t="s">
        <v>298</v>
      </c>
      <c r="H140" s="40" t="s">
        <v>305</v>
      </c>
      <c r="I140" s="40">
        <v>1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91.463414634146346</v>
      </c>
      <c r="P140" s="40">
        <v>104.16666666666667</v>
      </c>
      <c r="Q140" s="40">
        <v>104.66666666666667</v>
      </c>
      <c r="R140" s="40" t="str">
        <f t="shared" si="2"/>
        <v>06.20.10.001.АГ_159</v>
      </c>
      <c r="S140" s="40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0" s="40" t="str">
        <f>VLOOKUP(Таблица1[[#This Row],[ОКЕИ]],'для единиц измирения'!$G$4:$H$1900,2,FALSE)</f>
        <v>тыс.руб</v>
      </c>
      <c r="U140" s="41"/>
    </row>
    <row r="141" spans="1:21" hidden="1" x14ac:dyDescent="0.25">
      <c r="A141" s="36">
        <v>44958</v>
      </c>
      <c r="B141" s="37" t="s">
        <v>17</v>
      </c>
      <c r="C141" s="37" t="s">
        <v>18</v>
      </c>
      <c r="D141" s="37" t="s">
        <v>19</v>
      </c>
      <c r="E141" s="37" t="s">
        <v>20</v>
      </c>
      <c r="F141" s="37">
        <v>159</v>
      </c>
      <c r="G141" s="37" t="s">
        <v>298</v>
      </c>
      <c r="H141" s="37" t="s">
        <v>309</v>
      </c>
      <c r="I141" s="37">
        <v>1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91.463414634146346</v>
      </c>
      <c r="P141" s="37">
        <v>104.16666666666667</v>
      </c>
      <c r="Q141" s="37">
        <v>104.66666666666667</v>
      </c>
      <c r="R141" s="40" t="str">
        <f t="shared" si="2"/>
        <v>06.20.10.110_159</v>
      </c>
      <c r="S141" s="37" t="e">
        <f>VLOOKUP(Таблица1[[#This Row],[ИД]],R$1:S$132,2,FALSE)</f>
        <v>#N/A</v>
      </c>
      <c r="T141" s="37" t="str">
        <f>VLOOKUP(Таблица1[[#This Row],[ОКЕИ]],'для единиц измирения'!$G$4:$H$1900,2,FALSE)</f>
        <v>тыс.м3</v>
      </c>
      <c r="U141" s="38" t="str">
        <f>LEFT(Таблица1[[#This Row],[ОКПД]],2)</f>
        <v>20</v>
      </c>
    </row>
    <row r="142" spans="1:21" hidden="1" x14ac:dyDescent="0.25">
      <c r="A142" s="39">
        <v>44958</v>
      </c>
      <c r="B142" s="40" t="s">
        <v>17</v>
      </c>
      <c r="C142" s="40" t="s">
        <v>18</v>
      </c>
      <c r="D142" s="40" t="s">
        <v>19</v>
      </c>
      <c r="E142" s="40" t="s">
        <v>20</v>
      </c>
      <c r="F142" s="40">
        <v>168</v>
      </c>
      <c r="G142" s="40" t="s">
        <v>298</v>
      </c>
      <c r="H142" s="40" t="s">
        <v>311</v>
      </c>
      <c r="I142" s="40">
        <v>1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122.22222222222223</v>
      </c>
      <c r="P142" s="40">
        <v>366.66666666666669</v>
      </c>
      <c r="Q142" s="40">
        <v>500</v>
      </c>
      <c r="R142" s="40" t="str">
        <f t="shared" si="2"/>
        <v>10.13.13_168</v>
      </c>
      <c r="S142" s="40" t="e">
        <f>VLOOKUP(Таблица1[[#This Row],[ИД]],R$1:S$132,2,FALSE)</f>
        <v>#N/A</v>
      </c>
      <c r="T142" s="40" t="str">
        <f>VLOOKUP(Таблица1[[#This Row],[ОКЕИ]],'для единиц измирения'!$G$4:$H$1900,2,FALSE)</f>
        <v>штук</v>
      </c>
      <c r="U142" s="41" t="str">
        <f>LEFT(Таблица1[[#This Row],[ОКПД]],2)</f>
        <v>31</v>
      </c>
    </row>
    <row r="143" spans="1:21" hidden="1" x14ac:dyDescent="0.25">
      <c r="A143" s="36">
        <v>44958</v>
      </c>
      <c r="B143" s="37" t="s">
        <v>17</v>
      </c>
      <c r="C143" s="37" t="s">
        <v>18</v>
      </c>
      <c r="D143" s="37" t="s">
        <v>19</v>
      </c>
      <c r="E143" s="37" t="s">
        <v>20</v>
      </c>
      <c r="F143" s="37">
        <v>168</v>
      </c>
      <c r="G143" s="37" t="s">
        <v>298</v>
      </c>
      <c r="H143" s="37" t="s">
        <v>40</v>
      </c>
      <c r="I143" s="37">
        <v>2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166.88741721854305</v>
      </c>
      <c r="P143" s="37">
        <v>120</v>
      </c>
      <c r="Q143" s="37">
        <v>90.257558790593507</v>
      </c>
      <c r="R143" s="40" t="str">
        <f t="shared" si="2"/>
        <v>10.13.14.002.АГ_168</v>
      </c>
      <c r="S143" s="37" t="e">
        <f>VLOOKUP(Таблица1[[#This Row],[ИД]],R$1:S$132,2,FALSE)</f>
        <v>#N/A</v>
      </c>
      <c r="T143" s="37" t="str">
        <f>VLOOKUP(Таблица1[[#This Row],[ОКЕИ]],'для единиц измирения'!$G$4:$H$1900,2,FALSE)</f>
        <v>тыс.м3</v>
      </c>
      <c r="U143" s="38"/>
    </row>
    <row r="144" spans="1:21" hidden="1" x14ac:dyDescent="0.25">
      <c r="A144" s="39">
        <v>44958</v>
      </c>
      <c r="B144" s="40" t="s">
        <v>17</v>
      </c>
      <c r="C144" s="40" t="s">
        <v>18</v>
      </c>
      <c r="D144" s="40" t="s">
        <v>19</v>
      </c>
      <c r="E144" s="40" t="s">
        <v>20</v>
      </c>
      <c r="F144" s="40">
        <v>168</v>
      </c>
      <c r="G144" s="40" t="s">
        <v>298</v>
      </c>
      <c r="H144" s="40" t="s">
        <v>43</v>
      </c>
      <c r="I144" s="40">
        <v>2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159.22330097087379</v>
      </c>
      <c r="P144" s="40">
        <v>126.15384615384616</v>
      </c>
      <c r="Q144" s="40">
        <v>90.662139219015273</v>
      </c>
      <c r="R144" s="40" t="str">
        <f t="shared" si="2"/>
        <v>10.13.14.100_168</v>
      </c>
      <c r="S144" s="40" t="str">
        <f>VLOOKUP(Таблица1[[#This Row],[ИД]],R$1:S$132,2,FALSE)</f>
        <v>Шкафы кухонные, для спальни, столовой и гостиной</v>
      </c>
      <c r="T144" s="40" t="str">
        <f>VLOOKUP(Таблица1[[#This Row],[ОКЕИ]],'для единиц измирения'!$G$4:$H$1900,2,FALSE)</f>
        <v>штук</v>
      </c>
      <c r="U144" s="41" t="str">
        <f>LEFT(Таблица1[[#This Row],[ОКПД]],2)</f>
        <v>31</v>
      </c>
    </row>
    <row r="145" spans="1:21" hidden="1" x14ac:dyDescent="0.25">
      <c r="A145" s="36">
        <v>44958</v>
      </c>
      <c r="B145" s="37" t="s">
        <v>17</v>
      </c>
      <c r="C145" s="37" t="s">
        <v>18</v>
      </c>
      <c r="D145" s="37" t="s">
        <v>19</v>
      </c>
      <c r="E145" s="37" t="s">
        <v>20</v>
      </c>
      <c r="F145" s="37">
        <v>168</v>
      </c>
      <c r="G145" s="37" t="s">
        <v>298</v>
      </c>
      <c r="H145" s="37" t="s">
        <v>45</v>
      </c>
      <c r="I145" s="37">
        <v>2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195.23809523809524</v>
      </c>
      <c r="P145" s="37">
        <v>122.38805970149254</v>
      </c>
      <c r="Q145" s="37">
        <v>93.939393939393938</v>
      </c>
      <c r="R145" s="40" t="str">
        <f t="shared" si="2"/>
        <v>10.13.14.400_168</v>
      </c>
      <c r="S145" s="37" t="e">
        <f>VLOOKUP(Таблица1[[#This Row],[ИД]],R$1:S$132,2,FALSE)</f>
        <v>#N/A</v>
      </c>
      <c r="T145" s="37" t="str">
        <f>VLOOKUP(Таблица1[[#This Row],[ОКЕИ]],'для единиц измирения'!$G$4:$H$1900,2,FALSE)</f>
        <v>штук</v>
      </c>
      <c r="U145" s="38" t="str">
        <f>LEFT(Таблица1[[#This Row],[ОКПД]],2)</f>
        <v>31</v>
      </c>
    </row>
    <row r="146" spans="1:21" hidden="1" x14ac:dyDescent="0.25">
      <c r="A146" s="39">
        <v>44958</v>
      </c>
      <c r="B146" s="40" t="s">
        <v>17</v>
      </c>
      <c r="C146" s="40" t="s">
        <v>18</v>
      </c>
      <c r="D146" s="40" t="s">
        <v>19</v>
      </c>
      <c r="E146" s="40" t="s">
        <v>20</v>
      </c>
      <c r="F146" s="40">
        <v>168</v>
      </c>
      <c r="G146" s="40" t="s">
        <v>298</v>
      </c>
      <c r="H146" s="40" t="s">
        <v>47</v>
      </c>
      <c r="I146" s="40">
        <v>1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100</v>
      </c>
      <c r="P146" s="40">
        <v>46.153846153846153</v>
      </c>
      <c r="Q146" s="40">
        <v>60</v>
      </c>
      <c r="R146" s="40" t="str">
        <f t="shared" si="2"/>
        <v>10.13.14.500_168</v>
      </c>
      <c r="S146" s="40" t="str">
        <f>VLOOKUP(Таблица1[[#This Row],[ИД]],R$1:S$132,2,FALSE)</f>
        <v>Изделия макаронные и аналогичные мучные изделия</v>
      </c>
      <c r="T146" s="40" t="str">
        <f>VLOOKUP(Таблица1[[#This Row],[ОКЕИ]],'для единиц измирения'!$G$4:$H$1900,2,FALSE)</f>
        <v>тонн</v>
      </c>
      <c r="U146" s="41" t="str">
        <f>LEFT(Таблица1[[#This Row],[ОКПД]],2)</f>
        <v>10</v>
      </c>
    </row>
    <row r="147" spans="1:21" hidden="1" x14ac:dyDescent="0.25">
      <c r="A147" s="36">
        <v>44958</v>
      </c>
      <c r="B147" s="37" t="s">
        <v>17</v>
      </c>
      <c r="C147" s="37" t="s">
        <v>18</v>
      </c>
      <c r="D147" s="37" t="s">
        <v>19</v>
      </c>
      <c r="E147" s="37" t="s">
        <v>20</v>
      </c>
      <c r="F147" s="37">
        <v>168</v>
      </c>
      <c r="G147" s="37" t="s">
        <v>298</v>
      </c>
      <c r="H147" s="37" t="s">
        <v>49</v>
      </c>
      <c r="I147" s="37">
        <v>2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235.41666666666666</v>
      </c>
      <c r="P147" s="37">
        <v>115.30612244897959</v>
      </c>
      <c r="Q147" s="37">
        <v>75.586854460093903</v>
      </c>
      <c r="R147" s="40" t="str">
        <f t="shared" si="2"/>
        <v>10.13.14.600_168</v>
      </c>
      <c r="S147" s="37" t="e">
        <f>VLOOKUP(Таблица1[[#This Row],[ИД]],R$1:S$132,2,FALSE)</f>
        <v>#N/A</v>
      </c>
      <c r="T147" s="37" t="str">
        <f>VLOOKUP(Таблица1[[#This Row],[ОКЕИ]],'для единиц измирения'!$G$4:$H$1900,2,FALSE)</f>
        <v>тонн</v>
      </c>
      <c r="U147" s="38" t="str">
        <f>LEFT(Таблица1[[#This Row],[ОКПД]],2)</f>
        <v>10</v>
      </c>
    </row>
    <row r="148" spans="1:21" hidden="1" x14ac:dyDescent="0.25">
      <c r="A148" s="39">
        <v>44958</v>
      </c>
      <c r="B148" s="40" t="s">
        <v>17</v>
      </c>
      <c r="C148" s="40" t="s">
        <v>18</v>
      </c>
      <c r="D148" s="40" t="s">
        <v>19</v>
      </c>
      <c r="E148" s="40" t="s">
        <v>20</v>
      </c>
      <c r="F148" s="40">
        <v>168</v>
      </c>
      <c r="G148" s="40" t="s">
        <v>298</v>
      </c>
      <c r="H148" s="40" t="s">
        <v>51</v>
      </c>
      <c r="I148" s="40">
        <v>1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278.57142857142856</v>
      </c>
      <c r="P148" s="40">
        <v>105.4054054054054</v>
      </c>
      <c r="Q148" s="40">
        <v>66.666666666666671</v>
      </c>
      <c r="R148" s="40" t="str">
        <f t="shared" si="2"/>
        <v>10.13.14.610_168</v>
      </c>
      <c r="S148" s="40" t="e">
        <f>VLOOKUP(Таблица1[[#This Row],[ИД]],R$1:S$132,2,FALSE)</f>
        <v>#N/A</v>
      </c>
      <c r="T148" s="40" t="str">
        <f>VLOOKUP(Таблица1[[#This Row],[ОКЕИ]],'для единиц измирения'!$G$4:$H$1900,2,FALSE)</f>
        <v>тонн</v>
      </c>
      <c r="U148" s="41" t="str">
        <f>LEFT(Таблица1[[#This Row],[ОКПД]],2)</f>
        <v>03</v>
      </c>
    </row>
    <row r="149" spans="1:21" hidden="1" x14ac:dyDescent="0.25">
      <c r="A149" s="36">
        <v>44958</v>
      </c>
      <c r="B149" s="37" t="s">
        <v>17</v>
      </c>
      <c r="C149" s="37" t="s">
        <v>18</v>
      </c>
      <c r="D149" s="37" t="s">
        <v>19</v>
      </c>
      <c r="E149" s="37" t="s">
        <v>20</v>
      </c>
      <c r="F149" s="37">
        <v>168</v>
      </c>
      <c r="G149" s="37" t="s">
        <v>298</v>
      </c>
      <c r="H149" s="37" t="s">
        <v>53</v>
      </c>
      <c r="I149" s="37">
        <v>2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175</v>
      </c>
      <c r="P149" s="37">
        <v>145.83333333333334</v>
      </c>
      <c r="Q149" s="37">
        <v>101.85185185185185</v>
      </c>
      <c r="R149" s="40" t="str">
        <f t="shared" si="2"/>
        <v>10.13.14.620_168</v>
      </c>
      <c r="S149" s="37" t="str">
        <f>VLOOKUP(Таблица1[[#This Row],[ИД]],R$1:S$132,2,FALSE)</f>
        <v>Филе рыбное мороженое</v>
      </c>
      <c r="T149" s="37" t="str">
        <f>VLOOKUP(Таблица1[[#This Row],[ОКЕИ]],'для единиц измирения'!$G$4:$H$1900,2,FALSE)</f>
        <v>тонн</v>
      </c>
      <c r="U149" s="38" t="str">
        <f>LEFT(Таблица1[[#This Row],[ОКПД]],2)</f>
        <v>10</v>
      </c>
    </row>
    <row r="150" spans="1:21" hidden="1" x14ac:dyDescent="0.25">
      <c r="A150" s="39">
        <v>44958</v>
      </c>
      <c r="B150" s="40" t="s">
        <v>17</v>
      </c>
      <c r="C150" s="40" t="s">
        <v>18</v>
      </c>
      <c r="D150" s="40" t="s">
        <v>19</v>
      </c>
      <c r="E150" s="40" t="s">
        <v>20</v>
      </c>
      <c r="F150" s="40">
        <v>168</v>
      </c>
      <c r="G150" s="40" t="s">
        <v>298</v>
      </c>
      <c r="H150" s="40" t="s">
        <v>55</v>
      </c>
      <c r="I150" s="40">
        <v>5</v>
      </c>
      <c r="J150" s="40">
        <v>8.7100000000000009</v>
      </c>
      <c r="K150" s="40">
        <v>8.17</v>
      </c>
      <c r="L150" s="40">
        <v>9.02</v>
      </c>
      <c r="M150" s="40">
        <v>16.88</v>
      </c>
      <c r="N150" s="40">
        <v>18.91</v>
      </c>
      <c r="O150" s="40">
        <v>106.60954712362302</v>
      </c>
      <c r="P150" s="40">
        <v>96.563192904656319</v>
      </c>
      <c r="Q150" s="40">
        <v>89.264939185616072</v>
      </c>
      <c r="R150" s="40" t="str">
        <f t="shared" si="2"/>
        <v>10.13.14.700_168</v>
      </c>
      <c r="S150" s="40" t="e">
        <f>VLOOKUP(Таблица1[[#This Row],[ИД]],R$1:S$132,2,FALSE)</f>
        <v>#N/A</v>
      </c>
      <c r="T150" s="40" t="str">
        <f>VLOOKUP(Таблица1[[#This Row],[ОКЕИ]],'для единиц измирения'!$G$4:$H$1900,2,FALSE)</f>
        <v>штук</v>
      </c>
      <c r="U150" s="41" t="str">
        <f>LEFT(Таблица1[[#This Row],[ОКПД]],2)</f>
        <v>31</v>
      </c>
    </row>
    <row r="151" spans="1:21" hidden="1" x14ac:dyDescent="0.25">
      <c r="A151" s="36">
        <v>44958</v>
      </c>
      <c r="B151" s="37" t="s">
        <v>17</v>
      </c>
      <c r="C151" s="37" t="s">
        <v>18</v>
      </c>
      <c r="D151" s="37" t="s">
        <v>19</v>
      </c>
      <c r="E151" s="37" t="s">
        <v>20</v>
      </c>
      <c r="F151" s="37">
        <v>168</v>
      </c>
      <c r="G151" s="37" t="s">
        <v>298</v>
      </c>
      <c r="H151" s="37" t="s">
        <v>58</v>
      </c>
      <c r="I151" s="37"/>
      <c r="J151" s="37"/>
      <c r="K151" s="37"/>
      <c r="L151" s="37">
        <v>0.31</v>
      </c>
      <c r="M151" s="37"/>
      <c r="N151" s="37">
        <v>0.53</v>
      </c>
      <c r="O151" s="37"/>
      <c r="P151" s="37"/>
      <c r="Q151" s="37"/>
      <c r="R151" s="40" t="str">
        <f t="shared" si="2"/>
        <v>10.13.14.800_168</v>
      </c>
      <c r="S151" s="37" t="str">
        <f>VLOOKUP(Таблица1[[#This Row],[ИД]],R$1:S$132,2,FALSE)</f>
        <v>Консервы рыбные натуральные</v>
      </c>
      <c r="T151" s="37" t="str">
        <f>VLOOKUP(Таблица1[[#This Row],[ОКЕИ]],'для единиц измирения'!$G$4:$H$1900,2,FALSE)</f>
        <v>тонн</v>
      </c>
      <c r="U151" s="38" t="str">
        <f>LEFT(Таблица1[[#This Row],[ОКПД]],2)</f>
        <v>10</v>
      </c>
    </row>
    <row r="152" spans="1:21" hidden="1" x14ac:dyDescent="0.25">
      <c r="A152" s="39">
        <v>44958</v>
      </c>
      <c r="B152" s="40" t="s">
        <v>17</v>
      </c>
      <c r="C152" s="40" t="s">
        <v>18</v>
      </c>
      <c r="D152" s="40" t="s">
        <v>19</v>
      </c>
      <c r="E152" s="40" t="s">
        <v>20</v>
      </c>
      <c r="F152" s="40">
        <v>882</v>
      </c>
      <c r="G152" s="40" t="s">
        <v>298</v>
      </c>
      <c r="H152" s="40" t="s">
        <v>313</v>
      </c>
      <c r="I152" s="40">
        <v>2</v>
      </c>
      <c r="J152" s="40">
        <v>0</v>
      </c>
      <c r="K152" s="40">
        <v>0</v>
      </c>
      <c r="L152" s="40">
        <v>0</v>
      </c>
      <c r="M152" s="40">
        <v>0</v>
      </c>
      <c r="N152" s="40">
        <v>0</v>
      </c>
      <c r="O152" s="40">
        <v>121.22605363984674</v>
      </c>
      <c r="P152" s="40">
        <v>398.48866498740551</v>
      </c>
      <c r="Q152" s="40">
        <v>291.91102123356927</v>
      </c>
      <c r="R152" s="40" t="str">
        <f t="shared" si="2"/>
        <v>10.13.15.002.АГ_882</v>
      </c>
      <c r="S152" s="40" t="str">
        <f>VLOOKUP(Таблица1[[#This Row],[ИД]],R$1:S$132,2,FALSE)</f>
        <v>Консервы рыбные</v>
      </c>
      <c r="T152" s="40" t="str">
        <f>VLOOKUP(Таблица1[[#This Row],[ОКЕИ]],'для единиц измирения'!$G$4:$H$1900,2,FALSE)</f>
        <v>тыс.усл. банок</v>
      </c>
      <c r="U152" s="41"/>
    </row>
    <row r="153" spans="1:21" hidden="1" x14ac:dyDescent="0.25">
      <c r="A153" s="36">
        <v>44958</v>
      </c>
      <c r="B153" s="37" t="s">
        <v>17</v>
      </c>
      <c r="C153" s="37" t="s">
        <v>18</v>
      </c>
      <c r="D153" s="37" t="s">
        <v>19</v>
      </c>
      <c r="E153" s="37" t="s">
        <v>20</v>
      </c>
      <c r="F153" s="37">
        <v>882</v>
      </c>
      <c r="G153" s="37" t="s">
        <v>298</v>
      </c>
      <c r="H153" s="37" t="s">
        <v>316</v>
      </c>
      <c r="I153" s="37">
        <v>2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129.22948073701843</v>
      </c>
      <c r="P153" s="37">
        <v>468.99696048632217</v>
      </c>
      <c r="Q153" s="37">
        <v>334.18803418803418</v>
      </c>
      <c r="R153" s="40" t="str">
        <f t="shared" si="2"/>
        <v>10.13.15.110_882</v>
      </c>
      <c r="S153" s="37" t="str">
        <f>VLOOKUP(Таблица1[[#This Row],[ИД]],R$1:S$132,2,FALSE)</f>
        <v>Сельдь и филе сельди холодного копчения</v>
      </c>
      <c r="T153" s="37" t="str">
        <f>VLOOKUP(Таблица1[[#This Row],[ОКЕИ]],'для единиц измирения'!$G$4:$H$1900,2,FALSE)</f>
        <v>тонн</v>
      </c>
      <c r="U153" s="38" t="str">
        <f>LEFT(Таблица1[[#This Row],[ОКПД]],2)</f>
        <v>10</v>
      </c>
    </row>
    <row r="154" spans="1:21" hidden="1" x14ac:dyDescent="0.25">
      <c r="A154" s="39">
        <v>44958</v>
      </c>
      <c r="B154" s="40" t="s">
        <v>17</v>
      </c>
      <c r="C154" s="40" t="s">
        <v>18</v>
      </c>
      <c r="D154" s="40" t="s">
        <v>19</v>
      </c>
      <c r="E154" s="40" t="s">
        <v>20</v>
      </c>
      <c r="F154" s="40">
        <v>882</v>
      </c>
      <c r="G154" s="40" t="s">
        <v>298</v>
      </c>
      <c r="H154" s="40" t="s">
        <v>318</v>
      </c>
      <c r="I154" s="40">
        <v>1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67.241379310344826</v>
      </c>
      <c r="P154" s="40">
        <v>57.352941176470587</v>
      </c>
      <c r="Q154" s="40">
        <v>71.32352941176471</v>
      </c>
      <c r="R154" s="40" t="str">
        <f t="shared" si="2"/>
        <v>10.13.15.120_882</v>
      </c>
      <c r="S154" s="40" t="str">
        <f>VLOOKUP(Таблица1[[#This Row],[ИД]],R$1:S$132,2,FALSE)</f>
        <v>Бетон, готовый для заливки (товарный бетон)</v>
      </c>
      <c r="T154" s="40" t="str">
        <f>VLOOKUP(Таблица1[[#This Row],[ОКЕИ]],'для единиц измирения'!$G$4:$H$1900,2,FALSE)</f>
        <v>тыс.м3</v>
      </c>
      <c r="U154" s="41" t="str">
        <f>LEFT(Таблица1[[#This Row],[ОКПД]],2)</f>
        <v>23</v>
      </c>
    </row>
    <row r="155" spans="1:21" hidden="1" x14ac:dyDescent="0.25">
      <c r="A155" s="36">
        <v>44958</v>
      </c>
      <c r="B155" s="37" t="s">
        <v>17</v>
      </c>
      <c r="C155" s="37" t="s">
        <v>18</v>
      </c>
      <c r="D155" s="37" t="s">
        <v>19</v>
      </c>
      <c r="E155" s="37" t="s">
        <v>20</v>
      </c>
      <c r="F155" s="37">
        <v>882</v>
      </c>
      <c r="G155" s="37" t="s">
        <v>298</v>
      </c>
      <c r="H155" s="37" t="s">
        <v>320</v>
      </c>
      <c r="I155" s="37">
        <v>1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67.241379310344826</v>
      </c>
      <c r="P155" s="37"/>
      <c r="Q155" s="37"/>
      <c r="R155" s="40" t="str">
        <f t="shared" si="2"/>
        <v>10.13.15.128_882</v>
      </c>
      <c r="S155" s="37" t="e">
        <f>VLOOKUP(Таблица1[[#This Row],[ИД]],R$1:S$132,2,FALSE)</f>
        <v>#N/A</v>
      </c>
      <c r="T155" s="37" t="str">
        <f>VLOOKUP(Таблица1[[#This Row],[ОКЕИ]],'для единиц измирения'!$G$4:$H$1900,2,FALSE)</f>
        <v>штук</v>
      </c>
      <c r="U155" s="38" t="str">
        <f>LEFT(Таблица1[[#This Row],[ОКПД]],2)</f>
        <v>31</v>
      </c>
    </row>
    <row r="156" spans="1:21" hidden="1" x14ac:dyDescent="0.25">
      <c r="A156" s="39">
        <v>44958</v>
      </c>
      <c r="B156" s="40" t="s">
        <v>17</v>
      </c>
      <c r="C156" s="40" t="s">
        <v>18</v>
      </c>
      <c r="D156" s="40" t="s">
        <v>19</v>
      </c>
      <c r="E156" s="40" t="s">
        <v>20</v>
      </c>
      <c r="F156" s="40">
        <v>882</v>
      </c>
      <c r="G156" s="40" t="s">
        <v>298</v>
      </c>
      <c r="H156" s="40" t="s">
        <v>322</v>
      </c>
      <c r="I156" s="40"/>
      <c r="J156" s="40"/>
      <c r="K156" s="40">
        <v>0.53</v>
      </c>
      <c r="L156" s="40"/>
      <c r="M156" s="40">
        <v>0.53</v>
      </c>
      <c r="N156" s="40">
        <v>0.34</v>
      </c>
      <c r="O156" s="40"/>
      <c r="P156" s="40"/>
      <c r="Q156" s="40">
        <v>155.88235294117646</v>
      </c>
      <c r="R156" s="40" t="str">
        <f t="shared" si="2"/>
        <v>10.13.15.130_882</v>
      </c>
      <c r="S156" s="40" t="str">
        <f>VLOOKUP(Таблица1[[#This Row],[ИД]],R$1:S$132,2,FALSE)</f>
        <v>Блюда обеденные вторые мясосодержащие консервированные</v>
      </c>
      <c r="T156" s="40" t="str">
        <f>VLOOKUP(Таблица1[[#This Row],[ОКЕИ]],'для единиц измирения'!$G$4:$H$1900,2,FALSE)</f>
        <v>тыс.усл. банок</v>
      </c>
      <c r="U156" s="41" t="str">
        <f>LEFT(Таблица1[[#This Row],[ОКПД]],2)</f>
        <v>10</v>
      </c>
    </row>
    <row r="157" spans="1:21" hidden="1" x14ac:dyDescent="0.25">
      <c r="A157" s="36">
        <v>44958</v>
      </c>
      <c r="B157" s="37" t="s">
        <v>17</v>
      </c>
      <c r="C157" s="37" t="s">
        <v>18</v>
      </c>
      <c r="D157" s="37" t="s">
        <v>19</v>
      </c>
      <c r="E157" s="37" t="s">
        <v>20</v>
      </c>
      <c r="F157" s="37">
        <v>882</v>
      </c>
      <c r="G157" s="37" t="s">
        <v>298</v>
      </c>
      <c r="H157" s="37" t="s">
        <v>61</v>
      </c>
      <c r="I157" s="37">
        <v>3</v>
      </c>
      <c r="J157" s="37">
        <v>1.329</v>
      </c>
      <c r="K157" s="37">
        <v>0.53100000000000003</v>
      </c>
      <c r="L157" s="37">
        <v>0.85</v>
      </c>
      <c r="M157" s="37">
        <v>1.86</v>
      </c>
      <c r="N157" s="37">
        <v>0.95</v>
      </c>
      <c r="O157" s="37">
        <v>250.28248587570621</v>
      </c>
      <c r="P157" s="37">
        <v>156.35294117647058</v>
      </c>
      <c r="Q157" s="37">
        <v>195.78947368421052</v>
      </c>
      <c r="R157" s="40" t="str">
        <f t="shared" si="2"/>
        <v>10.20_882</v>
      </c>
      <c r="S157" s="37" t="e">
        <f>VLOOKUP(Таблица1[[#This Row],[ИД]],R$1:S$132,2,FALSE)</f>
        <v>#N/A</v>
      </c>
      <c r="T157" s="37" t="str">
        <f>VLOOKUP(Таблица1[[#This Row],[ОКЕИ]],'для единиц измирения'!$G$4:$H$1900,2,FALSE)</f>
        <v>тыс.м3</v>
      </c>
      <c r="U157" s="38" t="str">
        <f>LEFT(Таблица1[[#This Row],[ОКПД]],2)</f>
        <v>23</v>
      </c>
    </row>
    <row r="158" spans="1:21" hidden="1" x14ac:dyDescent="0.25">
      <c r="A158" s="39">
        <v>44958</v>
      </c>
      <c r="B158" s="40" t="s">
        <v>17</v>
      </c>
      <c r="C158" s="40" t="s">
        <v>18</v>
      </c>
      <c r="D158" s="40" t="s">
        <v>19</v>
      </c>
      <c r="E158" s="40" t="s">
        <v>20</v>
      </c>
      <c r="F158" s="40">
        <v>168</v>
      </c>
      <c r="G158" s="40" t="s">
        <v>298</v>
      </c>
      <c r="H158" s="40" t="s">
        <v>61</v>
      </c>
      <c r="I158" s="40">
        <v>4</v>
      </c>
      <c r="J158" s="40">
        <v>14.792999999999999</v>
      </c>
      <c r="K158" s="40">
        <v>8.6180000000000003</v>
      </c>
      <c r="L158" s="40">
        <v>15.294</v>
      </c>
      <c r="M158" s="40">
        <v>23.411000000000001</v>
      </c>
      <c r="N158" s="40">
        <v>29.806999999999999</v>
      </c>
      <c r="O158" s="40">
        <v>171.6523555349269</v>
      </c>
      <c r="P158" s="40">
        <v>96.724205570812089</v>
      </c>
      <c r="Q158" s="40">
        <v>78.541953232462177</v>
      </c>
      <c r="R158" s="40" t="str">
        <f t="shared" si="2"/>
        <v>10.20_168</v>
      </c>
      <c r="S158" s="40" t="e">
        <f>VLOOKUP(Таблица1[[#This Row],[ИД]],R$1:S$132,2,FALSE)</f>
        <v>#N/A</v>
      </c>
      <c r="T158" s="40" t="str">
        <f>VLOOKUP(Таблица1[[#This Row],[ОКЕИ]],'для единиц измирения'!$G$4:$H$1900,2,FALSE)</f>
        <v>штук</v>
      </c>
      <c r="U158" s="41" t="str">
        <f>LEFT(Таблица1[[#This Row],[ОКПД]],2)</f>
        <v>31</v>
      </c>
    </row>
    <row r="159" spans="1:21" hidden="1" x14ac:dyDescent="0.25">
      <c r="A159" s="36">
        <v>44958</v>
      </c>
      <c r="B159" s="37" t="s">
        <v>17</v>
      </c>
      <c r="C159" s="37" t="s">
        <v>18</v>
      </c>
      <c r="D159" s="37" t="s">
        <v>19</v>
      </c>
      <c r="E159" s="37" t="s">
        <v>20</v>
      </c>
      <c r="F159" s="37">
        <v>168</v>
      </c>
      <c r="G159" s="37" t="s">
        <v>298</v>
      </c>
      <c r="H159" s="37" t="s">
        <v>65</v>
      </c>
      <c r="I159" s="37">
        <v>2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259.35198821796757</v>
      </c>
      <c r="P159" s="37">
        <v>81.433526011560687</v>
      </c>
      <c r="Q159" s="37">
        <v>59.284456052967258</v>
      </c>
      <c r="R159" s="40" t="str">
        <f t="shared" si="2"/>
        <v>10.20.1_168</v>
      </c>
      <c r="S159" s="37" t="str">
        <f>VLOOKUP(Таблица1[[#This Row],[ИД]],R$1:S$132,2,FALSE)</f>
        <v>Печень и молоки рыбы сушеные, копченые, соленые или в рассоле</v>
      </c>
      <c r="T159" s="37" t="str">
        <f>VLOOKUP(Таблица1[[#This Row],[ОКЕИ]],'для единиц измирения'!$G$4:$H$1900,2,FALSE)</f>
        <v>тонн</v>
      </c>
      <c r="U159" s="38" t="str">
        <f>LEFT(Таблица1[[#This Row],[ОКПД]],2)</f>
        <v>10</v>
      </c>
    </row>
    <row r="160" spans="1:21" hidden="1" x14ac:dyDescent="0.25">
      <c r="A160" s="39">
        <v>44958</v>
      </c>
      <c r="B160" s="40" t="s">
        <v>17</v>
      </c>
      <c r="C160" s="40" t="s">
        <v>18</v>
      </c>
      <c r="D160" s="40" t="s">
        <v>19</v>
      </c>
      <c r="E160" s="40" t="s">
        <v>20</v>
      </c>
      <c r="F160" s="40">
        <v>168</v>
      </c>
      <c r="G160" s="40" t="s">
        <v>298</v>
      </c>
      <c r="H160" s="40" t="s">
        <v>68</v>
      </c>
      <c r="I160" s="40">
        <v>1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400</v>
      </c>
      <c r="P160" s="40">
        <v>79.905992949471212</v>
      </c>
      <c r="Q160" s="40">
        <v>52.362471508655211</v>
      </c>
      <c r="R160" s="40" t="str">
        <f t="shared" si="2"/>
        <v>10.20.13_168</v>
      </c>
      <c r="S160" s="40" t="e">
        <f>VLOOKUP(Таблица1[[#This Row],[ИД]],R$1:S$132,2,FALSE)</f>
        <v>#N/A</v>
      </c>
      <c r="T160" s="40" t="str">
        <f>VLOOKUP(Таблица1[[#This Row],[ОКЕИ]],'для единиц измирения'!$G$4:$H$1900,2,FALSE)</f>
        <v>тыс.руб</v>
      </c>
      <c r="U160" s="41" t="str">
        <f>LEFT(Таблица1[[#This Row],[ОКПД]],2)</f>
        <v>31</v>
      </c>
    </row>
    <row r="161" spans="1:21" hidden="1" x14ac:dyDescent="0.25">
      <c r="A161" s="36">
        <v>44958</v>
      </c>
      <c r="B161" s="37" t="s">
        <v>17</v>
      </c>
      <c r="C161" s="37" t="s">
        <v>18</v>
      </c>
      <c r="D161" s="37" t="s">
        <v>19</v>
      </c>
      <c r="E161" s="37" t="s">
        <v>20</v>
      </c>
      <c r="F161" s="37">
        <v>168</v>
      </c>
      <c r="G161" s="37" t="s">
        <v>298</v>
      </c>
      <c r="H161" s="37" t="s">
        <v>71</v>
      </c>
      <c r="I161" s="37"/>
      <c r="J161" s="37"/>
      <c r="K161" s="37"/>
      <c r="L161" s="37"/>
      <c r="M161" s="37"/>
      <c r="N161" s="37">
        <v>2.0230000000000001</v>
      </c>
      <c r="O161" s="37"/>
      <c r="P161" s="37"/>
      <c r="Q161" s="37"/>
      <c r="R161" s="40" t="str">
        <f t="shared" si="2"/>
        <v>10.20.13.120_168</v>
      </c>
      <c r="S161" s="37" t="str">
        <f>VLOOKUP(Таблица1[[#This Row],[ИД]],R$1:S$132,2,FALSE)</f>
        <v>Шкафы деревянные для спальни</v>
      </c>
      <c r="T161" s="37" t="str">
        <f>VLOOKUP(Таблица1[[#This Row],[ОКЕИ]],'для единиц измирения'!$G$4:$H$1900,2,FALSE)</f>
        <v>штук</v>
      </c>
      <c r="U161" s="38" t="str">
        <f>LEFT(Таблица1[[#This Row],[ОКПД]],2)</f>
        <v>31</v>
      </c>
    </row>
    <row r="162" spans="1:21" hidden="1" x14ac:dyDescent="0.25">
      <c r="A162" s="39">
        <v>44958</v>
      </c>
      <c r="B162" s="40" t="s">
        <v>17</v>
      </c>
      <c r="C162" s="40" t="s">
        <v>18</v>
      </c>
      <c r="D162" s="40" t="s">
        <v>19</v>
      </c>
      <c r="E162" s="40" t="s">
        <v>20</v>
      </c>
      <c r="F162" s="40">
        <v>168</v>
      </c>
      <c r="G162" s="40" t="s">
        <v>298</v>
      </c>
      <c r="H162" s="40" t="s">
        <v>73</v>
      </c>
      <c r="I162" s="40">
        <v>1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/>
      <c r="P162" s="40"/>
      <c r="Q162" s="40">
        <v>371.53846153846155</v>
      </c>
      <c r="R162" s="40" t="str">
        <f t="shared" si="2"/>
        <v>10.20.14_168</v>
      </c>
      <c r="S162" s="40" t="e">
        <f>VLOOKUP(Таблица1[[#This Row],[ИД]],R$1:S$132,2,FALSE)</f>
        <v>#N/A</v>
      </c>
      <c r="T162" s="40" t="str">
        <f>VLOOKUP(Таблица1[[#This Row],[ОКЕИ]],'для единиц измирения'!$G$4:$H$1900,2,FALSE)</f>
        <v>тыс.руб</v>
      </c>
      <c r="U162" s="41" t="str">
        <f>LEFT(Таблица1[[#This Row],[ОКПД]],2)</f>
        <v>31</v>
      </c>
    </row>
    <row r="163" spans="1:21" hidden="1" x14ac:dyDescent="0.25">
      <c r="A163" s="36">
        <v>44958</v>
      </c>
      <c r="B163" s="37" t="s">
        <v>17</v>
      </c>
      <c r="C163" s="37" t="s">
        <v>18</v>
      </c>
      <c r="D163" s="37" t="s">
        <v>19</v>
      </c>
      <c r="E163" s="37" t="s">
        <v>20</v>
      </c>
      <c r="F163" s="37">
        <v>168</v>
      </c>
      <c r="G163" s="37" t="s">
        <v>298</v>
      </c>
      <c r="H163" s="37" t="s">
        <v>76</v>
      </c>
      <c r="I163" s="37"/>
      <c r="J163" s="37"/>
      <c r="K163" s="37"/>
      <c r="L163" s="37">
        <v>7.0000000000000007E-2</v>
      </c>
      <c r="M163" s="37"/>
      <c r="N163" s="37">
        <v>0.13</v>
      </c>
      <c r="O163" s="37"/>
      <c r="P163" s="37"/>
      <c r="Q163" s="37"/>
      <c r="R163" s="40" t="str">
        <f t="shared" si="2"/>
        <v>10.20.14.120_168</v>
      </c>
      <c r="S163" s="37" t="str">
        <f>VLOOKUP(Таблица1[[#This Row],[ИД]],R$1:S$132,2,FALSE)</f>
        <v>Консервы рыбные в масле</v>
      </c>
      <c r="T163" s="37" t="str">
        <f>VLOOKUP(Таблица1[[#This Row],[ОКЕИ]],'для единиц измирения'!$G$4:$H$1900,2,FALSE)</f>
        <v>тыс.усл. банок</v>
      </c>
      <c r="U163" s="38" t="str">
        <f>LEFT(Таблица1[[#This Row],[ОКПД]],2)</f>
        <v>10</v>
      </c>
    </row>
    <row r="164" spans="1:21" hidden="1" x14ac:dyDescent="0.25">
      <c r="A164" s="39">
        <v>44958</v>
      </c>
      <c r="B164" s="40" t="s">
        <v>17</v>
      </c>
      <c r="C164" s="40" t="s">
        <v>18</v>
      </c>
      <c r="D164" s="40" t="s">
        <v>19</v>
      </c>
      <c r="E164" s="40" t="s">
        <v>20</v>
      </c>
      <c r="F164" s="40">
        <v>168</v>
      </c>
      <c r="G164" s="40" t="s">
        <v>298</v>
      </c>
      <c r="H164" s="40" t="s">
        <v>78</v>
      </c>
      <c r="I164" s="40">
        <v>1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45.77861163227017</v>
      </c>
      <c r="P164" s="40">
        <v>348.57142857142856</v>
      </c>
      <c r="Q164" s="40">
        <v>777</v>
      </c>
      <c r="R164" s="40" t="str">
        <f t="shared" si="2"/>
        <v>10.20.15_168</v>
      </c>
      <c r="S164" s="40" t="str">
        <f>VLOOKUP(Таблица1[[#This Row],[ИД]],R$1:S$132,2,FALSE)</f>
        <v>Изделия макаронные, кускус и аналогичные мучные изделия</v>
      </c>
      <c r="T164" s="40" t="str">
        <f>VLOOKUP(Таблица1[[#This Row],[ОКЕИ]],'для единиц измирения'!$G$4:$H$1900,2,FALSE)</f>
        <v>тонн</v>
      </c>
      <c r="U164" s="41" t="str">
        <f>LEFT(Таблица1[[#This Row],[ОКПД]],2)</f>
        <v>10</v>
      </c>
    </row>
    <row r="165" spans="1:21" hidden="1" x14ac:dyDescent="0.25">
      <c r="A165" s="36">
        <v>44958</v>
      </c>
      <c r="B165" s="37" t="s">
        <v>17</v>
      </c>
      <c r="C165" s="37" t="s">
        <v>18</v>
      </c>
      <c r="D165" s="37" t="s">
        <v>19</v>
      </c>
      <c r="E165" s="37" t="s">
        <v>20</v>
      </c>
      <c r="F165" s="37">
        <v>882</v>
      </c>
      <c r="G165" s="37" t="s">
        <v>298</v>
      </c>
      <c r="H165" s="37" t="s">
        <v>81</v>
      </c>
      <c r="I165" s="37">
        <v>3</v>
      </c>
      <c r="J165" s="37">
        <v>1.329</v>
      </c>
      <c r="K165" s="37">
        <v>0.53100000000000003</v>
      </c>
      <c r="L165" s="37">
        <v>0.85</v>
      </c>
      <c r="M165" s="37">
        <v>1.86</v>
      </c>
      <c r="N165" s="37">
        <v>0.95</v>
      </c>
      <c r="O165" s="37">
        <v>250.28248587570621</v>
      </c>
      <c r="P165" s="37">
        <v>156.35294117647058</v>
      </c>
      <c r="Q165" s="37">
        <v>195.78947368421052</v>
      </c>
      <c r="R165" s="40" t="str">
        <f t="shared" si="2"/>
        <v>10.20.2_882</v>
      </c>
      <c r="S165" s="37" t="str">
        <f>VLOOKUP(Таблица1[[#This Row],[ИД]],R$1:S$132,2,FALSE)</f>
        <v>Мебель деревянная для спальни</v>
      </c>
      <c r="T165" s="37" t="str">
        <f>VLOOKUP(Таблица1[[#This Row],[ОКЕИ]],'для единиц измирения'!$G$4:$H$1900,2,FALSE)</f>
        <v>штук</v>
      </c>
      <c r="U165" s="38" t="str">
        <f>LEFT(Таблица1[[#This Row],[ОКПД]],2)</f>
        <v>31</v>
      </c>
    </row>
    <row r="166" spans="1:21" hidden="1" x14ac:dyDescent="0.25">
      <c r="A166" s="39">
        <v>44958</v>
      </c>
      <c r="B166" s="40" t="s">
        <v>17</v>
      </c>
      <c r="C166" s="40" t="s">
        <v>18</v>
      </c>
      <c r="D166" s="40" t="s">
        <v>19</v>
      </c>
      <c r="E166" s="40" t="s">
        <v>20</v>
      </c>
      <c r="F166" s="40">
        <v>168</v>
      </c>
      <c r="G166" s="40" t="s">
        <v>298</v>
      </c>
      <c r="H166" s="40" t="s">
        <v>81</v>
      </c>
      <c r="I166" s="40">
        <v>3</v>
      </c>
      <c r="J166" s="40">
        <v>7.7460000000000004</v>
      </c>
      <c r="K166" s="40">
        <v>5.8949999999999996</v>
      </c>
      <c r="L166" s="40">
        <v>6.6440000000000001</v>
      </c>
      <c r="M166" s="40">
        <v>13.641</v>
      </c>
      <c r="N166" s="40">
        <v>13.343999999999999</v>
      </c>
      <c r="O166" s="40">
        <v>131.39949109414758</v>
      </c>
      <c r="P166" s="40">
        <v>116.58639373871162</v>
      </c>
      <c r="Q166" s="40">
        <v>102.22571942446044</v>
      </c>
      <c r="R166" s="40" t="str">
        <f t="shared" si="2"/>
        <v>10.20.2_168</v>
      </c>
      <c r="S166" s="40" t="str">
        <f>VLOOKUP(Таблица1[[#This Row],[ИД]],R$1:S$132,2,FALSE)</f>
        <v>Филе морской рыбы мороженое</v>
      </c>
      <c r="T166" s="40" t="str">
        <f>VLOOKUP(Таблица1[[#This Row],[ОКЕИ]],'для единиц измирения'!$G$4:$H$1900,2,FALSE)</f>
        <v>тонн</v>
      </c>
      <c r="U166" s="41" t="str">
        <f>LEFT(Таблица1[[#This Row],[ОКПД]],2)</f>
        <v>10</v>
      </c>
    </row>
    <row r="167" spans="1:21" hidden="1" x14ac:dyDescent="0.25">
      <c r="A167" s="36">
        <v>44958</v>
      </c>
      <c r="B167" s="37" t="s">
        <v>17</v>
      </c>
      <c r="C167" s="37" t="s">
        <v>18</v>
      </c>
      <c r="D167" s="37" t="s">
        <v>19</v>
      </c>
      <c r="E167" s="37" t="s">
        <v>20</v>
      </c>
      <c r="F167" s="37">
        <v>168</v>
      </c>
      <c r="G167" s="37" t="s">
        <v>298</v>
      </c>
      <c r="H167" s="37" t="s">
        <v>83</v>
      </c>
      <c r="I167" s="37">
        <v>1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88.888888888888886</v>
      </c>
      <c r="P167" s="37"/>
      <c r="Q167" s="37"/>
      <c r="R167" s="40" t="str">
        <f t="shared" si="2"/>
        <v>10.20.22_168</v>
      </c>
      <c r="S167" s="37" t="str">
        <f>VLOOKUP(Таблица1[[#This Row],[ИД]],R$1:S$132,2,FALSE)</f>
        <v>Консервы рыбные в масле</v>
      </c>
      <c r="T167" s="37" t="str">
        <f>VLOOKUP(Таблица1[[#This Row],[ОКЕИ]],'для единиц измирения'!$G$4:$H$1900,2,FALSE)</f>
        <v>тонн</v>
      </c>
      <c r="U167" s="38" t="str">
        <f>LEFT(Таблица1[[#This Row],[ОКПД]],2)</f>
        <v>10</v>
      </c>
    </row>
    <row r="168" spans="1:21" hidden="1" x14ac:dyDescent="0.25">
      <c r="A168" s="39">
        <v>44958</v>
      </c>
      <c r="B168" s="40" t="s">
        <v>17</v>
      </c>
      <c r="C168" s="40" t="s">
        <v>18</v>
      </c>
      <c r="D168" s="40" t="s">
        <v>19</v>
      </c>
      <c r="E168" s="40" t="s">
        <v>20</v>
      </c>
      <c r="F168" s="40">
        <v>168</v>
      </c>
      <c r="G168" s="40" t="s">
        <v>298</v>
      </c>
      <c r="H168" s="40" t="s">
        <v>324</v>
      </c>
      <c r="I168" s="40">
        <v>1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88.888888888888886</v>
      </c>
      <c r="P168" s="40"/>
      <c r="Q168" s="40"/>
      <c r="R168" s="40" t="str">
        <f t="shared" si="2"/>
        <v>10.20.22.110_168</v>
      </c>
      <c r="S168" s="40" t="str">
        <f>VLOOKUP(Таблица1[[#This Row],[ИД]],R$1:S$132,2,FALSE)</f>
        <v>Консервы из мяса и субпродуктов птицы</v>
      </c>
      <c r="T168" s="40" t="str">
        <f>VLOOKUP(Таблица1[[#This Row],[ОКЕИ]],'для единиц измирения'!$G$4:$H$1900,2,FALSE)</f>
        <v>тыс.усл. банок</v>
      </c>
      <c r="U168" s="41" t="str">
        <f>LEFT(Таблица1[[#This Row],[ОКПД]],2)</f>
        <v>10</v>
      </c>
    </row>
    <row r="169" spans="1:21" hidden="1" x14ac:dyDescent="0.25">
      <c r="A169" s="36">
        <v>44958</v>
      </c>
      <c r="B169" s="37" t="s">
        <v>17</v>
      </c>
      <c r="C169" s="37" t="s">
        <v>18</v>
      </c>
      <c r="D169" s="37" t="s">
        <v>19</v>
      </c>
      <c r="E169" s="37" t="s">
        <v>20</v>
      </c>
      <c r="F169" s="37">
        <v>168</v>
      </c>
      <c r="G169" s="37" t="s">
        <v>298</v>
      </c>
      <c r="H169" s="37" t="s">
        <v>86</v>
      </c>
      <c r="I169" s="37">
        <v>2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100.64794816414687</v>
      </c>
      <c r="P169" s="37">
        <v>78.938452851496336</v>
      </c>
      <c r="Q169" s="37">
        <v>88.448111710568071</v>
      </c>
      <c r="R169" s="40" t="str">
        <f t="shared" si="2"/>
        <v>10.20.23_168</v>
      </c>
      <c r="S169" s="37" t="e">
        <f>VLOOKUP(Таблица1[[#This Row],[ИД]],R$1:S$132,2,FALSE)</f>
        <v>#N/A</v>
      </c>
      <c r="T169" s="37" t="str">
        <f>VLOOKUP(Таблица1[[#This Row],[ОКЕИ]],'для единиц измирения'!$G$4:$H$1900,2,FALSE)</f>
        <v>штук</v>
      </c>
      <c r="U169" s="38" t="str">
        <f>LEFT(Таблица1[[#This Row],[ОКПД]],2)</f>
        <v>31</v>
      </c>
    </row>
    <row r="170" spans="1:21" hidden="1" x14ac:dyDescent="0.25">
      <c r="A170" s="39">
        <v>44958</v>
      </c>
      <c r="B170" s="40" t="s">
        <v>17</v>
      </c>
      <c r="C170" s="40" t="s">
        <v>18</v>
      </c>
      <c r="D170" s="40" t="s">
        <v>19</v>
      </c>
      <c r="E170" s="40" t="s">
        <v>20</v>
      </c>
      <c r="F170" s="40">
        <v>168</v>
      </c>
      <c r="G170" s="40" t="s">
        <v>298</v>
      </c>
      <c r="H170" s="40" t="s">
        <v>89</v>
      </c>
      <c r="I170" s="40">
        <v>2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90.569105691056905</v>
      </c>
      <c r="P170" s="40">
        <v>59.004237288135592</v>
      </c>
      <c r="Q170" s="40">
        <v>73.525721455457969</v>
      </c>
      <c r="R170" s="40" t="str">
        <f t="shared" si="2"/>
        <v>10.20.23.110_168</v>
      </c>
      <c r="S170" s="40" t="str">
        <f>VLOOKUP(Таблица1[[#This Row],[ИД]],R$1:S$132,2,FALSE)</f>
        <v>Консервы рыбные натуральные</v>
      </c>
      <c r="T170" s="40" t="str">
        <f>VLOOKUP(Таблица1[[#This Row],[ОКЕИ]],'для единиц измирения'!$G$4:$H$1900,2,FALSE)</f>
        <v>тыс.усл. банок</v>
      </c>
      <c r="U170" s="41" t="str">
        <f>LEFT(Таблица1[[#This Row],[ОКПД]],2)</f>
        <v>10</v>
      </c>
    </row>
    <row r="171" spans="1:21" hidden="1" x14ac:dyDescent="0.25">
      <c r="A171" s="36">
        <v>44958</v>
      </c>
      <c r="B171" s="37" t="s">
        <v>17</v>
      </c>
      <c r="C171" s="37" t="s">
        <v>18</v>
      </c>
      <c r="D171" s="37" t="s">
        <v>19</v>
      </c>
      <c r="E171" s="37" t="s">
        <v>20</v>
      </c>
      <c r="F171" s="37">
        <v>168</v>
      </c>
      <c r="G171" s="37" t="s">
        <v>298</v>
      </c>
      <c r="H171" s="37" t="s">
        <v>91</v>
      </c>
      <c r="I171" s="37">
        <v>2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129.45205479452054</v>
      </c>
      <c r="P171" s="37">
        <v>64.285714285714292</v>
      </c>
      <c r="Q171" s="37">
        <v>60.469314079422382</v>
      </c>
      <c r="R171" s="40" t="str">
        <f t="shared" si="2"/>
        <v>10.20.23.112_168</v>
      </c>
      <c r="S171" s="37" t="str">
        <f>VLOOKUP(Таблица1[[#This Row],[ИД]],R$1:S$132,2,FALSE)</f>
        <v xml:space="preserve">Продукты готовые из рыбы прочие, не включенные в другие группировки </v>
      </c>
      <c r="T171" s="37" t="str">
        <f>VLOOKUP(Таблица1[[#This Row],[ОКЕИ]],'для единиц измирения'!$G$4:$H$1900,2,FALSE)</f>
        <v>тонн</v>
      </c>
      <c r="U171" s="38" t="str">
        <f>LEFT(Таблица1[[#This Row],[ОКПД]],2)</f>
        <v>10</v>
      </c>
    </row>
    <row r="172" spans="1:21" x14ac:dyDescent="0.25">
      <c r="A172" s="39">
        <v>44958</v>
      </c>
      <c r="B172" s="40" t="s">
        <v>17</v>
      </c>
      <c r="C172" s="40" t="s">
        <v>18</v>
      </c>
      <c r="D172" s="40" t="s">
        <v>19</v>
      </c>
      <c r="E172" s="40" t="s">
        <v>20</v>
      </c>
      <c r="F172" s="40">
        <v>168</v>
      </c>
      <c r="G172" s="40" t="s">
        <v>298</v>
      </c>
      <c r="H172" s="40" t="s">
        <v>93</v>
      </c>
      <c r="I172" s="40">
        <v>2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105.4093567251462</v>
      </c>
      <c r="P172" s="40">
        <v>99.174690508940856</v>
      </c>
      <c r="Q172" s="40">
        <v>99.15314043754411</v>
      </c>
      <c r="R172" s="40" t="str">
        <f t="shared" si="2"/>
        <v>10.20.23.120_168</v>
      </c>
      <c r="S172" s="40" t="str">
        <f>VLOOKUP(Таблица1[[#This Row],[ИД]],R$1:S$132,2,FALSE)</f>
        <v>Уголь каменный</v>
      </c>
      <c r="T172" s="40" t="str">
        <f>VLOOKUP(Таблица1[[#This Row],[ОКЕИ]],'для единиц измирения'!$G$4:$H$1900,2,FALSE)</f>
        <v>тыс. тонн</v>
      </c>
      <c r="U172" s="41" t="str">
        <f>LEFT(Таблица1[[#This Row],[ОКПД]],2)</f>
        <v>05</v>
      </c>
    </row>
    <row r="173" spans="1:21" hidden="1" x14ac:dyDescent="0.25">
      <c r="A173" s="36">
        <v>44958</v>
      </c>
      <c r="B173" s="37" t="s">
        <v>17</v>
      </c>
      <c r="C173" s="37" t="s">
        <v>18</v>
      </c>
      <c r="D173" s="37" t="s">
        <v>19</v>
      </c>
      <c r="E173" s="37" t="s">
        <v>20</v>
      </c>
      <c r="F173" s="37">
        <v>168</v>
      </c>
      <c r="G173" s="37" t="s">
        <v>298</v>
      </c>
      <c r="H173" s="37" t="s">
        <v>95</v>
      </c>
      <c r="I173" s="37">
        <v>2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72.180451127819552</v>
      </c>
      <c r="P173" s="37">
        <v>32.432432432432435</v>
      </c>
      <c r="Q173" s="37">
        <v>52.522935779816514</v>
      </c>
      <c r="R173" s="40" t="str">
        <f t="shared" si="2"/>
        <v>10.20.23.122_168</v>
      </c>
      <c r="S173" s="37" t="str">
        <f>VLOOKUP(Таблица1[[#This Row],[ИД]],R$1:S$132,2,FALSE)</f>
        <v>Уголь коксующийся</v>
      </c>
      <c r="T173" s="37" t="str">
        <f>VLOOKUP(Таблица1[[#This Row],[ОКЕИ]],'для единиц измирения'!$G$4:$H$1900,2,FALSE)</f>
        <v>тыс. тонн</v>
      </c>
      <c r="U173" s="38" t="str">
        <f>LEFT(Таблица1[[#This Row],[ОКПД]],2)</f>
        <v>05</v>
      </c>
    </row>
    <row r="174" spans="1:21" hidden="1" x14ac:dyDescent="0.25">
      <c r="A174" s="39">
        <v>44958</v>
      </c>
      <c r="B174" s="40" t="s">
        <v>17</v>
      </c>
      <c r="C174" s="40" t="s">
        <v>18</v>
      </c>
      <c r="D174" s="40" t="s">
        <v>19</v>
      </c>
      <c r="E174" s="40" t="s">
        <v>20</v>
      </c>
      <c r="F174" s="40">
        <v>168</v>
      </c>
      <c r="G174" s="40" t="s">
        <v>298</v>
      </c>
      <c r="H174" s="40" t="s">
        <v>97</v>
      </c>
      <c r="I174" s="40">
        <v>1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92.307692307692307</v>
      </c>
      <c r="P174" s="40">
        <v>3.9867109634551494</v>
      </c>
      <c r="Q174" s="40">
        <v>4.230118443316413</v>
      </c>
      <c r="R174" s="40" t="str">
        <f t="shared" si="2"/>
        <v>10.20.23.123_168</v>
      </c>
      <c r="S174" s="40" t="str">
        <f>VLOOKUP(Таблица1[[#This Row],[ИД]],R$1:S$132,2,FALSE)</f>
        <v>Уголь  и антрацит обогащенные</v>
      </c>
      <c r="T174" s="40" t="str">
        <f>VLOOKUP(Таблица1[[#This Row],[ОКЕИ]],'для единиц измирения'!$G$4:$H$1900,2,FALSE)</f>
        <v>тыс. тонн</v>
      </c>
      <c r="U174" s="41" t="str">
        <f>LEFT(Таблица1[[#This Row],[ОКПД]],2)</f>
        <v>05</v>
      </c>
    </row>
    <row r="175" spans="1:21" hidden="1" x14ac:dyDescent="0.25">
      <c r="A175" s="36">
        <v>44958</v>
      </c>
      <c r="B175" s="37" t="s">
        <v>17</v>
      </c>
      <c r="C175" s="37" t="s">
        <v>18</v>
      </c>
      <c r="D175" s="37" t="s">
        <v>19</v>
      </c>
      <c r="E175" s="37" t="s">
        <v>20</v>
      </c>
      <c r="F175" s="37">
        <v>168</v>
      </c>
      <c r="G175" s="37" t="s">
        <v>298</v>
      </c>
      <c r="H175" s="37" t="s">
        <v>99</v>
      </c>
      <c r="I175" s="37">
        <v>1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133.33333333333334</v>
      </c>
      <c r="P175" s="37">
        <v>120</v>
      </c>
      <c r="Q175" s="37">
        <v>150</v>
      </c>
      <c r="R175" s="40" t="str">
        <f t="shared" si="2"/>
        <v>10.20.23.130_168</v>
      </c>
      <c r="S175" s="37" t="str">
        <f>VLOOKUP(Таблица1[[#This Row],[ИД]],R$1:S$132,2,FALSE)</f>
        <v>Уголь коксующийся обогащенный</v>
      </c>
      <c r="T175" s="37" t="str">
        <f>VLOOKUP(Таблица1[[#This Row],[ОКЕИ]],'для единиц измирения'!$G$4:$H$1900,2,FALSE)</f>
        <v>тыс. тонн</v>
      </c>
      <c r="U175" s="38" t="str">
        <f>LEFT(Таблица1[[#This Row],[ОКПД]],2)</f>
        <v>05</v>
      </c>
    </row>
    <row r="176" spans="1:21" hidden="1" x14ac:dyDescent="0.25">
      <c r="A176" s="39">
        <v>44958</v>
      </c>
      <c r="B176" s="40" t="s">
        <v>17</v>
      </c>
      <c r="C176" s="40" t="s">
        <v>18</v>
      </c>
      <c r="D176" s="40" t="s">
        <v>19</v>
      </c>
      <c r="E176" s="40" t="s">
        <v>20</v>
      </c>
      <c r="F176" s="40">
        <v>168</v>
      </c>
      <c r="G176" s="40" t="s">
        <v>298</v>
      </c>
      <c r="H176" s="40" t="s">
        <v>101</v>
      </c>
      <c r="I176" s="40">
        <v>2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136.29370629370629</v>
      </c>
      <c r="P176" s="40">
        <v>127.80327868852459</v>
      </c>
      <c r="Q176" s="40">
        <v>102.75722250380132</v>
      </c>
      <c r="R176" s="40" t="str">
        <f t="shared" si="2"/>
        <v>10.20.24_168</v>
      </c>
      <c r="S176" s="40" t="str">
        <f>VLOOKUP(Таблица1[[#This Row],[ИД]],R$1:S$132,2,FALSE)</f>
        <v>Уголь каменный и бурый</v>
      </c>
      <c r="T176" s="40" t="str">
        <f>VLOOKUP(Таблица1[[#This Row],[ОКЕИ]],'для единиц измирения'!$G$4:$H$1900,2,FALSE)</f>
        <v>тыс. тонн</v>
      </c>
      <c r="U176" s="41" t="str">
        <f>LEFT(Таблица1[[#This Row],[ОКПД]],2)</f>
        <v>05</v>
      </c>
    </row>
    <row r="177" spans="1:21" hidden="1" x14ac:dyDescent="0.25">
      <c r="A177" s="36">
        <v>44958</v>
      </c>
      <c r="B177" s="37" t="s">
        <v>17</v>
      </c>
      <c r="C177" s="37" t="s">
        <v>18</v>
      </c>
      <c r="D177" s="37" t="s">
        <v>19</v>
      </c>
      <c r="E177" s="37" t="s">
        <v>20</v>
      </c>
      <c r="F177" s="37">
        <v>168</v>
      </c>
      <c r="G177" s="37" t="s">
        <v>298</v>
      </c>
      <c r="H177" s="37" t="s">
        <v>104</v>
      </c>
      <c r="I177" s="37">
        <v>2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131.67021600243382</v>
      </c>
      <c r="P177" s="37">
        <v>112.70833333333333</v>
      </c>
      <c r="Q177" s="37">
        <v>94.012345679012341</v>
      </c>
      <c r="R177" s="40" t="str">
        <f t="shared" si="2"/>
        <v>10.20.24.110_168</v>
      </c>
      <c r="S177" s="37" t="str">
        <f>VLOOKUP(Таблица1[[#This Row],[ИД]],R$1:S$132,2,FALSE)</f>
        <v xml:space="preserve">Уголь каменный и бурый обогащенный </v>
      </c>
      <c r="T177" s="37" t="str">
        <f>VLOOKUP(Таблица1[[#This Row],[ОКЕИ]],'для единиц измирения'!$G$4:$H$1900,2,FALSE)</f>
        <v>тыс. тонн</v>
      </c>
      <c r="U177" s="38" t="str">
        <f>LEFT(Таблица1[[#This Row],[ОКПД]],2)</f>
        <v>05</v>
      </c>
    </row>
    <row r="178" spans="1:21" hidden="1" x14ac:dyDescent="0.25">
      <c r="A178" s="39">
        <v>44958</v>
      </c>
      <c r="B178" s="40" t="s">
        <v>17</v>
      </c>
      <c r="C178" s="40" t="s">
        <v>18</v>
      </c>
      <c r="D178" s="40" t="s">
        <v>19</v>
      </c>
      <c r="E178" s="40" t="s">
        <v>20</v>
      </c>
      <c r="F178" s="40">
        <v>168</v>
      </c>
      <c r="G178" s="40" t="s">
        <v>298</v>
      </c>
      <c r="H178" s="40" t="s">
        <v>106</v>
      </c>
      <c r="I178" s="40">
        <v>1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55.555555555555557</v>
      </c>
      <c r="P178" s="40">
        <v>100</v>
      </c>
      <c r="Q178" s="40">
        <v>93.333333333333329</v>
      </c>
      <c r="R178" s="40" t="str">
        <f t="shared" si="2"/>
        <v>10.20.24.112_168</v>
      </c>
      <c r="S178" s="40" t="str">
        <f>VLOOKUP(Таблица1[[#This Row],[ИД]],R$1:S$132,2,FALSE)</f>
        <v>Уголь бурый рядовой (лигнит)</v>
      </c>
      <c r="T178" s="40" t="str">
        <f>VLOOKUP(Таблица1[[#This Row],[ОКЕИ]],'для единиц измирения'!$G$4:$H$1900,2,FALSE)</f>
        <v>тыс. тонн</v>
      </c>
      <c r="U178" s="41" t="str">
        <f>LEFT(Таблица1[[#This Row],[ОКПД]],2)</f>
        <v>05</v>
      </c>
    </row>
    <row r="179" spans="1:21" hidden="1" x14ac:dyDescent="0.25">
      <c r="A179" s="36">
        <v>44958</v>
      </c>
      <c r="B179" s="37" t="s">
        <v>17</v>
      </c>
      <c r="C179" s="37" t="s">
        <v>18</v>
      </c>
      <c r="D179" s="37" t="s">
        <v>19</v>
      </c>
      <c r="E179" s="37" t="s">
        <v>20</v>
      </c>
      <c r="F179" s="37">
        <v>168</v>
      </c>
      <c r="G179" s="37" t="s">
        <v>298</v>
      </c>
      <c r="H179" s="37" t="s">
        <v>108</v>
      </c>
      <c r="I179" s="37">
        <v>2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131.81818181818181</v>
      </c>
      <c r="P179" s="37">
        <v>28.06451612903226</v>
      </c>
      <c r="Q179" s="37">
        <v>25.5</v>
      </c>
      <c r="R179" s="40" t="str">
        <f t="shared" si="2"/>
        <v>10.20.24.113_168</v>
      </c>
      <c r="S179" s="37" t="str">
        <f>VLOOKUP(Таблица1[[#This Row],[ИД]],R$1:S$132,2,FALSE)</f>
        <v>Газ природный и попутный</v>
      </c>
      <c r="T179" s="37" t="str">
        <f>VLOOKUP(Таблица1[[#This Row],[ОКЕИ]],'для единиц измирения'!$G$4:$H$1900,2,FALSE)</f>
        <v>млн.м3</v>
      </c>
      <c r="U179" s="38" t="str">
        <f>LEFT(Таблица1[[#This Row],[ОКПД]],2)</f>
        <v>06</v>
      </c>
    </row>
    <row r="180" spans="1:21" hidden="1" x14ac:dyDescent="0.25">
      <c r="A180" s="39">
        <v>44958</v>
      </c>
      <c r="B180" s="40" t="s">
        <v>17</v>
      </c>
      <c r="C180" s="40" t="s">
        <v>18</v>
      </c>
      <c r="D180" s="40" t="s">
        <v>19</v>
      </c>
      <c r="E180" s="40" t="s">
        <v>20</v>
      </c>
      <c r="F180" s="40">
        <v>168</v>
      </c>
      <c r="G180" s="40" t="s">
        <v>298</v>
      </c>
      <c r="H180" s="40" t="s">
        <v>110</v>
      </c>
      <c r="I180" s="40">
        <v>2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151.44566301096711</v>
      </c>
      <c r="P180" s="40">
        <v>206.66666666666666</v>
      </c>
      <c r="Q180" s="40">
        <v>142.88951841359773</v>
      </c>
      <c r="R180" s="40" t="str">
        <f t="shared" si="2"/>
        <v>10.20.24.120_168</v>
      </c>
      <c r="S180" s="40" t="str">
        <f>VLOOKUP(Таблица1[[#This Row],[ИД]],R$1:S$132,2,FALSE)</f>
        <v>Газ горючий природный (газ естественный)</v>
      </c>
      <c r="T180" s="40" t="str">
        <f>VLOOKUP(Таблица1[[#This Row],[ОКЕИ]],'для единиц измирения'!$G$4:$H$1900,2,FALSE)</f>
        <v>млн.м3</v>
      </c>
      <c r="U180" s="41" t="str">
        <f>LEFT(Таблица1[[#This Row],[ОКПД]],2)</f>
        <v>06</v>
      </c>
    </row>
    <row r="181" spans="1:21" hidden="1" x14ac:dyDescent="0.25">
      <c r="A181" s="36">
        <v>44958</v>
      </c>
      <c r="B181" s="37" t="s">
        <v>17</v>
      </c>
      <c r="C181" s="37" t="s">
        <v>18</v>
      </c>
      <c r="D181" s="37" t="s">
        <v>19</v>
      </c>
      <c r="E181" s="37" t="s">
        <v>20</v>
      </c>
      <c r="F181" s="37">
        <v>168</v>
      </c>
      <c r="G181" s="37" t="s">
        <v>298</v>
      </c>
      <c r="H181" s="37" t="s">
        <v>112</v>
      </c>
      <c r="I181" s="37">
        <v>1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111.76470588235294</v>
      </c>
      <c r="P181" s="37">
        <v>12.881355932203389</v>
      </c>
      <c r="Q181" s="37">
        <v>14.845360824742269</v>
      </c>
      <c r="R181" s="40" t="str">
        <f t="shared" si="2"/>
        <v>10.20.24.123_168</v>
      </c>
      <c r="S181" s="37" t="e">
        <f>VLOOKUP(Таблица1[[#This Row],[ИД]],R$1:S$132,2,FALSE)</f>
        <v>#N/A</v>
      </c>
      <c r="T181" s="37" t="str">
        <f>VLOOKUP(Таблица1[[#This Row],[ОКЕИ]],'для единиц измирения'!$G$4:$H$1900,2,FALSE)</f>
        <v>тыс.м3</v>
      </c>
      <c r="U181" s="38" t="str">
        <f>LEFT(Таблица1[[#This Row],[ОКПД]],2)</f>
        <v>08</v>
      </c>
    </row>
    <row r="182" spans="1:21" hidden="1" x14ac:dyDescent="0.25">
      <c r="A182" s="39">
        <v>44958</v>
      </c>
      <c r="B182" s="40" t="s">
        <v>17</v>
      </c>
      <c r="C182" s="40" t="s">
        <v>18</v>
      </c>
      <c r="D182" s="40" t="s">
        <v>19</v>
      </c>
      <c r="E182" s="40" t="s">
        <v>20</v>
      </c>
      <c r="F182" s="40">
        <v>882</v>
      </c>
      <c r="G182" s="40" t="s">
        <v>298</v>
      </c>
      <c r="H182" s="40" t="s">
        <v>114</v>
      </c>
      <c r="I182" s="40">
        <v>1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1750</v>
      </c>
      <c r="P182" s="40"/>
      <c r="Q182" s="40"/>
      <c r="R182" s="40" t="str">
        <f t="shared" si="2"/>
        <v>10.20.25.110_882</v>
      </c>
      <c r="S182" s="40" t="e">
        <f>VLOOKUP(Таблица1[[#This Row],[ИД]],R$1:S$132,2,FALSE)</f>
        <v>#N/A</v>
      </c>
      <c r="T182" s="40" t="str">
        <f>VLOOKUP(Таблица1[[#This Row],[ОКЕИ]],'для единиц измирения'!$G$4:$H$1900,2,FALSE)</f>
        <v>тыс.м3</v>
      </c>
      <c r="U182" s="41" t="str">
        <f>LEFT(Таблица1[[#This Row],[ОКПД]],2)</f>
        <v>08</v>
      </c>
    </row>
    <row r="183" spans="1:21" hidden="1" x14ac:dyDescent="0.25">
      <c r="A183" s="36">
        <v>44958</v>
      </c>
      <c r="B183" s="37" t="s">
        <v>17</v>
      </c>
      <c r="C183" s="37" t="s">
        <v>18</v>
      </c>
      <c r="D183" s="37" t="s">
        <v>19</v>
      </c>
      <c r="E183" s="37" t="s">
        <v>20</v>
      </c>
      <c r="F183" s="37">
        <v>168</v>
      </c>
      <c r="G183" s="37" t="s">
        <v>298</v>
      </c>
      <c r="H183" s="37" t="s">
        <v>114</v>
      </c>
      <c r="I183" s="37">
        <v>1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2450</v>
      </c>
      <c r="P183" s="37"/>
      <c r="Q183" s="37"/>
      <c r="R183" s="40" t="str">
        <f t="shared" si="2"/>
        <v>10.20.25.110_168</v>
      </c>
      <c r="S183" s="37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83" s="37" t="str">
        <f>VLOOKUP(Таблица1[[#This Row],[ОКЕИ]],'для единиц измирения'!$G$4:$H$1900,2,FALSE)</f>
        <v>тонн</v>
      </c>
      <c r="U183" s="38" t="str">
        <f>LEFT(Таблица1[[#This Row],[ОКПД]],2)</f>
        <v>10</v>
      </c>
    </row>
    <row r="184" spans="1:21" hidden="1" x14ac:dyDescent="0.25">
      <c r="A184" s="39">
        <v>44958</v>
      </c>
      <c r="B184" s="40" t="s">
        <v>17</v>
      </c>
      <c r="C184" s="40" t="s">
        <v>18</v>
      </c>
      <c r="D184" s="40" t="s">
        <v>19</v>
      </c>
      <c r="E184" s="40" t="s">
        <v>20</v>
      </c>
      <c r="F184" s="40">
        <v>168</v>
      </c>
      <c r="G184" s="40" t="s">
        <v>298</v>
      </c>
      <c r="H184" s="40" t="s">
        <v>118</v>
      </c>
      <c r="I184" s="40">
        <v>1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910</v>
      </c>
      <c r="P184" s="40"/>
      <c r="Q184" s="40"/>
      <c r="R184" s="40" t="str">
        <f t="shared" si="2"/>
        <v>10.20.25.111_168</v>
      </c>
      <c r="S184" s="40" t="str">
        <f>VLOOKUP(Таблица1[[#This Row],[ИД]],R$1:S$132,2,FALSE)</f>
        <v>Изделия колбасные, включая  изделия колбасные для детского питания</v>
      </c>
      <c r="T184" s="40" t="str">
        <f>VLOOKUP(Таблица1[[#This Row],[ОКЕИ]],'для единиц измирения'!$G$4:$H$1900,2,FALSE)</f>
        <v>тонн</v>
      </c>
      <c r="U184" s="41" t="str">
        <f>LEFT(Таблица1[[#This Row],[ОКПД]],2)</f>
        <v>10</v>
      </c>
    </row>
    <row r="185" spans="1:21" hidden="1" x14ac:dyDescent="0.25">
      <c r="A185" s="36">
        <v>44958</v>
      </c>
      <c r="B185" s="37" t="s">
        <v>17</v>
      </c>
      <c r="C185" s="37" t="s">
        <v>18</v>
      </c>
      <c r="D185" s="37" t="s">
        <v>19</v>
      </c>
      <c r="E185" s="37" t="s">
        <v>20</v>
      </c>
      <c r="F185" s="37">
        <v>882</v>
      </c>
      <c r="G185" s="37" t="s">
        <v>298</v>
      </c>
      <c r="H185" s="37" t="s">
        <v>118</v>
      </c>
      <c r="I185" s="37">
        <v>1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650</v>
      </c>
      <c r="P185" s="37"/>
      <c r="Q185" s="37"/>
      <c r="R185" s="40" t="str">
        <f t="shared" si="2"/>
        <v>10.20.25.111_882</v>
      </c>
      <c r="S185" s="37" t="str">
        <f>VLOOKUP(Таблица1[[#This Row],[ИД]],R$1:S$132,2,FALSE)</f>
        <v>Изделия колбасные вареные, в том числе фаршированные</v>
      </c>
      <c r="T185" s="37" t="str">
        <f>VLOOKUP(Таблица1[[#This Row],[ОКЕИ]],'для единиц измирения'!$G$4:$H$1900,2,FALSE)</f>
        <v>тонн</v>
      </c>
      <c r="U185" s="38" t="str">
        <f>LEFT(Таблица1[[#This Row],[ОКПД]],2)</f>
        <v>10</v>
      </c>
    </row>
    <row r="186" spans="1:21" hidden="1" x14ac:dyDescent="0.25">
      <c r="A186" s="39">
        <v>44958</v>
      </c>
      <c r="B186" s="40" t="s">
        <v>17</v>
      </c>
      <c r="C186" s="40" t="s">
        <v>18</v>
      </c>
      <c r="D186" s="40" t="s">
        <v>19</v>
      </c>
      <c r="E186" s="40" t="s">
        <v>20</v>
      </c>
      <c r="F186" s="40">
        <v>882</v>
      </c>
      <c r="G186" s="40" t="s">
        <v>298</v>
      </c>
      <c r="H186" s="40" t="s">
        <v>326</v>
      </c>
      <c r="I186" s="40">
        <v>1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/>
      <c r="P186" s="40"/>
      <c r="Q186" s="40"/>
      <c r="R186" s="40" t="str">
        <f t="shared" si="2"/>
        <v>10.20.25.113_882</v>
      </c>
      <c r="S186" s="40" t="str">
        <f>VLOOKUP(Таблица1[[#This Row],[ИД]],R$1:S$132,2,FALSE)</f>
        <v>Изделия колбасные копченые</v>
      </c>
      <c r="T186" s="40" t="str">
        <f>VLOOKUP(Таблица1[[#This Row],[ОКЕИ]],'для единиц измирения'!$G$4:$H$1900,2,FALSE)</f>
        <v>тонн</v>
      </c>
      <c r="U186" s="41" t="str">
        <f>LEFT(Таблица1[[#This Row],[ОКПД]],2)</f>
        <v>10</v>
      </c>
    </row>
    <row r="187" spans="1:21" hidden="1" x14ac:dyDescent="0.25">
      <c r="A187" s="36">
        <v>44958</v>
      </c>
      <c r="B187" s="37" t="s">
        <v>17</v>
      </c>
      <c r="C187" s="37" t="s">
        <v>18</v>
      </c>
      <c r="D187" s="37" t="s">
        <v>19</v>
      </c>
      <c r="E187" s="37" t="s">
        <v>20</v>
      </c>
      <c r="F187" s="37">
        <v>168</v>
      </c>
      <c r="G187" s="37" t="s">
        <v>298</v>
      </c>
      <c r="H187" s="37" t="s">
        <v>326</v>
      </c>
      <c r="I187" s="37">
        <v>1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/>
      <c r="P187" s="37"/>
      <c r="Q187" s="37"/>
      <c r="R187" s="40" t="str">
        <f t="shared" si="2"/>
        <v>10.20.25.113_168</v>
      </c>
      <c r="S187" s="37" t="str">
        <f>VLOOKUP(Таблица1[[#This Row],[ИД]],R$1:S$132,2,FALSE)</f>
        <v>Изделия колбасные из термически обработанных ингредиентов</v>
      </c>
      <c r="T187" s="37" t="str">
        <f>VLOOKUP(Таблица1[[#This Row],[ОКЕИ]],'для единиц измирения'!$G$4:$H$1900,2,FALSE)</f>
        <v>тонн</v>
      </c>
      <c r="U187" s="38" t="str">
        <f>LEFT(Таблица1[[#This Row],[ОКПД]],2)</f>
        <v>10</v>
      </c>
    </row>
    <row r="188" spans="1:21" hidden="1" x14ac:dyDescent="0.25">
      <c r="A188" s="39">
        <v>44958</v>
      </c>
      <c r="B188" s="40" t="s">
        <v>17</v>
      </c>
      <c r="C188" s="40" t="s">
        <v>18</v>
      </c>
      <c r="D188" s="40" t="s">
        <v>19</v>
      </c>
      <c r="E188" s="40" t="s">
        <v>20</v>
      </c>
      <c r="F188" s="40">
        <v>882</v>
      </c>
      <c r="G188" s="40" t="s">
        <v>298</v>
      </c>
      <c r="H188" s="40" t="s">
        <v>120</v>
      </c>
      <c r="I188" s="40">
        <v>2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128.10590631364562</v>
      </c>
      <c r="P188" s="40">
        <v>74</v>
      </c>
      <c r="Q188" s="40">
        <v>117.89473684210526</v>
      </c>
      <c r="R188" s="40" t="str">
        <f t="shared" si="2"/>
        <v>10.20.25.120_882</v>
      </c>
      <c r="S188" s="40" t="str">
        <f>VLOOKUP(Таблица1[[#This Row],[ИД]],R$1:S$132,2,FALSE)</f>
        <v>Продукты из мяса и мяса птицы</v>
      </c>
      <c r="T188" s="40" t="str">
        <f>VLOOKUP(Таблица1[[#This Row],[ОКЕИ]],'для единиц измирения'!$G$4:$H$1900,2,FALSE)</f>
        <v>тонн</v>
      </c>
      <c r="U188" s="41" t="str">
        <f>LEFT(Таблица1[[#This Row],[ОКПД]],2)</f>
        <v>10</v>
      </c>
    </row>
    <row r="189" spans="1:21" hidden="1" x14ac:dyDescent="0.25">
      <c r="A189" s="36">
        <v>44958</v>
      </c>
      <c r="B189" s="37" t="s">
        <v>17</v>
      </c>
      <c r="C189" s="37" t="s">
        <v>18</v>
      </c>
      <c r="D189" s="37" t="s">
        <v>19</v>
      </c>
      <c r="E189" s="37" t="s">
        <v>20</v>
      </c>
      <c r="F189" s="37">
        <v>168</v>
      </c>
      <c r="G189" s="37" t="s">
        <v>298</v>
      </c>
      <c r="H189" s="37" t="s">
        <v>120</v>
      </c>
      <c r="I189" s="37">
        <v>2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130.17751479289942</v>
      </c>
      <c r="P189" s="37">
        <v>73.825503355704697</v>
      </c>
      <c r="Q189" s="37">
        <v>118.59756097560975</v>
      </c>
      <c r="R189" s="40" t="str">
        <f t="shared" si="2"/>
        <v>10.20.25.120_168</v>
      </c>
      <c r="S189" s="37" t="str">
        <f>VLOOKUP(Таблица1[[#This Row],[ИД]],R$1:S$132,2,FALSE)</f>
        <v>Продукты из мяса</v>
      </c>
      <c r="T189" s="37" t="str">
        <f>VLOOKUP(Таблица1[[#This Row],[ОКЕИ]],'для единиц измирения'!$G$4:$H$1900,2,FALSE)</f>
        <v>тонн</v>
      </c>
      <c r="U189" s="38" t="str">
        <f>LEFT(Таблица1[[#This Row],[ОКПД]],2)</f>
        <v>10</v>
      </c>
    </row>
    <row r="190" spans="1:21" hidden="1" x14ac:dyDescent="0.25">
      <c r="A190" s="39">
        <v>44958</v>
      </c>
      <c r="B190" s="40" t="s">
        <v>17</v>
      </c>
      <c r="C190" s="40" t="s">
        <v>18</v>
      </c>
      <c r="D190" s="40" t="s">
        <v>19</v>
      </c>
      <c r="E190" s="40" t="s">
        <v>20</v>
      </c>
      <c r="F190" s="40">
        <v>168</v>
      </c>
      <c r="G190" s="40" t="s">
        <v>298</v>
      </c>
      <c r="H190" s="40" t="s">
        <v>122</v>
      </c>
      <c r="I190" s="40">
        <v>1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400</v>
      </c>
      <c r="P190" s="40"/>
      <c r="Q190" s="40"/>
      <c r="R190" s="40" t="str">
        <f t="shared" si="2"/>
        <v>10.20.25.190_168</v>
      </c>
      <c r="S190" s="40" t="str">
        <f>VLOOKUP(Таблица1[[#This Row],[ИД]],R$1:S$132,2,FALSE)</f>
        <v>Продукты из мяса птицы</v>
      </c>
      <c r="T190" s="40" t="str">
        <f>VLOOKUP(Таблица1[[#This Row],[ОКЕИ]],'для единиц измирения'!$G$4:$H$1900,2,FALSE)</f>
        <v>тонн</v>
      </c>
      <c r="U190" s="41" t="str">
        <f>LEFT(Таблица1[[#This Row],[ОКПД]],2)</f>
        <v>10</v>
      </c>
    </row>
    <row r="191" spans="1:21" hidden="1" x14ac:dyDescent="0.25">
      <c r="A191" s="36">
        <v>44958</v>
      </c>
      <c r="B191" s="37" t="s">
        <v>17</v>
      </c>
      <c r="C191" s="37" t="s">
        <v>18</v>
      </c>
      <c r="D191" s="37" t="s">
        <v>19</v>
      </c>
      <c r="E191" s="37" t="s">
        <v>20</v>
      </c>
      <c r="F191" s="37">
        <v>168</v>
      </c>
      <c r="G191" s="37" t="s">
        <v>298</v>
      </c>
      <c r="H191" s="37" t="s">
        <v>328</v>
      </c>
      <c r="I191" s="37">
        <v>1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42.857142857142854</v>
      </c>
      <c r="P191" s="37"/>
      <c r="Q191" s="37"/>
      <c r="R191" s="40" t="str">
        <f t="shared" si="2"/>
        <v>10.20.33_168</v>
      </c>
      <c r="S191" s="37" t="str">
        <f>VLOOKUP(Таблица1[[#This Row],[ИД]],R$1:S$132,2,FALSE)</f>
        <v>Полуфабрикаты мясные, мясосодержащие, охлажденные, замороженные</v>
      </c>
      <c r="T191" s="37" t="str">
        <f>VLOOKUP(Таблица1[[#This Row],[ОКЕИ]],'для единиц измирения'!$G$4:$H$1900,2,FALSE)</f>
        <v>тонн</v>
      </c>
      <c r="U191" s="38" t="str">
        <f>LEFT(Таблица1[[#This Row],[ОКПД]],2)</f>
        <v>10</v>
      </c>
    </row>
    <row r="192" spans="1:21" hidden="1" x14ac:dyDescent="0.25">
      <c r="A192" s="39">
        <v>44958</v>
      </c>
      <c r="B192" s="40" t="s">
        <v>17</v>
      </c>
      <c r="C192" s="40" t="s">
        <v>18</v>
      </c>
      <c r="D192" s="40" t="s">
        <v>19</v>
      </c>
      <c r="E192" s="40" t="s">
        <v>20</v>
      </c>
      <c r="F192" s="40">
        <v>168</v>
      </c>
      <c r="G192" s="40" t="s">
        <v>298</v>
      </c>
      <c r="H192" s="40" t="s">
        <v>124</v>
      </c>
      <c r="I192" s="40">
        <v>2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150</v>
      </c>
      <c r="P192" s="40">
        <v>133.33333333333334</v>
      </c>
      <c r="Q192" s="40">
        <v>125</v>
      </c>
      <c r="R192" s="40" t="str">
        <f t="shared" si="2"/>
        <v>10.51.12_168</v>
      </c>
      <c r="S192" s="40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192" s="40" t="str">
        <f>VLOOKUP(Таблица1[[#This Row],[ОКЕИ]],'для единиц измирения'!$G$4:$H$1900,2,FALSE)</f>
        <v>тонн</v>
      </c>
      <c r="U192" s="41" t="str">
        <f>LEFT(Таблица1[[#This Row],[ОКПД]],2)</f>
        <v>10</v>
      </c>
    </row>
    <row r="193" spans="1:21" hidden="1" x14ac:dyDescent="0.25">
      <c r="A193" s="36">
        <v>44958</v>
      </c>
      <c r="B193" s="37" t="s">
        <v>17</v>
      </c>
      <c r="C193" s="37" t="s">
        <v>18</v>
      </c>
      <c r="D193" s="37" t="s">
        <v>19</v>
      </c>
      <c r="E193" s="37" t="s">
        <v>20</v>
      </c>
      <c r="F193" s="37">
        <v>168</v>
      </c>
      <c r="G193" s="37" t="s">
        <v>298</v>
      </c>
      <c r="H193" s="37" t="s">
        <v>127</v>
      </c>
      <c r="I193" s="37">
        <v>4</v>
      </c>
      <c r="J193" s="37">
        <v>6.25</v>
      </c>
      <c r="K193" s="37">
        <v>5.82</v>
      </c>
      <c r="L193" s="37">
        <v>5.9429999999999996</v>
      </c>
      <c r="M193" s="37">
        <v>12.07</v>
      </c>
      <c r="N193" s="37">
        <v>11.282999999999999</v>
      </c>
      <c r="O193" s="37">
        <v>107.38831615120274</v>
      </c>
      <c r="P193" s="37">
        <v>105.16574120814404</v>
      </c>
      <c r="Q193" s="37">
        <v>106.97509527607906</v>
      </c>
      <c r="R193" s="40" t="str">
        <f t="shared" si="2"/>
        <v>10.51.40_168</v>
      </c>
      <c r="S193" s="37" t="str">
        <f>VLOOKUP(Таблица1[[#This Row],[ИД]],R$1:S$132,2,FALSE)</f>
        <v>Консервы мясные (мясосодержащие), включая консервы для детского питания</v>
      </c>
      <c r="T193" s="37" t="str">
        <f>VLOOKUP(Таблица1[[#This Row],[ОКЕИ]],'для единиц измирения'!$G$4:$H$1900,2,FALSE)</f>
        <v>тыс.усл. банок</v>
      </c>
      <c r="U193" s="38" t="str">
        <f>LEFT(Таблица1[[#This Row],[ОКПД]],2)</f>
        <v>10</v>
      </c>
    </row>
    <row r="194" spans="1:21" hidden="1" x14ac:dyDescent="0.25">
      <c r="A194" s="39">
        <v>44958</v>
      </c>
      <c r="B194" s="40" t="s">
        <v>17</v>
      </c>
      <c r="C194" s="40" t="s">
        <v>18</v>
      </c>
      <c r="D194" s="40" t="s">
        <v>19</v>
      </c>
      <c r="E194" s="40" t="s">
        <v>20</v>
      </c>
      <c r="F194" s="40">
        <v>168</v>
      </c>
      <c r="G194" s="40" t="s">
        <v>298</v>
      </c>
      <c r="H194" s="40" t="s">
        <v>129</v>
      </c>
      <c r="I194" s="40">
        <v>4</v>
      </c>
      <c r="J194" s="40">
        <v>6.25</v>
      </c>
      <c r="K194" s="40">
        <v>5.82</v>
      </c>
      <c r="L194" s="40">
        <v>5.9429999999999996</v>
      </c>
      <c r="M194" s="40">
        <v>12.07</v>
      </c>
      <c r="N194" s="40">
        <v>11.282999999999999</v>
      </c>
      <c r="O194" s="40">
        <v>107.38831615120274</v>
      </c>
      <c r="P194" s="40">
        <v>105.16574120814404</v>
      </c>
      <c r="Q194" s="40">
        <v>106.97509527607906</v>
      </c>
      <c r="R194" s="40" t="str">
        <f t="shared" si="2"/>
        <v>10.51.40.003.АГ_168</v>
      </c>
      <c r="S194" s="40" t="str">
        <f>VLOOKUP(Таблица1[[#This Row],[ИД]],R$1:S$132,2,FALSE)</f>
        <v>Консервы мясные</v>
      </c>
      <c r="T194" s="40" t="str">
        <f>VLOOKUP(Таблица1[[#This Row],[ОКЕИ]],'для единиц измирения'!$G$4:$H$1900,2,FALSE)</f>
        <v>тыс.усл. банок</v>
      </c>
      <c r="U194" s="41"/>
    </row>
    <row r="195" spans="1:21" hidden="1" x14ac:dyDescent="0.25">
      <c r="A195" s="36">
        <v>44958</v>
      </c>
      <c r="B195" s="37" t="s">
        <v>17</v>
      </c>
      <c r="C195" s="37" t="s">
        <v>18</v>
      </c>
      <c r="D195" s="37" t="s">
        <v>19</v>
      </c>
      <c r="E195" s="37" t="s">
        <v>20</v>
      </c>
      <c r="F195" s="37">
        <v>168</v>
      </c>
      <c r="G195" s="37" t="s">
        <v>298</v>
      </c>
      <c r="H195" s="37" t="s">
        <v>132</v>
      </c>
      <c r="I195" s="37">
        <v>2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88.888888888888886</v>
      </c>
      <c r="P195" s="37">
        <v>80</v>
      </c>
      <c r="Q195" s="37">
        <v>94.444444444444443</v>
      </c>
      <c r="R195" s="40" t="str">
        <f t="shared" ref="R195:R258" si="3">CONCATENATE(H195,E195,F195)</f>
        <v>10.51.40.100_168</v>
      </c>
      <c r="S195" s="37" t="str">
        <f>VLOOKUP(Таблица1[[#This Row],[ИД]],R$1:S$132,2,FALSE)</f>
        <v>Консервы мясосодержащие</v>
      </c>
      <c r="T195" s="37" t="str">
        <f>VLOOKUP(Таблица1[[#This Row],[ОКЕИ]],'для единиц измирения'!$G$4:$H$1900,2,FALSE)</f>
        <v>тыс.усл. банок</v>
      </c>
      <c r="U195" s="38" t="str">
        <f>LEFT(Таблица1[[#This Row],[ОКПД]],2)</f>
        <v>10</v>
      </c>
    </row>
    <row r="196" spans="1:21" hidden="1" x14ac:dyDescent="0.25">
      <c r="A196" s="39">
        <v>44958</v>
      </c>
      <c r="B196" s="40" t="s">
        <v>17</v>
      </c>
      <c r="C196" s="40" t="s">
        <v>18</v>
      </c>
      <c r="D196" s="40" t="s">
        <v>19</v>
      </c>
      <c r="E196" s="40" t="s">
        <v>20</v>
      </c>
      <c r="F196" s="40">
        <v>168</v>
      </c>
      <c r="G196" s="40" t="s">
        <v>298</v>
      </c>
      <c r="H196" s="40" t="s">
        <v>134</v>
      </c>
      <c r="I196" s="40">
        <v>4</v>
      </c>
      <c r="J196" s="40">
        <v>6.17</v>
      </c>
      <c r="K196" s="40">
        <v>5.73</v>
      </c>
      <c r="L196" s="40">
        <v>5.843</v>
      </c>
      <c r="M196" s="40">
        <v>11.9</v>
      </c>
      <c r="N196" s="40">
        <v>11.103</v>
      </c>
      <c r="O196" s="40">
        <v>107.67888307155323</v>
      </c>
      <c r="P196" s="40">
        <v>105.59644018483655</v>
      </c>
      <c r="Q196" s="40">
        <v>107.17824011528415</v>
      </c>
      <c r="R196" s="40" t="str">
        <f t="shared" si="3"/>
        <v>10.51.40.300_168</v>
      </c>
      <c r="S196" s="40" t="str">
        <f>VLOOKUP(Таблица1[[#This Row],[ИД]],R$1:S$132,2,FALSE)</f>
        <v>Блюда обеденные вторые мясосодержащие консервированные</v>
      </c>
      <c r="T196" s="40" t="str">
        <f>VLOOKUP(Таблица1[[#This Row],[ОКЕИ]],'для единиц измирения'!$G$4:$H$1900,2,FALSE)</f>
        <v>тыс.усл. банок</v>
      </c>
      <c r="U196" s="41" t="str">
        <f>LEFT(Таблица1[[#This Row],[ОКПД]],2)</f>
        <v>10</v>
      </c>
    </row>
    <row r="197" spans="1:21" hidden="1" x14ac:dyDescent="0.25">
      <c r="A197" s="36">
        <v>44958</v>
      </c>
      <c r="B197" s="37" t="s">
        <v>17</v>
      </c>
      <c r="C197" s="37" t="s">
        <v>18</v>
      </c>
      <c r="D197" s="37" t="s">
        <v>19</v>
      </c>
      <c r="E197" s="37" t="s">
        <v>20</v>
      </c>
      <c r="F197" s="37">
        <v>168</v>
      </c>
      <c r="G197" s="37" t="s">
        <v>298</v>
      </c>
      <c r="H197" s="37" t="s">
        <v>137</v>
      </c>
      <c r="I197" s="37">
        <v>3</v>
      </c>
      <c r="J197" s="37">
        <v>3.72</v>
      </c>
      <c r="K197" s="37">
        <v>3.38</v>
      </c>
      <c r="L197" s="37">
        <v>3.2229999999999999</v>
      </c>
      <c r="M197" s="37">
        <v>7.1</v>
      </c>
      <c r="N197" s="37">
        <v>6.3929999999999998</v>
      </c>
      <c r="O197" s="37">
        <v>110.05917159763314</v>
      </c>
      <c r="P197" s="37">
        <v>115.42041576171269</v>
      </c>
      <c r="Q197" s="37">
        <v>111.058970749257</v>
      </c>
      <c r="R197" s="40" t="str">
        <f t="shared" si="3"/>
        <v>10.51.40.310_168</v>
      </c>
      <c r="S197" s="37" t="str">
        <f>VLOOKUP(Таблица1[[#This Row],[ИД]],R$1:S$132,2,FALSE)</f>
        <v>Консервы из мяса и субпродуктов птицы</v>
      </c>
      <c r="T197" s="37" t="str">
        <f>VLOOKUP(Таблица1[[#This Row],[ОКЕИ]],'для единиц измирения'!$G$4:$H$1900,2,FALSE)</f>
        <v>тыс.усл. банок</v>
      </c>
      <c r="U197" s="38" t="str">
        <f>LEFT(Таблица1[[#This Row],[ОКПД]],2)</f>
        <v>10</v>
      </c>
    </row>
    <row r="198" spans="1:21" hidden="1" x14ac:dyDescent="0.25">
      <c r="A198" s="39">
        <v>44958</v>
      </c>
      <c r="B198" s="40" t="s">
        <v>17</v>
      </c>
      <c r="C198" s="40" t="s">
        <v>18</v>
      </c>
      <c r="D198" s="40" t="s">
        <v>19</v>
      </c>
      <c r="E198" s="40" t="s">
        <v>20</v>
      </c>
      <c r="F198" s="40">
        <v>168</v>
      </c>
      <c r="G198" s="40" t="s">
        <v>298</v>
      </c>
      <c r="H198" s="40" t="s">
        <v>330</v>
      </c>
      <c r="I198" s="40">
        <v>1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104.25531914893617</v>
      </c>
      <c r="P198" s="40">
        <v>93.511450381679396</v>
      </c>
      <c r="Q198" s="40">
        <v>101.91082802547771</v>
      </c>
      <c r="R198" s="40" t="str">
        <f t="shared" si="3"/>
        <v>10.51.40.330_168</v>
      </c>
      <c r="S198" s="40" t="str">
        <f>VLOOKUP(Таблица1[[#This Row],[ИД]],R$1:S$132,2,FALSE)</f>
        <v>Рыба переработанная и консервированная, ракообразные и моллюски</v>
      </c>
      <c r="T198" s="40" t="str">
        <f>VLOOKUP(Таблица1[[#This Row],[ОКЕИ]],'для единиц измирения'!$G$4:$H$1900,2,FALSE)</f>
        <v>тыс.усл. банок</v>
      </c>
      <c r="U198" s="41" t="str">
        <f>LEFT(Таблица1[[#This Row],[ОКПД]],2)</f>
        <v>10</v>
      </c>
    </row>
    <row r="199" spans="1:21" hidden="1" x14ac:dyDescent="0.25">
      <c r="A199" s="36">
        <v>44958</v>
      </c>
      <c r="B199" s="37" t="s">
        <v>17</v>
      </c>
      <c r="C199" s="37" t="s">
        <v>18</v>
      </c>
      <c r="D199" s="37" t="s">
        <v>19</v>
      </c>
      <c r="E199" s="37" t="s">
        <v>20</v>
      </c>
      <c r="F199" s="37">
        <v>168</v>
      </c>
      <c r="G199" s="37" t="s">
        <v>298</v>
      </c>
      <c r="H199" s="37" t="s">
        <v>139</v>
      </c>
      <c r="I199" s="37">
        <v>4</v>
      </c>
      <c r="J199" s="37">
        <v>24.86</v>
      </c>
      <c r="K199" s="37">
        <v>18.440000000000001</v>
      </c>
      <c r="L199" s="37">
        <v>23.401</v>
      </c>
      <c r="M199" s="37">
        <v>43.3</v>
      </c>
      <c r="N199" s="37">
        <v>44.670999999999999</v>
      </c>
      <c r="O199" s="37">
        <v>134.81561822125815</v>
      </c>
      <c r="P199" s="37">
        <v>106.23477629161147</v>
      </c>
      <c r="Q199" s="37">
        <v>96.930894763940813</v>
      </c>
      <c r="R199" s="40" t="str">
        <f t="shared" si="3"/>
        <v>10.51.52_168</v>
      </c>
      <c r="S199" s="37" t="str">
        <f>VLOOKUP(Таблица1[[#This Row],[ИД]],R$1:S$132,2,FALSE)</f>
        <v>Рыба переработанная и консервированная, ракообразные и моллюски</v>
      </c>
      <c r="T199" s="37" t="str">
        <f>VLOOKUP(Таблица1[[#This Row],[ОКЕИ]],'для единиц измирения'!$G$4:$H$1900,2,FALSE)</f>
        <v>тонн</v>
      </c>
      <c r="U199" s="38" t="str">
        <f>LEFT(Таблица1[[#This Row],[ОКПД]],2)</f>
        <v>10</v>
      </c>
    </row>
    <row r="200" spans="1:21" hidden="1" x14ac:dyDescent="0.25">
      <c r="A200" s="39">
        <v>44958</v>
      </c>
      <c r="B200" s="40" t="s">
        <v>17</v>
      </c>
      <c r="C200" s="40" t="s">
        <v>18</v>
      </c>
      <c r="D200" s="40" t="s">
        <v>19</v>
      </c>
      <c r="E200" s="40" t="s">
        <v>20</v>
      </c>
      <c r="F200" s="40">
        <v>168</v>
      </c>
      <c r="G200" s="40" t="s">
        <v>298</v>
      </c>
      <c r="H200" s="40" t="s">
        <v>142</v>
      </c>
      <c r="I200" s="40">
        <v>4</v>
      </c>
      <c r="J200" s="40">
        <v>18.59</v>
      </c>
      <c r="K200" s="40">
        <v>12.88</v>
      </c>
      <c r="L200" s="40">
        <v>17.815999999999999</v>
      </c>
      <c r="M200" s="40">
        <v>31.47</v>
      </c>
      <c r="N200" s="40">
        <v>33.776000000000003</v>
      </c>
      <c r="O200" s="40">
        <v>144.33229813664596</v>
      </c>
      <c r="P200" s="40">
        <v>104.344409519533</v>
      </c>
      <c r="Q200" s="40">
        <v>93.172666982472762</v>
      </c>
      <c r="R200" s="40" t="str">
        <f t="shared" si="3"/>
        <v>10.51.52.100_168</v>
      </c>
      <c r="S200" s="40" t="str">
        <f>VLOOKUP(Таблица1[[#This Row],[ИД]],R$1:S$132,2,FALSE)</f>
        <v>Продукция из рыбы свежая, охлажденная или мороженая</v>
      </c>
      <c r="T200" s="40" t="str">
        <f>VLOOKUP(Таблица1[[#This Row],[ОКЕИ]],'для единиц измирения'!$G$4:$H$1900,2,FALSE)</f>
        <v>тонн</v>
      </c>
      <c r="U200" s="41" t="str">
        <f>LEFT(Таблица1[[#This Row],[ОКПД]],2)</f>
        <v>10</v>
      </c>
    </row>
    <row r="201" spans="1:21" hidden="1" x14ac:dyDescent="0.25">
      <c r="A201" s="36">
        <v>44958</v>
      </c>
      <c r="B201" s="37" t="s">
        <v>17</v>
      </c>
      <c r="C201" s="37" t="s">
        <v>18</v>
      </c>
      <c r="D201" s="37" t="s">
        <v>19</v>
      </c>
      <c r="E201" s="37" t="s">
        <v>20</v>
      </c>
      <c r="F201" s="37">
        <v>168</v>
      </c>
      <c r="G201" s="37" t="s">
        <v>298</v>
      </c>
      <c r="H201" s="37" t="s">
        <v>144</v>
      </c>
      <c r="I201" s="37">
        <v>3</v>
      </c>
      <c r="J201" s="37">
        <v>2.31</v>
      </c>
      <c r="K201" s="37">
        <v>2.2799999999999998</v>
      </c>
      <c r="L201" s="37">
        <v>2.4860000000000002</v>
      </c>
      <c r="M201" s="37">
        <v>4.59</v>
      </c>
      <c r="N201" s="37">
        <v>4.2960000000000003</v>
      </c>
      <c r="O201" s="37">
        <v>101.31578947368421</v>
      </c>
      <c r="P201" s="37">
        <v>92.920353982300881</v>
      </c>
      <c r="Q201" s="37">
        <v>106.84357541899442</v>
      </c>
      <c r="R201" s="40" t="str">
        <f t="shared" si="3"/>
        <v>10.51.52.110_168</v>
      </c>
      <c r="S201" s="37" t="str">
        <f>VLOOKUP(Таблица1[[#This Row],[ИД]],R$1:S$132,2,FALSE)</f>
        <v>Рыба мороженая</v>
      </c>
      <c r="T201" s="37" t="str">
        <f>VLOOKUP(Таблица1[[#This Row],[ОКЕИ]],'для единиц измирения'!$G$4:$H$1900,2,FALSE)</f>
        <v>тонн</v>
      </c>
      <c r="U201" s="38" t="str">
        <f>LEFT(Таблица1[[#This Row],[ОКПД]],2)</f>
        <v>10</v>
      </c>
    </row>
    <row r="202" spans="1:21" hidden="1" x14ac:dyDescent="0.25">
      <c r="A202" s="39">
        <v>44958</v>
      </c>
      <c r="B202" s="40" t="s">
        <v>17</v>
      </c>
      <c r="C202" s="40" t="s">
        <v>18</v>
      </c>
      <c r="D202" s="40" t="s">
        <v>19</v>
      </c>
      <c r="E202" s="40" t="s">
        <v>20</v>
      </c>
      <c r="F202" s="40">
        <v>168</v>
      </c>
      <c r="G202" s="40" t="s">
        <v>298</v>
      </c>
      <c r="H202" s="40" t="s">
        <v>146</v>
      </c>
      <c r="I202" s="40">
        <v>3</v>
      </c>
      <c r="J202" s="40">
        <v>2.46</v>
      </c>
      <c r="K202" s="40">
        <v>2.21</v>
      </c>
      <c r="L202" s="40">
        <v>2.5</v>
      </c>
      <c r="M202" s="40">
        <v>4.67</v>
      </c>
      <c r="N202" s="40">
        <v>4.7300000000000004</v>
      </c>
      <c r="O202" s="40">
        <v>111.31221719457014</v>
      </c>
      <c r="P202" s="40">
        <v>98.4</v>
      </c>
      <c r="Q202" s="40">
        <v>98.731501057082454</v>
      </c>
      <c r="R202" s="40" t="str">
        <f t="shared" si="3"/>
        <v>10.51.52.130_168</v>
      </c>
      <c r="S202" s="40" t="str">
        <f>VLOOKUP(Таблица1[[#This Row],[ИД]],R$1:S$132,2,FALSE)</f>
        <v>Рыба морская мороженая</v>
      </c>
      <c r="T202" s="40" t="str">
        <f>VLOOKUP(Таблица1[[#This Row],[ОКЕИ]],'для единиц измирения'!$G$4:$H$1900,2,FALSE)</f>
        <v>тонн</v>
      </c>
      <c r="U202" s="41" t="str">
        <f>LEFT(Таблица1[[#This Row],[ОКПД]],2)</f>
        <v>10</v>
      </c>
    </row>
    <row r="203" spans="1:21" hidden="1" x14ac:dyDescent="0.25">
      <c r="A203" s="36">
        <v>44958</v>
      </c>
      <c r="B203" s="37" t="s">
        <v>17</v>
      </c>
      <c r="C203" s="37" t="s">
        <v>18</v>
      </c>
      <c r="D203" s="37" t="s">
        <v>19</v>
      </c>
      <c r="E203" s="37" t="s">
        <v>20</v>
      </c>
      <c r="F203" s="37">
        <v>168</v>
      </c>
      <c r="G203" s="37" t="s">
        <v>298</v>
      </c>
      <c r="H203" s="37" t="s">
        <v>148</v>
      </c>
      <c r="I203" s="37">
        <v>4</v>
      </c>
      <c r="J203" s="37">
        <v>13.39</v>
      </c>
      <c r="K203" s="37">
        <v>8.0500000000000007</v>
      </c>
      <c r="L203" s="37">
        <v>12.398</v>
      </c>
      <c r="M203" s="37">
        <v>21.44</v>
      </c>
      <c r="N203" s="37">
        <v>23.917999999999999</v>
      </c>
      <c r="O203" s="37">
        <v>166.33540372670808</v>
      </c>
      <c r="P203" s="37">
        <v>108.00129053073076</v>
      </c>
      <c r="Q203" s="37">
        <v>89.639601973409142</v>
      </c>
      <c r="R203" s="40" t="str">
        <f t="shared" si="3"/>
        <v>10.51.52.140_168</v>
      </c>
      <c r="S203" s="37" t="str">
        <f>VLOOKUP(Таблица1[[#This Row],[ИД]],R$1:S$132,2,FALSE)</f>
        <v>Филе рыбное мороженое</v>
      </c>
      <c r="T203" s="37" t="str">
        <f>VLOOKUP(Таблица1[[#This Row],[ОКЕИ]],'для единиц измирения'!$G$4:$H$1900,2,FALSE)</f>
        <v>тонн</v>
      </c>
      <c r="U203" s="38" t="str">
        <f>LEFT(Таблица1[[#This Row],[ОКПД]],2)</f>
        <v>10</v>
      </c>
    </row>
    <row r="204" spans="1:21" hidden="1" x14ac:dyDescent="0.25">
      <c r="A204" s="39">
        <v>44958</v>
      </c>
      <c r="B204" s="40" t="s">
        <v>17</v>
      </c>
      <c r="C204" s="40" t="s">
        <v>18</v>
      </c>
      <c r="D204" s="40" t="s">
        <v>19</v>
      </c>
      <c r="E204" s="40" t="s">
        <v>20</v>
      </c>
      <c r="F204" s="40">
        <v>168</v>
      </c>
      <c r="G204" s="40" t="s">
        <v>298</v>
      </c>
      <c r="H204" s="40" t="s">
        <v>151</v>
      </c>
      <c r="I204" s="40">
        <v>2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130.30303030303031</v>
      </c>
      <c r="P204" s="40">
        <v>99.537037037037038</v>
      </c>
      <c r="Q204" s="40">
        <v>91.34615384615384</v>
      </c>
      <c r="R204" s="40" t="str">
        <f t="shared" si="3"/>
        <v>10.51.52.150_168</v>
      </c>
      <c r="S204" s="40" t="str">
        <f>VLOOKUP(Таблица1[[#This Row],[ИД]],R$1:S$132,2,FALSE)</f>
        <v>Филе морской рыбы мороженое</v>
      </c>
      <c r="T204" s="40" t="str">
        <f>VLOOKUP(Таблица1[[#This Row],[ОКЕИ]],'для единиц измирения'!$G$4:$H$1900,2,FALSE)</f>
        <v>тонн</v>
      </c>
      <c r="U204" s="41" t="str">
        <f>LEFT(Таблица1[[#This Row],[ОКПД]],2)</f>
        <v>10</v>
      </c>
    </row>
    <row r="205" spans="1:21" hidden="1" x14ac:dyDescent="0.25">
      <c r="A205" s="36">
        <v>44958</v>
      </c>
      <c r="B205" s="37" t="s">
        <v>17</v>
      </c>
      <c r="C205" s="37" t="s">
        <v>18</v>
      </c>
      <c r="D205" s="37" t="s">
        <v>19</v>
      </c>
      <c r="E205" s="37" t="s">
        <v>20</v>
      </c>
      <c r="F205" s="37">
        <v>168</v>
      </c>
      <c r="G205" s="37" t="s">
        <v>298</v>
      </c>
      <c r="H205" s="37" t="s">
        <v>153</v>
      </c>
      <c r="I205" s="37">
        <v>4</v>
      </c>
      <c r="J205" s="37">
        <v>6.27</v>
      </c>
      <c r="K205" s="37">
        <v>5.56</v>
      </c>
      <c r="L205" s="37">
        <v>5.585</v>
      </c>
      <c r="M205" s="37">
        <v>11.83</v>
      </c>
      <c r="N205" s="37">
        <v>10.895</v>
      </c>
      <c r="O205" s="37">
        <v>112.76978417266187</v>
      </c>
      <c r="P205" s="37">
        <v>112.26499552372427</v>
      </c>
      <c r="Q205" s="37">
        <v>108.58191831115191</v>
      </c>
      <c r="R205" s="40" t="str">
        <f t="shared" si="3"/>
        <v>10.51.52.200_168</v>
      </c>
      <c r="S205" s="37" t="str">
        <f>VLOOKUP(Таблица1[[#This Row],[ИД]],R$1:S$132,2,FALSE)</f>
        <v>Мясо рыбы (включая фарш) мороженое</v>
      </c>
      <c r="T205" s="37" t="str">
        <f>VLOOKUP(Таблица1[[#This Row],[ОКЕИ]],'для единиц измирения'!$G$4:$H$1900,2,FALSE)</f>
        <v>тонн</v>
      </c>
      <c r="U205" s="38" t="str">
        <f>LEFT(Таблица1[[#This Row],[ОКПД]],2)</f>
        <v>10</v>
      </c>
    </row>
    <row r="206" spans="1:21" hidden="1" x14ac:dyDescent="0.25">
      <c r="A206" s="39">
        <v>44958</v>
      </c>
      <c r="B206" s="40" t="s">
        <v>17</v>
      </c>
      <c r="C206" s="40" t="s">
        <v>18</v>
      </c>
      <c r="D206" s="40" t="s">
        <v>19</v>
      </c>
      <c r="E206" s="40" t="s">
        <v>20</v>
      </c>
      <c r="F206" s="40">
        <v>168</v>
      </c>
      <c r="G206" s="40" t="s">
        <v>298</v>
      </c>
      <c r="H206" s="40" t="s">
        <v>155</v>
      </c>
      <c r="I206" s="40">
        <v>1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101.53846153846153</v>
      </c>
      <c r="P206" s="40">
        <v>100</v>
      </c>
      <c r="Q206" s="40">
        <v>106.5040650406504</v>
      </c>
      <c r="R206" s="40" t="str">
        <f t="shared" si="3"/>
        <v>10.51.55_168</v>
      </c>
      <c r="S206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206" s="40" t="str">
        <f>VLOOKUP(Таблица1[[#This Row],[ОКЕИ]],'для единиц измирения'!$G$4:$H$1900,2,FALSE)</f>
        <v>тонн</v>
      </c>
      <c r="U206" s="41" t="str">
        <f>LEFT(Таблица1[[#This Row],[ОКПД]],2)</f>
        <v>10</v>
      </c>
    </row>
    <row r="207" spans="1:21" hidden="1" x14ac:dyDescent="0.25">
      <c r="A207" s="36">
        <v>44958</v>
      </c>
      <c r="B207" s="37" t="s">
        <v>17</v>
      </c>
      <c r="C207" s="37" t="s">
        <v>18</v>
      </c>
      <c r="D207" s="37" t="s">
        <v>19</v>
      </c>
      <c r="E207" s="37" t="s">
        <v>20</v>
      </c>
      <c r="F207" s="37">
        <v>168</v>
      </c>
      <c r="G207" s="37" t="s">
        <v>298</v>
      </c>
      <c r="H207" s="37" t="s">
        <v>158</v>
      </c>
      <c r="I207" s="37">
        <v>1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88.888888888888886</v>
      </c>
      <c r="P207" s="37">
        <v>80</v>
      </c>
      <c r="Q207" s="37">
        <v>85</v>
      </c>
      <c r="R207" s="40" t="str">
        <f t="shared" si="3"/>
        <v>10.51.55.110_168</v>
      </c>
      <c r="S207" s="37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207" s="37" t="str">
        <f>VLOOKUP(Таблица1[[#This Row],[ОКЕИ]],'для единиц измирения'!$G$4:$H$1900,2,FALSE)</f>
        <v>тыс.усл. банок</v>
      </c>
      <c r="U207" s="38" t="str">
        <f>LEFT(Таблица1[[#This Row],[ОКПД]],2)</f>
        <v>10</v>
      </c>
    </row>
    <row r="208" spans="1:21" hidden="1" x14ac:dyDescent="0.25">
      <c r="A208" s="39">
        <v>44958</v>
      </c>
      <c r="B208" s="40" t="s">
        <v>17</v>
      </c>
      <c r="C208" s="40" t="s">
        <v>18</v>
      </c>
      <c r="D208" s="40" t="s">
        <v>19</v>
      </c>
      <c r="E208" s="40" t="s">
        <v>20</v>
      </c>
      <c r="F208" s="40">
        <v>168</v>
      </c>
      <c r="G208" s="40" t="s">
        <v>298</v>
      </c>
      <c r="H208" s="40" t="s">
        <v>332</v>
      </c>
      <c r="I208" s="40">
        <v>1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106.38297872340425</v>
      </c>
      <c r="P208" s="40">
        <v>108.69565217391305</v>
      </c>
      <c r="Q208" s="40">
        <v>116.86746987951807</v>
      </c>
      <c r="R208" s="40" t="str">
        <f t="shared" si="3"/>
        <v>10.51.55.120_168</v>
      </c>
      <c r="S208" s="40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8" s="40" t="str">
        <f>VLOOKUP(Таблица1[[#This Row],[ОКЕИ]],'для единиц измирения'!$G$4:$H$1900,2,FALSE)</f>
        <v>тонн</v>
      </c>
      <c r="U208" s="41" t="str">
        <f>LEFT(Таблица1[[#This Row],[ОКПД]],2)</f>
        <v>10</v>
      </c>
    </row>
    <row r="209" spans="1:21" hidden="1" x14ac:dyDescent="0.25">
      <c r="A209" s="36">
        <v>44958</v>
      </c>
      <c r="B209" s="37" t="s">
        <v>17</v>
      </c>
      <c r="C209" s="37" t="s">
        <v>18</v>
      </c>
      <c r="D209" s="37" t="s">
        <v>19</v>
      </c>
      <c r="E209" s="37" t="s">
        <v>20</v>
      </c>
      <c r="F209" s="37">
        <v>168</v>
      </c>
      <c r="G209" s="37" t="s">
        <v>298</v>
      </c>
      <c r="H209" s="37" t="s">
        <v>160</v>
      </c>
      <c r="I209" s="37">
        <v>3</v>
      </c>
      <c r="J209" s="37">
        <v>12.87</v>
      </c>
      <c r="K209" s="37">
        <v>13.29</v>
      </c>
      <c r="L209" s="37">
        <v>13.01</v>
      </c>
      <c r="M209" s="37">
        <v>26.16</v>
      </c>
      <c r="N209" s="37">
        <v>24.72</v>
      </c>
      <c r="O209" s="37">
        <v>96.839729119638832</v>
      </c>
      <c r="P209" s="37">
        <v>98.923904688701001</v>
      </c>
      <c r="Q209" s="37">
        <v>105.8252427184466</v>
      </c>
      <c r="R209" s="40" t="str">
        <f t="shared" si="3"/>
        <v>10.51.56_168</v>
      </c>
      <c r="S209" s="37" t="str">
        <f>VLOOKUP(Таблица1[[#This Row],[ИД]],R$1:S$132,2,FALSE)</f>
        <v>Печень и молоки рыбы сушеные, копченые, соленые или в рассоле</v>
      </c>
      <c r="T209" s="37" t="str">
        <f>VLOOKUP(Таблица1[[#This Row],[ОКЕИ]],'для единиц измирения'!$G$4:$H$1900,2,FALSE)</f>
        <v>тонн</v>
      </c>
      <c r="U209" s="38" t="str">
        <f>LEFT(Таблица1[[#This Row],[ОКПД]],2)</f>
        <v>10</v>
      </c>
    </row>
    <row r="210" spans="1:21" hidden="1" x14ac:dyDescent="0.25">
      <c r="A210" s="39">
        <v>44958</v>
      </c>
      <c r="B210" s="40" t="s">
        <v>17</v>
      </c>
      <c r="C210" s="40" t="s">
        <v>18</v>
      </c>
      <c r="D210" s="40" t="s">
        <v>19</v>
      </c>
      <c r="E210" s="40" t="s">
        <v>20</v>
      </c>
      <c r="F210" s="40">
        <v>168</v>
      </c>
      <c r="G210" s="40" t="s">
        <v>298</v>
      </c>
      <c r="H210" s="40" t="s">
        <v>163</v>
      </c>
      <c r="I210" s="40">
        <v>1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102.90827740492171</v>
      </c>
      <c r="P210" s="40">
        <v>102.22222222222223</v>
      </c>
      <c r="Q210" s="40">
        <v>107.08382526564344</v>
      </c>
      <c r="R210" s="40" t="str">
        <f t="shared" si="3"/>
        <v>10.51.56.110_168</v>
      </c>
      <c r="S210" s="40" t="str">
        <f>VLOOKUP(Таблица1[[#This Row],[ИД]],R$1:S$132,2,FALSE)</f>
        <v>Рыба вяленая, соленая и несоленая или в рассоле</v>
      </c>
      <c r="T210" s="40" t="str">
        <f>VLOOKUP(Таблица1[[#This Row],[ОКЕИ]],'для единиц измирения'!$G$4:$H$1900,2,FALSE)</f>
        <v>тонн</v>
      </c>
      <c r="U210" s="41" t="str">
        <f>LEFT(Таблица1[[#This Row],[ОКПД]],2)</f>
        <v>10</v>
      </c>
    </row>
    <row r="211" spans="1:21" hidden="1" x14ac:dyDescent="0.25">
      <c r="A211" s="36">
        <v>44958</v>
      </c>
      <c r="B211" s="37" t="s">
        <v>17</v>
      </c>
      <c r="C211" s="37" t="s">
        <v>18</v>
      </c>
      <c r="D211" s="37" t="s">
        <v>19</v>
      </c>
      <c r="E211" s="37" t="s">
        <v>20</v>
      </c>
      <c r="F211" s="37">
        <v>168</v>
      </c>
      <c r="G211" s="37" t="s">
        <v>298</v>
      </c>
      <c r="H211" s="37" t="s">
        <v>165</v>
      </c>
      <c r="I211" s="37">
        <v>3</v>
      </c>
      <c r="J211" s="37">
        <v>7.38</v>
      </c>
      <c r="K211" s="37">
        <v>8.07</v>
      </c>
      <c r="L211" s="37">
        <v>7.57</v>
      </c>
      <c r="M211" s="37">
        <v>15.45</v>
      </c>
      <c r="N211" s="37">
        <v>14.62</v>
      </c>
      <c r="O211" s="37">
        <v>91.449814126394045</v>
      </c>
      <c r="P211" s="37">
        <v>97.490092470277418</v>
      </c>
      <c r="Q211" s="37">
        <v>105.67715458276334</v>
      </c>
      <c r="R211" s="40" t="str">
        <f t="shared" si="3"/>
        <v>10.51.56.120_168</v>
      </c>
      <c r="S211" s="37" t="str">
        <f>VLOOKUP(Таблица1[[#This Row],[ИД]],R$1:S$132,2,FALSE)</f>
        <v>Рыба вяленая</v>
      </c>
      <c r="T211" s="37" t="str">
        <f>VLOOKUP(Таблица1[[#This Row],[ОКЕИ]],'для единиц измирения'!$G$4:$H$1900,2,FALSE)</f>
        <v>тонн</v>
      </c>
      <c r="U211" s="38" t="str">
        <f>LEFT(Таблица1[[#This Row],[ОКПД]],2)</f>
        <v>10</v>
      </c>
    </row>
    <row r="212" spans="1:21" hidden="1" x14ac:dyDescent="0.25">
      <c r="A212" s="39">
        <v>44958</v>
      </c>
      <c r="B212" s="40" t="s">
        <v>17</v>
      </c>
      <c r="C212" s="40" t="s">
        <v>18</v>
      </c>
      <c r="D212" s="40" t="s">
        <v>19</v>
      </c>
      <c r="E212" s="40" t="s">
        <v>20</v>
      </c>
      <c r="F212" s="40">
        <v>168</v>
      </c>
      <c r="G212" s="40" t="s">
        <v>298</v>
      </c>
      <c r="H212" s="40" t="s">
        <v>167</v>
      </c>
      <c r="I212" s="40">
        <v>2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118.66666666666667</v>
      </c>
      <c r="P212" s="40">
        <v>94.680851063829792</v>
      </c>
      <c r="Q212" s="40">
        <v>100.61349693251533</v>
      </c>
      <c r="R212" s="40" t="str">
        <f t="shared" si="3"/>
        <v>10.51.56.150_168</v>
      </c>
      <c r="S212" s="40" t="str">
        <f>VLOOKUP(Таблица1[[#This Row],[ИД]],R$1:S$132,2,FALSE)</f>
        <v>Рыба вяленая морская</v>
      </c>
      <c r="T212" s="40" t="str">
        <f>VLOOKUP(Таблица1[[#This Row],[ОКЕИ]],'для единиц измирения'!$G$4:$H$1900,2,FALSE)</f>
        <v>тонн</v>
      </c>
      <c r="U212" s="41" t="str">
        <f>LEFT(Таблица1[[#This Row],[ОКПД]],2)</f>
        <v>10</v>
      </c>
    </row>
    <row r="213" spans="1:21" hidden="1" x14ac:dyDescent="0.25">
      <c r="A213" s="36">
        <v>44958</v>
      </c>
      <c r="B213" s="37" t="s">
        <v>17</v>
      </c>
      <c r="C213" s="37" t="s">
        <v>18</v>
      </c>
      <c r="D213" s="37" t="s">
        <v>19</v>
      </c>
      <c r="E213" s="37" t="s">
        <v>20</v>
      </c>
      <c r="F213" s="37">
        <v>168</v>
      </c>
      <c r="G213" s="37" t="s">
        <v>298</v>
      </c>
      <c r="H213" s="37" t="s">
        <v>169</v>
      </c>
      <c r="I213" s="37">
        <v>13</v>
      </c>
      <c r="J213" s="37">
        <v>153.452</v>
      </c>
      <c r="K213" s="37">
        <v>153.26</v>
      </c>
      <c r="L213" s="37">
        <v>155.35300000000001</v>
      </c>
      <c r="M213" s="37">
        <v>306.71199999999999</v>
      </c>
      <c r="N213" s="37">
        <v>311.72300000000001</v>
      </c>
      <c r="O213" s="37">
        <v>100.12527730653791</v>
      </c>
      <c r="P213" s="37">
        <v>98.77633518503022</v>
      </c>
      <c r="Q213" s="37">
        <v>98.392483069905012</v>
      </c>
      <c r="R213" s="40" t="str">
        <f t="shared" si="3"/>
        <v>10.71.11_168</v>
      </c>
      <c r="S213" s="37" t="str">
        <f>VLOOKUP(Таблица1[[#This Row],[ИД]],R$1:S$132,2,FALSE)</f>
        <v>Рыба соленая или в рассоле</v>
      </c>
      <c r="T213" s="37" t="str">
        <f>VLOOKUP(Таблица1[[#This Row],[ОКЕИ]],'для единиц измирения'!$G$4:$H$1900,2,FALSE)</f>
        <v>тонн</v>
      </c>
      <c r="U213" s="38" t="str">
        <f>LEFT(Таблица1[[#This Row],[ОКПД]],2)</f>
        <v>10</v>
      </c>
    </row>
    <row r="214" spans="1:21" hidden="1" x14ac:dyDescent="0.25">
      <c r="A214" s="39">
        <v>44958</v>
      </c>
      <c r="B214" s="40" t="s">
        <v>17</v>
      </c>
      <c r="C214" s="40" t="s">
        <v>18</v>
      </c>
      <c r="D214" s="40" t="s">
        <v>19</v>
      </c>
      <c r="E214" s="40" t="s">
        <v>20</v>
      </c>
      <c r="F214" s="40">
        <v>168</v>
      </c>
      <c r="G214" s="40" t="s">
        <v>298</v>
      </c>
      <c r="H214" s="40" t="s">
        <v>172</v>
      </c>
      <c r="I214" s="40">
        <v>13</v>
      </c>
      <c r="J214" s="40">
        <v>153.49199999999999</v>
      </c>
      <c r="K214" s="40">
        <v>153.29</v>
      </c>
      <c r="L214" s="40">
        <v>155.40299999999999</v>
      </c>
      <c r="M214" s="40">
        <v>306.78199999999998</v>
      </c>
      <c r="N214" s="40">
        <v>312.14299999999997</v>
      </c>
      <c r="O214" s="40">
        <v>100.13177637158327</v>
      </c>
      <c r="P214" s="40">
        <v>98.770294009768151</v>
      </c>
      <c r="Q214" s="40">
        <v>98.282517948504378</v>
      </c>
      <c r="R214" s="40" t="str">
        <f t="shared" si="3"/>
        <v>10.71.11.003.АГ_168</v>
      </c>
      <c r="S214" s="40" t="str">
        <f>VLOOKUP(Таблица1[[#This Row],[ИД]],R$1:S$132,2,FALSE)</f>
        <v>Сельдь соленая или в рассоле</v>
      </c>
      <c r="T214" s="40" t="str">
        <f>VLOOKUP(Таблица1[[#This Row],[ОКЕИ]],'для единиц измирения'!$G$4:$H$1900,2,FALSE)</f>
        <v>тонн</v>
      </c>
      <c r="U214" s="41"/>
    </row>
    <row r="215" spans="1:21" hidden="1" x14ac:dyDescent="0.25">
      <c r="A215" s="36">
        <v>44958</v>
      </c>
      <c r="B215" s="37" t="s">
        <v>17</v>
      </c>
      <c r="C215" s="37" t="s">
        <v>18</v>
      </c>
      <c r="D215" s="37" t="s">
        <v>19</v>
      </c>
      <c r="E215" s="37" t="s">
        <v>20</v>
      </c>
      <c r="F215" s="37">
        <v>168</v>
      </c>
      <c r="G215" s="37" t="s">
        <v>298</v>
      </c>
      <c r="H215" s="37" t="s">
        <v>175</v>
      </c>
      <c r="I215" s="37">
        <v>13</v>
      </c>
      <c r="J215" s="37">
        <v>153.27199999999999</v>
      </c>
      <c r="K215" s="37">
        <v>152.85</v>
      </c>
      <c r="L215" s="37">
        <v>155.13300000000001</v>
      </c>
      <c r="M215" s="37">
        <v>306.12200000000001</v>
      </c>
      <c r="N215" s="37">
        <v>311.49299999999999</v>
      </c>
      <c r="O215" s="37">
        <v>100.27608766764803</v>
      </c>
      <c r="P215" s="37">
        <v>98.800384186472257</v>
      </c>
      <c r="Q215" s="37">
        <v>98.275723692025181</v>
      </c>
      <c r="R215" s="40" t="str">
        <f t="shared" si="3"/>
        <v>10.71.11.100_168</v>
      </c>
      <c r="S215" s="37" t="str">
        <f>VLOOKUP(Таблица1[[#This Row],[ИД]],R$1:S$132,2,FALSE)</f>
        <v>Рыба морская соленая или в рассоле (кроме сельди)</v>
      </c>
      <c r="T215" s="37" t="str">
        <f>VLOOKUP(Таблица1[[#This Row],[ОКЕИ]],'для единиц измирения'!$G$4:$H$1900,2,FALSE)</f>
        <v>тонн</v>
      </c>
      <c r="U215" s="38" t="str">
        <f>LEFT(Таблица1[[#This Row],[ОКПД]],2)</f>
        <v>10</v>
      </c>
    </row>
    <row r="216" spans="1:21" hidden="1" x14ac:dyDescent="0.25">
      <c r="A216" s="39">
        <v>44958</v>
      </c>
      <c r="B216" s="40" t="s">
        <v>17</v>
      </c>
      <c r="C216" s="40" t="s">
        <v>18</v>
      </c>
      <c r="D216" s="40" t="s">
        <v>19</v>
      </c>
      <c r="E216" s="40" t="s">
        <v>20</v>
      </c>
      <c r="F216" s="40">
        <v>168</v>
      </c>
      <c r="G216" s="40" t="s">
        <v>298</v>
      </c>
      <c r="H216" s="40" t="s">
        <v>177</v>
      </c>
      <c r="I216" s="40">
        <v>12</v>
      </c>
      <c r="J216" s="40">
        <v>128.91</v>
      </c>
      <c r="K216" s="40">
        <v>132.58000000000001</v>
      </c>
      <c r="L216" s="40">
        <v>129.08199999999999</v>
      </c>
      <c r="M216" s="40">
        <v>261.49</v>
      </c>
      <c r="N216" s="40">
        <v>261.762</v>
      </c>
      <c r="O216" s="40">
        <v>97.231860009051132</v>
      </c>
      <c r="P216" s="40">
        <v>99.866751367347888</v>
      </c>
      <c r="Q216" s="40">
        <v>99.896088813502345</v>
      </c>
      <c r="R216" s="40" t="str">
        <f t="shared" si="3"/>
        <v>10.71.11.110_168</v>
      </c>
      <c r="S216" s="40" t="str">
        <f>VLOOKUP(Таблица1[[#This Row],[ИД]],R$1:S$132,2,FALSE)</f>
        <v>Рыба сушеная</v>
      </c>
      <c r="T216" s="40" t="str">
        <f>VLOOKUP(Таблица1[[#This Row],[ОКЕИ]],'для единиц измирения'!$G$4:$H$1900,2,FALSE)</f>
        <v>тонн</v>
      </c>
      <c r="U216" s="41" t="str">
        <f>LEFT(Таблица1[[#This Row],[ОКПД]],2)</f>
        <v>10</v>
      </c>
    </row>
    <row r="217" spans="1:21" hidden="1" x14ac:dyDescent="0.25">
      <c r="A217" s="36">
        <v>44958</v>
      </c>
      <c r="B217" s="37" t="s">
        <v>17</v>
      </c>
      <c r="C217" s="37" t="s">
        <v>18</v>
      </c>
      <c r="D217" s="37" t="s">
        <v>19</v>
      </c>
      <c r="E217" s="37" t="s">
        <v>20</v>
      </c>
      <c r="F217" s="37">
        <v>168</v>
      </c>
      <c r="G217" s="37" t="s">
        <v>298</v>
      </c>
      <c r="H217" s="37" t="s">
        <v>179</v>
      </c>
      <c r="I217" s="37">
        <v>9</v>
      </c>
      <c r="J217" s="37">
        <v>10.391999999999999</v>
      </c>
      <c r="K217" s="37">
        <v>11.15</v>
      </c>
      <c r="L217" s="37">
        <v>10.611000000000001</v>
      </c>
      <c r="M217" s="37">
        <v>21.542000000000002</v>
      </c>
      <c r="N217" s="37">
        <v>21.071000000000002</v>
      </c>
      <c r="O217" s="37">
        <v>93.20179372197309</v>
      </c>
      <c r="P217" s="37">
        <v>97.936104042974279</v>
      </c>
      <c r="Q217" s="37">
        <v>102.23529970101087</v>
      </c>
      <c r="R217" s="40" t="str">
        <f t="shared" si="3"/>
        <v>10.71.11.120_168</v>
      </c>
      <c r="S217" s="37" t="str">
        <f>VLOOKUP(Таблица1[[#This Row],[ИД]],R$1:S$132,2,FALSE)</f>
        <v>Рыба, включая филе, копченая</v>
      </c>
      <c r="T217" s="37" t="str">
        <f>VLOOKUP(Таблица1[[#This Row],[ОКЕИ]],'для единиц измирения'!$G$4:$H$1900,2,FALSE)</f>
        <v>тонн</v>
      </c>
      <c r="U217" s="38" t="str">
        <f>LEFT(Таблица1[[#This Row],[ОКПД]],2)</f>
        <v>10</v>
      </c>
    </row>
    <row r="218" spans="1:21" hidden="1" x14ac:dyDescent="0.25">
      <c r="A218" s="39">
        <v>44958</v>
      </c>
      <c r="B218" s="40" t="s">
        <v>17</v>
      </c>
      <c r="C218" s="40" t="s">
        <v>18</v>
      </c>
      <c r="D218" s="40" t="s">
        <v>19</v>
      </c>
      <c r="E218" s="40" t="s">
        <v>20</v>
      </c>
      <c r="F218" s="40">
        <v>168</v>
      </c>
      <c r="G218" s="40" t="s">
        <v>298</v>
      </c>
      <c r="H218" s="40" t="s">
        <v>181</v>
      </c>
      <c r="I218" s="40">
        <v>2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168.65671641791045</v>
      </c>
      <c r="P218" s="40">
        <v>154.79452054794521</v>
      </c>
      <c r="Q218" s="40">
        <v>139.89637305699483</v>
      </c>
      <c r="R218" s="40" t="str">
        <f t="shared" si="3"/>
        <v>10.71.11.170_168</v>
      </c>
      <c r="S218" s="40" t="str">
        <f>VLOOKUP(Таблица1[[#This Row],[ИД]],R$1:S$132,2,FALSE)</f>
        <v>Рыба и филе рыбное холодного копчения</v>
      </c>
      <c r="T218" s="40" t="str">
        <f>VLOOKUP(Таблица1[[#This Row],[ОКЕИ]],'для единиц измирения'!$G$4:$H$1900,2,FALSE)</f>
        <v>тонн</v>
      </c>
      <c r="U218" s="41" t="str">
        <f>LEFT(Таблица1[[#This Row],[ОКПД]],2)</f>
        <v>10</v>
      </c>
    </row>
    <row r="219" spans="1:21" hidden="1" x14ac:dyDescent="0.25">
      <c r="A219" s="36">
        <v>44958</v>
      </c>
      <c r="B219" s="37" t="s">
        <v>17</v>
      </c>
      <c r="C219" s="37" t="s">
        <v>18</v>
      </c>
      <c r="D219" s="37" t="s">
        <v>19</v>
      </c>
      <c r="E219" s="37" t="s">
        <v>20</v>
      </c>
      <c r="F219" s="37">
        <v>168</v>
      </c>
      <c r="G219" s="37" t="s">
        <v>298</v>
      </c>
      <c r="H219" s="37" t="s">
        <v>183</v>
      </c>
      <c r="I219" s="37">
        <v>3</v>
      </c>
      <c r="J219" s="37">
        <v>0.18</v>
      </c>
      <c r="K219" s="37">
        <v>0.41</v>
      </c>
      <c r="L219" s="37">
        <v>0.22</v>
      </c>
      <c r="M219" s="37">
        <v>0.59</v>
      </c>
      <c r="N219" s="37">
        <v>0.23</v>
      </c>
      <c r="O219" s="37">
        <v>43.902439024390247</v>
      </c>
      <c r="P219" s="37">
        <v>81.818181818181813</v>
      </c>
      <c r="Q219" s="37">
        <v>256.52173913043481</v>
      </c>
      <c r="R219" s="40" t="str">
        <f t="shared" si="3"/>
        <v>10.71.11.200_168</v>
      </c>
      <c r="S219" s="37" t="str">
        <f>VLOOKUP(Таблица1[[#This Row],[ИД]],R$1:S$132,2,FALSE)</f>
        <v>Сельдь и филе сельди холодного копчения</v>
      </c>
      <c r="T219" s="37" t="str">
        <f>VLOOKUP(Таблица1[[#This Row],[ОКЕИ]],'для единиц измирения'!$G$4:$H$1900,2,FALSE)</f>
        <v>тонн</v>
      </c>
      <c r="U219" s="38" t="str">
        <f>LEFT(Таблица1[[#This Row],[ОКПД]],2)</f>
        <v>10</v>
      </c>
    </row>
    <row r="220" spans="1:21" hidden="1" x14ac:dyDescent="0.25">
      <c r="A220" s="39">
        <v>44958</v>
      </c>
      <c r="B220" s="40" t="s">
        <v>17</v>
      </c>
      <c r="C220" s="40" t="s">
        <v>18</v>
      </c>
      <c r="D220" s="40" t="s">
        <v>19</v>
      </c>
      <c r="E220" s="40" t="s">
        <v>20</v>
      </c>
      <c r="F220" s="40">
        <v>168</v>
      </c>
      <c r="G220" s="40" t="s">
        <v>298</v>
      </c>
      <c r="H220" s="40" t="s">
        <v>185</v>
      </c>
      <c r="I220" s="40">
        <v>6</v>
      </c>
      <c r="J220" s="40">
        <v>5.2329999999999997</v>
      </c>
      <c r="K220" s="40">
        <v>4.3250000000000002</v>
      </c>
      <c r="L220" s="40">
        <v>7.4880000000000004</v>
      </c>
      <c r="M220" s="40">
        <v>9.5579999999999998</v>
      </c>
      <c r="N220" s="40">
        <v>13.577999999999999</v>
      </c>
      <c r="O220" s="40">
        <v>120.99421965317919</v>
      </c>
      <c r="P220" s="40">
        <v>69.885149572649567</v>
      </c>
      <c r="Q220" s="40">
        <v>70.393283252319932</v>
      </c>
      <c r="R220" s="40" t="str">
        <f t="shared" si="3"/>
        <v>10.71.12_168</v>
      </c>
      <c r="S220" s="40" t="str">
        <f>VLOOKUP(Таблица1[[#This Row],[ИД]],R$1:S$132,2,FALSE)</f>
        <v>Рыба и филе морских рыб холодного копчения (кроме сельди)</v>
      </c>
      <c r="T220" s="40" t="str">
        <f>VLOOKUP(Таблица1[[#This Row],[ОКЕИ]],'для единиц измирения'!$G$4:$H$1900,2,FALSE)</f>
        <v>тонн</v>
      </c>
      <c r="U220" s="41" t="str">
        <f>LEFT(Таблица1[[#This Row],[ОКПД]],2)</f>
        <v>10</v>
      </c>
    </row>
    <row r="221" spans="1:21" hidden="1" x14ac:dyDescent="0.25">
      <c r="A221" s="36">
        <v>44958</v>
      </c>
      <c r="B221" s="37" t="s">
        <v>17</v>
      </c>
      <c r="C221" s="37" t="s">
        <v>18</v>
      </c>
      <c r="D221" s="37" t="s">
        <v>19</v>
      </c>
      <c r="E221" s="37" t="s">
        <v>20</v>
      </c>
      <c r="F221" s="37">
        <v>168</v>
      </c>
      <c r="G221" s="37" t="s">
        <v>298</v>
      </c>
      <c r="H221" s="37" t="s">
        <v>187</v>
      </c>
      <c r="I221" s="37">
        <v>2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168.65671641791045</v>
      </c>
      <c r="P221" s="37">
        <v>154.79452054794521</v>
      </c>
      <c r="Q221" s="37">
        <v>139.89637305699483</v>
      </c>
      <c r="R221" s="40" t="str">
        <f t="shared" si="3"/>
        <v>10.71.72.001.АГ_168</v>
      </c>
      <c r="S221" s="37" t="str">
        <f>VLOOKUP(Таблица1[[#This Row],[ИД]],R$1:S$132,2,FALSE)</f>
        <v>Рыба и филе рыбное горячего копчения</v>
      </c>
      <c r="T221" s="37" t="str">
        <f>VLOOKUP(Таблица1[[#This Row],[ОКЕИ]],'для единиц измирения'!$G$4:$H$1900,2,FALSE)</f>
        <v>тонн</v>
      </c>
      <c r="U221" s="38"/>
    </row>
    <row r="222" spans="1:21" hidden="1" x14ac:dyDescent="0.25">
      <c r="A222" s="39">
        <v>44958</v>
      </c>
      <c r="B222" s="40" t="s">
        <v>17</v>
      </c>
      <c r="C222" s="40" t="s">
        <v>18</v>
      </c>
      <c r="D222" s="40" t="s">
        <v>19</v>
      </c>
      <c r="E222" s="40" t="s">
        <v>20</v>
      </c>
      <c r="F222" s="40">
        <v>168</v>
      </c>
      <c r="G222" s="40" t="s">
        <v>298</v>
      </c>
      <c r="H222" s="40" t="s">
        <v>189</v>
      </c>
      <c r="I222" s="40">
        <v>1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133.33333333333334</v>
      </c>
      <c r="P222" s="40">
        <v>80</v>
      </c>
      <c r="Q222" s="40">
        <v>16.666666666666668</v>
      </c>
      <c r="R222" s="40" t="str">
        <f t="shared" si="3"/>
        <v>10.72.11.001.АГ_168</v>
      </c>
      <c r="S222" s="40" t="str">
        <f>VLOOKUP(Таблица1[[#This Row],[ИД]],R$1:S$132,2,FALSE)</f>
        <v>Рыба и филе морских рыб горячего копчения (кроме сельди)</v>
      </c>
      <c r="T222" s="40" t="str">
        <f>VLOOKUP(Таблица1[[#This Row],[ОКЕИ]],'для единиц измирения'!$G$4:$H$1900,2,FALSE)</f>
        <v>тонн</v>
      </c>
      <c r="U222" s="41"/>
    </row>
    <row r="223" spans="1:21" hidden="1" x14ac:dyDescent="0.25">
      <c r="A223" s="36">
        <v>44958</v>
      </c>
      <c r="B223" s="37" t="s">
        <v>17</v>
      </c>
      <c r="C223" s="37" t="s">
        <v>18</v>
      </c>
      <c r="D223" s="37" t="s">
        <v>19</v>
      </c>
      <c r="E223" s="37" t="s">
        <v>20</v>
      </c>
      <c r="F223" s="37">
        <v>168</v>
      </c>
      <c r="G223" s="37" t="s">
        <v>298</v>
      </c>
      <c r="H223" s="37" t="s">
        <v>192</v>
      </c>
      <c r="I223" s="37">
        <v>3</v>
      </c>
      <c r="J223" s="37">
        <v>0.85</v>
      </c>
      <c r="K223" s="37">
        <v>0.84</v>
      </c>
      <c r="L223" s="37">
        <v>0.88500000000000001</v>
      </c>
      <c r="M223" s="37">
        <v>1.69</v>
      </c>
      <c r="N223" s="37">
        <v>1.605</v>
      </c>
      <c r="O223" s="37">
        <v>101.19047619047619</v>
      </c>
      <c r="P223" s="37">
        <v>96.045197740112997</v>
      </c>
      <c r="Q223" s="37">
        <v>105.29595015576324</v>
      </c>
      <c r="R223" s="40" t="str">
        <f t="shared" si="3"/>
        <v>10.72.12_168</v>
      </c>
      <c r="S223" s="37" t="str">
        <f>VLOOKUP(Таблица1[[#This Row],[ИД]],R$1:S$132,2,FALSE)</f>
        <v>Консервы рыбные</v>
      </c>
      <c r="T223" s="37" t="str">
        <f>VLOOKUP(Таблица1[[#This Row],[ОКЕИ]],'для единиц измирения'!$G$4:$H$1900,2,FALSE)</f>
        <v>тыс.усл. банок</v>
      </c>
      <c r="U223" s="38" t="str">
        <f>LEFT(Таблица1[[#This Row],[ОКПД]],2)</f>
        <v>10</v>
      </c>
    </row>
    <row r="224" spans="1:21" hidden="1" x14ac:dyDescent="0.25">
      <c r="A224" s="39">
        <v>44958</v>
      </c>
      <c r="B224" s="40" t="s">
        <v>17</v>
      </c>
      <c r="C224" s="40" t="s">
        <v>18</v>
      </c>
      <c r="D224" s="40" t="s">
        <v>19</v>
      </c>
      <c r="E224" s="40" t="s">
        <v>20</v>
      </c>
      <c r="F224" s="40">
        <v>168</v>
      </c>
      <c r="G224" s="40" t="s">
        <v>298</v>
      </c>
      <c r="H224" s="40" t="s">
        <v>194</v>
      </c>
      <c r="I224" s="40">
        <v>1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  <c r="O224" s="40">
        <v>128.125</v>
      </c>
      <c r="P224" s="40">
        <v>113.88888888888889</v>
      </c>
      <c r="Q224" s="40">
        <v>107.35294117647059</v>
      </c>
      <c r="R224" s="40" t="str">
        <f t="shared" si="3"/>
        <v>10.72.12.120_168</v>
      </c>
      <c r="S224" s="40" t="str">
        <f>VLOOKUP(Таблица1[[#This Row],[ИД]],R$1:S$132,2,FALSE)</f>
        <v>Консервы рыбные</v>
      </c>
      <c r="T224" s="40" t="str">
        <f>VLOOKUP(Таблица1[[#This Row],[ОКЕИ]],'для единиц измирения'!$G$4:$H$1900,2,FALSE)</f>
        <v>тонн</v>
      </c>
      <c r="U224" s="41" t="str">
        <f>LEFT(Таблица1[[#This Row],[ОКПД]],2)</f>
        <v>10</v>
      </c>
    </row>
    <row r="225" spans="1:21" hidden="1" x14ac:dyDescent="0.25">
      <c r="A225" s="36">
        <v>44958</v>
      </c>
      <c r="B225" s="37" t="s">
        <v>17</v>
      </c>
      <c r="C225" s="37" t="s">
        <v>18</v>
      </c>
      <c r="D225" s="37" t="s">
        <v>19</v>
      </c>
      <c r="E225" s="37" t="s">
        <v>20</v>
      </c>
      <c r="F225" s="37">
        <v>168</v>
      </c>
      <c r="G225" s="37" t="s">
        <v>298</v>
      </c>
      <c r="H225" s="37" t="s">
        <v>196</v>
      </c>
      <c r="I225" s="37">
        <v>1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133.33333333333334</v>
      </c>
      <c r="P225" s="37">
        <v>80</v>
      </c>
      <c r="Q225" s="37">
        <v>16.666666666666668</v>
      </c>
      <c r="R225" s="40" t="str">
        <f t="shared" si="3"/>
        <v>10.72.19_168</v>
      </c>
      <c r="S225" s="37" t="str">
        <f>VLOOKUP(Таблица1[[#This Row],[ИД]],R$1:S$132,2,FALSE)</f>
        <v>Консервы рыбные натуральные</v>
      </c>
      <c r="T225" s="37" t="str">
        <f>VLOOKUP(Таблица1[[#This Row],[ОКЕИ]],'для единиц измирения'!$G$4:$H$1900,2,FALSE)</f>
        <v>тонн</v>
      </c>
      <c r="U225" s="38" t="str">
        <f>LEFT(Таблица1[[#This Row],[ОКПД]],2)</f>
        <v>10</v>
      </c>
    </row>
    <row r="226" spans="1:21" hidden="1" x14ac:dyDescent="0.25">
      <c r="A226" s="39">
        <v>44958</v>
      </c>
      <c r="B226" s="40" t="s">
        <v>17</v>
      </c>
      <c r="C226" s="40" t="s">
        <v>18</v>
      </c>
      <c r="D226" s="40" t="s">
        <v>19</v>
      </c>
      <c r="E226" s="40" t="s">
        <v>20</v>
      </c>
      <c r="F226" s="40">
        <v>168</v>
      </c>
      <c r="G226" s="40" t="s">
        <v>298</v>
      </c>
      <c r="H226" s="40" t="s">
        <v>198</v>
      </c>
      <c r="I226" s="40">
        <v>1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133.33333333333334</v>
      </c>
      <c r="P226" s="40">
        <v>80</v>
      </c>
      <c r="Q226" s="40">
        <v>16.666666666666668</v>
      </c>
      <c r="R226" s="40" t="str">
        <f t="shared" si="3"/>
        <v>10.72.19.140_168</v>
      </c>
      <c r="S226" s="40" t="str">
        <f>VLOOKUP(Таблица1[[#This Row],[ИД]],R$1:S$132,2,FALSE)</f>
        <v>Консервы рыбные натуральные</v>
      </c>
      <c r="T226" s="40" t="str">
        <f>VLOOKUP(Таблица1[[#This Row],[ОКЕИ]],'для единиц измирения'!$G$4:$H$1900,2,FALSE)</f>
        <v>тыс.усл. банок</v>
      </c>
      <c r="U226" s="41" t="str">
        <f>LEFT(Таблица1[[#This Row],[ОКПД]],2)</f>
        <v>10</v>
      </c>
    </row>
    <row r="227" spans="1:21" hidden="1" x14ac:dyDescent="0.25">
      <c r="A227" s="36">
        <v>44958</v>
      </c>
      <c r="B227" s="37" t="s">
        <v>17</v>
      </c>
      <c r="C227" s="37" t="s">
        <v>18</v>
      </c>
      <c r="D227" s="37" t="s">
        <v>19</v>
      </c>
      <c r="E227" s="37" t="s">
        <v>20</v>
      </c>
      <c r="F227" s="37">
        <v>168</v>
      </c>
      <c r="G227" s="37" t="s">
        <v>298</v>
      </c>
      <c r="H227" s="37" t="s">
        <v>200</v>
      </c>
      <c r="I227" s="37">
        <v>1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50</v>
      </c>
      <c r="P227" s="37"/>
      <c r="Q227" s="37"/>
      <c r="R227" s="40" t="str">
        <f t="shared" si="3"/>
        <v>10.73.1_168</v>
      </c>
      <c r="S227" s="37" t="str">
        <f>VLOOKUP(Таблица1[[#This Row],[ИД]],R$1:S$132,2,FALSE)</f>
        <v>Консервы рыбные в масле</v>
      </c>
      <c r="T227" s="37" t="str">
        <f>VLOOKUP(Таблица1[[#This Row],[ОКЕИ]],'для единиц измирения'!$G$4:$H$1900,2,FALSE)</f>
        <v>тонн</v>
      </c>
      <c r="U227" s="38" t="str">
        <f>LEFT(Таблица1[[#This Row],[ОКПД]],2)</f>
        <v>10</v>
      </c>
    </row>
    <row r="228" spans="1:21" hidden="1" x14ac:dyDescent="0.25">
      <c r="A228" s="39">
        <v>44958</v>
      </c>
      <c r="B228" s="40" t="s">
        <v>17</v>
      </c>
      <c r="C228" s="40" t="s">
        <v>18</v>
      </c>
      <c r="D228" s="40" t="s">
        <v>19</v>
      </c>
      <c r="E228" s="40" t="s">
        <v>20</v>
      </c>
      <c r="F228" s="40">
        <v>168</v>
      </c>
      <c r="G228" s="40" t="s">
        <v>298</v>
      </c>
      <c r="H228" s="40" t="s">
        <v>202</v>
      </c>
      <c r="I228" s="40">
        <v>1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50</v>
      </c>
      <c r="P228" s="40"/>
      <c r="Q228" s="40"/>
      <c r="R228" s="40" t="str">
        <f t="shared" si="3"/>
        <v>10.73.11_168</v>
      </c>
      <c r="S228" s="40" t="str">
        <f>VLOOKUP(Таблица1[[#This Row],[ИД]],R$1:S$132,2,FALSE)</f>
        <v>Консервы рыбные в масле</v>
      </c>
      <c r="T228" s="40" t="str">
        <f>VLOOKUP(Таблица1[[#This Row],[ОКЕИ]],'для единиц измирения'!$G$4:$H$1900,2,FALSE)</f>
        <v>тыс.усл. банок</v>
      </c>
      <c r="U228" s="41" t="str">
        <f>LEFT(Таблица1[[#This Row],[ОКПД]],2)</f>
        <v>10</v>
      </c>
    </row>
    <row r="229" spans="1:21" hidden="1" x14ac:dyDescent="0.25">
      <c r="A229" s="36">
        <v>44958</v>
      </c>
      <c r="B229" s="37" t="s">
        <v>17</v>
      </c>
      <c r="C229" s="37" t="s">
        <v>18</v>
      </c>
      <c r="D229" s="37" t="s">
        <v>19</v>
      </c>
      <c r="E229" s="37" t="s">
        <v>20</v>
      </c>
      <c r="F229" s="37">
        <v>168</v>
      </c>
      <c r="G229" s="37" t="s">
        <v>298</v>
      </c>
      <c r="H229" s="37" t="s">
        <v>204</v>
      </c>
      <c r="I229" s="37">
        <v>8</v>
      </c>
      <c r="J229" s="37">
        <v>6.0830000000000002</v>
      </c>
      <c r="K229" s="37">
        <v>5.165</v>
      </c>
      <c r="L229" s="37">
        <v>8.343</v>
      </c>
      <c r="M229" s="37">
        <v>11.247999999999999</v>
      </c>
      <c r="N229" s="37">
        <v>15.122999999999999</v>
      </c>
      <c r="O229" s="37">
        <v>117.77347531461761</v>
      </c>
      <c r="P229" s="37">
        <v>72.911422749610452</v>
      </c>
      <c r="Q229" s="37">
        <v>74.376777094491828</v>
      </c>
      <c r="R229" s="40" t="str">
        <f t="shared" si="3"/>
        <v>10.82.71.001.АГ_168</v>
      </c>
      <c r="S229" s="37" t="str">
        <f>VLOOKUP(Таблица1[[#This Row],[ИД]],R$1:S$132,2,FALSE)</f>
        <v>Пресервы рыбные</v>
      </c>
      <c r="T229" s="37" t="str">
        <f>VLOOKUP(Таблица1[[#This Row],[ОКЕИ]],'для единиц измирения'!$G$4:$H$1900,2,FALSE)</f>
        <v>тыс.усл. банок</v>
      </c>
      <c r="U229" s="38"/>
    </row>
    <row r="230" spans="1:21" hidden="1" x14ac:dyDescent="0.25">
      <c r="A230" s="39">
        <v>44958</v>
      </c>
      <c r="B230" s="40" t="s">
        <v>17</v>
      </c>
      <c r="C230" s="40" t="s">
        <v>18</v>
      </c>
      <c r="D230" s="40" t="s">
        <v>19</v>
      </c>
      <c r="E230" s="40" t="s">
        <v>20</v>
      </c>
      <c r="F230" s="40">
        <v>168</v>
      </c>
      <c r="G230" s="40" t="s">
        <v>298</v>
      </c>
      <c r="H230" s="40" t="s">
        <v>209</v>
      </c>
      <c r="I230" s="40">
        <v>2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113.88888888888889</v>
      </c>
      <c r="P230" s="40">
        <v>74.545454545454547</v>
      </c>
      <c r="Q230" s="40">
        <v>69.369369369369366</v>
      </c>
      <c r="R230" s="40" t="str">
        <f t="shared" si="3"/>
        <v>10.85.1_168</v>
      </c>
      <c r="S230" s="40" t="str">
        <f>VLOOKUP(Таблица1[[#This Row],[ИД]],R$1:S$132,2,FALSE)</f>
        <v>Пресервы рыбные</v>
      </c>
      <c r="T230" s="40" t="str">
        <f>VLOOKUP(Таблица1[[#This Row],[ОКЕИ]],'для единиц измирения'!$G$4:$H$1900,2,FALSE)</f>
        <v>тонн</v>
      </c>
      <c r="U230" s="41" t="str">
        <f>LEFT(Таблица1[[#This Row],[ОКПД]],2)</f>
        <v>10</v>
      </c>
    </row>
    <row r="231" spans="1:21" hidden="1" x14ac:dyDescent="0.25">
      <c r="A231" s="36">
        <v>44958</v>
      </c>
      <c r="B231" s="37" t="s">
        <v>17</v>
      </c>
      <c r="C231" s="37" t="s">
        <v>18</v>
      </c>
      <c r="D231" s="37" t="s">
        <v>19</v>
      </c>
      <c r="E231" s="37" t="s">
        <v>20</v>
      </c>
      <c r="F231" s="37">
        <v>119</v>
      </c>
      <c r="G231" s="37" t="s">
        <v>298</v>
      </c>
      <c r="H231" s="37" t="s">
        <v>211</v>
      </c>
      <c r="I231" s="37">
        <v>3</v>
      </c>
      <c r="J231" s="37">
        <v>1.22</v>
      </c>
      <c r="K231" s="37">
        <v>0.96</v>
      </c>
      <c r="L231" s="37">
        <v>0.9</v>
      </c>
      <c r="M231" s="37">
        <v>2.1800000000000002</v>
      </c>
      <c r="N231" s="37">
        <v>1.71</v>
      </c>
      <c r="O231" s="37">
        <v>127.08333333333333</v>
      </c>
      <c r="P231" s="37">
        <v>135.55555555555554</v>
      </c>
      <c r="Q231" s="37">
        <v>127.48538011695906</v>
      </c>
      <c r="R231" s="40" t="str">
        <f t="shared" si="3"/>
        <v>11.05.10_119</v>
      </c>
      <c r="S231" s="37" t="str">
        <f>VLOOKUP(Таблица1[[#This Row],[ИД]],R$1:S$132,2,FALSE)</f>
        <v xml:space="preserve">Продукты готовые из рыбы прочие, не включенные в другие группировки </v>
      </c>
      <c r="T231" s="37" t="str">
        <f>VLOOKUP(Таблица1[[#This Row],[ОКЕИ]],'для единиц измирения'!$G$4:$H$1900,2,FALSE)</f>
        <v>тонн</v>
      </c>
      <c r="U231" s="38" t="str">
        <f>LEFT(Таблица1[[#This Row],[ОКПД]],2)</f>
        <v>10</v>
      </c>
    </row>
    <row r="232" spans="1:21" hidden="1" x14ac:dyDescent="0.25">
      <c r="A232" s="39">
        <v>44958</v>
      </c>
      <c r="B232" s="40" t="s">
        <v>17</v>
      </c>
      <c r="C232" s="40" t="s">
        <v>18</v>
      </c>
      <c r="D232" s="40" t="s">
        <v>19</v>
      </c>
      <c r="E232" s="40" t="s">
        <v>20</v>
      </c>
      <c r="F232" s="40">
        <v>128</v>
      </c>
      <c r="G232" s="40" t="s">
        <v>298</v>
      </c>
      <c r="H232" s="40" t="s">
        <v>215</v>
      </c>
      <c r="I232" s="40">
        <v>4</v>
      </c>
      <c r="J232" s="40">
        <v>44.05</v>
      </c>
      <c r="K232" s="40">
        <v>25.39</v>
      </c>
      <c r="L232" s="40">
        <v>23.64</v>
      </c>
      <c r="M232" s="40">
        <v>69.44</v>
      </c>
      <c r="N232" s="40">
        <v>44.12</v>
      </c>
      <c r="O232" s="40">
        <v>173.49350137849547</v>
      </c>
      <c r="P232" s="40">
        <v>186.33671742808798</v>
      </c>
      <c r="Q232" s="40">
        <v>157.388939256573</v>
      </c>
      <c r="R232" s="40" t="str">
        <f t="shared" si="3"/>
        <v>11.07.11_128</v>
      </c>
      <c r="S232" s="40" t="str">
        <f>VLOOKUP(Таблица1[[#This Row],[ИД]],R$1:S$132,2,FALSE)</f>
        <v>Беспозвоночные водные мороженые, сушеные, соленые или в рассоле, копченые прочие</v>
      </c>
      <c r="T232" s="40" t="str">
        <f>VLOOKUP(Таблица1[[#This Row],[ОКЕИ]],'для единиц измирения'!$G$4:$H$1900,2,FALSE)</f>
        <v>тонн</v>
      </c>
      <c r="U232" s="41" t="str">
        <f>LEFT(Таблица1[[#This Row],[ОКПД]],2)</f>
        <v>10</v>
      </c>
    </row>
    <row r="233" spans="1:21" hidden="1" x14ac:dyDescent="0.25">
      <c r="A233" s="36">
        <v>44958</v>
      </c>
      <c r="B233" s="37" t="s">
        <v>17</v>
      </c>
      <c r="C233" s="37" t="s">
        <v>18</v>
      </c>
      <c r="D233" s="37" t="s">
        <v>19</v>
      </c>
      <c r="E233" s="37" t="s">
        <v>20</v>
      </c>
      <c r="F233" s="37">
        <v>128</v>
      </c>
      <c r="G233" s="37" t="s">
        <v>298</v>
      </c>
      <c r="H233" s="37" t="s">
        <v>219</v>
      </c>
      <c r="I233" s="37">
        <v>3</v>
      </c>
      <c r="J233" s="37">
        <v>27.39</v>
      </c>
      <c r="K233" s="37">
        <v>25.39</v>
      </c>
      <c r="L233" s="37">
        <v>23.64</v>
      </c>
      <c r="M233" s="37">
        <v>52.78</v>
      </c>
      <c r="N233" s="37">
        <v>44.12</v>
      </c>
      <c r="O233" s="37">
        <v>107.87711697518708</v>
      </c>
      <c r="P233" s="37">
        <v>115.86294416243655</v>
      </c>
      <c r="Q233" s="37">
        <v>119.62828649138713</v>
      </c>
      <c r="R233" s="40" t="str">
        <f t="shared" si="3"/>
        <v>11.07.11.120_128</v>
      </c>
      <c r="S233" s="37" t="str">
        <f>VLOOKUP(Таблица1[[#This Row],[ИД]],R$1:S$132,2,FALSE)</f>
        <v>Сливки</v>
      </c>
      <c r="T233" s="37" t="str">
        <f>VLOOKUP(Таблица1[[#This Row],[ОКЕИ]],'для единиц измирения'!$G$4:$H$1900,2,FALSE)</f>
        <v>тонн</v>
      </c>
      <c r="U233" s="38" t="str">
        <f>LEFT(Таблица1[[#This Row],[ОКПД]],2)</f>
        <v>10</v>
      </c>
    </row>
    <row r="234" spans="1:21" hidden="1" x14ac:dyDescent="0.25">
      <c r="A234" s="39">
        <v>44958</v>
      </c>
      <c r="B234" s="40" t="s">
        <v>17</v>
      </c>
      <c r="C234" s="40" t="s">
        <v>18</v>
      </c>
      <c r="D234" s="40" t="s">
        <v>19</v>
      </c>
      <c r="E234" s="40" t="s">
        <v>20</v>
      </c>
      <c r="F234" s="40">
        <v>128</v>
      </c>
      <c r="G234" s="40" t="s">
        <v>298</v>
      </c>
      <c r="H234" s="40" t="s">
        <v>340</v>
      </c>
      <c r="I234" s="40">
        <v>1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/>
      <c r="P234" s="40"/>
      <c r="Q234" s="40"/>
      <c r="R234" s="40" t="str">
        <f t="shared" si="3"/>
        <v>11.07.11.140_128</v>
      </c>
      <c r="S234" s="40" t="s">
        <v>373</v>
      </c>
      <c r="T234" s="40" t="str">
        <f>VLOOKUP(Таблица1[[#This Row],[ОКЕИ]],'для единиц измирения'!$G$4:$H$1900,2,FALSE)</f>
        <v>тонн</v>
      </c>
      <c r="U234" s="41" t="str">
        <f>LEFT(Таблица1[[#This Row],[ОКПД]],2)</f>
        <v>10</v>
      </c>
    </row>
    <row r="235" spans="1:21" hidden="1" x14ac:dyDescent="0.25">
      <c r="A235" s="36">
        <v>44958</v>
      </c>
      <c r="B235" s="37" t="s">
        <v>17</v>
      </c>
      <c r="C235" s="37" t="s">
        <v>18</v>
      </c>
      <c r="D235" s="37" t="s">
        <v>19</v>
      </c>
      <c r="E235" s="37" t="s">
        <v>20</v>
      </c>
      <c r="F235" s="37">
        <v>128</v>
      </c>
      <c r="G235" s="37" t="s">
        <v>298</v>
      </c>
      <c r="H235" s="37" t="s">
        <v>341</v>
      </c>
      <c r="I235" s="37">
        <v>1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/>
      <c r="P235" s="37"/>
      <c r="Q235" s="37"/>
      <c r="R235" s="40" t="str">
        <f t="shared" si="3"/>
        <v>11.07.11.150_128</v>
      </c>
      <c r="S235" s="37" t="s">
        <v>374</v>
      </c>
      <c r="T235" s="37" t="str">
        <f>VLOOKUP(Таблица1[[#This Row],[ОКЕИ]],'для единиц измирения'!$G$4:$H$1900,2,FALSE)</f>
        <v>тонн</v>
      </c>
      <c r="U235" s="38" t="str">
        <f>LEFT(Таблица1[[#This Row],[ОКПД]],2)</f>
        <v>10</v>
      </c>
    </row>
    <row r="236" spans="1:21" hidden="1" x14ac:dyDescent="0.25">
      <c r="A236" s="39">
        <v>44958</v>
      </c>
      <c r="B236" s="40" t="s">
        <v>17</v>
      </c>
      <c r="C236" s="40" t="s">
        <v>18</v>
      </c>
      <c r="D236" s="40" t="s">
        <v>19</v>
      </c>
      <c r="E236" s="40" t="s">
        <v>20</v>
      </c>
      <c r="F236" s="40">
        <v>119</v>
      </c>
      <c r="G236" s="40" t="s">
        <v>298</v>
      </c>
      <c r="H236" s="40" t="s">
        <v>221</v>
      </c>
      <c r="I236" s="40">
        <v>2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100</v>
      </c>
      <c r="P236" s="40">
        <v>113.79310344827586</v>
      </c>
      <c r="Q236" s="40">
        <v>92.957746478873233</v>
      </c>
      <c r="R236" s="40" t="str">
        <f t="shared" si="3"/>
        <v>11.07.19_119</v>
      </c>
      <c r="S236" s="40" t="str">
        <f>VLOOKUP(Таблица1[[#This Row],[ИД]],R$1:S$132,2,FALSE)</f>
        <v>Сыры</v>
      </c>
      <c r="T236" s="40" t="str">
        <f>VLOOKUP(Таблица1[[#This Row],[ОКЕИ]],'для единиц измирения'!$G$4:$H$1900,2,FALSE)</f>
        <v>тонн</v>
      </c>
      <c r="U236" s="41" t="str">
        <f>LEFT(Таблица1[[#This Row],[ОКПД]],2)</f>
        <v>10</v>
      </c>
    </row>
    <row r="237" spans="1:21" hidden="1" x14ac:dyDescent="0.25">
      <c r="A237" s="36">
        <v>44958</v>
      </c>
      <c r="B237" s="37" t="s">
        <v>17</v>
      </c>
      <c r="C237" s="37" t="s">
        <v>18</v>
      </c>
      <c r="D237" s="37" t="s">
        <v>19</v>
      </c>
      <c r="E237" s="37" t="s">
        <v>20</v>
      </c>
      <c r="F237" s="37">
        <v>119</v>
      </c>
      <c r="G237" s="37" t="s">
        <v>298</v>
      </c>
      <c r="H237" s="37" t="s">
        <v>225</v>
      </c>
      <c r="I237" s="37">
        <v>1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1500</v>
      </c>
      <c r="P237" s="37"/>
      <c r="Q237" s="37"/>
      <c r="R237" s="40" t="str">
        <f t="shared" si="3"/>
        <v>11.07.19.120_119</v>
      </c>
      <c r="S237" s="37" t="str">
        <f>VLOOKUP(Таблица1[[#This Row],[ИД]],R$1:S$132,2,FALSE)</f>
        <v>Творог</v>
      </c>
      <c r="T237" s="37" t="str">
        <f>VLOOKUP(Таблица1[[#This Row],[ОКЕИ]],'для единиц измирения'!$G$4:$H$1900,2,FALSE)</f>
        <v>тонн</v>
      </c>
      <c r="U237" s="38" t="str">
        <f>LEFT(Таблица1[[#This Row],[ОКПД]],2)</f>
        <v>10</v>
      </c>
    </row>
    <row r="238" spans="1:21" hidden="1" x14ac:dyDescent="0.25">
      <c r="A238" s="39">
        <v>44958</v>
      </c>
      <c r="B238" s="40" t="s">
        <v>17</v>
      </c>
      <c r="C238" s="40" t="s">
        <v>18</v>
      </c>
      <c r="D238" s="40" t="s">
        <v>19</v>
      </c>
      <c r="E238" s="40" t="s">
        <v>20</v>
      </c>
      <c r="F238" s="40">
        <v>119</v>
      </c>
      <c r="G238" s="40" t="s">
        <v>298</v>
      </c>
      <c r="H238" s="40" t="s">
        <v>227</v>
      </c>
      <c r="I238" s="40">
        <v>1</v>
      </c>
      <c r="J238" s="40">
        <v>0</v>
      </c>
      <c r="K238" s="40">
        <v>0</v>
      </c>
      <c r="L238" s="40">
        <v>0</v>
      </c>
      <c r="M238" s="40">
        <v>0</v>
      </c>
      <c r="N238" s="40">
        <v>0</v>
      </c>
      <c r="O238" s="40">
        <v>56.25</v>
      </c>
      <c r="P238" s="40">
        <v>62.068965517241381</v>
      </c>
      <c r="Q238" s="40">
        <v>70.422535211267601</v>
      </c>
      <c r="R238" s="40" t="str">
        <f t="shared" si="3"/>
        <v>11.07.19.190_119</v>
      </c>
      <c r="S238" s="40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238" s="40" t="str">
        <f>VLOOKUP(Таблица1[[#This Row],[ОКЕИ]],'для единиц измирения'!$G$4:$H$1900,2,FALSE)</f>
        <v>тонн</v>
      </c>
      <c r="U238" s="41" t="str">
        <f>LEFT(Таблица1[[#This Row],[ОКПД]],2)</f>
        <v>10</v>
      </c>
    </row>
    <row r="239" spans="1:21" hidden="1" x14ac:dyDescent="0.25">
      <c r="A239" s="36">
        <v>44958</v>
      </c>
      <c r="B239" s="37" t="s">
        <v>17</v>
      </c>
      <c r="C239" s="37" t="s">
        <v>18</v>
      </c>
      <c r="D239" s="37" t="s">
        <v>19</v>
      </c>
      <c r="E239" s="37" t="s">
        <v>20</v>
      </c>
      <c r="F239" s="37">
        <v>384</v>
      </c>
      <c r="G239" s="37" t="s">
        <v>298</v>
      </c>
      <c r="H239" s="37" t="s">
        <v>235</v>
      </c>
      <c r="I239" s="37">
        <v>6</v>
      </c>
      <c r="J239" s="37">
        <v>358</v>
      </c>
      <c r="K239" s="37">
        <v>204.6</v>
      </c>
      <c r="L239" s="37">
        <v>283.5</v>
      </c>
      <c r="M239" s="37">
        <v>562.6</v>
      </c>
      <c r="N239" s="37">
        <v>483.7</v>
      </c>
      <c r="O239" s="37">
        <v>174.97556207233626</v>
      </c>
      <c r="P239" s="37">
        <v>126.27865961199295</v>
      </c>
      <c r="Q239" s="37">
        <v>116.31176348976638</v>
      </c>
      <c r="R239" s="40" t="str">
        <f t="shared" si="3"/>
        <v>18.1_384</v>
      </c>
      <c r="S239" s="37" t="str">
        <f>VLOOKUP(Таблица1[[#This Row],[ИД]],R$1:S$132,2,FALSE)</f>
        <v>Творог зерненый без вкусовых компонентов</v>
      </c>
      <c r="T239" s="37" t="str">
        <f>VLOOKUP(Таблица1[[#This Row],[ОКЕИ]],'для единиц измирения'!$G$4:$H$1900,2,FALSE)</f>
        <v>тонн</v>
      </c>
      <c r="U239" s="38" t="str">
        <f>LEFT(Таблица1[[#This Row],[ОКПД]],2)</f>
        <v>10</v>
      </c>
    </row>
    <row r="240" spans="1:21" hidden="1" x14ac:dyDescent="0.25">
      <c r="A240" s="39">
        <v>44958</v>
      </c>
      <c r="B240" s="40" t="s">
        <v>17</v>
      </c>
      <c r="C240" s="40" t="s">
        <v>18</v>
      </c>
      <c r="D240" s="40" t="s">
        <v>19</v>
      </c>
      <c r="E240" s="40" t="s">
        <v>20</v>
      </c>
      <c r="F240" s="40">
        <v>384</v>
      </c>
      <c r="G240" s="40" t="s">
        <v>298</v>
      </c>
      <c r="H240" s="40" t="s">
        <v>238</v>
      </c>
      <c r="I240" s="40">
        <v>6</v>
      </c>
      <c r="J240" s="40">
        <v>218.3</v>
      </c>
      <c r="K240" s="40">
        <v>154.1</v>
      </c>
      <c r="L240" s="40">
        <v>186.3</v>
      </c>
      <c r="M240" s="40">
        <v>372.4</v>
      </c>
      <c r="N240" s="40">
        <v>347.27</v>
      </c>
      <c r="O240" s="40">
        <v>141.66125892277742</v>
      </c>
      <c r="P240" s="40">
        <v>117.17659688674182</v>
      </c>
      <c r="Q240" s="40">
        <v>107.2364442652691</v>
      </c>
      <c r="R240" s="40" t="str">
        <f t="shared" si="3"/>
        <v>18.11.10_384</v>
      </c>
      <c r="S240" s="40" t="str">
        <f>VLOOKUP(Таблица1[[#This Row],[ИД]],R$1:S$132,2,FALSE)</f>
        <v>Продукты кисломолочные (кроме творога и продуктов из творога)</v>
      </c>
      <c r="T240" s="40" t="str">
        <f>VLOOKUP(Таблица1[[#This Row],[ОКЕИ]],'для единиц измирения'!$G$4:$H$1900,2,FALSE)</f>
        <v>тонн</v>
      </c>
      <c r="U240" s="41" t="str">
        <f>LEFT(Таблица1[[#This Row],[ОКПД]],2)</f>
        <v>10</v>
      </c>
    </row>
    <row r="241" spans="1:21" hidden="1" x14ac:dyDescent="0.25">
      <c r="A241" s="36">
        <v>44958</v>
      </c>
      <c r="B241" s="37" t="s">
        <v>17</v>
      </c>
      <c r="C241" s="37" t="s">
        <v>18</v>
      </c>
      <c r="D241" s="37" t="s">
        <v>19</v>
      </c>
      <c r="E241" s="37" t="s">
        <v>20</v>
      </c>
      <c r="F241" s="37">
        <v>384</v>
      </c>
      <c r="G241" s="37" t="s">
        <v>298</v>
      </c>
      <c r="H241" s="37" t="s">
        <v>240</v>
      </c>
      <c r="I241" s="37">
        <v>3</v>
      </c>
      <c r="J241" s="37">
        <v>139.69999999999999</v>
      </c>
      <c r="K241" s="37">
        <v>50.5</v>
      </c>
      <c r="L241" s="37">
        <v>97.2</v>
      </c>
      <c r="M241" s="37">
        <v>190.2</v>
      </c>
      <c r="N241" s="37">
        <v>136.43</v>
      </c>
      <c r="O241" s="37">
        <v>276.63366336633663</v>
      </c>
      <c r="P241" s="37">
        <v>143.72427983539094</v>
      </c>
      <c r="Q241" s="37">
        <v>139.41215275232719</v>
      </c>
      <c r="R241" s="40" t="str">
        <f t="shared" si="3"/>
        <v>18.12.14_384</v>
      </c>
      <c r="S241" s="37" t="str">
        <f>VLOOKUP(Таблица1[[#This Row],[ИД]],R$1:S$132,2,FALSE)</f>
        <v>Продукты кисломолочные (кроме сметаны)</v>
      </c>
      <c r="T241" s="37" t="str">
        <f>VLOOKUP(Таблица1[[#This Row],[ОКЕИ]],'для единиц измирения'!$G$4:$H$1900,2,FALSE)</f>
        <v>тонн</v>
      </c>
      <c r="U241" s="38" t="str">
        <f>LEFT(Таблица1[[#This Row],[ОКПД]],2)</f>
        <v>10</v>
      </c>
    </row>
    <row r="242" spans="1:21" hidden="1" x14ac:dyDescent="0.25">
      <c r="A242" s="39">
        <v>44958</v>
      </c>
      <c r="B242" s="40" t="s">
        <v>17</v>
      </c>
      <c r="C242" s="40" t="s">
        <v>18</v>
      </c>
      <c r="D242" s="40" t="s">
        <v>19</v>
      </c>
      <c r="E242" s="40" t="s">
        <v>20</v>
      </c>
      <c r="F242" s="40">
        <v>114</v>
      </c>
      <c r="G242" s="40" t="s">
        <v>298</v>
      </c>
      <c r="H242" s="40" t="s">
        <v>243</v>
      </c>
      <c r="I242" s="40">
        <v>1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/>
      <c r="P242" s="40"/>
      <c r="Q242" s="40">
        <v>315</v>
      </c>
      <c r="R242" s="40" t="str">
        <f t="shared" si="3"/>
        <v>20.11.11.150_114</v>
      </c>
      <c r="S242" s="40" t="str">
        <f>VLOOKUP(Таблица1[[#This Row],[ИД]],R$1:S$132,2,FALSE)</f>
        <v>Йогурт</v>
      </c>
      <c r="T242" s="40" t="str">
        <f>VLOOKUP(Таблица1[[#This Row],[ОКЕИ]],'для единиц измирения'!$G$4:$H$1900,2,FALSE)</f>
        <v>тонн</v>
      </c>
      <c r="U242" s="41" t="str">
        <f>LEFT(Таблица1[[#This Row],[ОКПД]],2)</f>
        <v>10</v>
      </c>
    </row>
    <row r="243" spans="1:21" hidden="1" x14ac:dyDescent="0.25">
      <c r="A243" s="36">
        <v>44958</v>
      </c>
      <c r="B243" s="37" t="s">
        <v>17</v>
      </c>
      <c r="C243" s="37" t="s">
        <v>18</v>
      </c>
      <c r="D243" s="37" t="s">
        <v>19</v>
      </c>
      <c r="E243" s="37" t="s">
        <v>20</v>
      </c>
      <c r="F243" s="37">
        <v>114</v>
      </c>
      <c r="G243" s="37" t="s">
        <v>298</v>
      </c>
      <c r="H243" s="37" t="s">
        <v>248</v>
      </c>
      <c r="I243" s="37"/>
      <c r="J243" s="37"/>
      <c r="K243" s="37"/>
      <c r="L243" s="37"/>
      <c r="M243" s="37"/>
      <c r="N243" s="37">
        <v>0.06</v>
      </c>
      <c r="O243" s="37"/>
      <c r="P243" s="37"/>
      <c r="Q243" s="37"/>
      <c r="R243" s="40" t="str">
        <f t="shared" si="3"/>
        <v>23.63.10_114</v>
      </c>
      <c r="S243" s="37" t="str">
        <f>VLOOKUP(Таблица1[[#This Row],[ИД]],R$1:S$132,2,FALSE)</f>
        <v>Ряженка и варенец</v>
      </c>
      <c r="T243" s="37" t="str">
        <f>VLOOKUP(Таблица1[[#This Row],[ОКЕИ]],'для единиц измирения'!$G$4:$H$1900,2,FALSE)</f>
        <v>тонн</v>
      </c>
      <c r="U243" s="38" t="str">
        <f>LEFT(Таблица1[[#This Row],[ОКПД]],2)</f>
        <v>10</v>
      </c>
    </row>
    <row r="244" spans="1:21" hidden="1" x14ac:dyDescent="0.25">
      <c r="A244" s="39">
        <v>44958</v>
      </c>
      <c r="B244" s="40" t="s">
        <v>17</v>
      </c>
      <c r="C244" s="40" t="s">
        <v>18</v>
      </c>
      <c r="D244" s="40" t="s">
        <v>19</v>
      </c>
      <c r="E244" s="40" t="s">
        <v>20</v>
      </c>
      <c r="F244" s="40">
        <v>114</v>
      </c>
      <c r="G244" s="40" t="s">
        <v>298</v>
      </c>
      <c r="H244" s="40" t="s">
        <v>250</v>
      </c>
      <c r="I244" s="40"/>
      <c r="J244" s="40"/>
      <c r="K244" s="40"/>
      <c r="L244" s="40"/>
      <c r="M244" s="40"/>
      <c r="N244" s="40">
        <v>0.11</v>
      </c>
      <c r="O244" s="40"/>
      <c r="P244" s="40"/>
      <c r="Q244" s="40"/>
      <c r="R244" s="40" t="str">
        <f t="shared" si="3"/>
        <v>23.64.10.120_114</v>
      </c>
      <c r="S244" s="40" t="str">
        <f>VLOOKUP(Таблица1[[#This Row],[ИД]],R$1:S$132,2,FALSE)</f>
        <v>Кефир</v>
      </c>
      <c r="T244" s="40" t="str">
        <f>VLOOKUP(Таблица1[[#This Row],[ОКЕИ]],'для единиц измирения'!$G$4:$H$1900,2,FALSE)</f>
        <v>тонн</v>
      </c>
      <c r="U244" s="41" t="str">
        <f>LEFT(Таблица1[[#This Row],[ОКПД]],2)</f>
        <v>10</v>
      </c>
    </row>
    <row r="245" spans="1:21" hidden="1" x14ac:dyDescent="0.25">
      <c r="A245" s="36">
        <v>44958</v>
      </c>
      <c r="B245" s="37" t="s">
        <v>17</v>
      </c>
      <c r="C245" s="37" t="s">
        <v>18</v>
      </c>
      <c r="D245" s="37" t="s">
        <v>19</v>
      </c>
      <c r="E245" s="37" t="s">
        <v>20</v>
      </c>
      <c r="F245" s="37">
        <v>796</v>
      </c>
      <c r="G245" s="37" t="s">
        <v>298</v>
      </c>
      <c r="H245" s="37" t="s">
        <v>342</v>
      </c>
      <c r="I245" s="37">
        <v>1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/>
      <c r="P245" s="37">
        <v>100</v>
      </c>
      <c r="Q245" s="37">
        <v>100</v>
      </c>
      <c r="R245" s="40" t="str">
        <f t="shared" si="3"/>
        <v>30.12.1_796</v>
      </c>
      <c r="S245" s="37" t="s">
        <v>375</v>
      </c>
      <c r="T245" s="37" t="str">
        <f>VLOOKUP(Таблица1[[#This Row],[ОКЕИ]],'для единиц измирения'!$G$4:$H$1900,2,FALSE)</f>
        <v>тонн</v>
      </c>
      <c r="U245" s="38" t="str">
        <f>LEFT(Таблица1[[#This Row],[ОКПД]],2)</f>
        <v>10</v>
      </c>
    </row>
    <row r="246" spans="1:21" hidden="1" x14ac:dyDescent="0.25">
      <c r="A246" s="39">
        <v>44958</v>
      </c>
      <c r="B246" s="40" t="s">
        <v>17</v>
      </c>
      <c r="C246" s="40" t="s">
        <v>18</v>
      </c>
      <c r="D246" s="40" t="s">
        <v>19</v>
      </c>
      <c r="E246" s="40" t="s">
        <v>20</v>
      </c>
      <c r="F246" s="40">
        <v>384</v>
      </c>
      <c r="G246" s="40" t="s">
        <v>298</v>
      </c>
      <c r="H246" s="40" t="s">
        <v>252</v>
      </c>
      <c r="I246" s="40">
        <v>1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207.14285714285714</v>
      </c>
      <c r="P246" s="40">
        <v>100</v>
      </c>
      <c r="Q246" s="40">
        <v>100</v>
      </c>
      <c r="R246" s="40" t="str">
        <f t="shared" si="3"/>
        <v>31.0_384</v>
      </c>
      <c r="S246" s="40" t="str">
        <f>VLOOKUP(Таблица1[[#This Row],[ИД]],R$1:S$132,2,FALSE)</f>
        <v>Сметана</v>
      </c>
      <c r="T246" s="40" t="str">
        <f>VLOOKUP(Таблица1[[#This Row],[ОКЕИ]],'для единиц измирения'!$G$4:$H$1900,2,FALSE)</f>
        <v>тонн</v>
      </c>
      <c r="U246" s="41" t="str">
        <f>LEFT(Таблица1[[#This Row],[ОКПД]],2)</f>
        <v>10</v>
      </c>
    </row>
    <row r="247" spans="1:21" hidden="1" x14ac:dyDescent="0.25">
      <c r="A247" s="36">
        <v>44958</v>
      </c>
      <c r="B247" s="37" t="s">
        <v>17</v>
      </c>
      <c r="C247" s="37" t="s">
        <v>18</v>
      </c>
      <c r="D247" s="37" t="s">
        <v>19</v>
      </c>
      <c r="E247" s="37" t="s">
        <v>20</v>
      </c>
      <c r="F247" s="37">
        <v>384</v>
      </c>
      <c r="G247" s="37" t="s">
        <v>298</v>
      </c>
      <c r="H247" s="37" t="s">
        <v>343</v>
      </c>
      <c r="I247" s="37">
        <v>1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/>
      <c r="P247" s="37">
        <v>100</v>
      </c>
      <c r="Q247" s="37">
        <v>100</v>
      </c>
      <c r="R247" s="40" t="str">
        <f t="shared" si="3"/>
        <v>31.02.10_384</v>
      </c>
      <c r="S247" s="37" t="s">
        <v>376</v>
      </c>
      <c r="T247" s="37" t="str">
        <f>VLOOKUP(Таблица1[[#This Row],[ОКЕИ]],'для единиц измирения'!$G$4:$H$1900,2,FALSE)</f>
        <v>тонн</v>
      </c>
      <c r="U247" s="38" t="str">
        <f>LEFT(Таблица1[[#This Row],[ОКПД]],2)</f>
        <v>10</v>
      </c>
    </row>
    <row r="248" spans="1:21" hidden="1" x14ac:dyDescent="0.25">
      <c r="A248" s="39">
        <v>44958</v>
      </c>
      <c r="B248" s="40" t="s">
        <v>17</v>
      </c>
      <c r="C248" s="40" t="s">
        <v>18</v>
      </c>
      <c r="D248" s="40" t="s">
        <v>19</v>
      </c>
      <c r="E248" s="40" t="s">
        <v>20</v>
      </c>
      <c r="F248" s="40">
        <v>796</v>
      </c>
      <c r="G248" s="40" t="s">
        <v>298</v>
      </c>
      <c r="H248" s="40" t="s">
        <v>255</v>
      </c>
      <c r="I248" s="40"/>
      <c r="J248" s="40"/>
      <c r="K248" s="40">
        <v>1</v>
      </c>
      <c r="L248" s="40"/>
      <c r="M248" s="40">
        <v>1</v>
      </c>
      <c r="N248" s="40">
        <v>1</v>
      </c>
      <c r="O248" s="40"/>
      <c r="P248" s="40"/>
      <c r="Q248" s="40">
        <v>100</v>
      </c>
      <c r="R248" s="40" t="str">
        <f t="shared" si="3"/>
        <v>31.02.10.002.АГ_796</v>
      </c>
      <c r="S248" s="40" t="str">
        <f>VLOOKUP(Таблица1[[#This Row],[ИД]],R$1:S$132,2,FALSE)</f>
        <v>Сыворотка молочная</v>
      </c>
      <c r="T248" s="40" t="str">
        <f>VLOOKUP(Таблица1[[#This Row],[ОКЕИ]],'для единиц измирения'!$G$4:$H$1900,2,FALSE)</f>
        <v>тонн</v>
      </c>
      <c r="U248" s="41"/>
    </row>
    <row r="249" spans="1:21" hidden="1" x14ac:dyDescent="0.25">
      <c r="A249" s="36">
        <v>44958</v>
      </c>
      <c r="B249" s="37" t="s">
        <v>17</v>
      </c>
      <c r="C249" s="37" t="s">
        <v>18</v>
      </c>
      <c r="D249" s="37" t="s">
        <v>19</v>
      </c>
      <c r="E249" s="37" t="s">
        <v>20</v>
      </c>
      <c r="F249" s="37">
        <v>796</v>
      </c>
      <c r="G249" s="37" t="s">
        <v>298</v>
      </c>
      <c r="H249" s="37" t="s">
        <v>344</v>
      </c>
      <c r="I249" s="37">
        <v>1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/>
      <c r="P249" s="37">
        <v>100</v>
      </c>
      <c r="Q249" s="37">
        <v>100</v>
      </c>
      <c r="R249" s="40" t="str">
        <f t="shared" si="3"/>
        <v>31.09.12.001.АГ_796</v>
      </c>
      <c r="S249" s="37" t="s">
        <v>9142</v>
      </c>
      <c r="T249" s="37" t="str">
        <f>VLOOKUP(Таблица1[[#This Row],[ОКЕИ]],'для единиц измирения'!$G$4:$H$1900,2,FALSE)</f>
        <v>тонн</v>
      </c>
      <c r="U249" s="38"/>
    </row>
    <row r="250" spans="1:21" hidden="1" x14ac:dyDescent="0.25">
      <c r="A250" s="39">
        <v>44958</v>
      </c>
      <c r="B250" s="40" t="s">
        <v>17</v>
      </c>
      <c r="C250" s="40" t="s">
        <v>18</v>
      </c>
      <c r="D250" s="40" t="s">
        <v>19</v>
      </c>
      <c r="E250" s="40" t="s">
        <v>20</v>
      </c>
      <c r="F250" s="40">
        <v>796</v>
      </c>
      <c r="G250" s="40" t="s">
        <v>298</v>
      </c>
      <c r="H250" s="40" t="s">
        <v>257</v>
      </c>
      <c r="I250" s="40">
        <v>1</v>
      </c>
      <c r="J250" s="40">
        <v>0</v>
      </c>
      <c r="K250" s="40">
        <v>0</v>
      </c>
      <c r="L250" s="40">
        <v>0</v>
      </c>
      <c r="M250" s="40">
        <v>0</v>
      </c>
      <c r="N250" s="40">
        <v>0</v>
      </c>
      <c r="O250" s="40">
        <v>200</v>
      </c>
      <c r="P250" s="40">
        <v>100</v>
      </c>
      <c r="Q250" s="40">
        <v>100</v>
      </c>
      <c r="R250" s="40" t="str">
        <f t="shared" si="3"/>
        <v>31.09.12.120_796</v>
      </c>
      <c r="S250" s="40" t="str">
        <f>VLOOKUP(Таблица1[[#This Row],[ИД]],R$1:S$132,2,FALSE)</f>
        <v>Продукция молочная, не включенная в другие группировки</v>
      </c>
      <c r="T250" s="40" t="str">
        <f>VLOOKUP(Таблица1[[#This Row],[ОКЕИ]],'для единиц измирения'!$G$4:$H$1900,2,FALSE)</f>
        <v>тонн</v>
      </c>
      <c r="U250" s="41" t="str">
        <f>LEFT(Таблица1[[#This Row],[ОКПД]],2)</f>
        <v>10</v>
      </c>
    </row>
    <row r="251" spans="1:21" hidden="1" x14ac:dyDescent="0.25">
      <c r="A251" s="36">
        <v>44958</v>
      </c>
      <c r="B251" s="37" t="s">
        <v>17</v>
      </c>
      <c r="C251" s="37" t="s">
        <v>18</v>
      </c>
      <c r="D251" s="37" t="s">
        <v>19</v>
      </c>
      <c r="E251" s="37" t="s">
        <v>20</v>
      </c>
      <c r="F251" s="37">
        <v>796</v>
      </c>
      <c r="G251" s="37" t="s">
        <v>298</v>
      </c>
      <c r="H251" s="37" t="s">
        <v>345</v>
      </c>
      <c r="I251" s="37">
        <v>1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/>
      <c r="P251" s="37">
        <v>100</v>
      </c>
      <c r="Q251" s="37">
        <v>100</v>
      </c>
      <c r="R251" s="40" t="str">
        <f t="shared" si="3"/>
        <v>31.09.12.121_796</v>
      </c>
      <c r="S251" s="37" t="s">
        <v>377</v>
      </c>
      <c r="T251" s="37" t="str">
        <f>VLOOKUP(Таблица1[[#This Row],[ОКЕИ]],'для единиц измирения'!$G$4:$H$1900,2,FALSE)</f>
        <v>тонн</v>
      </c>
      <c r="U251" s="38" t="str">
        <f>LEFT(Таблица1[[#This Row],[ОКПД]],2)</f>
        <v>10</v>
      </c>
    </row>
    <row r="252" spans="1:21" hidden="1" x14ac:dyDescent="0.25">
      <c r="A252" s="39">
        <v>44958</v>
      </c>
      <c r="B252" s="40" t="s">
        <v>17</v>
      </c>
      <c r="C252" s="40" t="s">
        <v>18</v>
      </c>
      <c r="D252" s="40" t="s">
        <v>19</v>
      </c>
      <c r="E252" s="40" t="s">
        <v>20</v>
      </c>
      <c r="F252" s="40">
        <v>796</v>
      </c>
      <c r="G252" s="40" t="s">
        <v>298</v>
      </c>
      <c r="H252" s="40" t="s">
        <v>259</v>
      </c>
      <c r="I252" s="40"/>
      <c r="J252" s="40"/>
      <c r="K252" s="40">
        <v>1</v>
      </c>
      <c r="L252" s="40"/>
      <c r="M252" s="40">
        <v>1</v>
      </c>
      <c r="N252" s="40">
        <v>1</v>
      </c>
      <c r="O252" s="40"/>
      <c r="P252" s="40"/>
      <c r="Q252" s="40">
        <v>100</v>
      </c>
      <c r="R252" s="40" t="str">
        <f t="shared" si="3"/>
        <v>31.09.12.123_796</v>
      </c>
      <c r="S252" s="40" t="str">
        <f>VLOOKUP(Таблица1[[#This Row],[ИД]],R$1:S$132,2,FALSE)</f>
        <v>Напитки молочные</v>
      </c>
      <c r="T252" s="40" t="str">
        <f>VLOOKUP(Таблица1[[#This Row],[ОКЕИ]],'для единиц измирения'!$G$4:$H$1900,2,FALSE)</f>
        <v>тонн</v>
      </c>
      <c r="U252" s="41" t="str">
        <f>LEFT(Таблица1[[#This Row],[ОКПД]],2)</f>
        <v>10</v>
      </c>
    </row>
    <row r="253" spans="1:21" hidden="1" x14ac:dyDescent="0.25">
      <c r="A253" s="36">
        <v>44958</v>
      </c>
      <c r="B253" s="37" t="s">
        <v>17</v>
      </c>
      <c r="C253" s="37" t="s">
        <v>18</v>
      </c>
      <c r="D253" s="37" t="s">
        <v>19</v>
      </c>
      <c r="E253" s="37" t="s">
        <v>20</v>
      </c>
      <c r="F253" s="37">
        <v>247</v>
      </c>
      <c r="G253" s="37" t="s">
        <v>298</v>
      </c>
      <c r="H253" s="37" t="s">
        <v>262</v>
      </c>
      <c r="I253" s="37">
        <v>24</v>
      </c>
      <c r="J253" s="37">
        <v>87.68</v>
      </c>
      <c r="K253" s="37">
        <v>91.97</v>
      </c>
      <c r="L253" s="37">
        <v>78.281000000000006</v>
      </c>
      <c r="M253" s="37">
        <v>179.65</v>
      </c>
      <c r="N253" s="37">
        <v>160.48500000000001</v>
      </c>
      <c r="O253" s="37">
        <v>95.335435468087425</v>
      </c>
      <c r="P253" s="37">
        <v>112.00674493172033</v>
      </c>
      <c r="Q253" s="37">
        <v>111.94192603670125</v>
      </c>
      <c r="R253" s="40" t="str">
        <f t="shared" si="3"/>
        <v>35.11.10_247</v>
      </c>
      <c r="S253" s="37" t="str">
        <f>VLOOKUP(Таблица1[[#This Row],[ИД]],R$1:S$132,2,FALSE)</f>
        <v>Продукты на основе творога</v>
      </c>
      <c r="T253" s="37" t="str">
        <f>VLOOKUP(Таблица1[[#This Row],[ОКЕИ]],'для единиц измирения'!$G$4:$H$1900,2,FALSE)</f>
        <v>тонн</v>
      </c>
      <c r="U253" s="38" t="str">
        <f>LEFT(Таблица1[[#This Row],[ОКПД]],2)</f>
        <v>10</v>
      </c>
    </row>
    <row r="254" spans="1:21" hidden="1" x14ac:dyDescent="0.25">
      <c r="A254" s="39">
        <v>44958</v>
      </c>
      <c r="B254" s="40" t="s">
        <v>17</v>
      </c>
      <c r="C254" s="40" t="s">
        <v>18</v>
      </c>
      <c r="D254" s="40" t="s">
        <v>19</v>
      </c>
      <c r="E254" s="40" t="s">
        <v>20</v>
      </c>
      <c r="F254" s="40">
        <v>247</v>
      </c>
      <c r="G254" s="40" t="s">
        <v>298</v>
      </c>
      <c r="H254" s="40" t="s">
        <v>266</v>
      </c>
      <c r="I254" s="40">
        <v>21</v>
      </c>
      <c r="J254" s="40">
        <v>54.253999999999998</v>
      </c>
      <c r="K254" s="40">
        <v>52.23</v>
      </c>
      <c r="L254" s="40">
        <v>49.328000000000003</v>
      </c>
      <c r="M254" s="40">
        <v>106.48399999999999</v>
      </c>
      <c r="N254" s="40">
        <v>101.035</v>
      </c>
      <c r="O254" s="40">
        <v>103.87516752824048</v>
      </c>
      <c r="P254" s="40">
        <v>109.98621472591631</v>
      </c>
      <c r="Q254" s="40">
        <v>105.39318058098678</v>
      </c>
      <c r="R254" s="40" t="str">
        <f t="shared" si="3"/>
        <v>35.11.10.001.АГ_247</v>
      </c>
      <c r="S254" s="40" t="str">
        <f>VLOOKUP(Таблица1[[#This Row],[ИД]],R$1:S$132,2,FALSE)</f>
        <v>Изделия хлебобулочные недлительного хранения</v>
      </c>
      <c r="T254" s="40" t="str">
        <f>VLOOKUP(Таблица1[[#This Row],[ОКЕИ]],'для единиц измирения'!$G$4:$H$1900,2,FALSE)</f>
        <v>тонн</v>
      </c>
      <c r="U254" s="41"/>
    </row>
    <row r="255" spans="1:21" hidden="1" x14ac:dyDescent="0.25">
      <c r="A255" s="36">
        <v>44958</v>
      </c>
      <c r="B255" s="37" t="s">
        <v>17</v>
      </c>
      <c r="C255" s="37" t="s">
        <v>18</v>
      </c>
      <c r="D255" s="37" t="s">
        <v>19</v>
      </c>
      <c r="E255" s="37" t="s">
        <v>20</v>
      </c>
      <c r="F255" s="37">
        <v>247</v>
      </c>
      <c r="G255" s="37" t="s">
        <v>298</v>
      </c>
      <c r="H255" s="37" t="s">
        <v>346</v>
      </c>
      <c r="I255" s="37">
        <v>1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/>
      <c r="P255" s="37"/>
      <c r="Q255" s="37"/>
      <c r="R255" s="40" t="str">
        <f t="shared" si="3"/>
        <v>35.11.10.101.АГ_247</v>
      </c>
      <c r="S255" s="37" t="s">
        <v>9646</v>
      </c>
      <c r="T255" s="37" t="str">
        <f>VLOOKUP(Таблица1[[#This Row],[ОКЕИ]],'для единиц измирения'!$G$4:$H$1900,2,FALSE)</f>
        <v>тонн</v>
      </c>
      <c r="U255" s="38"/>
    </row>
    <row r="256" spans="1:21" hidden="1" x14ac:dyDescent="0.25">
      <c r="A256" s="39">
        <v>44958</v>
      </c>
      <c r="B256" s="40" t="s">
        <v>17</v>
      </c>
      <c r="C256" s="40" t="s">
        <v>18</v>
      </c>
      <c r="D256" s="40" t="s">
        <v>19</v>
      </c>
      <c r="E256" s="40" t="s">
        <v>20</v>
      </c>
      <c r="F256" s="40">
        <v>247</v>
      </c>
      <c r="G256" s="40" t="s">
        <v>298</v>
      </c>
      <c r="H256" s="40" t="s">
        <v>268</v>
      </c>
      <c r="I256" s="40">
        <v>22</v>
      </c>
      <c r="J256" s="40">
        <v>81.668000000000006</v>
      </c>
      <c r="K256" s="40">
        <v>91.802999999999997</v>
      </c>
      <c r="L256" s="40">
        <v>78.085999999999999</v>
      </c>
      <c r="M256" s="40">
        <v>173.471</v>
      </c>
      <c r="N256" s="40">
        <v>160.13300000000001</v>
      </c>
      <c r="O256" s="40">
        <v>88.960055771597879</v>
      </c>
      <c r="P256" s="40">
        <v>104.58724995517763</v>
      </c>
      <c r="Q256" s="40">
        <v>108.32932624755672</v>
      </c>
      <c r="R256" s="40" t="str">
        <f t="shared" si="3"/>
        <v>35.11.10.110_247</v>
      </c>
      <c r="S256" s="40" t="str">
        <f>VLOOKUP(Таблица1[[#This Row],[ИД]],R$1:S$132,2,FALSE)</f>
        <v>Хлеб и хлебобулочные изделия недлительного хранения</v>
      </c>
      <c r="T256" s="40" t="str">
        <f>VLOOKUP(Таблица1[[#This Row],[ОКЕИ]],'для единиц измирения'!$G$4:$H$1900,2,FALSE)</f>
        <v>тонн</v>
      </c>
      <c r="U256" s="41" t="str">
        <f>LEFT(Таблица1[[#This Row],[ОКПД]],2)</f>
        <v>10</v>
      </c>
    </row>
    <row r="257" spans="1:21" hidden="1" x14ac:dyDescent="0.25">
      <c r="A257" s="36">
        <v>44958</v>
      </c>
      <c r="B257" s="37" t="s">
        <v>17</v>
      </c>
      <c r="C257" s="37" t="s">
        <v>18</v>
      </c>
      <c r="D257" s="37" t="s">
        <v>19</v>
      </c>
      <c r="E257" s="37" t="s">
        <v>20</v>
      </c>
      <c r="F257" s="37">
        <v>247</v>
      </c>
      <c r="G257" s="37" t="s">
        <v>298</v>
      </c>
      <c r="H257" s="37" t="s">
        <v>271</v>
      </c>
      <c r="I257" s="37">
        <v>3</v>
      </c>
      <c r="J257" s="37">
        <v>25.606999999999999</v>
      </c>
      <c r="K257" s="37">
        <v>27.815999999999999</v>
      </c>
      <c r="L257" s="37">
        <v>27.102</v>
      </c>
      <c r="M257" s="37">
        <v>53.423000000000002</v>
      </c>
      <c r="N257" s="37">
        <v>54.771000000000001</v>
      </c>
      <c r="O257" s="37">
        <v>92.058527466206499</v>
      </c>
      <c r="P257" s="37">
        <v>94.483801933436652</v>
      </c>
      <c r="Q257" s="37">
        <v>97.538843548593235</v>
      </c>
      <c r="R257" s="40" t="str">
        <f t="shared" si="3"/>
        <v>35.11.10.112_247</v>
      </c>
      <c r="S257" s="37" t="str">
        <f>VLOOKUP(Таблица1[[#This Row],[ИД]],R$1:S$132,2,FALSE)</f>
        <v>Хлеб недлительного хранения</v>
      </c>
      <c r="T257" s="37" t="str">
        <f>VLOOKUP(Таблица1[[#This Row],[ОКЕИ]],'для единиц измирения'!$G$4:$H$1900,2,FALSE)</f>
        <v>тонн</v>
      </c>
      <c r="U257" s="38" t="str">
        <f>LEFT(Таблица1[[#This Row],[ОКПД]],2)</f>
        <v>10</v>
      </c>
    </row>
    <row r="258" spans="1:21" hidden="1" x14ac:dyDescent="0.25">
      <c r="A258" s="39">
        <v>44958</v>
      </c>
      <c r="B258" s="40" t="s">
        <v>17</v>
      </c>
      <c r="C258" s="40" t="s">
        <v>18</v>
      </c>
      <c r="D258" s="40" t="s">
        <v>19</v>
      </c>
      <c r="E258" s="40" t="s">
        <v>20</v>
      </c>
      <c r="F258" s="40">
        <v>247</v>
      </c>
      <c r="G258" s="40" t="s">
        <v>298</v>
      </c>
      <c r="H258" s="40" t="s">
        <v>273</v>
      </c>
      <c r="I258" s="40">
        <v>17</v>
      </c>
      <c r="J258" s="40">
        <v>22.841999999999999</v>
      </c>
      <c r="K258" s="40">
        <v>24.414000000000001</v>
      </c>
      <c r="L258" s="40">
        <v>22.225999999999999</v>
      </c>
      <c r="M258" s="40">
        <v>47.256</v>
      </c>
      <c r="N258" s="40">
        <v>46.264000000000003</v>
      </c>
      <c r="O258" s="40">
        <v>93.561071516343077</v>
      </c>
      <c r="P258" s="40">
        <v>102.77152884009719</v>
      </c>
      <c r="Q258" s="40">
        <v>102.14421580494553</v>
      </c>
      <c r="R258" s="40" t="str">
        <f t="shared" si="3"/>
        <v>35.11.10.114_247</v>
      </c>
      <c r="S258" s="40" t="str">
        <f>VLOOKUP(Таблица1[[#This Row],[ИД]],R$1:S$132,2,FALSE)</f>
        <v>Булочные изделия недлительного хранения</v>
      </c>
      <c r="T258" s="40" t="str">
        <f>VLOOKUP(Таблица1[[#This Row],[ОКЕИ]],'для единиц измирения'!$G$4:$H$1900,2,FALSE)</f>
        <v>тонн</v>
      </c>
      <c r="U258" s="41" t="str">
        <f>LEFT(Таблица1[[#This Row],[ОКПД]],2)</f>
        <v>10</v>
      </c>
    </row>
    <row r="259" spans="1:21" hidden="1" x14ac:dyDescent="0.25">
      <c r="A259" s="36">
        <v>44958</v>
      </c>
      <c r="B259" s="37" t="s">
        <v>17</v>
      </c>
      <c r="C259" s="37" t="s">
        <v>18</v>
      </c>
      <c r="D259" s="37" t="s">
        <v>19</v>
      </c>
      <c r="E259" s="37" t="s">
        <v>20</v>
      </c>
      <c r="F259" s="37">
        <v>247</v>
      </c>
      <c r="G259" s="37" t="s">
        <v>298</v>
      </c>
      <c r="H259" s="37" t="s">
        <v>334</v>
      </c>
      <c r="I259" s="37">
        <v>2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83.943597907664312</v>
      </c>
      <c r="P259" s="37">
        <v>115.51220529939495</v>
      </c>
      <c r="Q259" s="37">
        <v>123.17168093674913</v>
      </c>
      <c r="R259" s="40" t="str">
        <f t="shared" ref="R259:R322" si="4">CONCATENATE(H259,E259,F259)</f>
        <v>35.11.10.115_247</v>
      </c>
      <c r="S259" s="37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259" s="37" t="str">
        <f>VLOOKUP(Таблица1[[#This Row],[ОКЕИ]],'для единиц измирения'!$G$4:$H$1900,2,FALSE)</f>
        <v>тонн</v>
      </c>
      <c r="U259" s="38" t="str">
        <f>LEFT(Таблица1[[#This Row],[ОКПД]],2)</f>
        <v>10</v>
      </c>
    </row>
    <row r="260" spans="1:21" hidden="1" x14ac:dyDescent="0.25">
      <c r="A260" s="39">
        <v>44958</v>
      </c>
      <c r="B260" s="40" t="s">
        <v>17</v>
      </c>
      <c r="C260" s="40" t="s">
        <v>18</v>
      </c>
      <c r="D260" s="40" t="s">
        <v>19</v>
      </c>
      <c r="E260" s="40" t="s">
        <v>20</v>
      </c>
      <c r="F260" s="40">
        <v>247</v>
      </c>
      <c r="G260" s="40" t="s">
        <v>298</v>
      </c>
      <c r="H260" s="40" t="s">
        <v>347</v>
      </c>
      <c r="I260" s="40">
        <v>1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/>
      <c r="P260" s="40"/>
      <c r="Q260" s="40"/>
      <c r="R260" s="40" t="str">
        <f t="shared" si="4"/>
        <v>35.11.10.130_247</v>
      </c>
      <c r="S260" s="40" t="s">
        <v>378</v>
      </c>
      <c r="T260" s="40" t="str">
        <f>VLOOKUP(Таблица1[[#This Row],[ОКЕИ]],'для единиц измирения'!$G$4:$H$1900,2,FALSE)</f>
        <v>тонн</v>
      </c>
      <c r="U260" s="41" t="str">
        <f>LEFT(Таблица1[[#This Row],[ОКПД]],2)</f>
        <v>10</v>
      </c>
    </row>
    <row r="261" spans="1:21" hidden="1" x14ac:dyDescent="0.25">
      <c r="A261" s="36">
        <v>44958</v>
      </c>
      <c r="B261" s="37" t="s">
        <v>17</v>
      </c>
      <c r="C261" s="37" t="s">
        <v>18</v>
      </c>
      <c r="D261" s="37" t="s">
        <v>19</v>
      </c>
      <c r="E261" s="37" t="s">
        <v>20</v>
      </c>
      <c r="F261" s="37">
        <v>247</v>
      </c>
      <c r="G261" s="37" t="s">
        <v>298</v>
      </c>
      <c r="H261" s="37" t="s">
        <v>275</v>
      </c>
      <c r="I261" s="37">
        <v>2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123.95209580838323</v>
      </c>
      <c r="P261" s="37">
        <v>106.15384615384616</v>
      </c>
      <c r="Q261" s="37">
        <v>106.25</v>
      </c>
      <c r="R261" s="40" t="str">
        <f t="shared" si="4"/>
        <v>35.11.10.140_247</v>
      </c>
      <c r="S261" s="37" t="str">
        <f>VLOOKUP(Таблица1[[#This Row],[ИД]],R$1:S$132,2,FALSE)</f>
        <v>Изделия мучные кондитерские, торты и пирожные недлительного хранения</v>
      </c>
      <c r="T261" s="37" t="str">
        <f>VLOOKUP(Таблица1[[#This Row],[ОКЕИ]],'для единиц измирения'!$G$4:$H$1900,2,FALSE)</f>
        <v>тонн</v>
      </c>
      <c r="U261" s="38" t="str">
        <f>LEFT(Таблица1[[#This Row],[ОКПД]],2)</f>
        <v>10</v>
      </c>
    </row>
    <row r="262" spans="1:21" hidden="1" x14ac:dyDescent="0.25">
      <c r="A262" s="39">
        <v>44958</v>
      </c>
      <c r="B262" s="40" t="s">
        <v>17</v>
      </c>
      <c r="C262" s="40" t="s">
        <v>18</v>
      </c>
      <c r="D262" s="40" t="s">
        <v>19</v>
      </c>
      <c r="E262" s="40" t="s">
        <v>20</v>
      </c>
      <c r="F262" s="40">
        <v>247</v>
      </c>
      <c r="G262" s="40" t="s">
        <v>298</v>
      </c>
      <c r="H262" s="40" t="s">
        <v>277</v>
      </c>
      <c r="I262" s="40">
        <v>1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120</v>
      </c>
      <c r="P262" s="40"/>
      <c r="Q262" s="40"/>
      <c r="R262" s="40" t="str">
        <f t="shared" si="4"/>
        <v>35.11.10.141_247</v>
      </c>
      <c r="S262" s="40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2" s="40" t="str">
        <f>VLOOKUP(Таблица1[[#This Row],[ОКЕИ]],'для единиц измирения'!$G$4:$H$1900,2,FALSE)</f>
        <v>тонн</v>
      </c>
      <c r="U262" s="41" t="str">
        <f>LEFT(Таблица1[[#This Row],[ОКПД]],2)</f>
        <v>10</v>
      </c>
    </row>
    <row r="263" spans="1:21" hidden="1" x14ac:dyDescent="0.25">
      <c r="A263" s="36">
        <v>44958</v>
      </c>
      <c r="B263" s="37" t="s">
        <v>17</v>
      </c>
      <c r="C263" s="37" t="s">
        <v>18</v>
      </c>
      <c r="D263" s="37" t="s">
        <v>19</v>
      </c>
      <c r="E263" s="37" t="s">
        <v>20</v>
      </c>
      <c r="F263" s="37">
        <v>247</v>
      </c>
      <c r="G263" s="37" t="s">
        <v>298</v>
      </c>
      <c r="H263" s="37" t="s">
        <v>279</v>
      </c>
      <c r="I263" s="37">
        <v>1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124.20382165605096</v>
      </c>
      <c r="P263" s="37">
        <v>100</v>
      </c>
      <c r="Q263" s="37">
        <v>100</v>
      </c>
      <c r="R263" s="40" t="str">
        <f t="shared" si="4"/>
        <v>35.11.10.142_247</v>
      </c>
      <c r="S263" s="37" t="e">
        <f>VLOOKUP(Таблица1[[#This Row],[ИД]],R$1:S$132,2,FALSE)</f>
        <v>#N/A</v>
      </c>
      <c r="T263" s="37" t="str">
        <f>VLOOKUP(Таблица1[[#This Row],[ОКЕИ]],'для единиц измирения'!$G$4:$H$1900,2,FALSE)</f>
        <v>тонн</v>
      </c>
      <c r="U263" s="38" t="str">
        <f>LEFT(Таблица1[[#This Row],[ОКПД]],2)</f>
        <v>10</v>
      </c>
    </row>
    <row r="264" spans="1:21" hidden="1" x14ac:dyDescent="0.25">
      <c r="A264" s="39">
        <v>44958</v>
      </c>
      <c r="B264" s="40" t="s">
        <v>17</v>
      </c>
      <c r="C264" s="40" t="s">
        <v>18</v>
      </c>
      <c r="D264" s="40" t="s">
        <v>19</v>
      </c>
      <c r="E264" s="40" t="s">
        <v>20</v>
      </c>
      <c r="F264" s="40">
        <v>234</v>
      </c>
      <c r="G264" s="40" t="s">
        <v>298</v>
      </c>
      <c r="H264" s="40" t="s">
        <v>282</v>
      </c>
      <c r="I264" s="40">
        <v>37</v>
      </c>
      <c r="J264" s="40">
        <v>136.16999999999999</v>
      </c>
      <c r="K264" s="40">
        <v>139.43899999999999</v>
      </c>
      <c r="L264" s="40">
        <v>134.20599999999999</v>
      </c>
      <c r="M264" s="40">
        <v>275.60899999999998</v>
      </c>
      <c r="N264" s="40">
        <v>277.37</v>
      </c>
      <c r="O264" s="40">
        <v>97.655605677034401</v>
      </c>
      <c r="P264" s="40">
        <v>101.46342190364066</v>
      </c>
      <c r="Q264" s="40">
        <v>99.365107978512455</v>
      </c>
      <c r="R264" s="40" t="str">
        <f t="shared" si="4"/>
        <v>35.30.11_234</v>
      </c>
      <c r="S264" s="40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264" s="40" t="str">
        <f>VLOOKUP(Таблица1[[#This Row],[ОКЕИ]],'для единиц измирения'!$G$4:$H$1900,2,FALSE)</f>
        <v>тонн</v>
      </c>
      <c r="U264" s="41" t="str">
        <f>LEFT(Таблица1[[#This Row],[ОКПД]],2)</f>
        <v>10</v>
      </c>
    </row>
    <row r="265" spans="1:21" hidden="1" x14ac:dyDescent="0.25">
      <c r="A265" s="36">
        <v>44958</v>
      </c>
      <c r="B265" s="37" t="s">
        <v>17</v>
      </c>
      <c r="C265" s="37" t="s">
        <v>18</v>
      </c>
      <c r="D265" s="37" t="s">
        <v>19</v>
      </c>
      <c r="E265" s="37" t="s">
        <v>20</v>
      </c>
      <c r="F265" s="37">
        <v>234</v>
      </c>
      <c r="G265" s="37" t="s">
        <v>298</v>
      </c>
      <c r="H265" s="37" t="s">
        <v>286</v>
      </c>
      <c r="I265" s="37">
        <v>6</v>
      </c>
      <c r="J265" s="37">
        <v>73.379000000000005</v>
      </c>
      <c r="K265" s="37">
        <v>78.367999999999995</v>
      </c>
      <c r="L265" s="37">
        <v>76.213999999999999</v>
      </c>
      <c r="M265" s="37">
        <v>151.74700000000001</v>
      </c>
      <c r="N265" s="37">
        <v>156.94399999999999</v>
      </c>
      <c r="O265" s="37">
        <v>93.633881175990197</v>
      </c>
      <c r="P265" s="37">
        <v>96.280210984858428</v>
      </c>
      <c r="Q265" s="37">
        <v>96.688627790804361</v>
      </c>
      <c r="R265" s="40" t="str">
        <f t="shared" si="4"/>
        <v>35.30.11.110_234</v>
      </c>
      <c r="S265" s="37" t="e">
        <f>VLOOKUP(Таблица1[[#This Row],[ИД]],R$1:S$132,2,FALSE)</f>
        <v>#N/A</v>
      </c>
      <c r="T265" s="37" t="str">
        <f>VLOOKUP(Таблица1[[#This Row],[ОКЕИ]],'для единиц измирения'!$G$4:$H$1900,2,FALSE)</f>
        <v>тонн</v>
      </c>
      <c r="U265" s="38" t="str">
        <f>LEFT(Таблица1[[#This Row],[ОКПД]],2)</f>
        <v>10</v>
      </c>
    </row>
    <row r="266" spans="1:21" hidden="1" x14ac:dyDescent="0.25">
      <c r="A266" s="39">
        <v>44958</v>
      </c>
      <c r="B266" s="40" t="s">
        <v>17</v>
      </c>
      <c r="C266" s="40" t="s">
        <v>18</v>
      </c>
      <c r="D266" s="40" t="s">
        <v>19</v>
      </c>
      <c r="E266" s="40" t="s">
        <v>20</v>
      </c>
      <c r="F266" s="40">
        <v>234</v>
      </c>
      <c r="G266" s="40" t="s">
        <v>298</v>
      </c>
      <c r="H266" s="40" t="s">
        <v>289</v>
      </c>
      <c r="I266" s="40">
        <v>3</v>
      </c>
      <c r="J266" s="40">
        <v>39.561</v>
      </c>
      <c r="K266" s="40">
        <v>41.188000000000002</v>
      </c>
      <c r="L266" s="40">
        <v>47.344000000000001</v>
      </c>
      <c r="M266" s="40">
        <v>80.748999999999995</v>
      </c>
      <c r="N266" s="40">
        <v>98.451999999999998</v>
      </c>
      <c r="O266" s="40">
        <v>96.049820336020204</v>
      </c>
      <c r="P266" s="40">
        <v>83.560746873943899</v>
      </c>
      <c r="Q266" s="40">
        <v>82.018648681591031</v>
      </c>
      <c r="R266" s="40" t="str">
        <f t="shared" si="4"/>
        <v>35.30.11.111_234</v>
      </c>
      <c r="S266" s="40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6" s="40" t="str">
        <f>VLOOKUP(Таблица1[[#This Row],[ОКЕИ]],'для единиц измирения'!$G$4:$H$1900,2,FALSE)</f>
        <v>тонн</v>
      </c>
      <c r="U266" s="41" t="str">
        <f>LEFT(Таблица1[[#This Row],[ОКПД]],2)</f>
        <v>10</v>
      </c>
    </row>
    <row r="267" spans="1:21" hidden="1" x14ac:dyDescent="0.25">
      <c r="A267" s="36">
        <v>44958</v>
      </c>
      <c r="B267" s="37" t="s">
        <v>17</v>
      </c>
      <c r="C267" s="37" t="s">
        <v>18</v>
      </c>
      <c r="D267" s="37" t="s">
        <v>19</v>
      </c>
      <c r="E267" s="37" t="s">
        <v>20</v>
      </c>
      <c r="F267" s="37">
        <v>234</v>
      </c>
      <c r="G267" s="37" t="s">
        <v>298</v>
      </c>
      <c r="H267" s="37" t="s">
        <v>336</v>
      </c>
      <c r="I267" s="37">
        <v>2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90.983204275275384</v>
      </c>
      <c r="P267" s="37">
        <v>115.58365084863179</v>
      </c>
      <c r="Q267" s="37">
        <v>119.75141899746974</v>
      </c>
      <c r="R267" s="40" t="str">
        <f t="shared" si="4"/>
        <v>35.30.11.112_234</v>
      </c>
      <c r="S267" s="37" t="str">
        <f>VLOOKUP(Таблица1[[#This Row],[ИД]],R$1:S$132,2,FALSE)</f>
        <v>Печенье сладкое</v>
      </c>
      <c r="T267" s="37" t="str">
        <f>VLOOKUP(Таблица1[[#This Row],[ОКЕИ]],'для единиц измирения'!$G$4:$H$1900,2,FALSE)</f>
        <v>тонн</v>
      </c>
      <c r="U267" s="38" t="str">
        <f>LEFT(Таблица1[[#This Row],[ОКПД]],2)</f>
        <v>10</v>
      </c>
    </row>
    <row r="268" spans="1:21" hidden="1" x14ac:dyDescent="0.25">
      <c r="A268" s="39">
        <v>44958</v>
      </c>
      <c r="B268" s="40" t="s">
        <v>17</v>
      </c>
      <c r="C268" s="40" t="s">
        <v>18</v>
      </c>
      <c r="D268" s="40" t="s">
        <v>19</v>
      </c>
      <c r="E268" s="40" t="s">
        <v>20</v>
      </c>
      <c r="F268" s="40">
        <v>234</v>
      </c>
      <c r="G268" s="40" t="s">
        <v>298</v>
      </c>
      <c r="H268" s="40" t="s">
        <v>338</v>
      </c>
      <c r="I268" s="40">
        <v>1</v>
      </c>
      <c r="J268" s="40">
        <v>0</v>
      </c>
      <c r="K268" s="40">
        <v>0</v>
      </c>
      <c r="L268" s="40">
        <v>0</v>
      </c>
      <c r="M268" s="40">
        <v>0</v>
      </c>
      <c r="N268" s="40">
        <v>0</v>
      </c>
      <c r="O268" s="40">
        <v>89.087301587301582</v>
      </c>
      <c r="P268" s="40"/>
      <c r="Q268" s="40"/>
      <c r="R268" s="40" t="str">
        <f t="shared" si="4"/>
        <v>35.30.11.119_234</v>
      </c>
      <c r="S268" s="40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268" s="40" t="str">
        <f>VLOOKUP(Таблица1[[#This Row],[ОКЕИ]],'для единиц измирения'!$G$4:$H$1900,2,FALSE)</f>
        <v>тонн</v>
      </c>
      <c r="U268" s="41" t="str">
        <f>LEFT(Таблица1[[#This Row],[ОКПД]],2)</f>
        <v>10</v>
      </c>
    </row>
    <row r="269" spans="1:21" hidden="1" x14ac:dyDescent="0.25">
      <c r="A269" s="36">
        <v>44958</v>
      </c>
      <c r="B269" s="37" t="s">
        <v>17</v>
      </c>
      <c r="C269" s="37" t="s">
        <v>18</v>
      </c>
      <c r="D269" s="37" t="s">
        <v>19</v>
      </c>
      <c r="E269" s="37" t="s">
        <v>20</v>
      </c>
      <c r="F269" s="37">
        <v>234</v>
      </c>
      <c r="G269" s="37" t="s">
        <v>298</v>
      </c>
      <c r="H269" s="37" t="s">
        <v>291</v>
      </c>
      <c r="I269" s="37">
        <v>29</v>
      </c>
      <c r="J269" s="37">
        <v>61.981000000000002</v>
      </c>
      <c r="K269" s="37">
        <v>60.097999999999999</v>
      </c>
      <c r="L269" s="37">
        <v>57.329000000000001</v>
      </c>
      <c r="M269" s="37">
        <v>122.07899999999999</v>
      </c>
      <c r="N269" s="37">
        <v>119.051</v>
      </c>
      <c r="O269" s="37">
        <v>103.13321574761224</v>
      </c>
      <c r="P269" s="37">
        <v>108.11456679865339</v>
      </c>
      <c r="Q269" s="37">
        <v>102.54344776608345</v>
      </c>
      <c r="R269" s="40" t="str">
        <f t="shared" si="4"/>
        <v>35.30.11.120_234</v>
      </c>
      <c r="S269" s="37" t="str">
        <f>VLOOKUP(Таблица1[[#This Row],[ИД]],R$1:S$132,2,FALSE)</f>
        <v>Полуфабрикаты хлебобулочные замороженные</v>
      </c>
      <c r="T269" s="37" t="str">
        <f>VLOOKUP(Таблица1[[#This Row],[ОКЕИ]],'для единиц измирения'!$G$4:$H$1900,2,FALSE)</f>
        <v>тонн</v>
      </c>
      <c r="U269" s="38" t="str">
        <f>LEFT(Таблица1[[#This Row],[ОКПД]],2)</f>
        <v>10</v>
      </c>
    </row>
    <row r="270" spans="1:21" hidden="1" x14ac:dyDescent="0.25">
      <c r="A270" s="39">
        <v>44958</v>
      </c>
      <c r="B270" s="40" t="s">
        <v>17</v>
      </c>
      <c r="C270" s="40" t="s">
        <v>18</v>
      </c>
      <c r="D270" s="40" t="s">
        <v>19</v>
      </c>
      <c r="E270" s="40" t="s">
        <v>20</v>
      </c>
      <c r="F270" s="40">
        <v>234</v>
      </c>
      <c r="G270" s="40" t="s">
        <v>298</v>
      </c>
      <c r="H270" s="40" t="s">
        <v>294</v>
      </c>
      <c r="I270" s="40">
        <v>3</v>
      </c>
      <c r="J270" s="40">
        <v>0.81</v>
      </c>
      <c r="K270" s="40">
        <v>0.97299999999999998</v>
      </c>
      <c r="L270" s="40">
        <v>0.66300000000000003</v>
      </c>
      <c r="M270" s="40">
        <v>1.7829999999999999</v>
      </c>
      <c r="N270" s="40">
        <v>1.375</v>
      </c>
      <c r="O270" s="40">
        <v>83.247687564234326</v>
      </c>
      <c r="P270" s="40">
        <v>122.17194570135747</v>
      </c>
      <c r="Q270" s="40">
        <v>129.67272727272729</v>
      </c>
      <c r="R270" s="40" t="str">
        <f t="shared" si="4"/>
        <v>35.30.11.130_234</v>
      </c>
      <c r="S270" s="40" t="str">
        <f>VLOOKUP(Таблица1[[#This Row],[ИД]],R$1:S$132,2,FALSE)</f>
        <v>Изделия макаронные, кускус и аналогичные мучные изделия</v>
      </c>
      <c r="T270" s="40" t="str">
        <f>VLOOKUP(Таблица1[[#This Row],[ОКЕИ]],'для единиц измирения'!$G$4:$H$1900,2,FALSE)</f>
        <v>тонн</v>
      </c>
      <c r="U270" s="41" t="str">
        <f>LEFT(Таблица1[[#This Row],[ОКПД]],2)</f>
        <v>10</v>
      </c>
    </row>
    <row r="271" spans="1:21" hidden="1" x14ac:dyDescent="0.25">
      <c r="A271" s="36">
        <v>44986</v>
      </c>
      <c r="B271" s="37" t="s">
        <v>17</v>
      </c>
      <c r="C271" s="37" t="s">
        <v>18</v>
      </c>
      <c r="D271" s="37" t="s">
        <v>351</v>
      </c>
      <c r="E271" s="37" t="s">
        <v>20</v>
      </c>
      <c r="F271" s="37">
        <v>798</v>
      </c>
      <c r="G271" s="37" t="s">
        <v>298</v>
      </c>
      <c r="H271" s="37" t="s">
        <v>353</v>
      </c>
      <c r="I271" s="37">
        <v>3</v>
      </c>
      <c r="J271" s="37"/>
      <c r="K271" s="37"/>
      <c r="L271" s="37"/>
      <c r="M271" s="37"/>
      <c r="N271" s="37"/>
      <c r="O271" s="37"/>
      <c r="P271" s="37"/>
      <c r="Q271" s="37"/>
      <c r="R271" s="40" t="str">
        <f t="shared" si="4"/>
        <v>17.23.13_798</v>
      </c>
      <c r="S271" s="37" t="s">
        <v>4757</v>
      </c>
      <c r="T271" s="37" t="str">
        <f>VLOOKUP(Таблица1[[#This Row],[ОКЕИ]],'для единиц измирения'!$G$4:$H$1900,2,FALSE)</f>
        <v>тонн</v>
      </c>
      <c r="U271" s="38" t="str">
        <f>LEFT(Таблица1[[#This Row],[ОКПД]],2)</f>
        <v>10</v>
      </c>
    </row>
    <row r="272" spans="1:21" hidden="1" x14ac:dyDescent="0.25">
      <c r="A272" s="39">
        <v>44986</v>
      </c>
      <c r="B272" s="40" t="s">
        <v>17</v>
      </c>
      <c r="C272" s="40" t="s">
        <v>18</v>
      </c>
      <c r="D272" s="40" t="s">
        <v>351</v>
      </c>
      <c r="E272" s="40"/>
      <c r="F272" s="40">
        <v>168</v>
      </c>
      <c r="G272" s="40" t="s">
        <v>298</v>
      </c>
      <c r="H272" s="40" t="s">
        <v>129</v>
      </c>
      <c r="I272" s="40">
        <v>4</v>
      </c>
      <c r="J272" s="40"/>
      <c r="K272" s="40"/>
      <c r="L272" s="40"/>
      <c r="M272" s="40"/>
      <c r="N272" s="40"/>
      <c r="O272" s="40"/>
      <c r="P272" s="40"/>
      <c r="Q272" s="40"/>
      <c r="R272" s="40" t="str">
        <f t="shared" si="4"/>
        <v>10.51.40.003.АГ168</v>
      </c>
      <c r="S272" s="40"/>
      <c r="T272" s="40" t="str">
        <f>VLOOKUP(Таблица1[[#This Row],[ОКЕИ]],'для единиц измирения'!$G$4:$H$1900,2,FALSE)</f>
        <v>тонн</v>
      </c>
      <c r="U272" s="41"/>
    </row>
    <row r="273" spans="1:21" hidden="1" x14ac:dyDescent="0.25">
      <c r="A273" s="36">
        <v>44986</v>
      </c>
      <c r="B273" s="37" t="s">
        <v>17</v>
      </c>
      <c r="C273" s="37" t="s">
        <v>18</v>
      </c>
      <c r="D273" s="37" t="s">
        <v>351</v>
      </c>
      <c r="E273" s="37"/>
      <c r="F273" s="37">
        <v>798</v>
      </c>
      <c r="G273" s="37" t="s">
        <v>298</v>
      </c>
      <c r="H273" s="37" t="s">
        <v>354</v>
      </c>
      <c r="I273" s="37">
        <v>3</v>
      </c>
      <c r="J273" s="37"/>
      <c r="K273" s="37"/>
      <c r="L273" s="37"/>
      <c r="M273" s="37"/>
      <c r="N273" s="37"/>
      <c r="O273" s="37"/>
      <c r="P273" s="37"/>
      <c r="Q273" s="37"/>
      <c r="R273" s="40" t="str">
        <f t="shared" si="4"/>
        <v>17.23.13.140798</v>
      </c>
      <c r="S273" s="37"/>
      <c r="T273" s="37" t="str">
        <f>VLOOKUP(Таблица1[[#This Row],[ОКЕИ]],'для единиц измирения'!$G$4:$H$1900,2,FALSE)</f>
        <v>тонн</v>
      </c>
      <c r="U273" s="38" t="str">
        <f>LEFT(Таблица1[[#This Row],[ОКПД]],2)</f>
        <v>10</v>
      </c>
    </row>
    <row r="274" spans="1:21" hidden="1" x14ac:dyDescent="0.25">
      <c r="A274" s="39">
        <v>44986</v>
      </c>
      <c r="B274" s="40" t="s">
        <v>17</v>
      </c>
      <c r="C274" s="40" t="s">
        <v>18</v>
      </c>
      <c r="D274" s="40" t="s">
        <v>351</v>
      </c>
      <c r="E274" s="40"/>
      <c r="F274" s="40">
        <v>168</v>
      </c>
      <c r="G274" s="40" t="s">
        <v>298</v>
      </c>
      <c r="H274" s="40" t="s">
        <v>134</v>
      </c>
      <c r="I274" s="40">
        <v>4</v>
      </c>
      <c r="J274" s="40"/>
      <c r="K274" s="40"/>
      <c r="L274" s="40"/>
      <c r="M274" s="40"/>
      <c r="N274" s="40"/>
      <c r="O274" s="40"/>
      <c r="P274" s="40"/>
      <c r="Q274" s="40"/>
      <c r="R274" s="40" t="str">
        <f t="shared" si="4"/>
        <v>10.51.40.300168</v>
      </c>
      <c r="S274" s="40"/>
      <c r="T274" s="40" t="str">
        <f>VLOOKUP(Таблица1[[#This Row],[ОКЕИ]],'для единиц измирения'!$G$4:$H$1900,2,FALSE)</f>
        <v>тыс. дкл</v>
      </c>
      <c r="U274" s="41" t="str">
        <f>LEFT(Таблица1[[#This Row],[ОКПД]],2)</f>
        <v>11</v>
      </c>
    </row>
    <row r="275" spans="1:21" hidden="1" x14ac:dyDescent="0.25">
      <c r="A275" s="36">
        <v>44986</v>
      </c>
      <c r="B275" s="37" t="s">
        <v>17</v>
      </c>
      <c r="C275" s="37" t="s">
        <v>18</v>
      </c>
      <c r="D275" s="37" t="s">
        <v>351</v>
      </c>
      <c r="E275" s="37"/>
      <c r="F275" s="37">
        <v>247</v>
      </c>
      <c r="G275" s="37" t="s">
        <v>298</v>
      </c>
      <c r="H275" s="37" t="s">
        <v>262</v>
      </c>
      <c r="I275" s="37">
        <v>24</v>
      </c>
      <c r="J275" s="37"/>
      <c r="K275" s="37"/>
      <c r="L275" s="37"/>
      <c r="M275" s="37"/>
      <c r="N275" s="37"/>
      <c r="O275" s="37"/>
      <c r="P275" s="37"/>
      <c r="Q275" s="37"/>
      <c r="R275" s="40" t="str">
        <f t="shared" si="4"/>
        <v>35.11.10247</v>
      </c>
      <c r="S275" s="37"/>
      <c r="T275" s="37" t="str">
        <f>VLOOKUP(Таблица1[[#This Row],[ОКЕИ]],'для единиц измирения'!$G$4:$H$1900,2,FALSE)</f>
        <v>тыс.полу-литров</v>
      </c>
      <c r="U275" s="38" t="str">
        <f>LEFT(Таблица1[[#This Row],[ОКПД]],2)</f>
        <v>11</v>
      </c>
    </row>
    <row r="276" spans="1:21" hidden="1" x14ac:dyDescent="0.25">
      <c r="A276" s="39">
        <v>44986</v>
      </c>
      <c r="B276" s="40" t="s">
        <v>17</v>
      </c>
      <c r="C276" s="40" t="s">
        <v>18</v>
      </c>
      <c r="D276" s="40" t="s">
        <v>351</v>
      </c>
      <c r="E276" s="40"/>
      <c r="F276" s="40">
        <v>168</v>
      </c>
      <c r="G276" s="40" t="s">
        <v>298</v>
      </c>
      <c r="H276" s="40" t="s">
        <v>55</v>
      </c>
      <c r="I276" s="40">
        <v>5</v>
      </c>
      <c r="J276" s="40"/>
      <c r="K276" s="40"/>
      <c r="L276" s="40"/>
      <c r="M276" s="40"/>
      <c r="N276" s="40"/>
      <c r="O276" s="40"/>
      <c r="P276" s="40"/>
      <c r="Q276" s="40"/>
      <c r="R276" s="40" t="str">
        <f t="shared" si="4"/>
        <v>10.13.14.700168</v>
      </c>
      <c r="S276" s="40"/>
      <c r="T276" s="40" t="str">
        <f>VLOOKUP(Таблица1[[#This Row],[ОКЕИ]],'для единиц измирения'!$G$4:$H$1900,2,FALSE)</f>
        <v>тыс.полу-литров</v>
      </c>
      <c r="U276" s="41" t="str">
        <f>LEFT(Таблица1[[#This Row],[ОКПД]],2)</f>
        <v>11</v>
      </c>
    </row>
    <row r="277" spans="1:21" hidden="1" x14ac:dyDescent="0.25">
      <c r="A277" s="36">
        <v>44986</v>
      </c>
      <c r="B277" s="37" t="s">
        <v>17</v>
      </c>
      <c r="C277" s="37" t="s">
        <v>18</v>
      </c>
      <c r="D277" s="37" t="s">
        <v>351</v>
      </c>
      <c r="E277" s="37"/>
      <c r="F277" s="37">
        <v>234</v>
      </c>
      <c r="G277" s="37" t="s">
        <v>298</v>
      </c>
      <c r="H277" s="37" t="s">
        <v>282</v>
      </c>
      <c r="I277" s="37">
        <v>37</v>
      </c>
      <c r="J277" s="37"/>
      <c r="K277" s="37"/>
      <c r="L277" s="37"/>
      <c r="M277" s="37"/>
      <c r="N277" s="37"/>
      <c r="O277" s="37"/>
      <c r="P277" s="37"/>
      <c r="Q277" s="37"/>
      <c r="R277" s="40" t="str">
        <f t="shared" si="4"/>
        <v>35.30.11234</v>
      </c>
      <c r="S277" s="37"/>
      <c r="T277" s="37" t="str">
        <f>VLOOKUP(Таблица1[[#This Row],[ОКЕИ]],'для единиц измирения'!$G$4:$H$1900,2,FALSE)</f>
        <v>тыс.полу-литров</v>
      </c>
      <c r="U277" s="38" t="str">
        <f>LEFT(Таблица1[[#This Row],[ОКПД]],2)</f>
        <v>11</v>
      </c>
    </row>
    <row r="278" spans="1:21" hidden="1" x14ac:dyDescent="0.25">
      <c r="A278" s="39">
        <v>44986</v>
      </c>
      <c r="B278" s="40" t="s">
        <v>17</v>
      </c>
      <c r="C278" s="40" t="s">
        <v>18</v>
      </c>
      <c r="D278" s="40" t="s">
        <v>351</v>
      </c>
      <c r="E278" s="40"/>
      <c r="F278" s="40">
        <v>168</v>
      </c>
      <c r="G278" s="40" t="s">
        <v>298</v>
      </c>
      <c r="H278" s="40" t="s">
        <v>146</v>
      </c>
      <c r="I278" s="40">
        <v>3</v>
      </c>
      <c r="J278" s="40"/>
      <c r="K278" s="40"/>
      <c r="L278" s="40"/>
      <c r="M278" s="40"/>
      <c r="N278" s="40"/>
      <c r="O278" s="40"/>
      <c r="P278" s="40"/>
      <c r="Q278" s="40"/>
      <c r="R278" s="40" t="str">
        <f t="shared" si="4"/>
        <v>10.51.52.130168</v>
      </c>
      <c r="S278" s="40"/>
      <c r="T278" s="40" t="str">
        <f>VLOOKUP(Таблица1[[#This Row],[ОКЕИ]],'для единиц измирения'!$G$4:$H$1900,2,FALSE)</f>
        <v>тыс.полу-литров</v>
      </c>
      <c r="U278" s="41" t="str">
        <f>LEFT(Таблица1[[#This Row],[ОКПД]],2)</f>
        <v>11</v>
      </c>
    </row>
    <row r="279" spans="1:21" hidden="1" x14ac:dyDescent="0.25">
      <c r="A279" s="36">
        <v>44986</v>
      </c>
      <c r="B279" s="37" t="s">
        <v>17</v>
      </c>
      <c r="C279" s="37" t="s">
        <v>18</v>
      </c>
      <c r="D279" s="37" t="s">
        <v>351</v>
      </c>
      <c r="E279" s="37" t="s">
        <v>20</v>
      </c>
      <c r="F279" s="37">
        <v>168</v>
      </c>
      <c r="G279" s="37" t="s">
        <v>298</v>
      </c>
      <c r="H279" s="37" t="s">
        <v>177</v>
      </c>
      <c r="I279" s="37">
        <v>12</v>
      </c>
      <c r="J279" s="37"/>
      <c r="K279" s="37"/>
      <c r="L279" s="37"/>
      <c r="M279" s="37"/>
      <c r="N279" s="37"/>
      <c r="O279" s="37"/>
      <c r="P279" s="37"/>
      <c r="Q279" s="37"/>
      <c r="R279" s="40" t="str">
        <f t="shared" si="4"/>
        <v>10.71.11.110_168</v>
      </c>
      <c r="S279" s="37" t="str">
        <f>VLOOKUP(Таблица1[[#This Row],[ИД]],R$1:S$132,2,FALSE)</f>
        <v>Напитки безалкогольные прочие</v>
      </c>
      <c r="T279" s="37" t="str">
        <f>VLOOKUP(Таблица1[[#This Row],[ОКЕИ]],'для единиц измирения'!$G$4:$H$1900,2,FALSE)</f>
        <v>тыс. дкл</v>
      </c>
      <c r="U279" s="38" t="str">
        <f>LEFT(Таблица1[[#This Row],[ОКПД]],2)</f>
        <v>11</v>
      </c>
    </row>
    <row r="280" spans="1:21" hidden="1" x14ac:dyDescent="0.25">
      <c r="A280" s="39">
        <v>44986</v>
      </c>
      <c r="B280" s="40" t="s">
        <v>17</v>
      </c>
      <c r="C280" s="40" t="s">
        <v>18</v>
      </c>
      <c r="D280" s="40" t="s">
        <v>351</v>
      </c>
      <c r="E280" s="40"/>
      <c r="F280" s="40">
        <v>168</v>
      </c>
      <c r="G280" s="40" t="s">
        <v>298</v>
      </c>
      <c r="H280" s="40" t="s">
        <v>65</v>
      </c>
      <c r="I280" s="40">
        <v>3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/>
      <c r="P280" s="40"/>
      <c r="Q280" s="40"/>
      <c r="R280" s="40" t="str">
        <f t="shared" si="4"/>
        <v>10.20.1168</v>
      </c>
      <c r="S280" s="40"/>
      <c r="T280" s="40" t="str">
        <f>VLOOKUP(Таблица1[[#This Row],[ОКЕИ]],'для единиц измирения'!$G$4:$H$1900,2,FALSE)</f>
        <v>тыс. дкл</v>
      </c>
      <c r="U280" s="41" t="str">
        <f>LEFT(Таблица1[[#This Row],[ОКПД]],2)</f>
        <v>11</v>
      </c>
    </row>
    <row r="281" spans="1:21" hidden="1" x14ac:dyDescent="0.25">
      <c r="A281" s="36">
        <v>44986</v>
      </c>
      <c r="B281" s="37" t="s">
        <v>17</v>
      </c>
      <c r="C281" s="37" t="s">
        <v>18</v>
      </c>
      <c r="D281" s="37" t="s">
        <v>351</v>
      </c>
      <c r="E281" s="37"/>
      <c r="F281" s="37">
        <v>234</v>
      </c>
      <c r="G281" s="37" t="s">
        <v>298</v>
      </c>
      <c r="H281" s="37" t="s">
        <v>294</v>
      </c>
      <c r="I281" s="37">
        <v>4</v>
      </c>
      <c r="J281" s="37"/>
      <c r="K281" s="37"/>
      <c r="L281" s="37"/>
      <c r="M281" s="37"/>
      <c r="N281" s="37"/>
      <c r="O281" s="37"/>
      <c r="P281" s="37"/>
      <c r="Q281" s="37"/>
      <c r="R281" s="40" t="str">
        <f t="shared" si="4"/>
        <v>35.30.11.130234</v>
      </c>
      <c r="S281" s="37"/>
      <c r="T281" s="37" t="str">
        <f>VLOOKUP(Таблица1[[#This Row],[ОКЕИ]],'для единиц измирения'!$G$4:$H$1900,2,FALSE)</f>
        <v>тыс. дкл</v>
      </c>
      <c r="U281" s="38" t="str">
        <f>LEFT(Таблица1[[#This Row],[ОКПД]],2)</f>
        <v>11</v>
      </c>
    </row>
    <row r="282" spans="1:21" hidden="1" x14ac:dyDescent="0.25">
      <c r="A282" s="39">
        <v>44986</v>
      </c>
      <c r="B282" s="40" t="s">
        <v>17</v>
      </c>
      <c r="C282" s="40" t="s">
        <v>18</v>
      </c>
      <c r="D282" s="40" t="s">
        <v>351</v>
      </c>
      <c r="E282" s="40"/>
      <c r="F282" s="40">
        <v>882</v>
      </c>
      <c r="G282" s="40" t="s">
        <v>298</v>
      </c>
      <c r="H282" s="40" t="s">
        <v>81</v>
      </c>
      <c r="I282" s="40">
        <v>3</v>
      </c>
      <c r="J282" s="40"/>
      <c r="K282" s="40"/>
      <c r="L282" s="40"/>
      <c r="M282" s="40"/>
      <c r="N282" s="40"/>
      <c r="O282" s="40"/>
      <c r="P282" s="40"/>
      <c r="Q282" s="40"/>
      <c r="R282" s="40" t="str">
        <f t="shared" si="4"/>
        <v>10.20.2882</v>
      </c>
      <c r="S282" s="40"/>
      <c r="T282" s="40" t="str">
        <f>VLOOKUP(Таблица1[[#This Row],[ОКЕИ]],'для единиц измирения'!$G$4:$H$1900,2,FALSE)</f>
        <v>тыс.руб</v>
      </c>
      <c r="U282" s="41" t="str">
        <f>LEFT(Таблица1[[#This Row],[ОКПД]],2)</f>
        <v>17</v>
      </c>
    </row>
    <row r="283" spans="1:21" hidden="1" x14ac:dyDescent="0.25">
      <c r="A283" s="36">
        <v>44986</v>
      </c>
      <c r="B283" s="37" t="s">
        <v>17</v>
      </c>
      <c r="C283" s="37" t="s">
        <v>18</v>
      </c>
      <c r="D283" s="37" t="s">
        <v>351</v>
      </c>
      <c r="E283" s="37"/>
      <c r="F283" s="37">
        <v>168</v>
      </c>
      <c r="G283" s="37" t="s">
        <v>298</v>
      </c>
      <c r="H283" s="37" t="s">
        <v>139</v>
      </c>
      <c r="I283" s="37">
        <v>4</v>
      </c>
      <c r="J283" s="37"/>
      <c r="K283" s="37"/>
      <c r="L283" s="37"/>
      <c r="M283" s="37"/>
      <c r="N283" s="37"/>
      <c r="O283" s="37"/>
      <c r="P283" s="37"/>
      <c r="Q283" s="37"/>
      <c r="R283" s="40" t="str">
        <f t="shared" si="4"/>
        <v>10.51.52168</v>
      </c>
      <c r="S283" s="37"/>
      <c r="T283" s="37" t="str">
        <f>VLOOKUP(Таблица1[[#This Row],[ОКЕИ]],'для единиц измирения'!$G$4:$H$1900,2,FALSE)</f>
        <v>Тысяча штук</v>
      </c>
      <c r="U283" s="38" t="str">
        <f>LEFT(Таблица1[[#This Row],[ОКПД]],2)</f>
        <v>17</v>
      </c>
    </row>
    <row r="284" spans="1:21" hidden="1" x14ac:dyDescent="0.25">
      <c r="A284" s="39">
        <v>44986</v>
      </c>
      <c r="B284" s="40" t="s">
        <v>17</v>
      </c>
      <c r="C284" s="40" t="s">
        <v>18</v>
      </c>
      <c r="D284" s="40" t="s">
        <v>351</v>
      </c>
      <c r="E284" s="40"/>
      <c r="F284" s="40">
        <v>168</v>
      </c>
      <c r="G284" s="40" t="s">
        <v>298</v>
      </c>
      <c r="H284" s="40" t="s">
        <v>165</v>
      </c>
      <c r="I284" s="40">
        <v>4</v>
      </c>
      <c r="J284" s="40"/>
      <c r="K284" s="40"/>
      <c r="L284" s="40"/>
      <c r="M284" s="40"/>
      <c r="N284" s="40"/>
      <c r="O284" s="40"/>
      <c r="P284" s="40"/>
      <c r="Q284" s="40"/>
      <c r="R284" s="40" t="str">
        <f t="shared" si="4"/>
        <v>10.51.56.120168</v>
      </c>
      <c r="S284" s="40"/>
      <c r="T284" s="40" t="str">
        <f>VLOOKUP(Таблица1[[#This Row],[ОКЕИ]],'для единиц измирения'!$G$4:$H$1900,2,FALSE)</f>
        <v>тыс.руб</v>
      </c>
      <c r="U284" s="41" t="str">
        <f>LEFT(Таблица1[[#This Row],[ОКПД]],2)</f>
        <v>17</v>
      </c>
    </row>
    <row r="285" spans="1:21" hidden="1" x14ac:dyDescent="0.25">
      <c r="A285" s="36">
        <v>44986</v>
      </c>
      <c r="B285" s="37" t="s">
        <v>17</v>
      </c>
      <c r="C285" s="37" t="s">
        <v>18</v>
      </c>
      <c r="D285" s="37" t="s">
        <v>351</v>
      </c>
      <c r="E285" s="37"/>
      <c r="F285" s="37">
        <v>384</v>
      </c>
      <c r="G285" s="37" t="s">
        <v>298</v>
      </c>
      <c r="H285" s="37" t="s">
        <v>355</v>
      </c>
      <c r="I285" s="37">
        <v>3</v>
      </c>
      <c r="J285" s="37"/>
      <c r="K285" s="37"/>
      <c r="L285" s="37"/>
      <c r="M285" s="37"/>
      <c r="N285" s="37"/>
      <c r="O285" s="37"/>
      <c r="P285" s="37"/>
      <c r="Q285" s="37"/>
      <c r="R285" s="40" t="str">
        <f t="shared" si="4"/>
        <v>17.23.1384</v>
      </c>
      <c r="S285" s="37"/>
      <c r="T285" s="37" t="str">
        <f>VLOOKUP(Таблица1[[#This Row],[ОКЕИ]],'для единиц измирения'!$G$4:$H$1900,2,FALSE)</f>
        <v>Тысяча штук</v>
      </c>
      <c r="U285" s="38" t="str">
        <f>LEFT(Таблица1[[#This Row],[ОКПД]],2)</f>
        <v>17</v>
      </c>
    </row>
    <row r="286" spans="1:21" hidden="1" x14ac:dyDescent="0.25">
      <c r="A286" s="39">
        <v>44986</v>
      </c>
      <c r="B286" s="40" t="s">
        <v>17</v>
      </c>
      <c r="C286" s="40" t="s">
        <v>18</v>
      </c>
      <c r="D286" s="40" t="s">
        <v>19</v>
      </c>
      <c r="E286" s="40"/>
      <c r="F286" s="40">
        <v>168</v>
      </c>
      <c r="G286" s="40" t="s">
        <v>298</v>
      </c>
      <c r="H286" s="40" t="s">
        <v>144</v>
      </c>
      <c r="I286" s="40">
        <v>3</v>
      </c>
      <c r="J286" s="40">
        <v>2.94</v>
      </c>
      <c r="K286" s="40">
        <v>2.31</v>
      </c>
      <c r="L286" s="40">
        <v>3.512</v>
      </c>
      <c r="M286" s="40">
        <v>7.53</v>
      </c>
      <c r="N286" s="40">
        <v>7.8079999999999998</v>
      </c>
      <c r="O286" s="40">
        <v>127.27272727272727</v>
      </c>
      <c r="P286" s="40">
        <v>83.712984054669704</v>
      </c>
      <c r="Q286" s="40">
        <v>96.439549180327873</v>
      </c>
      <c r="R286" s="40" t="str">
        <f t="shared" si="4"/>
        <v>10.51.52.110168</v>
      </c>
      <c r="S286" s="40"/>
      <c r="T286" s="40" t="str">
        <f>VLOOKUP(Таблица1[[#This Row],[ОКЕИ]],'для единиц измирения'!$G$4:$H$1900,2,FALSE)</f>
        <v>тыс.руб</v>
      </c>
      <c r="U286" s="41" t="str">
        <f>LEFT(Таблица1[[#This Row],[ОКПД]],2)</f>
        <v>18</v>
      </c>
    </row>
    <row r="287" spans="1:21" hidden="1" x14ac:dyDescent="0.25">
      <c r="A287" s="36">
        <v>44986</v>
      </c>
      <c r="B287" s="37" t="s">
        <v>17</v>
      </c>
      <c r="C287" s="37" t="s">
        <v>18</v>
      </c>
      <c r="D287" s="37" t="s">
        <v>19</v>
      </c>
      <c r="E287" s="37"/>
      <c r="F287" s="37">
        <v>128</v>
      </c>
      <c r="G287" s="37" t="s">
        <v>298</v>
      </c>
      <c r="H287" s="37" t="s">
        <v>215</v>
      </c>
      <c r="I287" s="37">
        <v>4</v>
      </c>
      <c r="J287" s="37">
        <v>75.88</v>
      </c>
      <c r="K287" s="37">
        <v>44.05</v>
      </c>
      <c r="L287" s="37">
        <v>32.270000000000003</v>
      </c>
      <c r="M287" s="37">
        <v>145.32</v>
      </c>
      <c r="N287" s="37">
        <v>76.39</v>
      </c>
      <c r="O287" s="37">
        <v>172.25879682179342</v>
      </c>
      <c r="P287" s="37">
        <v>235.1409978308026</v>
      </c>
      <c r="Q287" s="37">
        <v>190.23432386438014</v>
      </c>
      <c r="R287" s="40" t="str">
        <f t="shared" si="4"/>
        <v>11.07.11128</v>
      </c>
      <c r="S287" s="37"/>
      <c r="T287" s="37" t="str">
        <f>VLOOKUP(Таблица1[[#This Row],[ОКЕИ]],'для единиц измирения'!$G$4:$H$1900,2,FALSE)</f>
        <v>тыс.руб</v>
      </c>
      <c r="U287" s="38" t="str">
        <f>LEFT(Таблица1[[#This Row],[ОКПД]],2)</f>
        <v>18</v>
      </c>
    </row>
    <row r="288" spans="1:21" hidden="1" x14ac:dyDescent="0.25">
      <c r="A288" s="39">
        <v>44986</v>
      </c>
      <c r="B288" s="40" t="s">
        <v>17</v>
      </c>
      <c r="C288" s="40" t="s">
        <v>18</v>
      </c>
      <c r="D288" s="40" t="s">
        <v>19</v>
      </c>
      <c r="E288" s="40" t="s">
        <v>20</v>
      </c>
      <c r="F288" s="40">
        <v>798</v>
      </c>
      <c r="G288" s="40" t="s">
        <v>298</v>
      </c>
      <c r="H288" s="40" t="s">
        <v>353</v>
      </c>
      <c r="I288" s="40">
        <v>3</v>
      </c>
      <c r="J288" s="40">
        <v>4.351</v>
      </c>
      <c r="K288" s="40"/>
      <c r="L288" s="40"/>
      <c r="M288" s="40">
        <v>4.351</v>
      </c>
      <c r="N288" s="40"/>
      <c r="O288" s="40"/>
      <c r="P288" s="40"/>
      <c r="Q288" s="40"/>
      <c r="R288" s="40" t="str">
        <f t="shared" si="4"/>
        <v>17.23.13_798</v>
      </c>
      <c r="S288" s="40" t="s">
        <v>4757</v>
      </c>
      <c r="T288" s="40" t="str">
        <f>VLOOKUP(Таблица1[[#This Row],[ОКЕИ]],'для единиц измирения'!$G$4:$H$1900,2,FALSE)</f>
        <v>тыс.руб</v>
      </c>
      <c r="U288" s="41" t="str">
        <f>LEFT(Таблица1[[#This Row],[ОКПД]],2)</f>
        <v>18</v>
      </c>
    </row>
    <row r="289" spans="1:21" hidden="1" x14ac:dyDescent="0.25">
      <c r="A289" s="36">
        <v>44986</v>
      </c>
      <c r="B289" s="37" t="s">
        <v>17</v>
      </c>
      <c r="C289" s="37" t="s">
        <v>18</v>
      </c>
      <c r="D289" s="37" t="s">
        <v>19</v>
      </c>
      <c r="E289" s="37"/>
      <c r="F289" s="37">
        <v>798</v>
      </c>
      <c r="G289" s="37" t="s">
        <v>298</v>
      </c>
      <c r="H289" s="37" t="s">
        <v>354</v>
      </c>
      <c r="I289" s="37">
        <v>3</v>
      </c>
      <c r="J289" s="37">
        <v>4.3259999999999996</v>
      </c>
      <c r="K289" s="37"/>
      <c r="L289" s="37"/>
      <c r="M289" s="37">
        <v>4.3259999999999996</v>
      </c>
      <c r="N289" s="37"/>
      <c r="O289" s="37"/>
      <c r="P289" s="37"/>
      <c r="Q289" s="37"/>
      <c r="R289" s="40" t="str">
        <f t="shared" si="4"/>
        <v>17.23.13.140798</v>
      </c>
      <c r="S289" s="37"/>
      <c r="T289" s="37" t="str">
        <f>VLOOKUP(Таблица1[[#This Row],[ОКЕИ]],'для единиц измирения'!$G$4:$H$1900,2,FALSE)</f>
        <v>тыс.м3</v>
      </c>
      <c r="U289" s="38" t="str">
        <f>LEFT(Таблица1[[#This Row],[ОКПД]],2)</f>
        <v>20</v>
      </c>
    </row>
    <row r="290" spans="1:21" hidden="1" x14ac:dyDescent="0.25">
      <c r="A290" s="39">
        <v>44986</v>
      </c>
      <c r="B290" s="40" t="s">
        <v>17</v>
      </c>
      <c r="C290" s="40" t="s">
        <v>18</v>
      </c>
      <c r="D290" s="40" t="s">
        <v>19</v>
      </c>
      <c r="E290" s="40"/>
      <c r="F290" s="40">
        <v>168</v>
      </c>
      <c r="G290" s="40" t="s">
        <v>298</v>
      </c>
      <c r="H290" s="40" t="s">
        <v>148</v>
      </c>
      <c r="I290" s="40">
        <v>4</v>
      </c>
      <c r="J290" s="40">
        <v>15.94</v>
      </c>
      <c r="K290" s="40">
        <v>13.39</v>
      </c>
      <c r="L290" s="40">
        <v>15.888</v>
      </c>
      <c r="M290" s="40">
        <v>37.380000000000003</v>
      </c>
      <c r="N290" s="40">
        <v>39.805999999999997</v>
      </c>
      <c r="O290" s="40">
        <v>119.04406273338313</v>
      </c>
      <c r="P290" s="40">
        <v>100.32729103726082</v>
      </c>
      <c r="Q290" s="40">
        <v>93.905441390745111</v>
      </c>
      <c r="R290" s="40" t="str">
        <f t="shared" si="4"/>
        <v>10.51.52.140168</v>
      </c>
      <c r="S290" s="40"/>
      <c r="T290" s="40" t="str">
        <f>VLOOKUP(Таблица1[[#This Row],[ОКЕИ]],'для единиц измирения'!$G$4:$H$1900,2,FALSE)</f>
        <v>тыс.м3</v>
      </c>
      <c r="U290" s="41" t="str">
        <f>LEFT(Таблица1[[#This Row],[ОКПД]],2)</f>
        <v>23</v>
      </c>
    </row>
    <row r="291" spans="1:21" hidden="1" x14ac:dyDescent="0.25">
      <c r="A291" s="36">
        <v>44986</v>
      </c>
      <c r="B291" s="37" t="s">
        <v>17</v>
      </c>
      <c r="C291" s="37" t="s">
        <v>18</v>
      </c>
      <c r="D291" s="37" t="s">
        <v>19</v>
      </c>
      <c r="E291" s="37"/>
      <c r="F291" s="37">
        <v>234</v>
      </c>
      <c r="G291" s="37" t="s">
        <v>298</v>
      </c>
      <c r="H291" s="37" t="s">
        <v>282</v>
      </c>
      <c r="I291" s="37">
        <v>37</v>
      </c>
      <c r="J291" s="37">
        <v>131.38200000000001</v>
      </c>
      <c r="K291" s="37">
        <v>136.16999999999999</v>
      </c>
      <c r="L291" s="37">
        <v>121.09</v>
      </c>
      <c r="M291" s="37">
        <v>406.99099999999999</v>
      </c>
      <c r="N291" s="37">
        <v>398.46</v>
      </c>
      <c r="O291" s="37">
        <v>96.483807005948449</v>
      </c>
      <c r="P291" s="37">
        <v>108.49946320918325</v>
      </c>
      <c r="Q291" s="37">
        <v>102.14099282236612</v>
      </c>
      <c r="R291" s="40" t="str">
        <f t="shared" si="4"/>
        <v>35.30.11234</v>
      </c>
      <c r="S291" s="37"/>
      <c r="T291" s="37" t="str">
        <f>VLOOKUP(Таблица1[[#This Row],[ОКЕИ]],'для единиц измирения'!$G$4:$H$1900,2,FALSE)</f>
        <v>тыс.м3</v>
      </c>
      <c r="U291" s="38" t="str">
        <f>LEFT(Таблица1[[#This Row],[ОКПД]],2)</f>
        <v>23</v>
      </c>
    </row>
    <row r="292" spans="1:21" hidden="1" x14ac:dyDescent="0.25">
      <c r="A292" s="39">
        <v>44986</v>
      </c>
      <c r="B292" s="40" t="s">
        <v>17</v>
      </c>
      <c r="C292" s="40" t="s">
        <v>18</v>
      </c>
      <c r="D292" s="40" t="s">
        <v>19</v>
      </c>
      <c r="E292" s="40"/>
      <c r="F292" s="40">
        <v>796</v>
      </c>
      <c r="G292" s="40" t="s">
        <v>298</v>
      </c>
      <c r="H292" s="40" t="s">
        <v>345</v>
      </c>
      <c r="I292" s="40"/>
      <c r="J292" s="40"/>
      <c r="K292" s="40">
        <v>1</v>
      </c>
      <c r="L292" s="40"/>
      <c r="M292" s="40">
        <v>1</v>
      </c>
      <c r="N292" s="40">
        <v>1</v>
      </c>
      <c r="O292" s="40"/>
      <c r="P292" s="40"/>
      <c r="Q292" s="40">
        <v>100</v>
      </c>
      <c r="R292" s="40" t="str">
        <f t="shared" si="4"/>
        <v>31.09.12.121796</v>
      </c>
      <c r="S292" s="40" t="s">
        <v>377</v>
      </c>
      <c r="T292" s="40" t="str">
        <f>VLOOKUP(Таблица1[[#This Row],[ОКЕИ]],'для единиц измирения'!$G$4:$H$1900,2,FALSE)</f>
        <v>штук</v>
      </c>
      <c r="U292" s="41" t="str">
        <f>LEFT(Таблица1[[#This Row],[ОКПД]],2)</f>
        <v>30</v>
      </c>
    </row>
    <row r="293" spans="1:21" hidden="1" x14ac:dyDescent="0.25">
      <c r="A293" s="36">
        <v>44986</v>
      </c>
      <c r="B293" s="37" t="s">
        <v>17</v>
      </c>
      <c r="C293" s="37" t="s">
        <v>18</v>
      </c>
      <c r="D293" s="37" t="s">
        <v>19</v>
      </c>
      <c r="E293" s="37"/>
      <c r="F293" s="37">
        <v>168</v>
      </c>
      <c r="G293" s="37" t="s">
        <v>298</v>
      </c>
      <c r="H293" s="37" t="s">
        <v>356</v>
      </c>
      <c r="I293" s="37"/>
      <c r="J293" s="37"/>
      <c r="K293" s="37"/>
      <c r="L293" s="37"/>
      <c r="M293" s="37"/>
      <c r="N293" s="37"/>
      <c r="O293" s="37"/>
      <c r="P293" s="37"/>
      <c r="Q293" s="37"/>
      <c r="R293" s="40" t="str">
        <f t="shared" si="4"/>
        <v>10.11.16168</v>
      </c>
      <c r="S293" s="37"/>
      <c r="T293" s="37" t="str">
        <f>VLOOKUP(Таблица1[[#This Row],[ОКЕИ]],'для единиц измирения'!$G$4:$H$1900,2,FALSE)</f>
        <v>тыс.руб</v>
      </c>
      <c r="U293" s="38" t="str">
        <f>LEFT(Таблица1[[#This Row],[ОКПД]],2)</f>
        <v>31</v>
      </c>
    </row>
    <row r="294" spans="1:21" hidden="1" x14ac:dyDescent="0.25">
      <c r="A294" s="39">
        <v>44986</v>
      </c>
      <c r="B294" s="40" t="s">
        <v>17</v>
      </c>
      <c r="C294" s="40" t="s">
        <v>18</v>
      </c>
      <c r="D294" s="40" t="s">
        <v>19</v>
      </c>
      <c r="E294" s="40"/>
      <c r="F294" s="40">
        <v>168</v>
      </c>
      <c r="G294" s="40" t="s">
        <v>298</v>
      </c>
      <c r="H294" s="40" t="s">
        <v>357</v>
      </c>
      <c r="I294" s="40"/>
      <c r="J294" s="40"/>
      <c r="K294" s="40"/>
      <c r="L294" s="40"/>
      <c r="M294" s="40"/>
      <c r="N294" s="40"/>
      <c r="O294" s="40"/>
      <c r="P294" s="40"/>
      <c r="Q294" s="40"/>
      <c r="R294" s="40" t="str">
        <f t="shared" si="4"/>
        <v>10.20.26.110168</v>
      </c>
      <c r="S294" s="40"/>
      <c r="T294" s="40" t="str">
        <f>VLOOKUP(Таблица1[[#This Row],[ОКЕИ]],'для единиц измирения'!$G$4:$H$1900,2,FALSE)</f>
        <v>тыс.руб</v>
      </c>
      <c r="U294" s="41" t="str">
        <f>LEFT(Таблица1[[#This Row],[ОКПД]],2)</f>
        <v>31</v>
      </c>
    </row>
    <row r="295" spans="1:21" hidden="1" x14ac:dyDescent="0.25">
      <c r="A295" s="36">
        <v>44986</v>
      </c>
      <c r="B295" s="37" t="s">
        <v>17</v>
      </c>
      <c r="C295" s="37" t="s">
        <v>18</v>
      </c>
      <c r="D295" s="37" t="s">
        <v>19</v>
      </c>
      <c r="E295" s="37"/>
      <c r="F295" s="37">
        <v>168</v>
      </c>
      <c r="G295" s="37" t="s">
        <v>298</v>
      </c>
      <c r="H295" s="37" t="s">
        <v>55</v>
      </c>
      <c r="I295" s="37">
        <v>5</v>
      </c>
      <c r="J295" s="37">
        <v>10.37</v>
      </c>
      <c r="K295" s="37">
        <v>8.7100000000000009</v>
      </c>
      <c r="L295" s="37">
        <v>10.52</v>
      </c>
      <c r="M295" s="37">
        <v>27.25</v>
      </c>
      <c r="N295" s="37">
        <v>29.43</v>
      </c>
      <c r="O295" s="37">
        <v>119.0585533869116</v>
      </c>
      <c r="P295" s="37">
        <v>98.57414448669202</v>
      </c>
      <c r="Q295" s="37">
        <v>92.592592592592595</v>
      </c>
      <c r="R295" s="40" t="str">
        <f t="shared" si="4"/>
        <v>10.13.14.700168</v>
      </c>
      <c r="S295" s="37"/>
      <c r="T295" s="37" t="str">
        <f>VLOOKUP(Таблица1[[#This Row],[ОКЕИ]],'для единиц измирения'!$G$4:$H$1900,2,FALSE)</f>
        <v>тыс.руб</v>
      </c>
      <c r="U295" s="38" t="str">
        <f>LEFT(Таблица1[[#This Row],[ОКПД]],2)</f>
        <v>31</v>
      </c>
    </row>
    <row r="296" spans="1:21" hidden="1" x14ac:dyDescent="0.25">
      <c r="A296" s="39">
        <v>44986</v>
      </c>
      <c r="B296" s="40" t="s">
        <v>17</v>
      </c>
      <c r="C296" s="40" t="s">
        <v>18</v>
      </c>
      <c r="D296" s="40" t="s">
        <v>19</v>
      </c>
      <c r="E296" s="40"/>
      <c r="F296" s="40">
        <v>882</v>
      </c>
      <c r="G296" s="40" t="s">
        <v>298</v>
      </c>
      <c r="H296" s="40" t="s">
        <v>81</v>
      </c>
      <c r="I296" s="40">
        <v>3</v>
      </c>
      <c r="J296" s="40">
        <v>0.79700000000000004</v>
      </c>
      <c r="K296" s="40">
        <v>1.329</v>
      </c>
      <c r="L296" s="40">
        <v>0.71799999999999997</v>
      </c>
      <c r="M296" s="40">
        <v>2.657</v>
      </c>
      <c r="N296" s="40">
        <v>1.6679999999999999</v>
      </c>
      <c r="O296" s="40">
        <v>59.969902182091801</v>
      </c>
      <c r="P296" s="40">
        <v>111.00278551532034</v>
      </c>
      <c r="Q296" s="40">
        <v>159.2925659472422</v>
      </c>
      <c r="R296" s="40" t="str">
        <f t="shared" si="4"/>
        <v>10.20.2882</v>
      </c>
      <c r="S296" s="40"/>
      <c r="T296" s="40" t="str">
        <f>VLOOKUP(Таблица1[[#This Row],[ОКЕИ]],'для единиц измирения'!$G$4:$H$1900,2,FALSE)</f>
        <v>штук</v>
      </c>
      <c r="U296" s="41" t="str">
        <f>LEFT(Таблица1[[#This Row],[ОКПД]],2)</f>
        <v>31</v>
      </c>
    </row>
    <row r="297" spans="1:21" hidden="1" x14ac:dyDescent="0.25">
      <c r="A297" s="36">
        <v>44986</v>
      </c>
      <c r="B297" s="37" t="s">
        <v>17</v>
      </c>
      <c r="C297" s="37" t="s">
        <v>18</v>
      </c>
      <c r="D297" s="37" t="s">
        <v>19</v>
      </c>
      <c r="E297" s="37"/>
      <c r="F297" s="37">
        <v>796</v>
      </c>
      <c r="G297" s="37" t="s">
        <v>298</v>
      </c>
      <c r="H297" s="37" t="s">
        <v>259</v>
      </c>
      <c r="I297" s="37"/>
      <c r="J297" s="37"/>
      <c r="K297" s="37"/>
      <c r="L297" s="37"/>
      <c r="M297" s="37">
        <v>1</v>
      </c>
      <c r="N297" s="37">
        <v>1</v>
      </c>
      <c r="O297" s="37"/>
      <c r="P297" s="37"/>
      <c r="Q297" s="37">
        <v>100</v>
      </c>
      <c r="R297" s="40" t="str">
        <f t="shared" si="4"/>
        <v>31.09.12.123796</v>
      </c>
      <c r="S297" s="37"/>
      <c r="T297" s="37" t="str">
        <f>VLOOKUP(Таблица1[[#This Row],[ОКЕИ]],'для единиц измирения'!$G$4:$H$1900,2,FALSE)</f>
        <v>штук</v>
      </c>
      <c r="U297" s="38" t="str">
        <f>LEFT(Таблица1[[#This Row],[ОКПД]],2)</f>
        <v>31</v>
      </c>
    </row>
    <row r="298" spans="1:21" hidden="1" x14ac:dyDescent="0.25">
      <c r="A298" s="39">
        <v>44986</v>
      </c>
      <c r="B298" s="40" t="s">
        <v>17</v>
      </c>
      <c r="C298" s="40" t="s">
        <v>18</v>
      </c>
      <c r="D298" s="40" t="s">
        <v>19</v>
      </c>
      <c r="E298" s="40"/>
      <c r="F298" s="40">
        <v>114</v>
      </c>
      <c r="G298" s="40" t="s">
        <v>298</v>
      </c>
      <c r="H298" s="40" t="s">
        <v>358</v>
      </c>
      <c r="I298" s="40"/>
      <c r="J298" s="40"/>
      <c r="K298" s="40"/>
      <c r="L298" s="40"/>
      <c r="M298" s="40"/>
      <c r="N298" s="40"/>
      <c r="O298" s="40"/>
      <c r="P298" s="40"/>
      <c r="Q298" s="40"/>
      <c r="R298" s="40" t="str">
        <f t="shared" si="4"/>
        <v>08.12.12.160114</v>
      </c>
      <c r="S298" s="40"/>
      <c r="T298" s="40" t="str">
        <f>VLOOKUP(Таблица1[[#This Row],[ОКЕИ]],'для единиц измирения'!$G$4:$H$1900,2,FALSE)</f>
        <v>штук</v>
      </c>
      <c r="U298" s="41" t="str">
        <f>LEFT(Таблица1[[#This Row],[ОКПД]],2)</f>
        <v>31</v>
      </c>
    </row>
    <row r="299" spans="1:21" hidden="1" x14ac:dyDescent="0.25">
      <c r="A299" s="36">
        <v>44986</v>
      </c>
      <c r="B299" s="37" t="s">
        <v>17</v>
      </c>
      <c r="C299" s="37" t="s">
        <v>18</v>
      </c>
      <c r="D299" s="37" t="s">
        <v>19</v>
      </c>
      <c r="E299" s="37"/>
      <c r="F299" s="37">
        <v>168</v>
      </c>
      <c r="G299" s="37" t="s">
        <v>298</v>
      </c>
      <c r="H299" s="37" t="s">
        <v>359</v>
      </c>
      <c r="I299" s="37"/>
      <c r="J299" s="37"/>
      <c r="K299" s="37"/>
      <c r="L299" s="37"/>
      <c r="M299" s="37"/>
      <c r="N299" s="37"/>
      <c r="O299" s="37"/>
      <c r="P299" s="37"/>
      <c r="Q299" s="37"/>
      <c r="R299" s="40" t="str">
        <f t="shared" si="4"/>
        <v>10.39.21.120168</v>
      </c>
      <c r="S299" s="37"/>
      <c r="T299" s="37" t="str">
        <f>VLOOKUP(Таблица1[[#This Row],[ОКЕИ]],'для единиц измирения'!$G$4:$H$1900,2,FALSE)</f>
        <v>штук</v>
      </c>
      <c r="U299" s="38" t="str">
        <f>LEFT(Таблица1[[#This Row],[ОКПД]],2)</f>
        <v>31</v>
      </c>
    </row>
    <row r="300" spans="1:21" hidden="1" x14ac:dyDescent="0.25">
      <c r="A300" s="39">
        <v>44986</v>
      </c>
      <c r="B300" s="40" t="s">
        <v>17</v>
      </c>
      <c r="C300" s="40" t="s">
        <v>18</v>
      </c>
      <c r="D300" s="40" t="s">
        <v>19</v>
      </c>
      <c r="E300" s="40"/>
      <c r="F300" s="40">
        <v>168</v>
      </c>
      <c r="G300" s="40" t="s">
        <v>298</v>
      </c>
      <c r="H300" s="40" t="s">
        <v>204</v>
      </c>
      <c r="I300" s="40">
        <v>9</v>
      </c>
      <c r="J300" s="40">
        <v>7.444</v>
      </c>
      <c r="K300" s="40">
        <v>6.0830000000000002</v>
      </c>
      <c r="L300" s="40">
        <v>9.5129999999999999</v>
      </c>
      <c r="M300" s="40">
        <v>18.692</v>
      </c>
      <c r="N300" s="40">
        <v>24.635999999999999</v>
      </c>
      <c r="O300" s="40">
        <v>122.37382870294263</v>
      </c>
      <c r="P300" s="40">
        <v>78.250814674655729</v>
      </c>
      <c r="Q300" s="40">
        <v>75.872706608215623</v>
      </c>
      <c r="R300" s="40" t="str">
        <f t="shared" si="4"/>
        <v>10.82.71.001.АГ168</v>
      </c>
      <c r="S300" s="40"/>
      <c r="T300" s="40" t="str">
        <f>VLOOKUP(Таблица1[[#This Row],[ОКЕИ]],'для единиц измирения'!$G$4:$H$1900,2,FALSE)</f>
        <v>штук</v>
      </c>
      <c r="U300" s="41"/>
    </row>
    <row r="301" spans="1:21" hidden="1" x14ac:dyDescent="0.25">
      <c r="A301" s="36">
        <v>44986</v>
      </c>
      <c r="B301" s="37" t="s">
        <v>17</v>
      </c>
      <c r="C301" s="37" t="s">
        <v>18</v>
      </c>
      <c r="D301" s="37" t="s">
        <v>19</v>
      </c>
      <c r="E301" s="37"/>
      <c r="F301" s="37">
        <v>384</v>
      </c>
      <c r="G301" s="37" t="s">
        <v>298</v>
      </c>
      <c r="H301" s="37" t="s">
        <v>238</v>
      </c>
      <c r="I301" s="37">
        <v>6</v>
      </c>
      <c r="J301" s="37">
        <v>264.5</v>
      </c>
      <c r="K301" s="37">
        <v>218.3</v>
      </c>
      <c r="L301" s="37">
        <v>168.9</v>
      </c>
      <c r="M301" s="37">
        <v>636.9</v>
      </c>
      <c r="N301" s="37">
        <v>516.16999999999996</v>
      </c>
      <c r="O301" s="37">
        <v>121.1635364177737</v>
      </c>
      <c r="P301" s="37">
        <v>156.60153937240972</v>
      </c>
      <c r="Q301" s="37">
        <v>123.38958095201194</v>
      </c>
      <c r="R301" s="40" t="str">
        <f t="shared" si="4"/>
        <v>18.11.10384</v>
      </c>
      <c r="S301" s="37"/>
      <c r="T301" s="37" t="str">
        <f>VLOOKUP(Таблица1[[#This Row],[ОКЕИ]],'для единиц измирения'!$G$4:$H$1900,2,FALSE)</f>
        <v>штук</v>
      </c>
      <c r="U301" s="38" t="str">
        <f>LEFT(Таблица1[[#This Row],[ОКПД]],2)</f>
        <v>31</v>
      </c>
    </row>
    <row r="302" spans="1:21" hidden="1" x14ac:dyDescent="0.25">
      <c r="A302" s="39">
        <v>44986</v>
      </c>
      <c r="B302" s="40" t="s">
        <v>17</v>
      </c>
      <c r="C302" s="40" t="s">
        <v>18</v>
      </c>
      <c r="D302" s="40" t="s">
        <v>19</v>
      </c>
      <c r="E302" s="40" t="s">
        <v>20</v>
      </c>
      <c r="F302" s="40">
        <v>384</v>
      </c>
      <c r="G302" s="40" t="s">
        <v>298</v>
      </c>
      <c r="H302" s="40" t="s">
        <v>353</v>
      </c>
      <c r="I302" s="40">
        <v>3</v>
      </c>
      <c r="J302" s="40">
        <v>21.3</v>
      </c>
      <c r="K302" s="40"/>
      <c r="L302" s="40"/>
      <c r="M302" s="40">
        <v>21.3</v>
      </c>
      <c r="N302" s="40"/>
      <c r="O302" s="40"/>
      <c r="P302" s="40"/>
      <c r="Q302" s="40"/>
      <c r="R302" s="40" t="str">
        <f t="shared" si="4"/>
        <v>17.23.13_384</v>
      </c>
      <c r="S302" s="40" t="s">
        <v>4757</v>
      </c>
      <c r="T302" s="40" t="str">
        <f>VLOOKUP(Таблица1[[#This Row],[ОКЕИ]],'для единиц измирения'!$G$4:$H$1900,2,FALSE)</f>
        <v>штук</v>
      </c>
      <c r="U302" s="41" t="str">
        <f>LEFT(Таблица1[[#This Row],[ОКПД]],2)</f>
        <v>31</v>
      </c>
    </row>
    <row r="303" spans="1:21" hidden="1" x14ac:dyDescent="0.25">
      <c r="A303" s="36">
        <v>44986</v>
      </c>
      <c r="B303" s="37" t="s">
        <v>17</v>
      </c>
      <c r="C303" s="37" t="s">
        <v>18</v>
      </c>
      <c r="D303" s="37" t="s">
        <v>19</v>
      </c>
      <c r="E303" s="37"/>
      <c r="F303" s="37">
        <v>168</v>
      </c>
      <c r="G303" s="37" t="s">
        <v>298</v>
      </c>
      <c r="H303" s="37" t="s">
        <v>360</v>
      </c>
      <c r="I303" s="37"/>
      <c r="J303" s="37"/>
      <c r="K303" s="37"/>
      <c r="L303" s="37"/>
      <c r="M303" s="37"/>
      <c r="N303" s="37"/>
      <c r="O303" s="37"/>
      <c r="P303" s="37"/>
      <c r="Q303" s="37"/>
      <c r="R303" s="40" t="str">
        <f t="shared" si="4"/>
        <v>10.11.20168</v>
      </c>
      <c r="S303" s="37"/>
      <c r="T303" s="37" t="str">
        <f>VLOOKUP(Таблица1[[#This Row],[ОКЕИ]],'для единиц измирения'!$G$4:$H$1900,2,FALSE)</f>
        <v>тыс.руб</v>
      </c>
      <c r="U303" s="38" t="str">
        <f>LEFT(Таблица1[[#This Row],[ОКПД]],2)</f>
        <v>31</v>
      </c>
    </row>
    <row r="304" spans="1:21" hidden="1" x14ac:dyDescent="0.25">
      <c r="A304" s="39">
        <v>44986</v>
      </c>
      <c r="B304" s="40" t="s">
        <v>17</v>
      </c>
      <c r="C304" s="40" t="s">
        <v>18</v>
      </c>
      <c r="D304" s="40" t="s">
        <v>19</v>
      </c>
      <c r="E304" s="40"/>
      <c r="F304" s="40">
        <v>168</v>
      </c>
      <c r="G304" s="40" t="s">
        <v>298</v>
      </c>
      <c r="H304" s="40" t="s">
        <v>142</v>
      </c>
      <c r="I304" s="40">
        <v>4</v>
      </c>
      <c r="J304" s="40">
        <v>21.8</v>
      </c>
      <c r="K304" s="40">
        <v>18.59</v>
      </c>
      <c r="L304" s="40">
        <v>23.088000000000001</v>
      </c>
      <c r="M304" s="40">
        <v>53.27</v>
      </c>
      <c r="N304" s="40">
        <v>56.863999999999997</v>
      </c>
      <c r="O304" s="40">
        <v>117.26734803657881</v>
      </c>
      <c r="P304" s="40">
        <v>94.421344421344415</v>
      </c>
      <c r="Q304" s="40">
        <v>93.679656724817107</v>
      </c>
      <c r="R304" s="40" t="str">
        <f t="shared" si="4"/>
        <v>10.51.52.100168</v>
      </c>
      <c r="S304" s="40"/>
      <c r="T304" s="40" t="str">
        <f>VLOOKUP(Таблица1[[#This Row],[ОКЕИ]],'для единиц измирения'!$G$4:$H$1900,2,FALSE)</f>
        <v>штук</v>
      </c>
      <c r="U304" s="41" t="str">
        <f>LEFT(Таблица1[[#This Row],[ОКПД]],2)</f>
        <v>31</v>
      </c>
    </row>
    <row r="305" spans="1:21" hidden="1" x14ac:dyDescent="0.25">
      <c r="A305" s="36">
        <v>44986</v>
      </c>
      <c r="B305" s="37" t="s">
        <v>17</v>
      </c>
      <c r="C305" s="37" t="s">
        <v>18</v>
      </c>
      <c r="D305" s="37" t="s">
        <v>19</v>
      </c>
      <c r="E305" s="37"/>
      <c r="F305" s="37">
        <v>168</v>
      </c>
      <c r="G305" s="37" t="s">
        <v>298</v>
      </c>
      <c r="H305" s="37" t="s">
        <v>81</v>
      </c>
      <c r="I305" s="37">
        <v>3</v>
      </c>
      <c r="J305" s="37">
        <v>8.718</v>
      </c>
      <c r="K305" s="37">
        <v>7.7460000000000004</v>
      </c>
      <c r="L305" s="37">
        <v>8.9149999999999991</v>
      </c>
      <c r="M305" s="37">
        <v>22.359000000000002</v>
      </c>
      <c r="N305" s="37">
        <v>22.259</v>
      </c>
      <c r="O305" s="37">
        <v>112.54841208365607</v>
      </c>
      <c r="P305" s="37">
        <v>97.790241166573196</v>
      </c>
      <c r="Q305" s="37">
        <v>100.44925648052474</v>
      </c>
      <c r="R305" s="40" t="str">
        <f t="shared" si="4"/>
        <v>10.20.2168</v>
      </c>
      <c r="S305" s="37"/>
      <c r="T305" s="37" t="str">
        <f>VLOOKUP(Таблица1[[#This Row],[ОКЕИ]],'для единиц измирения'!$G$4:$H$1900,2,FALSE)</f>
        <v>штук</v>
      </c>
      <c r="U305" s="38" t="str">
        <f>LEFT(Таблица1[[#This Row],[ОКПД]],2)</f>
        <v>31</v>
      </c>
    </row>
    <row r="306" spans="1:21" hidden="1" x14ac:dyDescent="0.25">
      <c r="A306" s="39">
        <v>44986</v>
      </c>
      <c r="B306" s="40" t="s">
        <v>17</v>
      </c>
      <c r="C306" s="40" t="s">
        <v>18</v>
      </c>
      <c r="D306" s="40" t="s">
        <v>19</v>
      </c>
      <c r="E306" s="40"/>
      <c r="F306" s="40">
        <v>882</v>
      </c>
      <c r="G306" s="40" t="s">
        <v>298</v>
      </c>
      <c r="H306" s="40" t="s">
        <v>326</v>
      </c>
      <c r="I306" s="40"/>
      <c r="J306" s="40"/>
      <c r="K306" s="40">
        <v>0.44</v>
      </c>
      <c r="L306" s="40"/>
      <c r="M306" s="40">
        <v>0.44</v>
      </c>
      <c r="N306" s="40"/>
      <c r="O306" s="40"/>
      <c r="P306" s="40"/>
      <c r="Q306" s="40"/>
      <c r="R306" s="40" t="str">
        <f t="shared" si="4"/>
        <v>10.20.25.113882</v>
      </c>
      <c r="S306" s="40"/>
      <c r="T306" s="40" t="str">
        <f>VLOOKUP(Таблица1[[#This Row],[ОКЕИ]],'для единиц измирения'!$G$4:$H$1900,2,FALSE)</f>
        <v>тыс.руб</v>
      </c>
      <c r="U306" s="41" t="str">
        <f>LEFT(Таблица1[[#This Row],[ОКПД]],2)</f>
        <v>32</v>
      </c>
    </row>
    <row r="307" spans="1:21" hidden="1" x14ac:dyDescent="0.25">
      <c r="A307" s="36">
        <v>44986</v>
      </c>
      <c r="B307" s="37" t="s">
        <v>17</v>
      </c>
      <c r="C307" s="37" t="s">
        <v>18</v>
      </c>
      <c r="D307" s="37" t="s">
        <v>19</v>
      </c>
      <c r="E307" s="37"/>
      <c r="F307" s="37">
        <v>168</v>
      </c>
      <c r="G307" s="37" t="s">
        <v>298</v>
      </c>
      <c r="H307" s="37" t="s">
        <v>165</v>
      </c>
      <c r="I307" s="37">
        <v>4</v>
      </c>
      <c r="J307" s="37">
        <v>8.51</v>
      </c>
      <c r="K307" s="37">
        <v>7.38</v>
      </c>
      <c r="L307" s="37">
        <v>9.49</v>
      </c>
      <c r="M307" s="37">
        <v>23.96</v>
      </c>
      <c r="N307" s="37">
        <v>24.11</v>
      </c>
      <c r="O307" s="37">
        <v>115.31165311653116</v>
      </c>
      <c r="P307" s="37">
        <v>89.673340358271872</v>
      </c>
      <c r="Q307" s="37">
        <v>99.377851513894655</v>
      </c>
      <c r="R307" s="40" t="str">
        <f t="shared" si="4"/>
        <v>10.51.56.120168</v>
      </c>
      <c r="S307" s="37"/>
      <c r="T307" s="37" t="str">
        <f>VLOOKUP(Таблица1[[#This Row],[ОКЕИ]],'для единиц измирения'!$G$4:$H$1900,2,FALSE)</f>
        <v>млн. кВт. ч</v>
      </c>
      <c r="U307" s="38" t="str">
        <f>LEFT(Таблица1[[#This Row],[ОКПД]],2)</f>
        <v>35</v>
      </c>
    </row>
    <row r="308" spans="1:21" hidden="1" x14ac:dyDescent="0.25">
      <c r="A308" s="39">
        <v>44986</v>
      </c>
      <c r="B308" s="40" t="s">
        <v>17</v>
      </c>
      <c r="C308" s="40" t="s">
        <v>18</v>
      </c>
      <c r="D308" s="40" t="s">
        <v>19</v>
      </c>
      <c r="E308" s="40" t="s">
        <v>20</v>
      </c>
      <c r="F308" s="40">
        <v>168</v>
      </c>
      <c r="G308" s="40" t="s">
        <v>298</v>
      </c>
      <c r="H308" s="40" t="s">
        <v>179</v>
      </c>
      <c r="I308" s="40">
        <v>9</v>
      </c>
      <c r="J308" s="40">
        <v>11.667999999999999</v>
      </c>
      <c r="K308" s="40">
        <v>10.391999999999999</v>
      </c>
      <c r="L308" s="40">
        <v>11.407</v>
      </c>
      <c r="M308" s="40">
        <v>33.21</v>
      </c>
      <c r="N308" s="40">
        <v>32.478000000000002</v>
      </c>
      <c r="O308" s="40">
        <v>112.27867590454196</v>
      </c>
      <c r="P308" s="40">
        <v>102.28806872972736</v>
      </c>
      <c r="Q308" s="40">
        <v>102.25383336412341</v>
      </c>
      <c r="R308" s="40" t="str">
        <f t="shared" si="4"/>
        <v>10.71.11.120_168</v>
      </c>
      <c r="S308" s="40" t="str">
        <f>VLOOKUP(Таблица1[[#This Row],[ИД]],R$1:S$132,2,FALSE)</f>
        <v xml:space="preserve">Электроэнергия, произведенная тепловыми электростанциями </v>
      </c>
      <c r="T308" s="40" t="str">
        <f>VLOOKUP(Таблица1[[#This Row],[ОКЕИ]],'для единиц измирения'!$G$4:$H$1900,2,FALSE)</f>
        <v>млн. кВт. ч</v>
      </c>
      <c r="U308" s="41" t="str">
        <f>LEFT(Таблица1[[#This Row],[ОКПД]],2)</f>
        <v>35</v>
      </c>
    </row>
    <row r="309" spans="1:21" hidden="1" x14ac:dyDescent="0.25">
      <c r="A309" s="36">
        <v>44986</v>
      </c>
      <c r="B309" s="37" t="s">
        <v>17</v>
      </c>
      <c r="C309" s="37" t="s">
        <v>18</v>
      </c>
      <c r="D309" s="37" t="s">
        <v>19</v>
      </c>
      <c r="E309" s="37"/>
      <c r="F309" s="37">
        <v>247</v>
      </c>
      <c r="G309" s="37" t="s">
        <v>298</v>
      </c>
      <c r="H309" s="37" t="s">
        <v>268</v>
      </c>
      <c r="I309" s="37">
        <v>22</v>
      </c>
      <c r="J309" s="37">
        <v>87.706999999999994</v>
      </c>
      <c r="K309" s="37">
        <v>81.668000000000006</v>
      </c>
      <c r="L309" s="37">
        <v>68.058000000000007</v>
      </c>
      <c r="M309" s="37">
        <v>261.178</v>
      </c>
      <c r="N309" s="37">
        <v>228.191</v>
      </c>
      <c r="O309" s="37">
        <v>107.39457314982613</v>
      </c>
      <c r="P309" s="37">
        <v>128.87096300214523</v>
      </c>
      <c r="Q309" s="37">
        <v>114.45587249278017</v>
      </c>
      <c r="R309" s="40" t="str">
        <f t="shared" si="4"/>
        <v>35.11.10.110247</v>
      </c>
      <c r="S309" s="37"/>
      <c r="T309" s="37" t="str">
        <f>VLOOKUP(Таблица1[[#This Row],[ОКЕИ]],'для единиц измирения'!$G$4:$H$1900,2,FALSE)</f>
        <v>млн. кВт. ч</v>
      </c>
      <c r="U309" s="38" t="str">
        <f>LEFT(Таблица1[[#This Row],[ОКПД]],2)</f>
        <v>35</v>
      </c>
    </row>
    <row r="310" spans="1:21" hidden="1" x14ac:dyDescent="0.25">
      <c r="A310" s="39">
        <v>44986</v>
      </c>
      <c r="B310" s="40" t="s">
        <v>17</v>
      </c>
      <c r="C310" s="40" t="s">
        <v>18</v>
      </c>
      <c r="D310" s="40" t="s">
        <v>19</v>
      </c>
      <c r="E310" s="40"/>
      <c r="F310" s="40">
        <v>114</v>
      </c>
      <c r="G310" s="40" t="s">
        <v>298</v>
      </c>
      <c r="H310" s="40" t="s">
        <v>361</v>
      </c>
      <c r="I310" s="40"/>
      <c r="J310" s="40"/>
      <c r="K310" s="40"/>
      <c r="L310" s="40"/>
      <c r="M310" s="40"/>
      <c r="N310" s="40"/>
      <c r="O310" s="40"/>
      <c r="P310" s="40"/>
      <c r="Q310" s="40"/>
      <c r="R310" s="40" t="str">
        <f t="shared" si="4"/>
        <v>08.12.12114</v>
      </c>
      <c r="S310" s="40"/>
      <c r="T310" s="40" t="str">
        <f>VLOOKUP(Таблица1[[#This Row],[ОКЕИ]],'для единиц измирения'!$G$4:$H$1900,2,FALSE)</f>
        <v>млн. кВт. ч</v>
      </c>
      <c r="U310" s="41" t="str">
        <f>LEFT(Таблица1[[#This Row],[ОКПД]],2)</f>
        <v>35</v>
      </c>
    </row>
    <row r="311" spans="1:21" hidden="1" x14ac:dyDescent="0.25">
      <c r="A311" s="36">
        <v>44986</v>
      </c>
      <c r="B311" s="37" t="s">
        <v>17</v>
      </c>
      <c r="C311" s="37" t="s">
        <v>18</v>
      </c>
      <c r="D311" s="37" t="s">
        <v>19</v>
      </c>
      <c r="E311" s="37"/>
      <c r="F311" s="37">
        <v>168</v>
      </c>
      <c r="G311" s="37" t="s">
        <v>298</v>
      </c>
      <c r="H311" s="37" t="s">
        <v>362</v>
      </c>
      <c r="I311" s="37"/>
      <c r="J311" s="37"/>
      <c r="K311" s="37"/>
      <c r="L311" s="37"/>
      <c r="M311" s="37"/>
      <c r="N311" s="37"/>
      <c r="O311" s="37"/>
      <c r="P311" s="37"/>
      <c r="Q311" s="37"/>
      <c r="R311" s="40" t="str">
        <f t="shared" si="4"/>
        <v>10.20.26.112168</v>
      </c>
      <c r="S311" s="37"/>
      <c r="T311" s="37" t="str">
        <f>VLOOKUP(Таблица1[[#This Row],[ОКЕИ]],'для единиц измирения'!$G$4:$H$1900,2,FALSE)</f>
        <v>млн. кВт. ч</v>
      </c>
      <c r="U311" s="38" t="str">
        <f>LEFT(Таблица1[[#This Row],[ОКПД]],2)</f>
        <v>35</v>
      </c>
    </row>
    <row r="312" spans="1:21" hidden="1" x14ac:dyDescent="0.25">
      <c r="A312" s="39">
        <v>44986</v>
      </c>
      <c r="B312" s="40" t="s">
        <v>17</v>
      </c>
      <c r="C312" s="40" t="s">
        <v>18</v>
      </c>
      <c r="D312" s="40" t="s">
        <v>19</v>
      </c>
      <c r="E312" s="40"/>
      <c r="F312" s="40">
        <v>119</v>
      </c>
      <c r="G312" s="40" t="s">
        <v>298</v>
      </c>
      <c r="H312" s="40" t="s">
        <v>211</v>
      </c>
      <c r="I312" s="40">
        <v>3</v>
      </c>
      <c r="J312" s="40">
        <v>1.49</v>
      </c>
      <c r="K312" s="40">
        <v>1.22</v>
      </c>
      <c r="L312" s="40">
        <v>1.28</v>
      </c>
      <c r="M312" s="40">
        <v>3.67</v>
      </c>
      <c r="N312" s="40">
        <v>2.99</v>
      </c>
      <c r="O312" s="40">
        <v>122.1311475409836</v>
      </c>
      <c r="P312" s="40">
        <v>116.40625</v>
      </c>
      <c r="Q312" s="40">
        <v>122.74247491638796</v>
      </c>
      <c r="R312" s="40" t="str">
        <f t="shared" si="4"/>
        <v>11.05.10119</v>
      </c>
      <c r="S312" s="40" t="str">
        <f>VLOOKUP(Таблица1[[#This Row],[ИД]],R$1:S$132,2,FALSE)</f>
        <v>Электроэнергия, произведенная атомными электростанциями (АЭС) общего назначения</v>
      </c>
      <c r="T312" s="40" t="str">
        <f>VLOOKUP(Таблица1[[#This Row],[ОКЕИ]],'для единиц измирения'!$G$4:$H$1900,2,FALSE)</f>
        <v>млн. кВт. ч</v>
      </c>
      <c r="U312" s="41" t="str">
        <f>LEFT(Таблица1[[#This Row],[ОКПД]],2)</f>
        <v>35</v>
      </c>
    </row>
    <row r="313" spans="1:21" hidden="1" x14ac:dyDescent="0.25">
      <c r="A313" s="36">
        <v>44986</v>
      </c>
      <c r="B313" s="37" t="s">
        <v>17</v>
      </c>
      <c r="C313" s="37" t="s">
        <v>18</v>
      </c>
      <c r="D313" s="37" t="s">
        <v>19</v>
      </c>
      <c r="E313" s="37"/>
      <c r="F313" s="37">
        <v>247</v>
      </c>
      <c r="G313" s="37" t="s">
        <v>298</v>
      </c>
      <c r="H313" s="37" t="s">
        <v>266</v>
      </c>
      <c r="I313" s="37">
        <v>21</v>
      </c>
      <c r="J313" s="37">
        <v>63.427999999999997</v>
      </c>
      <c r="K313" s="37">
        <v>54.253999999999998</v>
      </c>
      <c r="L313" s="37">
        <v>47.65</v>
      </c>
      <c r="M313" s="37">
        <v>169.91200000000001</v>
      </c>
      <c r="N313" s="37">
        <v>148.685</v>
      </c>
      <c r="O313" s="37">
        <v>116.90935230582078</v>
      </c>
      <c r="P313" s="37">
        <v>133.11227701993704</v>
      </c>
      <c r="Q313" s="37">
        <v>114.27649056730672</v>
      </c>
      <c r="R313" s="40" t="str">
        <f t="shared" si="4"/>
        <v>35.11.10.001.АГ247</v>
      </c>
      <c r="S313" s="37"/>
      <c r="T313" s="37" t="str">
        <f>VLOOKUP(Таблица1[[#This Row],[ОКЕИ]],'для единиц измирения'!$G$4:$H$1900,2,FALSE)</f>
        <v>млн. кВт. ч</v>
      </c>
      <c r="U313" s="38"/>
    </row>
    <row r="314" spans="1:21" hidden="1" x14ac:dyDescent="0.25">
      <c r="A314" s="39">
        <v>44986</v>
      </c>
      <c r="B314" s="40" t="s">
        <v>17</v>
      </c>
      <c r="C314" s="40" t="s">
        <v>18</v>
      </c>
      <c r="D314" s="40" t="s">
        <v>19</v>
      </c>
      <c r="E314" s="40"/>
      <c r="F314" s="40">
        <v>882</v>
      </c>
      <c r="G314" s="40" t="s">
        <v>298</v>
      </c>
      <c r="H314" s="40" t="s">
        <v>363</v>
      </c>
      <c r="I314" s="40"/>
      <c r="J314" s="40"/>
      <c r="K314" s="40"/>
      <c r="L314" s="40"/>
      <c r="M314" s="40"/>
      <c r="N314" s="40"/>
      <c r="O314" s="40"/>
      <c r="P314" s="40"/>
      <c r="Q314" s="40"/>
      <c r="R314" s="40" t="str">
        <f t="shared" si="4"/>
        <v>10.32.39.001.АГ882</v>
      </c>
      <c r="S314" s="40"/>
      <c r="T314" s="40" t="str">
        <f>VLOOKUP(Таблица1[[#This Row],[ОКЕИ]],'для единиц измирения'!$G$4:$H$1900,2,FALSE)</f>
        <v>млн. кВт. ч</v>
      </c>
      <c r="U314" s="41"/>
    </row>
    <row r="315" spans="1:21" hidden="1" x14ac:dyDescent="0.25">
      <c r="A315" s="36">
        <v>44986</v>
      </c>
      <c r="B315" s="37" t="s">
        <v>17</v>
      </c>
      <c r="C315" s="37" t="s">
        <v>18</v>
      </c>
      <c r="D315" s="37" t="s">
        <v>19</v>
      </c>
      <c r="E315" s="37"/>
      <c r="F315" s="37">
        <v>168</v>
      </c>
      <c r="G315" s="37" t="s">
        <v>298</v>
      </c>
      <c r="H315" s="37" t="s">
        <v>76</v>
      </c>
      <c r="I315" s="37"/>
      <c r="J315" s="37"/>
      <c r="K315" s="37"/>
      <c r="L315" s="37"/>
      <c r="M315" s="37"/>
      <c r="N315" s="37">
        <v>0.13</v>
      </c>
      <c r="O315" s="37"/>
      <c r="P315" s="37"/>
      <c r="Q315" s="37"/>
      <c r="R315" s="40" t="str">
        <f t="shared" si="4"/>
        <v>10.20.14.120168</v>
      </c>
      <c r="S315" s="37"/>
      <c r="T315" s="37" t="str">
        <f>VLOOKUP(Таблица1[[#This Row],[ОКЕИ]],'для единиц измирения'!$G$4:$H$1900,2,FALSE)</f>
        <v>тыс. Гкал</v>
      </c>
      <c r="U315" s="38" t="str">
        <f>LEFT(Таблица1[[#This Row],[ОКПД]],2)</f>
        <v>35</v>
      </c>
    </row>
    <row r="316" spans="1:21" hidden="1" x14ac:dyDescent="0.25">
      <c r="A316" s="39">
        <v>44986</v>
      </c>
      <c r="B316" s="40" t="s">
        <v>17</v>
      </c>
      <c r="C316" s="40" t="s">
        <v>18</v>
      </c>
      <c r="D316" s="40" t="s">
        <v>19</v>
      </c>
      <c r="E316" s="40"/>
      <c r="F316" s="40">
        <v>247</v>
      </c>
      <c r="G316" s="40" t="s">
        <v>298</v>
      </c>
      <c r="H316" s="40" t="s">
        <v>262</v>
      </c>
      <c r="I316" s="40">
        <v>24</v>
      </c>
      <c r="J316" s="40">
        <v>102.15600000000001</v>
      </c>
      <c r="K316" s="40">
        <v>87.68</v>
      </c>
      <c r="L316" s="40">
        <v>68.206999999999994</v>
      </c>
      <c r="M316" s="40">
        <v>281.80599999999998</v>
      </c>
      <c r="N316" s="40">
        <v>228.69200000000001</v>
      </c>
      <c r="O316" s="40">
        <v>116.51003649635037</v>
      </c>
      <c r="P316" s="40">
        <v>149.77348366003488</v>
      </c>
      <c r="Q316" s="40">
        <v>123.22512374722334</v>
      </c>
      <c r="R316" s="40" t="str">
        <f t="shared" si="4"/>
        <v>35.11.10247</v>
      </c>
      <c r="S316" s="40"/>
      <c r="T316" s="40" t="str">
        <f>VLOOKUP(Таблица1[[#This Row],[ОКЕИ]],'для единиц измирения'!$G$4:$H$1900,2,FALSE)</f>
        <v>тыс. Гкал</v>
      </c>
      <c r="U316" s="41" t="str">
        <f>LEFT(Таблица1[[#This Row],[ОКПД]],2)</f>
        <v>35</v>
      </c>
    </row>
    <row r="317" spans="1:21" hidden="1" x14ac:dyDescent="0.25">
      <c r="A317" s="36">
        <v>44986</v>
      </c>
      <c r="B317" s="37" t="s">
        <v>17</v>
      </c>
      <c r="C317" s="37" t="s">
        <v>18</v>
      </c>
      <c r="D317" s="37" t="s">
        <v>19</v>
      </c>
      <c r="E317" s="37"/>
      <c r="F317" s="37">
        <v>234</v>
      </c>
      <c r="G317" s="37" t="s">
        <v>298</v>
      </c>
      <c r="H317" s="37" t="s">
        <v>291</v>
      </c>
      <c r="I317" s="37">
        <v>30</v>
      </c>
      <c r="J317" s="37">
        <v>59.862000000000002</v>
      </c>
      <c r="K317" s="37">
        <v>61.981000000000002</v>
      </c>
      <c r="L317" s="37">
        <v>54.707999999999998</v>
      </c>
      <c r="M317" s="37">
        <v>181.941</v>
      </c>
      <c r="N317" s="37">
        <v>173.75899999999999</v>
      </c>
      <c r="O317" s="37">
        <v>96.581210370920118</v>
      </c>
      <c r="P317" s="37">
        <v>109.42092564158807</v>
      </c>
      <c r="Q317" s="37">
        <v>104.70882083805731</v>
      </c>
      <c r="R317" s="40" t="str">
        <f t="shared" si="4"/>
        <v>35.30.11.120234</v>
      </c>
      <c r="S317" s="37"/>
      <c r="T317" s="37" t="str">
        <f>VLOOKUP(Таблица1[[#This Row],[ОКЕИ]],'для единиц измирения'!$G$4:$H$1900,2,FALSE)</f>
        <v>тыс. Гкал</v>
      </c>
      <c r="U317" s="38" t="str">
        <f>LEFT(Таблица1[[#This Row],[ОКПД]],2)</f>
        <v>35</v>
      </c>
    </row>
    <row r="318" spans="1:21" hidden="1" x14ac:dyDescent="0.25">
      <c r="A318" s="39">
        <v>44986</v>
      </c>
      <c r="B318" s="40" t="s">
        <v>17</v>
      </c>
      <c r="C318" s="40" t="s">
        <v>18</v>
      </c>
      <c r="D318" s="40" t="s">
        <v>351</v>
      </c>
      <c r="E318" s="40"/>
      <c r="F318" s="40">
        <v>168</v>
      </c>
      <c r="G318" s="40" t="s">
        <v>298</v>
      </c>
      <c r="H318" s="40" t="s">
        <v>192</v>
      </c>
      <c r="I318" s="40">
        <v>3</v>
      </c>
      <c r="J318" s="40"/>
      <c r="K318" s="40"/>
      <c r="L318" s="40"/>
      <c r="M318" s="40"/>
      <c r="N318" s="40"/>
      <c r="O318" s="40"/>
      <c r="P318" s="40"/>
      <c r="Q318" s="40"/>
      <c r="R318" s="40" t="str">
        <f t="shared" si="4"/>
        <v>10.72.12168</v>
      </c>
      <c r="S318" s="40"/>
      <c r="T318" s="40" t="str">
        <f>VLOOKUP(Таблица1[[#This Row],[ОКЕИ]],'для единиц измирения'!$G$4:$H$1900,2,FALSE)</f>
        <v>тыс. Гкал</v>
      </c>
      <c r="U318" s="41" t="str">
        <f>LEFT(Таблица1[[#This Row],[ОКПД]],2)</f>
        <v>35</v>
      </c>
    </row>
    <row r="319" spans="1:21" hidden="1" x14ac:dyDescent="0.25">
      <c r="A319" s="36">
        <v>44986</v>
      </c>
      <c r="B319" s="37" t="s">
        <v>17</v>
      </c>
      <c r="C319" s="37" t="s">
        <v>18</v>
      </c>
      <c r="D319" s="37" t="s">
        <v>351</v>
      </c>
      <c r="E319" s="37"/>
      <c r="F319" s="37">
        <v>168</v>
      </c>
      <c r="G319" s="37" t="s">
        <v>298</v>
      </c>
      <c r="H319" s="37" t="s">
        <v>137</v>
      </c>
      <c r="I319" s="37">
        <v>3</v>
      </c>
      <c r="J319" s="37"/>
      <c r="K319" s="37"/>
      <c r="L319" s="37"/>
      <c r="M319" s="37"/>
      <c r="N319" s="37"/>
      <c r="O319" s="37"/>
      <c r="P319" s="37"/>
      <c r="Q319" s="37"/>
      <c r="R319" s="40" t="str">
        <f t="shared" si="4"/>
        <v>10.51.40.310168</v>
      </c>
      <c r="S319" s="37"/>
      <c r="T319" s="37" t="str">
        <f>VLOOKUP(Таблица1[[#This Row],[ОКЕИ]],'для единиц измирения'!$G$4:$H$1900,2,FALSE)</f>
        <v>тыс. Гкал</v>
      </c>
      <c r="U319" s="38" t="str">
        <f>LEFT(Таблица1[[#This Row],[ОКПД]],2)</f>
        <v>35</v>
      </c>
    </row>
    <row r="320" spans="1:21" hidden="1" x14ac:dyDescent="0.25">
      <c r="A320" s="39">
        <v>44986</v>
      </c>
      <c r="B320" s="40" t="s">
        <v>17</v>
      </c>
      <c r="C320" s="40" t="s">
        <v>18</v>
      </c>
      <c r="D320" s="40" t="s">
        <v>351</v>
      </c>
      <c r="E320" s="40"/>
      <c r="F320" s="40">
        <v>168</v>
      </c>
      <c r="G320" s="40" t="s">
        <v>298</v>
      </c>
      <c r="H320" s="40" t="s">
        <v>144</v>
      </c>
      <c r="I320" s="40">
        <v>3</v>
      </c>
      <c r="J320" s="40"/>
      <c r="K320" s="40"/>
      <c r="L320" s="40"/>
      <c r="M320" s="40"/>
      <c r="N320" s="40"/>
      <c r="O320" s="40"/>
      <c r="P320" s="40"/>
      <c r="Q320" s="40"/>
      <c r="R320" s="40" t="str">
        <f t="shared" si="4"/>
        <v>10.51.52.110168</v>
      </c>
      <c r="S320" s="40"/>
      <c r="T320" s="40" t="str">
        <f>VLOOKUP(Таблица1[[#This Row],[ОКЕИ]],'для единиц измирения'!$G$4:$H$1900,2,FALSE)</f>
        <v>тыс. Гкал</v>
      </c>
      <c r="U320" s="41" t="str">
        <f>LEFT(Таблица1[[#This Row],[ОКПД]],2)</f>
        <v>35</v>
      </c>
    </row>
    <row r="321" spans="1:21" hidden="1" x14ac:dyDescent="0.25">
      <c r="A321" s="36">
        <v>44986</v>
      </c>
      <c r="B321" s="37" t="s">
        <v>17</v>
      </c>
      <c r="C321" s="37" t="s">
        <v>18</v>
      </c>
      <c r="D321" s="37" t="s">
        <v>351</v>
      </c>
      <c r="E321" s="37"/>
      <c r="F321" s="37">
        <v>234</v>
      </c>
      <c r="G321" s="37" t="s">
        <v>298</v>
      </c>
      <c r="H321" s="37" t="s">
        <v>291</v>
      </c>
      <c r="I321" s="37">
        <v>30</v>
      </c>
      <c r="J321" s="37"/>
      <c r="K321" s="37"/>
      <c r="L321" s="37"/>
      <c r="M321" s="37"/>
      <c r="N321" s="37"/>
      <c r="O321" s="37"/>
      <c r="P321" s="37"/>
      <c r="Q321" s="37"/>
      <c r="R321" s="40" t="str">
        <f t="shared" si="4"/>
        <v>35.30.11.120234</v>
      </c>
      <c r="S321" s="37"/>
      <c r="T321" s="37" t="str">
        <f>VLOOKUP(Таблица1[[#This Row],[ОКЕИ]],'для единиц измирения'!$G$4:$H$1900,2,FALSE)</f>
        <v>тонн</v>
      </c>
      <c r="U321" s="38" t="str">
        <f>LEFT(Таблица1[[#This Row],[ОКПД]],2)</f>
        <v>10</v>
      </c>
    </row>
    <row r="322" spans="1:21" hidden="1" x14ac:dyDescent="0.25">
      <c r="A322" s="39">
        <v>44986</v>
      </c>
      <c r="B322" s="40" t="s">
        <v>17</v>
      </c>
      <c r="C322" s="40" t="s">
        <v>18</v>
      </c>
      <c r="D322" s="40" t="s">
        <v>351</v>
      </c>
      <c r="E322" s="40"/>
      <c r="F322" s="40">
        <v>247</v>
      </c>
      <c r="G322" s="40" t="s">
        <v>298</v>
      </c>
      <c r="H322" s="40" t="s">
        <v>271</v>
      </c>
      <c r="I322" s="40">
        <v>3</v>
      </c>
      <c r="J322" s="40"/>
      <c r="K322" s="40"/>
      <c r="L322" s="40"/>
      <c r="M322" s="40"/>
      <c r="N322" s="40"/>
      <c r="O322" s="40"/>
      <c r="P322" s="40"/>
      <c r="Q322" s="40"/>
      <c r="R322" s="40" t="str">
        <f t="shared" si="4"/>
        <v>35.11.10.112247</v>
      </c>
      <c r="S322" s="40"/>
      <c r="T322" s="40" t="str">
        <f>VLOOKUP(Таблица1[[#This Row],[ОКЕИ]],'для единиц измирения'!$G$4:$H$1900,2,FALSE)</f>
        <v>тонн</v>
      </c>
      <c r="U322" s="41" t="str">
        <f>LEFT(Таблица1[[#This Row],[ОКПД]],2)</f>
        <v>10</v>
      </c>
    </row>
    <row r="323" spans="1:21" hidden="1" x14ac:dyDescent="0.25">
      <c r="A323" s="36">
        <v>44986</v>
      </c>
      <c r="B323" s="37" t="s">
        <v>17</v>
      </c>
      <c r="C323" s="37" t="s">
        <v>18</v>
      </c>
      <c r="D323" s="37" t="s">
        <v>351</v>
      </c>
      <c r="E323" s="37"/>
      <c r="F323" s="37">
        <v>882</v>
      </c>
      <c r="G323" s="37" t="s">
        <v>298</v>
      </c>
      <c r="H323" s="37" t="s">
        <v>61</v>
      </c>
      <c r="I323" s="37">
        <v>3</v>
      </c>
      <c r="J323" s="37"/>
      <c r="K323" s="37"/>
      <c r="L323" s="37"/>
      <c r="M323" s="37"/>
      <c r="N323" s="37"/>
      <c r="O323" s="37"/>
      <c r="P323" s="37"/>
      <c r="Q323" s="37"/>
      <c r="R323" s="40" t="str">
        <f t="shared" ref="R323:R386" si="5">CONCATENATE(H323,E323,F323)</f>
        <v>10.20882</v>
      </c>
      <c r="S323" s="37"/>
      <c r="T323" s="37" t="str">
        <f>VLOOKUP(Таблица1[[#This Row],[ОКЕИ]],'для единиц измирения'!$G$4:$H$1900,2,FALSE)</f>
        <v>тыс.м3</v>
      </c>
      <c r="U323" s="38" t="str">
        <f>LEFT(Таблица1[[#This Row],[ОКПД]],2)</f>
        <v>08</v>
      </c>
    </row>
    <row r="324" spans="1:21" hidden="1" x14ac:dyDescent="0.25">
      <c r="A324" s="39">
        <v>44986</v>
      </c>
      <c r="B324" s="40" t="s">
        <v>17</v>
      </c>
      <c r="C324" s="40" t="s">
        <v>18</v>
      </c>
      <c r="D324" s="40" t="s">
        <v>351</v>
      </c>
      <c r="E324" s="40"/>
      <c r="F324" s="40">
        <v>247</v>
      </c>
      <c r="G324" s="40" t="s">
        <v>298</v>
      </c>
      <c r="H324" s="40" t="s">
        <v>266</v>
      </c>
      <c r="I324" s="40">
        <v>21</v>
      </c>
      <c r="J324" s="40"/>
      <c r="K324" s="40"/>
      <c r="L324" s="40"/>
      <c r="M324" s="40"/>
      <c r="N324" s="40"/>
      <c r="O324" s="40"/>
      <c r="P324" s="40"/>
      <c r="Q324" s="40"/>
      <c r="R324" s="40" t="str">
        <f t="shared" si="5"/>
        <v>35.11.10.001.АГ247</v>
      </c>
      <c r="S324" s="40"/>
      <c r="T324" s="40" t="str">
        <f>VLOOKUP(Таблица1[[#This Row],[ОКЕИ]],'для единиц измирения'!$G$4:$H$1900,2,FALSE)</f>
        <v>штук</v>
      </c>
      <c r="U324" s="41"/>
    </row>
    <row r="325" spans="1:21" hidden="1" x14ac:dyDescent="0.25">
      <c r="A325" s="36">
        <v>44986</v>
      </c>
      <c r="B325" s="37" t="s">
        <v>17</v>
      </c>
      <c r="C325" s="37" t="s">
        <v>18</v>
      </c>
      <c r="D325" s="37" t="s">
        <v>351</v>
      </c>
      <c r="E325" s="37"/>
      <c r="F325" s="37">
        <v>128</v>
      </c>
      <c r="G325" s="37" t="s">
        <v>298</v>
      </c>
      <c r="H325" s="37" t="s">
        <v>215</v>
      </c>
      <c r="I325" s="37">
        <v>4</v>
      </c>
      <c r="J325" s="37"/>
      <c r="K325" s="37"/>
      <c r="L325" s="37"/>
      <c r="M325" s="37"/>
      <c r="N325" s="37"/>
      <c r="O325" s="37"/>
      <c r="P325" s="37"/>
      <c r="Q325" s="37"/>
      <c r="R325" s="40" t="str">
        <f t="shared" si="5"/>
        <v>11.07.11128</v>
      </c>
      <c r="S325" s="37"/>
      <c r="T325" s="37" t="str">
        <f>VLOOKUP(Таблица1[[#This Row],[ОКЕИ]],'для единиц измирения'!$G$4:$H$1900,2,FALSE)</f>
        <v>тыс.руб</v>
      </c>
      <c r="U325" s="38" t="str">
        <f>LEFT(Таблица1[[#This Row],[ОКПД]],2)</f>
        <v>20</v>
      </c>
    </row>
    <row r="326" spans="1:21" hidden="1" x14ac:dyDescent="0.25">
      <c r="A326" s="39">
        <v>44986</v>
      </c>
      <c r="B326" s="40" t="s">
        <v>17</v>
      </c>
      <c r="C326" s="40" t="s">
        <v>18</v>
      </c>
      <c r="D326" s="40" t="s">
        <v>351</v>
      </c>
      <c r="E326" s="40" t="s">
        <v>20</v>
      </c>
      <c r="F326" s="40">
        <v>168</v>
      </c>
      <c r="G326" s="40" t="s">
        <v>298</v>
      </c>
      <c r="H326" s="40" t="s">
        <v>185</v>
      </c>
      <c r="I326" s="40">
        <v>7</v>
      </c>
      <c r="J326" s="40"/>
      <c r="K326" s="40"/>
      <c r="L326" s="40"/>
      <c r="M326" s="40"/>
      <c r="N326" s="40"/>
      <c r="O326" s="40"/>
      <c r="P326" s="40"/>
      <c r="Q326" s="40"/>
      <c r="R326" s="40" t="str">
        <f t="shared" si="5"/>
        <v>10.71.12_168</v>
      </c>
      <c r="S326" s="40" t="str">
        <f>VLOOKUP(Таблица1[[#This Row],[ИД]],R$1:S$132,2,FALSE)</f>
        <v>Консервы мясосодержащие</v>
      </c>
      <c r="T326" s="40" t="str">
        <f>VLOOKUP(Таблица1[[#This Row],[ОКЕИ]],'для единиц измирения'!$G$4:$H$1900,2,FALSE)</f>
        <v>тыс.усл. банок</v>
      </c>
      <c r="U326" s="41" t="str">
        <f>LEFT(Таблица1[[#This Row],[ОКПД]],2)</f>
        <v>10</v>
      </c>
    </row>
    <row r="327" spans="1:21" hidden="1" x14ac:dyDescent="0.25">
      <c r="A327" s="36">
        <v>44986</v>
      </c>
      <c r="B327" s="37" t="s">
        <v>17</v>
      </c>
      <c r="C327" s="37" t="s">
        <v>18</v>
      </c>
      <c r="D327" s="37" t="s">
        <v>351</v>
      </c>
      <c r="E327" s="37"/>
      <c r="F327" s="37">
        <v>234</v>
      </c>
      <c r="G327" s="37" t="s">
        <v>298</v>
      </c>
      <c r="H327" s="37" t="s">
        <v>286</v>
      </c>
      <c r="I327" s="37">
        <v>5</v>
      </c>
      <c r="J327" s="37"/>
      <c r="K327" s="37"/>
      <c r="L327" s="37"/>
      <c r="M327" s="37"/>
      <c r="N327" s="37"/>
      <c r="O327" s="37"/>
      <c r="P327" s="37"/>
      <c r="Q327" s="37"/>
      <c r="R327" s="40" t="str">
        <f t="shared" si="5"/>
        <v>35.30.11.110234</v>
      </c>
      <c r="S327" s="37"/>
      <c r="T327" s="37" t="str">
        <f>VLOOKUP(Таблица1[[#This Row],[ОКЕИ]],'для единиц измирения'!$G$4:$H$1900,2,FALSE)</f>
        <v>тыс. дкл</v>
      </c>
      <c r="U327" s="38" t="str">
        <f>LEFT(Таблица1[[#This Row],[ОКПД]],2)</f>
        <v>11</v>
      </c>
    </row>
    <row r="328" spans="1:21" hidden="1" x14ac:dyDescent="0.25">
      <c r="A328" s="39">
        <v>44986</v>
      </c>
      <c r="B328" s="40" t="s">
        <v>17</v>
      </c>
      <c r="C328" s="40" t="s">
        <v>18</v>
      </c>
      <c r="D328" s="40" t="s">
        <v>19</v>
      </c>
      <c r="E328" s="40"/>
      <c r="F328" s="40">
        <v>168</v>
      </c>
      <c r="G328" s="40" t="s">
        <v>298</v>
      </c>
      <c r="H328" s="40" t="s">
        <v>153</v>
      </c>
      <c r="I328" s="40">
        <v>4</v>
      </c>
      <c r="J328" s="40">
        <v>6.96</v>
      </c>
      <c r="K328" s="40">
        <v>6.27</v>
      </c>
      <c r="L328" s="40">
        <v>7.4379999999999997</v>
      </c>
      <c r="M328" s="40">
        <v>18.79</v>
      </c>
      <c r="N328" s="40">
        <v>18.332999999999998</v>
      </c>
      <c r="O328" s="40">
        <v>111.00478468899522</v>
      </c>
      <c r="P328" s="40">
        <v>93.573541274536169</v>
      </c>
      <c r="Q328" s="40">
        <v>102.49277259586538</v>
      </c>
      <c r="R328" s="40" t="str">
        <f t="shared" si="5"/>
        <v>10.51.52.200168</v>
      </c>
      <c r="S328" s="40"/>
      <c r="T328" s="40" t="str">
        <f>VLOOKUP(Таблица1[[#This Row],[ОКЕИ]],'для единиц измирения'!$G$4:$H$1900,2,FALSE)</f>
        <v>тыс.усл. банок</v>
      </c>
      <c r="U328" s="41" t="str">
        <f>LEFT(Таблица1[[#This Row],[ОКПД]],2)</f>
        <v>10</v>
      </c>
    </row>
    <row r="329" spans="1:21" hidden="1" x14ac:dyDescent="0.25">
      <c r="A329" s="36">
        <v>44986</v>
      </c>
      <c r="B329" s="37" t="s">
        <v>17</v>
      </c>
      <c r="C329" s="37" t="s">
        <v>18</v>
      </c>
      <c r="D329" s="37" t="s">
        <v>19</v>
      </c>
      <c r="E329" s="37"/>
      <c r="F329" s="37">
        <v>114</v>
      </c>
      <c r="G329" s="37" t="s">
        <v>298</v>
      </c>
      <c r="H329" s="37" t="s">
        <v>250</v>
      </c>
      <c r="I329" s="37"/>
      <c r="J329" s="37"/>
      <c r="K329" s="37"/>
      <c r="L329" s="37"/>
      <c r="M329" s="37"/>
      <c r="N329" s="37">
        <v>0.11</v>
      </c>
      <c r="O329" s="37"/>
      <c r="P329" s="37"/>
      <c r="Q329" s="37"/>
      <c r="R329" s="40" t="str">
        <f t="shared" si="5"/>
        <v>23.64.10.120114</v>
      </c>
      <c r="S329" s="37"/>
      <c r="T329" s="37" t="str">
        <f>VLOOKUP(Таблица1[[#This Row],[ОКЕИ]],'для единиц измирения'!$G$4:$H$1900,2,FALSE)</f>
        <v>тонн</v>
      </c>
      <c r="U329" s="38" t="str">
        <f>LEFT(Таблица1[[#This Row],[ОКПД]],2)</f>
        <v>10</v>
      </c>
    </row>
    <row r="330" spans="1:21" hidden="1" x14ac:dyDescent="0.25">
      <c r="A330" s="39">
        <v>44986</v>
      </c>
      <c r="B330" s="40" t="s">
        <v>17</v>
      </c>
      <c r="C330" s="40" t="s">
        <v>18</v>
      </c>
      <c r="D330" s="40" t="s">
        <v>19</v>
      </c>
      <c r="E330" s="40"/>
      <c r="F330" s="40">
        <v>168</v>
      </c>
      <c r="G330" s="40" t="s">
        <v>298</v>
      </c>
      <c r="H330" s="40" t="s">
        <v>139</v>
      </c>
      <c r="I330" s="40">
        <v>4</v>
      </c>
      <c r="J330" s="40">
        <v>28.76</v>
      </c>
      <c r="K330" s="40">
        <v>24.86</v>
      </c>
      <c r="L330" s="40">
        <v>30.526</v>
      </c>
      <c r="M330" s="40">
        <v>72.06</v>
      </c>
      <c r="N330" s="40">
        <v>75.197000000000003</v>
      </c>
      <c r="O330" s="40">
        <v>115.68785197103782</v>
      </c>
      <c r="P330" s="40">
        <v>94.214767738976605</v>
      </c>
      <c r="Q330" s="40">
        <v>95.828291022248223</v>
      </c>
      <c r="R330" s="40" t="str">
        <f t="shared" si="5"/>
        <v>10.51.52168</v>
      </c>
      <c r="S330" s="40"/>
      <c r="T330" s="40" t="str">
        <f>VLOOKUP(Таблица1[[#This Row],[ОКЕИ]],'для единиц измирения'!$G$4:$H$1900,2,FALSE)</f>
        <v>тонн</v>
      </c>
      <c r="U330" s="41" t="str">
        <f>LEFT(Таблица1[[#This Row],[ОКПД]],2)</f>
        <v>10</v>
      </c>
    </row>
    <row r="331" spans="1:21" hidden="1" x14ac:dyDescent="0.25">
      <c r="A331" s="36">
        <v>44986</v>
      </c>
      <c r="B331" s="37" t="s">
        <v>17</v>
      </c>
      <c r="C331" s="37" t="s">
        <v>18</v>
      </c>
      <c r="D331" s="37" t="s">
        <v>19</v>
      </c>
      <c r="E331" s="37"/>
      <c r="F331" s="37">
        <v>234</v>
      </c>
      <c r="G331" s="37" t="s">
        <v>298</v>
      </c>
      <c r="H331" s="37" t="s">
        <v>286</v>
      </c>
      <c r="I331" s="37">
        <v>5</v>
      </c>
      <c r="J331" s="37">
        <v>70.739000000000004</v>
      </c>
      <c r="K331" s="37">
        <v>73.379000000000005</v>
      </c>
      <c r="L331" s="37">
        <v>65.602000000000004</v>
      </c>
      <c r="M331" s="37">
        <v>222.48599999999999</v>
      </c>
      <c r="N331" s="37">
        <v>222.54599999999999</v>
      </c>
      <c r="O331" s="37">
        <v>96.402240423009303</v>
      </c>
      <c r="P331" s="37">
        <v>107.83055394652602</v>
      </c>
      <c r="Q331" s="37">
        <v>99.973039281766461</v>
      </c>
      <c r="R331" s="40" t="str">
        <f t="shared" si="5"/>
        <v>35.30.11.110234</v>
      </c>
      <c r="S331" s="37"/>
      <c r="T331" s="37" t="str">
        <f>VLOOKUP(Таблица1[[#This Row],[ОКЕИ]],'для единиц измирения'!$G$4:$H$1900,2,FALSE)</f>
        <v>тыс.усл. банок</v>
      </c>
      <c r="U331" s="38" t="str">
        <f>LEFT(Таблица1[[#This Row],[ОКПД]],2)</f>
        <v>10</v>
      </c>
    </row>
    <row r="332" spans="1:21" hidden="1" x14ac:dyDescent="0.25">
      <c r="A332" s="39">
        <v>44986</v>
      </c>
      <c r="B332" s="40" t="s">
        <v>17</v>
      </c>
      <c r="C332" s="40" t="s">
        <v>18</v>
      </c>
      <c r="D332" s="40" t="s">
        <v>19</v>
      </c>
      <c r="E332" s="40"/>
      <c r="F332" s="40">
        <v>168</v>
      </c>
      <c r="G332" s="40" t="s">
        <v>298</v>
      </c>
      <c r="H332" s="40" t="s">
        <v>366</v>
      </c>
      <c r="I332" s="40"/>
      <c r="J332" s="40"/>
      <c r="K332" s="40"/>
      <c r="L332" s="40"/>
      <c r="M332" s="40"/>
      <c r="N332" s="40"/>
      <c r="O332" s="40"/>
      <c r="P332" s="40"/>
      <c r="Q332" s="40"/>
      <c r="R332" s="40" t="str">
        <f t="shared" si="5"/>
        <v>10.11.12.003.АГ168</v>
      </c>
      <c r="S332" s="40"/>
      <c r="T332" s="40" t="str">
        <f>VLOOKUP(Таблица1[[#This Row],[ОКЕИ]],'для единиц измирения'!$G$4:$H$1900,2,FALSE)</f>
        <v>тыс.полу-литров</v>
      </c>
      <c r="U332" s="41"/>
    </row>
    <row r="333" spans="1:21" hidden="1" x14ac:dyDescent="0.25">
      <c r="A333" s="36">
        <v>44986</v>
      </c>
      <c r="B333" s="37" t="s">
        <v>17</v>
      </c>
      <c r="C333" s="37" t="s">
        <v>18</v>
      </c>
      <c r="D333" s="37" t="s">
        <v>19</v>
      </c>
      <c r="E333" s="37"/>
      <c r="F333" s="37">
        <v>168</v>
      </c>
      <c r="G333" s="37" t="s">
        <v>298</v>
      </c>
      <c r="H333" s="37" t="s">
        <v>127</v>
      </c>
      <c r="I333" s="37">
        <v>4</v>
      </c>
      <c r="J333" s="37">
        <v>6.83</v>
      </c>
      <c r="K333" s="37">
        <v>6.25</v>
      </c>
      <c r="L333" s="37">
        <v>7.9729999999999999</v>
      </c>
      <c r="M333" s="37">
        <v>18.899999999999999</v>
      </c>
      <c r="N333" s="37">
        <v>19.256</v>
      </c>
      <c r="O333" s="37">
        <v>109.28</v>
      </c>
      <c r="P333" s="37">
        <v>85.66411639282579</v>
      </c>
      <c r="Q333" s="37">
        <v>98.151225592023266</v>
      </c>
      <c r="R333" s="40" t="str">
        <f t="shared" si="5"/>
        <v>10.51.40168</v>
      </c>
      <c r="S333" s="37"/>
      <c r="T333" s="37" t="str">
        <f>VLOOKUP(Таблица1[[#This Row],[ОКЕИ]],'для единиц измирения'!$G$4:$H$1900,2,FALSE)</f>
        <v>тыс.руб</v>
      </c>
      <c r="U333" s="38" t="str">
        <f>LEFT(Таблица1[[#This Row],[ОКПД]],2)</f>
        <v>31</v>
      </c>
    </row>
    <row r="334" spans="1:21" hidden="1" x14ac:dyDescent="0.25">
      <c r="A334" s="39">
        <v>44986</v>
      </c>
      <c r="B334" s="40" t="s">
        <v>17</v>
      </c>
      <c r="C334" s="40" t="s">
        <v>18</v>
      </c>
      <c r="D334" s="40" t="s">
        <v>19</v>
      </c>
      <c r="E334" s="40"/>
      <c r="F334" s="40">
        <v>168</v>
      </c>
      <c r="G334" s="40" t="s">
        <v>298</v>
      </c>
      <c r="H334" s="40" t="s">
        <v>61</v>
      </c>
      <c r="I334" s="40">
        <v>5</v>
      </c>
      <c r="J334" s="40">
        <v>18.111999999999998</v>
      </c>
      <c r="K334" s="40">
        <v>14.792999999999999</v>
      </c>
      <c r="L334" s="40">
        <v>27.361999999999998</v>
      </c>
      <c r="M334" s="40">
        <v>41.523000000000003</v>
      </c>
      <c r="N334" s="40">
        <v>57.168999999999997</v>
      </c>
      <c r="O334" s="40">
        <v>122.43628743324545</v>
      </c>
      <c r="P334" s="40">
        <v>66.193991667275782</v>
      </c>
      <c r="Q334" s="40">
        <v>72.632020850460918</v>
      </c>
      <c r="R334" s="40" t="str">
        <f t="shared" si="5"/>
        <v>10.20168</v>
      </c>
      <c r="S334" s="40"/>
      <c r="T334" s="40" t="str">
        <f>VLOOKUP(Таблица1[[#This Row],[ОКЕИ]],'для единиц измирения'!$G$4:$H$1900,2,FALSE)</f>
        <v>тыс. тонн</v>
      </c>
      <c r="U334" s="41" t="str">
        <f>LEFT(Таблица1[[#This Row],[ОКПД]],2)</f>
        <v>05</v>
      </c>
    </row>
    <row r="335" spans="1:21" hidden="1" x14ac:dyDescent="0.25">
      <c r="A335" s="36">
        <v>44986</v>
      </c>
      <c r="B335" s="37" t="s">
        <v>17</v>
      </c>
      <c r="C335" s="37" t="s">
        <v>18</v>
      </c>
      <c r="D335" s="37" t="s">
        <v>19</v>
      </c>
      <c r="E335" s="37" t="s">
        <v>20</v>
      </c>
      <c r="F335" s="37">
        <v>168</v>
      </c>
      <c r="G335" s="37" t="s">
        <v>298</v>
      </c>
      <c r="H335" s="37" t="s">
        <v>183</v>
      </c>
      <c r="I335" s="37">
        <v>3</v>
      </c>
      <c r="J335" s="37">
        <v>0.21</v>
      </c>
      <c r="K335" s="37">
        <v>0.18</v>
      </c>
      <c r="L335" s="37">
        <v>0.14000000000000001</v>
      </c>
      <c r="M335" s="37">
        <v>0.8</v>
      </c>
      <c r="N335" s="37">
        <v>0.37</v>
      </c>
      <c r="O335" s="37">
        <v>116.66666666666667</v>
      </c>
      <c r="P335" s="37">
        <v>150</v>
      </c>
      <c r="Q335" s="37">
        <v>216.21621621621622</v>
      </c>
      <c r="R335" s="40" t="str">
        <f t="shared" si="5"/>
        <v>10.71.11.200_168</v>
      </c>
      <c r="S335" s="37" t="e">
        <f>VLOOKUP(Таблица1[[#This Row],[ИД]],R$1:S$132,2,FALSE)</f>
        <v>#N/A</v>
      </c>
      <c r="T335" s="37" t="str">
        <f>VLOOKUP(Таблица1[[#This Row],[ОКЕИ]],'для единиц измирения'!$G$4:$H$1900,2,FALSE)</f>
        <v>тонн</v>
      </c>
      <c r="U335" s="38" t="str">
        <f>LEFT(Таблица1[[#This Row],[ОКПД]],2)</f>
        <v>03</v>
      </c>
    </row>
    <row r="336" spans="1:21" hidden="1" x14ac:dyDescent="0.25">
      <c r="A336" s="39">
        <v>44986</v>
      </c>
      <c r="B336" s="40" t="s">
        <v>17</v>
      </c>
      <c r="C336" s="40" t="s">
        <v>18</v>
      </c>
      <c r="D336" s="40" t="s">
        <v>19</v>
      </c>
      <c r="E336" s="40"/>
      <c r="F336" s="40">
        <v>882</v>
      </c>
      <c r="G336" s="40" t="s">
        <v>298</v>
      </c>
      <c r="H336" s="40" t="s">
        <v>322</v>
      </c>
      <c r="I336" s="40"/>
      <c r="J336" s="40"/>
      <c r="K336" s="40"/>
      <c r="L336" s="40"/>
      <c r="M336" s="40">
        <v>0.53</v>
      </c>
      <c r="N336" s="40">
        <v>0.34</v>
      </c>
      <c r="O336" s="40"/>
      <c r="P336" s="40"/>
      <c r="Q336" s="40">
        <v>155.88235294117646</v>
      </c>
      <c r="R336" s="40" t="str">
        <f t="shared" si="5"/>
        <v>10.13.15.130882</v>
      </c>
      <c r="S336" s="40"/>
      <c r="T336" s="40" t="str">
        <f>VLOOKUP(Таблица1[[#This Row],[ОКЕИ]],'для единиц измирения'!$G$4:$H$1900,2,FALSE)</f>
        <v>млн. кВт. ч</v>
      </c>
      <c r="U336" s="41" t="str">
        <f>LEFT(Таблица1[[#This Row],[ОКПД]],2)</f>
        <v>35</v>
      </c>
    </row>
    <row r="337" spans="1:21" hidden="1" x14ac:dyDescent="0.25">
      <c r="A337" s="36">
        <v>44986</v>
      </c>
      <c r="B337" s="37" t="s">
        <v>17</v>
      </c>
      <c r="C337" s="37" t="s">
        <v>18</v>
      </c>
      <c r="D337" s="37" t="s">
        <v>19</v>
      </c>
      <c r="E337" s="37"/>
      <c r="F337" s="37">
        <v>882</v>
      </c>
      <c r="G337" s="37" t="s">
        <v>298</v>
      </c>
      <c r="H337" s="37" t="s">
        <v>367</v>
      </c>
      <c r="I337" s="37"/>
      <c r="J337" s="37"/>
      <c r="K337" s="37"/>
      <c r="L337" s="37"/>
      <c r="M337" s="37"/>
      <c r="N337" s="37"/>
      <c r="O337" s="37"/>
      <c r="P337" s="37"/>
      <c r="Q337" s="37"/>
      <c r="R337" s="40" t="str">
        <f t="shared" si="5"/>
        <v>10.39.18.110882</v>
      </c>
      <c r="S337" s="37"/>
      <c r="T337" s="37" t="str">
        <f>VLOOKUP(Таблица1[[#This Row],[ОКЕИ]],'для единиц измирения'!$G$4:$H$1900,2,FALSE)</f>
        <v>тонн</v>
      </c>
      <c r="U337" s="38" t="str">
        <f>LEFT(Таблица1[[#This Row],[ОКПД]],2)</f>
        <v>10</v>
      </c>
    </row>
    <row r="338" spans="1:21" hidden="1" x14ac:dyDescent="0.25">
      <c r="A338" s="39">
        <v>44986</v>
      </c>
      <c r="B338" s="40" t="s">
        <v>17</v>
      </c>
      <c r="C338" s="40" t="s">
        <v>18</v>
      </c>
      <c r="D338" s="40" t="s">
        <v>19</v>
      </c>
      <c r="E338" s="40"/>
      <c r="F338" s="40">
        <v>384</v>
      </c>
      <c r="G338" s="40" t="s">
        <v>298</v>
      </c>
      <c r="H338" s="40" t="s">
        <v>246</v>
      </c>
      <c r="I338" s="40"/>
      <c r="J338" s="40"/>
      <c r="K338" s="40"/>
      <c r="L338" s="40"/>
      <c r="M338" s="40"/>
      <c r="N338" s="40"/>
      <c r="O338" s="40"/>
      <c r="P338" s="40"/>
      <c r="Q338" s="40"/>
      <c r="R338" s="40" t="str">
        <f t="shared" si="5"/>
        <v>20.51.1384</v>
      </c>
      <c r="S338" s="40"/>
      <c r="T338" s="40" t="str">
        <f>VLOOKUP(Таблица1[[#This Row],[ОКЕИ]],'для единиц измирения'!$G$4:$H$1900,2,FALSE)</f>
        <v>тонн</v>
      </c>
      <c r="U338" s="41" t="str">
        <f>LEFT(Таблица1[[#This Row],[ОКПД]],2)</f>
        <v>10</v>
      </c>
    </row>
    <row r="339" spans="1:21" hidden="1" x14ac:dyDescent="0.25">
      <c r="A339" s="36">
        <v>44986</v>
      </c>
      <c r="B339" s="37" t="s">
        <v>17</v>
      </c>
      <c r="C339" s="37" t="s">
        <v>18</v>
      </c>
      <c r="D339" s="37" t="s">
        <v>19</v>
      </c>
      <c r="E339" s="37"/>
      <c r="F339" s="37">
        <v>168</v>
      </c>
      <c r="G339" s="37" t="s">
        <v>298</v>
      </c>
      <c r="H339" s="37" t="s">
        <v>192</v>
      </c>
      <c r="I339" s="37">
        <v>3</v>
      </c>
      <c r="J339" s="37">
        <v>1.1399999999999999</v>
      </c>
      <c r="K339" s="37">
        <v>0.85</v>
      </c>
      <c r="L339" s="37">
        <v>1.1120000000000001</v>
      </c>
      <c r="M339" s="37">
        <v>2.83</v>
      </c>
      <c r="N339" s="37">
        <v>2.7170000000000001</v>
      </c>
      <c r="O339" s="37">
        <v>134.11764705882354</v>
      </c>
      <c r="P339" s="37">
        <v>102.5179856115108</v>
      </c>
      <c r="Q339" s="37">
        <v>104.15899889584099</v>
      </c>
      <c r="R339" s="40" t="str">
        <f t="shared" si="5"/>
        <v>10.72.12168</v>
      </c>
      <c r="S339" s="37"/>
      <c r="T339" s="37" t="str">
        <f>VLOOKUP(Таблица1[[#This Row],[ОКЕИ]],'для единиц измирения'!$G$4:$H$1900,2,FALSE)</f>
        <v>тонн</v>
      </c>
      <c r="U339" s="38" t="str">
        <f>LEFT(Таблица1[[#This Row],[ОКПД]],2)</f>
        <v>10</v>
      </c>
    </row>
    <row r="340" spans="1:21" hidden="1" x14ac:dyDescent="0.25">
      <c r="A340" s="39">
        <v>44986</v>
      </c>
      <c r="B340" s="40" t="s">
        <v>17</v>
      </c>
      <c r="C340" s="40" t="s">
        <v>18</v>
      </c>
      <c r="D340" s="40" t="s">
        <v>19</v>
      </c>
      <c r="E340" s="40"/>
      <c r="F340" s="40">
        <v>882</v>
      </c>
      <c r="G340" s="40" t="s">
        <v>298</v>
      </c>
      <c r="H340" s="40" t="s">
        <v>61</v>
      </c>
      <c r="I340" s="40">
        <v>3</v>
      </c>
      <c r="J340" s="40">
        <v>0.79700000000000004</v>
      </c>
      <c r="K340" s="40">
        <v>1.329</v>
      </c>
      <c r="L340" s="40">
        <v>0.71799999999999997</v>
      </c>
      <c r="M340" s="40">
        <v>2.657</v>
      </c>
      <c r="N340" s="40">
        <v>1.6679999999999999</v>
      </c>
      <c r="O340" s="40">
        <v>59.969902182091801</v>
      </c>
      <c r="P340" s="40">
        <v>111.00278551532034</v>
      </c>
      <c r="Q340" s="40">
        <v>159.2925659472422</v>
      </c>
      <c r="R340" s="40" t="str">
        <f t="shared" si="5"/>
        <v>10.20882</v>
      </c>
      <c r="S340" s="40"/>
      <c r="T340" s="40" t="str">
        <f>VLOOKUP(Таблица1[[#This Row],[ОКЕИ]],'для единиц измирения'!$G$4:$H$1900,2,FALSE)</f>
        <v>тонн</v>
      </c>
      <c r="U340" s="41" t="str">
        <f>LEFT(Таблица1[[#This Row],[ОКПД]],2)</f>
        <v>10</v>
      </c>
    </row>
    <row r="341" spans="1:21" hidden="1" x14ac:dyDescent="0.25">
      <c r="A341" s="36">
        <v>44986</v>
      </c>
      <c r="B341" s="37" t="s">
        <v>17</v>
      </c>
      <c r="C341" s="37" t="s">
        <v>18</v>
      </c>
      <c r="D341" s="37" t="s">
        <v>19</v>
      </c>
      <c r="E341" s="37" t="s">
        <v>20</v>
      </c>
      <c r="F341" s="37">
        <v>168</v>
      </c>
      <c r="G341" s="37" t="s">
        <v>298</v>
      </c>
      <c r="H341" s="37" t="s">
        <v>175</v>
      </c>
      <c r="I341" s="37">
        <v>13</v>
      </c>
      <c r="J341" s="37">
        <v>174.59</v>
      </c>
      <c r="K341" s="37">
        <v>153.27199999999999</v>
      </c>
      <c r="L341" s="37">
        <v>179.22399999999999</v>
      </c>
      <c r="M341" s="37">
        <v>480.71199999999999</v>
      </c>
      <c r="N341" s="37">
        <v>490.71699999999998</v>
      </c>
      <c r="O341" s="37">
        <v>113.90860692102927</v>
      </c>
      <c r="P341" s="37">
        <v>97.414408784537784</v>
      </c>
      <c r="Q341" s="37">
        <v>97.961146648679374</v>
      </c>
      <c r="R341" s="40" t="str">
        <f t="shared" si="5"/>
        <v>10.71.11.100_168</v>
      </c>
      <c r="S341" s="37" t="str">
        <f>VLOOKUP(Таблица1[[#This Row],[ИД]],R$1:S$132,2,FALSE)</f>
        <v>Сливки</v>
      </c>
      <c r="T341" s="37" t="str">
        <f>VLOOKUP(Таблица1[[#This Row],[ОКЕИ]],'для единиц измирения'!$G$4:$H$1900,2,FALSE)</f>
        <v>тонн</v>
      </c>
      <c r="U341" s="38" t="str">
        <f>LEFT(Таблица1[[#This Row],[ОКПД]],2)</f>
        <v>10</v>
      </c>
    </row>
    <row r="342" spans="1:21" hidden="1" x14ac:dyDescent="0.25">
      <c r="A342" s="39">
        <v>44986</v>
      </c>
      <c r="B342" s="40" t="s">
        <v>17</v>
      </c>
      <c r="C342" s="40" t="s">
        <v>18</v>
      </c>
      <c r="D342" s="40" t="s">
        <v>19</v>
      </c>
      <c r="E342" s="40"/>
      <c r="F342" s="40">
        <v>384</v>
      </c>
      <c r="G342" s="40" t="s">
        <v>298</v>
      </c>
      <c r="H342" s="40" t="s">
        <v>235</v>
      </c>
      <c r="I342" s="40">
        <v>6</v>
      </c>
      <c r="J342" s="40">
        <v>264.5</v>
      </c>
      <c r="K342" s="40">
        <v>358</v>
      </c>
      <c r="L342" s="40">
        <v>475.7</v>
      </c>
      <c r="M342" s="40">
        <v>827.1</v>
      </c>
      <c r="N342" s="40">
        <v>959.4</v>
      </c>
      <c r="O342" s="40">
        <v>73.882681564245814</v>
      </c>
      <c r="P342" s="40">
        <v>55.602270338448605</v>
      </c>
      <c r="Q342" s="40">
        <v>86.210131332082554</v>
      </c>
      <c r="R342" s="40" t="str">
        <f t="shared" si="5"/>
        <v>18.1384</v>
      </c>
      <c r="S342" s="40"/>
      <c r="T342" s="40" t="str">
        <f>VLOOKUP(Таблица1[[#This Row],[ОКЕИ]],'для единиц измирения'!$G$4:$H$1900,2,FALSE)</f>
        <v>тонн</v>
      </c>
      <c r="U342" s="41" t="str">
        <f>LEFT(Таблица1[[#This Row],[ОКПД]],2)</f>
        <v>10</v>
      </c>
    </row>
    <row r="343" spans="1:21" hidden="1" x14ac:dyDescent="0.25">
      <c r="A343" s="36">
        <v>44986</v>
      </c>
      <c r="B343" s="37" t="s">
        <v>17</v>
      </c>
      <c r="C343" s="37" t="s">
        <v>18</v>
      </c>
      <c r="D343" s="37" t="s">
        <v>19</v>
      </c>
      <c r="E343" s="37"/>
      <c r="F343" s="37">
        <v>168</v>
      </c>
      <c r="G343" s="37" t="s">
        <v>298</v>
      </c>
      <c r="H343" s="37" t="s">
        <v>146</v>
      </c>
      <c r="I343" s="37">
        <v>3</v>
      </c>
      <c r="J343" s="37">
        <v>2.4500000000000002</v>
      </c>
      <c r="K343" s="37">
        <v>2.46</v>
      </c>
      <c r="L343" s="37">
        <v>3.1080000000000001</v>
      </c>
      <c r="M343" s="37">
        <v>7.12</v>
      </c>
      <c r="N343" s="37">
        <v>7.8380000000000001</v>
      </c>
      <c r="O343" s="37">
        <v>99.59349593495935</v>
      </c>
      <c r="P343" s="37">
        <v>78.828828828828833</v>
      </c>
      <c r="Q343" s="37">
        <v>90.83949987241644</v>
      </c>
      <c r="R343" s="40" t="str">
        <f t="shared" si="5"/>
        <v>10.51.52.130168</v>
      </c>
      <c r="S343" s="37"/>
      <c r="T343" s="37" t="str">
        <f>VLOOKUP(Таблица1[[#This Row],[ОКЕИ]],'для единиц измирения'!$G$4:$H$1900,2,FALSE)</f>
        <v>тонн</v>
      </c>
      <c r="U343" s="38" t="str">
        <f>LEFT(Таблица1[[#This Row],[ОКПД]],2)</f>
        <v>10</v>
      </c>
    </row>
    <row r="344" spans="1:21" hidden="1" x14ac:dyDescent="0.25">
      <c r="A344" s="39">
        <v>44986</v>
      </c>
      <c r="B344" s="40" t="s">
        <v>17</v>
      </c>
      <c r="C344" s="40" t="s">
        <v>18</v>
      </c>
      <c r="D344" s="40" t="s">
        <v>19</v>
      </c>
      <c r="E344" s="40"/>
      <c r="F344" s="40">
        <v>247</v>
      </c>
      <c r="G344" s="40" t="s">
        <v>298</v>
      </c>
      <c r="H344" s="40" t="s">
        <v>271</v>
      </c>
      <c r="I344" s="40">
        <v>3</v>
      </c>
      <c r="J344" s="40">
        <v>25.645</v>
      </c>
      <c r="K344" s="40">
        <v>25.606999999999999</v>
      </c>
      <c r="L344" s="40">
        <v>25.321000000000002</v>
      </c>
      <c r="M344" s="40">
        <v>79.067999999999998</v>
      </c>
      <c r="N344" s="40">
        <v>80.091999999999999</v>
      </c>
      <c r="O344" s="40">
        <v>100.14839692271644</v>
      </c>
      <c r="P344" s="40">
        <v>101.27957031712808</v>
      </c>
      <c r="Q344" s="40">
        <v>98.721470309144479</v>
      </c>
      <c r="R344" s="40" t="str">
        <f t="shared" si="5"/>
        <v>35.11.10.112247</v>
      </c>
      <c r="S344" s="40"/>
      <c r="T344" s="40" t="str">
        <f>VLOOKUP(Таблица1[[#This Row],[ОКЕИ]],'для единиц измирения'!$G$4:$H$1900,2,FALSE)</f>
        <v>тыс. дкл</v>
      </c>
      <c r="U344" s="41" t="str">
        <f>LEFT(Таблица1[[#This Row],[ОКПД]],2)</f>
        <v>11</v>
      </c>
    </row>
    <row r="345" spans="1:21" hidden="1" x14ac:dyDescent="0.25">
      <c r="A345" s="36">
        <v>44986</v>
      </c>
      <c r="B345" s="37" t="s">
        <v>17</v>
      </c>
      <c r="C345" s="37" t="s">
        <v>18</v>
      </c>
      <c r="D345" s="37" t="s">
        <v>19</v>
      </c>
      <c r="E345" s="37"/>
      <c r="F345" s="37">
        <v>384</v>
      </c>
      <c r="G345" s="37" t="s">
        <v>298</v>
      </c>
      <c r="H345" s="37" t="s">
        <v>355</v>
      </c>
      <c r="I345" s="37">
        <v>3</v>
      </c>
      <c r="J345" s="37">
        <v>273</v>
      </c>
      <c r="K345" s="37"/>
      <c r="L345" s="37"/>
      <c r="M345" s="37">
        <v>273</v>
      </c>
      <c r="N345" s="37"/>
      <c r="O345" s="37"/>
      <c r="P345" s="37"/>
      <c r="Q345" s="37"/>
      <c r="R345" s="40" t="str">
        <f t="shared" si="5"/>
        <v>17.23.1384</v>
      </c>
      <c r="S345" s="37"/>
      <c r="T345" s="37" t="str">
        <f>VLOOKUP(Таблица1[[#This Row],[ОКЕИ]],'для единиц измирения'!$G$4:$H$1900,2,FALSE)</f>
        <v>тыс. Гкал</v>
      </c>
      <c r="U345" s="38" t="str">
        <f>LEFT(Таблица1[[#This Row],[ОКПД]],2)</f>
        <v>35</v>
      </c>
    </row>
    <row r="346" spans="1:21" hidden="1" x14ac:dyDescent="0.25">
      <c r="A346" s="39">
        <v>44986</v>
      </c>
      <c r="B346" s="40" t="s">
        <v>17</v>
      </c>
      <c r="C346" s="40" t="s">
        <v>18</v>
      </c>
      <c r="D346" s="40" t="s">
        <v>19</v>
      </c>
      <c r="E346" s="40"/>
      <c r="F346" s="40">
        <v>882</v>
      </c>
      <c r="G346" s="40" t="s">
        <v>298</v>
      </c>
      <c r="H346" s="40" t="s">
        <v>368</v>
      </c>
      <c r="I346" s="40"/>
      <c r="J346" s="40"/>
      <c r="K346" s="40"/>
      <c r="L346" s="40"/>
      <c r="M346" s="40"/>
      <c r="N346" s="40"/>
      <c r="O346" s="40"/>
      <c r="P346" s="40"/>
      <c r="Q346" s="40"/>
      <c r="R346" s="40" t="str">
        <f t="shared" si="5"/>
        <v>10.39.18882</v>
      </c>
      <c r="S346" s="40"/>
      <c r="T346" s="40" t="str">
        <f>VLOOKUP(Таблица1[[#This Row],[ОКЕИ]],'для единиц измирения'!$G$4:$H$1900,2,FALSE)</f>
        <v>тыс.усл. банок</v>
      </c>
      <c r="U346" s="41" t="str">
        <f>LEFT(Таблица1[[#This Row],[ОКПД]],2)</f>
        <v>10</v>
      </c>
    </row>
    <row r="347" spans="1:21" hidden="1" x14ac:dyDescent="0.25">
      <c r="A347" s="36">
        <v>44986</v>
      </c>
      <c r="B347" s="37" t="s">
        <v>17</v>
      </c>
      <c r="C347" s="37" t="s">
        <v>18</v>
      </c>
      <c r="D347" s="37" t="s">
        <v>19</v>
      </c>
      <c r="E347" s="37"/>
      <c r="F347" s="37">
        <v>168</v>
      </c>
      <c r="G347" s="37" t="s">
        <v>298</v>
      </c>
      <c r="H347" s="37" t="s">
        <v>137</v>
      </c>
      <c r="I347" s="37">
        <v>3</v>
      </c>
      <c r="J347" s="37">
        <v>4.1900000000000004</v>
      </c>
      <c r="K347" s="37">
        <v>3.72</v>
      </c>
      <c r="L347" s="37">
        <v>4.5030000000000001</v>
      </c>
      <c r="M347" s="37">
        <v>11.29</v>
      </c>
      <c r="N347" s="37">
        <v>10.896000000000001</v>
      </c>
      <c r="O347" s="37">
        <v>112.63440860215054</v>
      </c>
      <c r="P347" s="37">
        <v>93.049078392182992</v>
      </c>
      <c r="Q347" s="37">
        <v>103.61600587371512</v>
      </c>
      <c r="R347" s="40" t="str">
        <f t="shared" si="5"/>
        <v>10.51.40.310168</v>
      </c>
      <c r="S347" s="37"/>
      <c r="T347" s="37" t="str">
        <f>VLOOKUP(Таблица1[[#This Row],[ОКЕИ]],'для единиц измирения'!$G$4:$H$1900,2,FALSE)</f>
        <v>тонн</v>
      </c>
      <c r="U347" s="38" t="str">
        <f>LEFT(Таблица1[[#This Row],[ОКПД]],2)</f>
        <v>10</v>
      </c>
    </row>
    <row r="348" spans="1:21" hidden="1" x14ac:dyDescent="0.25">
      <c r="A348" s="39">
        <v>44986</v>
      </c>
      <c r="B348" s="40" t="s">
        <v>17</v>
      </c>
      <c r="C348" s="40" t="s">
        <v>18</v>
      </c>
      <c r="D348" s="40" t="s">
        <v>19</v>
      </c>
      <c r="E348" s="40" t="s">
        <v>20</v>
      </c>
      <c r="F348" s="40">
        <v>168</v>
      </c>
      <c r="G348" s="40" t="s">
        <v>298</v>
      </c>
      <c r="H348" s="40" t="s">
        <v>177</v>
      </c>
      <c r="I348" s="40">
        <v>12</v>
      </c>
      <c r="J348" s="40">
        <v>147.57</v>
      </c>
      <c r="K348" s="40">
        <v>128.91</v>
      </c>
      <c r="L348" s="40">
        <v>153.047</v>
      </c>
      <c r="M348" s="40">
        <v>409.06</v>
      </c>
      <c r="N348" s="40">
        <v>414.80900000000003</v>
      </c>
      <c r="O348" s="40">
        <v>114.47521526646497</v>
      </c>
      <c r="P348" s="40">
        <v>96.421360758459826</v>
      </c>
      <c r="Q348" s="40">
        <v>98.614060929246961</v>
      </c>
      <c r="R348" s="40" t="str">
        <f t="shared" si="5"/>
        <v>10.71.11.110_168</v>
      </c>
      <c r="S348" s="40" t="str">
        <f>VLOOKUP(Таблица1[[#This Row],[ИД]],R$1:S$132,2,FALSE)</f>
        <v>Изделия колбасные из термически обработанных ингредиентов</v>
      </c>
      <c r="T348" s="40" t="str">
        <f>VLOOKUP(Таблица1[[#This Row],[ОКЕИ]],'для единиц измирения'!$G$4:$H$1900,2,FALSE)</f>
        <v>тонн</v>
      </c>
      <c r="U348" s="41" t="str">
        <f>LEFT(Таблица1[[#This Row],[ОКПД]],2)</f>
        <v>10</v>
      </c>
    </row>
    <row r="349" spans="1:21" hidden="1" x14ac:dyDescent="0.25">
      <c r="A349" s="36">
        <v>44986</v>
      </c>
      <c r="B349" s="37" t="s">
        <v>17</v>
      </c>
      <c r="C349" s="37" t="s">
        <v>18</v>
      </c>
      <c r="D349" s="37" t="s">
        <v>19</v>
      </c>
      <c r="E349" s="37"/>
      <c r="F349" s="37">
        <v>234</v>
      </c>
      <c r="G349" s="37" t="s">
        <v>298</v>
      </c>
      <c r="H349" s="37" t="s">
        <v>338</v>
      </c>
      <c r="I349" s="37"/>
      <c r="J349" s="37"/>
      <c r="K349" s="37">
        <v>0.44900000000000001</v>
      </c>
      <c r="L349" s="37"/>
      <c r="M349" s="37">
        <v>0.95299999999999996</v>
      </c>
      <c r="N349" s="37"/>
      <c r="O349" s="37"/>
      <c r="P349" s="37"/>
      <c r="Q349" s="37"/>
      <c r="R349" s="40" t="str">
        <f t="shared" si="5"/>
        <v>35.30.11.119234</v>
      </c>
      <c r="S349" s="37"/>
      <c r="T349" s="37" t="str">
        <f>VLOOKUP(Таблица1[[#This Row],[ОКЕИ]],'для единиц измирения'!$G$4:$H$1900,2,FALSE)</f>
        <v>тонн</v>
      </c>
      <c r="U349" s="38" t="str">
        <f>LEFT(Таблица1[[#This Row],[ОКПД]],2)</f>
        <v>10</v>
      </c>
    </row>
    <row r="350" spans="1:21" hidden="1" x14ac:dyDescent="0.25">
      <c r="A350" s="39">
        <v>44986</v>
      </c>
      <c r="B350" s="40" t="s">
        <v>17</v>
      </c>
      <c r="C350" s="40" t="s">
        <v>18</v>
      </c>
      <c r="D350" s="40" t="s">
        <v>19</v>
      </c>
      <c r="E350" s="40"/>
      <c r="F350" s="40">
        <v>796</v>
      </c>
      <c r="G350" s="40" t="s">
        <v>298</v>
      </c>
      <c r="H350" s="40" t="s">
        <v>257</v>
      </c>
      <c r="I350" s="40"/>
      <c r="J350" s="40"/>
      <c r="K350" s="40">
        <v>2</v>
      </c>
      <c r="L350" s="40"/>
      <c r="M350" s="40">
        <v>3</v>
      </c>
      <c r="N350" s="40">
        <v>3</v>
      </c>
      <c r="O350" s="40"/>
      <c r="P350" s="40"/>
      <c r="Q350" s="40">
        <v>100</v>
      </c>
      <c r="R350" s="40" t="str">
        <f t="shared" si="5"/>
        <v>31.09.12.120796</v>
      </c>
      <c r="S350" s="40"/>
      <c r="T350" s="40" t="str">
        <f>VLOOKUP(Таблица1[[#This Row],[ОКЕИ]],'для единиц измирения'!$G$4:$H$1900,2,FALSE)</f>
        <v>млн. кВт. ч</v>
      </c>
      <c r="U350" s="41" t="str">
        <f>LEFT(Таблица1[[#This Row],[ОКПД]],2)</f>
        <v>35</v>
      </c>
    </row>
    <row r="351" spans="1:21" hidden="1" x14ac:dyDescent="0.25">
      <c r="A351" s="36">
        <v>44986</v>
      </c>
      <c r="B351" s="37" t="s">
        <v>17</v>
      </c>
      <c r="C351" s="37" t="s">
        <v>18</v>
      </c>
      <c r="D351" s="37" t="s">
        <v>351</v>
      </c>
      <c r="E351" s="37"/>
      <c r="F351" s="37">
        <v>168</v>
      </c>
      <c r="G351" s="37" t="s">
        <v>298</v>
      </c>
      <c r="H351" s="37" t="s">
        <v>142</v>
      </c>
      <c r="I351" s="37">
        <v>4</v>
      </c>
      <c r="J351" s="37"/>
      <c r="K351" s="37"/>
      <c r="L351" s="37"/>
      <c r="M351" s="37"/>
      <c r="N351" s="37"/>
      <c r="O351" s="37"/>
      <c r="P351" s="37"/>
      <c r="Q351" s="37"/>
      <c r="R351" s="40" t="str">
        <f t="shared" si="5"/>
        <v>10.51.52.100168</v>
      </c>
      <c r="S351" s="37"/>
      <c r="T351" s="37" t="str">
        <f>VLOOKUP(Таблица1[[#This Row],[ОКЕИ]],'для единиц измирения'!$G$4:$H$1900,2,FALSE)</f>
        <v>тонн</v>
      </c>
      <c r="U351" s="38" t="str">
        <f>LEFT(Таблица1[[#This Row],[ОКПД]],2)</f>
        <v>10</v>
      </c>
    </row>
    <row r="352" spans="1:21" hidden="1" x14ac:dyDescent="0.25">
      <c r="A352" s="39">
        <v>44986</v>
      </c>
      <c r="B352" s="40" t="s">
        <v>17</v>
      </c>
      <c r="C352" s="40" t="s">
        <v>18</v>
      </c>
      <c r="D352" s="40" t="s">
        <v>351</v>
      </c>
      <c r="E352" s="40"/>
      <c r="F352" s="40">
        <v>168</v>
      </c>
      <c r="G352" s="40" t="s">
        <v>298</v>
      </c>
      <c r="H352" s="40" t="s">
        <v>148</v>
      </c>
      <c r="I352" s="40">
        <v>4</v>
      </c>
      <c r="J352" s="40"/>
      <c r="K352" s="40"/>
      <c r="L352" s="40"/>
      <c r="M352" s="40"/>
      <c r="N352" s="40"/>
      <c r="O352" s="40"/>
      <c r="P352" s="40"/>
      <c r="Q352" s="40"/>
      <c r="R352" s="40" t="str">
        <f t="shared" si="5"/>
        <v>10.51.52.140168</v>
      </c>
      <c r="S352" s="40"/>
      <c r="T352" s="40" t="str">
        <f>VLOOKUP(Таблица1[[#This Row],[ОКЕИ]],'для единиц измирения'!$G$4:$H$1900,2,FALSE)</f>
        <v>тыс.полу-литров</v>
      </c>
      <c r="U352" s="41" t="str">
        <f>LEFT(Таблица1[[#This Row],[ОКПД]],2)</f>
        <v>11</v>
      </c>
    </row>
    <row r="353" spans="1:21" hidden="1" x14ac:dyDescent="0.25">
      <c r="A353" s="36">
        <v>44986</v>
      </c>
      <c r="B353" s="37" t="s">
        <v>17</v>
      </c>
      <c r="C353" s="37" t="s">
        <v>18</v>
      </c>
      <c r="D353" s="37" t="s">
        <v>351</v>
      </c>
      <c r="E353" s="37" t="s">
        <v>20</v>
      </c>
      <c r="F353" s="37">
        <v>384</v>
      </c>
      <c r="G353" s="37" t="s">
        <v>298</v>
      </c>
      <c r="H353" s="37" t="s">
        <v>353</v>
      </c>
      <c r="I353" s="37">
        <v>3</v>
      </c>
      <c r="J353" s="37"/>
      <c r="K353" s="37"/>
      <c r="L353" s="37"/>
      <c r="M353" s="37"/>
      <c r="N353" s="37"/>
      <c r="O353" s="37"/>
      <c r="P353" s="37"/>
      <c r="Q353" s="37"/>
      <c r="R353" s="40" t="str">
        <f t="shared" si="5"/>
        <v>17.23.13_384</v>
      </c>
      <c r="S353" s="37" t="s">
        <v>4757</v>
      </c>
      <c r="T353" s="37" t="str">
        <f>VLOOKUP(Таблица1[[#This Row],[ОКЕИ]],'для единиц измирения'!$G$4:$H$1900,2,FALSE)</f>
        <v>тыс. дкл</v>
      </c>
      <c r="U353" s="38" t="str">
        <f>LEFT(Таблица1[[#This Row],[ОКПД]],2)</f>
        <v>11</v>
      </c>
    </row>
    <row r="354" spans="1:21" hidden="1" x14ac:dyDescent="0.25">
      <c r="A354" s="39">
        <v>44986</v>
      </c>
      <c r="B354" s="40" t="s">
        <v>17</v>
      </c>
      <c r="C354" s="40" t="s">
        <v>18</v>
      </c>
      <c r="D354" s="40" t="s">
        <v>351</v>
      </c>
      <c r="E354" s="40" t="s">
        <v>20</v>
      </c>
      <c r="F354" s="40">
        <v>168</v>
      </c>
      <c r="G354" s="40" t="s">
        <v>298</v>
      </c>
      <c r="H354" s="40" t="s">
        <v>179</v>
      </c>
      <c r="I354" s="40">
        <v>9</v>
      </c>
      <c r="J354" s="40"/>
      <c r="K354" s="40"/>
      <c r="L354" s="40"/>
      <c r="M354" s="40"/>
      <c r="N354" s="40"/>
      <c r="O354" s="40"/>
      <c r="P354" s="40"/>
      <c r="Q354" s="40"/>
      <c r="R354" s="40" t="str">
        <f t="shared" si="5"/>
        <v>10.71.11.120_168</v>
      </c>
      <c r="S354" s="40" t="str">
        <f>VLOOKUP(Таблица1[[#This Row],[ИД]],R$1:S$132,2,FALSE)</f>
        <v>Пар и горячая вода</v>
      </c>
      <c r="T354" s="40" t="str">
        <f>VLOOKUP(Таблица1[[#This Row],[ОКЕИ]],'для единиц измирения'!$G$4:$H$1900,2,FALSE)</f>
        <v>тыс. Гкал</v>
      </c>
      <c r="U354" s="41" t="str">
        <f>LEFT(Таблица1[[#This Row],[ОКПД]],2)</f>
        <v>35</v>
      </c>
    </row>
    <row r="355" spans="1:21" hidden="1" x14ac:dyDescent="0.25">
      <c r="A355" s="36">
        <v>44986</v>
      </c>
      <c r="B355" s="37" t="s">
        <v>17</v>
      </c>
      <c r="C355" s="37" t="s">
        <v>18</v>
      </c>
      <c r="D355" s="37" t="s">
        <v>351</v>
      </c>
      <c r="E355" s="37"/>
      <c r="F355" s="37">
        <v>119</v>
      </c>
      <c r="G355" s="37" t="s">
        <v>298</v>
      </c>
      <c r="H355" s="37" t="s">
        <v>211</v>
      </c>
      <c r="I355" s="37">
        <v>3</v>
      </c>
      <c r="J355" s="37"/>
      <c r="K355" s="37"/>
      <c r="L355" s="37"/>
      <c r="M355" s="37"/>
      <c r="N355" s="37"/>
      <c r="O355" s="37"/>
      <c r="P355" s="37"/>
      <c r="Q355" s="37"/>
      <c r="R355" s="40" t="str">
        <f t="shared" si="5"/>
        <v>11.05.10119</v>
      </c>
      <c r="S355" s="37" t="str">
        <f>VLOOKUP(Таблица1[[#This Row],[ИД]],R$1:S$132,2,FALSE)</f>
        <v>Газ горючий природный (газ естественный)</v>
      </c>
      <c r="T355" s="37" t="str">
        <f>VLOOKUP(Таблица1[[#This Row],[ОКЕИ]],'для единиц измирения'!$G$4:$H$1900,2,FALSE)</f>
        <v>млн.м3</v>
      </c>
      <c r="U355" s="38" t="str">
        <f>LEFT(Таблица1[[#This Row],[ОКПД]],2)</f>
        <v>06</v>
      </c>
    </row>
    <row r="356" spans="1:21" hidden="1" x14ac:dyDescent="0.25">
      <c r="A356" s="39">
        <v>44986</v>
      </c>
      <c r="B356" s="40" t="s">
        <v>17</v>
      </c>
      <c r="C356" s="40" t="s">
        <v>18</v>
      </c>
      <c r="D356" s="40" t="s">
        <v>351</v>
      </c>
      <c r="E356" s="40"/>
      <c r="F356" s="40">
        <v>384</v>
      </c>
      <c r="G356" s="40" t="s">
        <v>298</v>
      </c>
      <c r="H356" s="40" t="s">
        <v>235</v>
      </c>
      <c r="I356" s="40">
        <v>6</v>
      </c>
      <c r="J356" s="40"/>
      <c r="K356" s="40"/>
      <c r="L356" s="40"/>
      <c r="M356" s="40"/>
      <c r="N356" s="40"/>
      <c r="O356" s="40"/>
      <c r="P356" s="40"/>
      <c r="Q356" s="40"/>
      <c r="R356" s="40" t="str">
        <f t="shared" si="5"/>
        <v>18.1384</v>
      </c>
      <c r="S356" s="40"/>
      <c r="T356" s="40" t="str">
        <f>VLOOKUP(Таблица1[[#This Row],[ОКЕИ]],'для единиц измирения'!$G$4:$H$1900,2,FALSE)</f>
        <v>штук</v>
      </c>
      <c r="U356" s="41" t="str">
        <f>LEFT(Таблица1[[#This Row],[ОКПД]],2)</f>
        <v>31</v>
      </c>
    </row>
    <row r="357" spans="1:21" hidden="1" x14ac:dyDescent="0.25">
      <c r="A357" s="36">
        <v>44986</v>
      </c>
      <c r="B357" s="37" t="s">
        <v>17</v>
      </c>
      <c r="C357" s="37" t="s">
        <v>18</v>
      </c>
      <c r="D357" s="37" t="s">
        <v>351</v>
      </c>
      <c r="E357" s="37"/>
      <c r="F357" s="37">
        <v>168</v>
      </c>
      <c r="G357" s="37" t="s">
        <v>298</v>
      </c>
      <c r="H357" s="37" t="s">
        <v>61</v>
      </c>
      <c r="I357" s="37">
        <v>5</v>
      </c>
      <c r="J357" s="37"/>
      <c r="K357" s="37"/>
      <c r="L357" s="37"/>
      <c r="M357" s="37"/>
      <c r="N357" s="37"/>
      <c r="O357" s="37"/>
      <c r="P357" s="37"/>
      <c r="Q357" s="37"/>
      <c r="R357" s="40" t="str">
        <f t="shared" si="5"/>
        <v>10.20168</v>
      </c>
      <c r="S357" s="37"/>
      <c r="T357" s="37" t="str">
        <f>VLOOKUP(Таблица1[[#This Row],[ОКЕИ]],'для единиц измирения'!$G$4:$H$1900,2,FALSE)</f>
        <v>тонн</v>
      </c>
      <c r="U357" s="38" t="str">
        <f>LEFT(Таблица1[[#This Row],[ОКПД]],2)</f>
        <v>10</v>
      </c>
    </row>
    <row r="358" spans="1:21" hidden="1" x14ac:dyDescent="0.25">
      <c r="A358" s="39">
        <v>44986</v>
      </c>
      <c r="B358" s="40" t="s">
        <v>17</v>
      </c>
      <c r="C358" s="40" t="s">
        <v>18</v>
      </c>
      <c r="D358" s="40" t="s">
        <v>351</v>
      </c>
      <c r="E358" s="40"/>
      <c r="F358" s="40">
        <v>168</v>
      </c>
      <c r="G358" s="40" t="s">
        <v>298</v>
      </c>
      <c r="H358" s="40" t="s">
        <v>81</v>
      </c>
      <c r="I358" s="40">
        <v>3</v>
      </c>
      <c r="J358" s="40"/>
      <c r="K358" s="40"/>
      <c r="L358" s="40"/>
      <c r="M358" s="40"/>
      <c r="N358" s="40"/>
      <c r="O358" s="40"/>
      <c r="P358" s="40"/>
      <c r="Q358" s="40"/>
      <c r="R358" s="40" t="str">
        <f t="shared" si="5"/>
        <v>10.20.2168</v>
      </c>
      <c r="S358" s="40"/>
      <c r="T358" s="40" t="str">
        <f>VLOOKUP(Таблица1[[#This Row],[ОКЕИ]],'для единиц измирения'!$G$4:$H$1900,2,FALSE)</f>
        <v>тыс.м3</v>
      </c>
      <c r="U358" s="41" t="str">
        <f>LEFT(Таблица1[[#This Row],[ОКПД]],2)</f>
        <v>20</v>
      </c>
    </row>
    <row r="359" spans="1:21" hidden="1" x14ac:dyDescent="0.25">
      <c r="A359" s="36">
        <v>44986</v>
      </c>
      <c r="B359" s="37" t="s">
        <v>17</v>
      </c>
      <c r="C359" s="37" t="s">
        <v>18</v>
      </c>
      <c r="D359" s="37" t="s">
        <v>351</v>
      </c>
      <c r="E359" s="37"/>
      <c r="F359" s="37">
        <v>247</v>
      </c>
      <c r="G359" s="37" t="s">
        <v>298</v>
      </c>
      <c r="H359" s="37" t="s">
        <v>273</v>
      </c>
      <c r="I359" s="37">
        <v>17</v>
      </c>
      <c r="J359" s="37"/>
      <c r="K359" s="37"/>
      <c r="L359" s="37"/>
      <c r="M359" s="37"/>
      <c r="N359" s="37"/>
      <c r="O359" s="37"/>
      <c r="P359" s="37"/>
      <c r="Q359" s="37"/>
      <c r="R359" s="40" t="str">
        <f t="shared" si="5"/>
        <v>35.11.10.114247</v>
      </c>
      <c r="S359" s="37"/>
      <c r="T359" s="37" t="str">
        <f>VLOOKUP(Таблица1[[#This Row],[ОКЕИ]],'для единиц измирения'!$G$4:$H$1900,2,FALSE)</f>
        <v>штук</v>
      </c>
      <c r="U359" s="38" t="str">
        <f>LEFT(Таблица1[[#This Row],[ОКПД]],2)</f>
        <v>31</v>
      </c>
    </row>
    <row r="360" spans="1:21" hidden="1" x14ac:dyDescent="0.25">
      <c r="A360" s="39">
        <v>44986</v>
      </c>
      <c r="B360" s="40" t="s">
        <v>17</v>
      </c>
      <c r="C360" s="40" t="s">
        <v>18</v>
      </c>
      <c r="D360" s="40" t="s">
        <v>351</v>
      </c>
      <c r="E360" s="40"/>
      <c r="F360" s="40">
        <v>128</v>
      </c>
      <c r="G360" s="40" t="s">
        <v>298</v>
      </c>
      <c r="H360" s="40" t="s">
        <v>219</v>
      </c>
      <c r="I360" s="40">
        <v>3</v>
      </c>
      <c r="J360" s="40"/>
      <c r="K360" s="40"/>
      <c r="L360" s="40"/>
      <c r="M360" s="40"/>
      <c r="N360" s="40"/>
      <c r="O360" s="40"/>
      <c r="P360" s="40"/>
      <c r="Q360" s="40"/>
      <c r="R360" s="40" t="str">
        <f t="shared" si="5"/>
        <v>11.07.11.120128</v>
      </c>
      <c r="S360" s="40"/>
      <c r="T360" s="40" t="str">
        <f>VLOOKUP(Таблица1[[#This Row],[ОКЕИ]],'для единиц измирения'!$G$4:$H$1900,2,FALSE)</f>
        <v>тыс.усл. банок</v>
      </c>
      <c r="U360" s="41" t="str">
        <f>LEFT(Таблица1[[#This Row],[ОКПД]],2)</f>
        <v>10</v>
      </c>
    </row>
    <row r="361" spans="1:21" hidden="1" x14ac:dyDescent="0.25">
      <c r="A361" s="36">
        <v>44986</v>
      </c>
      <c r="B361" s="37" t="s">
        <v>17</v>
      </c>
      <c r="C361" s="37" t="s">
        <v>18</v>
      </c>
      <c r="D361" s="37" t="s">
        <v>351</v>
      </c>
      <c r="E361" s="37"/>
      <c r="F361" s="37">
        <v>234</v>
      </c>
      <c r="G361" s="37" t="s">
        <v>298</v>
      </c>
      <c r="H361" s="37" t="s">
        <v>289</v>
      </c>
      <c r="I361" s="37">
        <v>3</v>
      </c>
      <c r="J361" s="37"/>
      <c r="K361" s="37"/>
      <c r="L361" s="37"/>
      <c r="M361" s="37"/>
      <c r="N361" s="37"/>
      <c r="O361" s="37"/>
      <c r="P361" s="37"/>
      <c r="Q361" s="37"/>
      <c r="R361" s="40" t="str">
        <f t="shared" si="5"/>
        <v>35.30.11.111234</v>
      </c>
      <c r="S361" s="37"/>
      <c r="T361" s="37" t="str">
        <f>VLOOKUP(Таблица1[[#This Row],[ОКЕИ]],'для единиц измирения'!$G$4:$H$1900,2,FALSE)</f>
        <v>тыс.усл. банок</v>
      </c>
      <c r="U361" s="38" t="str">
        <f>LEFT(Таблица1[[#This Row],[ОКПД]],2)</f>
        <v>10</v>
      </c>
    </row>
    <row r="362" spans="1:21" hidden="1" x14ac:dyDescent="0.25">
      <c r="A362" s="39">
        <v>44986</v>
      </c>
      <c r="B362" s="40" t="s">
        <v>17</v>
      </c>
      <c r="C362" s="40" t="s">
        <v>18</v>
      </c>
      <c r="D362" s="40" t="s">
        <v>351</v>
      </c>
      <c r="E362" s="40"/>
      <c r="F362" s="40">
        <v>384</v>
      </c>
      <c r="G362" s="40" t="s">
        <v>298</v>
      </c>
      <c r="H362" s="40" t="s">
        <v>238</v>
      </c>
      <c r="I362" s="40">
        <v>6</v>
      </c>
      <c r="J362" s="40"/>
      <c r="K362" s="40"/>
      <c r="L362" s="40"/>
      <c r="M362" s="40"/>
      <c r="N362" s="40"/>
      <c r="O362" s="40"/>
      <c r="P362" s="40"/>
      <c r="Q362" s="40"/>
      <c r="R362" s="40" t="str">
        <f t="shared" si="5"/>
        <v>18.11.10384</v>
      </c>
      <c r="S362" s="40"/>
      <c r="T362" s="40" t="str">
        <f>VLOOKUP(Таблица1[[#This Row],[ОКЕИ]],'для единиц измирения'!$G$4:$H$1900,2,FALSE)</f>
        <v>тыс.руб</v>
      </c>
      <c r="U362" s="41" t="str">
        <f>LEFT(Таблица1[[#This Row],[ОКПД]],2)</f>
        <v>17</v>
      </c>
    </row>
    <row r="363" spans="1:21" hidden="1" x14ac:dyDescent="0.25">
      <c r="A363" s="36">
        <v>44986</v>
      </c>
      <c r="B363" s="37" t="s">
        <v>17</v>
      </c>
      <c r="C363" s="37" t="s">
        <v>18</v>
      </c>
      <c r="D363" s="37" t="s">
        <v>351</v>
      </c>
      <c r="E363" s="37"/>
      <c r="F363" s="37">
        <v>168</v>
      </c>
      <c r="G363" s="37" t="s">
        <v>298</v>
      </c>
      <c r="H363" s="37" t="s">
        <v>127</v>
      </c>
      <c r="I363" s="37">
        <v>4</v>
      </c>
      <c r="J363" s="37"/>
      <c r="K363" s="37"/>
      <c r="L363" s="37"/>
      <c r="M363" s="37"/>
      <c r="N363" s="37"/>
      <c r="O363" s="37"/>
      <c r="P363" s="37"/>
      <c r="Q363" s="37"/>
      <c r="R363" s="40" t="str">
        <f t="shared" si="5"/>
        <v>10.51.40168</v>
      </c>
      <c r="S363" s="37"/>
      <c r="T363" s="37" t="str">
        <f>VLOOKUP(Таблица1[[#This Row],[ОКЕИ]],'для единиц измирения'!$G$4:$H$1900,2,FALSE)</f>
        <v>тыс.м3</v>
      </c>
      <c r="U363" s="38" t="str">
        <f>LEFT(Таблица1[[#This Row],[ОКПД]],2)</f>
        <v>08</v>
      </c>
    </row>
    <row r="364" spans="1:21" hidden="1" x14ac:dyDescent="0.25">
      <c r="A364" s="39">
        <v>44986</v>
      </c>
      <c r="B364" s="40" t="s">
        <v>17</v>
      </c>
      <c r="C364" s="40" t="s">
        <v>18</v>
      </c>
      <c r="D364" s="40" t="s">
        <v>351</v>
      </c>
      <c r="E364" s="40"/>
      <c r="F364" s="40">
        <v>168</v>
      </c>
      <c r="G364" s="40" t="s">
        <v>298</v>
      </c>
      <c r="H364" s="40" t="s">
        <v>160</v>
      </c>
      <c r="I364" s="40">
        <v>4</v>
      </c>
      <c r="J364" s="40"/>
      <c r="K364" s="40"/>
      <c r="L364" s="40"/>
      <c r="M364" s="40"/>
      <c r="N364" s="40"/>
      <c r="O364" s="40"/>
      <c r="P364" s="40"/>
      <c r="Q364" s="40"/>
      <c r="R364" s="40" t="str">
        <f t="shared" si="5"/>
        <v>10.51.56168</v>
      </c>
      <c r="S364" s="40"/>
      <c r="T364" s="40" t="str">
        <f>VLOOKUP(Таблица1[[#This Row],[ОКЕИ]],'для единиц измирения'!$G$4:$H$1900,2,FALSE)</f>
        <v>тонн</v>
      </c>
      <c r="U364" s="41" t="str">
        <f>LEFT(Таблица1[[#This Row],[ОКПД]],2)</f>
        <v>10</v>
      </c>
    </row>
    <row r="365" spans="1:21" hidden="1" x14ac:dyDescent="0.25">
      <c r="A365" s="36">
        <v>44986</v>
      </c>
      <c r="B365" s="37" t="s">
        <v>17</v>
      </c>
      <c r="C365" s="37" t="s">
        <v>18</v>
      </c>
      <c r="D365" s="37" t="s">
        <v>351</v>
      </c>
      <c r="E365" s="37"/>
      <c r="F365" s="37">
        <v>168</v>
      </c>
      <c r="G365" s="37" t="s">
        <v>298</v>
      </c>
      <c r="H365" s="37" t="s">
        <v>153</v>
      </c>
      <c r="I365" s="37">
        <v>4</v>
      </c>
      <c r="J365" s="37"/>
      <c r="K365" s="37"/>
      <c r="L365" s="37"/>
      <c r="M365" s="37"/>
      <c r="N365" s="37"/>
      <c r="O365" s="37"/>
      <c r="P365" s="37"/>
      <c r="Q365" s="37"/>
      <c r="R365" s="40" t="str">
        <f t="shared" si="5"/>
        <v>10.51.52.200168</v>
      </c>
      <c r="S365" s="37"/>
      <c r="T365" s="37" t="str">
        <f>VLOOKUP(Таблица1[[#This Row],[ОКЕИ]],'для единиц измирения'!$G$4:$H$1900,2,FALSE)</f>
        <v>тонн</v>
      </c>
      <c r="U365" s="38" t="str">
        <f>LEFT(Таблица1[[#This Row],[ОКПД]],2)</f>
        <v>10</v>
      </c>
    </row>
    <row r="366" spans="1:21" hidden="1" x14ac:dyDescent="0.25">
      <c r="A366" s="39">
        <v>44986</v>
      </c>
      <c r="B366" s="40" t="s">
        <v>17</v>
      </c>
      <c r="C366" s="40" t="s">
        <v>18</v>
      </c>
      <c r="D366" s="40" t="s">
        <v>351</v>
      </c>
      <c r="E366" s="40" t="s">
        <v>20</v>
      </c>
      <c r="F366" s="40">
        <v>168</v>
      </c>
      <c r="G366" s="40" t="s">
        <v>298</v>
      </c>
      <c r="H366" s="40" t="s">
        <v>172</v>
      </c>
      <c r="I366" s="40">
        <v>13</v>
      </c>
      <c r="J366" s="40"/>
      <c r="K366" s="40"/>
      <c r="L366" s="40"/>
      <c r="M366" s="40"/>
      <c r="N366" s="40"/>
      <c r="O366" s="40"/>
      <c r="P366" s="40"/>
      <c r="Q366" s="40"/>
      <c r="R366" s="40" t="str">
        <f t="shared" si="5"/>
        <v>10.71.11.003.АГ_168</v>
      </c>
      <c r="S366" s="40" t="str">
        <f>VLOOKUP(Таблица1[[#This Row],[ИД]],R$1:S$132,2,FALSE)</f>
        <v>Консервы рыбные натуральные</v>
      </c>
      <c r="T366" s="40" t="str">
        <f>VLOOKUP(Таблица1[[#This Row],[ОКЕИ]],'для единиц измирения'!$G$4:$H$1900,2,FALSE)</f>
        <v>тонн</v>
      </c>
      <c r="U366" s="41"/>
    </row>
    <row r="367" spans="1:21" hidden="1" x14ac:dyDescent="0.25">
      <c r="A367" s="36">
        <v>44986</v>
      </c>
      <c r="B367" s="37" t="s">
        <v>17</v>
      </c>
      <c r="C367" s="37" t="s">
        <v>18</v>
      </c>
      <c r="D367" s="37" t="s">
        <v>351</v>
      </c>
      <c r="E367" s="37"/>
      <c r="F367" s="37">
        <v>247</v>
      </c>
      <c r="G367" s="37" t="s">
        <v>298</v>
      </c>
      <c r="H367" s="37" t="s">
        <v>268</v>
      </c>
      <c r="I367" s="37">
        <v>22</v>
      </c>
      <c r="J367" s="37"/>
      <c r="K367" s="37"/>
      <c r="L367" s="37"/>
      <c r="M367" s="37"/>
      <c r="N367" s="37"/>
      <c r="O367" s="37"/>
      <c r="P367" s="37"/>
      <c r="Q367" s="37"/>
      <c r="R367" s="40" t="str">
        <f t="shared" si="5"/>
        <v>35.11.10.110247</v>
      </c>
      <c r="S367" s="37"/>
      <c r="T367" s="37" t="str">
        <f>VLOOKUP(Таблица1[[#This Row],[ОКЕИ]],'для единиц измирения'!$G$4:$H$1900,2,FALSE)</f>
        <v>тонн</v>
      </c>
      <c r="U367" s="38" t="str">
        <f>LEFT(Таблица1[[#This Row],[ОКПД]],2)</f>
        <v>10</v>
      </c>
    </row>
    <row r="368" spans="1:21" hidden="1" x14ac:dyDescent="0.25">
      <c r="A368" s="39">
        <v>44986</v>
      </c>
      <c r="B368" s="40" t="s">
        <v>17</v>
      </c>
      <c r="C368" s="40" t="s">
        <v>18</v>
      </c>
      <c r="D368" s="40" t="s">
        <v>19</v>
      </c>
      <c r="E368" s="40" t="s">
        <v>20</v>
      </c>
      <c r="F368" s="40">
        <v>168</v>
      </c>
      <c r="G368" s="40" t="s">
        <v>298</v>
      </c>
      <c r="H368" s="40" t="s">
        <v>185</v>
      </c>
      <c r="I368" s="40">
        <v>7</v>
      </c>
      <c r="J368" s="40">
        <v>6.3040000000000003</v>
      </c>
      <c r="K368" s="40">
        <v>5.2329999999999997</v>
      </c>
      <c r="L368" s="40">
        <v>8.4309999999999992</v>
      </c>
      <c r="M368" s="40">
        <v>15.862</v>
      </c>
      <c r="N368" s="40">
        <v>22.009</v>
      </c>
      <c r="O368" s="40">
        <v>120.46627173705332</v>
      </c>
      <c r="P368" s="40">
        <v>74.771675957774875</v>
      </c>
      <c r="Q368" s="40">
        <v>72.070516606842659</v>
      </c>
      <c r="R368" s="40" t="str">
        <f t="shared" si="5"/>
        <v>10.71.12_168</v>
      </c>
      <c r="S368" s="40" t="str">
        <f>VLOOKUP(Таблица1[[#This Row],[ИД]],R$1:S$132,2,FALSE)</f>
        <v>Энергия тепловая, отпущенная электростанциями</v>
      </c>
      <c r="T368" s="40" t="str">
        <f>VLOOKUP(Таблица1[[#This Row],[ОКЕИ]],'для единиц измирения'!$G$4:$H$1900,2,FALSE)</f>
        <v>тыс. Гкал</v>
      </c>
      <c r="U368" s="41" t="str">
        <f>LEFT(Таблица1[[#This Row],[ОКПД]],2)</f>
        <v>35</v>
      </c>
    </row>
    <row r="369" spans="1:21" hidden="1" x14ac:dyDescent="0.25">
      <c r="A369" s="36">
        <v>44986</v>
      </c>
      <c r="B369" s="37" t="s">
        <v>17</v>
      </c>
      <c r="C369" s="37" t="s">
        <v>18</v>
      </c>
      <c r="D369" s="37" t="s">
        <v>19</v>
      </c>
      <c r="E369" s="37"/>
      <c r="F369" s="37">
        <v>168</v>
      </c>
      <c r="G369" s="37" t="s">
        <v>298</v>
      </c>
      <c r="H369" s="37" t="s">
        <v>370</v>
      </c>
      <c r="I369" s="37"/>
      <c r="J369" s="37"/>
      <c r="K369" s="37"/>
      <c r="L369" s="37"/>
      <c r="M369" s="37"/>
      <c r="N369" s="37"/>
      <c r="O369" s="37"/>
      <c r="P369" s="37"/>
      <c r="Q369" s="37"/>
      <c r="R369" s="40" t="str">
        <f t="shared" si="5"/>
        <v>10.11.1168</v>
      </c>
      <c r="S369" s="37"/>
      <c r="T369" s="37" t="str">
        <f>VLOOKUP(Таблица1[[#This Row],[ОКЕИ]],'для единиц измирения'!$G$4:$H$1900,2,FALSE)</f>
        <v>тонн</v>
      </c>
      <c r="U369" s="38" t="str">
        <f>LEFT(Таблица1[[#This Row],[ОКПД]],2)</f>
        <v>10</v>
      </c>
    </row>
    <row r="370" spans="1:21" hidden="1" x14ac:dyDescent="0.25">
      <c r="A370" s="39">
        <v>44986</v>
      </c>
      <c r="B370" s="40" t="s">
        <v>17</v>
      </c>
      <c r="C370" s="40" t="s">
        <v>18</v>
      </c>
      <c r="D370" s="40" t="s">
        <v>19</v>
      </c>
      <c r="E370" s="40" t="s">
        <v>20</v>
      </c>
      <c r="F370" s="40">
        <v>168</v>
      </c>
      <c r="G370" s="40" t="s">
        <v>298</v>
      </c>
      <c r="H370" s="40" t="s">
        <v>169</v>
      </c>
      <c r="I370" s="40">
        <v>13</v>
      </c>
      <c r="J370" s="40">
        <v>174.8</v>
      </c>
      <c r="K370" s="40">
        <v>153.452</v>
      </c>
      <c r="L370" s="40">
        <v>179.364</v>
      </c>
      <c r="M370" s="40">
        <v>481.512</v>
      </c>
      <c r="N370" s="40">
        <v>491.08699999999999</v>
      </c>
      <c r="O370" s="40">
        <v>113.91184213956156</v>
      </c>
      <c r="P370" s="40">
        <v>97.455453714234736</v>
      </c>
      <c r="Q370" s="40">
        <v>98.050243643183393</v>
      </c>
      <c r="R370" s="40" t="str">
        <f t="shared" si="5"/>
        <v>10.71.11_168</v>
      </c>
      <c r="S370" s="40" t="str">
        <f>VLOOKUP(Таблица1[[#This Row],[ИД]],R$1:S$132,2,FALSE)</f>
        <v>Изделия колбасные вареные, в том числе фаршированные</v>
      </c>
      <c r="T370" s="40" t="str">
        <f>VLOOKUP(Таблица1[[#This Row],[ОКЕИ]],'для единиц измирения'!$G$4:$H$1900,2,FALSE)</f>
        <v>тонн</v>
      </c>
      <c r="U370" s="41" t="str">
        <f>LEFT(Таблица1[[#This Row],[ОКПД]],2)</f>
        <v>10</v>
      </c>
    </row>
    <row r="371" spans="1:21" hidden="1" x14ac:dyDescent="0.25">
      <c r="A371" s="36">
        <v>44986</v>
      </c>
      <c r="B371" s="37" t="s">
        <v>17</v>
      </c>
      <c r="C371" s="37" t="s">
        <v>18</v>
      </c>
      <c r="D371" s="37" t="s">
        <v>19</v>
      </c>
      <c r="E371" s="37"/>
      <c r="F371" s="37">
        <v>114</v>
      </c>
      <c r="G371" s="37" t="s">
        <v>298</v>
      </c>
      <c r="H371" s="37" t="s">
        <v>248</v>
      </c>
      <c r="I371" s="37"/>
      <c r="J371" s="37"/>
      <c r="K371" s="37"/>
      <c r="L371" s="37"/>
      <c r="M371" s="37"/>
      <c r="N371" s="37">
        <v>0.06</v>
      </c>
      <c r="O371" s="37"/>
      <c r="P371" s="37"/>
      <c r="Q371" s="37"/>
      <c r="R371" s="40" t="str">
        <f t="shared" si="5"/>
        <v>23.63.10114</v>
      </c>
      <c r="S371" s="37"/>
      <c r="T371" s="37" t="str">
        <f>VLOOKUP(Таблица1[[#This Row],[ОКЕИ]],'для единиц измирения'!$G$4:$H$1900,2,FALSE)</f>
        <v>тыс.руб</v>
      </c>
      <c r="U371" s="38" t="str">
        <f>LEFT(Таблица1[[#This Row],[ОКПД]],2)</f>
        <v>31</v>
      </c>
    </row>
    <row r="372" spans="1:21" hidden="1" x14ac:dyDescent="0.25">
      <c r="A372" s="39">
        <v>44986</v>
      </c>
      <c r="B372" s="40" t="s">
        <v>17</v>
      </c>
      <c r="C372" s="40" t="s">
        <v>18</v>
      </c>
      <c r="D372" s="40" t="s">
        <v>19</v>
      </c>
      <c r="E372" s="40"/>
      <c r="F372" s="40">
        <v>128</v>
      </c>
      <c r="G372" s="40" t="s">
        <v>298</v>
      </c>
      <c r="H372" s="40" t="s">
        <v>219</v>
      </c>
      <c r="I372" s="40">
        <v>3</v>
      </c>
      <c r="J372" s="40">
        <v>25.11</v>
      </c>
      <c r="K372" s="40">
        <v>27.39</v>
      </c>
      <c r="L372" s="40">
        <v>32.270000000000003</v>
      </c>
      <c r="M372" s="40">
        <v>77.89</v>
      </c>
      <c r="N372" s="40">
        <v>76.39</v>
      </c>
      <c r="O372" s="40">
        <v>91.675794085432642</v>
      </c>
      <c r="P372" s="40">
        <v>77.812209482491483</v>
      </c>
      <c r="Q372" s="40">
        <v>101.96360780206834</v>
      </c>
      <c r="R372" s="40" t="str">
        <f t="shared" si="5"/>
        <v>11.07.11.120128</v>
      </c>
      <c r="S372" s="40"/>
      <c r="T372" s="40" t="str">
        <f>VLOOKUP(Таблица1[[#This Row],[ОКЕИ]],'для единиц измирения'!$G$4:$H$1900,2,FALSE)</f>
        <v>штук</v>
      </c>
      <c r="U372" s="41" t="str">
        <f>LEFT(Таблица1[[#This Row],[ОКПД]],2)</f>
        <v>31</v>
      </c>
    </row>
    <row r="373" spans="1:21" hidden="1" x14ac:dyDescent="0.25">
      <c r="A373" s="36">
        <v>44986</v>
      </c>
      <c r="B373" s="37" t="s">
        <v>17</v>
      </c>
      <c r="C373" s="37" t="s">
        <v>18</v>
      </c>
      <c r="D373" s="37" t="s">
        <v>19</v>
      </c>
      <c r="E373" s="37"/>
      <c r="F373" s="37">
        <v>234</v>
      </c>
      <c r="G373" s="37" t="s">
        <v>298</v>
      </c>
      <c r="H373" s="37" t="s">
        <v>289</v>
      </c>
      <c r="I373" s="37">
        <v>3</v>
      </c>
      <c r="J373" s="37">
        <v>38.445999999999998</v>
      </c>
      <c r="K373" s="37">
        <v>39.561</v>
      </c>
      <c r="L373" s="37">
        <v>41.645000000000003</v>
      </c>
      <c r="M373" s="37">
        <v>119.19499999999999</v>
      </c>
      <c r="N373" s="37">
        <v>140.09700000000001</v>
      </c>
      <c r="O373" s="37">
        <v>97.181567705568611</v>
      </c>
      <c r="P373" s="37">
        <v>92.318405570896871</v>
      </c>
      <c r="Q373" s="37">
        <v>85.08033719494351</v>
      </c>
      <c r="R373" s="40" t="str">
        <f t="shared" si="5"/>
        <v>35.30.11.111234</v>
      </c>
      <c r="S373" s="37"/>
      <c r="T373" s="37" t="str">
        <f>VLOOKUP(Таблица1[[#This Row],[ОКЕИ]],'для единиц измирения'!$G$4:$H$1900,2,FALSE)</f>
        <v>тонн</v>
      </c>
      <c r="U373" s="38" t="str">
        <f>LEFT(Таблица1[[#This Row],[ОКПД]],2)</f>
        <v>10</v>
      </c>
    </row>
    <row r="374" spans="1:21" hidden="1" x14ac:dyDescent="0.25">
      <c r="A374" s="39">
        <v>44986</v>
      </c>
      <c r="B374" s="40" t="s">
        <v>17</v>
      </c>
      <c r="C374" s="40" t="s">
        <v>18</v>
      </c>
      <c r="D374" s="40" t="s">
        <v>19</v>
      </c>
      <c r="E374" s="40"/>
      <c r="F374" s="40">
        <v>168</v>
      </c>
      <c r="G374" s="40" t="s">
        <v>298</v>
      </c>
      <c r="H374" s="40" t="s">
        <v>65</v>
      </c>
      <c r="I374" s="40">
        <v>3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133.21976149914821</v>
      </c>
      <c r="P374" s="40">
        <v>51.00831657335435</v>
      </c>
      <c r="Q374" s="40">
        <v>54.916810097532988</v>
      </c>
      <c r="R374" s="40" t="str">
        <f t="shared" si="5"/>
        <v>10.20.1168</v>
      </c>
      <c r="S374" s="40"/>
      <c r="T374" s="40" t="str">
        <f>VLOOKUP(Таблица1[[#This Row],[ОКЕИ]],'для единиц измирения'!$G$4:$H$1900,2,FALSE)</f>
        <v>тыс.усл. банок</v>
      </c>
      <c r="U374" s="41" t="str">
        <f>LEFT(Таблица1[[#This Row],[ОКПД]],2)</f>
        <v>10</v>
      </c>
    </row>
    <row r="375" spans="1:21" hidden="1" x14ac:dyDescent="0.25">
      <c r="A375" s="36">
        <v>44986</v>
      </c>
      <c r="B375" s="37" t="s">
        <v>17</v>
      </c>
      <c r="C375" s="37" t="s">
        <v>18</v>
      </c>
      <c r="D375" s="37" t="s">
        <v>19</v>
      </c>
      <c r="E375" s="37"/>
      <c r="F375" s="37">
        <v>384</v>
      </c>
      <c r="G375" s="37" t="s">
        <v>298</v>
      </c>
      <c r="H375" s="37" t="s">
        <v>240</v>
      </c>
      <c r="I375" s="37"/>
      <c r="J375" s="37"/>
      <c r="K375" s="37">
        <v>139.69999999999999</v>
      </c>
      <c r="L375" s="37">
        <v>306.8</v>
      </c>
      <c r="M375" s="37">
        <v>190.2</v>
      </c>
      <c r="N375" s="37">
        <v>443.23</v>
      </c>
      <c r="O375" s="37"/>
      <c r="P375" s="37"/>
      <c r="Q375" s="37">
        <v>42.912257744286265</v>
      </c>
      <c r="R375" s="40" t="str">
        <f t="shared" si="5"/>
        <v>18.12.14384</v>
      </c>
      <c r="S375" s="37"/>
      <c r="T375" s="37" t="str">
        <f>VLOOKUP(Таблица1[[#This Row],[ОКЕИ]],'для единиц измирения'!$G$4:$H$1900,2,FALSE)</f>
        <v>тыс. тонн</v>
      </c>
      <c r="U375" s="38" t="str">
        <f>LEFT(Таблица1[[#This Row],[ОКПД]],2)</f>
        <v>05</v>
      </c>
    </row>
    <row r="376" spans="1:21" hidden="1" x14ac:dyDescent="0.25">
      <c r="A376" s="39">
        <v>44986</v>
      </c>
      <c r="B376" s="40" t="s">
        <v>17</v>
      </c>
      <c r="C376" s="40" t="s">
        <v>18</v>
      </c>
      <c r="D376" s="40" t="s">
        <v>19</v>
      </c>
      <c r="E376" s="40"/>
      <c r="F376" s="40">
        <v>168</v>
      </c>
      <c r="G376" s="40" t="s">
        <v>298</v>
      </c>
      <c r="H376" s="40" t="s">
        <v>371</v>
      </c>
      <c r="I376" s="40"/>
      <c r="J376" s="40"/>
      <c r="K376" s="40"/>
      <c r="L376" s="40"/>
      <c r="M376" s="40"/>
      <c r="N376" s="40"/>
      <c r="O376" s="40"/>
      <c r="P376" s="40"/>
      <c r="Q376" s="40"/>
      <c r="R376" s="40" t="str">
        <f t="shared" si="5"/>
        <v>10.20.26168</v>
      </c>
      <c r="S376" s="40"/>
      <c r="T376" s="40" t="str">
        <f>VLOOKUP(Таблица1[[#This Row],[ОКЕИ]],'для единиц измирения'!$G$4:$H$1900,2,FALSE)</f>
        <v>тонн</v>
      </c>
      <c r="U376" s="41" t="str">
        <f>LEFT(Таблица1[[#This Row],[ОКПД]],2)</f>
        <v>10</v>
      </c>
    </row>
    <row r="377" spans="1:21" hidden="1" x14ac:dyDescent="0.25">
      <c r="A377" s="36">
        <v>44986</v>
      </c>
      <c r="B377" s="37" t="s">
        <v>17</v>
      </c>
      <c r="C377" s="37" t="s">
        <v>18</v>
      </c>
      <c r="D377" s="37" t="s">
        <v>19</v>
      </c>
      <c r="E377" s="37"/>
      <c r="F377" s="37">
        <v>168</v>
      </c>
      <c r="G377" s="37" t="s">
        <v>298</v>
      </c>
      <c r="H377" s="37" t="s">
        <v>71</v>
      </c>
      <c r="I377" s="37"/>
      <c r="J377" s="37"/>
      <c r="K377" s="37"/>
      <c r="L377" s="37"/>
      <c r="M377" s="37"/>
      <c r="N377" s="37">
        <v>2.0230000000000001</v>
      </c>
      <c r="O377" s="37"/>
      <c r="P377" s="37"/>
      <c r="Q377" s="37"/>
      <c r="R377" s="40" t="str">
        <f t="shared" si="5"/>
        <v>10.20.13.120168</v>
      </c>
      <c r="S377" s="37"/>
      <c r="T377" s="37" t="str">
        <f>VLOOKUP(Таблица1[[#This Row],[ОКЕИ]],'для единиц измирения'!$G$4:$H$1900,2,FALSE)</f>
        <v>тонн</v>
      </c>
      <c r="U377" s="38" t="str">
        <f>LEFT(Таблица1[[#This Row],[ОКПД]],2)</f>
        <v>10</v>
      </c>
    </row>
    <row r="378" spans="1:21" hidden="1" x14ac:dyDescent="0.25">
      <c r="A378" s="39">
        <v>44986</v>
      </c>
      <c r="B378" s="40" t="s">
        <v>17</v>
      </c>
      <c r="C378" s="40" t="s">
        <v>18</v>
      </c>
      <c r="D378" s="40" t="s">
        <v>19</v>
      </c>
      <c r="E378" s="40"/>
      <c r="F378" s="40">
        <v>247</v>
      </c>
      <c r="G378" s="40" t="s">
        <v>298</v>
      </c>
      <c r="H378" s="40" t="s">
        <v>273</v>
      </c>
      <c r="I378" s="40">
        <v>17</v>
      </c>
      <c r="J378" s="40">
        <v>23.483000000000001</v>
      </c>
      <c r="K378" s="40">
        <v>22.841999999999999</v>
      </c>
      <c r="L378" s="40">
        <v>22.329000000000001</v>
      </c>
      <c r="M378" s="40">
        <v>70.739000000000004</v>
      </c>
      <c r="N378" s="40">
        <v>68.593000000000004</v>
      </c>
      <c r="O378" s="40">
        <v>102.80623413011119</v>
      </c>
      <c r="P378" s="40">
        <v>105.16816695776792</v>
      </c>
      <c r="Q378" s="40">
        <v>103.12859912819093</v>
      </c>
      <c r="R378" s="40" t="str">
        <f t="shared" si="5"/>
        <v>35.11.10.114247</v>
      </c>
      <c r="S378" s="40"/>
      <c r="T378" s="40" t="str">
        <f>VLOOKUP(Таблица1[[#This Row],[ОКЕИ]],'для единиц измирения'!$G$4:$H$1900,2,FALSE)</f>
        <v>тонн</v>
      </c>
      <c r="U378" s="41" t="str">
        <f>LEFT(Таблица1[[#This Row],[ОКПД]],2)</f>
        <v>10</v>
      </c>
    </row>
    <row r="379" spans="1:21" hidden="1" x14ac:dyDescent="0.25">
      <c r="A379" s="36">
        <v>44986</v>
      </c>
      <c r="B379" s="37" t="s">
        <v>17</v>
      </c>
      <c r="C379" s="37" t="s">
        <v>18</v>
      </c>
      <c r="D379" s="37" t="s">
        <v>19</v>
      </c>
      <c r="E379" s="37"/>
      <c r="F379" s="37">
        <v>168</v>
      </c>
      <c r="G379" s="37" t="s">
        <v>298</v>
      </c>
      <c r="H379" s="37" t="s">
        <v>129</v>
      </c>
      <c r="I379" s="37">
        <v>4</v>
      </c>
      <c r="J379" s="37">
        <v>6.83</v>
      </c>
      <c r="K379" s="37">
        <v>6.25</v>
      </c>
      <c r="L379" s="37">
        <v>7.9729999999999999</v>
      </c>
      <c r="M379" s="37">
        <v>18.899999999999999</v>
      </c>
      <c r="N379" s="37">
        <v>19.256</v>
      </c>
      <c r="O379" s="37">
        <v>109.28</v>
      </c>
      <c r="P379" s="37">
        <v>85.66411639282579</v>
      </c>
      <c r="Q379" s="37">
        <v>98.151225592023266</v>
      </c>
      <c r="R379" s="40" t="str">
        <f t="shared" si="5"/>
        <v>10.51.40.003.АГ168</v>
      </c>
      <c r="S379" s="37"/>
      <c r="T379" s="37" t="str">
        <f>VLOOKUP(Таблица1[[#This Row],[ОКЕИ]],'для единиц измирения'!$G$4:$H$1900,2,FALSE)</f>
        <v>Тысяча штук</v>
      </c>
      <c r="U379" s="38"/>
    </row>
    <row r="380" spans="1:21" hidden="1" x14ac:dyDescent="0.25">
      <c r="A380" s="39">
        <v>44986</v>
      </c>
      <c r="B380" s="40" t="s">
        <v>17</v>
      </c>
      <c r="C380" s="40" t="s">
        <v>18</v>
      </c>
      <c r="D380" s="40" t="s">
        <v>19</v>
      </c>
      <c r="E380" s="40" t="s">
        <v>20</v>
      </c>
      <c r="F380" s="40">
        <v>168</v>
      </c>
      <c r="G380" s="40" t="s">
        <v>298</v>
      </c>
      <c r="H380" s="40" t="s">
        <v>172</v>
      </c>
      <c r="I380" s="40">
        <v>13</v>
      </c>
      <c r="J380" s="40">
        <v>174.83</v>
      </c>
      <c r="K380" s="40">
        <v>153.49199999999999</v>
      </c>
      <c r="L380" s="40">
        <v>179.404</v>
      </c>
      <c r="M380" s="40">
        <v>481.61200000000002</v>
      </c>
      <c r="N380" s="40">
        <v>491.54700000000003</v>
      </c>
      <c r="O380" s="40">
        <v>113.90170171735335</v>
      </c>
      <c r="P380" s="40">
        <v>97.450447035740567</v>
      </c>
      <c r="Q380" s="40">
        <v>97.97883010169933</v>
      </c>
      <c r="R380" s="40" t="str">
        <f t="shared" si="5"/>
        <v>10.71.11.003.АГ_168</v>
      </c>
      <c r="S380" s="40" t="str">
        <f>VLOOKUP(Таблица1[[#This Row],[ИД]],R$1:S$132,2,FALSE)</f>
        <v>Уголь  и антрацит обогащенные</v>
      </c>
      <c r="T380" s="40" t="str">
        <f>VLOOKUP(Таблица1[[#This Row],[ОКЕИ]],'для единиц измирения'!$G$4:$H$1900,2,FALSE)</f>
        <v>тыс. тонн</v>
      </c>
      <c r="U380" s="41"/>
    </row>
    <row r="381" spans="1:21" hidden="1" x14ac:dyDescent="0.25">
      <c r="A381" s="36">
        <v>44986</v>
      </c>
      <c r="B381" s="37" t="s">
        <v>17</v>
      </c>
      <c r="C381" s="37" t="s">
        <v>18</v>
      </c>
      <c r="D381" s="37" t="s">
        <v>19</v>
      </c>
      <c r="E381" s="37"/>
      <c r="F381" s="37">
        <v>168</v>
      </c>
      <c r="G381" s="37" t="s">
        <v>298</v>
      </c>
      <c r="H381" s="37" t="s">
        <v>134</v>
      </c>
      <c r="I381" s="37">
        <v>4</v>
      </c>
      <c r="J381" s="37">
        <v>6.72</v>
      </c>
      <c r="K381" s="37">
        <v>6.17</v>
      </c>
      <c r="L381" s="37">
        <v>7.8330000000000002</v>
      </c>
      <c r="M381" s="37">
        <v>18.62</v>
      </c>
      <c r="N381" s="37">
        <v>18.936</v>
      </c>
      <c r="O381" s="37">
        <v>108.91410048622366</v>
      </c>
      <c r="P381" s="37">
        <v>85.79088471849866</v>
      </c>
      <c r="Q381" s="37">
        <v>98.3312209547951</v>
      </c>
      <c r="R381" s="40" t="str">
        <f t="shared" si="5"/>
        <v>10.51.40.300168</v>
      </c>
      <c r="S381" s="37"/>
      <c r="T381" s="37" t="str">
        <f>VLOOKUP(Таблица1[[#This Row],[ОКЕИ]],'для единиц измирения'!$G$4:$H$1900,2,FALSE)</f>
        <v>тыс. тонн</v>
      </c>
      <c r="U381" s="38" t="str">
        <f>LEFT(Таблица1[[#This Row],[ОКПД]],2)</f>
        <v>05</v>
      </c>
    </row>
    <row r="382" spans="1:21" hidden="1" x14ac:dyDescent="0.25">
      <c r="A382" s="39">
        <v>44986</v>
      </c>
      <c r="B382" s="40" t="s">
        <v>17</v>
      </c>
      <c r="C382" s="40" t="s">
        <v>18</v>
      </c>
      <c r="D382" s="40" t="s">
        <v>19</v>
      </c>
      <c r="E382" s="40"/>
      <c r="F382" s="40">
        <v>234</v>
      </c>
      <c r="G382" s="40" t="s">
        <v>298</v>
      </c>
      <c r="H382" s="40" t="s">
        <v>294</v>
      </c>
      <c r="I382" s="40">
        <v>4</v>
      </c>
      <c r="J382" s="40">
        <v>0.78100000000000003</v>
      </c>
      <c r="K382" s="40">
        <v>0.81</v>
      </c>
      <c r="L382" s="40">
        <v>0.78</v>
      </c>
      <c r="M382" s="40">
        <v>2.5640000000000001</v>
      </c>
      <c r="N382" s="40">
        <v>2.1549999999999998</v>
      </c>
      <c r="O382" s="40">
        <v>96.419753086419746</v>
      </c>
      <c r="P382" s="40">
        <v>100.12820512820512</v>
      </c>
      <c r="Q382" s="40">
        <v>118.97911832946636</v>
      </c>
      <c r="R382" s="40" t="str">
        <f t="shared" si="5"/>
        <v>35.30.11.130234</v>
      </c>
      <c r="S382" s="40"/>
      <c r="T382" s="40" t="str">
        <f>VLOOKUP(Таблица1[[#This Row],[ОКЕИ]],'для единиц измирения'!$G$4:$H$1900,2,FALSE)</f>
        <v>тонн</v>
      </c>
      <c r="U382" s="41" t="str">
        <f>LEFT(Таблица1[[#This Row],[ОКПД]],2)</f>
        <v>10</v>
      </c>
    </row>
    <row r="383" spans="1:21" hidden="1" x14ac:dyDescent="0.25">
      <c r="A383" s="36">
        <v>44986</v>
      </c>
      <c r="B383" s="37" t="s">
        <v>17</v>
      </c>
      <c r="C383" s="37" t="s">
        <v>18</v>
      </c>
      <c r="D383" s="37" t="s">
        <v>19</v>
      </c>
      <c r="E383" s="37"/>
      <c r="F383" s="37">
        <v>796</v>
      </c>
      <c r="G383" s="37" t="s">
        <v>298</v>
      </c>
      <c r="H383" s="37" t="s">
        <v>344</v>
      </c>
      <c r="I383" s="37"/>
      <c r="J383" s="37"/>
      <c r="K383" s="37">
        <v>1</v>
      </c>
      <c r="L383" s="37"/>
      <c r="M383" s="37">
        <v>1</v>
      </c>
      <c r="N383" s="37">
        <v>1</v>
      </c>
      <c r="O383" s="37"/>
      <c r="P383" s="37"/>
      <c r="Q383" s="37">
        <v>100</v>
      </c>
      <c r="R383" s="40" t="str">
        <f t="shared" si="5"/>
        <v>31.09.12.001.АГ796</v>
      </c>
      <c r="S383" s="37"/>
      <c r="T383" s="37" t="str">
        <f>VLOOKUP(Таблица1[[#This Row],[ОКЕИ]],'для единиц измирения'!$G$4:$H$1900,2,FALSE)</f>
        <v>млн.м3</v>
      </c>
      <c r="U383" s="38"/>
    </row>
    <row r="384" spans="1:21" hidden="1" x14ac:dyDescent="0.25">
      <c r="A384" s="39">
        <v>44986</v>
      </c>
      <c r="B384" s="40" t="s">
        <v>17</v>
      </c>
      <c r="C384" s="40" t="s">
        <v>18</v>
      </c>
      <c r="D384" s="40" t="s">
        <v>19</v>
      </c>
      <c r="E384" s="40"/>
      <c r="F384" s="40">
        <v>168</v>
      </c>
      <c r="G384" s="40" t="s">
        <v>298</v>
      </c>
      <c r="H384" s="40" t="s">
        <v>372</v>
      </c>
      <c r="I384" s="40"/>
      <c r="J384" s="40"/>
      <c r="K384" s="40"/>
      <c r="L384" s="40"/>
      <c r="M384" s="40"/>
      <c r="N384" s="40"/>
      <c r="O384" s="40"/>
      <c r="P384" s="40"/>
      <c r="Q384" s="40"/>
      <c r="R384" s="40" t="str">
        <f t="shared" si="5"/>
        <v>10.39.21168</v>
      </c>
      <c r="S384" s="40"/>
      <c r="T384" s="40" t="str">
        <f>VLOOKUP(Таблица1[[#This Row],[ОКЕИ]],'для единиц измирения'!$G$4:$H$1900,2,FALSE)</f>
        <v>штук</v>
      </c>
      <c r="U384" s="41" t="str">
        <f>LEFT(Таблица1[[#This Row],[ОКПД]],2)</f>
        <v>31</v>
      </c>
    </row>
    <row r="385" spans="1:21" hidden="1" x14ac:dyDescent="0.25">
      <c r="A385" s="36">
        <v>44986</v>
      </c>
      <c r="B385" s="37" t="s">
        <v>17</v>
      </c>
      <c r="C385" s="37" t="s">
        <v>18</v>
      </c>
      <c r="D385" s="37" t="s">
        <v>19</v>
      </c>
      <c r="E385" s="37"/>
      <c r="F385" s="37">
        <v>168</v>
      </c>
      <c r="G385" s="37" t="s">
        <v>298</v>
      </c>
      <c r="H385" s="37" t="s">
        <v>326</v>
      </c>
      <c r="I385" s="37"/>
      <c r="J385" s="37"/>
      <c r="K385" s="37">
        <v>0.154</v>
      </c>
      <c r="L385" s="37"/>
      <c r="M385" s="37">
        <v>0.154</v>
      </c>
      <c r="N385" s="37"/>
      <c r="O385" s="37"/>
      <c r="P385" s="37"/>
      <c r="Q385" s="37"/>
      <c r="R385" s="40" t="str">
        <f t="shared" si="5"/>
        <v>10.20.25.113168</v>
      </c>
      <c r="S385" s="37"/>
      <c r="T385" s="37" t="str">
        <f>VLOOKUP(Таблица1[[#This Row],[ОКЕИ]],'для единиц измирения'!$G$4:$H$1900,2,FALSE)</f>
        <v>тыс.м3</v>
      </c>
      <c r="U385" s="38" t="str">
        <f>LEFT(Таблица1[[#This Row],[ОКПД]],2)</f>
        <v>23</v>
      </c>
    </row>
    <row r="386" spans="1:21" hidden="1" x14ac:dyDescent="0.25">
      <c r="A386" s="39">
        <v>44986</v>
      </c>
      <c r="B386" s="40" t="s">
        <v>17</v>
      </c>
      <c r="C386" s="40" t="s">
        <v>18</v>
      </c>
      <c r="D386" s="40" t="s">
        <v>19</v>
      </c>
      <c r="E386" s="40"/>
      <c r="F386" s="40">
        <v>168</v>
      </c>
      <c r="G386" s="40" t="s">
        <v>298</v>
      </c>
      <c r="H386" s="40" t="s">
        <v>160</v>
      </c>
      <c r="I386" s="40">
        <v>4</v>
      </c>
      <c r="J386" s="40">
        <v>15.04</v>
      </c>
      <c r="K386" s="40">
        <v>12.87</v>
      </c>
      <c r="L386" s="40">
        <v>15.93</v>
      </c>
      <c r="M386" s="40">
        <v>41.2</v>
      </c>
      <c r="N386" s="40">
        <v>40.65</v>
      </c>
      <c r="O386" s="40">
        <v>116.86091686091686</v>
      </c>
      <c r="P386" s="40">
        <v>94.413057124921536</v>
      </c>
      <c r="Q386" s="40">
        <v>101.3530135301353</v>
      </c>
      <c r="R386" s="40" t="str">
        <f t="shared" si="5"/>
        <v>10.51.56168</v>
      </c>
      <c r="S386" s="40"/>
      <c r="T386" s="40" t="str">
        <f>VLOOKUP(Таблица1[[#This Row],[ОКЕИ]],'для единиц измирения'!$G$4:$H$1900,2,FALSE)</f>
        <v>тонн</v>
      </c>
      <c r="U386" s="41" t="str">
        <f>LEFT(Таблица1[[#This Row],[ОКПД]],2)</f>
        <v>10</v>
      </c>
    </row>
    <row r="387" spans="1:21" hidden="1" x14ac:dyDescent="0.25">
      <c r="A387" s="36">
        <v>44986</v>
      </c>
      <c r="B387" s="37" t="s">
        <v>17</v>
      </c>
      <c r="C387" s="37" t="s">
        <v>18</v>
      </c>
      <c r="D387" s="37" t="s">
        <v>19</v>
      </c>
      <c r="E387" s="37"/>
      <c r="F387" s="37">
        <v>247</v>
      </c>
      <c r="G387" s="37" t="s">
        <v>298</v>
      </c>
      <c r="H387" s="37" t="s">
        <v>277</v>
      </c>
      <c r="I387" s="37"/>
      <c r="J387" s="37"/>
      <c r="K387" s="37">
        <v>1.2E-2</v>
      </c>
      <c r="L387" s="37"/>
      <c r="M387" s="37">
        <v>2.1999999999999999E-2</v>
      </c>
      <c r="N387" s="37"/>
      <c r="O387" s="37"/>
      <c r="P387" s="37"/>
      <c r="Q387" s="37"/>
      <c r="R387" s="40" t="str">
        <f t="shared" ref="R387:R450" si="6">CONCATENATE(H387,E387,F387)</f>
        <v>35.11.10.141247</v>
      </c>
      <c r="S387" s="37"/>
      <c r="T387" s="37" t="str">
        <f>VLOOKUP(Таблица1[[#This Row],[ОКЕИ]],'для единиц измирения'!$G$4:$H$1900,2,FALSE)</f>
        <v>тыс.руб</v>
      </c>
      <c r="U387" s="38" t="str">
        <f>LEFT(Таблица1[[#This Row],[ОКПД]],2)</f>
        <v>18</v>
      </c>
    </row>
    <row r="388" spans="1:21" hidden="1" x14ac:dyDescent="0.25">
      <c r="A388" s="39">
        <v>44986</v>
      </c>
      <c r="B388" s="40" t="s">
        <v>17</v>
      </c>
      <c r="C388" s="40" t="s">
        <v>18</v>
      </c>
      <c r="D388" s="40" t="s">
        <v>19</v>
      </c>
      <c r="E388" s="40"/>
      <c r="F388" s="40">
        <v>168</v>
      </c>
      <c r="G388" s="40" t="s">
        <v>298</v>
      </c>
      <c r="H388" s="40" t="s">
        <v>58</v>
      </c>
      <c r="I388" s="40"/>
      <c r="J388" s="40"/>
      <c r="K388" s="40"/>
      <c r="L388" s="40">
        <v>0.35</v>
      </c>
      <c r="M388" s="40"/>
      <c r="N388" s="40">
        <v>0.88</v>
      </c>
      <c r="O388" s="40"/>
      <c r="P388" s="40"/>
      <c r="Q388" s="40"/>
      <c r="R388" s="40" t="str">
        <f t="shared" si="6"/>
        <v>10.13.14.800168</v>
      </c>
      <c r="S388" s="40"/>
      <c r="T388" s="40" t="str">
        <f>VLOOKUP(Таблица1[[#This Row],[ОКЕИ]],'для единиц измирения'!$G$4:$H$1900,2,FALSE)</f>
        <v>тонн</v>
      </c>
      <c r="U388" s="41" t="str">
        <f>LEFT(Таблица1[[#This Row],[ОКПД]],2)</f>
        <v>10</v>
      </c>
    </row>
    <row r="389" spans="1:21" hidden="1" x14ac:dyDescent="0.25">
      <c r="A389" s="36">
        <v>44986</v>
      </c>
      <c r="B389" s="37" t="s">
        <v>17</v>
      </c>
      <c r="C389" s="37" t="s">
        <v>18</v>
      </c>
      <c r="D389" s="37" t="s">
        <v>351</v>
      </c>
      <c r="E389" s="37"/>
      <c r="F389" s="37">
        <v>168</v>
      </c>
      <c r="G389" s="37" t="s">
        <v>298</v>
      </c>
      <c r="H389" s="37" t="s">
        <v>204</v>
      </c>
      <c r="I389" s="37">
        <v>9</v>
      </c>
      <c r="J389" s="37"/>
      <c r="K389" s="37"/>
      <c r="L389" s="37"/>
      <c r="M389" s="37"/>
      <c r="N389" s="37"/>
      <c r="O389" s="37"/>
      <c r="P389" s="37"/>
      <c r="Q389" s="37"/>
      <c r="R389" s="40" t="str">
        <f t="shared" si="6"/>
        <v>10.82.71.001.АГ168</v>
      </c>
      <c r="S389" s="37"/>
      <c r="T389" s="37" t="str">
        <f>VLOOKUP(Таблица1[[#This Row],[ОКЕИ]],'для единиц измирения'!$G$4:$H$1900,2,FALSE)</f>
        <v>тонн</v>
      </c>
      <c r="U389" s="38"/>
    </row>
    <row r="390" spans="1:21" hidden="1" x14ac:dyDescent="0.25">
      <c r="A390" s="39">
        <v>44986</v>
      </c>
      <c r="B390" s="40" t="s">
        <v>17</v>
      </c>
      <c r="C390" s="40" t="s">
        <v>18</v>
      </c>
      <c r="D390" s="40" t="s">
        <v>19</v>
      </c>
      <c r="E390" s="40" t="s">
        <v>20</v>
      </c>
      <c r="F390" s="40">
        <v>168</v>
      </c>
      <c r="G390" s="40" t="s">
        <v>298</v>
      </c>
      <c r="H390" s="40" t="s">
        <v>144</v>
      </c>
      <c r="I390" s="40">
        <v>3</v>
      </c>
      <c r="J390" s="40">
        <v>2.94</v>
      </c>
      <c r="K390" s="40">
        <v>2.31</v>
      </c>
      <c r="L390" s="40">
        <v>3.512</v>
      </c>
      <c r="M390" s="40">
        <v>7.53</v>
      </c>
      <c r="N390" s="40">
        <v>7.8079999999999998</v>
      </c>
      <c r="O390" s="40">
        <v>127.27272727272727</v>
      </c>
      <c r="P390" s="40">
        <v>83.712984054669704</v>
      </c>
      <c r="Q390" s="40">
        <v>96.439549180327873</v>
      </c>
      <c r="R390" s="40" t="str">
        <f t="shared" si="6"/>
        <v>10.51.52.110_168</v>
      </c>
      <c r="S390" s="40" t="str">
        <f>VLOOKUP(Таблица1[[#This Row],[ИД]],R$1:S$132,2,FALSE)</f>
        <v>Бетон, готовый для заливки (товарный бетон)</v>
      </c>
      <c r="T390" s="40" t="str">
        <f>VLOOKUP(Таблица1[[#This Row],[ОКЕИ]],'для единиц измирения'!$G$4:$H$1900,2,FALSE)</f>
        <v>тыс.м3</v>
      </c>
      <c r="U390" s="41" t="str">
        <f>LEFT(Таблица1[[#This Row],[ОКПД]],2)</f>
        <v>23</v>
      </c>
    </row>
    <row r="391" spans="1:21" hidden="1" x14ac:dyDescent="0.25">
      <c r="A391" s="36">
        <v>44986</v>
      </c>
      <c r="B391" s="37" t="s">
        <v>17</v>
      </c>
      <c r="C391" s="37" t="s">
        <v>18</v>
      </c>
      <c r="D391" s="37" t="s">
        <v>19</v>
      </c>
      <c r="E391" s="37" t="s">
        <v>20</v>
      </c>
      <c r="F391" s="37">
        <v>169</v>
      </c>
      <c r="G391" s="37" t="s">
        <v>298</v>
      </c>
      <c r="H391" s="37" t="s">
        <v>26</v>
      </c>
      <c r="I391" s="37">
        <v>1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25.233644859813083</v>
      </c>
      <c r="P391" s="37">
        <v>22.314049586776861</v>
      </c>
      <c r="Q391" s="37">
        <v>81.144781144781149</v>
      </c>
      <c r="R391" s="40" t="str">
        <f t="shared" si="6"/>
        <v>05.10.10.101.АГ_169</v>
      </c>
      <c r="S391" s="37" t="str">
        <f>VLOOKUP(Таблица1[[#This Row],[ИД]],R$1:S$132,2,FALSE)</f>
        <v>Рыба и филе рыбное горячего копчения</v>
      </c>
      <c r="T391" s="37" t="str">
        <f>VLOOKUP(Таблица1[[#This Row],[ОКЕИ]],'для единиц измирения'!$G$4:$H$1900,2,FALSE)</f>
        <v>тонн</v>
      </c>
      <c r="U391" s="38" t="str">
        <f>LEFT(Таблица1[[#This Row],[ОКПД]],2)</f>
        <v>10</v>
      </c>
    </row>
    <row r="392" spans="1:21" hidden="1" x14ac:dyDescent="0.25">
      <c r="A392" s="39">
        <v>44986</v>
      </c>
      <c r="B392" s="40" t="s">
        <v>17</v>
      </c>
      <c r="C392" s="40" t="s">
        <v>18</v>
      </c>
      <c r="D392" s="40" t="s">
        <v>19</v>
      </c>
      <c r="E392" s="40" t="s">
        <v>20</v>
      </c>
      <c r="F392" s="40">
        <v>168</v>
      </c>
      <c r="G392" s="40" t="s">
        <v>298</v>
      </c>
      <c r="H392" s="40" t="s">
        <v>181</v>
      </c>
      <c r="I392" s="40">
        <v>2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69.321533923303832</v>
      </c>
      <c r="P392" s="40">
        <v>106.81818181818181</v>
      </c>
      <c r="Q392" s="40">
        <v>127.88778877887789</v>
      </c>
      <c r="R392" s="40" t="str">
        <f t="shared" si="6"/>
        <v>10.71.11.170_168</v>
      </c>
      <c r="S392" s="40" t="str">
        <f>VLOOKUP(Таблица1[[#This Row],[ИД]],R$1:S$132,2,FALSE)</f>
        <v>Энергия тепловая, отпущенная электрокотлами</v>
      </c>
      <c r="T392" s="40" t="str">
        <f>VLOOKUP(Таблица1[[#This Row],[ОКЕИ]],'для единиц измирения'!$G$4:$H$1900,2,FALSE)</f>
        <v>тыс. Гкал</v>
      </c>
      <c r="U392" s="41" t="str">
        <f>LEFT(Таблица1[[#This Row],[ОКПД]],2)</f>
        <v>35</v>
      </c>
    </row>
    <row r="393" spans="1:21" hidden="1" x14ac:dyDescent="0.25">
      <c r="A393" s="36">
        <v>44986</v>
      </c>
      <c r="B393" s="37" t="s">
        <v>17</v>
      </c>
      <c r="C393" s="37" t="s">
        <v>18</v>
      </c>
      <c r="D393" s="37" t="s">
        <v>19</v>
      </c>
      <c r="E393" s="37" t="s">
        <v>20</v>
      </c>
      <c r="F393" s="37">
        <v>128</v>
      </c>
      <c r="G393" s="37" t="s">
        <v>298</v>
      </c>
      <c r="H393" s="37" t="s">
        <v>215</v>
      </c>
      <c r="I393" s="37">
        <v>4</v>
      </c>
      <c r="J393" s="37">
        <v>75.88</v>
      </c>
      <c r="K393" s="37">
        <v>44.05</v>
      </c>
      <c r="L393" s="37">
        <v>32.270000000000003</v>
      </c>
      <c r="M393" s="37">
        <v>145.32</v>
      </c>
      <c r="N393" s="37">
        <v>76.39</v>
      </c>
      <c r="O393" s="37">
        <v>172.25879682179342</v>
      </c>
      <c r="P393" s="37">
        <v>235.1409978308026</v>
      </c>
      <c r="Q393" s="37">
        <v>190.23432386438014</v>
      </c>
      <c r="R393" s="40" t="str">
        <f t="shared" si="6"/>
        <v>11.07.11_128</v>
      </c>
      <c r="S393" s="37" t="e">
        <f>VLOOKUP(Таблица1[[#This Row],[ИД]],R$1:S$132,2,FALSE)</f>
        <v>#N/A</v>
      </c>
      <c r="T393" s="37" t="str">
        <f>VLOOKUP(Таблица1[[#This Row],[ОКЕИ]],'для единиц измирения'!$G$4:$H$1900,2,FALSE)</f>
        <v>тонн</v>
      </c>
      <c r="U393" s="38" t="str">
        <f>LEFT(Таблица1[[#This Row],[ОКПД]],2)</f>
        <v>10</v>
      </c>
    </row>
    <row r="394" spans="1:21" hidden="1" x14ac:dyDescent="0.25">
      <c r="A394" s="39">
        <v>44986</v>
      </c>
      <c r="B394" s="40" t="s">
        <v>17</v>
      </c>
      <c r="C394" s="40" t="s">
        <v>18</v>
      </c>
      <c r="D394" s="40" t="s">
        <v>19</v>
      </c>
      <c r="E394" s="40" t="s">
        <v>20</v>
      </c>
      <c r="F394" s="40">
        <v>798</v>
      </c>
      <c r="G394" s="40" t="s">
        <v>298</v>
      </c>
      <c r="H394" s="40" t="s">
        <v>353</v>
      </c>
      <c r="I394" s="40">
        <v>3</v>
      </c>
      <c r="J394" s="40">
        <v>4.351</v>
      </c>
      <c r="K394" s="40"/>
      <c r="L394" s="40"/>
      <c r="M394" s="40">
        <v>4.351</v>
      </c>
      <c r="N394" s="40"/>
      <c r="O394" s="40"/>
      <c r="P394" s="40"/>
      <c r="Q394" s="40"/>
      <c r="R394" s="40" t="str">
        <f t="shared" si="6"/>
        <v>17.23.13_798</v>
      </c>
      <c r="S394" s="40" t="s">
        <v>4757</v>
      </c>
      <c r="T394" s="40" t="str">
        <f>VLOOKUP(Таблица1[[#This Row],[ОКЕИ]],'для единиц измирения'!$G$4:$H$1900,2,FALSE)</f>
        <v>млн. кВт. ч</v>
      </c>
      <c r="U394" s="41" t="str">
        <f>LEFT(Таблица1[[#This Row],[ОКПД]],2)</f>
        <v>35</v>
      </c>
    </row>
    <row r="395" spans="1:21" hidden="1" x14ac:dyDescent="0.25">
      <c r="A395" s="36">
        <v>44986</v>
      </c>
      <c r="B395" s="37" t="s">
        <v>17</v>
      </c>
      <c r="C395" s="37" t="s">
        <v>18</v>
      </c>
      <c r="D395" s="37" t="s">
        <v>19</v>
      </c>
      <c r="E395" s="37" t="s">
        <v>20</v>
      </c>
      <c r="F395" s="37">
        <v>796</v>
      </c>
      <c r="G395" s="37" t="s">
        <v>298</v>
      </c>
      <c r="H395" s="37" t="s">
        <v>342</v>
      </c>
      <c r="I395" s="37">
        <v>1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100</v>
      </c>
      <c r="P395" s="37">
        <v>100</v>
      </c>
      <c r="Q395" s="37">
        <v>100</v>
      </c>
      <c r="R395" s="40" t="str">
        <f t="shared" si="6"/>
        <v>30.12.1_796</v>
      </c>
      <c r="S395" s="37" t="s">
        <v>375</v>
      </c>
      <c r="T395" s="37" t="str">
        <f>VLOOKUP(Таблица1[[#This Row],[ОКЕИ]],'для единиц измирения'!$G$4:$H$1900,2,FALSE)</f>
        <v>тыс.м3</v>
      </c>
      <c r="U395" s="38" t="str">
        <f>LEFT(Таблица1[[#This Row],[ОКПД]],2)</f>
        <v>08</v>
      </c>
    </row>
    <row r="396" spans="1:21" hidden="1" x14ac:dyDescent="0.25">
      <c r="A396" s="39">
        <v>44986</v>
      </c>
      <c r="B396" s="40" t="s">
        <v>17</v>
      </c>
      <c r="C396" s="40" t="s">
        <v>18</v>
      </c>
      <c r="D396" s="40" t="s">
        <v>19</v>
      </c>
      <c r="E396" s="40" t="s">
        <v>20</v>
      </c>
      <c r="F396" s="40">
        <v>168</v>
      </c>
      <c r="G396" s="40" t="s">
        <v>298</v>
      </c>
      <c r="H396" s="40" t="s">
        <v>124</v>
      </c>
      <c r="I396" s="40">
        <v>2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108.33333333333333</v>
      </c>
      <c r="P396" s="40">
        <v>135.41666666666666</v>
      </c>
      <c r="Q396" s="40">
        <v>128.90625</v>
      </c>
      <c r="R396" s="40" t="str">
        <f t="shared" si="6"/>
        <v>10.51.12_168</v>
      </c>
      <c r="S396" s="40" t="e">
        <f>VLOOKUP(Таблица1[[#This Row],[ИД]],R$1:S$132,2,FALSE)</f>
        <v>#N/A</v>
      </c>
      <c r="T396" s="40" t="str">
        <f>VLOOKUP(Таблица1[[#This Row],[ОКЕИ]],'для единиц измирения'!$G$4:$H$1900,2,FALSE)</f>
        <v>тонн</v>
      </c>
      <c r="U396" s="41" t="str">
        <f>LEFT(Таблица1[[#This Row],[ОКПД]],2)</f>
        <v>10</v>
      </c>
    </row>
    <row r="397" spans="1:21" hidden="1" x14ac:dyDescent="0.25">
      <c r="A397" s="36">
        <v>44986</v>
      </c>
      <c r="B397" s="37" t="s">
        <v>17</v>
      </c>
      <c r="C397" s="37" t="s">
        <v>18</v>
      </c>
      <c r="D397" s="37" t="s">
        <v>19</v>
      </c>
      <c r="E397" s="37" t="s">
        <v>20</v>
      </c>
      <c r="F397" s="37">
        <v>168</v>
      </c>
      <c r="G397" s="37" t="s">
        <v>298</v>
      </c>
      <c r="H397" s="37" t="s">
        <v>158</v>
      </c>
      <c r="I397" s="37">
        <v>1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131.25</v>
      </c>
      <c r="P397" s="37">
        <v>61.764705882352942</v>
      </c>
      <c r="Q397" s="37">
        <v>74.324324324324323</v>
      </c>
      <c r="R397" s="40" t="str">
        <f t="shared" si="6"/>
        <v>10.51.55.110_168</v>
      </c>
      <c r="S397" s="37" t="e">
        <f>VLOOKUP(Таблица1[[#This Row],[ИД]],R$1:S$132,2,FALSE)</f>
        <v>#N/A</v>
      </c>
      <c r="T397" s="37" t="str">
        <f>VLOOKUP(Таблица1[[#This Row],[ОКЕИ]],'для единиц измирения'!$G$4:$H$1900,2,FALSE)</f>
        <v>тыс.руб</v>
      </c>
      <c r="U397" s="38" t="str">
        <f>LEFT(Таблица1[[#This Row],[ОКПД]],2)</f>
        <v>31</v>
      </c>
    </row>
    <row r="398" spans="1:21" hidden="1" x14ac:dyDescent="0.25">
      <c r="A398" s="39">
        <v>44986</v>
      </c>
      <c r="B398" s="40" t="s">
        <v>17</v>
      </c>
      <c r="C398" s="40" t="s">
        <v>18</v>
      </c>
      <c r="D398" s="40" t="s">
        <v>19</v>
      </c>
      <c r="E398" s="40" t="s">
        <v>20</v>
      </c>
      <c r="F398" s="40">
        <v>168</v>
      </c>
      <c r="G398" s="40" t="s">
        <v>298</v>
      </c>
      <c r="H398" s="40" t="s">
        <v>53</v>
      </c>
      <c r="I398" s="40">
        <v>2</v>
      </c>
      <c r="J398" s="40">
        <v>0</v>
      </c>
      <c r="K398" s="40">
        <v>0</v>
      </c>
      <c r="L398" s="40">
        <v>0</v>
      </c>
      <c r="M398" s="40">
        <v>0</v>
      </c>
      <c r="N398" s="40">
        <v>0</v>
      </c>
      <c r="O398" s="40">
        <v>140</v>
      </c>
      <c r="P398" s="40">
        <v>136.11111111111111</v>
      </c>
      <c r="Q398" s="40">
        <v>115.55555555555556</v>
      </c>
      <c r="R398" s="40" t="str">
        <f t="shared" si="6"/>
        <v>10.13.14.620_168</v>
      </c>
      <c r="S398" s="40" t="str">
        <f>VLOOKUP(Таблица1[[#This Row],[ИД]],R$1:S$132,2,FALSE)</f>
        <v>Рыба, включая филе, копченая</v>
      </c>
      <c r="T398" s="40" t="str">
        <f>VLOOKUP(Таблица1[[#This Row],[ОКЕИ]],'для единиц измирения'!$G$4:$H$1900,2,FALSE)</f>
        <v>тонн</v>
      </c>
      <c r="U398" s="41" t="str">
        <f>LEFT(Таблица1[[#This Row],[ОКПД]],2)</f>
        <v>10</v>
      </c>
    </row>
    <row r="399" spans="1:21" hidden="1" x14ac:dyDescent="0.25">
      <c r="A399" s="36">
        <v>44986</v>
      </c>
      <c r="B399" s="37" t="s">
        <v>17</v>
      </c>
      <c r="C399" s="37" t="s">
        <v>18</v>
      </c>
      <c r="D399" s="37" t="s">
        <v>19</v>
      </c>
      <c r="E399" s="37" t="s">
        <v>20</v>
      </c>
      <c r="F399" s="37">
        <v>168</v>
      </c>
      <c r="G399" s="37" t="s">
        <v>298</v>
      </c>
      <c r="H399" s="37" t="s">
        <v>163</v>
      </c>
      <c r="I399" s="37">
        <v>1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118.04347826086956</v>
      </c>
      <c r="P399" s="37">
        <v>100.92936802973978</v>
      </c>
      <c r="Q399" s="37">
        <v>104.69314079422382</v>
      </c>
      <c r="R399" s="40" t="str">
        <f t="shared" si="6"/>
        <v>10.51.56.110_168</v>
      </c>
      <c r="S399" s="37" t="str">
        <f>VLOOKUP(Таблица1[[#This Row],[ИД]],R$1:S$132,2,FALSE)</f>
        <v>Мебель деревянная для спальни</v>
      </c>
      <c r="T399" s="37" t="str">
        <f>VLOOKUP(Таблица1[[#This Row],[ОКЕИ]],'для единиц измирения'!$G$4:$H$1900,2,FALSE)</f>
        <v>штук</v>
      </c>
      <c r="U399" s="38" t="str">
        <f>LEFT(Таблица1[[#This Row],[ОКПД]],2)</f>
        <v>31</v>
      </c>
    </row>
    <row r="400" spans="1:21" hidden="1" x14ac:dyDescent="0.25">
      <c r="A400" s="39">
        <v>44986</v>
      </c>
      <c r="B400" s="40" t="s">
        <v>17</v>
      </c>
      <c r="C400" s="40" t="s">
        <v>18</v>
      </c>
      <c r="D400" s="40" t="s">
        <v>19</v>
      </c>
      <c r="E400" s="40" t="s">
        <v>20</v>
      </c>
      <c r="F400" s="40">
        <v>247</v>
      </c>
      <c r="G400" s="40" t="s">
        <v>298</v>
      </c>
      <c r="H400" s="40" t="s">
        <v>334</v>
      </c>
      <c r="I400" s="40">
        <v>2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116.13534423071134</v>
      </c>
      <c r="P400" s="40">
        <v>189.03861230889848</v>
      </c>
      <c r="Q400" s="40">
        <v>140.07873619601037</v>
      </c>
      <c r="R400" s="40" t="str">
        <f t="shared" si="6"/>
        <v>35.11.10.115_247</v>
      </c>
      <c r="S400" s="40" t="e">
        <f>VLOOKUP(Таблица1[[#This Row],[ИД]],R$1:S$132,2,FALSE)</f>
        <v>#N/A</v>
      </c>
      <c r="T400" s="40" t="str">
        <f>VLOOKUP(Таблица1[[#This Row],[ОКЕИ]],'для единиц измирения'!$G$4:$H$1900,2,FALSE)</f>
        <v>тонн</v>
      </c>
      <c r="U400" s="41" t="str">
        <f>LEFT(Таблица1[[#This Row],[ОКПД]],2)</f>
        <v>10</v>
      </c>
    </row>
    <row r="401" spans="1:21" hidden="1" x14ac:dyDescent="0.25">
      <c r="A401" s="36">
        <v>44986</v>
      </c>
      <c r="B401" s="37" t="s">
        <v>17</v>
      </c>
      <c r="C401" s="37" t="s">
        <v>18</v>
      </c>
      <c r="D401" s="37" t="s">
        <v>19</v>
      </c>
      <c r="E401" s="37" t="s">
        <v>20</v>
      </c>
      <c r="F401" s="37">
        <v>798</v>
      </c>
      <c r="G401" s="37" t="s">
        <v>298</v>
      </c>
      <c r="H401" s="37" t="s">
        <v>354</v>
      </c>
      <c r="I401" s="37">
        <v>3</v>
      </c>
      <c r="J401" s="37">
        <v>4.3259999999999996</v>
      </c>
      <c r="K401" s="37"/>
      <c r="L401" s="37"/>
      <c r="M401" s="37">
        <v>4.3259999999999996</v>
      </c>
      <c r="N401" s="37"/>
      <c r="O401" s="37"/>
      <c r="P401" s="37"/>
      <c r="Q401" s="37"/>
      <c r="R401" s="40" t="str">
        <f t="shared" si="6"/>
        <v>17.23.13.140_798</v>
      </c>
      <c r="S401" s="37" t="s">
        <v>4764</v>
      </c>
      <c r="T401" s="37" t="str">
        <f>VLOOKUP(Таблица1[[#This Row],[ОКЕИ]],'для единиц измирения'!$G$4:$H$1900,2,FALSE)</f>
        <v>тонн</v>
      </c>
      <c r="U401" s="38" t="str">
        <f>LEFT(Таблица1[[#This Row],[ОКПД]],2)</f>
        <v>10</v>
      </c>
    </row>
    <row r="402" spans="1:21" hidden="1" x14ac:dyDescent="0.25">
      <c r="A402" s="39">
        <v>44986</v>
      </c>
      <c r="B402" s="40" t="s">
        <v>17</v>
      </c>
      <c r="C402" s="40" t="s">
        <v>18</v>
      </c>
      <c r="D402" s="40" t="s">
        <v>19</v>
      </c>
      <c r="E402" s="40" t="s">
        <v>20</v>
      </c>
      <c r="F402" s="40">
        <v>168</v>
      </c>
      <c r="G402" s="40" t="s">
        <v>298</v>
      </c>
      <c r="H402" s="40" t="s">
        <v>148</v>
      </c>
      <c r="I402" s="40">
        <v>4</v>
      </c>
      <c r="J402" s="40">
        <v>15.94</v>
      </c>
      <c r="K402" s="40">
        <v>13.39</v>
      </c>
      <c r="L402" s="40">
        <v>15.888</v>
      </c>
      <c r="M402" s="40">
        <v>37.380000000000003</v>
      </c>
      <c r="N402" s="40">
        <v>39.805999999999997</v>
      </c>
      <c r="O402" s="40">
        <v>119.04406273338313</v>
      </c>
      <c r="P402" s="40">
        <v>100.32729103726082</v>
      </c>
      <c r="Q402" s="40">
        <v>93.905441390745111</v>
      </c>
      <c r="R402" s="40" t="str">
        <f t="shared" si="6"/>
        <v>10.51.52.140_168</v>
      </c>
      <c r="S402" s="40" t="str">
        <f>VLOOKUP(Таблица1[[#This Row],[ИД]],R$1:S$132,2,FALSE)</f>
        <v>Пиво, кроме отходов пивоварения</v>
      </c>
      <c r="T402" s="40" t="str">
        <f>VLOOKUP(Таблица1[[#This Row],[ОКЕИ]],'для единиц измирения'!$G$4:$H$1900,2,FALSE)</f>
        <v>тыс. дкл</v>
      </c>
      <c r="U402" s="41" t="str">
        <f>LEFT(Таблица1[[#This Row],[ОКПД]],2)</f>
        <v>11</v>
      </c>
    </row>
    <row r="403" spans="1:21" hidden="1" x14ac:dyDescent="0.25">
      <c r="A403" s="36">
        <v>44986</v>
      </c>
      <c r="B403" s="37" t="s">
        <v>17</v>
      </c>
      <c r="C403" s="37" t="s">
        <v>18</v>
      </c>
      <c r="D403" s="37" t="s">
        <v>19</v>
      </c>
      <c r="E403" s="37" t="s">
        <v>20</v>
      </c>
      <c r="F403" s="37">
        <v>168</v>
      </c>
      <c r="G403" s="37" t="s">
        <v>298</v>
      </c>
      <c r="H403" s="37" t="s">
        <v>45</v>
      </c>
      <c r="I403" s="37">
        <v>2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127.4390243902439</v>
      </c>
      <c r="P403" s="37">
        <v>164.56692913385828</v>
      </c>
      <c r="Q403" s="37">
        <v>116.87979539641944</v>
      </c>
      <c r="R403" s="40" t="str">
        <f t="shared" si="6"/>
        <v>10.13.14.400_168</v>
      </c>
      <c r="S403" s="37" t="str">
        <f>VLOOKUP(Таблица1[[#This Row],[ИД]],R$1:S$132,2,FALSE)</f>
        <v>Сельдь соленая или в рассоле</v>
      </c>
      <c r="T403" s="37" t="str">
        <f>VLOOKUP(Таблица1[[#This Row],[ОКЕИ]],'для единиц измирения'!$G$4:$H$1900,2,FALSE)</f>
        <v>тонн</v>
      </c>
      <c r="U403" s="38" t="str">
        <f>LEFT(Таблица1[[#This Row],[ОКПД]],2)</f>
        <v>10</v>
      </c>
    </row>
    <row r="404" spans="1:21" hidden="1" x14ac:dyDescent="0.25">
      <c r="A404" s="39">
        <v>44986</v>
      </c>
      <c r="B404" s="40" t="s">
        <v>17</v>
      </c>
      <c r="C404" s="40" t="s">
        <v>18</v>
      </c>
      <c r="D404" s="40" t="s">
        <v>19</v>
      </c>
      <c r="E404" s="40" t="s">
        <v>20</v>
      </c>
      <c r="F404" s="40">
        <v>882</v>
      </c>
      <c r="G404" s="40" t="s">
        <v>298</v>
      </c>
      <c r="H404" s="40" t="s">
        <v>320</v>
      </c>
      <c r="I404" s="40">
        <v>1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100</v>
      </c>
      <c r="P404" s="40"/>
      <c r="Q404" s="40"/>
      <c r="R404" s="40" t="str">
        <f t="shared" si="6"/>
        <v>10.13.15.128_882</v>
      </c>
      <c r="S404" s="40" t="e">
        <f>VLOOKUP(Таблица1[[#This Row],[ИД]],R$1:S$132,2,FALSE)</f>
        <v>#N/A</v>
      </c>
      <c r="T404" s="40" t="str">
        <f>VLOOKUP(Таблица1[[#This Row],[ОКЕИ]],'для единиц измирения'!$G$4:$H$1900,2,FALSE)</f>
        <v>тыс. тонн</v>
      </c>
      <c r="U404" s="41" t="str">
        <f>LEFT(Таблица1[[#This Row],[ОКПД]],2)</f>
        <v>05</v>
      </c>
    </row>
    <row r="405" spans="1:21" hidden="1" x14ac:dyDescent="0.25">
      <c r="A405" s="36">
        <v>44986</v>
      </c>
      <c r="B405" s="37" t="s">
        <v>17</v>
      </c>
      <c r="C405" s="37" t="s">
        <v>18</v>
      </c>
      <c r="D405" s="37" t="s">
        <v>19</v>
      </c>
      <c r="E405" s="37" t="s">
        <v>20</v>
      </c>
      <c r="F405" s="37">
        <v>168</v>
      </c>
      <c r="G405" s="37" t="s">
        <v>298</v>
      </c>
      <c r="H405" s="37" t="s">
        <v>114</v>
      </c>
      <c r="I405" s="37">
        <v>1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27.346938775510203</v>
      </c>
      <c r="P405" s="37"/>
      <c r="Q405" s="37"/>
      <c r="R405" s="40" t="str">
        <f t="shared" si="6"/>
        <v>10.20.25.110_168</v>
      </c>
      <c r="S405" s="37" t="str">
        <f>VLOOKUP(Таблица1[[#This Row],[ИД]],R$1:S$132,2,FALSE)</f>
        <v>Кефир</v>
      </c>
      <c r="T405" s="37" t="str">
        <f>VLOOKUP(Таблица1[[#This Row],[ОКЕИ]],'для единиц измирения'!$G$4:$H$1900,2,FALSE)</f>
        <v>тонн</v>
      </c>
      <c r="U405" s="38" t="str">
        <f>LEFT(Таблица1[[#This Row],[ОКПД]],2)</f>
        <v>10</v>
      </c>
    </row>
    <row r="406" spans="1:21" hidden="1" x14ac:dyDescent="0.25">
      <c r="A406" s="39">
        <v>44986</v>
      </c>
      <c r="B406" s="40" t="s">
        <v>17</v>
      </c>
      <c r="C406" s="40" t="s">
        <v>18</v>
      </c>
      <c r="D406" s="40" t="s">
        <v>19</v>
      </c>
      <c r="E406" s="40" t="s">
        <v>20</v>
      </c>
      <c r="F406" s="40">
        <v>168</v>
      </c>
      <c r="G406" s="40" t="s">
        <v>298</v>
      </c>
      <c r="H406" s="40" t="s">
        <v>202</v>
      </c>
      <c r="I406" s="40">
        <v>1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200</v>
      </c>
      <c r="P406" s="40"/>
      <c r="Q406" s="40"/>
      <c r="R406" s="40" t="str">
        <f t="shared" si="6"/>
        <v>10.73.11_168</v>
      </c>
      <c r="S406" s="40" t="str">
        <f>VLOOKUP(Таблица1[[#This Row],[ИД]],R$1:S$132,2,FALSE)</f>
        <v>Хлеб и хлебобулочные изделия, включая полуфабрикаты</v>
      </c>
      <c r="T406" s="40" t="str">
        <f>VLOOKUP(Таблица1[[#This Row],[ОКЕИ]],'для единиц измирения'!$G$4:$H$1900,2,FALSE)</f>
        <v>тонн</v>
      </c>
      <c r="U406" s="41" t="str">
        <f>LEFT(Таблица1[[#This Row],[ОКПД]],2)</f>
        <v>10</v>
      </c>
    </row>
    <row r="407" spans="1:21" hidden="1" x14ac:dyDescent="0.25">
      <c r="A407" s="36">
        <v>44986</v>
      </c>
      <c r="B407" s="37" t="s">
        <v>17</v>
      </c>
      <c r="C407" s="37" t="s">
        <v>18</v>
      </c>
      <c r="D407" s="37" t="s">
        <v>19</v>
      </c>
      <c r="E407" s="37" t="s">
        <v>20</v>
      </c>
      <c r="F407" s="37">
        <v>234</v>
      </c>
      <c r="G407" s="37" t="s">
        <v>298</v>
      </c>
      <c r="H407" s="37" t="s">
        <v>282</v>
      </c>
      <c r="I407" s="37">
        <v>37</v>
      </c>
      <c r="J407" s="37">
        <v>131.38200000000001</v>
      </c>
      <c r="K407" s="37">
        <v>136.16999999999999</v>
      </c>
      <c r="L407" s="37">
        <v>121.09</v>
      </c>
      <c r="M407" s="37">
        <v>406.99099999999999</v>
      </c>
      <c r="N407" s="37">
        <v>398.46</v>
      </c>
      <c r="O407" s="37">
        <v>96.483807005948449</v>
      </c>
      <c r="P407" s="37">
        <v>108.49946320918325</v>
      </c>
      <c r="Q407" s="37">
        <v>102.14099282236612</v>
      </c>
      <c r="R407" s="40" t="str">
        <f t="shared" si="6"/>
        <v>35.30.11_234</v>
      </c>
      <c r="S407" s="37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407" s="37" t="str">
        <f>VLOOKUP(Таблица1[[#This Row],[ОКЕИ]],'для единиц измирения'!$G$4:$H$1900,2,FALSE)</f>
        <v>тонн</v>
      </c>
      <c r="U407" s="38" t="str">
        <f>LEFT(Таблица1[[#This Row],[ОКПД]],2)</f>
        <v>10</v>
      </c>
    </row>
    <row r="408" spans="1:21" hidden="1" x14ac:dyDescent="0.25">
      <c r="A408" s="39">
        <v>44986</v>
      </c>
      <c r="B408" s="40" t="s">
        <v>17</v>
      </c>
      <c r="C408" s="40" t="s">
        <v>18</v>
      </c>
      <c r="D408" s="40" t="s">
        <v>19</v>
      </c>
      <c r="E408" s="40" t="s">
        <v>20</v>
      </c>
      <c r="F408" s="40">
        <v>796</v>
      </c>
      <c r="G408" s="40" t="s">
        <v>298</v>
      </c>
      <c r="H408" s="40" t="s">
        <v>345</v>
      </c>
      <c r="I408" s="40"/>
      <c r="J408" s="40"/>
      <c r="K408" s="40">
        <v>1</v>
      </c>
      <c r="L408" s="40"/>
      <c r="M408" s="40">
        <v>1</v>
      </c>
      <c r="N408" s="40">
        <v>1</v>
      </c>
      <c r="O408" s="40"/>
      <c r="P408" s="40"/>
      <c r="Q408" s="40">
        <v>100</v>
      </c>
      <c r="R408" s="40" t="str">
        <f t="shared" si="6"/>
        <v>31.09.12.121_796</v>
      </c>
      <c r="S408" s="40" t="s">
        <v>377</v>
      </c>
      <c r="T408" s="40" t="str">
        <f>VLOOKUP(Таблица1[[#This Row],[ОКЕИ]],'для единиц измирения'!$G$4:$H$1900,2,FALSE)</f>
        <v>тонн</v>
      </c>
      <c r="U408" s="41" t="str">
        <f>LEFT(Таблица1[[#This Row],[ОКПД]],2)</f>
        <v>03</v>
      </c>
    </row>
    <row r="409" spans="1:21" hidden="1" x14ac:dyDescent="0.25">
      <c r="A409" s="36">
        <v>44986</v>
      </c>
      <c r="B409" s="37" t="s">
        <v>17</v>
      </c>
      <c r="C409" s="37" t="s">
        <v>18</v>
      </c>
      <c r="D409" s="37" t="s">
        <v>19</v>
      </c>
      <c r="E409" s="37" t="s">
        <v>20</v>
      </c>
      <c r="F409" s="37">
        <v>168</v>
      </c>
      <c r="G409" s="37" t="s">
        <v>298</v>
      </c>
      <c r="H409" s="37" t="s">
        <v>356</v>
      </c>
      <c r="I409" s="37"/>
      <c r="J409" s="37"/>
      <c r="K409" s="37"/>
      <c r="L409" s="37"/>
      <c r="M409" s="37"/>
      <c r="N409" s="37"/>
      <c r="O409" s="37"/>
      <c r="P409" s="37"/>
      <c r="Q409" s="37"/>
      <c r="R409" s="40" t="str">
        <f t="shared" si="6"/>
        <v>10.11.16_168</v>
      </c>
      <c r="S409" s="37" t="s">
        <v>1044</v>
      </c>
      <c r="T409" s="37" t="str">
        <f>VLOOKUP(Таблица1[[#This Row],[ОКЕИ]],'для единиц измирения'!$G$4:$H$1900,2,FALSE)</f>
        <v>тонн</v>
      </c>
      <c r="U409" s="38" t="str">
        <f>LEFT(Таблица1[[#This Row],[ОКПД]],2)</f>
        <v>10</v>
      </c>
    </row>
    <row r="410" spans="1:21" hidden="1" x14ac:dyDescent="0.25">
      <c r="A410" s="39">
        <v>44986</v>
      </c>
      <c r="B410" s="40" t="s">
        <v>17</v>
      </c>
      <c r="C410" s="40" t="s">
        <v>18</v>
      </c>
      <c r="D410" s="40" t="s">
        <v>19</v>
      </c>
      <c r="E410" s="40" t="s">
        <v>20</v>
      </c>
      <c r="F410" s="40">
        <v>168</v>
      </c>
      <c r="G410" s="40" t="s">
        <v>298</v>
      </c>
      <c r="H410" s="40" t="s">
        <v>357</v>
      </c>
      <c r="I410" s="40"/>
      <c r="J410" s="40"/>
      <c r="K410" s="40"/>
      <c r="L410" s="40"/>
      <c r="M410" s="40"/>
      <c r="N410" s="40"/>
      <c r="O410" s="40"/>
      <c r="P410" s="40"/>
      <c r="Q410" s="40"/>
      <c r="R410" s="40" t="str">
        <f t="shared" si="6"/>
        <v>10.20.26.110_168</v>
      </c>
      <c r="S410" s="40" t="s">
        <v>1630</v>
      </c>
      <c r="T410" s="40" t="str">
        <f>VLOOKUP(Таблица1[[#This Row],[ОКЕИ]],'для единиц измирения'!$G$4:$H$1900,2,FALSE)</f>
        <v>тонн</v>
      </c>
      <c r="U410" s="41" t="str">
        <f>LEFT(Таблица1[[#This Row],[ОКПД]],2)</f>
        <v>10</v>
      </c>
    </row>
    <row r="411" spans="1:21" hidden="1" x14ac:dyDescent="0.25">
      <c r="A411" s="36">
        <v>44986</v>
      </c>
      <c r="B411" s="37" t="s">
        <v>17</v>
      </c>
      <c r="C411" s="37" t="s">
        <v>18</v>
      </c>
      <c r="D411" s="37" t="s">
        <v>19</v>
      </c>
      <c r="E411" s="37" t="s">
        <v>20</v>
      </c>
      <c r="F411" s="37">
        <v>168</v>
      </c>
      <c r="G411" s="37" t="s">
        <v>298</v>
      </c>
      <c r="H411" s="37" t="s">
        <v>51</v>
      </c>
      <c r="I411" s="37">
        <v>1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176.92307692307693</v>
      </c>
      <c r="P411" s="37">
        <v>184</v>
      </c>
      <c r="Q411" s="37">
        <v>104.27350427350427</v>
      </c>
      <c r="R411" s="40" t="str">
        <f t="shared" si="6"/>
        <v>10.13.14.610_168</v>
      </c>
      <c r="S411" s="37" t="str">
        <f>VLOOKUP(Таблица1[[#This Row],[ИД]],R$1:S$132,2,FALSE)</f>
        <v>Консервы рыбные</v>
      </c>
      <c r="T411" s="37" t="str">
        <f>VLOOKUP(Таблица1[[#This Row],[ОКЕИ]],'для единиц измирения'!$G$4:$H$1900,2,FALSE)</f>
        <v>тонн</v>
      </c>
      <c r="U411" s="38" t="str">
        <f>LEFT(Таблица1[[#This Row],[ОКПД]],2)</f>
        <v>10</v>
      </c>
    </row>
    <row r="412" spans="1:21" hidden="1" x14ac:dyDescent="0.25">
      <c r="A412" s="39">
        <v>44986</v>
      </c>
      <c r="B412" s="40" t="s">
        <v>17</v>
      </c>
      <c r="C412" s="40" t="s">
        <v>18</v>
      </c>
      <c r="D412" s="40" t="s">
        <v>19</v>
      </c>
      <c r="E412" s="40" t="s">
        <v>20</v>
      </c>
      <c r="F412" s="40">
        <v>168</v>
      </c>
      <c r="G412" s="40" t="s">
        <v>298</v>
      </c>
      <c r="H412" s="40" t="s">
        <v>55</v>
      </c>
      <c r="I412" s="40">
        <v>5</v>
      </c>
      <c r="J412" s="40">
        <v>10.37</v>
      </c>
      <c r="K412" s="40">
        <v>8.7100000000000009</v>
      </c>
      <c r="L412" s="40">
        <v>10.52</v>
      </c>
      <c r="M412" s="40">
        <v>27.25</v>
      </c>
      <c r="N412" s="40">
        <v>29.43</v>
      </c>
      <c r="O412" s="40">
        <v>119.0585533869116</v>
      </c>
      <c r="P412" s="40">
        <v>98.57414448669202</v>
      </c>
      <c r="Q412" s="40">
        <v>92.592592592592595</v>
      </c>
      <c r="R412" s="40" t="str">
        <f t="shared" si="6"/>
        <v>10.13.14.700_168</v>
      </c>
      <c r="S412" s="40" t="str">
        <f>VLOOKUP(Таблица1[[#This Row],[ИД]],R$1:S$132,2,FALSE)</f>
        <v>Электроэнергия, произведенная ветровыми электростанциями</v>
      </c>
      <c r="T412" s="40" t="str">
        <f>VLOOKUP(Таблица1[[#This Row],[ОКЕИ]],'для единиц измирения'!$G$4:$H$1900,2,FALSE)</f>
        <v>млн. кВт. ч</v>
      </c>
      <c r="U412" s="41" t="str">
        <f>LEFT(Таблица1[[#This Row],[ОКПД]],2)</f>
        <v>35</v>
      </c>
    </row>
    <row r="413" spans="1:21" hidden="1" x14ac:dyDescent="0.25">
      <c r="A413" s="36">
        <v>44986</v>
      </c>
      <c r="B413" s="37" t="s">
        <v>17</v>
      </c>
      <c r="C413" s="37" t="s">
        <v>18</v>
      </c>
      <c r="D413" s="37" t="s">
        <v>19</v>
      </c>
      <c r="E413" s="37" t="s">
        <v>20</v>
      </c>
      <c r="F413" s="37">
        <v>882</v>
      </c>
      <c r="G413" s="37" t="s">
        <v>298</v>
      </c>
      <c r="H413" s="37" t="s">
        <v>81</v>
      </c>
      <c r="I413" s="37">
        <v>3</v>
      </c>
      <c r="J413" s="37">
        <v>0.79700000000000004</v>
      </c>
      <c r="K413" s="37">
        <v>1.329</v>
      </c>
      <c r="L413" s="37">
        <v>0.71799999999999997</v>
      </c>
      <c r="M413" s="37">
        <v>2.657</v>
      </c>
      <c r="N413" s="37">
        <v>1.6679999999999999</v>
      </c>
      <c r="O413" s="37">
        <v>59.969902182091801</v>
      </c>
      <c r="P413" s="37">
        <v>111.00278551532034</v>
      </c>
      <c r="Q413" s="37">
        <v>159.2925659472422</v>
      </c>
      <c r="R413" s="40" t="str">
        <f t="shared" si="6"/>
        <v>10.20.2_882</v>
      </c>
      <c r="S413" s="37" t="str">
        <f>VLOOKUP(Таблица1[[#This Row],[ИД]],R$1:S$132,2,FALSE)</f>
        <v>Консервы из мяса и субпродуктов птицы</v>
      </c>
      <c r="T413" s="37" t="str">
        <f>VLOOKUP(Таблица1[[#This Row],[ОКЕИ]],'для единиц измирения'!$G$4:$H$1900,2,FALSE)</f>
        <v>тыс.усл. банок</v>
      </c>
      <c r="U413" s="38" t="str">
        <f>LEFT(Таблица1[[#This Row],[ОКПД]],2)</f>
        <v>10</v>
      </c>
    </row>
    <row r="414" spans="1:21" hidden="1" x14ac:dyDescent="0.25">
      <c r="A414" s="39">
        <v>44986</v>
      </c>
      <c r="B414" s="40" t="s">
        <v>17</v>
      </c>
      <c r="C414" s="40" t="s">
        <v>18</v>
      </c>
      <c r="D414" s="40" t="s">
        <v>19</v>
      </c>
      <c r="E414" s="40" t="s">
        <v>20</v>
      </c>
      <c r="F414" s="40">
        <v>168</v>
      </c>
      <c r="G414" s="40" t="s">
        <v>298</v>
      </c>
      <c r="H414" s="40" t="s">
        <v>108</v>
      </c>
      <c r="I414" s="40">
        <v>2</v>
      </c>
      <c r="J414" s="40">
        <v>0</v>
      </c>
      <c r="K414" s="40">
        <v>0</v>
      </c>
      <c r="L414" s="40">
        <v>0</v>
      </c>
      <c r="M414" s="40">
        <v>0</v>
      </c>
      <c r="N414" s="40">
        <v>0</v>
      </c>
      <c r="O414" s="40">
        <v>79.885057471264375</v>
      </c>
      <c r="P414" s="40">
        <v>36.675461741424805</v>
      </c>
      <c r="Q414" s="40">
        <v>28.18239392020266</v>
      </c>
      <c r="R414" s="40" t="str">
        <f t="shared" si="6"/>
        <v>10.20.24.113_168</v>
      </c>
      <c r="S414" s="40" t="str">
        <f>VLOOKUP(Таблица1[[#This Row],[ИД]],R$1:S$132,2,FALSE)</f>
        <v>Изделия мучные кондитерские, торты и пирожные недлительного хранения</v>
      </c>
      <c r="T414" s="40" t="str">
        <f>VLOOKUP(Таблица1[[#This Row],[ОКЕИ]],'для единиц измирения'!$G$4:$H$1900,2,FALSE)</f>
        <v>тонн</v>
      </c>
      <c r="U414" s="41" t="str">
        <f>LEFT(Таблица1[[#This Row],[ОКПД]],2)</f>
        <v>10</v>
      </c>
    </row>
    <row r="415" spans="1:21" hidden="1" x14ac:dyDescent="0.25">
      <c r="A415" s="36">
        <v>44986</v>
      </c>
      <c r="B415" s="37" t="s">
        <v>17</v>
      </c>
      <c r="C415" s="37" t="s">
        <v>18</v>
      </c>
      <c r="D415" s="37" t="s">
        <v>19</v>
      </c>
      <c r="E415" s="37" t="s">
        <v>20</v>
      </c>
      <c r="F415" s="37">
        <v>168</v>
      </c>
      <c r="G415" s="37" t="s">
        <v>298</v>
      </c>
      <c r="H415" s="37" t="s">
        <v>200</v>
      </c>
      <c r="I415" s="37">
        <v>1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200</v>
      </c>
      <c r="P415" s="37"/>
      <c r="Q415" s="37"/>
      <c r="R415" s="40" t="str">
        <f t="shared" si="6"/>
        <v>10.73.1_168</v>
      </c>
      <c r="S415" s="37" t="str">
        <f>VLOOKUP(Таблица1[[#This Row],[ИД]],R$1:S$132,2,FALSE)</f>
        <v>Продукты из мяса птицы</v>
      </c>
      <c r="T415" s="37" t="str">
        <f>VLOOKUP(Таблица1[[#This Row],[ОКЕИ]],'для единиц измирения'!$G$4:$H$1900,2,FALSE)</f>
        <v>тонн</v>
      </c>
      <c r="U415" s="38" t="str">
        <f>LEFT(Таблица1[[#This Row],[ОКПД]],2)</f>
        <v>10</v>
      </c>
    </row>
    <row r="416" spans="1:21" hidden="1" x14ac:dyDescent="0.25">
      <c r="A416" s="39">
        <v>44986</v>
      </c>
      <c r="B416" s="40" t="s">
        <v>17</v>
      </c>
      <c r="C416" s="40" t="s">
        <v>18</v>
      </c>
      <c r="D416" s="40" t="s">
        <v>19</v>
      </c>
      <c r="E416" s="40" t="s">
        <v>20</v>
      </c>
      <c r="F416" s="40">
        <v>796</v>
      </c>
      <c r="G416" s="40" t="s">
        <v>298</v>
      </c>
      <c r="H416" s="40" t="s">
        <v>259</v>
      </c>
      <c r="I416" s="40"/>
      <c r="J416" s="40"/>
      <c r="K416" s="40"/>
      <c r="L416" s="40"/>
      <c r="M416" s="40">
        <v>1</v>
      </c>
      <c r="N416" s="40">
        <v>1</v>
      </c>
      <c r="O416" s="40"/>
      <c r="P416" s="40"/>
      <c r="Q416" s="40">
        <v>100</v>
      </c>
      <c r="R416" s="40" t="str">
        <f t="shared" si="6"/>
        <v>31.09.12.123_796</v>
      </c>
      <c r="S416" s="40" t="e">
        <f>VLOOKUP(Таблица1[[#This Row],[ИД]],R$1:S$132,2,FALSE)</f>
        <v>#N/A</v>
      </c>
      <c r="T416" s="40" t="str">
        <f>VLOOKUP(Таблица1[[#This Row],[ОКЕИ]],'для единиц измирения'!$G$4:$H$1900,2,FALSE)</f>
        <v>тыс.усл. банок</v>
      </c>
      <c r="U416" s="41" t="str">
        <f>LEFT(Таблица1[[#This Row],[ОКПД]],2)</f>
        <v>10</v>
      </c>
    </row>
    <row r="417" spans="1:21" hidden="1" x14ac:dyDescent="0.25">
      <c r="A417" s="36">
        <v>44986</v>
      </c>
      <c r="B417" s="37" t="s">
        <v>17</v>
      </c>
      <c r="C417" s="37" t="s">
        <v>18</v>
      </c>
      <c r="D417" s="37" t="s">
        <v>19</v>
      </c>
      <c r="E417" s="37" t="s">
        <v>20</v>
      </c>
      <c r="F417" s="37">
        <v>114</v>
      </c>
      <c r="G417" s="37" t="s">
        <v>298</v>
      </c>
      <c r="H417" s="37" t="s">
        <v>358</v>
      </c>
      <c r="I417" s="37"/>
      <c r="J417" s="37"/>
      <c r="K417" s="37"/>
      <c r="L417" s="37"/>
      <c r="M417" s="37"/>
      <c r="N417" s="37"/>
      <c r="O417" s="37"/>
      <c r="P417" s="37"/>
      <c r="Q417" s="37"/>
      <c r="R417" s="40" t="str">
        <f t="shared" si="6"/>
        <v>08.12.12.160_114</v>
      </c>
      <c r="S417" s="37" t="s">
        <v>861</v>
      </c>
      <c r="T417" s="37" t="str">
        <f>VLOOKUP(Таблица1[[#This Row],[ОКЕИ]],'для единиц измирения'!$G$4:$H$1900,2,FALSE)</f>
        <v>млн. кВт. ч</v>
      </c>
      <c r="U417" s="38" t="str">
        <f>LEFT(Таблица1[[#This Row],[ОКПД]],2)</f>
        <v>35</v>
      </c>
    </row>
    <row r="418" spans="1:21" hidden="1" x14ac:dyDescent="0.25">
      <c r="A418" s="39">
        <v>44986</v>
      </c>
      <c r="B418" s="40" t="s">
        <v>17</v>
      </c>
      <c r="C418" s="40" t="s">
        <v>18</v>
      </c>
      <c r="D418" s="40" t="s">
        <v>19</v>
      </c>
      <c r="E418" s="40" t="s">
        <v>20</v>
      </c>
      <c r="F418" s="40">
        <v>168</v>
      </c>
      <c r="G418" s="40" t="s">
        <v>298</v>
      </c>
      <c r="H418" s="40" t="s">
        <v>359</v>
      </c>
      <c r="I418" s="40"/>
      <c r="J418" s="40"/>
      <c r="K418" s="40"/>
      <c r="L418" s="40"/>
      <c r="M418" s="40"/>
      <c r="N418" s="40"/>
      <c r="O418" s="40"/>
      <c r="P418" s="40"/>
      <c r="Q418" s="40"/>
      <c r="R418" s="40" t="str">
        <f t="shared" si="6"/>
        <v>10.39.21.120_168</v>
      </c>
      <c r="S418" s="40" t="s">
        <v>1757</v>
      </c>
      <c r="T418" s="40" t="str">
        <f>VLOOKUP(Таблица1[[#This Row],[ОКЕИ]],'для единиц измирения'!$G$4:$H$1900,2,FALSE)</f>
        <v>тыс.м3</v>
      </c>
      <c r="U418" s="41" t="str">
        <f>LEFT(Таблица1[[#This Row],[ОКПД]],2)</f>
        <v>08</v>
      </c>
    </row>
    <row r="419" spans="1:21" hidden="1" x14ac:dyDescent="0.25">
      <c r="A419" s="36">
        <v>44986</v>
      </c>
      <c r="B419" s="37" t="s">
        <v>17</v>
      </c>
      <c r="C419" s="37" t="s">
        <v>18</v>
      </c>
      <c r="D419" s="37" t="s">
        <v>19</v>
      </c>
      <c r="E419" s="37" t="s">
        <v>20</v>
      </c>
      <c r="F419" s="37">
        <v>159</v>
      </c>
      <c r="G419" s="37" t="s">
        <v>298</v>
      </c>
      <c r="H419" s="37" t="s">
        <v>309</v>
      </c>
      <c r="I419" s="37">
        <v>1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105.33333333333333</v>
      </c>
      <c r="P419" s="37">
        <v>114.49275362318841</v>
      </c>
      <c r="Q419" s="37">
        <v>107.76255707762557</v>
      </c>
      <c r="R419" s="40" t="str">
        <f t="shared" si="6"/>
        <v>06.20.10.110_159</v>
      </c>
      <c r="S419" s="37" t="str">
        <f>VLOOKUP(Таблица1[[#This Row],[ИД]],R$1:S$132,2,FALSE)</f>
        <v>Рыба морская мороженая</v>
      </c>
      <c r="T419" s="37" t="str">
        <f>VLOOKUP(Таблица1[[#This Row],[ОКЕИ]],'для единиц измирения'!$G$4:$H$1900,2,FALSE)</f>
        <v>тонн</v>
      </c>
      <c r="U419" s="38" t="str">
        <f>LEFT(Таблица1[[#This Row],[ОКПД]],2)</f>
        <v>10</v>
      </c>
    </row>
    <row r="420" spans="1:21" hidden="1" x14ac:dyDescent="0.25">
      <c r="A420" s="39">
        <v>44986</v>
      </c>
      <c r="B420" s="40" t="s">
        <v>17</v>
      </c>
      <c r="C420" s="40" t="s">
        <v>18</v>
      </c>
      <c r="D420" s="40" t="s">
        <v>19</v>
      </c>
      <c r="E420" s="40" t="s">
        <v>20</v>
      </c>
      <c r="F420" s="40">
        <v>168</v>
      </c>
      <c r="G420" s="40" t="s">
        <v>298</v>
      </c>
      <c r="H420" s="40" t="s">
        <v>101</v>
      </c>
      <c r="I420" s="40">
        <v>2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107.85017957927143</v>
      </c>
      <c r="P420" s="40">
        <v>97.344859524544617</v>
      </c>
      <c r="Q420" s="40">
        <v>100.61188276326256</v>
      </c>
      <c r="R420" s="40" t="str">
        <f t="shared" si="6"/>
        <v>10.20.24_168</v>
      </c>
      <c r="S420" s="40" t="str">
        <f>VLOOKUP(Таблица1[[#This Row],[ИД]],R$1:S$132,2,FALSE)</f>
        <v>Рыба соленая или в рассоле</v>
      </c>
      <c r="T420" s="40" t="str">
        <f>VLOOKUP(Таблица1[[#This Row],[ОКЕИ]],'для единиц измирения'!$G$4:$H$1900,2,FALSE)</f>
        <v>тонн</v>
      </c>
      <c r="U420" s="41" t="str">
        <f>LEFT(Таблица1[[#This Row],[ОКПД]],2)</f>
        <v>10</v>
      </c>
    </row>
    <row r="421" spans="1:21" hidden="1" x14ac:dyDescent="0.25">
      <c r="A421" s="36">
        <v>44986</v>
      </c>
      <c r="B421" s="37" t="s">
        <v>17</v>
      </c>
      <c r="C421" s="37" t="s">
        <v>18</v>
      </c>
      <c r="D421" s="37" t="s">
        <v>19</v>
      </c>
      <c r="E421" s="37" t="s">
        <v>20</v>
      </c>
      <c r="F421" s="37">
        <v>168</v>
      </c>
      <c r="G421" s="37" t="s">
        <v>298</v>
      </c>
      <c r="H421" s="37" t="s">
        <v>187</v>
      </c>
      <c r="I421" s="37">
        <v>2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69.321533923303832</v>
      </c>
      <c r="P421" s="37">
        <v>106.81818181818181</v>
      </c>
      <c r="Q421" s="37">
        <v>127.88778877887789</v>
      </c>
      <c r="R421" s="40" t="str">
        <f t="shared" si="6"/>
        <v>10.71.72.001.АГ_168</v>
      </c>
      <c r="S421" s="37" t="str">
        <f>VLOOKUP(Таблица1[[#This Row],[ИД]],R$1:S$132,2,FALSE)</f>
        <v>Рыба морская соленая или в рассоле (кроме сельди)</v>
      </c>
      <c r="T421" s="37" t="str">
        <f>VLOOKUP(Таблица1[[#This Row],[ОКЕИ]],'для единиц измирения'!$G$4:$H$1900,2,FALSE)</f>
        <v>тонн</v>
      </c>
      <c r="U421" s="38"/>
    </row>
    <row r="422" spans="1:21" hidden="1" x14ac:dyDescent="0.25">
      <c r="A422" s="39">
        <v>44986</v>
      </c>
      <c r="B422" s="40" t="s">
        <v>17</v>
      </c>
      <c r="C422" s="40" t="s">
        <v>18</v>
      </c>
      <c r="D422" s="40" t="s">
        <v>19</v>
      </c>
      <c r="E422" s="40" t="s">
        <v>20</v>
      </c>
      <c r="F422" s="40">
        <v>168</v>
      </c>
      <c r="G422" s="40" t="s">
        <v>298</v>
      </c>
      <c r="H422" s="40" t="s">
        <v>204</v>
      </c>
      <c r="I422" s="40">
        <v>9</v>
      </c>
      <c r="J422" s="40">
        <v>7.444</v>
      </c>
      <c r="K422" s="40">
        <v>6.0830000000000002</v>
      </c>
      <c r="L422" s="40">
        <v>9.5129999999999999</v>
      </c>
      <c r="M422" s="40">
        <v>18.692</v>
      </c>
      <c r="N422" s="40">
        <v>24.635999999999999</v>
      </c>
      <c r="O422" s="40">
        <v>122.37382870294263</v>
      </c>
      <c r="P422" s="40">
        <v>78.250814674655729</v>
      </c>
      <c r="Q422" s="40">
        <v>75.872706608215623</v>
      </c>
      <c r="R422" s="40" t="str">
        <f t="shared" si="6"/>
        <v>10.82.71.001.АГ_168</v>
      </c>
      <c r="S422" s="40" t="e">
        <f>VLOOKUP(Таблица1[[#This Row],[ИД]],R$1:S$132,2,FALSE)</f>
        <v>#N/A</v>
      </c>
      <c r="T422" s="40" t="str">
        <f>VLOOKUP(Таблица1[[#This Row],[ОКЕИ]],'для единиц измирения'!$G$4:$H$1900,2,FALSE)</f>
        <v>тыс.руб</v>
      </c>
      <c r="U422" s="41"/>
    </row>
    <row r="423" spans="1:21" hidden="1" x14ac:dyDescent="0.25">
      <c r="A423" s="36">
        <v>44986</v>
      </c>
      <c r="B423" s="37" t="s">
        <v>17</v>
      </c>
      <c r="C423" s="37" t="s">
        <v>18</v>
      </c>
      <c r="D423" s="37" t="s">
        <v>19</v>
      </c>
      <c r="E423" s="37" t="s">
        <v>20</v>
      </c>
      <c r="F423" s="37">
        <v>384</v>
      </c>
      <c r="G423" s="37" t="s">
        <v>298</v>
      </c>
      <c r="H423" s="37" t="s">
        <v>238</v>
      </c>
      <c r="I423" s="37">
        <v>6</v>
      </c>
      <c r="J423" s="37">
        <v>264.5</v>
      </c>
      <c r="K423" s="37">
        <v>218.3</v>
      </c>
      <c r="L423" s="37">
        <v>168.9</v>
      </c>
      <c r="M423" s="37">
        <v>636.9</v>
      </c>
      <c r="N423" s="37">
        <v>516.16999999999996</v>
      </c>
      <c r="O423" s="37">
        <v>121.1635364177737</v>
      </c>
      <c r="P423" s="37">
        <v>156.60153937240972</v>
      </c>
      <c r="Q423" s="37">
        <v>123.38958095201194</v>
      </c>
      <c r="R423" s="40" t="str">
        <f t="shared" si="6"/>
        <v>18.11.10_384</v>
      </c>
      <c r="S423" s="37" t="e">
        <f>VLOOKUP(Таблица1[[#This Row],[ИД]],R$1:S$132,2,FALSE)</f>
        <v>#N/A</v>
      </c>
      <c r="T423" s="37" t="str">
        <f>VLOOKUP(Таблица1[[#This Row],[ОКЕИ]],'для единиц измирения'!$G$4:$H$1900,2,FALSE)</f>
        <v>тыс.руб</v>
      </c>
      <c r="U423" s="38" t="str">
        <f>LEFT(Таблица1[[#This Row],[ОКПД]],2)</f>
        <v>32</v>
      </c>
    </row>
    <row r="424" spans="1:21" hidden="1" x14ac:dyDescent="0.25">
      <c r="A424" s="39">
        <v>44986</v>
      </c>
      <c r="B424" s="40" t="s">
        <v>17</v>
      </c>
      <c r="C424" s="40" t="s">
        <v>18</v>
      </c>
      <c r="D424" s="40" t="s">
        <v>19</v>
      </c>
      <c r="E424" s="40" t="s">
        <v>20</v>
      </c>
      <c r="F424" s="40">
        <v>169</v>
      </c>
      <c r="G424" s="40" t="s">
        <v>298</v>
      </c>
      <c r="H424" s="40" t="s">
        <v>38</v>
      </c>
      <c r="I424" s="40">
        <v>1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/>
      <c r="P424" s="40">
        <v>538.46153846153845</v>
      </c>
      <c r="Q424" s="40">
        <v>328.125</v>
      </c>
      <c r="R424" s="40" t="str">
        <f t="shared" si="6"/>
        <v>05.20.10.110_169</v>
      </c>
      <c r="S424" s="40" t="str">
        <f>VLOOKUP(Таблица1[[#This Row],[ИД]],R$1:S$132,2,FALSE)</f>
        <v>Уголь каменный и бурый</v>
      </c>
      <c r="T424" s="40" t="str">
        <f>VLOOKUP(Таблица1[[#This Row],[ОКЕИ]],'для единиц измирения'!$G$4:$H$1900,2,FALSE)</f>
        <v>тыс. тонн</v>
      </c>
      <c r="U424" s="41" t="str">
        <f>LEFT(Таблица1[[#This Row],[ОКПД]],2)</f>
        <v>05</v>
      </c>
    </row>
    <row r="425" spans="1:21" hidden="1" x14ac:dyDescent="0.25">
      <c r="A425" s="36">
        <v>44986</v>
      </c>
      <c r="B425" s="37" t="s">
        <v>17</v>
      </c>
      <c r="C425" s="37" t="s">
        <v>18</v>
      </c>
      <c r="D425" s="37" t="s">
        <v>19</v>
      </c>
      <c r="E425" s="37" t="s">
        <v>20</v>
      </c>
      <c r="F425" s="37">
        <v>384</v>
      </c>
      <c r="G425" s="37" t="s">
        <v>298</v>
      </c>
      <c r="H425" s="37" t="s">
        <v>353</v>
      </c>
      <c r="I425" s="37">
        <v>3</v>
      </c>
      <c r="J425" s="37">
        <v>21.3</v>
      </c>
      <c r="K425" s="37"/>
      <c r="L425" s="37"/>
      <c r="M425" s="37">
        <v>21.3</v>
      </c>
      <c r="N425" s="37"/>
      <c r="O425" s="37"/>
      <c r="P425" s="37"/>
      <c r="Q425" s="37"/>
      <c r="R425" s="40" t="str">
        <f t="shared" si="6"/>
        <v>17.23.13_384</v>
      </c>
      <c r="S425" s="37" t="s">
        <v>4757</v>
      </c>
      <c r="T425" s="37" t="str">
        <f>VLOOKUP(Таблица1[[#This Row],[ОКЕИ]],'для единиц измирения'!$G$4:$H$1900,2,FALSE)</f>
        <v>тонн</v>
      </c>
      <c r="U425" s="38" t="str">
        <f>LEFT(Таблица1[[#This Row],[ОКПД]],2)</f>
        <v>10</v>
      </c>
    </row>
    <row r="426" spans="1:21" hidden="1" x14ac:dyDescent="0.25">
      <c r="A426" s="39">
        <v>44986</v>
      </c>
      <c r="B426" s="40" t="s">
        <v>17</v>
      </c>
      <c r="C426" s="40" t="s">
        <v>18</v>
      </c>
      <c r="D426" s="40" t="s">
        <v>19</v>
      </c>
      <c r="E426" s="40" t="s">
        <v>20</v>
      </c>
      <c r="F426" s="40">
        <v>168</v>
      </c>
      <c r="G426" s="40" t="s">
        <v>298</v>
      </c>
      <c r="H426" s="40" t="s">
        <v>360</v>
      </c>
      <c r="I426" s="40"/>
      <c r="J426" s="40"/>
      <c r="K426" s="40"/>
      <c r="L426" s="40"/>
      <c r="M426" s="40"/>
      <c r="N426" s="40"/>
      <c r="O426" s="40"/>
      <c r="P426" s="40"/>
      <c r="Q426" s="40"/>
      <c r="R426" s="40" t="str">
        <f t="shared" si="6"/>
        <v>10.11.20_168</v>
      </c>
      <c r="S426" s="40" t="s">
        <v>1051</v>
      </c>
      <c r="T426" s="40" t="str">
        <f>VLOOKUP(Таблица1[[#This Row],[ОКЕИ]],'для единиц измирения'!$G$4:$H$1900,2,FALSE)</f>
        <v>млн. кВт. ч</v>
      </c>
      <c r="U426" s="41" t="str">
        <f>LEFT(Таблица1[[#This Row],[ОКПД]],2)</f>
        <v>35</v>
      </c>
    </row>
    <row r="427" spans="1:21" hidden="1" x14ac:dyDescent="0.25">
      <c r="A427" s="36">
        <v>44986</v>
      </c>
      <c r="B427" s="37" t="s">
        <v>17</v>
      </c>
      <c r="C427" s="37" t="s">
        <v>18</v>
      </c>
      <c r="D427" s="37" t="s">
        <v>19</v>
      </c>
      <c r="E427" s="37" t="s">
        <v>20</v>
      </c>
      <c r="F427" s="37">
        <v>168</v>
      </c>
      <c r="G427" s="37" t="s">
        <v>298</v>
      </c>
      <c r="H427" s="37" t="s">
        <v>142</v>
      </c>
      <c r="I427" s="37">
        <v>4</v>
      </c>
      <c r="J427" s="37">
        <v>21.8</v>
      </c>
      <c r="K427" s="37">
        <v>18.59</v>
      </c>
      <c r="L427" s="37">
        <v>23.088000000000001</v>
      </c>
      <c r="M427" s="37">
        <v>53.27</v>
      </c>
      <c r="N427" s="37">
        <v>56.863999999999997</v>
      </c>
      <c r="O427" s="37">
        <v>117.26734803657881</v>
      </c>
      <c r="P427" s="37">
        <v>94.421344421344415</v>
      </c>
      <c r="Q427" s="37">
        <v>93.679656724817107</v>
      </c>
      <c r="R427" s="40" t="str">
        <f t="shared" si="6"/>
        <v>10.51.52.100_168</v>
      </c>
      <c r="S427" s="37" t="str">
        <f>VLOOKUP(Таблица1[[#This Row],[ИД]],R$1:S$132,2,FALSE)</f>
        <v>Шкафы деревянные для спальни</v>
      </c>
      <c r="T427" s="37" t="str">
        <f>VLOOKUP(Таблица1[[#This Row],[ОКЕИ]],'для единиц измирения'!$G$4:$H$1900,2,FALSE)</f>
        <v>штук</v>
      </c>
      <c r="U427" s="38" t="str">
        <f>LEFT(Таблица1[[#This Row],[ОКПД]],2)</f>
        <v>31</v>
      </c>
    </row>
    <row r="428" spans="1:21" hidden="1" x14ac:dyDescent="0.25">
      <c r="A428" s="39">
        <v>44986</v>
      </c>
      <c r="B428" s="40" t="s">
        <v>17</v>
      </c>
      <c r="C428" s="40" t="s">
        <v>18</v>
      </c>
      <c r="D428" s="40" t="s">
        <v>19</v>
      </c>
      <c r="E428" s="40" t="s">
        <v>20</v>
      </c>
      <c r="F428" s="40">
        <v>169</v>
      </c>
      <c r="G428" s="40" t="s">
        <v>298</v>
      </c>
      <c r="H428" s="40" t="s">
        <v>302</v>
      </c>
      <c r="I428" s="40">
        <v>1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111.11111111111111</v>
      </c>
      <c r="P428" s="40"/>
      <c r="Q428" s="40"/>
      <c r="R428" s="40" t="str">
        <f t="shared" si="6"/>
        <v>05.10.10.142_169</v>
      </c>
      <c r="S428" s="40" t="str">
        <f>VLOOKUP(Таблица1[[#This Row],[ИД]],R$1:S$132,2,FALSE)</f>
        <v>Полуфабрикаты хлебобулочные охлажденные</v>
      </c>
      <c r="T428" s="40" t="str">
        <f>VLOOKUP(Таблица1[[#This Row],[ОКЕИ]],'для единиц измирения'!$G$4:$H$1900,2,FALSE)</f>
        <v>тонн</v>
      </c>
      <c r="U428" s="41" t="str">
        <f>LEFT(Таблица1[[#This Row],[ОКПД]],2)</f>
        <v>10</v>
      </c>
    </row>
    <row r="429" spans="1:21" hidden="1" x14ac:dyDescent="0.25">
      <c r="A429" s="36">
        <v>44986</v>
      </c>
      <c r="B429" s="37" t="s">
        <v>17</v>
      </c>
      <c r="C429" s="37" t="s">
        <v>18</v>
      </c>
      <c r="D429" s="37" t="s">
        <v>19</v>
      </c>
      <c r="E429" s="37" t="s">
        <v>20</v>
      </c>
      <c r="F429" s="37">
        <v>168</v>
      </c>
      <c r="G429" s="37" t="s">
        <v>298</v>
      </c>
      <c r="H429" s="37" t="s">
        <v>81</v>
      </c>
      <c r="I429" s="37">
        <v>3</v>
      </c>
      <c r="J429" s="37">
        <v>8.718</v>
      </c>
      <c r="K429" s="37">
        <v>7.7460000000000004</v>
      </c>
      <c r="L429" s="37">
        <v>8.9149999999999991</v>
      </c>
      <c r="M429" s="37">
        <v>22.359000000000002</v>
      </c>
      <c r="N429" s="37">
        <v>22.259</v>
      </c>
      <c r="O429" s="37">
        <v>112.54841208365607</v>
      </c>
      <c r="P429" s="37">
        <v>97.790241166573196</v>
      </c>
      <c r="Q429" s="37">
        <v>100.44925648052474</v>
      </c>
      <c r="R429" s="40" t="str">
        <f t="shared" si="6"/>
        <v>10.20.2_168</v>
      </c>
      <c r="S429" s="37" t="e">
        <f>VLOOKUP(Таблица1[[#This Row],[ИД]],R$1:S$132,2,FALSE)</f>
        <v>#N/A</v>
      </c>
      <c r="T429" s="37" t="str">
        <f>VLOOKUP(Таблица1[[#This Row],[ОКЕИ]],'для единиц измирения'!$G$4:$H$1900,2,FALSE)</f>
        <v>тонн</v>
      </c>
      <c r="U429" s="38" t="str">
        <f>LEFT(Таблица1[[#This Row],[ОКПД]],2)</f>
        <v>10</v>
      </c>
    </row>
    <row r="430" spans="1:21" x14ac:dyDescent="0.25">
      <c r="A430" s="39">
        <v>44986</v>
      </c>
      <c r="B430" s="40" t="s">
        <v>17</v>
      </c>
      <c r="C430" s="40" t="s">
        <v>18</v>
      </c>
      <c r="D430" s="40" t="s">
        <v>19</v>
      </c>
      <c r="E430" s="40" t="s">
        <v>20</v>
      </c>
      <c r="F430" s="40">
        <v>168</v>
      </c>
      <c r="G430" s="40" t="s">
        <v>298</v>
      </c>
      <c r="H430" s="40" t="s">
        <v>93</v>
      </c>
      <c r="I430" s="40">
        <v>2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157.83633841886268</v>
      </c>
      <c r="P430" s="40">
        <v>104.30797433547204</v>
      </c>
      <c r="Q430" s="40">
        <v>101.39553429027113</v>
      </c>
      <c r="R430" s="40" t="str">
        <f t="shared" si="6"/>
        <v>10.20.23.120_168</v>
      </c>
      <c r="S430" s="40" t="str">
        <f>VLOOKUP(Таблица1[[#This Row],[ИД]],R$1:S$132,2,FALSE)</f>
        <v>Рыба вяленая</v>
      </c>
      <c r="T430" s="40" t="str">
        <f>VLOOKUP(Таблица1[[#This Row],[ОКЕИ]],'для единиц измирения'!$G$4:$H$1900,2,FALSE)</f>
        <v>тонн</v>
      </c>
      <c r="U430" s="41" t="str">
        <f>LEFT(Таблица1[[#This Row],[ОКПД]],2)</f>
        <v>10</v>
      </c>
    </row>
    <row r="431" spans="1:21" hidden="1" x14ac:dyDescent="0.25">
      <c r="A431" s="36">
        <v>44986</v>
      </c>
      <c r="B431" s="37" t="s">
        <v>17</v>
      </c>
      <c r="C431" s="37" t="s">
        <v>18</v>
      </c>
      <c r="D431" s="37" t="s">
        <v>19</v>
      </c>
      <c r="E431" s="37" t="s">
        <v>20</v>
      </c>
      <c r="F431" s="37">
        <v>882</v>
      </c>
      <c r="G431" s="37" t="s">
        <v>298</v>
      </c>
      <c r="H431" s="37" t="s">
        <v>326</v>
      </c>
      <c r="I431" s="37"/>
      <c r="J431" s="37"/>
      <c r="K431" s="37">
        <v>0.44</v>
      </c>
      <c r="L431" s="37"/>
      <c r="M431" s="37">
        <v>0.44</v>
      </c>
      <c r="N431" s="37"/>
      <c r="O431" s="37"/>
      <c r="P431" s="37"/>
      <c r="Q431" s="37"/>
      <c r="R431" s="40" t="str">
        <f t="shared" si="6"/>
        <v>10.20.25.113_882</v>
      </c>
      <c r="S431" s="37" t="e">
        <f>VLOOKUP(Таблица1[[#This Row],[ИД]],R$1:S$132,2,FALSE)</f>
        <v>#N/A</v>
      </c>
      <c r="T431" s="37" t="str">
        <f>VLOOKUP(Таблица1[[#This Row],[ОКЕИ]],'для единиц измирения'!$G$4:$H$1900,2,FALSE)</f>
        <v>тонн</v>
      </c>
      <c r="U431" s="38" t="str">
        <f>LEFT(Таблица1[[#This Row],[ОКПД]],2)</f>
        <v>10</v>
      </c>
    </row>
    <row r="432" spans="1:21" hidden="1" x14ac:dyDescent="0.25">
      <c r="A432" s="39">
        <v>44986</v>
      </c>
      <c r="B432" s="40" t="s">
        <v>17</v>
      </c>
      <c r="C432" s="40" t="s">
        <v>18</v>
      </c>
      <c r="D432" s="40" t="s">
        <v>19</v>
      </c>
      <c r="E432" s="40" t="s">
        <v>20</v>
      </c>
      <c r="F432" s="40">
        <v>168</v>
      </c>
      <c r="G432" s="40" t="s">
        <v>298</v>
      </c>
      <c r="H432" s="40" t="s">
        <v>122</v>
      </c>
      <c r="I432" s="40">
        <v>1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125</v>
      </c>
      <c r="P432" s="40"/>
      <c r="Q432" s="40"/>
      <c r="R432" s="40" t="str">
        <f t="shared" si="6"/>
        <v>10.20.25.190_168</v>
      </c>
      <c r="S432" s="40" t="e">
        <f>VLOOKUP(Таблица1[[#This Row],[ИД]],R$1:S$132,2,FALSE)</f>
        <v>#N/A</v>
      </c>
      <c r="T432" s="40" t="str">
        <f>VLOOKUP(Таблица1[[#This Row],[ОКЕИ]],'для единиц измирения'!$G$4:$H$1900,2,FALSE)</f>
        <v>штук</v>
      </c>
      <c r="U432" s="41" t="str">
        <f>LEFT(Таблица1[[#This Row],[ОКПД]],2)</f>
        <v>31</v>
      </c>
    </row>
    <row r="433" spans="1:21" hidden="1" x14ac:dyDescent="0.25">
      <c r="A433" s="36">
        <v>44986</v>
      </c>
      <c r="B433" s="37" t="s">
        <v>17</v>
      </c>
      <c r="C433" s="37" t="s">
        <v>18</v>
      </c>
      <c r="D433" s="37" t="s">
        <v>19</v>
      </c>
      <c r="E433" s="37" t="s">
        <v>20</v>
      </c>
      <c r="F433" s="37">
        <v>168</v>
      </c>
      <c r="G433" s="37" t="s">
        <v>298</v>
      </c>
      <c r="H433" s="37" t="s">
        <v>165</v>
      </c>
      <c r="I433" s="37">
        <v>4</v>
      </c>
      <c r="J433" s="37">
        <v>8.51</v>
      </c>
      <c r="K433" s="37">
        <v>7.38</v>
      </c>
      <c r="L433" s="37">
        <v>9.49</v>
      </c>
      <c r="M433" s="37">
        <v>23.96</v>
      </c>
      <c r="N433" s="37">
        <v>24.11</v>
      </c>
      <c r="O433" s="37">
        <v>115.31165311653116</v>
      </c>
      <c r="P433" s="37">
        <v>89.673340358271872</v>
      </c>
      <c r="Q433" s="37">
        <v>99.377851513894655</v>
      </c>
      <c r="R433" s="40" t="str">
        <f t="shared" si="6"/>
        <v>10.51.56.120_168</v>
      </c>
      <c r="S433" s="37" t="str">
        <f>VLOOKUP(Таблица1[[#This Row],[ИД]],R$1:S$132,2,FALSE)</f>
        <v>Печенье сладкое</v>
      </c>
      <c r="T433" s="37" t="str">
        <f>VLOOKUP(Таблица1[[#This Row],[ОКЕИ]],'для единиц измирения'!$G$4:$H$1900,2,FALSE)</f>
        <v>тонн</v>
      </c>
      <c r="U433" s="38" t="str">
        <f>LEFT(Таблица1[[#This Row],[ОКПД]],2)</f>
        <v>10</v>
      </c>
    </row>
    <row r="434" spans="1:21" hidden="1" x14ac:dyDescent="0.25">
      <c r="A434" s="39">
        <v>44986</v>
      </c>
      <c r="B434" s="40" t="s">
        <v>17</v>
      </c>
      <c r="C434" s="40" t="s">
        <v>18</v>
      </c>
      <c r="D434" s="40" t="s">
        <v>19</v>
      </c>
      <c r="E434" s="40" t="s">
        <v>20</v>
      </c>
      <c r="F434" s="40">
        <v>168</v>
      </c>
      <c r="G434" s="40" t="s">
        <v>298</v>
      </c>
      <c r="H434" s="40" t="s">
        <v>179</v>
      </c>
      <c r="I434" s="40">
        <v>9</v>
      </c>
      <c r="J434" s="40">
        <v>11.667999999999999</v>
      </c>
      <c r="K434" s="40">
        <v>10.391999999999999</v>
      </c>
      <c r="L434" s="40">
        <v>11.407</v>
      </c>
      <c r="M434" s="40">
        <v>33.21</v>
      </c>
      <c r="N434" s="40">
        <v>32.478000000000002</v>
      </c>
      <c r="O434" s="40">
        <v>112.27867590454196</v>
      </c>
      <c r="P434" s="40">
        <v>102.28806872972736</v>
      </c>
      <c r="Q434" s="40">
        <v>102.25383336412341</v>
      </c>
      <c r="R434" s="40" t="str">
        <f t="shared" si="6"/>
        <v>10.71.11.120_168</v>
      </c>
      <c r="S434" s="40" t="str">
        <f>VLOOKUP(Таблица1[[#This Row],[ИД]],R$1:S$132,2,FALSE)</f>
        <v>Рыба мороженая</v>
      </c>
      <c r="T434" s="40" t="str">
        <f>VLOOKUP(Таблица1[[#This Row],[ОКЕИ]],'для единиц измирения'!$G$4:$H$1900,2,FALSE)</f>
        <v>тонн</v>
      </c>
      <c r="U434" s="41" t="str">
        <f>LEFT(Таблица1[[#This Row],[ОКПД]],2)</f>
        <v>10</v>
      </c>
    </row>
    <row r="435" spans="1:21" hidden="1" x14ac:dyDescent="0.25">
      <c r="A435" s="36">
        <v>44986</v>
      </c>
      <c r="B435" s="37" t="s">
        <v>17</v>
      </c>
      <c r="C435" s="37" t="s">
        <v>18</v>
      </c>
      <c r="D435" s="37" t="s">
        <v>19</v>
      </c>
      <c r="E435" s="37" t="s">
        <v>20</v>
      </c>
      <c r="F435" s="37">
        <v>247</v>
      </c>
      <c r="G435" s="37" t="s">
        <v>298</v>
      </c>
      <c r="H435" s="37" t="s">
        <v>268</v>
      </c>
      <c r="I435" s="37">
        <v>22</v>
      </c>
      <c r="J435" s="37">
        <v>87.706999999999994</v>
      </c>
      <c r="K435" s="37">
        <v>81.668000000000006</v>
      </c>
      <c r="L435" s="37">
        <v>68.058000000000007</v>
      </c>
      <c r="M435" s="37">
        <v>261.178</v>
      </c>
      <c r="N435" s="37">
        <v>228.191</v>
      </c>
      <c r="O435" s="37">
        <v>107.39457314982613</v>
      </c>
      <c r="P435" s="37">
        <v>128.87096300214523</v>
      </c>
      <c r="Q435" s="37">
        <v>114.45587249278017</v>
      </c>
      <c r="R435" s="40" t="str">
        <f t="shared" si="6"/>
        <v>35.11.10.110_247</v>
      </c>
      <c r="S435" s="37" t="str">
        <f>VLOOKUP(Таблица1[[#This Row],[ИД]],R$1:S$132,2,FALSE)</f>
        <v>Услуги полиграфические и услуги, связанные с печатанием</v>
      </c>
      <c r="T435" s="37" t="str">
        <f>VLOOKUP(Таблица1[[#This Row],[ОКЕИ]],'для единиц измирения'!$G$4:$H$1900,2,FALSE)</f>
        <v>тыс.руб</v>
      </c>
      <c r="U435" s="38" t="str">
        <f>LEFT(Таблица1[[#This Row],[ОКПД]],2)</f>
        <v>18</v>
      </c>
    </row>
    <row r="436" spans="1:21" hidden="1" x14ac:dyDescent="0.25">
      <c r="A436" s="39">
        <v>44986</v>
      </c>
      <c r="B436" s="40" t="s">
        <v>17</v>
      </c>
      <c r="C436" s="40" t="s">
        <v>18</v>
      </c>
      <c r="D436" s="40" t="s">
        <v>19</v>
      </c>
      <c r="E436" s="40" t="s">
        <v>20</v>
      </c>
      <c r="F436" s="40">
        <v>114</v>
      </c>
      <c r="G436" s="40" t="s">
        <v>298</v>
      </c>
      <c r="H436" s="40" t="s">
        <v>361</v>
      </c>
      <c r="I436" s="40"/>
      <c r="J436" s="40"/>
      <c r="K436" s="40"/>
      <c r="L436" s="40"/>
      <c r="M436" s="40"/>
      <c r="N436" s="40"/>
      <c r="O436" s="40"/>
      <c r="P436" s="40"/>
      <c r="Q436" s="40"/>
      <c r="R436" s="40" t="str">
        <f t="shared" si="6"/>
        <v>08.12.12_114</v>
      </c>
      <c r="S436" s="40" t="s">
        <v>851</v>
      </c>
      <c r="T436" s="40" t="str">
        <f>VLOOKUP(Таблица1[[#This Row],[ОКЕИ]],'для единиц измирения'!$G$4:$H$1900,2,FALSE)</f>
        <v>тыс.усл. банок</v>
      </c>
      <c r="U436" s="41" t="str">
        <f>LEFT(Таблица1[[#This Row],[ОКПД]],2)</f>
        <v>10</v>
      </c>
    </row>
    <row r="437" spans="1:21" hidden="1" x14ac:dyDescent="0.25">
      <c r="A437" s="36">
        <v>44986</v>
      </c>
      <c r="B437" s="37" t="s">
        <v>17</v>
      </c>
      <c r="C437" s="37" t="s">
        <v>18</v>
      </c>
      <c r="D437" s="37" t="s">
        <v>19</v>
      </c>
      <c r="E437" s="37" t="s">
        <v>20</v>
      </c>
      <c r="F437" s="37">
        <v>168</v>
      </c>
      <c r="G437" s="37" t="s">
        <v>298</v>
      </c>
      <c r="H437" s="37" t="s">
        <v>362</v>
      </c>
      <c r="I437" s="37"/>
      <c r="J437" s="37"/>
      <c r="K437" s="37"/>
      <c r="L437" s="37"/>
      <c r="M437" s="37"/>
      <c r="N437" s="37"/>
      <c r="O437" s="37"/>
      <c r="P437" s="37"/>
      <c r="Q437" s="37"/>
      <c r="R437" s="40" t="str">
        <f t="shared" si="6"/>
        <v>10.20.26.112_168</v>
      </c>
      <c r="S437" s="37" t="s">
        <v>1633</v>
      </c>
      <c r="T437" s="37" t="str">
        <f>VLOOKUP(Таблица1[[#This Row],[ОКЕИ]],'для единиц измирения'!$G$4:$H$1900,2,FALSE)</f>
        <v>тонн</v>
      </c>
      <c r="U437" s="38" t="str">
        <f>LEFT(Таблица1[[#This Row],[ОКПД]],2)</f>
        <v>10</v>
      </c>
    </row>
    <row r="438" spans="1:21" hidden="1" x14ac:dyDescent="0.25">
      <c r="A438" s="39">
        <v>44986</v>
      </c>
      <c r="B438" s="40" t="s">
        <v>17</v>
      </c>
      <c r="C438" s="40" t="s">
        <v>18</v>
      </c>
      <c r="D438" s="40" t="s">
        <v>19</v>
      </c>
      <c r="E438" s="40" t="s">
        <v>20</v>
      </c>
      <c r="F438" s="40">
        <v>159</v>
      </c>
      <c r="G438" s="40" t="s">
        <v>298</v>
      </c>
      <c r="H438" s="40" t="s">
        <v>305</v>
      </c>
      <c r="I438" s="40">
        <v>1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105.33333333333333</v>
      </c>
      <c r="P438" s="40">
        <v>114.49275362318841</v>
      </c>
      <c r="Q438" s="40">
        <v>107.76255707762557</v>
      </c>
      <c r="R438" s="40" t="str">
        <f t="shared" si="6"/>
        <v>06.20.10.001.АГ_159</v>
      </c>
      <c r="S438" s="40" t="str">
        <f>VLOOKUP(Таблица1[[#This Row],[ИД]],R$1:S$132,2,FALSE)</f>
        <v>Сыворотка молочная</v>
      </c>
      <c r="T438" s="40" t="str">
        <f>VLOOKUP(Таблица1[[#This Row],[ОКЕИ]],'для единиц измирения'!$G$4:$H$1900,2,FALSE)</f>
        <v>тонн</v>
      </c>
      <c r="U438" s="41"/>
    </row>
    <row r="439" spans="1:21" hidden="1" x14ac:dyDescent="0.25">
      <c r="A439" s="36">
        <v>44986</v>
      </c>
      <c r="B439" s="37" t="s">
        <v>17</v>
      </c>
      <c r="C439" s="37" t="s">
        <v>18</v>
      </c>
      <c r="D439" s="37" t="s">
        <v>19</v>
      </c>
      <c r="E439" s="37" t="s">
        <v>20</v>
      </c>
      <c r="F439" s="37">
        <v>168</v>
      </c>
      <c r="G439" s="37" t="s">
        <v>298</v>
      </c>
      <c r="H439" s="37" t="s">
        <v>43</v>
      </c>
      <c r="I439" s="37">
        <v>2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124.08536585365853</v>
      </c>
      <c r="P439" s="37">
        <v>123.7082066869301</v>
      </c>
      <c r="Q439" s="37">
        <v>102.50544662309368</v>
      </c>
      <c r="R439" s="40" t="str">
        <f t="shared" si="6"/>
        <v>10.13.14.100_168</v>
      </c>
      <c r="S439" s="37" t="str">
        <f>VLOOKUP(Таблица1[[#This Row],[ИД]],R$1:S$132,2,FALSE)</f>
        <v>Кондитерские изделия</v>
      </c>
      <c r="T439" s="37" t="str">
        <f>VLOOKUP(Таблица1[[#This Row],[ОКЕИ]],'для единиц измирения'!$G$4:$H$1900,2,FALSE)</f>
        <v>тонн</v>
      </c>
      <c r="U439" s="38" t="str">
        <f>LEFT(Таблица1[[#This Row],[ОКПД]],2)</f>
        <v>10</v>
      </c>
    </row>
    <row r="440" spans="1:21" hidden="1" x14ac:dyDescent="0.25">
      <c r="A440" s="39">
        <v>44986</v>
      </c>
      <c r="B440" s="40" t="s">
        <v>17</v>
      </c>
      <c r="C440" s="40" t="s">
        <v>18</v>
      </c>
      <c r="D440" s="40" t="s">
        <v>19</v>
      </c>
      <c r="E440" s="40" t="s">
        <v>20</v>
      </c>
      <c r="F440" s="40">
        <v>119</v>
      </c>
      <c r="G440" s="40" t="s">
        <v>298</v>
      </c>
      <c r="H440" s="40" t="s">
        <v>211</v>
      </c>
      <c r="I440" s="40">
        <v>3</v>
      </c>
      <c r="J440" s="40">
        <v>1.49</v>
      </c>
      <c r="K440" s="40">
        <v>1.22</v>
      </c>
      <c r="L440" s="40">
        <v>1.28</v>
      </c>
      <c r="M440" s="40">
        <v>3.67</v>
      </c>
      <c r="N440" s="40">
        <v>2.99</v>
      </c>
      <c r="O440" s="40">
        <v>122.1311475409836</v>
      </c>
      <c r="P440" s="40">
        <v>116.40625</v>
      </c>
      <c r="Q440" s="40">
        <v>122.74247491638796</v>
      </c>
      <c r="R440" s="40" t="str">
        <f t="shared" si="6"/>
        <v>11.05.10_119</v>
      </c>
      <c r="S440" s="40" t="str">
        <f>VLOOKUP(Таблица1[[#This Row],[ИД]],R$1:S$132,2,FALSE)</f>
        <v>Продукты из мяса</v>
      </c>
      <c r="T440" s="40" t="str">
        <f>VLOOKUP(Таблица1[[#This Row],[ОКЕИ]],'для единиц измирения'!$G$4:$H$1900,2,FALSE)</f>
        <v>тонн</v>
      </c>
      <c r="U440" s="41" t="str">
        <f>LEFT(Таблица1[[#This Row],[ОКПД]],2)</f>
        <v>10</v>
      </c>
    </row>
    <row r="441" spans="1:21" hidden="1" x14ac:dyDescent="0.25">
      <c r="A441" s="36">
        <v>44986</v>
      </c>
      <c r="B441" s="37" t="s">
        <v>17</v>
      </c>
      <c r="C441" s="37" t="s">
        <v>18</v>
      </c>
      <c r="D441" s="37" t="s">
        <v>19</v>
      </c>
      <c r="E441" s="37" t="s">
        <v>20</v>
      </c>
      <c r="F441" s="37">
        <v>247</v>
      </c>
      <c r="G441" s="37" t="s">
        <v>298</v>
      </c>
      <c r="H441" s="37" t="s">
        <v>266</v>
      </c>
      <c r="I441" s="37">
        <v>21</v>
      </c>
      <c r="J441" s="37">
        <v>63.427999999999997</v>
      </c>
      <c r="K441" s="37">
        <v>54.253999999999998</v>
      </c>
      <c r="L441" s="37">
        <v>47.65</v>
      </c>
      <c r="M441" s="37">
        <v>169.91200000000001</v>
      </c>
      <c r="N441" s="37">
        <v>148.685</v>
      </c>
      <c r="O441" s="37">
        <v>116.90935230582078</v>
      </c>
      <c r="P441" s="37">
        <v>133.11227701993704</v>
      </c>
      <c r="Q441" s="37">
        <v>114.27649056730672</v>
      </c>
      <c r="R441" s="40" t="str">
        <f t="shared" si="6"/>
        <v>35.11.10.001.АГ_247</v>
      </c>
      <c r="S441" s="37" t="str">
        <f>VLOOKUP(Таблица1[[#This Row],[ИД]],R$1:S$132,2,FALSE)</f>
        <v>Консервы рыбные натуральные</v>
      </c>
      <c r="T441" s="37" t="str">
        <f>VLOOKUP(Таблица1[[#This Row],[ОКЕИ]],'для единиц измирения'!$G$4:$H$1900,2,FALSE)</f>
        <v>тыс.усл. банок</v>
      </c>
      <c r="U441" s="38"/>
    </row>
    <row r="442" spans="1:21" hidden="1" x14ac:dyDescent="0.25">
      <c r="A442" s="39">
        <v>44986</v>
      </c>
      <c r="B442" s="40" t="s">
        <v>17</v>
      </c>
      <c r="C442" s="40" t="s">
        <v>18</v>
      </c>
      <c r="D442" s="40" t="s">
        <v>19</v>
      </c>
      <c r="E442" s="40" t="s">
        <v>20</v>
      </c>
      <c r="F442" s="40">
        <v>247</v>
      </c>
      <c r="G442" s="40" t="s">
        <v>298</v>
      </c>
      <c r="H442" s="40" t="s">
        <v>275</v>
      </c>
      <c r="I442" s="40">
        <v>1</v>
      </c>
      <c r="J442" s="40">
        <v>0</v>
      </c>
      <c r="K442" s="40">
        <v>0</v>
      </c>
      <c r="L442" s="40">
        <v>0</v>
      </c>
      <c r="M442" s="40">
        <v>0</v>
      </c>
      <c r="N442" s="40">
        <v>0</v>
      </c>
      <c r="O442" s="40">
        <v>71.980676328502412</v>
      </c>
      <c r="P442" s="40">
        <v>100</v>
      </c>
      <c r="Q442" s="40">
        <v>104.39121756487026</v>
      </c>
      <c r="R442" s="40" t="str">
        <f t="shared" si="6"/>
        <v>35.11.10.140_247</v>
      </c>
      <c r="S442" s="40" t="str">
        <f>VLOOKUP(Таблица1[[#This Row],[ИД]],R$1:S$132,2,FALSE)</f>
        <v>Энергия тепловая, отпущенная тепловыми электроцентралями (ТЭЦ)</v>
      </c>
      <c r="T442" s="40" t="str">
        <f>VLOOKUP(Таблица1[[#This Row],[ОКЕИ]],'для единиц измирения'!$G$4:$H$1900,2,FALSE)</f>
        <v>тыс. Гкал</v>
      </c>
      <c r="U442" s="41" t="str">
        <f>LEFT(Таблица1[[#This Row],[ОКПД]],2)</f>
        <v>35</v>
      </c>
    </row>
    <row r="443" spans="1:21" hidden="1" x14ac:dyDescent="0.25">
      <c r="A443" s="36">
        <v>44986</v>
      </c>
      <c r="B443" s="37" t="s">
        <v>17</v>
      </c>
      <c r="C443" s="37" t="s">
        <v>18</v>
      </c>
      <c r="D443" s="37" t="s">
        <v>19</v>
      </c>
      <c r="E443" s="37" t="s">
        <v>20</v>
      </c>
      <c r="F443" s="37">
        <v>384</v>
      </c>
      <c r="G443" s="37" t="s">
        <v>298</v>
      </c>
      <c r="H443" s="37" t="s">
        <v>252</v>
      </c>
      <c r="I443" s="37">
        <v>1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320.68965517241378</v>
      </c>
      <c r="P443" s="37">
        <v>100</v>
      </c>
      <c r="Q443" s="37">
        <v>100</v>
      </c>
      <c r="R443" s="40" t="str">
        <f t="shared" si="6"/>
        <v>31.0_384</v>
      </c>
      <c r="S443" s="37" t="str">
        <f>VLOOKUP(Таблица1[[#This Row],[ИД]],R$1:S$132,2,FALSE)</f>
        <v>Продукты кисломолочные (кроме творога и продуктов из творога)</v>
      </c>
      <c r="T443" s="37" t="str">
        <f>VLOOKUP(Таблица1[[#This Row],[ОКЕИ]],'для единиц измирения'!$G$4:$H$1900,2,FALSE)</f>
        <v>тонн</v>
      </c>
      <c r="U443" s="38" t="str">
        <f>LEFT(Таблица1[[#This Row],[ОКПД]],2)</f>
        <v>10</v>
      </c>
    </row>
    <row r="444" spans="1:21" hidden="1" x14ac:dyDescent="0.25">
      <c r="A444" s="39">
        <v>44986</v>
      </c>
      <c r="B444" s="40" t="s">
        <v>17</v>
      </c>
      <c r="C444" s="40" t="s">
        <v>18</v>
      </c>
      <c r="D444" s="40" t="s">
        <v>19</v>
      </c>
      <c r="E444" s="40" t="s">
        <v>20</v>
      </c>
      <c r="F444" s="40">
        <v>882</v>
      </c>
      <c r="G444" s="40" t="s">
        <v>298</v>
      </c>
      <c r="H444" s="40" t="s">
        <v>363</v>
      </c>
      <c r="I444" s="40"/>
      <c r="J444" s="40"/>
      <c r="K444" s="40"/>
      <c r="L444" s="40"/>
      <c r="M444" s="40"/>
      <c r="N444" s="40"/>
      <c r="O444" s="40"/>
      <c r="P444" s="40"/>
      <c r="Q444" s="40"/>
      <c r="R444" s="40" t="str">
        <f t="shared" si="6"/>
        <v>10.32.39.001.АГ_882</v>
      </c>
      <c r="S444" s="40" t="s">
        <v>1718</v>
      </c>
      <c r="T444" s="40" t="str">
        <f>VLOOKUP(Таблица1[[#This Row],[ОКЕИ]],'для единиц измирения'!$G$4:$H$1900,2,FALSE)</f>
        <v>тыс.руб</v>
      </c>
      <c r="U444" s="41"/>
    </row>
    <row r="445" spans="1:21" hidden="1" x14ac:dyDescent="0.25">
      <c r="A445" s="36">
        <v>44986</v>
      </c>
      <c r="B445" s="37" t="s">
        <v>17</v>
      </c>
      <c r="C445" s="37" t="s">
        <v>18</v>
      </c>
      <c r="D445" s="37" t="s">
        <v>19</v>
      </c>
      <c r="E445" s="37" t="s">
        <v>20</v>
      </c>
      <c r="F445" s="37">
        <v>168</v>
      </c>
      <c r="G445" s="37" t="s">
        <v>298</v>
      </c>
      <c r="H445" s="37" t="s">
        <v>76</v>
      </c>
      <c r="I445" s="37"/>
      <c r="J445" s="37"/>
      <c r="K445" s="37"/>
      <c r="L445" s="37"/>
      <c r="M445" s="37"/>
      <c r="N445" s="37">
        <v>0.13</v>
      </c>
      <c r="O445" s="37"/>
      <c r="P445" s="37"/>
      <c r="Q445" s="37"/>
      <c r="R445" s="40" t="str">
        <f t="shared" si="6"/>
        <v>10.20.14.120_168</v>
      </c>
      <c r="S445" s="37" t="str">
        <f>VLOOKUP(Таблица1[[#This Row],[ИД]],R$1:S$132,2,FALSE)</f>
        <v>Печень и молоки рыбы сушеные, копченые, соленые или в рассоле</v>
      </c>
      <c r="T445" s="37" t="str">
        <f>VLOOKUP(Таблица1[[#This Row],[ОКЕИ]],'для единиц измирения'!$G$4:$H$1900,2,FALSE)</f>
        <v>тонн</v>
      </c>
      <c r="U445" s="38" t="str">
        <f>LEFT(Таблица1[[#This Row],[ОКПД]],2)</f>
        <v>10</v>
      </c>
    </row>
    <row r="446" spans="1:21" hidden="1" x14ac:dyDescent="0.25">
      <c r="A446" s="39">
        <v>44986</v>
      </c>
      <c r="B446" s="40" t="s">
        <v>17</v>
      </c>
      <c r="C446" s="40" t="s">
        <v>18</v>
      </c>
      <c r="D446" s="40" t="s">
        <v>19</v>
      </c>
      <c r="E446" s="40" t="s">
        <v>20</v>
      </c>
      <c r="F446" s="40">
        <v>169</v>
      </c>
      <c r="G446" s="40" t="s">
        <v>298</v>
      </c>
      <c r="H446" s="40" t="s">
        <v>30</v>
      </c>
      <c r="I446" s="40">
        <v>1</v>
      </c>
      <c r="J446" s="40">
        <v>0</v>
      </c>
      <c r="K446" s="40">
        <v>0</v>
      </c>
      <c r="L446" s="40">
        <v>0</v>
      </c>
      <c r="M446" s="40">
        <v>0</v>
      </c>
      <c r="N446" s="40">
        <v>0</v>
      </c>
      <c r="O446" s="40">
        <v>111.11111111111111</v>
      </c>
      <c r="P446" s="40"/>
      <c r="Q446" s="40"/>
      <c r="R446" s="40" t="str">
        <f t="shared" si="6"/>
        <v>05.10.10.140_169</v>
      </c>
      <c r="S446" s="40" t="e">
        <f>VLOOKUP(Таблица1[[#This Row],[ИД]],R$1:S$132,2,FALSE)</f>
        <v>#N/A</v>
      </c>
      <c r="T446" s="40" t="str">
        <f>VLOOKUP(Таблица1[[#This Row],[ОКЕИ]],'для единиц измирения'!$G$4:$H$1900,2,FALSE)</f>
        <v>Тысяча штук</v>
      </c>
      <c r="U446" s="41" t="str">
        <f>LEFT(Таблица1[[#This Row],[ОКПД]],2)</f>
        <v>17</v>
      </c>
    </row>
    <row r="447" spans="1:21" hidden="1" x14ac:dyDescent="0.25">
      <c r="A447" s="36">
        <v>44986</v>
      </c>
      <c r="B447" s="37" t="s">
        <v>17</v>
      </c>
      <c r="C447" s="37" t="s">
        <v>18</v>
      </c>
      <c r="D447" s="37" t="s">
        <v>19</v>
      </c>
      <c r="E447" s="37" t="s">
        <v>20</v>
      </c>
      <c r="F447" s="37">
        <v>168</v>
      </c>
      <c r="G447" s="37" t="s">
        <v>298</v>
      </c>
      <c r="H447" s="37" t="s">
        <v>99</v>
      </c>
      <c r="I447" s="37">
        <v>1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150</v>
      </c>
      <c r="P447" s="37">
        <v>180</v>
      </c>
      <c r="Q447" s="37">
        <v>162.5</v>
      </c>
      <c r="R447" s="40" t="str">
        <f t="shared" si="6"/>
        <v>10.20.23.130_168</v>
      </c>
      <c r="S447" s="37" t="str">
        <f>VLOOKUP(Таблица1[[#This Row],[ИД]],R$1:S$132,2,FALSE)</f>
        <v>Энергия тепловая, отпущенная котельными</v>
      </c>
      <c r="T447" s="37" t="str">
        <f>VLOOKUP(Таблица1[[#This Row],[ОКЕИ]],'для единиц измирения'!$G$4:$H$1900,2,FALSE)</f>
        <v>тыс. Гкал</v>
      </c>
      <c r="U447" s="38" t="str">
        <f>LEFT(Таблица1[[#This Row],[ОКПД]],2)</f>
        <v>35</v>
      </c>
    </row>
    <row r="448" spans="1:21" hidden="1" x14ac:dyDescent="0.25">
      <c r="A448" s="39">
        <v>44986</v>
      </c>
      <c r="B448" s="40" t="s">
        <v>17</v>
      </c>
      <c r="C448" s="40" t="s">
        <v>18</v>
      </c>
      <c r="D448" s="40" t="s">
        <v>19</v>
      </c>
      <c r="E448" s="40" t="s">
        <v>20</v>
      </c>
      <c r="F448" s="40">
        <v>168</v>
      </c>
      <c r="G448" s="40" t="s">
        <v>298</v>
      </c>
      <c r="H448" s="40" t="s">
        <v>332</v>
      </c>
      <c r="I448" s="40">
        <v>1</v>
      </c>
      <c r="J448" s="40">
        <v>0</v>
      </c>
      <c r="K448" s="40">
        <v>0</v>
      </c>
      <c r="L448" s="40">
        <v>0</v>
      </c>
      <c r="M448" s="40">
        <v>0</v>
      </c>
      <c r="N448" s="40">
        <v>0</v>
      </c>
      <c r="O448" s="40">
        <v>142</v>
      </c>
      <c r="P448" s="40">
        <v>295.83333333333331</v>
      </c>
      <c r="Q448" s="40">
        <v>157.00934579439252</v>
      </c>
      <c r="R448" s="40" t="str">
        <f t="shared" si="6"/>
        <v>10.51.55.120_168</v>
      </c>
      <c r="S448" s="40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48" s="40" t="str">
        <f>VLOOKUP(Таблица1[[#This Row],[ОКЕИ]],'для единиц измирения'!$G$4:$H$1900,2,FALSE)</f>
        <v>тыс.руб</v>
      </c>
      <c r="U448" s="41" t="str">
        <f>LEFT(Таблица1[[#This Row],[ОКПД]],2)</f>
        <v>18</v>
      </c>
    </row>
    <row r="449" spans="1:21" hidden="1" x14ac:dyDescent="0.25">
      <c r="A449" s="36">
        <v>44986</v>
      </c>
      <c r="B449" s="37" t="s">
        <v>17</v>
      </c>
      <c r="C449" s="37" t="s">
        <v>18</v>
      </c>
      <c r="D449" s="37" t="s">
        <v>19</v>
      </c>
      <c r="E449" s="37" t="s">
        <v>20</v>
      </c>
      <c r="F449" s="37">
        <v>247</v>
      </c>
      <c r="G449" s="37" t="s">
        <v>298</v>
      </c>
      <c r="H449" s="37" t="s">
        <v>262</v>
      </c>
      <c r="I449" s="37">
        <v>24</v>
      </c>
      <c r="J449" s="37">
        <v>102.15600000000001</v>
      </c>
      <c r="K449" s="37">
        <v>87.68</v>
      </c>
      <c r="L449" s="37">
        <v>68.206999999999994</v>
      </c>
      <c r="M449" s="37">
        <v>281.80599999999998</v>
      </c>
      <c r="N449" s="37">
        <v>228.69200000000001</v>
      </c>
      <c r="O449" s="37">
        <v>116.51003649635037</v>
      </c>
      <c r="P449" s="37">
        <v>149.77348366003488</v>
      </c>
      <c r="Q449" s="37">
        <v>123.22512374722334</v>
      </c>
      <c r="R449" s="40" t="str">
        <f t="shared" si="6"/>
        <v>35.11.10_247</v>
      </c>
      <c r="S449" s="37" t="str">
        <f>VLOOKUP(Таблица1[[#This Row],[ИД]],R$1:S$132,2,FALSE)</f>
        <v>Продукты пищевые готовые и блюда</v>
      </c>
      <c r="T449" s="37" t="str">
        <f>VLOOKUP(Таблица1[[#This Row],[ОКЕИ]],'для единиц измирения'!$G$4:$H$1900,2,FALSE)</f>
        <v>тонн</v>
      </c>
      <c r="U449" s="38" t="str">
        <f>LEFT(Таблица1[[#This Row],[ОКПД]],2)</f>
        <v>10</v>
      </c>
    </row>
    <row r="450" spans="1:21" hidden="1" x14ac:dyDescent="0.25">
      <c r="A450" s="39">
        <v>44986</v>
      </c>
      <c r="B450" s="40" t="s">
        <v>17</v>
      </c>
      <c r="C450" s="40" t="s">
        <v>18</v>
      </c>
      <c r="D450" s="40" t="s">
        <v>19</v>
      </c>
      <c r="E450" s="40" t="s">
        <v>20</v>
      </c>
      <c r="F450" s="40">
        <v>234</v>
      </c>
      <c r="G450" s="40" t="s">
        <v>298</v>
      </c>
      <c r="H450" s="40" t="s">
        <v>291</v>
      </c>
      <c r="I450" s="40">
        <v>30</v>
      </c>
      <c r="J450" s="40">
        <v>59.862000000000002</v>
      </c>
      <c r="K450" s="40">
        <v>61.981000000000002</v>
      </c>
      <c r="L450" s="40">
        <v>54.707999999999998</v>
      </c>
      <c r="M450" s="40">
        <v>181.941</v>
      </c>
      <c r="N450" s="40">
        <v>173.75899999999999</v>
      </c>
      <c r="O450" s="40">
        <v>96.581210370920118</v>
      </c>
      <c r="P450" s="40">
        <v>109.42092564158807</v>
      </c>
      <c r="Q450" s="40">
        <v>104.70882083805731</v>
      </c>
      <c r="R450" s="40" t="str">
        <f t="shared" si="6"/>
        <v>35.30.11.120_234</v>
      </c>
      <c r="S450" s="40" t="str">
        <f>VLOOKUP(Таблица1[[#This Row],[ИД]],R$1:S$132,2,FALSE)</f>
        <v>Продукты из мяса и мяса птицы</v>
      </c>
      <c r="T450" s="40" t="str">
        <f>VLOOKUP(Таблица1[[#This Row],[ОКЕИ]],'для единиц измирения'!$G$4:$H$1900,2,FALSE)</f>
        <v>тонн</v>
      </c>
      <c r="U450" s="41" t="str">
        <f>LEFT(Таблица1[[#This Row],[ОКПД]],2)</f>
        <v>10</v>
      </c>
    </row>
    <row r="451" spans="1:21" hidden="1" x14ac:dyDescent="0.25">
      <c r="A451" s="36">
        <v>44986</v>
      </c>
      <c r="B451" s="37" t="s">
        <v>17</v>
      </c>
      <c r="C451" s="37" t="s">
        <v>18</v>
      </c>
      <c r="D451" s="37" t="s">
        <v>19</v>
      </c>
      <c r="E451" s="37" t="s">
        <v>20</v>
      </c>
      <c r="F451" s="37">
        <v>168</v>
      </c>
      <c r="G451" s="37" t="s">
        <v>298</v>
      </c>
      <c r="H451" s="37" t="s">
        <v>153</v>
      </c>
      <c r="I451" s="37">
        <v>4</v>
      </c>
      <c r="J451" s="37">
        <v>6.96</v>
      </c>
      <c r="K451" s="37">
        <v>6.27</v>
      </c>
      <c r="L451" s="37">
        <v>7.4379999999999997</v>
      </c>
      <c r="M451" s="37">
        <v>18.79</v>
      </c>
      <c r="N451" s="37">
        <v>18.332999999999998</v>
      </c>
      <c r="O451" s="37">
        <v>111.00478468899522</v>
      </c>
      <c r="P451" s="37">
        <v>93.573541274536169</v>
      </c>
      <c r="Q451" s="37">
        <v>102.49277259586538</v>
      </c>
      <c r="R451" s="40" t="str">
        <f t="shared" ref="R451:R514" si="7">CONCATENATE(H451,E451,F451)</f>
        <v>10.51.52.200_168</v>
      </c>
      <c r="S451" s="37" t="str">
        <f>VLOOKUP(Таблица1[[#This Row],[ИД]],R$1:S$132,2,FALSE)</f>
        <v>Рыба сушеная</v>
      </c>
      <c r="T451" s="37" t="str">
        <f>VLOOKUP(Таблица1[[#This Row],[ОКЕИ]],'для единиц измирения'!$G$4:$H$1900,2,FALSE)</f>
        <v>тонн</v>
      </c>
      <c r="U451" s="38" t="str">
        <f>LEFT(Таблица1[[#This Row],[ОКПД]],2)</f>
        <v>10</v>
      </c>
    </row>
    <row r="452" spans="1:21" hidden="1" x14ac:dyDescent="0.25">
      <c r="A452" s="39">
        <v>44986</v>
      </c>
      <c r="B452" s="40" t="s">
        <v>17</v>
      </c>
      <c r="C452" s="40" t="s">
        <v>18</v>
      </c>
      <c r="D452" s="40" t="s">
        <v>19</v>
      </c>
      <c r="E452" s="40" t="s">
        <v>20</v>
      </c>
      <c r="F452" s="40">
        <v>169</v>
      </c>
      <c r="G452" s="40" t="s">
        <v>298</v>
      </c>
      <c r="H452" s="40" t="s">
        <v>299</v>
      </c>
      <c r="I452" s="40">
        <v>1</v>
      </c>
      <c r="J452" s="40">
        <v>0</v>
      </c>
      <c r="K452" s="40">
        <v>0</v>
      </c>
      <c r="L452" s="40">
        <v>0</v>
      </c>
      <c r="M452" s="40">
        <v>0</v>
      </c>
      <c r="N452" s="40">
        <v>0</v>
      </c>
      <c r="O452" s="40">
        <v>25.233644859813083</v>
      </c>
      <c r="P452" s="40">
        <v>22.314049586776861</v>
      </c>
      <c r="Q452" s="40">
        <v>81.144781144781149</v>
      </c>
      <c r="R452" s="40" t="str">
        <f t="shared" si="7"/>
        <v>05.10.10.120_169</v>
      </c>
      <c r="S452" s="40" t="str">
        <f>VLOOKUP(Таблица1[[#This Row],[ИД]],R$1:S$132,2,FALSE)</f>
        <v>Пресервы рыбные</v>
      </c>
      <c r="T452" s="40" t="str">
        <f>VLOOKUP(Таблица1[[#This Row],[ОКЕИ]],'для единиц измирения'!$G$4:$H$1900,2,FALSE)</f>
        <v>тонн</v>
      </c>
      <c r="U452" s="41" t="str">
        <f>LEFT(Таблица1[[#This Row],[ОКПД]],2)</f>
        <v>10</v>
      </c>
    </row>
    <row r="453" spans="1:21" hidden="1" x14ac:dyDescent="0.25">
      <c r="A453" s="36">
        <v>44986</v>
      </c>
      <c r="B453" s="37" t="s">
        <v>17</v>
      </c>
      <c r="C453" s="37" t="s">
        <v>18</v>
      </c>
      <c r="D453" s="37" t="s">
        <v>19</v>
      </c>
      <c r="E453" s="37" t="s">
        <v>20</v>
      </c>
      <c r="F453" s="37">
        <v>247</v>
      </c>
      <c r="G453" s="37" t="s">
        <v>298</v>
      </c>
      <c r="H453" s="37" t="s">
        <v>279</v>
      </c>
      <c r="I453" s="37">
        <v>1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76.410256410256409</v>
      </c>
      <c r="P453" s="37">
        <v>100</v>
      </c>
      <c r="Q453" s="37">
        <v>100</v>
      </c>
      <c r="R453" s="40" t="str">
        <f t="shared" si="7"/>
        <v>35.11.10.142_247</v>
      </c>
      <c r="S453" s="37" t="str">
        <f>VLOOKUP(Таблица1[[#This Row],[ИД]],R$1:S$132,2,FALSE)</f>
        <v>Хлеб и хлебобулочные изделия недлительного хранения</v>
      </c>
      <c r="T453" s="37" t="str">
        <f>VLOOKUP(Таблица1[[#This Row],[ОКЕИ]],'для единиц измирения'!$G$4:$H$1900,2,FALSE)</f>
        <v>тонн</v>
      </c>
      <c r="U453" s="38" t="str">
        <f>LEFT(Таблица1[[#This Row],[ОКПД]],2)</f>
        <v>10</v>
      </c>
    </row>
    <row r="454" spans="1:21" hidden="1" x14ac:dyDescent="0.25">
      <c r="A454" s="39">
        <v>44986</v>
      </c>
      <c r="B454" s="40" t="s">
        <v>17</v>
      </c>
      <c r="C454" s="40" t="s">
        <v>18</v>
      </c>
      <c r="D454" s="40" t="s">
        <v>19</v>
      </c>
      <c r="E454" s="40" t="s">
        <v>20</v>
      </c>
      <c r="F454" s="40">
        <v>384</v>
      </c>
      <c r="G454" s="40" t="s">
        <v>298</v>
      </c>
      <c r="H454" s="40" t="s">
        <v>343</v>
      </c>
      <c r="I454" s="40">
        <v>1</v>
      </c>
      <c r="J454" s="40">
        <v>0</v>
      </c>
      <c r="K454" s="40">
        <v>0</v>
      </c>
      <c r="L454" s="40">
        <v>0</v>
      </c>
      <c r="M454" s="40">
        <v>0</v>
      </c>
      <c r="N454" s="40">
        <v>0</v>
      </c>
      <c r="O454" s="40">
        <v>200</v>
      </c>
      <c r="P454" s="40">
        <v>100</v>
      </c>
      <c r="Q454" s="40">
        <v>100</v>
      </c>
      <c r="R454" s="40" t="str">
        <f t="shared" si="7"/>
        <v>31.02.10_384</v>
      </c>
      <c r="S454" s="40" t="s">
        <v>376</v>
      </c>
      <c r="T454" s="40" t="str">
        <f>VLOOKUP(Таблица1[[#This Row],[ОКЕИ]],'для единиц измирения'!$G$4:$H$1900,2,FALSE)</f>
        <v>тонн</v>
      </c>
      <c r="U454" s="41" t="str">
        <f>LEFT(Таблица1[[#This Row],[ОКПД]],2)</f>
        <v>10</v>
      </c>
    </row>
    <row r="455" spans="1:21" hidden="1" x14ac:dyDescent="0.25">
      <c r="A455" s="36">
        <v>44986</v>
      </c>
      <c r="B455" s="37" t="s">
        <v>17</v>
      </c>
      <c r="C455" s="37" t="s">
        <v>18</v>
      </c>
      <c r="D455" s="37" t="s">
        <v>19</v>
      </c>
      <c r="E455" s="37" t="s">
        <v>20</v>
      </c>
      <c r="F455" s="37">
        <v>114</v>
      </c>
      <c r="G455" s="37" t="s">
        <v>298</v>
      </c>
      <c r="H455" s="37" t="s">
        <v>250</v>
      </c>
      <c r="I455" s="37"/>
      <c r="J455" s="37"/>
      <c r="K455" s="37"/>
      <c r="L455" s="37"/>
      <c r="M455" s="37"/>
      <c r="N455" s="37">
        <v>0.11</v>
      </c>
      <c r="O455" s="37"/>
      <c r="P455" s="37"/>
      <c r="Q455" s="37"/>
      <c r="R455" s="40" t="str">
        <f t="shared" si="7"/>
        <v>23.64.10.120_114</v>
      </c>
      <c r="S455" s="37" t="e">
        <f>VLOOKUP(Таблица1[[#This Row],[ИД]],R$1:S$132,2,FALSE)</f>
        <v>#N/A</v>
      </c>
      <c r="T455" s="37" t="str">
        <f>VLOOKUP(Таблица1[[#This Row],[ОКЕИ]],'для единиц измирения'!$G$4:$H$1900,2,FALSE)</f>
        <v>тонн</v>
      </c>
      <c r="U455" s="38" t="str">
        <f>LEFT(Таблица1[[#This Row],[ОКПД]],2)</f>
        <v>10</v>
      </c>
    </row>
    <row r="456" spans="1:21" hidden="1" x14ac:dyDescent="0.25">
      <c r="A456" s="39">
        <v>44986</v>
      </c>
      <c r="B456" s="40" t="s">
        <v>17</v>
      </c>
      <c r="C456" s="40" t="s">
        <v>18</v>
      </c>
      <c r="D456" s="40" t="s">
        <v>19</v>
      </c>
      <c r="E456" s="40" t="s">
        <v>20</v>
      </c>
      <c r="F456" s="40">
        <v>168</v>
      </c>
      <c r="G456" s="40" t="s">
        <v>298</v>
      </c>
      <c r="H456" s="40" t="s">
        <v>139</v>
      </c>
      <c r="I456" s="40">
        <v>4</v>
      </c>
      <c r="J456" s="40">
        <v>28.76</v>
      </c>
      <c r="K456" s="40">
        <v>24.86</v>
      </c>
      <c r="L456" s="40">
        <v>30.526</v>
      </c>
      <c r="M456" s="40">
        <v>72.06</v>
      </c>
      <c r="N456" s="40">
        <v>75.197000000000003</v>
      </c>
      <c r="O456" s="40">
        <v>115.68785197103782</v>
      </c>
      <c r="P456" s="40">
        <v>94.214767738976605</v>
      </c>
      <c r="Q456" s="40">
        <v>95.828291022248223</v>
      </c>
      <c r="R456" s="40" t="str">
        <f t="shared" si="7"/>
        <v>10.51.52_168</v>
      </c>
      <c r="S456" s="40" t="str">
        <f>VLOOKUP(Таблица1[[#This Row],[ИД]],R$1:S$132,2,FALSE)</f>
        <v>Продукты кисломолочные (кроме сметаны)</v>
      </c>
      <c r="T456" s="40" t="str">
        <f>VLOOKUP(Таблица1[[#This Row],[ОКЕИ]],'для единиц измирения'!$G$4:$H$1900,2,FALSE)</f>
        <v>тонн</v>
      </c>
      <c r="U456" s="41" t="str">
        <f>LEFT(Таблица1[[#This Row],[ОКПД]],2)</f>
        <v>10</v>
      </c>
    </row>
    <row r="457" spans="1:21" hidden="1" x14ac:dyDescent="0.25">
      <c r="A457" s="36">
        <v>44986</v>
      </c>
      <c r="B457" s="37" t="s">
        <v>17</v>
      </c>
      <c r="C457" s="37" t="s">
        <v>18</v>
      </c>
      <c r="D457" s="37" t="s">
        <v>19</v>
      </c>
      <c r="E457" s="37" t="s">
        <v>20</v>
      </c>
      <c r="F457" s="37">
        <v>168</v>
      </c>
      <c r="G457" s="37" t="s">
        <v>298</v>
      </c>
      <c r="H457" s="37" t="s">
        <v>49</v>
      </c>
      <c r="I457" s="37">
        <v>2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165.48672566371681</v>
      </c>
      <c r="P457" s="37">
        <v>168.46846846846847</v>
      </c>
      <c r="Q457" s="37">
        <v>107.4074074074074</v>
      </c>
      <c r="R457" s="40" t="str">
        <f t="shared" si="7"/>
        <v>10.13.14.600_168</v>
      </c>
      <c r="S457" s="37" t="str">
        <f>VLOOKUP(Таблица1[[#This Row],[ИД]],R$1:S$132,2,FALSE)</f>
        <v>Рыба и филе рыбное холодного копчения</v>
      </c>
      <c r="T457" s="37" t="str">
        <f>VLOOKUP(Таблица1[[#This Row],[ОКЕИ]],'для единиц измирения'!$G$4:$H$1900,2,FALSE)</f>
        <v>тонн</v>
      </c>
      <c r="U457" s="38" t="str">
        <f>LEFT(Таблица1[[#This Row],[ОКПД]],2)</f>
        <v>10</v>
      </c>
    </row>
    <row r="458" spans="1:21" hidden="1" x14ac:dyDescent="0.25">
      <c r="A458" s="39">
        <v>44986</v>
      </c>
      <c r="B458" s="40" t="s">
        <v>17</v>
      </c>
      <c r="C458" s="40" t="s">
        <v>18</v>
      </c>
      <c r="D458" s="40" t="s">
        <v>19</v>
      </c>
      <c r="E458" s="40" t="s">
        <v>20</v>
      </c>
      <c r="F458" s="40">
        <v>168</v>
      </c>
      <c r="G458" s="40" t="s">
        <v>298</v>
      </c>
      <c r="H458" s="40" t="s">
        <v>104</v>
      </c>
      <c r="I458" s="40">
        <v>2</v>
      </c>
      <c r="J458" s="40">
        <v>0</v>
      </c>
      <c r="K458" s="40">
        <v>0</v>
      </c>
      <c r="L458" s="40">
        <v>0</v>
      </c>
      <c r="M458" s="40">
        <v>0</v>
      </c>
      <c r="N458" s="40">
        <v>0</v>
      </c>
      <c r="O458" s="40">
        <v>107.94824399260628</v>
      </c>
      <c r="P458" s="40">
        <v>93.104822638501389</v>
      </c>
      <c r="Q458" s="40">
        <v>93.66519286476597</v>
      </c>
      <c r="R458" s="40" t="str">
        <f t="shared" si="7"/>
        <v>10.20.24.110_168</v>
      </c>
      <c r="S458" s="40" t="str">
        <f>VLOOKUP(Таблица1[[#This Row],[ИД]],R$1:S$132,2,FALSE)</f>
        <v>Электроэнергия, произведенная атомными электростанциями (АЭС) общего назначения</v>
      </c>
      <c r="T458" s="40" t="str">
        <f>VLOOKUP(Таблица1[[#This Row],[ОКЕИ]],'для единиц измирения'!$G$4:$H$1900,2,FALSE)</f>
        <v>млн. кВт. ч</v>
      </c>
      <c r="U458" s="41" t="str">
        <f>LEFT(Таблица1[[#This Row],[ОКПД]],2)</f>
        <v>35</v>
      </c>
    </row>
    <row r="459" spans="1:21" hidden="1" x14ac:dyDescent="0.25">
      <c r="A459" s="36">
        <v>44986</v>
      </c>
      <c r="B459" s="37" t="s">
        <v>17</v>
      </c>
      <c r="C459" s="37" t="s">
        <v>18</v>
      </c>
      <c r="D459" s="37" t="s">
        <v>19</v>
      </c>
      <c r="E459" s="37" t="s">
        <v>20</v>
      </c>
      <c r="F459" s="37">
        <v>168</v>
      </c>
      <c r="G459" s="37" t="s">
        <v>298</v>
      </c>
      <c r="H459" s="37" t="s">
        <v>167</v>
      </c>
      <c r="I459" s="37">
        <v>2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123.59550561797752</v>
      </c>
      <c r="P459" s="37">
        <v>103.77358490566037</v>
      </c>
      <c r="Q459" s="37">
        <v>101.85873605947955</v>
      </c>
      <c r="R459" s="40" t="str">
        <f t="shared" si="7"/>
        <v>10.51.56.150_168</v>
      </c>
      <c r="S459" s="37" t="str">
        <f>VLOOKUP(Таблица1[[#This Row],[ИД]],R$1:S$132,2,FALSE)</f>
        <v>Продукты термически обработанные после сквашивания йогуртные, кефирные и прочие</v>
      </c>
      <c r="T459" s="37" t="str">
        <f>VLOOKUP(Таблица1[[#This Row],[ОКЕИ]],'для единиц измирения'!$G$4:$H$1900,2,FALSE)</f>
        <v>тонн</v>
      </c>
      <c r="U459" s="38" t="str">
        <f>LEFT(Таблица1[[#This Row],[ОКПД]],2)</f>
        <v>10</v>
      </c>
    </row>
    <row r="460" spans="1:21" hidden="1" x14ac:dyDescent="0.25">
      <c r="A460" s="39">
        <v>44986</v>
      </c>
      <c r="B460" s="40" t="s">
        <v>17</v>
      </c>
      <c r="C460" s="40" t="s">
        <v>18</v>
      </c>
      <c r="D460" s="40" t="s">
        <v>19</v>
      </c>
      <c r="E460" s="40" t="s">
        <v>20</v>
      </c>
      <c r="F460" s="40">
        <v>384</v>
      </c>
      <c r="G460" s="40" t="s">
        <v>298</v>
      </c>
      <c r="H460" s="40" t="s">
        <v>364</v>
      </c>
      <c r="I460" s="40">
        <v>1</v>
      </c>
      <c r="J460" s="40">
        <v>0</v>
      </c>
      <c r="K460" s="40">
        <v>0</v>
      </c>
      <c r="L460" s="40">
        <v>0</v>
      </c>
      <c r="M460" s="40">
        <v>0</v>
      </c>
      <c r="N460" s="40">
        <v>0</v>
      </c>
      <c r="O460" s="40"/>
      <c r="P460" s="40">
        <v>100</v>
      </c>
      <c r="Q460" s="40">
        <v>100</v>
      </c>
      <c r="R460" s="40" t="str">
        <f t="shared" si="7"/>
        <v>31.09.12.130_384</v>
      </c>
      <c r="S460" s="40" t="s">
        <v>379</v>
      </c>
      <c r="T460" s="40" t="str">
        <f>VLOOKUP(Таблица1[[#This Row],[ОКЕИ]],'для единиц измирения'!$G$4:$H$1900,2,FALSE)</f>
        <v>штук</v>
      </c>
      <c r="U460" s="41" t="str">
        <f>LEFT(Таблица1[[#This Row],[ОКПД]],2)</f>
        <v>31</v>
      </c>
    </row>
    <row r="461" spans="1:21" hidden="1" x14ac:dyDescent="0.25">
      <c r="A461" s="36">
        <v>44986</v>
      </c>
      <c r="B461" s="37" t="s">
        <v>17</v>
      </c>
      <c r="C461" s="37" t="s">
        <v>18</v>
      </c>
      <c r="D461" s="37" t="s">
        <v>19</v>
      </c>
      <c r="E461" s="37" t="s">
        <v>20</v>
      </c>
      <c r="F461" s="37">
        <v>169</v>
      </c>
      <c r="G461" s="37" t="s">
        <v>298</v>
      </c>
      <c r="H461" s="37" t="s">
        <v>35</v>
      </c>
      <c r="I461" s="37">
        <v>1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111.11111111111111</v>
      </c>
      <c r="P461" s="37"/>
      <c r="Q461" s="37"/>
      <c r="R461" s="40" t="str">
        <f t="shared" si="7"/>
        <v>05.10.20.002.АГ_169</v>
      </c>
      <c r="S461" s="37" t="str">
        <f>VLOOKUP(Таблица1[[#This Row],[ИД]],R$1:S$132,2,FALSE)</f>
        <v>Блюда обеденные вторые мясосодержащие консервированные</v>
      </c>
      <c r="T461" s="37" t="str">
        <f>VLOOKUP(Таблица1[[#This Row],[ОКЕИ]],'для единиц измирения'!$G$4:$H$1900,2,FALSE)</f>
        <v>тыс.усл. банок</v>
      </c>
      <c r="U461" s="38" t="str">
        <f>LEFT(Таблица1[[#This Row],[ОКПД]],2)</f>
        <v>10</v>
      </c>
    </row>
    <row r="462" spans="1:21" hidden="1" x14ac:dyDescent="0.25">
      <c r="A462" s="39">
        <v>44986</v>
      </c>
      <c r="B462" s="40" t="s">
        <v>17</v>
      </c>
      <c r="C462" s="40" t="s">
        <v>18</v>
      </c>
      <c r="D462" s="40" t="s">
        <v>19</v>
      </c>
      <c r="E462" s="40" t="s">
        <v>20</v>
      </c>
      <c r="F462" s="40">
        <v>882</v>
      </c>
      <c r="G462" s="40" t="s">
        <v>298</v>
      </c>
      <c r="H462" s="40" t="s">
        <v>313</v>
      </c>
      <c r="I462" s="40">
        <v>2</v>
      </c>
      <c r="J462" s="40">
        <v>0</v>
      </c>
      <c r="K462" s="40">
        <v>0</v>
      </c>
      <c r="L462" s="40">
        <v>0</v>
      </c>
      <c r="M462" s="40">
        <v>0</v>
      </c>
      <c r="N462" s="40">
        <v>0</v>
      </c>
      <c r="O462" s="40">
        <v>125.28445006321112</v>
      </c>
      <c r="P462" s="40">
        <v>93.844696969696969</v>
      </c>
      <c r="Q462" s="40">
        <v>157.01386649467915</v>
      </c>
      <c r="R462" s="40" t="str">
        <f t="shared" si="7"/>
        <v>10.13.15.002.АГ_882</v>
      </c>
      <c r="S462" s="40" t="e">
        <f>VLOOKUP(Таблица1[[#This Row],[ИД]],R$1:S$132,2,FALSE)</f>
        <v>#N/A</v>
      </c>
      <c r="T462" s="40" t="str">
        <f>VLOOKUP(Таблица1[[#This Row],[ОКЕИ]],'для единиц измирения'!$G$4:$H$1900,2,FALSE)</f>
        <v>тонн</v>
      </c>
      <c r="U462" s="41"/>
    </row>
    <row r="463" spans="1:21" hidden="1" x14ac:dyDescent="0.25">
      <c r="A463" s="36">
        <v>44986</v>
      </c>
      <c r="B463" s="37" t="s">
        <v>17</v>
      </c>
      <c r="C463" s="37" t="s">
        <v>18</v>
      </c>
      <c r="D463" s="37" t="s">
        <v>19</v>
      </c>
      <c r="E463" s="37" t="s">
        <v>20</v>
      </c>
      <c r="F463" s="37">
        <v>168</v>
      </c>
      <c r="G463" s="37" t="s">
        <v>298</v>
      </c>
      <c r="H463" s="37" t="s">
        <v>120</v>
      </c>
      <c r="I463" s="37">
        <v>2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96.818181818181813</v>
      </c>
      <c r="P463" s="37">
        <v>84.860557768924309</v>
      </c>
      <c r="Q463" s="37">
        <v>103.97236614853195</v>
      </c>
      <c r="R463" s="40" t="str">
        <f t="shared" si="7"/>
        <v>10.20.25.120_168</v>
      </c>
      <c r="S463" s="37" t="e">
        <f>VLOOKUP(Таблица1[[#This Row],[ИД]],R$1:S$132,2,FALSE)</f>
        <v>#N/A</v>
      </c>
      <c r="T463" s="37" t="str">
        <f>VLOOKUP(Таблица1[[#This Row],[ОКЕИ]],'для единиц измирения'!$G$4:$H$1900,2,FALSE)</f>
        <v>тонн</v>
      </c>
      <c r="U463" s="38" t="str">
        <f>LEFT(Таблица1[[#This Row],[ОКПД]],2)</f>
        <v>10</v>
      </c>
    </row>
    <row r="464" spans="1:21" hidden="1" x14ac:dyDescent="0.25">
      <c r="A464" s="39">
        <v>44986</v>
      </c>
      <c r="B464" s="40" t="s">
        <v>17</v>
      </c>
      <c r="C464" s="40" t="s">
        <v>18</v>
      </c>
      <c r="D464" s="40" t="s">
        <v>19</v>
      </c>
      <c r="E464" s="40" t="s">
        <v>20</v>
      </c>
      <c r="F464" s="40">
        <v>119</v>
      </c>
      <c r="G464" s="40" t="s">
        <v>298</v>
      </c>
      <c r="H464" s="40" t="s">
        <v>227</v>
      </c>
      <c r="I464" s="40">
        <v>1</v>
      </c>
      <c r="J464" s="40">
        <v>0</v>
      </c>
      <c r="K464" s="40">
        <v>0</v>
      </c>
      <c r="L464" s="40">
        <v>0</v>
      </c>
      <c r="M464" s="40">
        <v>0</v>
      </c>
      <c r="N464" s="40">
        <v>0</v>
      </c>
      <c r="O464" s="40">
        <v>115.27777777777777</v>
      </c>
      <c r="P464" s="40">
        <v>37.556561085972852</v>
      </c>
      <c r="Q464" s="40">
        <v>56.039603960396036</v>
      </c>
      <c r="R464" s="40" t="str">
        <f t="shared" si="7"/>
        <v>11.07.19.190_119</v>
      </c>
      <c r="S464" s="40" t="str">
        <f>VLOOKUP(Таблица1[[#This Row],[ИД]],R$1:S$132,2,FALSE)</f>
        <v>Продукция из рыбы свежая, охлажденная или мороженая</v>
      </c>
      <c r="T464" s="40" t="str">
        <f>VLOOKUP(Таблица1[[#This Row],[ОКЕИ]],'для единиц измирения'!$G$4:$H$1900,2,FALSE)</f>
        <v>тонн</v>
      </c>
      <c r="U464" s="41" t="str">
        <f>LEFT(Таблица1[[#This Row],[ОКПД]],2)</f>
        <v>10</v>
      </c>
    </row>
    <row r="465" spans="1:21" hidden="1" x14ac:dyDescent="0.25">
      <c r="A465" s="36">
        <v>44986</v>
      </c>
      <c r="B465" s="37" t="s">
        <v>17</v>
      </c>
      <c r="C465" s="37" t="s">
        <v>18</v>
      </c>
      <c r="D465" s="37" t="s">
        <v>19</v>
      </c>
      <c r="E465" s="37" t="s">
        <v>20</v>
      </c>
      <c r="F465" s="37">
        <v>234</v>
      </c>
      <c r="G465" s="37" t="s">
        <v>298</v>
      </c>
      <c r="H465" s="37" t="s">
        <v>286</v>
      </c>
      <c r="I465" s="37">
        <v>5</v>
      </c>
      <c r="J465" s="37">
        <v>70.739000000000004</v>
      </c>
      <c r="K465" s="37">
        <v>73.379000000000005</v>
      </c>
      <c r="L465" s="37">
        <v>65.602000000000004</v>
      </c>
      <c r="M465" s="37">
        <v>222.48599999999999</v>
      </c>
      <c r="N465" s="37">
        <v>222.54599999999999</v>
      </c>
      <c r="O465" s="37">
        <v>96.402240423009303</v>
      </c>
      <c r="P465" s="37">
        <v>107.83055394652602</v>
      </c>
      <c r="Q465" s="37">
        <v>99.973039281766461</v>
      </c>
      <c r="R465" s="40" t="str">
        <f t="shared" si="7"/>
        <v>35.30.11.110_234</v>
      </c>
      <c r="S465" s="37" t="str">
        <f>VLOOKUP(Таблица1[[#This Row],[ИД]],R$1:S$132,2,FALSE)</f>
        <v>Рыба и филе морских рыб горячего копчения (кроме сельди)</v>
      </c>
      <c r="T465" s="37" t="str">
        <f>VLOOKUP(Таблица1[[#This Row],[ОКЕИ]],'для единиц измирения'!$G$4:$H$1900,2,FALSE)</f>
        <v>тонн</v>
      </c>
      <c r="U465" s="38" t="str">
        <f>LEFT(Таблица1[[#This Row],[ОКПД]],2)</f>
        <v>10</v>
      </c>
    </row>
    <row r="466" spans="1:21" hidden="1" x14ac:dyDescent="0.25">
      <c r="A466" s="39">
        <v>44986</v>
      </c>
      <c r="B466" s="40" t="s">
        <v>17</v>
      </c>
      <c r="C466" s="40" t="s">
        <v>18</v>
      </c>
      <c r="D466" s="40" t="s">
        <v>19</v>
      </c>
      <c r="E466" s="40" t="s">
        <v>20</v>
      </c>
      <c r="F466" s="40">
        <v>168</v>
      </c>
      <c r="G466" s="40" t="s">
        <v>298</v>
      </c>
      <c r="H466" s="40" t="s">
        <v>366</v>
      </c>
      <c r="I466" s="40"/>
      <c r="J466" s="40"/>
      <c r="K466" s="40"/>
      <c r="L466" s="40"/>
      <c r="M466" s="40"/>
      <c r="N466" s="40"/>
      <c r="O466" s="40"/>
      <c r="P466" s="40"/>
      <c r="Q466" s="40"/>
      <c r="R466" s="40" t="str">
        <f t="shared" si="7"/>
        <v>10.11.12.003.АГ_168</v>
      </c>
      <c r="S466" s="40" t="s">
        <v>986</v>
      </c>
      <c r="T466" s="40" t="str">
        <f>VLOOKUP(Таблица1[[#This Row],[ОКЕИ]],'для единиц измирения'!$G$4:$H$1900,2,FALSE)</f>
        <v>тонн</v>
      </c>
      <c r="U466" s="41"/>
    </row>
    <row r="467" spans="1:21" hidden="1" x14ac:dyDescent="0.25">
      <c r="A467" s="36">
        <v>44986</v>
      </c>
      <c r="B467" s="37" t="s">
        <v>17</v>
      </c>
      <c r="C467" s="37" t="s">
        <v>18</v>
      </c>
      <c r="D467" s="37" t="s">
        <v>19</v>
      </c>
      <c r="E467" s="37" t="s">
        <v>20</v>
      </c>
      <c r="F467" s="37">
        <v>168</v>
      </c>
      <c r="G467" s="37" t="s">
        <v>298</v>
      </c>
      <c r="H467" s="37" t="s">
        <v>127</v>
      </c>
      <c r="I467" s="37">
        <v>4</v>
      </c>
      <c r="J467" s="37">
        <v>6.83</v>
      </c>
      <c r="K467" s="37">
        <v>6.25</v>
      </c>
      <c r="L467" s="37">
        <v>7.9729999999999999</v>
      </c>
      <c r="M467" s="37">
        <v>18.899999999999999</v>
      </c>
      <c r="N467" s="37">
        <v>19.256</v>
      </c>
      <c r="O467" s="37">
        <v>109.28</v>
      </c>
      <c r="P467" s="37">
        <v>85.66411639282579</v>
      </c>
      <c r="Q467" s="37">
        <v>98.151225592023266</v>
      </c>
      <c r="R467" s="40" t="str">
        <f t="shared" si="7"/>
        <v>10.51.40_168</v>
      </c>
      <c r="S467" s="37" t="str">
        <f>VLOOKUP(Таблица1[[#This Row],[ИД]],R$1:S$132,2,FALSE)</f>
        <v>Сыворотка</v>
      </c>
      <c r="T467" s="37" t="str">
        <f>VLOOKUP(Таблица1[[#This Row],[ОКЕИ]],'для единиц измирения'!$G$4:$H$1900,2,FALSE)</f>
        <v>тонн</v>
      </c>
      <c r="U467" s="38" t="str">
        <f>LEFT(Таблица1[[#This Row],[ОКПД]],2)</f>
        <v>10</v>
      </c>
    </row>
    <row r="468" spans="1:21" hidden="1" x14ac:dyDescent="0.25">
      <c r="A468" s="39">
        <v>44986</v>
      </c>
      <c r="B468" s="40" t="s">
        <v>17</v>
      </c>
      <c r="C468" s="40" t="s">
        <v>18</v>
      </c>
      <c r="D468" s="40" t="s">
        <v>19</v>
      </c>
      <c r="E468" s="40" t="s">
        <v>20</v>
      </c>
      <c r="F468" s="40">
        <v>168</v>
      </c>
      <c r="G468" s="40" t="s">
        <v>298</v>
      </c>
      <c r="H468" s="40" t="s">
        <v>61</v>
      </c>
      <c r="I468" s="40">
        <v>5</v>
      </c>
      <c r="J468" s="40">
        <v>18.111999999999998</v>
      </c>
      <c r="K468" s="40">
        <v>14.792999999999999</v>
      </c>
      <c r="L468" s="40">
        <v>27.361999999999998</v>
      </c>
      <c r="M468" s="40">
        <v>41.523000000000003</v>
      </c>
      <c r="N468" s="40">
        <v>57.168999999999997</v>
      </c>
      <c r="O468" s="40">
        <v>122.43628743324545</v>
      </c>
      <c r="P468" s="40">
        <v>66.193991667275782</v>
      </c>
      <c r="Q468" s="40">
        <v>72.632020850460918</v>
      </c>
      <c r="R468" s="40" t="str">
        <f t="shared" si="7"/>
        <v>10.20_168</v>
      </c>
      <c r="S468" s="40" t="str">
        <f>VLOOKUP(Таблица1[[#This Row],[ИД]],R$1:S$132,2,FALSE)</f>
        <v>Филе морской рыбы мороженое</v>
      </c>
      <c r="T468" s="40" t="str">
        <f>VLOOKUP(Таблица1[[#This Row],[ОКЕИ]],'для единиц измирения'!$G$4:$H$1900,2,FALSE)</f>
        <v>тонн</v>
      </c>
      <c r="U468" s="41" t="str">
        <f>LEFT(Таблица1[[#This Row],[ОКПД]],2)</f>
        <v>10</v>
      </c>
    </row>
    <row r="469" spans="1:21" hidden="1" x14ac:dyDescent="0.25">
      <c r="A469" s="36">
        <v>44986</v>
      </c>
      <c r="B469" s="37" t="s">
        <v>17</v>
      </c>
      <c r="C469" s="37" t="s">
        <v>18</v>
      </c>
      <c r="D469" s="37" t="s">
        <v>19</v>
      </c>
      <c r="E469" s="37" t="s">
        <v>20</v>
      </c>
      <c r="F469" s="37">
        <v>168</v>
      </c>
      <c r="G469" s="37" t="s">
        <v>298</v>
      </c>
      <c r="H469" s="37" t="s">
        <v>324</v>
      </c>
      <c r="I469" s="37">
        <v>1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156.25</v>
      </c>
      <c r="P469" s="37">
        <v>79.365079365079367</v>
      </c>
      <c r="Q469" s="37">
        <v>187.30158730158729</v>
      </c>
      <c r="R469" s="40" t="str">
        <f t="shared" si="7"/>
        <v>10.20.22.110_168</v>
      </c>
      <c r="S469" s="37" t="str">
        <f>VLOOKUP(Таблица1[[#This Row],[ИД]],R$1:S$132,2,FALSE)</f>
        <v>Изделия колбасные, включая  изделия колбасные для детского питания</v>
      </c>
      <c r="T469" s="37" t="str">
        <f>VLOOKUP(Таблица1[[#This Row],[ОКЕИ]],'для единиц измирения'!$G$4:$H$1900,2,FALSE)</f>
        <v>тонн</v>
      </c>
      <c r="U469" s="38" t="str">
        <f>LEFT(Таблица1[[#This Row],[ОКПД]],2)</f>
        <v>10</v>
      </c>
    </row>
    <row r="470" spans="1:21" hidden="1" x14ac:dyDescent="0.25">
      <c r="A470" s="39">
        <v>44986</v>
      </c>
      <c r="B470" s="40" t="s">
        <v>17</v>
      </c>
      <c r="C470" s="40" t="s">
        <v>18</v>
      </c>
      <c r="D470" s="40" t="s">
        <v>19</v>
      </c>
      <c r="E470" s="40" t="s">
        <v>20</v>
      </c>
      <c r="F470" s="40">
        <v>168</v>
      </c>
      <c r="G470" s="40" t="s">
        <v>298</v>
      </c>
      <c r="H470" s="40" t="s">
        <v>183</v>
      </c>
      <c r="I470" s="40">
        <v>3</v>
      </c>
      <c r="J470" s="40">
        <v>0.21</v>
      </c>
      <c r="K470" s="40">
        <v>0.18</v>
      </c>
      <c r="L470" s="40">
        <v>0.14000000000000001</v>
      </c>
      <c r="M470" s="40">
        <v>0.8</v>
      </c>
      <c r="N470" s="40">
        <v>0.37</v>
      </c>
      <c r="O470" s="40">
        <v>116.66666666666667</v>
      </c>
      <c r="P470" s="40">
        <v>150</v>
      </c>
      <c r="Q470" s="40">
        <v>216.21621621621622</v>
      </c>
      <c r="R470" s="40" t="str">
        <f t="shared" si="7"/>
        <v>10.71.11.200_168</v>
      </c>
      <c r="S470" s="40" t="str">
        <f>VLOOKUP(Таблица1[[#This Row],[ИД]],R$1:S$132,2,FALSE)</f>
        <v>Уголь коксующийся</v>
      </c>
      <c r="T470" s="40" t="str">
        <f>VLOOKUP(Таблица1[[#This Row],[ОКЕИ]],'для единиц измирения'!$G$4:$H$1900,2,FALSE)</f>
        <v>тыс. тонн</v>
      </c>
      <c r="U470" s="41" t="str">
        <f>LEFT(Таблица1[[#This Row],[ОКПД]],2)</f>
        <v>05</v>
      </c>
    </row>
    <row r="471" spans="1:21" hidden="1" x14ac:dyDescent="0.25">
      <c r="A471" s="36">
        <v>44986</v>
      </c>
      <c r="B471" s="37" t="s">
        <v>17</v>
      </c>
      <c r="C471" s="37" t="s">
        <v>18</v>
      </c>
      <c r="D471" s="37" t="s">
        <v>19</v>
      </c>
      <c r="E471" s="37" t="s">
        <v>20</v>
      </c>
      <c r="F471" s="37">
        <v>882</v>
      </c>
      <c r="G471" s="37" t="s">
        <v>298</v>
      </c>
      <c r="H471" s="37" t="s">
        <v>322</v>
      </c>
      <c r="I471" s="37"/>
      <c r="J471" s="37"/>
      <c r="K471" s="37"/>
      <c r="L471" s="37"/>
      <c r="M471" s="37">
        <v>0.53</v>
      </c>
      <c r="N471" s="37">
        <v>0.34</v>
      </c>
      <c r="O471" s="37"/>
      <c r="P471" s="37"/>
      <c r="Q471" s="37">
        <v>155.88235294117646</v>
      </c>
      <c r="R471" s="40" t="str">
        <f t="shared" si="7"/>
        <v>10.13.15.130_882</v>
      </c>
      <c r="S471" s="37" t="e">
        <f>VLOOKUP(Таблица1[[#This Row],[ИД]],R$1:S$132,2,FALSE)</f>
        <v>#N/A</v>
      </c>
      <c r="T471" s="37" t="str">
        <f>VLOOKUP(Таблица1[[#This Row],[ОКЕИ]],'для единиц измирения'!$G$4:$H$1900,2,FALSE)</f>
        <v>тыс.м3</v>
      </c>
      <c r="U471" s="38" t="str">
        <f>LEFT(Таблица1[[#This Row],[ОКПД]],2)</f>
        <v>08</v>
      </c>
    </row>
    <row r="472" spans="1:21" hidden="1" x14ac:dyDescent="0.25">
      <c r="A472" s="39">
        <v>44986</v>
      </c>
      <c r="B472" s="40" t="s">
        <v>17</v>
      </c>
      <c r="C472" s="40" t="s">
        <v>18</v>
      </c>
      <c r="D472" s="40" t="s">
        <v>19</v>
      </c>
      <c r="E472" s="40" t="s">
        <v>20</v>
      </c>
      <c r="F472" s="40">
        <v>882</v>
      </c>
      <c r="G472" s="40" t="s">
        <v>298</v>
      </c>
      <c r="H472" s="40" t="s">
        <v>367</v>
      </c>
      <c r="I472" s="40"/>
      <c r="J472" s="40"/>
      <c r="K472" s="40"/>
      <c r="L472" s="40"/>
      <c r="M472" s="40"/>
      <c r="N472" s="40"/>
      <c r="O472" s="40"/>
      <c r="P472" s="40"/>
      <c r="Q472" s="40"/>
      <c r="R472" s="40" t="str">
        <f t="shared" si="7"/>
        <v>10.39.18.110_882</v>
      </c>
      <c r="S472" s="40" t="s">
        <v>1747</v>
      </c>
      <c r="T472" s="40" t="str">
        <f>VLOOKUP(Таблица1[[#This Row],[ОКЕИ]],'для единиц измирения'!$G$4:$H$1900,2,FALSE)</f>
        <v>тыс.м3</v>
      </c>
      <c r="U472" s="41" t="str">
        <f>LEFT(Таблица1[[#This Row],[ОКПД]],2)</f>
        <v>23</v>
      </c>
    </row>
    <row r="473" spans="1:21" hidden="1" x14ac:dyDescent="0.25">
      <c r="A473" s="36">
        <v>44986</v>
      </c>
      <c r="B473" s="37" t="s">
        <v>17</v>
      </c>
      <c r="C473" s="37" t="s">
        <v>18</v>
      </c>
      <c r="D473" s="37" t="s">
        <v>19</v>
      </c>
      <c r="E473" s="37" t="s">
        <v>20</v>
      </c>
      <c r="F473" s="37">
        <v>384</v>
      </c>
      <c r="G473" s="37" t="s">
        <v>298</v>
      </c>
      <c r="H473" s="37" t="s">
        <v>246</v>
      </c>
      <c r="I473" s="37"/>
      <c r="J473" s="37"/>
      <c r="K473" s="37"/>
      <c r="L473" s="37"/>
      <c r="M473" s="37"/>
      <c r="N473" s="37"/>
      <c r="O473" s="37"/>
      <c r="P473" s="37"/>
      <c r="Q473" s="37"/>
      <c r="R473" s="40" t="str">
        <f t="shared" si="7"/>
        <v>20.51.1_384</v>
      </c>
      <c r="S473" s="37" t="str">
        <f>VLOOKUP(Таблица1[[#This Row],[ИД]],R$1:S$132,2,FALSE)</f>
        <v>Изделия макаронные и аналогичные мучные изделия</v>
      </c>
      <c r="T473" s="37" t="str">
        <f>VLOOKUP(Таблица1[[#This Row],[ОКЕИ]],'для единиц измирения'!$G$4:$H$1900,2,FALSE)</f>
        <v>тонн</v>
      </c>
      <c r="U473" s="38" t="str">
        <f>LEFT(Таблица1[[#This Row],[ОКПД]],2)</f>
        <v>10</v>
      </c>
    </row>
    <row r="474" spans="1:21" hidden="1" x14ac:dyDescent="0.25">
      <c r="A474" s="39">
        <v>44986</v>
      </c>
      <c r="B474" s="40" t="s">
        <v>17</v>
      </c>
      <c r="C474" s="40" t="s">
        <v>18</v>
      </c>
      <c r="D474" s="40" t="s">
        <v>19</v>
      </c>
      <c r="E474" s="40" t="s">
        <v>20</v>
      </c>
      <c r="F474" s="40">
        <v>168</v>
      </c>
      <c r="G474" s="40" t="s">
        <v>298</v>
      </c>
      <c r="H474" s="40" t="s">
        <v>47</v>
      </c>
      <c r="I474" s="40">
        <v>1</v>
      </c>
      <c r="J474" s="40">
        <v>0</v>
      </c>
      <c r="K474" s="40">
        <v>0</v>
      </c>
      <c r="L474" s="40">
        <v>0</v>
      </c>
      <c r="M474" s="40">
        <v>0</v>
      </c>
      <c r="N474" s="40">
        <v>0</v>
      </c>
      <c r="O474" s="40">
        <v>141.66666666666666</v>
      </c>
      <c r="P474" s="40">
        <v>89.473684210526315</v>
      </c>
      <c r="Q474" s="40">
        <v>69.491525423728817</v>
      </c>
      <c r="R474" s="40" t="str">
        <f t="shared" si="7"/>
        <v>10.13.14.500_168</v>
      </c>
      <c r="S474" s="40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474" s="40" t="str">
        <f>VLOOKUP(Таблица1[[#This Row],[ОКЕИ]],'для единиц измирения'!$G$4:$H$1900,2,FALSE)</f>
        <v>тонн</v>
      </c>
      <c r="U474" s="41" t="str">
        <f>LEFT(Таблица1[[#This Row],[ОКПД]],2)</f>
        <v>10</v>
      </c>
    </row>
    <row r="475" spans="1:21" hidden="1" x14ac:dyDescent="0.25">
      <c r="A475" s="36">
        <v>44986</v>
      </c>
      <c r="B475" s="37" t="s">
        <v>17</v>
      </c>
      <c r="C475" s="37" t="s">
        <v>18</v>
      </c>
      <c r="D475" s="37" t="s">
        <v>19</v>
      </c>
      <c r="E475" s="37" t="s">
        <v>20</v>
      </c>
      <c r="F475" s="37">
        <v>882</v>
      </c>
      <c r="G475" s="37" t="s">
        <v>298</v>
      </c>
      <c r="H475" s="37" t="s">
        <v>118</v>
      </c>
      <c r="I475" s="37">
        <v>1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73.07692307692308</v>
      </c>
      <c r="P475" s="37"/>
      <c r="Q475" s="37"/>
      <c r="R475" s="40" t="str">
        <f t="shared" si="7"/>
        <v>10.20.25.111_882</v>
      </c>
      <c r="S475" s="37" t="str">
        <f>VLOOKUP(Таблица1[[#This Row],[ИД]],R$1:S$132,2,FALSE)</f>
        <v>Рыба переработанная и консервированная, ракообразные и моллюски</v>
      </c>
      <c r="T475" s="37" t="str">
        <f>VLOOKUP(Таблица1[[#This Row],[ОКЕИ]],'для единиц измирения'!$G$4:$H$1900,2,FALSE)</f>
        <v>тонн</v>
      </c>
      <c r="U475" s="38" t="str">
        <f>LEFT(Таблица1[[#This Row],[ОКПД]],2)</f>
        <v>10</v>
      </c>
    </row>
    <row r="476" spans="1:21" hidden="1" x14ac:dyDescent="0.25">
      <c r="A476" s="39">
        <v>44986</v>
      </c>
      <c r="B476" s="40" t="s">
        <v>17</v>
      </c>
      <c r="C476" s="40" t="s">
        <v>18</v>
      </c>
      <c r="D476" s="40" t="s">
        <v>19</v>
      </c>
      <c r="E476" s="40" t="s">
        <v>20</v>
      </c>
      <c r="F476" s="40">
        <v>168</v>
      </c>
      <c r="G476" s="40" t="s">
        <v>298</v>
      </c>
      <c r="H476" s="40" t="s">
        <v>192</v>
      </c>
      <c r="I476" s="40">
        <v>3</v>
      </c>
      <c r="J476" s="40">
        <v>1.1399999999999999</v>
      </c>
      <c r="K476" s="40">
        <v>0.85</v>
      </c>
      <c r="L476" s="40">
        <v>1.1120000000000001</v>
      </c>
      <c r="M476" s="40">
        <v>2.83</v>
      </c>
      <c r="N476" s="40">
        <v>2.7170000000000001</v>
      </c>
      <c r="O476" s="40">
        <v>134.11764705882354</v>
      </c>
      <c r="P476" s="40">
        <v>102.5179856115108</v>
      </c>
      <c r="Q476" s="40">
        <v>104.15899889584099</v>
      </c>
      <c r="R476" s="40" t="str">
        <f t="shared" si="7"/>
        <v>10.72.12_168</v>
      </c>
      <c r="S476" s="40" t="e">
        <f>VLOOKUP(Таблица1[[#This Row],[ИД]],R$1:S$132,2,FALSE)</f>
        <v>#N/A</v>
      </c>
      <c r="T476" s="40" t="str">
        <f>VLOOKUP(Таблица1[[#This Row],[ОКЕИ]],'для единиц измирения'!$G$4:$H$1900,2,FALSE)</f>
        <v>тыс.полу-литров</v>
      </c>
      <c r="U476" s="41" t="str">
        <f>LEFT(Таблица1[[#This Row],[ОКПД]],2)</f>
        <v>11</v>
      </c>
    </row>
    <row r="477" spans="1:21" hidden="1" x14ac:dyDescent="0.25">
      <c r="A477" s="36">
        <v>44986</v>
      </c>
      <c r="B477" s="37" t="s">
        <v>17</v>
      </c>
      <c r="C477" s="37" t="s">
        <v>18</v>
      </c>
      <c r="D477" s="37" t="s">
        <v>19</v>
      </c>
      <c r="E477" s="37" t="s">
        <v>20</v>
      </c>
      <c r="F477" s="37">
        <v>128</v>
      </c>
      <c r="G477" s="37" t="s">
        <v>298</v>
      </c>
      <c r="H477" s="37" t="s">
        <v>341</v>
      </c>
      <c r="I477" s="37">
        <v>1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365.67164179104475</v>
      </c>
      <c r="P477" s="37"/>
      <c r="Q477" s="37"/>
      <c r="R477" s="40" t="str">
        <f t="shared" si="7"/>
        <v>11.07.11.150_128</v>
      </c>
      <c r="S477" s="37" t="s">
        <v>374</v>
      </c>
      <c r="T477" s="37" t="str">
        <f>VLOOKUP(Таблица1[[#This Row],[ОКЕИ]],'для единиц измирения'!$G$4:$H$1900,2,FALSE)</f>
        <v>тыс.м3</v>
      </c>
      <c r="U477" s="38" t="str">
        <f>LEFT(Таблица1[[#This Row],[ОКПД]],2)</f>
        <v>20</v>
      </c>
    </row>
    <row r="478" spans="1:21" hidden="1" x14ac:dyDescent="0.25">
      <c r="A478" s="39">
        <v>44986</v>
      </c>
      <c r="B478" s="40" t="s">
        <v>17</v>
      </c>
      <c r="C478" s="40" t="s">
        <v>18</v>
      </c>
      <c r="D478" s="40" t="s">
        <v>19</v>
      </c>
      <c r="E478" s="40" t="s">
        <v>20</v>
      </c>
      <c r="F478" s="40">
        <v>247</v>
      </c>
      <c r="G478" s="40" t="s">
        <v>298</v>
      </c>
      <c r="H478" s="40" t="s">
        <v>347</v>
      </c>
      <c r="I478" s="40">
        <v>1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246.33936261843238</v>
      </c>
      <c r="P478" s="40"/>
      <c r="Q478" s="40"/>
      <c r="R478" s="40" t="str">
        <f t="shared" si="7"/>
        <v>35.11.10.130_247</v>
      </c>
      <c r="S478" s="40" t="s">
        <v>378</v>
      </c>
      <c r="T478" s="40" t="str">
        <f>VLOOKUP(Таблица1[[#This Row],[ОКЕИ]],'для единиц измирения'!$G$4:$H$1900,2,FALSE)</f>
        <v>тонн</v>
      </c>
      <c r="U478" s="41" t="str">
        <f>LEFT(Таблица1[[#This Row],[ОКПД]],2)</f>
        <v>10</v>
      </c>
    </row>
    <row r="479" spans="1:21" hidden="1" x14ac:dyDescent="0.25">
      <c r="A479" s="36">
        <v>44986</v>
      </c>
      <c r="B479" s="37" t="s">
        <v>17</v>
      </c>
      <c r="C479" s="37" t="s">
        <v>18</v>
      </c>
      <c r="D479" s="37" t="s">
        <v>19</v>
      </c>
      <c r="E479" s="37" t="s">
        <v>20</v>
      </c>
      <c r="F479" s="37">
        <v>168</v>
      </c>
      <c r="G479" s="37" t="s">
        <v>298</v>
      </c>
      <c r="H479" s="37" t="s">
        <v>68</v>
      </c>
      <c r="I479" s="37">
        <v>2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126.47058823529412</v>
      </c>
      <c r="P479" s="37">
        <v>77.268643306379161</v>
      </c>
      <c r="Q479" s="37">
        <v>62.493147681175309</v>
      </c>
      <c r="R479" s="40" t="str">
        <f t="shared" si="7"/>
        <v>10.20.13_168</v>
      </c>
      <c r="S479" s="37" t="str">
        <f>VLOOKUP(Таблица1[[#This Row],[ИД]],R$1:S$132,2,FALSE)</f>
        <v xml:space="preserve">Электроэнергия, произведенная тепловыми электростанциями </v>
      </c>
      <c r="T479" s="37" t="str">
        <f>VLOOKUP(Таблица1[[#This Row],[ОКЕИ]],'для единиц измирения'!$G$4:$H$1900,2,FALSE)</f>
        <v>млн. кВт. ч</v>
      </c>
      <c r="U479" s="38" t="str">
        <f>LEFT(Таблица1[[#This Row],[ОКПД]],2)</f>
        <v>35</v>
      </c>
    </row>
    <row r="480" spans="1:21" hidden="1" x14ac:dyDescent="0.25">
      <c r="A480" s="39">
        <v>44986</v>
      </c>
      <c r="B480" s="40" t="s">
        <v>17</v>
      </c>
      <c r="C480" s="40" t="s">
        <v>18</v>
      </c>
      <c r="D480" s="40" t="s">
        <v>19</v>
      </c>
      <c r="E480" s="40" t="s">
        <v>20</v>
      </c>
      <c r="F480" s="40">
        <v>168</v>
      </c>
      <c r="G480" s="40" t="s">
        <v>298</v>
      </c>
      <c r="H480" s="40" t="s">
        <v>132</v>
      </c>
      <c r="I480" s="40">
        <v>2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137.5</v>
      </c>
      <c r="P480" s="40">
        <v>78.571428571428569</v>
      </c>
      <c r="Q480" s="40">
        <v>87.5</v>
      </c>
      <c r="R480" s="40" t="str">
        <f t="shared" si="7"/>
        <v>10.51.40.100_168</v>
      </c>
      <c r="S480" s="40" t="str">
        <f>VLOOKUP(Таблица1[[#This Row],[ИД]],R$1:S$132,2,FALSE)</f>
        <v>Продукты на основе творога</v>
      </c>
      <c r="T480" s="40" t="str">
        <f>VLOOKUP(Таблица1[[#This Row],[ОКЕИ]],'для единиц измирения'!$G$4:$H$1900,2,FALSE)</f>
        <v>тонн</v>
      </c>
      <c r="U480" s="41" t="str">
        <f>LEFT(Таблица1[[#This Row],[ОКПД]],2)</f>
        <v>10</v>
      </c>
    </row>
    <row r="481" spans="1:21" hidden="1" x14ac:dyDescent="0.25">
      <c r="A481" s="36">
        <v>44986</v>
      </c>
      <c r="B481" s="37" t="s">
        <v>17</v>
      </c>
      <c r="C481" s="37" t="s">
        <v>18</v>
      </c>
      <c r="D481" s="37" t="s">
        <v>19</v>
      </c>
      <c r="E481" s="37" t="s">
        <v>20</v>
      </c>
      <c r="F481" s="37">
        <v>882</v>
      </c>
      <c r="G481" s="37" t="s">
        <v>298</v>
      </c>
      <c r="H481" s="37" t="s">
        <v>61</v>
      </c>
      <c r="I481" s="37">
        <v>3</v>
      </c>
      <c r="J481" s="37">
        <v>0.79700000000000004</v>
      </c>
      <c r="K481" s="37">
        <v>1.329</v>
      </c>
      <c r="L481" s="37">
        <v>0.71799999999999997</v>
      </c>
      <c r="M481" s="37">
        <v>2.657</v>
      </c>
      <c r="N481" s="37">
        <v>1.6679999999999999</v>
      </c>
      <c r="O481" s="37">
        <v>59.969902182091801</v>
      </c>
      <c r="P481" s="37">
        <v>111.00278551532034</v>
      </c>
      <c r="Q481" s="37">
        <v>159.2925659472422</v>
      </c>
      <c r="R481" s="40" t="str">
        <f t="shared" si="7"/>
        <v>10.20_882</v>
      </c>
      <c r="S481" s="37" t="str">
        <f>VLOOKUP(Таблица1[[#This Row],[ИД]],R$1:S$132,2,FALSE)</f>
        <v>Электроэнергия, произведенная солнечными электростанциями</v>
      </c>
      <c r="T481" s="37" t="str">
        <f>VLOOKUP(Таблица1[[#This Row],[ОКЕИ]],'для единиц измирения'!$G$4:$H$1900,2,FALSE)</f>
        <v>млн. кВт. ч</v>
      </c>
      <c r="U481" s="38" t="str">
        <f>LEFT(Таблица1[[#This Row],[ОКПД]],2)</f>
        <v>35</v>
      </c>
    </row>
    <row r="482" spans="1:21" hidden="1" x14ac:dyDescent="0.25">
      <c r="A482" s="39">
        <v>44986</v>
      </c>
      <c r="B482" s="40" t="s">
        <v>17</v>
      </c>
      <c r="C482" s="40" t="s">
        <v>18</v>
      </c>
      <c r="D482" s="40" t="s">
        <v>19</v>
      </c>
      <c r="E482" s="40" t="s">
        <v>20</v>
      </c>
      <c r="F482" s="40">
        <v>168</v>
      </c>
      <c r="G482" s="40" t="s">
        <v>298</v>
      </c>
      <c r="H482" s="40" t="s">
        <v>86</v>
      </c>
      <c r="I482" s="40">
        <v>2</v>
      </c>
      <c r="J482" s="40">
        <v>0</v>
      </c>
      <c r="K482" s="40">
        <v>0</v>
      </c>
      <c r="L482" s="40">
        <v>0</v>
      </c>
      <c r="M482" s="40">
        <v>0</v>
      </c>
      <c r="N482" s="40">
        <v>0</v>
      </c>
      <c r="O482" s="40">
        <v>148.56938483547927</v>
      </c>
      <c r="P482" s="40">
        <v>97.833254828073478</v>
      </c>
      <c r="Q482" s="40">
        <v>92.226014410314747</v>
      </c>
      <c r="R482" s="40" t="str">
        <f t="shared" si="7"/>
        <v>10.20.23_168</v>
      </c>
      <c r="S482" s="40" t="str">
        <f>VLOOKUP(Таблица1[[#This Row],[ИД]],R$1:S$132,2,FALSE)</f>
        <v>Рыба вяленая морская</v>
      </c>
      <c r="T482" s="40" t="str">
        <f>VLOOKUP(Таблица1[[#This Row],[ОКЕИ]],'для единиц измирения'!$G$4:$H$1900,2,FALSE)</f>
        <v>тонн</v>
      </c>
      <c r="U482" s="41" t="str">
        <f>LEFT(Таблица1[[#This Row],[ОКПД]],2)</f>
        <v>10</v>
      </c>
    </row>
    <row r="483" spans="1:21" hidden="1" x14ac:dyDescent="0.25">
      <c r="A483" s="36">
        <v>44986</v>
      </c>
      <c r="B483" s="37" t="s">
        <v>17</v>
      </c>
      <c r="C483" s="37" t="s">
        <v>18</v>
      </c>
      <c r="D483" s="37" t="s">
        <v>19</v>
      </c>
      <c r="E483" s="37" t="s">
        <v>20</v>
      </c>
      <c r="F483" s="37">
        <v>882</v>
      </c>
      <c r="G483" s="37" t="s">
        <v>298</v>
      </c>
      <c r="H483" s="37" t="s">
        <v>120</v>
      </c>
      <c r="I483" s="37">
        <v>2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96.502384737678852</v>
      </c>
      <c r="P483" s="37">
        <v>84.540389972144851</v>
      </c>
      <c r="Q483" s="37">
        <v>103.53717026378897</v>
      </c>
      <c r="R483" s="40" t="str">
        <f t="shared" si="7"/>
        <v>10.20.25.120_882</v>
      </c>
      <c r="S483" s="37" t="e">
        <f>VLOOKUP(Таблица1[[#This Row],[ИД]],R$1:S$132,2,FALSE)</f>
        <v>#N/A</v>
      </c>
      <c r="T483" s="37" t="str">
        <f>VLOOKUP(Таблица1[[#This Row],[ОКЕИ]],'для единиц измирения'!$G$4:$H$1900,2,FALSE)</f>
        <v>тыс.усл. банок</v>
      </c>
      <c r="U483" s="38" t="str">
        <f>LEFT(Таблица1[[#This Row],[ОКПД]],2)</f>
        <v>10</v>
      </c>
    </row>
    <row r="484" spans="1:21" hidden="1" x14ac:dyDescent="0.25">
      <c r="A484" s="39">
        <v>44986</v>
      </c>
      <c r="B484" s="40" t="s">
        <v>17</v>
      </c>
      <c r="C484" s="40" t="s">
        <v>18</v>
      </c>
      <c r="D484" s="40" t="s">
        <v>19</v>
      </c>
      <c r="E484" s="40" t="s">
        <v>20</v>
      </c>
      <c r="F484" s="40">
        <v>168</v>
      </c>
      <c r="G484" s="40" t="s">
        <v>298</v>
      </c>
      <c r="H484" s="40" t="s">
        <v>175</v>
      </c>
      <c r="I484" s="40">
        <v>13</v>
      </c>
      <c r="J484" s="40">
        <v>174.59</v>
      </c>
      <c r="K484" s="40">
        <v>153.27199999999999</v>
      </c>
      <c r="L484" s="40">
        <v>179.22399999999999</v>
      </c>
      <c r="M484" s="40">
        <v>480.71199999999999</v>
      </c>
      <c r="N484" s="40">
        <v>490.71699999999998</v>
      </c>
      <c r="O484" s="40">
        <v>113.90860692102927</v>
      </c>
      <c r="P484" s="40">
        <v>97.414408784537784</v>
      </c>
      <c r="Q484" s="40">
        <v>97.961146648679374</v>
      </c>
      <c r="R484" s="40" t="str">
        <f t="shared" si="7"/>
        <v>10.71.11.100_168</v>
      </c>
      <c r="S484" s="40" t="str">
        <f>VLOOKUP(Таблица1[[#This Row],[ИД]],R$1:S$132,2,FALSE)</f>
        <v>Ряженка и варенец</v>
      </c>
      <c r="T484" s="40" t="str">
        <f>VLOOKUP(Таблица1[[#This Row],[ОКЕИ]],'для единиц измирения'!$G$4:$H$1900,2,FALSE)</f>
        <v>тонн</v>
      </c>
      <c r="U484" s="41" t="str">
        <f>LEFT(Таблица1[[#This Row],[ОКПД]],2)</f>
        <v>10</v>
      </c>
    </row>
    <row r="485" spans="1:21" hidden="1" x14ac:dyDescent="0.25">
      <c r="A485" s="36">
        <v>44986</v>
      </c>
      <c r="B485" s="37" t="s">
        <v>17</v>
      </c>
      <c r="C485" s="37" t="s">
        <v>18</v>
      </c>
      <c r="D485" s="37" t="s">
        <v>19</v>
      </c>
      <c r="E485" s="37" t="s">
        <v>20</v>
      </c>
      <c r="F485" s="37">
        <v>384</v>
      </c>
      <c r="G485" s="37" t="s">
        <v>298</v>
      </c>
      <c r="H485" s="37" t="s">
        <v>235</v>
      </c>
      <c r="I485" s="37">
        <v>6</v>
      </c>
      <c r="J485" s="37">
        <v>264.5</v>
      </c>
      <c r="K485" s="37">
        <v>358</v>
      </c>
      <c r="L485" s="37">
        <v>475.7</v>
      </c>
      <c r="M485" s="37">
        <v>827.1</v>
      </c>
      <c r="N485" s="37">
        <v>959.4</v>
      </c>
      <c r="O485" s="37">
        <v>73.882681564245814</v>
      </c>
      <c r="P485" s="37">
        <v>55.602270338448605</v>
      </c>
      <c r="Q485" s="37">
        <v>86.210131332082554</v>
      </c>
      <c r="R485" s="40" t="str">
        <f t="shared" si="7"/>
        <v>18.1_384</v>
      </c>
      <c r="S485" s="37" t="e">
        <f>VLOOKUP(Таблица1[[#This Row],[ИД]],R$1:S$132,2,FALSE)</f>
        <v>#N/A</v>
      </c>
      <c r="T485" s="37" t="str">
        <f>VLOOKUP(Таблица1[[#This Row],[ОКЕИ]],'для единиц измирения'!$G$4:$H$1900,2,FALSE)</f>
        <v>штук</v>
      </c>
      <c r="U485" s="38" t="str">
        <f>LEFT(Таблица1[[#This Row],[ОКПД]],2)</f>
        <v>30</v>
      </c>
    </row>
    <row r="486" spans="1:21" hidden="1" x14ac:dyDescent="0.25">
      <c r="A486" s="39">
        <v>44986</v>
      </c>
      <c r="B486" s="40" t="s">
        <v>17</v>
      </c>
      <c r="C486" s="40" t="s">
        <v>18</v>
      </c>
      <c r="D486" s="40" t="s">
        <v>19</v>
      </c>
      <c r="E486" s="40" t="s">
        <v>20</v>
      </c>
      <c r="F486" s="40">
        <v>234</v>
      </c>
      <c r="G486" s="40" t="s">
        <v>298</v>
      </c>
      <c r="H486" s="40" t="s">
        <v>336</v>
      </c>
      <c r="I486" s="40">
        <v>2</v>
      </c>
      <c r="J486" s="40">
        <v>0</v>
      </c>
      <c r="K486" s="40">
        <v>0</v>
      </c>
      <c r="L486" s="40">
        <v>0</v>
      </c>
      <c r="M486" s="40">
        <v>0</v>
      </c>
      <c r="N486" s="40">
        <v>0</v>
      </c>
      <c r="O486" s="40">
        <v>96.775450268213007</v>
      </c>
      <c r="P486" s="40">
        <v>134.79567558542388</v>
      </c>
      <c r="Q486" s="40">
        <v>124.12279105871508</v>
      </c>
      <c r="R486" s="40" t="str">
        <f t="shared" si="7"/>
        <v>35.30.11.112_234</v>
      </c>
      <c r="S486" s="40" t="e">
        <f>VLOOKUP(Таблица1[[#This Row],[ИД]],R$1:S$132,2,FALSE)</f>
        <v>#N/A</v>
      </c>
      <c r="T486" s="40" t="str">
        <f>VLOOKUP(Таблица1[[#This Row],[ОКЕИ]],'для единиц измирения'!$G$4:$H$1900,2,FALSE)</f>
        <v>тонн</v>
      </c>
      <c r="U486" s="41" t="str">
        <f>LEFT(Таблица1[[#This Row],[ОКПД]],2)</f>
        <v>10</v>
      </c>
    </row>
    <row r="487" spans="1:21" hidden="1" x14ac:dyDescent="0.25">
      <c r="A487" s="36">
        <v>44986</v>
      </c>
      <c r="B487" s="37" t="s">
        <v>17</v>
      </c>
      <c r="C487" s="37" t="s">
        <v>18</v>
      </c>
      <c r="D487" s="37" t="s">
        <v>19</v>
      </c>
      <c r="E487" s="37" t="s">
        <v>20</v>
      </c>
      <c r="F487" s="37">
        <v>168</v>
      </c>
      <c r="G487" s="37" t="s">
        <v>298</v>
      </c>
      <c r="H487" s="37" t="s">
        <v>146</v>
      </c>
      <c r="I487" s="37">
        <v>3</v>
      </c>
      <c r="J487" s="37">
        <v>2.4500000000000002</v>
      </c>
      <c r="K487" s="37">
        <v>2.46</v>
      </c>
      <c r="L487" s="37">
        <v>3.1080000000000001</v>
      </c>
      <c r="M487" s="37">
        <v>7.12</v>
      </c>
      <c r="N487" s="37">
        <v>7.8380000000000001</v>
      </c>
      <c r="O487" s="37">
        <v>99.59349593495935</v>
      </c>
      <c r="P487" s="37">
        <v>78.828828828828833</v>
      </c>
      <c r="Q487" s="37">
        <v>90.83949987241644</v>
      </c>
      <c r="R487" s="40" t="str">
        <f t="shared" si="7"/>
        <v>10.51.52.130_168</v>
      </c>
      <c r="S487" s="37" t="e">
        <f>VLOOKUP(Таблица1[[#This Row],[ИД]],R$1:S$132,2,FALSE)</f>
        <v>#N/A</v>
      </c>
      <c r="T487" s="37" t="str">
        <f>VLOOKUP(Таблица1[[#This Row],[ОКЕИ]],'для единиц измирения'!$G$4:$H$1900,2,FALSE)</f>
        <v>штук</v>
      </c>
      <c r="U487" s="38" t="str">
        <f>LEFT(Таблица1[[#This Row],[ОКПД]],2)</f>
        <v>31</v>
      </c>
    </row>
    <row r="488" spans="1:21" hidden="1" x14ac:dyDescent="0.25">
      <c r="A488" s="39">
        <v>44986</v>
      </c>
      <c r="B488" s="40" t="s">
        <v>17</v>
      </c>
      <c r="C488" s="40" t="s">
        <v>18</v>
      </c>
      <c r="D488" s="40" t="s">
        <v>19</v>
      </c>
      <c r="E488" s="40" t="s">
        <v>20</v>
      </c>
      <c r="F488" s="40">
        <v>168</v>
      </c>
      <c r="G488" s="40" t="s">
        <v>298</v>
      </c>
      <c r="H488" s="40" t="s">
        <v>89</v>
      </c>
      <c r="I488" s="40">
        <v>2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136.26570915619391</v>
      </c>
      <c r="P488" s="40">
        <v>81.437768240343345</v>
      </c>
      <c r="Q488" s="40">
        <v>76.444972288202692</v>
      </c>
      <c r="R488" s="40" t="str">
        <f t="shared" si="7"/>
        <v>10.20.23.110_168</v>
      </c>
      <c r="S488" s="40" t="str">
        <f>VLOOKUP(Таблица1[[#This Row],[ИД]],R$1:S$132,2,FALSE)</f>
        <v>Изделия хлебобулочные недлительного хранения</v>
      </c>
      <c r="T488" s="40" t="str">
        <f>VLOOKUP(Таблица1[[#This Row],[ОКЕИ]],'для единиц измирения'!$G$4:$H$1900,2,FALSE)</f>
        <v>тонн</v>
      </c>
      <c r="U488" s="41" t="str">
        <f>LEFT(Таблица1[[#This Row],[ОКПД]],2)</f>
        <v>10</v>
      </c>
    </row>
    <row r="489" spans="1:21" hidden="1" x14ac:dyDescent="0.25">
      <c r="A489" s="36">
        <v>44986</v>
      </c>
      <c r="B489" s="37" t="s">
        <v>17</v>
      </c>
      <c r="C489" s="37" t="s">
        <v>18</v>
      </c>
      <c r="D489" s="37" t="s">
        <v>19</v>
      </c>
      <c r="E489" s="37" t="s">
        <v>20</v>
      </c>
      <c r="F489" s="37">
        <v>168</v>
      </c>
      <c r="G489" s="37" t="s">
        <v>298</v>
      </c>
      <c r="H489" s="37" t="s">
        <v>194</v>
      </c>
      <c r="I489" s="37">
        <v>1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139.02439024390245</v>
      </c>
      <c r="P489" s="37">
        <v>123.91304347826087</v>
      </c>
      <c r="Q489" s="37">
        <v>114.03508771929825</v>
      </c>
      <c r="R489" s="40" t="str">
        <f t="shared" si="7"/>
        <v>10.72.12.120_168</v>
      </c>
      <c r="S489" s="37" t="str">
        <f>VLOOKUP(Таблица1[[#This Row],[ИД]],R$1:S$132,2,FALSE)</f>
        <v>Консервы мясные</v>
      </c>
      <c r="T489" s="37" t="str">
        <f>VLOOKUP(Таблица1[[#This Row],[ОКЕИ]],'для единиц измирения'!$G$4:$H$1900,2,FALSE)</f>
        <v>тыс.усл. банок</v>
      </c>
      <c r="U489" s="38" t="str">
        <f>LEFT(Таблица1[[#This Row],[ОКПД]],2)</f>
        <v>10</v>
      </c>
    </row>
    <row r="490" spans="1:21" hidden="1" x14ac:dyDescent="0.25">
      <c r="A490" s="39">
        <v>44986</v>
      </c>
      <c r="B490" s="40" t="s">
        <v>17</v>
      </c>
      <c r="C490" s="40" t="s">
        <v>18</v>
      </c>
      <c r="D490" s="40" t="s">
        <v>19</v>
      </c>
      <c r="E490" s="40" t="s">
        <v>20</v>
      </c>
      <c r="F490" s="40">
        <v>119</v>
      </c>
      <c r="G490" s="40" t="s">
        <v>298</v>
      </c>
      <c r="H490" s="40" t="s">
        <v>221</v>
      </c>
      <c r="I490" s="40">
        <v>2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71.212121212121218</v>
      </c>
      <c r="P490" s="40">
        <v>41.409691629955944</v>
      </c>
      <c r="Q490" s="40">
        <v>70.058708414872797</v>
      </c>
      <c r="R490" s="40" t="str">
        <f t="shared" si="7"/>
        <v>11.07.19_119</v>
      </c>
      <c r="S490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490" s="40" t="str">
        <f>VLOOKUP(Таблица1[[#This Row],[ОКЕИ]],'для единиц измирения'!$G$4:$H$1900,2,FALSE)</f>
        <v>тонн</v>
      </c>
      <c r="U490" s="41" t="str">
        <f>LEFT(Таблица1[[#This Row],[ОКПД]],2)</f>
        <v>10</v>
      </c>
    </row>
    <row r="491" spans="1:21" hidden="1" x14ac:dyDescent="0.25">
      <c r="A491" s="36">
        <v>44986</v>
      </c>
      <c r="B491" s="37" t="s">
        <v>17</v>
      </c>
      <c r="C491" s="37" t="s">
        <v>18</v>
      </c>
      <c r="D491" s="37" t="s">
        <v>19</v>
      </c>
      <c r="E491" s="37" t="s">
        <v>20</v>
      </c>
      <c r="F491" s="37">
        <v>247</v>
      </c>
      <c r="G491" s="37" t="s">
        <v>298</v>
      </c>
      <c r="H491" s="37" t="s">
        <v>271</v>
      </c>
      <c r="I491" s="37">
        <v>3</v>
      </c>
      <c r="J491" s="37">
        <v>25.645</v>
      </c>
      <c r="K491" s="37">
        <v>25.606999999999999</v>
      </c>
      <c r="L491" s="37">
        <v>25.321000000000002</v>
      </c>
      <c r="M491" s="37">
        <v>79.067999999999998</v>
      </c>
      <c r="N491" s="37">
        <v>80.091999999999999</v>
      </c>
      <c r="O491" s="37">
        <v>100.14839692271644</v>
      </c>
      <c r="P491" s="37">
        <v>101.27957031712808</v>
      </c>
      <c r="Q491" s="37">
        <v>98.721470309144479</v>
      </c>
      <c r="R491" s="40" t="str">
        <f t="shared" si="7"/>
        <v>35.11.10.112_247</v>
      </c>
      <c r="S491" s="37" t="str">
        <f>VLOOKUP(Таблица1[[#This Row],[ИД]],R$1:S$132,2,FALSE)</f>
        <v>Уголь бурый рядовой (лигнит)</v>
      </c>
      <c r="T491" s="37" t="str">
        <f>VLOOKUP(Таблица1[[#This Row],[ОКЕИ]],'для единиц измирения'!$G$4:$H$1900,2,FALSE)</f>
        <v>тыс. тонн</v>
      </c>
      <c r="U491" s="38" t="str">
        <f>LEFT(Таблица1[[#This Row],[ОКПД]],2)</f>
        <v>05</v>
      </c>
    </row>
    <row r="492" spans="1:21" hidden="1" x14ac:dyDescent="0.25">
      <c r="A492" s="39">
        <v>44986</v>
      </c>
      <c r="B492" s="40" t="s">
        <v>17</v>
      </c>
      <c r="C492" s="40" t="s">
        <v>18</v>
      </c>
      <c r="D492" s="40" t="s">
        <v>19</v>
      </c>
      <c r="E492" s="40" t="s">
        <v>20</v>
      </c>
      <c r="F492" s="40">
        <v>384</v>
      </c>
      <c r="G492" s="40" t="s">
        <v>298</v>
      </c>
      <c r="H492" s="40" t="s">
        <v>355</v>
      </c>
      <c r="I492" s="40">
        <v>3</v>
      </c>
      <c r="J492" s="40">
        <v>273</v>
      </c>
      <c r="K492" s="40"/>
      <c r="L492" s="40"/>
      <c r="M492" s="40">
        <v>273</v>
      </c>
      <c r="N492" s="40"/>
      <c r="O492" s="40"/>
      <c r="P492" s="40"/>
      <c r="Q492" s="40"/>
      <c r="R492" s="40" t="str">
        <f t="shared" si="7"/>
        <v>17.23.1_384</v>
      </c>
      <c r="S492" s="40" t="s">
        <v>4742</v>
      </c>
      <c r="T492" s="40" t="str">
        <f>VLOOKUP(Таблица1[[#This Row],[ОКЕИ]],'для единиц измирения'!$G$4:$H$1900,2,FALSE)</f>
        <v>тонн</v>
      </c>
      <c r="U492" s="41" t="str">
        <f>LEFT(Таблица1[[#This Row],[ОКПД]],2)</f>
        <v>10</v>
      </c>
    </row>
    <row r="493" spans="1:21" hidden="1" x14ac:dyDescent="0.25">
      <c r="A493" s="36">
        <v>44986</v>
      </c>
      <c r="B493" s="37" t="s">
        <v>17</v>
      </c>
      <c r="C493" s="37" t="s">
        <v>18</v>
      </c>
      <c r="D493" s="37" t="s">
        <v>19</v>
      </c>
      <c r="E493" s="37" t="s">
        <v>20</v>
      </c>
      <c r="F493" s="37">
        <v>796</v>
      </c>
      <c r="G493" s="37" t="s">
        <v>298</v>
      </c>
      <c r="H493" s="37" t="s">
        <v>365</v>
      </c>
      <c r="I493" s="37">
        <v>1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/>
      <c r="P493" s="37">
        <v>100</v>
      </c>
      <c r="Q493" s="37">
        <v>100</v>
      </c>
      <c r="R493" s="40" t="str">
        <f t="shared" si="7"/>
        <v>31.09.12.133_796</v>
      </c>
      <c r="S493" s="37" t="s">
        <v>380</v>
      </c>
      <c r="T493" s="37" t="str">
        <f>VLOOKUP(Таблица1[[#This Row],[ОКЕИ]],'для единиц измирения'!$G$4:$H$1900,2,FALSE)</f>
        <v>тонн</v>
      </c>
      <c r="U493" s="38" t="str">
        <f>LEFT(Таблица1[[#This Row],[ОКПД]],2)</f>
        <v>10</v>
      </c>
    </row>
    <row r="494" spans="1:21" hidden="1" x14ac:dyDescent="0.25">
      <c r="A494" s="39">
        <v>44986</v>
      </c>
      <c r="B494" s="40" t="s">
        <v>17</v>
      </c>
      <c r="C494" s="40" t="s">
        <v>18</v>
      </c>
      <c r="D494" s="40" t="s">
        <v>19</v>
      </c>
      <c r="E494" s="40" t="s">
        <v>20</v>
      </c>
      <c r="F494" s="40">
        <v>882</v>
      </c>
      <c r="G494" s="40" t="s">
        <v>298</v>
      </c>
      <c r="H494" s="40" t="s">
        <v>368</v>
      </c>
      <c r="I494" s="40"/>
      <c r="J494" s="40"/>
      <c r="K494" s="40"/>
      <c r="L494" s="40"/>
      <c r="M494" s="40"/>
      <c r="N494" s="40"/>
      <c r="O494" s="40"/>
      <c r="P494" s="40"/>
      <c r="Q494" s="40"/>
      <c r="R494" s="40" t="str">
        <f t="shared" si="7"/>
        <v>10.39.18_882</v>
      </c>
      <c r="S494" s="40" t="s">
        <v>1746</v>
      </c>
      <c r="T494" s="40" t="str">
        <f>VLOOKUP(Таблица1[[#This Row],[ОКЕИ]],'для единиц измирения'!$G$4:$H$1900,2,FALSE)</f>
        <v>тыс.полу-литров</v>
      </c>
      <c r="U494" s="41" t="str">
        <f>LEFT(Таблица1[[#This Row],[ОКПД]],2)</f>
        <v>11</v>
      </c>
    </row>
    <row r="495" spans="1:21" hidden="1" x14ac:dyDescent="0.25">
      <c r="A495" s="36">
        <v>44986</v>
      </c>
      <c r="B495" s="37" t="s">
        <v>17</v>
      </c>
      <c r="C495" s="37" t="s">
        <v>18</v>
      </c>
      <c r="D495" s="37" t="s">
        <v>19</v>
      </c>
      <c r="E495" s="37" t="s">
        <v>20</v>
      </c>
      <c r="F495" s="37">
        <v>168</v>
      </c>
      <c r="G495" s="37" t="s">
        <v>298</v>
      </c>
      <c r="H495" s="37" t="s">
        <v>137</v>
      </c>
      <c r="I495" s="37">
        <v>3</v>
      </c>
      <c r="J495" s="37">
        <v>4.1900000000000004</v>
      </c>
      <c r="K495" s="37">
        <v>3.72</v>
      </c>
      <c r="L495" s="37">
        <v>4.5030000000000001</v>
      </c>
      <c r="M495" s="37">
        <v>11.29</v>
      </c>
      <c r="N495" s="37">
        <v>10.896000000000001</v>
      </c>
      <c r="O495" s="37">
        <v>112.63440860215054</v>
      </c>
      <c r="P495" s="37">
        <v>93.049078392182992</v>
      </c>
      <c r="Q495" s="37">
        <v>103.61600587371512</v>
      </c>
      <c r="R495" s="40" t="str">
        <f t="shared" si="7"/>
        <v>10.51.40.310_168</v>
      </c>
      <c r="S495" s="37" t="e">
        <f>VLOOKUP(Таблица1[[#This Row],[ИД]],R$1:S$132,2,FALSE)</f>
        <v>#N/A</v>
      </c>
      <c r="T495" s="37" t="str">
        <f>VLOOKUP(Таблица1[[#This Row],[ОКЕИ]],'для единиц измирения'!$G$4:$H$1900,2,FALSE)</f>
        <v>тыс.м3</v>
      </c>
      <c r="U495" s="38" t="str">
        <f>LEFT(Таблица1[[#This Row],[ОКПД]],2)</f>
        <v>23</v>
      </c>
    </row>
    <row r="496" spans="1:21" hidden="1" x14ac:dyDescent="0.25">
      <c r="A496" s="39">
        <v>44986</v>
      </c>
      <c r="B496" s="40" t="s">
        <v>17</v>
      </c>
      <c r="C496" s="40" t="s">
        <v>18</v>
      </c>
      <c r="D496" s="40" t="s">
        <v>19</v>
      </c>
      <c r="E496" s="40" t="s">
        <v>20</v>
      </c>
      <c r="F496" s="40">
        <v>168</v>
      </c>
      <c r="G496" s="40" t="s">
        <v>298</v>
      </c>
      <c r="H496" s="40" t="s">
        <v>78</v>
      </c>
      <c r="I496" s="40">
        <v>1</v>
      </c>
      <c r="J496" s="40">
        <v>0</v>
      </c>
      <c r="K496" s="40">
        <v>0</v>
      </c>
      <c r="L496" s="40">
        <v>0</v>
      </c>
      <c r="M496" s="40">
        <v>0</v>
      </c>
      <c r="N496" s="40">
        <v>0</v>
      </c>
      <c r="O496" s="40">
        <v>166.39344262295083</v>
      </c>
      <c r="P496" s="40">
        <v>5.8</v>
      </c>
      <c r="Q496" s="40">
        <v>16.661971830985916</v>
      </c>
      <c r="R496" s="40" t="str">
        <f t="shared" si="7"/>
        <v>10.20.15_168</v>
      </c>
      <c r="S496" s="40" t="e">
        <f>VLOOKUP(Таблица1[[#This Row],[ИД]],R$1:S$132,2,FALSE)</f>
        <v>#N/A</v>
      </c>
      <c r="T496" s="40" t="str">
        <f>VLOOKUP(Таблица1[[#This Row],[ОКЕИ]],'для единиц измирения'!$G$4:$H$1900,2,FALSE)</f>
        <v>тонн</v>
      </c>
      <c r="U496" s="41" t="str">
        <f>LEFT(Таблица1[[#This Row],[ОКПД]],2)</f>
        <v>03</v>
      </c>
    </row>
    <row r="497" spans="1:21" hidden="1" x14ac:dyDescent="0.25">
      <c r="A497" s="36">
        <v>44986</v>
      </c>
      <c r="B497" s="37" t="s">
        <v>17</v>
      </c>
      <c r="C497" s="37" t="s">
        <v>18</v>
      </c>
      <c r="D497" s="37" t="s">
        <v>19</v>
      </c>
      <c r="E497" s="37" t="s">
        <v>20</v>
      </c>
      <c r="F497" s="37">
        <v>168</v>
      </c>
      <c r="G497" s="37" t="s">
        <v>298</v>
      </c>
      <c r="H497" s="37" t="s">
        <v>112</v>
      </c>
      <c r="I497" s="37">
        <v>1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52.631578947368418</v>
      </c>
      <c r="P497" s="37">
        <v>11.560693641618498</v>
      </c>
      <c r="Q497" s="37">
        <v>13.98176291793313</v>
      </c>
      <c r="R497" s="40" t="str">
        <f t="shared" si="7"/>
        <v>10.20.24.123_168</v>
      </c>
      <c r="S497" s="37" t="str">
        <f>VLOOKUP(Таблица1[[#This Row],[ИД]],R$1:S$132,2,FALSE)</f>
        <v>Уголь каменный</v>
      </c>
      <c r="T497" s="37" t="str">
        <f>VLOOKUP(Таблица1[[#This Row],[ОКЕИ]],'для единиц измирения'!$G$4:$H$1900,2,FALSE)</f>
        <v>тыс. тонн</v>
      </c>
      <c r="U497" s="38" t="str">
        <f>LEFT(Таблица1[[#This Row],[ОКПД]],2)</f>
        <v>05</v>
      </c>
    </row>
    <row r="498" spans="1:21" hidden="1" x14ac:dyDescent="0.25">
      <c r="A498" s="39">
        <v>44986</v>
      </c>
      <c r="B498" s="40" t="s">
        <v>17</v>
      </c>
      <c r="C498" s="40" t="s">
        <v>18</v>
      </c>
      <c r="D498" s="40" t="s">
        <v>19</v>
      </c>
      <c r="E498" s="40" t="s">
        <v>20</v>
      </c>
      <c r="F498" s="40">
        <v>168</v>
      </c>
      <c r="G498" s="40" t="s">
        <v>298</v>
      </c>
      <c r="H498" s="40" t="s">
        <v>177</v>
      </c>
      <c r="I498" s="40">
        <v>12</v>
      </c>
      <c r="J498" s="40">
        <v>147.57</v>
      </c>
      <c r="K498" s="40">
        <v>128.91</v>
      </c>
      <c r="L498" s="40">
        <v>153.047</v>
      </c>
      <c r="M498" s="40">
        <v>409.06</v>
      </c>
      <c r="N498" s="40">
        <v>414.80900000000003</v>
      </c>
      <c r="O498" s="40">
        <v>114.47521526646497</v>
      </c>
      <c r="P498" s="40">
        <v>96.421360758459826</v>
      </c>
      <c r="Q498" s="40">
        <v>98.614060929246961</v>
      </c>
      <c r="R498" s="40" t="str">
        <f t="shared" si="7"/>
        <v>10.71.11.110_168</v>
      </c>
      <c r="S498" s="40" t="str">
        <f>VLOOKUP(Таблица1[[#This Row],[ИД]],R$1:S$132,2,FALSE)</f>
        <v>Уголь коксующийся</v>
      </c>
      <c r="T498" s="40" t="str">
        <f>VLOOKUP(Таблица1[[#This Row],[ОКЕИ]],'для единиц измирения'!$G$4:$H$1900,2,FALSE)</f>
        <v>тыс. тонн</v>
      </c>
      <c r="U498" s="41" t="str">
        <f>LEFT(Таблица1[[#This Row],[ОКПД]],2)</f>
        <v>05</v>
      </c>
    </row>
    <row r="499" spans="1:21" hidden="1" x14ac:dyDescent="0.25">
      <c r="A499" s="36">
        <v>44986</v>
      </c>
      <c r="B499" s="37" t="s">
        <v>17</v>
      </c>
      <c r="C499" s="37" t="s">
        <v>18</v>
      </c>
      <c r="D499" s="37" t="s">
        <v>19</v>
      </c>
      <c r="E499" s="37" t="s">
        <v>20</v>
      </c>
      <c r="F499" s="37">
        <v>234</v>
      </c>
      <c r="G499" s="37" t="s">
        <v>298</v>
      </c>
      <c r="H499" s="37" t="s">
        <v>338</v>
      </c>
      <c r="I499" s="37"/>
      <c r="J499" s="37"/>
      <c r="K499" s="37">
        <v>0.44900000000000001</v>
      </c>
      <c r="L499" s="37"/>
      <c r="M499" s="37">
        <v>0.95299999999999996</v>
      </c>
      <c r="N499" s="37"/>
      <c r="O499" s="37"/>
      <c r="P499" s="37"/>
      <c r="Q499" s="37"/>
      <c r="R499" s="40" t="str">
        <f t="shared" si="7"/>
        <v>35.30.11.119_234</v>
      </c>
      <c r="S499" s="37" t="str">
        <f>VLOOKUP(Таблица1[[#This Row],[ИД]],R$1:S$132,2,FALSE)</f>
        <v>Уголь  и антрацит обогащенные</v>
      </c>
      <c r="T499" s="37" t="str">
        <f>VLOOKUP(Таблица1[[#This Row],[ОКЕИ]],'для единиц измирения'!$G$4:$H$1900,2,FALSE)</f>
        <v>тыс. тонн</v>
      </c>
      <c r="U499" s="38" t="str">
        <f>LEFT(Таблица1[[#This Row],[ОКПД]],2)</f>
        <v>05</v>
      </c>
    </row>
    <row r="500" spans="1:21" hidden="1" x14ac:dyDescent="0.25">
      <c r="A500" s="39">
        <v>44986</v>
      </c>
      <c r="B500" s="40" t="s">
        <v>17</v>
      </c>
      <c r="C500" s="40" t="s">
        <v>18</v>
      </c>
      <c r="D500" s="40" t="s">
        <v>19</v>
      </c>
      <c r="E500" s="40" t="s">
        <v>20</v>
      </c>
      <c r="F500" s="40">
        <v>796</v>
      </c>
      <c r="G500" s="40" t="s">
        <v>298</v>
      </c>
      <c r="H500" s="40" t="s">
        <v>257</v>
      </c>
      <c r="I500" s="40"/>
      <c r="J500" s="40"/>
      <c r="K500" s="40">
        <v>2</v>
      </c>
      <c r="L500" s="40"/>
      <c r="M500" s="40">
        <v>3</v>
      </c>
      <c r="N500" s="40">
        <v>3</v>
      </c>
      <c r="O500" s="40"/>
      <c r="P500" s="40"/>
      <c r="Q500" s="40">
        <v>100</v>
      </c>
      <c r="R500" s="40" t="str">
        <f t="shared" si="7"/>
        <v>31.09.12.120_796</v>
      </c>
      <c r="S500" s="40" t="str">
        <f>VLOOKUP(Таблица1[[#This Row],[ИД]],R$1:S$132,2,FALSE)</f>
        <v>Уголь коксующийся обогащенный</v>
      </c>
      <c r="T500" s="40" t="str">
        <f>VLOOKUP(Таблица1[[#This Row],[ОКЕИ]],'для единиц измирения'!$G$4:$H$1900,2,FALSE)</f>
        <v>тыс. тонн</v>
      </c>
      <c r="U500" s="41" t="str">
        <f>LEFT(Таблица1[[#This Row],[ОКПД]],2)</f>
        <v>05</v>
      </c>
    </row>
    <row r="501" spans="1:21" hidden="1" x14ac:dyDescent="0.25">
      <c r="A501" s="36">
        <v>44986</v>
      </c>
      <c r="B501" s="37" t="s">
        <v>17</v>
      </c>
      <c r="C501" s="37" t="s">
        <v>18</v>
      </c>
      <c r="D501" s="37" t="s">
        <v>19</v>
      </c>
      <c r="E501" s="37" t="s">
        <v>20</v>
      </c>
      <c r="F501" s="37">
        <v>168</v>
      </c>
      <c r="G501" s="37" t="s">
        <v>298</v>
      </c>
      <c r="H501" s="37" t="s">
        <v>155</v>
      </c>
      <c r="I501" s="37">
        <v>1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139.39393939393941</v>
      </c>
      <c r="P501" s="37">
        <v>158.62068965517241</v>
      </c>
      <c r="Q501" s="37">
        <v>123.20441988950276</v>
      </c>
      <c r="R501" s="40" t="str">
        <f t="shared" si="7"/>
        <v>10.51.55_168</v>
      </c>
      <c r="S501" s="37" t="str">
        <f>VLOOKUP(Таблица1[[#This Row],[ИД]],R$1:S$132,2,FALSE)</f>
        <v>Уголь каменный и бурый</v>
      </c>
      <c r="T501" s="37" t="str">
        <f>VLOOKUP(Таблица1[[#This Row],[ОКЕИ]],'для единиц измирения'!$G$4:$H$1900,2,FALSE)</f>
        <v>тыс. тонн</v>
      </c>
      <c r="U501" s="38" t="str">
        <f>LEFT(Таблица1[[#This Row],[ОКПД]],2)</f>
        <v>05</v>
      </c>
    </row>
    <row r="502" spans="1:21" hidden="1" x14ac:dyDescent="0.25">
      <c r="A502" s="39">
        <v>44986</v>
      </c>
      <c r="B502" s="40" t="s">
        <v>17</v>
      </c>
      <c r="C502" s="40" t="s">
        <v>18</v>
      </c>
      <c r="D502" s="40" t="s">
        <v>19</v>
      </c>
      <c r="E502" s="40" t="s">
        <v>20</v>
      </c>
      <c r="F502" s="40">
        <v>168</v>
      </c>
      <c r="G502" s="40" t="s">
        <v>298</v>
      </c>
      <c r="H502" s="40" t="s">
        <v>91</v>
      </c>
      <c r="I502" s="40">
        <v>2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145.50264550264549</v>
      </c>
      <c r="P502" s="40">
        <v>259.43396226415092</v>
      </c>
      <c r="Q502" s="40">
        <v>92.424242424242422</v>
      </c>
      <c r="R502" s="40" t="str">
        <f t="shared" si="7"/>
        <v>10.20.23.112_168</v>
      </c>
      <c r="S502" s="40" t="str">
        <f>VLOOKUP(Таблица1[[#This Row],[ИД]],R$1:S$132,2,FALSE)</f>
        <v xml:space="preserve">Уголь каменный и бурый обогащенный </v>
      </c>
      <c r="T502" s="40" t="str">
        <f>VLOOKUP(Таблица1[[#This Row],[ОКЕИ]],'для единиц измирения'!$G$4:$H$1900,2,FALSE)</f>
        <v>тыс. тонн</v>
      </c>
      <c r="U502" s="41" t="str">
        <f>LEFT(Таблица1[[#This Row],[ОКПД]],2)</f>
        <v>05</v>
      </c>
    </row>
    <row r="503" spans="1:21" hidden="1" x14ac:dyDescent="0.25">
      <c r="A503" s="36">
        <v>44986</v>
      </c>
      <c r="B503" s="37" t="s">
        <v>17</v>
      </c>
      <c r="C503" s="37" t="s">
        <v>18</v>
      </c>
      <c r="D503" s="37" t="s">
        <v>19</v>
      </c>
      <c r="E503" s="37" t="s">
        <v>20</v>
      </c>
      <c r="F503" s="37">
        <v>168</v>
      </c>
      <c r="G503" s="37" t="s">
        <v>298</v>
      </c>
      <c r="H503" s="37" t="s">
        <v>185</v>
      </c>
      <c r="I503" s="37">
        <v>7</v>
      </c>
      <c r="J503" s="37">
        <v>6.3040000000000003</v>
      </c>
      <c r="K503" s="37">
        <v>5.2329999999999997</v>
      </c>
      <c r="L503" s="37">
        <v>8.4309999999999992</v>
      </c>
      <c r="M503" s="37">
        <v>15.862</v>
      </c>
      <c r="N503" s="37">
        <v>22.009</v>
      </c>
      <c r="O503" s="37">
        <v>120.46627173705332</v>
      </c>
      <c r="P503" s="37">
        <v>74.771675957774875</v>
      </c>
      <c r="Q503" s="37">
        <v>72.070516606842659</v>
      </c>
      <c r="R503" s="40" t="str">
        <f t="shared" si="7"/>
        <v>10.71.12_168</v>
      </c>
      <c r="S503" s="37" t="str">
        <f>VLOOKUP(Таблица1[[#This Row],[ИД]],R$1:S$132,2,FALSE)</f>
        <v>Уголь бурый рядовой (лигнит)</v>
      </c>
      <c r="T503" s="37" t="str">
        <f>VLOOKUP(Таблица1[[#This Row],[ОКЕИ]],'для единиц измирения'!$G$4:$H$1900,2,FALSE)</f>
        <v>тыс. тонн</v>
      </c>
      <c r="U503" s="38" t="str">
        <f>LEFT(Таблица1[[#This Row],[ОКПД]],2)</f>
        <v>05</v>
      </c>
    </row>
    <row r="504" spans="1:21" hidden="1" x14ac:dyDescent="0.25">
      <c r="A504" s="39">
        <v>44986</v>
      </c>
      <c r="B504" s="40" t="s">
        <v>17</v>
      </c>
      <c r="C504" s="40" t="s">
        <v>18</v>
      </c>
      <c r="D504" s="40" t="s">
        <v>19</v>
      </c>
      <c r="E504" s="40" t="s">
        <v>20</v>
      </c>
      <c r="F504" s="40">
        <v>114</v>
      </c>
      <c r="G504" s="40" t="s">
        <v>298</v>
      </c>
      <c r="H504" s="40" t="s">
        <v>243</v>
      </c>
      <c r="I504" s="40">
        <v>1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/>
      <c r="P504" s="40">
        <v>430.26315789473682</v>
      </c>
      <c r="Q504" s="40">
        <v>406.25</v>
      </c>
      <c r="R504" s="40" t="str">
        <f t="shared" si="7"/>
        <v>20.11.11.150_114</v>
      </c>
      <c r="S504" s="40" t="str">
        <f>VLOOKUP(Таблица1[[#This Row],[ИД]],R$1:S$132,2,FALSE)</f>
        <v>Газ природный и попутный</v>
      </c>
      <c r="T504" s="40" t="str">
        <f>VLOOKUP(Таблица1[[#This Row],[ОКЕИ]],'для единиц измирения'!$G$4:$H$1900,2,FALSE)</f>
        <v>млн.м3</v>
      </c>
      <c r="U504" s="41" t="str">
        <f>LEFT(Таблица1[[#This Row],[ОКПД]],2)</f>
        <v>06</v>
      </c>
    </row>
    <row r="505" spans="1:21" hidden="1" x14ac:dyDescent="0.25">
      <c r="A505" s="36">
        <v>44986</v>
      </c>
      <c r="B505" s="37" t="s">
        <v>17</v>
      </c>
      <c r="C505" s="37" t="s">
        <v>18</v>
      </c>
      <c r="D505" s="37" t="s">
        <v>19</v>
      </c>
      <c r="E505" s="37" t="s">
        <v>20</v>
      </c>
      <c r="F505" s="37">
        <v>168</v>
      </c>
      <c r="G505" s="37" t="s">
        <v>298</v>
      </c>
      <c r="H505" s="37" t="s">
        <v>370</v>
      </c>
      <c r="I505" s="37"/>
      <c r="J505" s="37"/>
      <c r="K505" s="37"/>
      <c r="L505" s="37"/>
      <c r="M505" s="37"/>
      <c r="N505" s="37"/>
      <c r="O505" s="37"/>
      <c r="P505" s="37"/>
      <c r="Q505" s="37"/>
      <c r="R505" s="40" t="str">
        <f t="shared" si="7"/>
        <v>10.11.1_168</v>
      </c>
      <c r="S505" s="37" t="s">
        <v>987</v>
      </c>
      <c r="T505" s="37" t="str">
        <f>VLOOKUP(Таблица1[[#This Row],[ОКЕИ]],'для единиц измирения'!$G$4:$H$1900,2,FALSE)</f>
        <v>млн.м3</v>
      </c>
      <c r="U505" s="38" t="str">
        <f>LEFT(Таблица1[[#This Row],[ОКПД]],2)</f>
        <v>06</v>
      </c>
    </row>
    <row r="506" spans="1:21" hidden="1" x14ac:dyDescent="0.25">
      <c r="A506" s="39">
        <v>44986</v>
      </c>
      <c r="B506" s="40" t="s">
        <v>17</v>
      </c>
      <c r="C506" s="40" t="s">
        <v>18</v>
      </c>
      <c r="D506" s="40" t="s">
        <v>19</v>
      </c>
      <c r="E506" s="40" t="s">
        <v>20</v>
      </c>
      <c r="F506" s="40">
        <v>168</v>
      </c>
      <c r="G506" s="40" t="s">
        <v>298</v>
      </c>
      <c r="H506" s="40" t="s">
        <v>330</v>
      </c>
      <c r="I506" s="40">
        <v>1</v>
      </c>
      <c r="J506" s="40">
        <v>0</v>
      </c>
      <c r="K506" s="40">
        <v>0</v>
      </c>
      <c r="L506" s="40">
        <v>0</v>
      </c>
      <c r="M506" s="40">
        <v>0</v>
      </c>
      <c r="N506" s="40">
        <v>0</v>
      </c>
      <c r="O506" s="40">
        <v>103.26530612244898</v>
      </c>
      <c r="P506" s="40">
        <v>75.97597597597597</v>
      </c>
      <c r="Q506" s="40">
        <v>91.169154228855717</v>
      </c>
      <c r="R506" s="40" t="str">
        <f t="shared" si="7"/>
        <v>10.51.40.330_168</v>
      </c>
      <c r="S506" s="40" t="e">
        <f>VLOOKUP(Таблица1[[#This Row],[ИД]],R$1:S$132,2,FALSE)</f>
        <v>#N/A</v>
      </c>
      <c r="T506" s="40" t="str">
        <f>VLOOKUP(Таблица1[[#This Row],[ОКЕИ]],'для единиц измирения'!$G$4:$H$1900,2,FALSE)</f>
        <v>тыс.м3</v>
      </c>
      <c r="U506" s="41" t="str">
        <f>LEFT(Таблица1[[#This Row],[ОКПД]],2)</f>
        <v>08</v>
      </c>
    </row>
    <row r="507" spans="1:21" hidden="1" x14ac:dyDescent="0.25">
      <c r="A507" s="36">
        <v>44986</v>
      </c>
      <c r="B507" s="37" t="s">
        <v>17</v>
      </c>
      <c r="C507" s="37" t="s">
        <v>18</v>
      </c>
      <c r="D507" s="37" t="s">
        <v>19</v>
      </c>
      <c r="E507" s="37" t="s">
        <v>20</v>
      </c>
      <c r="F507" s="37">
        <v>168</v>
      </c>
      <c r="G507" s="37" t="s">
        <v>298</v>
      </c>
      <c r="H507" s="37" t="s">
        <v>40</v>
      </c>
      <c r="I507" s="37">
        <v>2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125.5952380952381</v>
      </c>
      <c r="P507" s="37">
        <v>133.26315789473685</v>
      </c>
      <c r="Q507" s="37">
        <v>105.19005847953217</v>
      </c>
      <c r="R507" s="40" t="str">
        <f t="shared" si="7"/>
        <v>10.13.14.002.АГ_168</v>
      </c>
      <c r="S507" s="37" t="e">
        <f>VLOOKUP(Таблица1[[#This Row],[ИД]],R$1:S$132,2,FALSE)</f>
        <v>#N/A</v>
      </c>
      <c r="T507" s="37" t="str">
        <f>VLOOKUP(Таблица1[[#This Row],[ОКЕИ]],'для единиц измирения'!$G$4:$H$1900,2,FALSE)</f>
        <v>тыс.м3</v>
      </c>
      <c r="U507" s="38"/>
    </row>
    <row r="508" spans="1:21" hidden="1" x14ac:dyDescent="0.25">
      <c r="A508" s="39">
        <v>44986</v>
      </c>
      <c r="B508" s="40" t="s">
        <v>17</v>
      </c>
      <c r="C508" s="40" t="s">
        <v>18</v>
      </c>
      <c r="D508" s="40" t="s">
        <v>19</v>
      </c>
      <c r="E508" s="40" t="s">
        <v>20</v>
      </c>
      <c r="F508" s="40">
        <v>168</v>
      </c>
      <c r="G508" s="40" t="s">
        <v>298</v>
      </c>
      <c r="H508" s="40" t="s">
        <v>110</v>
      </c>
      <c r="I508" s="40">
        <v>2</v>
      </c>
      <c r="J508" s="40">
        <v>0</v>
      </c>
      <c r="K508" s="40">
        <v>0</v>
      </c>
      <c r="L508" s="40">
        <v>0</v>
      </c>
      <c r="M508" s="40">
        <v>0</v>
      </c>
      <c r="N508" s="40">
        <v>0</v>
      </c>
      <c r="O508" s="40">
        <v>107.57077024358131</v>
      </c>
      <c r="P508" s="40">
        <v>111.91780821917808</v>
      </c>
      <c r="Q508" s="40">
        <v>128.86821705426357</v>
      </c>
      <c r="R508" s="40" t="str">
        <f t="shared" si="7"/>
        <v>10.20.24.120_168</v>
      </c>
      <c r="S508" s="40" t="e">
        <f>VLOOKUP(Таблица1[[#This Row],[ИД]],R$1:S$132,2,FALSE)</f>
        <v>#N/A</v>
      </c>
      <c r="T508" s="40" t="str">
        <f>VLOOKUP(Таблица1[[#This Row],[ОКЕИ]],'для единиц измирения'!$G$4:$H$1900,2,FALSE)</f>
        <v>тыс.м3</v>
      </c>
      <c r="U508" s="41" t="str">
        <f>LEFT(Таблица1[[#This Row],[ОКПД]],2)</f>
        <v>08</v>
      </c>
    </row>
    <row r="509" spans="1:21" hidden="1" x14ac:dyDescent="0.25">
      <c r="A509" s="36">
        <v>44986</v>
      </c>
      <c r="B509" s="37" t="s">
        <v>17</v>
      </c>
      <c r="C509" s="37" t="s">
        <v>18</v>
      </c>
      <c r="D509" s="37" t="s">
        <v>19</v>
      </c>
      <c r="E509" s="37" t="s">
        <v>20</v>
      </c>
      <c r="F509" s="37">
        <v>168</v>
      </c>
      <c r="G509" s="37" t="s">
        <v>298</v>
      </c>
      <c r="H509" s="37" t="s">
        <v>169</v>
      </c>
      <c r="I509" s="37">
        <v>13</v>
      </c>
      <c r="J509" s="37">
        <v>174.8</v>
      </c>
      <c r="K509" s="37">
        <v>153.452</v>
      </c>
      <c r="L509" s="37">
        <v>179.364</v>
      </c>
      <c r="M509" s="37">
        <v>481.512</v>
      </c>
      <c r="N509" s="37">
        <v>491.08699999999999</v>
      </c>
      <c r="O509" s="37">
        <v>113.91184213956156</v>
      </c>
      <c r="P509" s="37">
        <v>97.455453714234736</v>
      </c>
      <c r="Q509" s="37">
        <v>98.050243643183393</v>
      </c>
      <c r="R509" s="40" t="str">
        <f t="shared" si="7"/>
        <v>10.71.11_168</v>
      </c>
      <c r="S509" s="37" t="e">
        <f>VLOOKUP(Таблица1[[#This Row],[ИД]],R$1:S$132,2,FALSE)</f>
        <v>#N/A</v>
      </c>
      <c r="T509" s="37" t="str">
        <f>VLOOKUP(Таблица1[[#This Row],[ОКЕИ]],'для единиц измирения'!$G$4:$H$1900,2,FALSE)</f>
        <v>тыс.м3</v>
      </c>
      <c r="U509" s="38" t="str">
        <f>LEFT(Таблица1[[#This Row],[ОКПД]],2)</f>
        <v>08</v>
      </c>
    </row>
    <row r="510" spans="1:21" hidden="1" x14ac:dyDescent="0.25">
      <c r="A510" s="39">
        <v>44986</v>
      </c>
      <c r="B510" s="40" t="s">
        <v>17</v>
      </c>
      <c r="C510" s="40" t="s">
        <v>18</v>
      </c>
      <c r="D510" s="40" t="s">
        <v>19</v>
      </c>
      <c r="E510" s="40" t="s">
        <v>20</v>
      </c>
      <c r="F510" s="40">
        <v>114</v>
      </c>
      <c r="G510" s="40" t="s">
        <v>298</v>
      </c>
      <c r="H510" s="40" t="s">
        <v>248</v>
      </c>
      <c r="I510" s="40"/>
      <c r="J510" s="40"/>
      <c r="K510" s="40"/>
      <c r="L510" s="40"/>
      <c r="M510" s="40"/>
      <c r="N510" s="40">
        <v>0.06</v>
      </c>
      <c r="O510" s="40"/>
      <c r="P510" s="40"/>
      <c r="Q510" s="40"/>
      <c r="R510" s="40" t="str">
        <f t="shared" si="7"/>
        <v>23.63.10_114</v>
      </c>
      <c r="S510" s="40" t="e">
        <f>VLOOKUP(Таблица1[[#This Row],[ИД]],R$1:S$132,2,FALSE)</f>
        <v>#N/A</v>
      </c>
      <c r="T510" s="40" t="str">
        <f>VLOOKUP(Таблица1[[#This Row],[ОКЕИ]],'для единиц измирения'!$G$4:$H$1900,2,FALSE)</f>
        <v>тыс.м3</v>
      </c>
      <c r="U510" s="41" t="str">
        <f>LEFT(Таблица1[[#This Row],[ОКПД]],2)</f>
        <v>08</v>
      </c>
    </row>
    <row r="511" spans="1:21" hidden="1" x14ac:dyDescent="0.25">
      <c r="A511" s="36">
        <v>44986</v>
      </c>
      <c r="B511" s="37" t="s">
        <v>17</v>
      </c>
      <c r="C511" s="37" t="s">
        <v>18</v>
      </c>
      <c r="D511" s="37" t="s">
        <v>19</v>
      </c>
      <c r="E511" s="37" t="s">
        <v>20</v>
      </c>
      <c r="F511" s="37">
        <v>168</v>
      </c>
      <c r="G511" s="37" t="s">
        <v>298</v>
      </c>
      <c r="H511" s="37" t="s">
        <v>151</v>
      </c>
      <c r="I511" s="37">
        <v>2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109.30232558139535</v>
      </c>
      <c r="P511" s="37">
        <v>81.034482758620683</v>
      </c>
      <c r="Q511" s="37">
        <v>87.110481586402273</v>
      </c>
      <c r="R511" s="40" t="str">
        <f t="shared" si="7"/>
        <v>10.51.52.150_168</v>
      </c>
      <c r="S511" s="37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511" s="37" t="str">
        <f>VLOOKUP(Таблица1[[#This Row],[ОКЕИ]],'для единиц измирения'!$G$4:$H$1900,2,FALSE)</f>
        <v>тонн</v>
      </c>
      <c r="U511" s="38" t="str">
        <f>LEFT(Таблица1[[#This Row],[ОКПД]],2)</f>
        <v>10</v>
      </c>
    </row>
    <row r="512" spans="1:21" hidden="1" x14ac:dyDescent="0.25">
      <c r="A512" s="39">
        <v>44986</v>
      </c>
      <c r="B512" s="40" t="s">
        <v>17</v>
      </c>
      <c r="C512" s="40" t="s">
        <v>18</v>
      </c>
      <c r="D512" s="40" t="s">
        <v>19</v>
      </c>
      <c r="E512" s="40" t="s">
        <v>20</v>
      </c>
      <c r="F512" s="40">
        <v>882</v>
      </c>
      <c r="G512" s="40" t="s">
        <v>298</v>
      </c>
      <c r="H512" s="40" t="s">
        <v>316</v>
      </c>
      <c r="I512" s="40">
        <v>2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125.92352559948154</v>
      </c>
      <c r="P512" s="40">
        <v>99.233912155260469</v>
      </c>
      <c r="Q512" s="40">
        <v>168.52718761253152</v>
      </c>
      <c r="R512" s="40" t="str">
        <f t="shared" si="7"/>
        <v>10.13.15.110_882</v>
      </c>
      <c r="S512" s="40" t="str">
        <f>VLOOKUP(Таблица1[[#This Row],[ИД]],R$1:S$132,2,FALSE)</f>
        <v>Изделия колбасные, включая  изделия колбасные для детского питания</v>
      </c>
      <c r="T512" s="40" t="str">
        <f>VLOOKUP(Таблица1[[#This Row],[ОКЕИ]],'для единиц измирения'!$G$4:$H$1900,2,FALSE)</f>
        <v>тонн</v>
      </c>
      <c r="U512" s="41" t="str">
        <f>LEFT(Таблица1[[#This Row],[ОКПД]],2)</f>
        <v>10</v>
      </c>
    </row>
    <row r="513" spans="1:21" hidden="1" x14ac:dyDescent="0.25">
      <c r="A513" s="36">
        <v>44986</v>
      </c>
      <c r="B513" s="37" t="s">
        <v>17</v>
      </c>
      <c r="C513" s="37" t="s">
        <v>18</v>
      </c>
      <c r="D513" s="37" t="s">
        <v>19</v>
      </c>
      <c r="E513" s="37" t="s">
        <v>20</v>
      </c>
      <c r="F513" s="37">
        <v>168</v>
      </c>
      <c r="G513" s="37" t="s">
        <v>298</v>
      </c>
      <c r="H513" s="37" t="s">
        <v>196</v>
      </c>
      <c r="I513" s="37">
        <v>1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75</v>
      </c>
      <c r="P513" s="37">
        <v>75</v>
      </c>
      <c r="Q513" s="37">
        <v>21.739130434782609</v>
      </c>
      <c r="R513" s="40" t="str">
        <f t="shared" si="7"/>
        <v>10.72.19_168</v>
      </c>
      <c r="S513" s="37" t="str">
        <f>VLOOKUP(Таблица1[[#This Row],[ИД]],R$1:S$132,2,FALSE)</f>
        <v>Изделия колбасные вареные, в том числе фаршированные</v>
      </c>
      <c r="T513" s="37" t="str">
        <f>VLOOKUP(Таблица1[[#This Row],[ОКЕИ]],'для единиц измирения'!$G$4:$H$1900,2,FALSE)</f>
        <v>тонн</v>
      </c>
      <c r="U513" s="38" t="str">
        <f>LEFT(Таблица1[[#This Row],[ОКПД]],2)</f>
        <v>10</v>
      </c>
    </row>
    <row r="514" spans="1:21" hidden="1" x14ac:dyDescent="0.25">
      <c r="A514" s="39">
        <v>44986</v>
      </c>
      <c r="B514" s="40" t="s">
        <v>17</v>
      </c>
      <c r="C514" s="40" t="s">
        <v>18</v>
      </c>
      <c r="D514" s="40" t="s">
        <v>19</v>
      </c>
      <c r="E514" s="40" t="s">
        <v>20</v>
      </c>
      <c r="F514" s="40">
        <v>128</v>
      </c>
      <c r="G514" s="40" t="s">
        <v>298</v>
      </c>
      <c r="H514" s="40" t="s">
        <v>219</v>
      </c>
      <c r="I514" s="40">
        <v>3</v>
      </c>
      <c r="J514" s="40">
        <v>25.11</v>
      </c>
      <c r="K514" s="40">
        <v>27.39</v>
      </c>
      <c r="L514" s="40">
        <v>32.270000000000003</v>
      </c>
      <c r="M514" s="40">
        <v>77.89</v>
      </c>
      <c r="N514" s="40">
        <v>76.39</v>
      </c>
      <c r="O514" s="40">
        <v>91.675794085432642</v>
      </c>
      <c r="P514" s="40">
        <v>77.812209482491483</v>
      </c>
      <c r="Q514" s="40">
        <v>101.96360780206834</v>
      </c>
      <c r="R514" s="40" t="str">
        <f t="shared" si="7"/>
        <v>11.07.11.120_128</v>
      </c>
      <c r="S514" s="40" t="str">
        <f>VLOOKUP(Таблица1[[#This Row],[ИД]],R$1:S$132,2,FALSE)</f>
        <v>Изделия колбасные копченые</v>
      </c>
      <c r="T514" s="40" t="str">
        <f>VLOOKUP(Таблица1[[#This Row],[ОКЕИ]],'для единиц измирения'!$G$4:$H$1900,2,FALSE)</f>
        <v>тонн</v>
      </c>
      <c r="U514" s="41" t="str">
        <f>LEFT(Таблица1[[#This Row],[ОКПД]],2)</f>
        <v>10</v>
      </c>
    </row>
    <row r="515" spans="1:21" hidden="1" x14ac:dyDescent="0.25">
      <c r="A515" s="36">
        <v>44986</v>
      </c>
      <c r="B515" s="37" t="s">
        <v>17</v>
      </c>
      <c r="C515" s="37" t="s">
        <v>18</v>
      </c>
      <c r="D515" s="37" t="s">
        <v>19</v>
      </c>
      <c r="E515" s="37" t="s">
        <v>20</v>
      </c>
      <c r="F515" s="37">
        <v>234</v>
      </c>
      <c r="G515" s="37" t="s">
        <v>298</v>
      </c>
      <c r="H515" s="37" t="s">
        <v>289</v>
      </c>
      <c r="I515" s="37">
        <v>3</v>
      </c>
      <c r="J515" s="37">
        <v>38.445999999999998</v>
      </c>
      <c r="K515" s="37">
        <v>39.561</v>
      </c>
      <c r="L515" s="37">
        <v>41.645000000000003</v>
      </c>
      <c r="M515" s="37">
        <v>119.19499999999999</v>
      </c>
      <c r="N515" s="37">
        <v>140.09700000000001</v>
      </c>
      <c r="O515" s="37">
        <v>97.181567705568611</v>
      </c>
      <c r="P515" s="37">
        <v>92.318405570896871</v>
      </c>
      <c r="Q515" s="37">
        <v>85.08033719494351</v>
      </c>
      <c r="R515" s="40" t="str">
        <f t="shared" ref="R515:R578" si="8">CONCATENATE(H515,E515,F515)</f>
        <v>35.30.11.111_234</v>
      </c>
      <c r="S515" s="37" t="str">
        <f>VLOOKUP(Таблица1[[#This Row],[ИД]],R$1:S$132,2,FALSE)</f>
        <v>Изделия колбасные из термически обработанных ингредиентов</v>
      </c>
      <c r="T515" s="37" t="str">
        <f>VLOOKUP(Таблица1[[#This Row],[ОКЕИ]],'для единиц измирения'!$G$4:$H$1900,2,FALSE)</f>
        <v>тонн</v>
      </c>
      <c r="U515" s="38" t="str">
        <f>LEFT(Таблица1[[#This Row],[ОКПД]],2)</f>
        <v>10</v>
      </c>
    </row>
    <row r="516" spans="1:21" hidden="1" x14ac:dyDescent="0.25">
      <c r="A516" s="39">
        <v>44986</v>
      </c>
      <c r="B516" s="40" t="s">
        <v>17</v>
      </c>
      <c r="C516" s="40" t="s">
        <v>18</v>
      </c>
      <c r="D516" s="40" t="s">
        <v>19</v>
      </c>
      <c r="E516" s="40" t="s">
        <v>20</v>
      </c>
      <c r="F516" s="40">
        <v>796</v>
      </c>
      <c r="G516" s="40" t="s">
        <v>298</v>
      </c>
      <c r="H516" s="40" t="s">
        <v>369</v>
      </c>
      <c r="I516" s="40">
        <v>1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/>
      <c r="P516" s="40">
        <v>100</v>
      </c>
      <c r="Q516" s="40">
        <v>100</v>
      </c>
      <c r="R516" s="40" t="str">
        <f t="shared" si="8"/>
        <v>31.09.13.190_796</v>
      </c>
      <c r="S516" s="40" t="s">
        <v>381</v>
      </c>
      <c r="T516" s="40" t="str">
        <f>VLOOKUP(Таблица1[[#This Row],[ОКЕИ]],'для единиц измирения'!$G$4:$H$1900,2,FALSE)</f>
        <v>тонн</v>
      </c>
      <c r="U516" s="41" t="str">
        <f>LEFT(Таблица1[[#This Row],[ОКПД]],2)</f>
        <v>10</v>
      </c>
    </row>
    <row r="517" spans="1:21" hidden="1" x14ac:dyDescent="0.25">
      <c r="A517" s="36">
        <v>44986</v>
      </c>
      <c r="B517" s="37" t="s">
        <v>17</v>
      </c>
      <c r="C517" s="37" t="s">
        <v>18</v>
      </c>
      <c r="D517" s="37" t="s">
        <v>19</v>
      </c>
      <c r="E517" s="37" t="s">
        <v>20</v>
      </c>
      <c r="F517" s="37">
        <v>169</v>
      </c>
      <c r="G517" s="37" t="s">
        <v>298</v>
      </c>
      <c r="H517" s="37" t="s">
        <v>32</v>
      </c>
      <c r="I517" s="37">
        <v>2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38.317757009345797</v>
      </c>
      <c r="P517" s="37">
        <v>33.171521035598708</v>
      </c>
      <c r="Q517" s="37">
        <v>86.35464733025708</v>
      </c>
      <c r="R517" s="40" t="str">
        <f t="shared" si="8"/>
        <v>05.10.20.001.АГ_169</v>
      </c>
      <c r="S517" s="37" t="str">
        <f>VLOOKUP(Таблица1[[#This Row],[ИД]],R$1:S$132,2,FALSE)</f>
        <v>Продукты из мяса</v>
      </c>
      <c r="T517" s="37" t="str">
        <f>VLOOKUP(Таблица1[[#This Row],[ОКЕИ]],'для единиц измирения'!$G$4:$H$1900,2,FALSE)</f>
        <v>тонн</v>
      </c>
      <c r="U517" s="38" t="str">
        <f>LEFT(Таблица1[[#This Row],[ОКПД]],2)</f>
        <v>10</v>
      </c>
    </row>
    <row r="518" spans="1:21" hidden="1" x14ac:dyDescent="0.25">
      <c r="A518" s="39">
        <v>44986</v>
      </c>
      <c r="B518" s="40" t="s">
        <v>17</v>
      </c>
      <c r="C518" s="40" t="s">
        <v>18</v>
      </c>
      <c r="D518" s="40" t="s">
        <v>19</v>
      </c>
      <c r="E518" s="40" t="s">
        <v>20</v>
      </c>
      <c r="F518" s="40">
        <v>168</v>
      </c>
      <c r="G518" s="40" t="s">
        <v>298</v>
      </c>
      <c r="H518" s="40" t="s">
        <v>65</v>
      </c>
      <c r="I518" s="40">
        <v>3</v>
      </c>
      <c r="J518" s="40">
        <v>0</v>
      </c>
      <c r="K518" s="40">
        <v>0</v>
      </c>
      <c r="L518" s="40">
        <v>0</v>
      </c>
      <c r="M518" s="40">
        <v>0</v>
      </c>
      <c r="N518" s="40">
        <v>0</v>
      </c>
      <c r="O518" s="40">
        <v>133.21976149914821</v>
      </c>
      <c r="P518" s="40">
        <v>51.00831657335435</v>
      </c>
      <c r="Q518" s="40">
        <v>54.916810097532988</v>
      </c>
      <c r="R518" s="40" t="str">
        <f t="shared" si="8"/>
        <v>10.20.1_168</v>
      </c>
      <c r="S518" s="40" t="str">
        <f>VLOOKUP(Таблица1[[#This Row],[ИД]],R$1:S$132,2,FALSE)</f>
        <v>Продукты из мяса птицы</v>
      </c>
      <c r="T518" s="40" t="str">
        <f>VLOOKUP(Таблица1[[#This Row],[ОКЕИ]],'для единиц измирения'!$G$4:$H$1900,2,FALSE)</f>
        <v>тонн</v>
      </c>
      <c r="U518" s="41" t="str">
        <f>LEFT(Таблица1[[#This Row],[ОКПД]],2)</f>
        <v>10</v>
      </c>
    </row>
    <row r="519" spans="1:21" hidden="1" x14ac:dyDescent="0.25">
      <c r="A519" s="36">
        <v>44986</v>
      </c>
      <c r="B519" s="37" t="s">
        <v>17</v>
      </c>
      <c r="C519" s="37" t="s">
        <v>18</v>
      </c>
      <c r="D519" s="37" t="s">
        <v>19</v>
      </c>
      <c r="E519" s="37" t="s">
        <v>20</v>
      </c>
      <c r="F519" s="37">
        <v>168</v>
      </c>
      <c r="G519" s="37" t="s">
        <v>298</v>
      </c>
      <c r="H519" s="37" t="s">
        <v>97</v>
      </c>
      <c r="I519" s="37">
        <v>1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275</v>
      </c>
      <c r="P519" s="37">
        <v>82.5</v>
      </c>
      <c r="Q519" s="37">
        <v>9.1917591125198097</v>
      </c>
      <c r="R519" s="40" t="str">
        <f t="shared" si="8"/>
        <v>10.20.23.123_168</v>
      </c>
      <c r="S519" s="37" t="str">
        <f>VLOOKUP(Таблица1[[#This Row],[ИД]],R$1:S$132,2,FALSE)</f>
        <v>Полуфабрикаты мясные, мясосодержащие, охлажденные, замороженные</v>
      </c>
      <c r="T519" s="37" t="str">
        <f>VLOOKUP(Таблица1[[#This Row],[ОКЕИ]],'для единиц измирения'!$G$4:$H$1900,2,FALSE)</f>
        <v>тонн</v>
      </c>
      <c r="U519" s="38" t="str">
        <f>LEFT(Таблица1[[#This Row],[ОКПД]],2)</f>
        <v>10</v>
      </c>
    </row>
    <row r="520" spans="1:21" hidden="1" x14ac:dyDescent="0.25">
      <c r="A520" s="39">
        <v>44986</v>
      </c>
      <c r="B520" s="40" t="s">
        <v>17</v>
      </c>
      <c r="C520" s="40" t="s">
        <v>18</v>
      </c>
      <c r="D520" s="40" t="s">
        <v>19</v>
      </c>
      <c r="E520" s="40" t="s">
        <v>20</v>
      </c>
      <c r="F520" s="40">
        <v>168</v>
      </c>
      <c r="G520" s="40" t="s">
        <v>298</v>
      </c>
      <c r="H520" s="40" t="s">
        <v>118</v>
      </c>
      <c r="I520" s="40">
        <v>1</v>
      </c>
      <c r="J520" s="40">
        <v>0</v>
      </c>
      <c r="K520" s="40">
        <v>0</v>
      </c>
      <c r="L520" s="40">
        <v>0</v>
      </c>
      <c r="M520" s="40">
        <v>0</v>
      </c>
      <c r="N520" s="40">
        <v>0</v>
      </c>
      <c r="O520" s="40">
        <v>73.626373626373621</v>
      </c>
      <c r="P520" s="40"/>
      <c r="Q520" s="40"/>
      <c r="R520" s="40" t="str">
        <f t="shared" si="8"/>
        <v>10.20.25.111_168</v>
      </c>
      <c r="S520" s="40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520" s="40" t="str">
        <f>VLOOKUP(Таблица1[[#This Row],[ОКЕИ]],'для единиц измирения'!$G$4:$H$1900,2,FALSE)</f>
        <v>тонн</v>
      </c>
      <c r="U520" s="41" t="str">
        <f>LEFT(Таблица1[[#This Row],[ОКПД]],2)</f>
        <v>10</v>
      </c>
    </row>
    <row r="521" spans="1:21" hidden="1" x14ac:dyDescent="0.25">
      <c r="A521" s="36">
        <v>44986</v>
      </c>
      <c r="B521" s="37" t="s">
        <v>17</v>
      </c>
      <c r="C521" s="37" t="s">
        <v>18</v>
      </c>
      <c r="D521" s="37" t="s">
        <v>19</v>
      </c>
      <c r="E521" s="37" t="s">
        <v>20</v>
      </c>
      <c r="F521" s="37">
        <v>384</v>
      </c>
      <c r="G521" s="37" t="s">
        <v>298</v>
      </c>
      <c r="H521" s="37" t="s">
        <v>240</v>
      </c>
      <c r="I521" s="37"/>
      <c r="J521" s="37"/>
      <c r="K521" s="37">
        <v>139.69999999999999</v>
      </c>
      <c r="L521" s="37">
        <v>306.8</v>
      </c>
      <c r="M521" s="37">
        <v>190.2</v>
      </c>
      <c r="N521" s="37">
        <v>443.23</v>
      </c>
      <c r="O521" s="37"/>
      <c r="P521" s="37"/>
      <c r="Q521" s="37">
        <v>42.912257744286265</v>
      </c>
      <c r="R521" s="40" t="str">
        <f t="shared" si="8"/>
        <v>18.12.14_384</v>
      </c>
      <c r="S521" s="37" t="str">
        <f>VLOOKUP(Таблица1[[#This Row],[ИД]],R$1:S$132,2,FALSE)</f>
        <v>Консервы мясные (мясосодержащие), включая консервы для детского питания</v>
      </c>
      <c r="T521" s="37" t="str">
        <f>VLOOKUP(Таблица1[[#This Row],[ОКЕИ]],'для единиц измирения'!$G$4:$H$1900,2,FALSE)</f>
        <v>тыс.усл. банок</v>
      </c>
      <c r="U521" s="38" t="str">
        <f>LEFT(Таблица1[[#This Row],[ОКПД]],2)</f>
        <v>10</v>
      </c>
    </row>
    <row r="522" spans="1:21" hidden="1" x14ac:dyDescent="0.25">
      <c r="A522" s="39">
        <v>44986</v>
      </c>
      <c r="B522" s="40" t="s">
        <v>17</v>
      </c>
      <c r="C522" s="40" t="s">
        <v>18</v>
      </c>
      <c r="D522" s="40" t="s">
        <v>19</v>
      </c>
      <c r="E522" s="40" t="s">
        <v>20</v>
      </c>
      <c r="F522" s="40">
        <v>168</v>
      </c>
      <c r="G522" s="40" t="s">
        <v>298</v>
      </c>
      <c r="H522" s="40" t="s">
        <v>371</v>
      </c>
      <c r="I522" s="40"/>
      <c r="J522" s="40"/>
      <c r="K522" s="40"/>
      <c r="L522" s="40"/>
      <c r="M522" s="40"/>
      <c r="N522" s="40"/>
      <c r="O522" s="40"/>
      <c r="P522" s="40"/>
      <c r="Q522" s="40"/>
      <c r="R522" s="40" t="str">
        <f t="shared" si="8"/>
        <v>10.20.26_168</v>
      </c>
      <c r="S522" s="40" t="s">
        <v>1629</v>
      </c>
      <c r="T522" s="40" t="str">
        <f>VLOOKUP(Таблица1[[#This Row],[ОКЕИ]],'для единиц измирения'!$G$4:$H$1900,2,FALSE)</f>
        <v>тыс.усл. банок</v>
      </c>
      <c r="U522" s="41" t="str">
        <f>LEFT(Таблица1[[#This Row],[ОКПД]],2)</f>
        <v>10</v>
      </c>
    </row>
    <row r="523" spans="1:21" hidden="1" x14ac:dyDescent="0.25">
      <c r="A523" s="36">
        <v>44986</v>
      </c>
      <c r="B523" s="37" t="s">
        <v>17</v>
      </c>
      <c r="C523" s="37" t="s">
        <v>18</v>
      </c>
      <c r="D523" s="37" t="s">
        <v>19</v>
      </c>
      <c r="E523" s="37" t="s">
        <v>20</v>
      </c>
      <c r="F523" s="37">
        <v>168</v>
      </c>
      <c r="G523" s="37" t="s">
        <v>298</v>
      </c>
      <c r="H523" s="37" t="s">
        <v>71</v>
      </c>
      <c r="I523" s="37"/>
      <c r="J523" s="37"/>
      <c r="K523" s="37"/>
      <c r="L523" s="37"/>
      <c r="M523" s="37"/>
      <c r="N523" s="37">
        <v>2.0230000000000001</v>
      </c>
      <c r="O523" s="37"/>
      <c r="P523" s="37"/>
      <c r="Q523" s="37"/>
      <c r="R523" s="40" t="str">
        <f t="shared" si="8"/>
        <v>10.20.13.120_168</v>
      </c>
      <c r="S523" s="37" t="str">
        <f>VLOOKUP(Таблица1[[#This Row],[ИД]],R$1:S$132,2,FALSE)</f>
        <v>Консервы мясосодержащие</v>
      </c>
      <c r="T523" s="37" t="str">
        <f>VLOOKUP(Таблица1[[#This Row],[ОКЕИ]],'для единиц измирения'!$G$4:$H$1900,2,FALSE)</f>
        <v>тыс.усл. банок</v>
      </c>
      <c r="U523" s="38" t="str">
        <f>LEFT(Таблица1[[#This Row],[ОКПД]],2)</f>
        <v>10</v>
      </c>
    </row>
    <row r="524" spans="1:21" hidden="1" x14ac:dyDescent="0.25">
      <c r="A524" s="39">
        <v>44986</v>
      </c>
      <c r="B524" s="40" t="s">
        <v>17</v>
      </c>
      <c r="C524" s="40" t="s">
        <v>18</v>
      </c>
      <c r="D524" s="40" t="s">
        <v>19</v>
      </c>
      <c r="E524" s="40" t="s">
        <v>20</v>
      </c>
      <c r="F524" s="40">
        <v>882</v>
      </c>
      <c r="G524" s="40" t="s">
        <v>298</v>
      </c>
      <c r="H524" s="40" t="s">
        <v>318</v>
      </c>
      <c r="I524" s="40">
        <v>1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100</v>
      </c>
      <c r="P524" s="40">
        <v>25.324675324675326</v>
      </c>
      <c r="Q524" s="40">
        <v>46.896551724137929</v>
      </c>
      <c r="R524" s="40" t="str">
        <f t="shared" si="8"/>
        <v>10.13.15.120_882</v>
      </c>
      <c r="S524" s="40" t="str">
        <f>VLOOKUP(Таблица1[[#This Row],[ИД]],R$1:S$132,2,FALSE)</f>
        <v>Блюда обеденные вторые мясосодержащие консервированные</v>
      </c>
      <c r="T524" s="40" t="str">
        <f>VLOOKUP(Таблица1[[#This Row],[ОКЕИ]],'для единиц измирения'!$G$4:$H$1900,2,FALSE)</f>
        <v>тыс.усл. банок</v>
      </c>
      <c r="U524" s="41" t="str">
        <f>LEFT(Таблица1[[#This Row],[ОКПД]],2)</f>
        <v>10</v>
      </c>
    </row>
    <row r="525" spans="1:21" hidden="1" x14ac:dyDescent="0.25">
      <c r="A525" s="36">
        <v>44986</v>
      </c>
      <c r="B525" s="37" t="s">
        <v>17</v>
      </c>
      <c r="C525" s="37" t="s">
        <v>18</v>
      </c>
      <c r="D525" s="37" t="s">
        <v>19</v>
      </c>
      <c r="E525" s="37" t="s">
        <v>20</v>
      </c>
      <c r="F525" s="37">
        <v>168</v>
      </c>
      <c r="G525" s="37" t="s">
        <v>298</v>
      </c>
      <c r="H525" s="37" t="s">
        <v>106</v>
      </c>
      <c r="I525" s="37">
        <v>1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210</v>
      </c>
      <c r="P525" s="37">
        <v>61.764705882352942</v>
      </c>
      <c r="Q525" s="37">
        <v>76.5625</v>
      </c>
      <c r="R525" s="40" t="str">
        <f t="shared" si="8"/>
        <v>10.20.24.112_168</v>
      </c>
      <c r="S525" s="37" t="str">
        <f>VLOOKUP(Таблица1[[#This Row],[ИД]],R$1:S$132,2,FALSE)</f>
        <v>Консервы из мяса и субпродуктов птицы</v>
      </c>
      <c r="T525" s="37" t="str">
        <f>VLOOKUP(Таблица1[[#This Row],[ОКЕИ]],'для единиц измирения'!$G$4:$H$1900,2,FALSE)</f>
        <v>тыс.усл. банок</v>
      </c>
      <c r="U525" s="38" t="str">
        <f>LEFT(Таблица1[[#This Row],[ОКПД]],2)</f>
        <v>10</v>
      </c>
    </row>
    <row r="526" spans="1:21" hidden="1" x14ac:dyDescent="0.25">
      <c r="A526" s="39">
        <v>44986</v>
      </c>
      <c r="B526" s="40" t="s">
        <v>17</v>
      </c>
      <c r="C526" s="40" t="s">
        <v>18</v>
      </c>
      <c r="D526" s="40" t="s">
        <v>19</v>
      </c>
      <c r="E526" s="40" t="s">
        <v>20</v>
      </c>
      <c r="F526" s="40">
        <v>168</v>
      </c>
      <c r="G526" s="40" t="s">
        <v>298</v>
      </c>
      <c r="H526" s="40" t="s">
        <v>198</v>
      </c>
      <c r="I526" s="40">
        <v>1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75</v>
      </c>
      <c r="P526" s="40">
        <v>75</v>
      </c>
      <c r="Q526" s="40">
        <v>21.739130434782609</v>
      </c>
      <c r="R526" s="40" t="str">
        <f t="shared" si="8"/>
        <v>10.72.19.140_168</v>
      </c>
      <c r="S526" s="40" t="str">
        <f>VLOOKUP(Таблица1[[#This Row],[ИД]],R$1:S$132,2,FALSE)</f>
        <v>Рыба переработанная и консервированная, ракообразные и моллюски</v>
      </c>
      <c r="T526" s="40" t="str">
        <f>VLOOKUP(Таблица1[[#This Row],[ОКЕИ]],'для единиц измирения'!$G$4:$H$1900,2,FALSE)</f>
        <v>тыс.усл. банок</v>
      </c>
      <c r="U526" s="41" t="str">
        <f>LEFT(Таблица1[[#This Row],[ОКПД]],2)</f>
        <v>10</v>
      </c>
    </row>
    <row r="527" spans="1:21" hidden="1" x14ac:dyDescent="0.25">
      <c r="A527" s="36">
        <v>44986</v>
      </c>
      <c r="B527" s="37" t="s">
        <v>17</v>
      </c>
      <c r="C527" s="37" t="s">
        <v>18</v>
      </c>
      <c r="D527" s="37" t="s">
        <v>19</v>
      </c>
      <c r="E527" s="37" t="s">
        <v>20</v>
      </c>
      <c r="F527" s="37">
        <v>168</v>
      </c>
      <c r="G527" s="37" t="s">
        <v>298</v>
      </c>
      <c r="H527" s="37" t="s">
        <v>209</v>
      </c>
      <c r="I527" s="37">
        <v>2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124.39024390243902</v>
      </c>
      <c r="P527" s="37">
        <v>63.75</v>
      </c>
      <c r="Q527" s="37">
        <v>67.015706806282722</v>
      </c>
      <c r="R527" s="40" t="str">
        <f t="shared" si="8"/>
        <v>10.85.1_168</v>
      </c>
      <c r="S527" s="37" t="str">
        <f>VLOOKUP(Таблица1[[#This Row],[ИД]],R$1:S$132,2,FALSE)</f>
        <v>Рыба переработанная и консервированная, ракообразные и моллюски</v>
      </c>
      <c r="T527" s="37" t="str">
        <f>VLOOKUP(Таблица1[[#This Row],[ОКЕИ]],'для единиц измирения'!$G$4:$H$1900,2,FALSE)</f>
        <v>тонн</v>
      </c>
      <c r="U527" s="38" t="str">
        <f>LEFT(Таблица1[[#This Row],[ОКПД]],2)</f>
        <v>10</v>
      </c>
    </row>
    <row r="528" spans="1:21" hidden="1" x14ac:dyDescent="0.25">
      <c r="A528" s="39">
        <v>44986</v>
      </c>
      <c r="B528" s="40" t="s">
        <v>17</v>
      </c>
      <c r="C528" s="40" t="s">
        <v>18</v>
      </c>
      <c r="D528" s="40" t="s">
        <v>19</v>
      </c>
      <c r="E528" s="40" t="s">
        <v>20</v>
      </c>
      <c r="F528" s="40">
        <v>247</v>
      </c>
      <c r="G528" s="40" t="s">
        <v>298</v>
      </c>
      <c r="H528" s="40" t="s">
        <v>273</v>
      </c>
      <c r="I528" s="40">
        <v>17</v>
      </c>
      <c r="J528" s="40">
        <v>23.483000000000001</v>
      </c>
      <c r="K528" s="40">
        <v>22.841999999999999</v>
      </c>
      <c r="L528" s="40">
        <v>22.329000000000001</v>
      </c>
      <c r="M528" s="40">
        <v>70.739000000000004</v>
      </c>
      <c r="N528" s="40">
        <v>68.593000000000004</v>
      </c>
      <c r="O528" s="40">
        <v>102.80623413011119</v>
      </c>
      <c r="P528" s="40">
        <v>105.16816695776792</v>
      </c>
      <c r="Q528" s="40">
        <v>103.12859912819093</v>
      </c>
      <c r="R528" s="40" t="str">
        <f t="shared" si="8"/>
        <v>35.11.10.114_247</v>
      </c>
      <c r="S528" s="40" t="str">
        <f>VLOOKUP(Таблица1[[#This Row],[ИД]],R$1:S$132,2,FALSE)</f>
        <v>Продукция из рыбы свежая, охлажденная или мороженая</v>
      </c>
      <c r="T528" s="40" t="str">
        <f>VLOOKUP(Таблица1[[#This Row],[ОКЕИ]],'для единиц измирения'!$G$4:$H$1900,2,FALSE)</f>
        <v>тонн</v>
      </c>
      <c r="U528" s="41" t="str">
        <f>LEFT(Таблица1[[#This Row],[ОКПД]],2)</f>
        <v>10</v>
      </c>
    </row>
    <row r="529" spans="1:21" hidden="1" x14ac:dyDescent="0.25">
      <c r="A529" s="36">
        <v>44986</v>
      </c>
      <c r="B529" s="37" t="s">
        <v>17</v>
      </c>
      <c r="C529" s="37" t="s">
        <v>18</v>
      </c>
      <c r="D529" s="37" t="s">
        <v>19</v>
      </c>
      <c r="E529" s="37" t="s">
        <v>20</v>
      </c>
      <c r="F529" s="37">
        <v>168</v>
      </c>
      <c r="G529" s="37" t="s">
        <v>298</v>
      </c>
      <c r="H529" s="37" t="s">
        <v>73</v>
      </c>
      <c r="I529" s="37">
        <v>1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/>
      <c r="P529" s="37">
        <v>141.57303370786516</v>
      </c>
      <c r="Q529" s="37">
        <v>216.87657430730479</v>
      </c>
      <c r="R529" s="40" t="str">
        <f t="shared" si="8"/>
        <v>10.20.14_168</v>
      </c>
      <c r="S529" s="37" t="str">
        <f>VLOOKUP(Таблица1[[#This Row],[ИД]],R$1:S$132,2,FALSE)</f>
        <v>Рыба мороженая</v>
      </c>
      <c r="T529" s="37" t="str">
        <f>VLOOKUP(Таблица1[[#This Row],[ОКЕИ]],'для единиц измирения'!$G$4:$H$1900,2,FALSE)</f>
        <v>тонн</v>
      </c>
      <c r="U529" s="38" t="str">
        <f>LEFT(Таблица1[[#This Row],[ОКПД]],2)</f>
        <v>10</v>
      </c>
    </row>
    <row r="530" spans="1:21" hidden="1" x14ac:dyDescent="0.25">
      <c r="A530" s="39">
        <v>44986</v>
      </c>
      <c r="B530" s="40" t="s">
        <v>17</v>
      </c>
      <c r="C530" s="40" t="s">
        <v>18</v>
      </c>
      <c r="D530" s="40" t="s">
        <v>19</v>
      </c>
      <c r="E530" s="40" t="s">
        <v>20</v>
      </c>
      <c r="F530" s="40">
        <v>168</v>
      </c>
      <c r="G530" s="40" t="s">
        <v>298</v>
      </c>
      <c r="H530" s="40" t="s">
        <v>129</v>
      </c>
      <c r="I530" s="40">
        <v>4</v>
      </c>
      <c r="J530" s="40">
        <v>6.83</v>
      </c>
      <c r="K530" s="40">
        <v>6.25</v>
      </c>
      <c r="L530" s="40">
        <v>7.9729999999999999</v>
      </c>
      <c r="M530" s="40">
        <v>18.899999999999999</v>
      </c>
      <c r="N530" s="40">
        <v>19.256</v>
      </c>
      <c r="O530" s="40">
        <v>109.28</v>
      </c>
      <c r="P530" s="40">
        <v>85.66411639282579</v>
      </c>
      <c r="Q530" s="40">
        <v>98.151225592023266</v>
      </c>
      <c r="R530" s="40" t="str">
        <f t="shared" si="8"/>
        <v>10.51.40.003.АГ_168</v>
      </c>
      <c r="S530" s="40" t="str">
        <f>VLOOKUP(Таблица1[[#This Row],[ИД]],R$1:S$132,2,FALSE)</f>
        <v>Рыба морская мороженая</v>
      </c>
      <c r="T530" s="40" t="str">
        <f>VLOOKUP(Таблица1[[#This Row],[ОКЕИ]],'для единиц измирения'!$G$4:$H$1900,2,FALSE)</f>
        <v>тонн</v>
      </c>
      <c r="U530" s="41"/>
    </row>
    <row r="531" spans="1:21" hidden="1" x14ac:dyDescent="0.25">
      <c r="A531" s="36">
        <v>44986</v>
      </c>
      <c r="B531" s="37" t="s">
        <v>17</v>
      </c>
      <c r="C531" s="37" t="s">
        <v>18</v>
      </c>
      <c r="D531" s="37" t="s">
        <v>19</v>
      </c>
      <c r="E531" s="37" t="s">
        <v>20</v>
      </c>
      <c r="F531" s="37">
        <v>168</v>
      </c>
      <c r="G531" s="37" t="s">
        <v>298</v>
      </c>
      <c r="H531" s="37" t="s">
        <v>83</v>
      </c>
      <c r="I531" s="37">
        <v>1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156.25</v>
      </c>
      <c r="P531" s="37">
        <v>79.365079365079367</v>
      </c>
      <c r="Q531" s="37">
        <v>187.30158730158729</v>
      </c>
      <c r="R531" s="40" t="str">
        <f t="shared" si="8"/>
        <v>10.20.22_168</v>
      </c>
      <c r="S531" s="37" t="str">
        <f>VLOOKUP(Таблица1[[#This Row],[ИД]],R$1:S$132,2,FALSE)</f>
        <v>Филе рыбное мороженое</v>
      </c>
      <c r="T531" s="37" t="str">
        <f>VLOOKUP(Таблица1[[#This Row],[ОКЕИ]],'для единиц измирения'!$G$4:$H$1900,2,FALSE)</f>
        <v>тонн</v>
      </c>
      <c r="U531" s="38" t="str">
        <f>LEFT(Таблица1[[#This Row],[ОКПД]],2)</f>
        <v>10</v>
      </c>
    </row>
    <row r="532" spans="1:21" hidden="1" x14ac:dyDescent="0.25">
      <c r="A532" s="39">
        <v>44986</v>
      </c>
      <c r="B532" s="40" t="s">
        <v>17</v>
      </c>
      <c r="C532" s="40" t="s">
        <v>18</v>
      </c>
      <c r="D532" s="40" t="s">
        <v>19</v>
      </c>
      <c r="E532" s="40" t="s">
        <v>20</v>
      </c>
      <c r="F532" s="40">
        <v>168</v>
      </c>
      <c r="G532" s="40" t="s">
        <v>298</v>
      </c>
      <c r="H532" s="40" t="s">
        <v>95</v>
      </c>
      <c r="I532" s="40">
        <v>2</v>
      </c>
      <c r="J532" s="40">
        <v>0</v>
      </c>
      <c r="K532" s="40">
        <v>0</v>
      </c>
      <c r="L532" s="40">
        <v>0</v>
      </c>
      <c r="M532" s="40">
        <v>0</v>
      </c>
      <c r="N532" s="40">
        <v>0</v>
      </c>
      <c r="O532" s="40">
        <v>186.45833333333334</v>
      </c>
      <c r="P532" s="40">
        <v>65.090909090909093</v>
      </c>
      <c r="Q532" s="40">
        <v>57.383966244725741</v>
      </c>
      <c r="R532" s="40" t="str">
        <f t="shared" si="8"/>
        <v>10.20.23.122_168</v>
      </c>
      <c r="S532" s="40" t="str">
        <f>VLOOKUP(Таблица1[[#This Row],[ИД]],R$1:S$132,2,FALSE)</f>
        <v>Филе морской рыбы мороженое</v>
      </c>
      <c r="T532" s="40" t="str">
        <f>VLOOKUP(Таблица1[[#This Row],[ОКЕИ]],'для единиц измирения'!$G$4:$H$1900,2,FALSE)</f>
        <v>тонн</v>
      </c>
      <c r="U532" s="41" t="str">
        <f>LEFT(Таблица1[[#This Row],[ОКПД]],2)</f>
        <v>10</v>
      </c>
    </row>
    <row r="533" spans="1:21" hidden="1" x14ac:dyDescent="0.25">
      <c r="A533" s="36">
        <v>44986</v>
      </c>
      <c r="B533" s="37" t="s">
        <v>17</v>
      </c>
      <c r="C533" s="37" t="s">
        <v>18</v>
      </c>
      <c r="D533" s="37" t="s">
        <v>19</v>
      </c>
      <c r="E533" s="37" t="s">
        <v>20</v>
      </c>
      <c r="F533" s="37">
        <v>168</v>
      </c>
      <c r="G533" s="37" t="s">
        <v>298</v>
      </c>
      <c r="H533" s="37" t="s">
        <v>172</v>
      </c>
      <c r="I533" s="37">
        <v>13</v>
      </c>
      <c r="J533" s="37">
        <v>174.83</v>
      </c>
      <c r="K533" s="37">
        <v>153.49199999999999</v>
      </c>
      <c r="L533" s="37">
        <v>179.404</v>
      </c>
      <c r="M533" s="37">
        <v>481.61200000000002</v>
      </c>
      <c r="N533" s="37">
        <v>491.54700000000003</v>
      </c>
      <c r="O533" s="37">
        <v>113.90170171735335</v>
      </c>
      <c r="P533" s="37">
        <v>97.450447035740567</v>
      </c>
      <c r="Q533" s="37">
        <v>97.97883010169933</v>
      </c>
      <c r="R533" s="40" t="str">
        <f t="shared" si="8"/>
        <v>10.71.11.003.АГ_168</v>
      </c>
      <c r="S533" s="37" t="str">
        <f>VLOOKUP(Таблица1[[#This Row],[ИД]],R$1:S$132,2,FALSE)</f>
        <v>Мясо рыбы (включая фарш) мороженое</v>
      </c>
      <c r="T533" s="37" t="str">
        <f>VLOOKUP(Таблица1[[#This Row],[ОКЕИ]],'для единиц измирения'!$G$4:$H$1900,2,FALSE)</f>
        <v>тонн</v>
      </c>
      <c r="U533" s="38"/>
    </row>
    <row r="534" spans="1:21" hidden="1" x14ac:dyDescent="0.25">
      <c r="A534" s="39">
        <v>44986</v>
      </c>
      <c r="B534" s="40" t="s">
        <v>17</v>
      </c>
      <c r="C534" s="40" t="s">
        <v>18</v>
      </c>
      <c r="D534" s="40" t="s">
        <v>19</v>
      </c>
      <c r="E534" s="40" t="s">
        <v>20</v>
      </c>
      <c r="F534" s="40">
        <v>119</v>
      </c>
      <c r="G534" s="40" t="s">
        <v>298</v>
      </c>
      <c r="H534" s="40" t="s">
        <v>225</v>
      </c>
      <c r="I534" s="40">
        <v>1</v>
      </c>
      <c r="J534" s="40">
        <v>0</v>
      </c>
      <c r="K534" s="40">
        <v>0</v>
      </c>
      <c r="L534" s="40">
        <v>0</v>
      </c>
      <c r="M534" s="40">
        <v>0</v>
      </c>
      <c r="N534" s="40">
        <v>0</v>
      </c>
      <c r="O534" s="40">
        <v>18.333333333333332</v>
      </c>
      <c r="P534" s="40">
        <v>183.33333333333334</v>
      </c>
      <c r="Q534" s="40">
        <v>1250</v>
      </c>
      <c r="R534" s="40" t="str">
        <f t="shared" si="8"/>
        <v>11.07.19.120_119</v>
      </c>
      <c r="S534" s="40" t="e">
        <f>VLOOKUP(Таблица1[[#This Row],[ИД]],R$1:S$132,2,FALSE)</f>
        <v>#N/A</v>
      </c>
      <c r="T534" s="40" t="str">
        <f>VLOOKUP(Таблица1[[#This Row],[ОКЕИ]],'для единиц измирения'!$G$4:$H$1900,2,FALSE)</f>
        <v>тонн</v>
      </c>
      <c r="U534" s="41" t="str">
        <f>LEFT(Таблица1[[#This Row],[ОКПД]],2)</f>
        <v>10</v>
      </c>
    </row>
    <row r="535" spans="1:21" hidden="1" x14ac:dyDescent="0.25">
      <c r="A535" s="36">
        <v>44986</v>
      </c>
      <c r="B535" s="37" t="s">
        <v>17</v>
      </c>
      <c r="C535" s="37" t="s">
        <v>18</v>
      </c>
      <c r="D535" s="37" t="s">
        <v>19</v>
      </c>
      <c r="E535" s="37" t="s">
        <v>20</v>
      </c>
      <c r="F535" s="37">
        <v>796</v>
      </c>
      <c r="G535" s="37" t="s">
        <v>298</v>
      </c>
      <c r="H535" s="37" t="s">
        <v>255</v>
      </c>
      <c r="I535" s="37">
        <v>1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/>
      <c r="P535" s="37">
        <v>100</v>
      </c>
      <c r="Q535" s="37">
        <v>100</v>
      </c>
      <c r="R535" s="40" t="str">
        <f t="shared" si="8"/>
        <v>31.02.10.002.АГ_796</v>
      </c>
      <c r="S535" s="37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535" s="37" t="str">
        <f>VLOOKUP(Таблица1[[#This Row],[ОКЕИ]],'для единиц измирения'!$G$4:$H$1900,2,FALSE)</f>
        <v>тонн</v>
      </c>
      <c r="U535" s="38"/>
    </row>
    <row r="536" spans="1:21" hidden="1" x14ac:dyDescent="0.25">
      <c r="A536" s="39">
        <v>44986</v>
      </c>
      <c r="B536" s="40" t="s">
        <v>17</v>
      </c>
      <c r="C536" s="40" t="s">
        <v>18</v>
      </c>
      <c r="D536" s="40" t="s">
        <v>19</v>
      </c>
      <c r="E536" s="40" t="s">
        <v>20</v>
      </c>
      <c r="F536" s="40">
        <v>168</v>
      </c>
      <c r="G536" s="40" t="s">
        <v>298</v>
      </c>
      <c r="H536" s="40" t="s">
        <v>134</v>
      </c>
      <c r="I536" s="40">
        <v>4</v>
      </c>
      <c r="J536" s="40">
        <v>6.72</v>
      </c>
      <c r="K536" s="40">
        <v>6.17</v>
      </c>
      <c r="L536" s="40">
        <v>7.8330000000000002</v>
      </c>
      <c r="M536" s="40">
        <v>18.62</v>
      </c>
      <c r="N536" s="40">
        <v>18.936</v>
      </c>
      <c r="O536" s="40">
        <v>108.91410048622366</v>
      </c>
      <c r="P536" s="40">
        <v>85.79088471849866</v>
      </c>
      <c r="Q536" s="40">
        <v>98.3312209547951</v>
      </c>
      <c r="R536" s="40" t="str">
        <f t="shared" si="8"/>
        <v>10.51.40.300_168</v>
      </c>
      <c r="S536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536" s="40" t="str">
        <f>VLOOKUP(Таблица1[[#This Row],[ОКЕИ]],'для единиц измирения'!$G$4:$H$1900,2,FALSE)</f>
        <v>тыс.усл. банок</v>
      </c>
      <c r="U536" s="41" t="str">
        <f>LEFT(Таблица1[[#This Row],[ОКПД]],2)</f>
        <v>10</v>
      </c>
    </row>
    <row r="537" spans="1:21" hidden="1" x14ac:dyDescent="0.25">
      <c r="A537" s="36">
        <v>44986</v>
      </c>
      <c r="B537" s="37" t="s">
        <v>17</v>
      </c>
      <c r="C537" s="37" t="s">
        <v>18</v>
      </c>
      <c r="D537" s="37" t="s">
        <v>19</v>
      </c>
      <c r="E537" s="37" t="s">
        <v>20</v>
      </c>
      <c r="F537" s="37">
        <v>882</v>
      </c>
      <c r="G537" s="37" t="s">
        <v>298</v>
      </c>
      <c r="H537" s="37" t="s">
        <v>114</v>
      </c>
      <c r="I537" s="37">
        <v>1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27.142857142857142</v>
      </c>
      <c r="P537" s="37"/>
      <c r="Q537" s="37"/>
      <c r="R537" s="40" t="str">
        <f t="shared" si="8"/>
        <v>10.20.25.110_882</v>
      </c>
      <c r="S537" s="37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537" s="37" t="str">
        <f>VLOOKUP(Таблица1[[#This Row],[ОКЕИ]],'для единиц измирения'!$G$4:$H$1900,2,FALSE)</f>
        <v>тонн</v>
      </c>
      <c r="U537" s="38" t="str">
        <f>LEFT(Таблица1[[#This Row],[ОКПД]],2)</f>
        <v>10</v>
      </c>
    </row>
    <row r="538" spans="1:21" hidden="1" x14ac:dyDescent="0.25">
      <c r="A538" s="39">
        <v>44986</v>
      </c>
      <c r="B538" s="40" t="s">
        <v>17</v>
      </c>
      <c r="C538" s="40" t="s">
        <v>18</v>
      </c>
      <c r="D538" s="40" t="s">
        <v>19</v>
      </c>
      <c r="E538" s="40" t="s">
        <v>20</v>
      </c>
      <c r="F538" s="40">
        <v>168</v>
      </c>
      <c r="G538" s="40" t="s">
        <v>298</v>
      </c>
      <c r="H538" s="40" t="s">
        <v>189</v>
      </c>
      <c r="I538" s="40">
        <v>1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75</v>
      </c>
      <c r="P538" s="40">
        <v>75</v>
      </c>
      <c r="Q538" s="40">
        <v>21.739130434782609</v>
      </c>
      <c r="R538" s="40" t="str">
        <f t="shared" si="8"/>
        <v>10.72.11.001.АГ_168</v>
      </c>
      <c r="S538" s="40" t="str">
        <f>VLOOKUP(Таблица1[[#This Row],[ИД]],R$1:S$132,2,FALSE)</f>
        <v>Печень и молоки рыбы сушеные, копченые, соленые или в рассоле</v>
      </c>
      <c r="T538" s="40" t="str">
        <f>VLOOKUP(Таблица1[[#This Row],[ОКЕИ]],'для единиц измирения'!$G$4:$H$1900,2,FALSE)</f>
        <v>тонн</v>
      </c>
      <c r="U538" s="41"/>
    </row>
    <row r="539" spans="1:21" hidden="1" x14ac:dyDescent="0.25">
      <c r="A539" s="36">
        <v>44986</v>
      </c>
      <c r="B539" s="37" t="s">
        <v>17</v>
      </c>
      <c r="C539" s="37" t="s">
        <v>18</v>
      </c>
      <c r="D539" s="37" t="s">
        <v>19</v>
      </c>
      <c r="E539" s="37" t="s">
        <v>20</v>
      </c>
      <c r="F539" s="37">
        <v>128</v>
      </c>
      <c r="G539" s="37" t="s">
        <v>298</v>
      </c>
      <c r="H539" s="37" t="s">
        <v>340</v>
      </c>
      <c r="I539" s="37">
        <v>1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54.29447852760736</v>
      </c>
      <c r="P539" s="37"/>
      <c r="Q539" s="37"/>
      <c r="R539" s="40" t="str">
        <f t="shared" si="8"/>
        <v>11.07.11.140_128</v>
      </c>
      <c r="S539" s="37" t="s">
        <v>373</v>
      </c>
      <c r="T539" s="37" t="str">
        <f>VLOOKUP(Таблица1[[#This Row],[ОКЕИ]],'для единиц измирения'!$G$4:$H$1900,2,FALSE)</f>
        <v>тонн</v>
      </c>
      <c r="U539" s="38" t="str">
        <f>LEFT(Таблица1[[#This Row],[ОКПД]],2)</f>
        <v>10</v>
      </c>
    </row>
    <row r="540" spans="1:21" hidden="1" x14ac:dyDescent="0.25">
      <c r="A540" s="39">
        <v>44986</v>
      </c>
      <c r="B540" s="40" t="s">
        <v>17</v>
      </c>
      <c r="C540" s="40" t="s">
        <v>18</v>
      </c>
      <c r="D540" s="40" t="s">
        <v>19</v>
      </c>
      <c r="E540" s="40" t="s">
        <v>20</v>
      </c>
      <c r="F540" s="40">
        <v>247</v>
      </c>
      <c r="G540" s="40" t="s">
        <v>298</v>
      </c>
      <c r="H540" s="40" t="s">
        <v>346</v>
      </c>
      <c r="I540" s="40">
        <v>1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246.33936261843238</v>
      </c>
      <c r="P540" s="40"/>
      <c r="Q540" s="40"/>
      <c r="R540" s="40" t="str">
        <f t="shared" si="8"/>
        <v>35.11.10.101.АГ_247</v>
      </c>
      <c r="S540" s="40" t="str">
        <f>VLOOKUP(Таблица1[[#This Row],[ИД]],R$1:S$256,2,FALSE)</f>
        <v>Рыба вяленая</v>
      </c>
      <c r="T540" s="40" t="str">
        <f>VLOOKUP(Таблица1[[#This Row],[ОКЕИ]],'для единиц измирения'!$G$4:$H$1900,2,FALSE)</f>
        <v>тонн</v>
      </c>
      <c r="U540" s="41"/>
    </row>
    <row r="541" spans="1:21" hidden="1" x14ac:dyDescent="0.25">
      <c r="A541" s="36">
        <v>44986</v>
      </c>
      <c r="B541" s="37" t="s">
        <v>17</v>
      </c>
      <c r="C541" s="37" t="s">
        <v>18</v>
      </c>
      <c r="D541" s="37" t="s">
        <v>19</v>
      </c>
      <c r="E541" s="37" t="s">
        <v>20</v>
      </c>
      <c r="F541" s="37">
        <v>234</v>
      </c>
      <c r="G541" s="37" t="s">
        <v>298</v>
      </c>
      <c r="H541" s="37" t="s">
        <v>294</v>
      </c>
      <c r="I541" s="37">
        <v>4</v>
      </c>
      <c r="J541" s="37">
        <v>0.78100000000000003</v>
      </c>
      <c r="K541" s="37">
        <v>0.81</v>
      </c>
      <c r="L541" s="37">
        <v>0.78</v>
      </c>
      <c r="M541" s="37">
        <v>2.5640000000000001</v>
      </c>
      <c r="N541" s="37">
        <v>2.1549999999999998</v>
      </c>
      <c r="O541" s="37">
        <v>96.419753086419746</v>
      </c>
      <c r="P541" s="37">
        <v>100.12820512820512</v>
      </c>
      <c r="Q541" s="37">
        <v>118.97911832946636</v>
      </c>
      <c r="R541" s="40" t="str">
        <f t="shared" si="8"/>
        <v>35.30.11.130_234</v>
      </c>
      <c r="S541" s="37" t="str">
        <f>VLOOKUP(Таблица1[[#This Row],[ИД]],R$1:S$132,2,FALSE)</f>
        <v>Рыба вяленая морская</v>
      </c>
      <c r="T541" s="37" t="str">
        <f>VLOOKUP(Таблица1[[#This Row],[ОКЕИ]],'для единиц измирения'!$G$4:$H$1900,2,FALSE)</f>
        <v>тонн</v>
      </c>
      <c r="U541" s="38" t="str">
        <f>LEFT(Таблица1[[#This Row],[ОКПД]],2)</f>
        <v>10</v>
      </c>
    </row>
    <row r="542" spans="1:21" hidden="1" x14ac:dyDescent="0.25">
      <c r="A542" s="39">
        <v>44986</v>
      </c>
      <c r="B542" s="40" t="s">
        <v>17</v>
      </c>
      <c r="C542" s="40" t="s">
        <v>18</v>
      </c>
      <c r="D542" s="40" t="s">
        <v>19</v>
      </c>
      <c r="E542" s="40" t="s">
        <v>20</v>
      </c>
      <c r="F542" s="40">
        <v>796</v>
      </c>
      <c r="G542" s="40" t="s">
        <v>298</v>
      </c>
      <c r="H542" s="40" t="s">
        <v>344</v>
      </c>
      <c r="I542" s="40"/>
      <c r="J542" s="40"/>
      <c r="K542" s="40">
        <v>1</v>
      </c>
      <c r="L542" s="40"/>
      <c r="M542" s="40">
        <v>1</v>
      </c>
      <c r="N542" s="40">
        <v>1</v>
      </c>
      <c r="O542" s="40"/>
      <c r="P542" s="40"/>
      <c r="Q542" s="40">
        <v>100</v>
      </c>
      <c r="R542" s="40" t="str">
        <f t="shared" si="8"/>
        <v>31.09.12.001.АГ_796</v>
      </c>
      <c r="S542" s="40" t="str">
        <f>VLOOKUP(Таблица1[[#This Row],[ИД]],R$1:S$400,2,FALSE)</f>
        <v>Рыба соленая или в рассоле</v>
      </c>
      <c r="T542" s="40" t="str">
        <f>VLOOKUP(Таблица1[[#This Row],[ОКЕИ]],'для единиц измирения'!$G$4:$H$1900,2,FALSE)</f>
        <v>тонн</v>
      </c>
      <c r="U542" s="41"/>
    </row>
    <row r="543" spans="1:21" hidden="1" x14ac:dyDescent="0.25">
      <c r="A543" s="36">
        <v>44986</v>
      </c>
      <c r="B543" s="37" t="s">
        <v>17</v>
      </c>
      <c r="C543" s="37" t="s">
        <v>18</v>
      </c>
      <c r="D543" s="37" t="s">
        <v>19</v>
      </c>
      <c r="E543" s="37" t="s">
        <v>20</v>
      </c>
      <c r="F543" s="37">
        <v>168</v>
      </c>
      <c r="G543" s="37" t="s">
        <v>298</v>
      </c>
      <c r="H543" s="37" t="s">
        <v>372</v>
      </c>
      <c r="I543" s="37"/>
      <c r="J543" s="37"/>
      <c r="K543" s="37"/>
      <c r="L543" s="37"/>
      <c r="M543" s="37"/>
      <c r="N543" s="37"/>
      <c r="O543" s="37"/>
      <c r="P543" s="37"/>
      <c r="Q543" s="37"/>
      <c r="R543" s="40" t="str">
        <f t="shared" si="8"/>
        <v>10.39.21_168</v>
      </c>
      <c r="S543" s="37" t="s">
        <v>1754</v>
      </c>
      <c r="T543" s="37" t="str">
        <f>VLOOKUP(Таблица1[[#This Row],[ОКЕИ]],'для единиц измирения'!$G$4:$H$1900,2,FALSE)</f>
        <v>тонн</v>
      </c>
      <c r="U543" s="38" t="str">
        <f>LEFT(Таблица1[[#This Row],[ОКПД]],2)</f>
        <v>10</v>
      </c>
    </row>
    <row r="544" spans="1:21" hidden="1" x14ac:dyDescent="0.25">
      <c r="A544" s="39">
        <v>44986</v>
      </c>
      <c r="B544" s="40" t="s">
        <v>17</v>
      </c>
      <c r="C544" s="40" t="s">
        <v>18</v>
      </c>
      <c r="D544" s="40" t="s">
        <v>19</v>
      </c>
      <c r="E544" s="40" t="s">
        <v>20</v>
      </c>
      <c r="F544" s="40">
        <v>168</v>
      </c>
      <c r="G544" s="40" t="s">
        <v>298</v>
      </c>
      <c r="H544" s="40" t="s">
        <v>328</v>
      </c>
      <c r="I544" s="40">
        <v>1</v>
      </c>
      <c r="J544" s="40">
        <v>0</v>
      </c>
      <c r="K544" s="40">
        <v>0</v>
      </c>
      <c r="L544" s="40">
        <v>0</v>
      </c>
      <c r="M544" s="40">
        <v>0</v>
      </c>
      <c r="N544" s="40">
        <v>0</v>
      </c>
      <c r="O544" s="40">
        <v>333.33333333333331</v>
      </c>
      <c r="P544" s="40">
        <v>20</v>
      </c>
      <c r="Q544" s="40">
        <v>40</v>
      </c>
      <c r="R544" s="40" t="str">
        <f t="shared" si="8"/>
        <v>10.20.33_168</v>
      </c>
      <c r="S544" s="40" t="str">
        <f>VLOOKUP(Таблица1[[#This Row],[ИД]],R$1:S$132,2,FALSE)</f>
        <v>Рыба морская соленая или в рассоле (кроме сельди)</v>
      </c>
      <c r="T544" s="40" t="str">
        <f>VLOOKUP(Таблица1[[#This Row],[ОКЕИ]],'для единиц измирения'!$G$4:$H$1900,2,FALSE)</f>
        <v>тонн</v>
      </c>
      <c r="U544" s="41" t="str">
        <f>LEFT(Таблица1[[#This Row],[ОКПД]],2)</f>
        <v>10</v>
      </c>
    </row>
    <row r="545" spans="1:21" hidden="1" x14ac:dyDescent="0.25">
      <c r="A545" s="36">
        <v>44986</v>
      </c>
      <c r="B545" s="37" t="s">
        <v>17</v>
      </c>
      <c r="C545" s="37" t="s">
        <v>18</v>
      </c>
      <c r="D545" s="37" t="s">
        <v>19</v>
      </c>
      <c r="E545" s="37" t="s">
        <v>20</v>
      </c>
      <c r="F545" s="37">
        <v>168</v>
      </c>
      <c r="G545" s="37" t="s">
        <v>298</v>
      </c>
      <c r="H545" s="37" t="s">
        <v>311</v>
      </c>
      <c r="I545" s="37">
        <v>1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154.54545454545453</v>
      </c>
      <c r="P545" s="37">
        <v>566.66666666666663</v>
      </c>
      <c r="Q545" s="37">
        <v>528.57142857142856</v>
      </c>
      <c r="R545" s="40" t="str">
        <f t="shared" si="8"/>
        <v>10.13.13_168</v>
      </c>
      <c r="S545" s="37" t="str">
        <f>VLOOKUP(Таблица1[[#This Row],[ИД]],R$1:S$132,2,FALSE)</f>
        <v>Рыба сушеная</v>
      </c>
      <c r="T545" s="37" t="str">
        <f>VLOOKUP(Таблица1[[#This Row],[ОКЕИ]],'для единиц измирения'!$G$4:$H$1900,2,FALSE)</f>
        <v>тонн</v>
      </c>
      <c r="U545" s="38" t="str">
        <f>LEFT(Таблица1[[#This Row],[ОКПД]],2)</f>
        <v>10</v>
      </c>
    </row>
    <row r="546" spans="1:21" hidden="1" x14ac:dyDescent="0.25">
      <c r="A546" s="39">
        <v>44986</v>
      </c>
      <c r="B546" s="40" t="s">
        <v>17</v>
      </c>
      <c r="C546" s="40" t="s">
        <v>18</v>
      </c>
      <c r="D546" s="40" t="s">
        <v>19</v>
      </c>
      <c r="E546" s="40" t="s">
        <v>20</v>
      </c>
      <c r="F546" s="40">
        <v>168</v>
      </c>
      <c r="G546" s="40" t="s">
        <v>298</v>
      </c>
      <c r="H546" s="40" t="s">
        <v>326</v>
      </c>
      <c r="I546" s="40"/>
      <c r="J546" s="40"/>
      <c r="K546" s="40">
        <v>0.154</v>
      </c>
      <c r="L546" s="40"/>
      <c r="M546" s="40">
        <v>0.154</v>
      </c>
      <c r="N546" s="40"/>
      <c r="O546" s="40"/>
      <c r="P546" s="40"/>
      <c r="Q546" s="40"/>
      <c r="R546" s="40" t="str">
        <f t="shared" si="8"/>
        <v>10.20.25.113_168</v>
      </c>
      <c r="S546" s="40" t="str">
        <f>VLOOKUP(Таблица1[[#This Row],[ИД]],R$1:S$132,2,FALSE)</f>
        <v>Рыба, включая филе, копченая</v>
      </c>
      <c r="T546" s="40" t="str">
        <f>VLOOKUP(Таблица1[[#This Row],[ОКЕИ]],'для единиц измирения'!$G$4:$H$1900,2,FALSE)</f>
        <v>тонн</v>
      </c>
      <c r="U546" s="41" t="str">
        <f>LEFT(Таблица1[[#This Row],[ОКПД]],2)</f>
        <v>10</v>
      </c>
    </row>
    <row r="547" spans="1:21" hidden="1" x14ac:dyDescent="0.25">
      <c r="A547" s="36">
        <v>44986</v>
      </c>
      <c r="B547" s="37" t="s">
        <v>17</v>
      </c>
      <c r="C547" s="37" t="s">
        <v>18</v>
      </c>
      <c r="D547" s="37" t="s">
        <v>19</v>
      </c>
      <c r="E547" s="37" t="s">
        <v>20</v>
      </c>
      <c r="F547" s="37">
        <v>168</v>
      </c>
      <c r="G547" s="37" t="s">
        <v>298</v>
      </c>
      <c r="H547" s="37" t="s">
        <v>160</v>
      </c>
      <c r="I547" s="37">
        <v>4</v>
      </c>
      <c r="J547" s="37">
        <v>15.04</v>
      </c>
      <c r="K547" s="37">
        <v>12.87</v>
      </c>
      <c r="L547" s="37">
        <v>15.93</v>
      </c>
      <c r="M547" s="37">
        <v>41.2</v>
      </c>
      <c r="N547" s="37">
        <v>40.65</v>
      </c>
      <c r="O547" s="37">
        <v>116.86091686091686</v>
      </c>
      <c r="P547" s="37">
        <v>94.413057124921536</v>
      </c>
      <c r="Q547" s="37">
        <v>101.3530135301353</v>
      </c>
      <c r="R547" s="40" t="str">
        <f t="shared" si="8"/>
        <v>10.51.56_168</v>
      </c>
      <c r="S547" s="37" t="str">
        <f>VLOOKUP(Таблица1[[#This Row],[ИД]],R$1:S$132,2,FALSE)</f>
        <v>Рыба и филе рыбное холодного копчения</v>
      </c>
      <c r="T547" s="37" t="str">
        <f>VLOOKUP(Таблица1[[#This Row],[ОКЕИ]],'для единиц измирения'!$G$4:$H$1900,2,FALSE)</f>
        <v>тонн</v>
      </c>
      <c r="U547" s="38" t="str">
        <f>LEFT(Таблица1[[#This Row],[ОКПД]],2)</f>
        <v>10</v>
      </c>
    </row>
    <row r="548" spans="1:21" hidden="1" x14ac:dyDescent="0.25">
      <c r="A548" s="39">
        <v>45017</v>
      </c>
      <c r="B548" s="40" t="s">
        <v>17</v>
      </c>
      <c r="C548" s="40" t="s">
        <v>18</v>
      </c>
      <c r="D548" s="40" t="s">
        <v>19</v>
      </c>
      <c r="E548" s="40" t="s">
        <v>20</v>
      </c>
      <c r="F548" s="40">
        <v>169</v>
      </c>
      <c r="G548" s="40" t="s">
        <v>298</v>
      </c>
      <c r="H548" s="40" t="s">
        <v>26</v>
      </c>
      <c r="I548" s="40">
        <v>1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466.66666666666669</v>
      </c>
      <c r="P548" s="40">
        <v>129.89690721649484</v>
      </c>
      <c r="Q548" s="40">
        <v>93.147208121827404</v>
      </c>
      <c r="R548" s="40" t="str">
        <f t="shared" si="8"/>
        <v>05.10.10.101.АГ_169</v>
      </c>
      <c r="S548" s="40" t="str">
        <f>VLOOKUP(Таблица1[[#This Row],[ИД]],R$1:S$132,2,FALSE)</f>
        <v>Сельдь и филе сельди холодного копчения</v>
      </c>
      <c r="T548" s="40" t="str">
        <f>VLOOKUP(Таблица1[[#This Row],[ОКЕИ]],'для единиц измирения'!$G$4:$H$1900,2,FALSE)</f>
        <v>тонн</v>
      </c>
      <c r="U548" s="41" t="str">
        <f>LEFT(Таблица1[[#This Row],[ОКПД]],2)</f>
        <v>10</v>
      </c>
    </row>
    <row r="549" spans="1:21" hidden="1" x14ac:dyDescent="0.25">
      <c r="A549" s="36">
        <v>45017</v>
      </c>
      <c r="B549" s="37" t="s">
        <v>17</v>
      </c>
      <c r="C549" s="37" t="s">
        <v>18</v>
      </c>
      <c r="D549" s="37" t="s">
        <v>351</v>
      </c>
      <c r="E549" s="37" t="s">
        <v>20</v>
      </c>
      <c r="F549" s="37">
        <v>169</v>
      </c>
      <c r="G549" s="37" t="s">
        <v>298</v>
      </c>
      <c r="H549" s="37" t="s">
        <v>26</v>
      </c>
      <c r="I549" s="37">
        <v>1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/>
      <c r="P549" s="37"/>
      <c r="Q549" s="37"/>
      <c r="R549" s="40" t="str">
        <f t="shared" si="8"/>
        <v>05.10.10.101.АГ_169</v>
      </c>
      <c r="S549" s="37" t="str">
        <f>VLOOKUP(Таблица1[[#This Row],[ИД]],R$1:S$132,2,FALSE)</f>
        <v>Рыба и филе морских рыб холодного копчения (кроме сельди)</v>
      </c>
      <c r="T549" s="37" t="str">
        <f>VLOOKUP(Таблица1[[#This Row],[ОКЕИ]],'для единиц измирения'!$G$4:$H$1900,2,FALSE)</f>
        <v>тонн</v>
      </c>
      <c r="U549" s="38" t="str">
        <f>LEFT(Таблица1[[#This Row],[ОКПД]],2)</f>
        <v>10</v>
      </c>
    </row>
    <row r="550" spans="1:21" hidden="1" x14ac:dyDescent="0.25">
      <c r="A550" s="39">
        <v>45017</v>
      </c>
      <c r="B550" s="40" t="s">
        <v>17</v>
      </c>
      <c r="C550" s="40" t="s">
        <v>18</v>
      </c>
      <c r="D550" s="40" t="s">
        <v>19</v>
      </c>
      <c r="E550" s="40" t="s">
        <v>20</v>
      </c>
      <c r="F550" s="40">
        <v>169</v>
      </c>
      <c r="G550" s="40" t="s">
        <v>298</v>
      </c>
      <c r="H550" s="40" t="s">
        <v>299</v>
      </c>
      <c r="I550" s="40">
        <v>1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466.66666666666669</v>
      </c>
      <c r="P550" s="40">
        <v>129.89690721649484</v>
      </c>
      <c r="Q550" s="40">
        <v>93.147208121827404</v>
      </c>
      <c r="R550" s="40" t="str">
        <f t="shared" si="8"/>
        <v>05.10.10.120_169</v>
      </c>
      <c r="S550" s="40" t="str">
        <f>VLOOKUP(Таблица1[[#This Row],[ИД]],R$1:S$132,2,FALSE)</f>
        <v>Рыба и филе рыбное горячего копчения</v>
      </c>
      <c r="T550" s="40" t="str">
        <f>VLOOKUP(Таблица1[[#This Row],[ОКЕИ]],'для единиц измирения'!$G$4:$H$1900,2,FALSE)</f>
        <v>тонн</v>
      </c>
      <c r="U550" s="41" t="str">
        <f>LEFT(Таблица1[[#This Row],[ОКПД]],2)</f>
        <v>10</v>
      </c>
    </row>
    <row r="551" spans="1:21" hidden="1" x14ac:dyDescent="0.25">
      <c r="A551" s="36">
        <v>45017</v>
      </c>
      <c r="B551" s="37" t="s">
        <v>17</v>
      </c>
      <c r="C551" s="37" t="s">
        <v>18</v>
      </c>
      <c r="D551" s="37" t="s">
        <v>351</v>
      </c>
      <c r="E551" s="37" t="s">
        <v>20</v>
      </c>
      <c r="F551" s="37">
        <v>169</v>
      </c>
      <c r="G551" s="37" t="s">
        <v>298</v>
      </c>
      <c r="H551" s="37" t="s">
        <v>299</v>
      </c>
      <c r="I551" s="37">
        <v>1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/>
      <c r="P551" s="37"/>
      <c r="Q551" s="37"/>
      <c r="R551" s="40" t="str">
        <f t="shared" si="8"/>
        <v>05.10.10.120_169</v>
      </c>
      <c r="S551" s="37" t="str">
        <f>VLOOKUP(Таблица1[[#This Row],[ИД]],R$1:S$132,2,FALSE)</f>
        <v>Рыба и филе морских рыб горячего копчения (кроме сельди)</v>
      </c>
      <c r="T551" s="37" t="str">
        <f>VLOOKUP(Таблица1[[#This Row],[ОКЕИ]],'для единиц измирения'!$G$4:$H$1900,2,FALSE)</f>
        <v>тонн</v>
      </c>
      <c r="U551" s="38" t="str">
        <f>LEFT(Таблица1[[#This Row],[ОКПД]],2)</f>
        <v>10</v>
      </c>
    </row>
    <row r="552" spans="1:21" hidden="1" x14ac:dyDescent="0.25">
      <c r="A552" s="39">
        <v>45017</v>
      </c>
      <c r="B552" s="40" t="s">
        <v>17</v>
      </c>
      <c r="C552" s="40" t="s">
        <v>18</v>
      </c>
      <c r="D552" s="40" t="s">
        <v>351</v>
      </c>
      <c r="E552" s="40" t="s">
        <v>20</v>
      </c>
      <c r="F552" s="40">
        <v>169</v>
      </c>
      <c r="G552" s="40" t="s">
        <v>298</v>
      </c>
      <c r="H552" s="40" t="s">
        <v>30</v>
      </c>
      <c r="I552" s="40">
        <v>1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/>
      <c r="P552" s="40"/>
      <c r="Q552" s="40"/>
      <c r="R552" s="40" t="str">
        <f t="shared" si="8"/>
        <v>05.10.10.140_169</v>
      </c>
      <c r="S552" s="40" t="str">
        <f>VLOOKUP(Таблица1[[#This Row],[ИД]],R$1:S$132,2,FALSE)</f>
        <v>Консервы рыбные</v>
      </c>
      <c r="T552" s="40" t="str">
        <f>VLOOKUP(Таблица1[[#This Row],[ОКЕИ]],'для единиц измирения'!$G$4:$H$1900,2,FALSE)</f>
        <v>тыс.усл. банок</v>
      </c>
      <c r="U552" s="41" t="str">
        <f>LEFT(Таблица1[[#This Row],[ОКПД]],2)</f>
        <v>10</v>
      </c>
    </row>
    <row r="553" spans="1:21" hidden="1" x14ac:dyDescent="0.25">
      <c r="A553" s="36">
        <v>45017</v>
      </c>
      <c r="B553" s="37" t="s">
        <v>17</v>
      </c>
      <c r="C553" s="37" t="s">
        <v>18</v>
      </c>
      <c r="D553" s="37" t="s">
        <v>19</v>
      </c>
      <c r="E553" s="37" t="s">
        <v>20</v>
      </c>
      <c r="F553" s="37">
        <v>169</v>
      </c>
      <c r="G553" s="37" t="s">
        <v>298</v>
      </c>
      <c r="H553" s="37" t="s">
        <v>30</v>
      </c>
      <c r="I553" s="37">
        <v>1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106</v>
      </c>
      <c r="P553" s="37">
        <v>196.2962962962963</v>
      </c>
      <c r="Q553" s="37">
        <v>677.77777777777783</v>
      </c>
      <c r="R553" s="40" t="str">
        <f t="shared" si="8"/>
        <v>05.10.10.140_169</v>
      </c>
      <c r="S553" s="37" t="str">
        <f>VLOOKUP(Таблица1[[#This Row],[ИД]],R$1:S$132,2,FALSE)</f>
        <v>Консервы рыбные</v>
      </c>
      <c r="T553" s="37" t="str">
        <f>VLOOKUP(Таблица1[[#This Row],[ОКЕИ]],'для единиц измирения'!$G$4:$H$1900,2,FALSE)</f>
        <v>тонн</v>
      </c>
      <c r="U553" s="38" t="str">
        <f>LEFT(Таблица1[[#This Row],[ОКПД]],2)</f>
        <v>10</v>
      </c>
    </row>
    <row r="554" spans="1:21" hidden="1" x14ac:dyDescent="0.25">
      <c r="A554" s="39">
        <v>45017</v>
      </c>
      <c r="B554" s="40" t="s">
        <v>17</v>
      </c>
      <c r="C554" s="40" t="s">
        <v>18</v>
      </c>
      <c r="D554" s="40" t="s">
        <v>351</v>
      </c>
      <c r="E554" s="40" t="s">
        <v>20</v>
      </c>
      <c r="F554" s="40">
        <v>169</v>
      </c>
      <c r="G554" s="40" t="s">
        <v>298</v>
      </c>
      <c r="H554" s="40" t="s">
        <v>302</v>
      </c>
      <c r="I554" s="40">
        <v>1</v>
      </c>
      <c r="J554" s="40">
        <v>0</v>
      </c>
      <c r="K554" s="40">
        <v>0</v>
      </c>
      <c r="L554" s="40">
        <v>0</v>
      </c>
      <c r="M554" s="40">
        <v>0</v>
      </c>
      <c r="N554" s="40">
        <v>0</v>
      </c>
      <c r="O554" s="40"/>
      <c r="P554" s="40"/>
      <c r="Q554" s="40"/>
      <c r="R554" s="40" t="str">
        <f t="shared" si="8"/>
        <v>05.10.10.142_169</v>
      </c>
      <c r="S554" s="40" t="str">
        <f>VLOOKUP(Таблица1[[#This Row],[ИД]],R$1:S$132,2,FALSE)</f>
        <v>Консервы рыбные натуральные</v>
      </c>
      <c r="T554" s="40" t="str">
        <f>VLOOKUP(Таблица1[[#This Row],[ОКЕИ]],'для единиц измирения'!$G$4:$H$1900,2,FALSE)</f>
        <v>тыс.усл. банок</v>
      </c>
      <c r="U554" s="41" t="str">
        <f>LEFT(Таблица1[[#This Row],[ОКПД]],2)</f>
        <v>10</v>
      </c>
    </row>
    <row r="555" spans="1:21" hidden="1" x14ac:dyDescent="0.25">
      <c r="A555" s="36">
        <v>45017</v>
      </c>
      <c r="B555" s="37" t="s">
        <v>17</v>
      </c>
      <c r="C555" s="37" t="s">
        <v>18</v>
      </c>
      <c r="D555" s="37" t="s">
        <v>19</v>
      </c>
      <c r="E555" s="37" t="s">
        <v>20</v>
      </c>
      <c r="F555" s="37">
        <v>169</v>
      </c>
      <c r="G555" s="37" t="s">
        <v>298</v>
      </c>
      <c r="H555" s="37" t="s">
        <v>302</v>
      </c>
      <c r="I555" s="37">
        <v>1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106</v>
      </c>
      <c r="P555" s="37">
        <v>196.2962962962963</v>
      </c>
      <c r="Q555" s="37">
        <v>677.77777777777783</v>
      </c>
      <c r="R555" s="40" t="str">
        <f t="shared" si="8"/>
        <v>05.10.10.142_169</v>
      </c>
      <c r="S555" s="37" t="str">
        <f>VLOOKUP(Таблица1[[#This Row],[ИД]],R$1:S$132,2,FALSE)</f>
        <v>Консервы рыбные натуральные</v>
      </c>
      <c r="T555" s="37" t="str">
        <f>VLOOKUP(Таблица1[[#This Row],[ОКЕИ]],'для единиц измирения'!$G$4:$H$1900,2,FALSE)</f>
        <v>тонн</v>
      </c>
      <c r="U555" s="38" t="str">
        <f>LEFT(Таблица1[[#This Row],[ОКПД]],2)</f>
        <v>10</v>
      </c>
    </row>
    <row r="556" spans="1:21" hidden="1" x14ac:dyDescent="0.25">
      <c r="A556" s="39">
        <v>45017</v>
      </c>
      <c r="B556" s="40" t="s">
        <v>17</v>
      </c>
      <c r="C556" s="40" t="s">
        <v>18</v>
      </c>
      <c r="D556" s="40" t="s">
        <v>19</v>
      </c>
      <c r="E556" s="40" t="s">
        <v>20</v>
      </c>
      <c r="F556" s="40">
        <v>169</v>
      </c>
      <c r="G556" s="40" t="s">
        <v>298</v>
      </c>
      <c r="H556" s="40" t="s">
        <v>32</v>
      </c>
      <c r="I556" s="40">
        <v>2</v>
      </c>
      <c r="J556" s="40">
        <v>0</v>
      </c>
      <c r="K556" s="40">
        <v>0</v>
      </c>
      <c r="L556" s="40">
        <v>0</v>
      </c>
      <c r="M556" s="40">
        <v>0</v>
      </c>
      <c r="N556" s="40">
        <v>0</v>
      </c>
      <c r="O556" s="40">
        <v>350.97560975609758</v>
      </c>
      <c r="P556" s="40">
        <v>144.91440080563947</v>
      </c>
      <c r="Q556" s="40">
        <v>100.79463620561212</v>
      </c>
      <c r="R556" s="40" t="str">
        <f t="shared" si="8"/>
        <v>05.10.20.001.АГ_169</v>
      </c>
      <c r="S556" s="40" t="str">
        <f>VLOOKUP(Таблица1[[#This Row],[ИД]],R$1:S$132,2,FALSE)</f>
        <v>Консервы рыбные в масле</v>
      </c>
      <c r="T556" s="40" t="str">
        <f>VLOOKUP(Таблица1[[#This Row],[ОКЕИ]],'для единиц измирения'!$G$4:$H$1900,2,FALSE)</f>
        <v>тонн</v>
      </c>
      <c r="U556" s="41" t="str">
        <f>LEFT(Таблица1[[#This Row],[ОКПД]],2)</f>
        <v>10</v>
      </c>
    </row>
    <row r="557" spans="1:21" hidden="1" x14ac:dyDescent="0.25">
      <c r="A557" s="36">
        <v>45017</v>
      </c>
      <c r="B557" s="37" t="s">
        <v>17</v>
      </c>
      <c r="C557" s="37" t="s">
        <v>18</v>
      </c>
      <c r="D557" s="37" t="s">
        <v>351</v>
      </c>
      <c r="E557" s="37" t="s">
        <v>20</v>
      </c>
      <c r="F557" s="37">
        <v>169</v>
      </c>
      <c r="G557" s="37" t="s">
        <v>298</v>
      </c>
      <c r="H557" s="37" t="s">
        <v>32</v>
      </c>
      <c r="I557" s="37">
        <v>2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/>
      <c r="P557" s="37"/>
      <c r="Q557" s="37"/>
      <c r="R557" s="40" t="str">
        <f t="shared" si="8"/>
        <v>05.10.20.001.АГ_169</v>
      </c>
      <c r="S557" s="37" t="str">
        <f>VLOOKUP(Таблица1[[#This Row],[ИД]],R$1:S$132,2,FALSE)</f>
        <v>Консервы рыбные в масле</v>
      </c>
      <c r="T557" s="37" t="str">
        <f>VLOOKUP(Таблица1[[#This Row],[ОКЕИ]],'для единиц измирения'!$G$4:$H$1900,2,FALSE)</f>
        <v>тыс.усл. банок</v>
      </c>
      <c r="U557" s="38" t="str">
        <f>LEFT(Таблица1[[#This Row],[ОКПД]],2)</f>
        <v>10</v>
      </c>
    </row>
    <row r="558" spans="1:21" hidden="1" x14ac:dyDescent="0.25">
      <c r="A558" s="39">
        <v>45017</v>
      </c>
      <c r="B558" s="40" t="s">
        <v>17</v>
      </c>
      <c r="C558" s="40" t="s">
        <v>18</v>
      </c>
      <c r="D558" s="40" t="s">
        <v>351</v>
      </c>
      <c r="E558" s="40" t="s">
        <v>20</v>
      </c>
      <c r="F558" s="40">
        <v>169</v>
      </c>
      <c r="G558" s="40" t="s">
        <v>298</v>
      </c>
      <c r="H558" s="40" t="s">
        <v>35</v>
      </c>
      <c r="I558" s="40">
        <v>1</v>
      </c>
      <c r="J558" s="40">
        <v>0</v>
      </c>
      <c r="K558" s="40">
        <v>0</v>
      </c>
      <c r="L558" s="40">
        <v>0</v>
      </c>
      <c r="M558" s="40">
        <v>0</v>
      </c>
      <c r="N558" s="40">
        <v>0</v>
      </c>
      <c r="O558" s="40"/>
      <c r="P558" s="40"/>
      <c r="Q558" s="40"/>
      <c r="R558" s="40" t="str">
        <f t="shared" si="8"/>
        <v>05.10.20.002.АГ_169</v>
      </c>
      <c r="S558" s="40" t="str">
        <f>VLOOKUP(Таблица1[[#This Row],[ИД]],R$1:S$132,2,FALSE)</f>
        <v>Пресервы рыбные</v>
      </c>
      <c r="T558" s="40" t="str">
        <f>VLOOKUP(Таблица1[[#This Row],[ОКЕИ]],'для единиц измирения'!$G$4:$H$1900,2,FALSE)</f>
        <v>тыс.усл. банок</v>
      </c>
      <c r="U558" s="41" t="str">
        <f>LEFT(Таблица1[[#This Row],[ОКПД]],2)</f>
        <v>10</v>
      </c>
    </row>
    <row r="559" spans="1:21" hidden="1" x14ac:dyDescent="0.25">
      <c r="A559" s="36">
        <v>45017</v>
      </c>
      <c r="B559" s="37" t="s">
        <v>17</v>
      </c>
      <c r="C559" s="37" t="s">
        <v>18</v>
      </c>
      <c r="D559" s="37" t="s">
        <v>19</v>
      </c>
      <c r="E559" s="37" t="s">
        <v>20</v>
      </c>
      <c r="F559" s="37">
        <v>169</v>
      </c>
      <c r="G559" s="37" t="s">
        <v>298</v>
      </c>
      <c r="H559" s="37" t="s">
        <v>35</v>
      </c>
      <c r="I559" s="37">
        <v>1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106</v>
      </c>
      <c r="P559" s="37">
        <v>196.2962962962963</v>
      </c>
      <c r="Q559" s="37">
        <v>677.77777777777783</v>
      </c>
      <c r="R559" s="40" t="str">
        <f t="shared" si="8"/>
        <v>05.10.20.002.АГ_169</v>
      </c>
      <c r="S559" s="37" t="str">
        <f>VLOOKUP(Таблица1[[#This Row],[ИД]],R$1:S$132,2,FALSE)</f>
        <v>Пресервы рыбные</v>
      </c>
      <c r="T559" s="37" t="str">
        <f>VLOOKUP(Таблица1[[#This Row],[ОКЕИ]],'для единиц измирения'!$G$4:$H$1900,2,FALSE)</f>
        <v>тонн</v>
      </c>
      <c r="U559" s="38" t="str">
        <f>LEFT(Таблица1[[#This Row],[ОКПД]],2)</f>
        <v>10</v>
      </c>
    </row>
    <row r="560" spans="1:21" hidden="1" x14ac:dyDescent="0.25">
      <c r="A560" s="39">
        <v>45017</v>
      </c>
      <c r="B560" s="40" t="s">
        <v>17</v>
      </c>
      <c r="C560" s="40" t="s">
        <v>18</v>
      </c>
      <c r="D560" s="40" t="s">
        <v>19</v>
      </c>
      <c r="E560" s="40" t="s">
        <v>20</v>
      </c>
      <c r="F560" s="40">
        <v>169</v>
      </c>
      <c r="G560" s="40" t="s">
        <v>298</v>
      </c>
      <c r="H560" s="40" t="s">
        <v>38</v>
      </c>
      <c r="I560" s="40">
        <v>1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127.85714285714286</v>
      </c>
      <c r="P560" s="40">
        <v>778.26086956521738</v>
      </c>
      <c r="Q560" s="40">
        <v>447.12643678160919</v>
      </c>
      <c r="R560" s="40" t="str">
        <f t="shared" si="8"/>
        <v>05.20.10.110_169</v>
      </c>
      <c r="S560" s="40" t="str">
        <f>VLOOKUP(Таблица1[[#This Row],[ИД]],R$1:S$132,2,FALSE)</f>
        <v xml:space="preserve">Продукты готовые из рыбы прочие, не включенные в другие группировки </v>
      </c>
      <c r="T560" s="40" t="str">
        <f>VLOOKUP(Таблица1[[#This Row],[ОКЕИ]],'для единиц измирения'!$G$4:$H$1900,2,FALSE)</f>
        <v>тонн</v>
      </c>
      <c r="U560" s="41" t="str">
        <f>LEFT(Таблица1[[#This Row],[ОКПД]],2)</f>
        <v>10</v>
      </c>
    </row>
    <row r="561" spans="1:21" hidden="1" x14ac:dyDescent="0.25">
      <c r="A561" s="36">
        <v>45017</v>
      </c>
      <c r="B561" s="37" t="s">
        <v>17</v>
      </c>
      <c r="C561" s="37" t="s">
        <v>18</v>
      </c>
      <c r="D561" s="37" t="s">
        <v>351</v>
      </c>
      <c r="E561" s="37" t="s">
        <v>20</v>
      </c>
      <c r="F561" s="37">
        <v>169</v>
      </c>
      <c r="G561" s="37" t="s">
        <v>298</v>
      </c>
      <c r="H561" s="37" t="s">
        <v>38</v>
      </c>
      <c r="I561" s="37">
        <v>1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/>
      <c r="P561" s="37"/>
      <c r="Q561" s="37"/>
      <c r="R561" s="40" t="str">
        <f t="shared" si="8"/>
        <v>05.20.10.110_169</v>
      </c>
      <c r="S561" s="37" t="e">
        <f>VLOOKUP(Таблица1[[#This Row],[ИД]],R$1:S$132,2,FALSE)</f>
        <v>#N/A</v>
      </c>
      <c r="T561" s="37" t="str">
        <f>VLOOKUP(Таблица1[[#This Row],[ОКЕИ]],'для единиц измирения'!$G$4:$H$1900,2,FALSE)</f>
        <v>тонн</v>
      </c>
      <c r="U561" s="38" t="str">
        <f>LEFT(Таблица1[[#This Row],[ОКПД]],2)</f>
        <v>10</v>
      </c>
    </row>
    <row r="562" spans="1:21" hidden="1" x14ac:dyDescent="0.25">
      <c r="A562" s="39">
        <v>45017</v>
      </c>
      <c r="B562" s="40" t="s">
        <v>17</v>
      </c>
      <c r="C562" s="40" t="s">
        <v>18</v>
      </c>
      <c r="D562" s="40" t="s">
        <v>351</v>
      </c>
      <c r="E562" s="40" t="s">
        <v>20</v>
      </c>
      <c r="F562" s="40">
        <v>159</v>
      </c>
      <c r="G562" s="40" t="s">
        <v>298</v>
      </c>
      <c r="H562" s="40" t="s">
        <v>305</v>
      </c>
      <c r="I562" s="40">
        <v>1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/>
      <c r="P562" s="40"/>
      <c r="Q562" s="40"/>
      <c r="R562" s="40" t="str">
        <f t="shared" si="8"/>
        <v>06.20.10.001.АГ_159</v>
      </c>
      <c r="S562" s="40" t="e">
        <f>VLOOKUP(Таблица1[[#This Row],[ИД]],R$1:S$132,2,FALSE)</f>
        <v>#N/A</v>
      </c>
      <c r="T562" s="40" t="str">
        <f>VLOOKUP(Таблица1[[#This Row],[ОКЕИ]],'для единиц измирения'!$G$4:$H$1900,2,FALSE)</f>
        <v>тонн</v>
      </c>
      <c r="U562" s="41" t="str">
        <f>LEFT(Таблица1[[#This Row],[ОКПД]],2)</f>
        <v>10</v>
      </c>
    </row>
    <row r="563" spans="1:21" hidden="1" x14ac:dyDescent="0.25">
      <c r="A563" s="36">
        <v>45017</v>
      </c>
      <c r="B563" s="37" t="s">
        <v>17</v>
      </c>
      <c r="C563" s="37" t="s">
        <v>18</v>
      </c>
      <c r="D563" s="37" t="s">
        <v>19</v>
      </c>
      <c r="E563" s="37" t="s">
        <v>20</v>
      </c>
      <c r="F563" s="37">
        <v>159</v>
      </c>
      <c r="G563" s="37" t="s">
        <v>298</v>
      </c>
      <c r="H563" s="37" t="s">
        <v>305</v>
      </c>
      <c r="I563" s="37">
        <v>1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91.139240506329116</v>
      </c>
      <c r="P563" s="37">
        <v>112.5</v>
      </c>
      <c r="Q563" s="37">
        <v>108.8339222614841</v>
      </c>
      <c r="R563" s="40" t="str">
        <f t="shared" si="8"/>
        <v>06.20.10.001.АГ_159</v>
      </c>
      <c r="S563" s="37" t="e">
        <f>VLOOKUP(Таблица1[[#This Row],[ИД]],R$1:S$132,2,FALSE)</f>
        <v>#N/A</v>
      </c>
      <c r="T563" s="37" t="str">
        <f>VLOOKUP(Таблица1[[#This Row],[ОКЕИ]],'для единиц измирения'!$G$4:$H$1900,2,FALSE)</f>
        <v>тонн</v>
      </c>
      <c r="U563" s="38" t="str">
        <f>LEFT(Таблица1[[#This Row],[ОКПД]],2)</f>
        <v>10</v>
      </c>
    </row>
    <row r="564" spans="1:21" hidden="1" x14ac:dyDescent="0.25">
      <c r="A564" s="39">
        <v>45017</v>
      </c>
      <c r="B564" s="40" t="s">
        <v>17</v>
      </c>
      <c r="C564" s="40" t="s">
        <v>18</v>
      </c>
      <c r="D564" s="40" t="s">
        <v>19</v>
      </c>
      <c r="E564" s="40" t="s">
        <v>20</v>
      </c>
      <c r="F564" s="40">
        <v>159</v>
      </c>
      <c r="G564" s="40" t="s">
        <v>298</v>
      </c>
      <c r="H564" s="40" t="s">
        <v>309</v>
      </c>
      <c r="I564" s="40">
        <v>1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91.139240506329116</v>
      </c>
      <c r="P564" s="40">
        <v>112.5</v>
      </c>
      <c r="Q564" s="40">
        <v>108.8339222614841</v>
      </c>
      <c r="R564" s="40" t="str">
        <f t="shared" si="8"/>
        <v>06.20.10.110_159</v>
      </c>
      <c r="S564" s="40" t="e">
        <f>VLOOKUP(Таблица1[[#This Row],[ИД]],R$1:S$132,2,FALSE)</f>
        <v>#N/A</v>
      </c>
      <c r="T564" s="40" t="str">
        <f>VLOOKUP(Таблица1[[#This Row],[ОКЕИ]],'для единиц измирения'!$G$4:$H$1900,2,FALSE)</f>
        <v>тонн</v>
      </c>
      <c r="U564" s="41" t="str">
        <f>LEFT(Таблица1[[#This Row],[ОКПД]],2)</f>
        <v>10</v>
      </c>
    </row>
    <row r="565" spans="1:21" hidden="1" x14ac:dyDescent="0.25">
      <c r="A565" s="36">
        <v>45017</v>
      </c>
      <c r="B565" s="37" t="s">
        <v>17</v>
      </c>
      <c r="C565" s="37" t="s">
        <v>18</v>
      </c>
      <c r="D565" s="37" t="s">
        <v>351</v>
      </c>
      <c r="E565" s="37" t="s">
        <v>20</v>
      </c>
      <c r="F565" s="37">
        <v>159</v>
      </c>
      <c r="G565" s="37" t="s">
        <v>298</v>
      </c>
      <c r="H565" s="37" t="s">
        <v>309</v>
      </c>
      <c r="I565" s="37">
        <v>1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/>
      <c r="P565" s="37"/>
      <c r="Q565" s="37"/>
      <c r="R565" s="40" t="str">
        <f t="shared" si="8"/>
        <v>06.20.10.110_159</v>
      </c>
      <c r="S565" s="37" t="str">
        <f>VLOOKUP(Таблица1[[#This Row],[ИД]],R$1:S$132,2,FALSE)</f>
        <v>Беспозвоночные водные мороженые, сушеные, соленые или в рассоле, копченые прочие</v>
      </c>
      <c r="T565" s="37" t="str">
        <f>VLOOKUP(Таблица1[[#This Row],[ОКЕИ]],'для единиц измирения'!$G$4:$H$1900,2,FALSE)</f>
        <v>тонн</v>
      </c>
      <c r="U565" s="38" t="str">
        <f>LEFT(Таблица1[[#This Row],[ОКПД]],2)</f>
        <v>10</v>
      </c>
    </row>
    <row r="566" spans="1:21" hidden="1" x14ac:dyDescent="0.25">
      <c r="A566" s="39">
        <v>45017</v>
      </c>
      <c r="B566" s="40" t="s">
        <v>17</v>
      </c>
      <c r="C566" s="40" t="s">
        <v>18</v>
      </c>
      <c r="D566" s="40" t="s">
        <v>351</v>
      </c>
      <c r="E566" s="40" t="s">
        <v>20</v>
      </c>
      <c r="F566" s="40">
        <v>114</v>
      </c>
      <c r="G566" s="40" t="s">
        <v>298</v>
      </c>
      <c r="H566" s="40" t="s">
        <v>361</v>
      </c>
      <c r="I566" s="40">
        <v>1</v>
      </c>
      <c r="J566" s="40">
        <v>0</v>
      </c>
      <c r="K566" s="40">
        <v>0</v>
      </c>
      <c r="L566" s="40">
        <v>0</v>
      </c>
      <c r="M566" s="40">
        <v>0</v>
      </c>
      <c r="N566" s="40">
        <v>0</v>
      </c>
      <c r="O566" s="40"/>
      <c r="P566" s="40"/>
      <c r="Q566" s="40"/>
      <c r="R566" s="40" t="str">
        <f t="shared" si="8"/>
        <v>08.12.12_114</v>
      </c>
      <c r="S566" s="40" t="s">
        <v>851</v>
      </c>
      <c r="T566" s="40" t="str">
        <f>VLOOKUP(Таблица1[[#This Row],[ОКЕИ]],'для единиц измирения'!$G$4:$H$1900,2,FALSE)</f>
        <v>тыс.усл. банок</v>
      </c>
      <c r="U566" s="41" t="str">
        <f>LEFT(Таблица1[[#This Row],[ОКПД]],2)</f>
        <v>10</v>
      </c>
    </row>
    <row r="567" spans="1:21" hidden="1" x14ac:dyDescent="0.25">
      <c r="A567" s="36">
        <v>45017</v>
      </c>
      <c r="B567" s="37" t="s">
        <v>17</v>
      </c>
      <c r="C567" s="37" t="s">
        <v>18</v>
      </c>
      <c r="D567" s="37" t="s">
        <v>19</v>
      </c>
      <c r="E567" s="37" t="s">
        <v>20</v>
      </c>
      <c r="F567" s="37">
        <v>114</v>
      </c>
      <c r="G567" s="37" t="s">
        <v>298</v>
      </c>
      <c r="H567" s="37" t="s">
        <v>361</v>
      </c>
      <c r="I567" s="37">
        <v>1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/>
      <c r="P567" s="37"/>
      <c r="Q567" s="37"/>
      <c r="R567" s="40" t="str">
        <f t="shared" si="8"/>
        <v>08.12.12_114</v>
      </c>
      <c r="S567" s="37" t="s">
        <v>851</v>
      </c>
      <c r="T567" s="37" t="str">
        <f>VLOOKUP(Таблица1[[#This Row],[ОКЕИ]],'для единиц измирения'!$G$4:$H$1900,2,FALSE)</f>
        <v>тыс.усл. банок</v>
      </c>
      <c r="U567" s="38" t="str">
        <f>LEFT(Таблица1[[#This Row],[ОКПД]],2)</f>
        <v>10</v>
      </c>
    </row>
    <row r="568" spans="1:21" hidden="1" x14ac:dyDescent="0.25">
      <c r="A568" s="39">
        <v>45017</v>
      </c>
      <c r="B568" s="40" t="s">
        <v>17</v>
      </c>
      <c r="C568" s="40" t="s">
        <v>18</v>
      </c>
      <c r="D568" s="40" t="s">
        <v>351</v>
      </c>
      <c r="E568" s="40" t="s">
        <v>20</v>
      </c>
      <c r="F568" s="40">
        <v>114</v>
      </c>
      <c r="G568" s="40" t="s">
        <v>298</v>
      </c>
      <c r="H568" s="40" t="s">
        <v>358</v>
      </c>
      <c r="I568" s="40">
        <v>1</v>
      </c>
      <c r="J568" s="40">
        <v>0</v>
      </c>
      <c r="K568" s="40">
        <v>0</v>
      </c>
      <c r="L568" s="40">
        <v>0</v>
      </c>
      <c r="M568" s="40">
        <v>0</v>
      </c>
      <c r="N568" s="40">
        <v>0</v>
      </c>
      <c r="O568" s="40"/>
      <c r="P568" s="40"/>
      <c r="Q568" s="40"/>
      <c r="R568" s="40" t="str">
        <f t="shared" si="8"/>
        <v>08.12.12.160_114</v>
      </c>
      <c r="S568" s="40" t="s">
        <v>861</v>
      </c>
      <c r="T568" s="40" t="str">
        <f>VLOOKUP(Таблица1[[#This Row],[ОКЕИ]],'для единиц измирения'!$G$4:$H$1900,2,FALSE)</f>
        <v>тыс.усл. банок</v>
      </c>
      <c r="U568" s="41" t="str">
        <f>LEFT(Таблица1[[#This Row],[ОКПД]],2)</f>
        <v>10</v>
      </c>
    </row>
    <row r="569" spans="1:21" hidden="1" x14ac:dyDescent="0.25">
      <c r="A569" s="36">
        <v>45017</v>
      </c>
      <c r="B569" s="37" t="s">
        <v>17</v>
      </c>
      <c r="C569" s="37" t="s">
        <v>18</v>
      </c>
      <c r="D569" s="37" t="s">
        <v>19</v>
      </c>
      <c r="E569" s="37" t="s">
        <v>20</v>
      </c>
      <c r="F569" s="37">
        <v>114</v>
      </c>
      <c r="G569" s="37" t="s">
        <v>298</v>
      </c>
      <c r="H569" s="37" t="s">
        <v>358</v>
      </c>
      <c r="I569" s="37">
        <v>1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/>
      <c r="P569" s="37"/>
      <c r="Q569" s="37"/>
      <c r="R569" s="40" t="str">
        <f t="shared" si="8"/>
        <v>08.12.12.160_114</v>
      </c>
      <c r="S569" s="37" t="s">
        <v>861</v>
      </c>
      <c r="T569" s="37" t="str">
        <f>VLOOKUP(Таблица1[[#This Row],[ОКЕИ]],'для единиц измирения'!$G$4:$H$1900,2,FALSE)</f>
        <v>тонн</v>
      </c>
      <c r="U569" s="38" t="str">
        <f>LEFT(Таблица1[[#This Row],[ОКПД]],2)</f>
        <v>10</v>
      </c>
    </row>
    <row r="570" spans="1:21" hidden="1" x14ac:dyDescent="0.25">
      <c r="A570" s="39">
        <v>45017</v>
      </c>
      <c r="B570" s="40" t="s">
        <v>17</v>
      </c>
      <c r="C570" s="40" t="s">
        <v>18</v>
      </c>
      <c r="D570" s="40" t="s">
        <v>19</v>
      </c>
      <c r="E570" s="40" t="s">
        <v>20</v>
      </c>
      <c r="F570" s="40">
        <v>168</v>
      </c>
      <c r="G570" s="40" t="s">
        <v>298</v>
      </c>
      <c r="H570" s="40" t="s">
        <v>311</v>
      </c>
      <c r="I570" s="40">
        <v>1</v>
      </c>
      <c r="J570" s="40">
        <v>0</v>
      </c>
      <c r="K570" s="40">
        <v>0</v>
      </c>
      <c r="L570" s="40">
        <v>0</v>
      </c>
      <c r="M570" s="40">
        <v>0</v>
      </c>
      <c r="N570" s="40">
        <v>0</v>
      </c>
      <c r="O570" s="40">
        <v>70.588235294117652</v>
      </c>
      <c r="P570" s="40">
        <v>171.42857142857142</v>
      </c>
      <c r="Q570" s="40">
        <v>350</v>
      </c>
      <c r="R570" s="40" t="str">
        <f t="shared" si="8"/>
        <v>10.13.13_168</v>
      </c>
      <c r="S570" s="40" t="str">
        <f>VLOOKUP(Таблица1[[#This Row],[ИД]],R$1:S$132,2,FALSE)</f>
        <v>Сыры; молокосодержащие продукты с заменителем молочного жира, произведенные по технологии сыра; творог</v>
      </c>
      <c r="T570" s="40" t="str">
        <f>VLOOKUP(Таблица1[[#This Row],[ОКЕИ]],'для единиц измирения'!$G$4:$H$1900,2,FALSE)</f>
        <v>тонн</v>
      </c>
      <c r="U570" s="41" t="str">
        <f>LEFT(Таблица1[[#This Row],[ОКПД]],2)</f>
        <v>10</v>
      </c>
    </row>
    <row r="571" spans="1:21" hidden="1" x14ac:dyDescent="0.25">
      <c r="A571" s="36">
        <v>45017</v>
      </c>
      <c r="B571" s="37" t="s">
        <v>17</v>
      </c>
      <c r="C571" s="37" t="s">
        <v>18</v>
      </c>
      <c r="D571" s="37" t="s">
        <v>351</v>
      </c>
      <c r="E571" s="37" t="s">
        <v>20</v>
      </c>
      <c r="F571" s="37">
        <v>168</v>
      </c>
      <c r="G571" s="37" t="s">
        <v>298</v>
      </c>
      <c r="H571" s="37" t="s">
        <v>311</v>
      </c>
      <c r="I571" s="37">
        <v>1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/>
      <c r="P571" s="37"/>
      <c r="Q571" s="37"/>
      <c r="R571" s="40" t="str">
        <f t="shared" si="8"/>
        <v>10.13.13_168</v>
      </c>
      <c r="S571" s="37" t="str">
        <f>VLOOKUP(Таблица1[[#This Row],[ИД]],R$1:S$132,2,FALSE)</f>
        <v>Сыр и творог, включая творог и творожные продукты для детей раннего возраста</v>
      </c>
      <c r="T571" s="37" t="str">
        <f>VLOOKUP(Таблица1[[#This Row],[ОКЕИ]],'для единиц измирения'!$G$4:$H$1900,2,FALSE)</f>
        <v>тонн</v>
      </c>
      <c r="U571" s="38" t="str">
        <f>LEFT(Таблица1[[#This Row],[ОКПД]],2)</f>
        <v>10</v>
      </c>
    </row>
    <row r="572" spans="1:21" hidden="1" x14ac:dyDescent="0.25">
      <c r="A572" s="39">
        <v>45017</v>
      </c>
      <c r="B572" s="40" t="s">
        <v>17</v>
      </c>
      <c r="C572" s="40" t="s">
        <v>18</v>
      </c>
      <c r="D572" s="40" t="s">
        <v>351</v>
      </c>
      <c r="E572" s="40" t="s">
        <v>20</v>
      </c>
      <c r="F572" s="40">
        <v>168</v>
      </c>
      <c r="G572" s="40" t="s">
        <v>298</v>
      </c>
      <c r="H572" s="40" t="s">
        <v>40</v>
      </c>
      <c r="I572" s="40">
        <v>2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/>
      <c r="P572" s="40"/>
      <c r="Q572" s="40"/>
      <c r="R572" s="40" t="str">
        <f t="shared" si="8"/>
        <v>10.13.14.002.АГ_168</v>
      </c>
      <c r="S572" s="40" t="str">
        <f>VLOOKUP(Таблица1[[#This Row],[ИД]],R$1:S$132,2,FALSE)</f>
        <v>Сыры</v>
      </c>
      <c r="T572" s="40" t="str">
        <f>VLOOKUP(Таблица1[[#This Row],[ОКЕИ]],'для единиц измирения'!$G$4:$H$1900,2,FALSE)</f>
        <v>тонн</v>
      </c>
      <c r="U572" s="41" t="str">
        <f>LEFT(Таблица1[[#This Row],[ОКПД]],2)</f>
        <v>10</v>
      </c>
    </row>
    <row r="573" spans="1:21" hidden="1" x14ac:dyDescent="0.25">
      <c r="A573" s="36">
        <v>45017</v>
      </c>
      <c r="B573" s="37" t="s">
        <v>17</v>
      </c>
      <c r="C573" s="37" t="s">
        <v>18</v>
      </c>
      <c r="D573" s="37" t="s">
        <v>19</v>
      </c>
      <c r="E573" s="37" t="s">
        <v>20</v>
      </c>
      <c r="F573" s="37">
        <v>168</v>
      </c>
      <c r="G573" s="37" t="s">
        <v>298</v>
      </c>
      <c r="H573" s="37" t="s">
        <v>40</v>
      </c>
      <c r="I573" s="37">
        <v>2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81.042654028436019</v>
      </c>
      <c r="P573" s="37">
        <v>82.343499197431782</v>
      </c>
      <c r="Q573" s="37">
        <v>98.041185334003018</v>
      </c>
      <c r="R573" s="40" t="str">
        <f t="shared" si="8"/>
        <v>10.13.14.002.АГ_168</v>
      </c>
      <c r="S573" s="37" t="str">
        <f>VLOOKUP(Таблица1[[#This Row],[ИД]],R$1:S$132,2,FALSE)</f>
        <v>Творог</v>
      </c>
      <c r="T573" s="37" t="str">
        <f>VLOOKUP(Таблица1[[#This Row],[ОКЕИ]],'для единиц измирения'!$G$4:$H$1900,2,FALSE)</f>
        <v>тонн</v>
      </c>
      <c r="U573" s="38" t="str">
        <f>LEFT(Таблица1[[#This Row],[ОКПД]],2)</f>
        <v>10</v>
      </c>
    </row>
    <row r="574" spans="1:21" hidden="1" x14ac:dyDescent="0.25">
      <c r="A574" s="39">
        <v>45017</v>
      </c>
      <c r="B574" s="40" t="s">
        <v>17</v>
      </c>
      <c r="C574" s="40" t="s">
        <v>18</v>
      </c>
      <c r="D574" s="40" t="s">
        <v>19</v>
      </c>
      <c r="E574" s="40" t="s">
        <v>20</v>
      </c>
      <c r="F574" s="40">
        <v>168</v>
      </c>
      <c r="G574" s="40" t="s">
        <v>298</v>
      </c>
      <c r="H574" s="40" t="s">
        <v>43</v>
      </c>
      <c r="I574" s="40">
        <v>2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91.646191646191653</v>
      </c>
      <c r="P574" s="40">
        <v>88.80952380952381</v>
      </c>
      <c r="Q574" s="40">
        <v>98.206278026905835</v>
      </c>
      <c r="R574" s="40" t="str">
        <f t="shared" si="8"/>
        <v>10.13.14.100_168</v>
      </c>
      <c r="S574" s="40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574" s="40" t="str">
        <f>VLOOKUP(Таблица1[[#This Row],[ОКЕИ]],'для единиц измирения'!$G$4:$H$1900,2,FALSE)</f>
        <v>тонн</v>
      </c>
      <c r="U574" s="41" t="str">
        <f>LEFT(Таблица1[[#This Row],[ОКПД]],2)</f>
        <v>10</v>
      </c>
    </row>
    <row r="575" spans="1:21" hidden="1" x14ac:dyDescent="0.25">
      <c r="A575" s="36">
        <v>45017</v>
      </c>
      <c r="B575" s="37" t="s">
        <v>17</v>
      </c>
      <c r="C575" s="37" t="s">
        <v>18</v>
      </c>
      <c r="D575" s="37" t="s">
        <v>351</v>
      </c>
      <c r="E575" s="37" t="s">
        <v>20</v>
      </c>
      <c r="F575" s="37">
        <v>168</v>
      </c>
      <c r="G575" s="37" t="s">
        <v>298</v>
      </c>
      <c r="H575" s="37" t="s">
        <v>43</v>
      </c>
      <c r="I575" s="37">
        <v>2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/>
      <c r="P575" s="37"/>
      <c r="Q575" s="37"/>
      <c r="R575" s="40" t="str">
        <f t="shared" si="8"/>
        <v>10.13.14.100_168</v>
      </c>
      <c r="S575" s="37" t="str">
        <f>VLOOKUP(Таблица1[[#This Row],[ИД]],R$1:S$132,2,FALSE)</f>
        <v>Творог зерненый без вкусовых компонентов</v>
      </c>
      <c r="T575" s="37" t="str">
        <f>VLOOKUP(Таблица1[[#This Row],[ОКЕИ]],'для единиц измирения'!$G$4:$H$1900,2,FALSE)</f>
        <v>тонн</v>
      </c>
      <c r="U575" s="38" t="str">
        <f>LEFT(Таблица1[[#This Row],[ОКПД]],2)</f>
        <v>10</v>
      </c>
    </row>
    <row r="576" spans="1:21" hidden="1" x14ac:dyDescent="0.25">
      <c r="A576" s="39">
        <v>45017</v>
      </c>
      <c r="B576" s="40" t="s">
        <v>17</v>
      </c>
      <c r="C576" s="40" t="s">
        <v>18</v>
      </c>
      <c r="D576" s="40" t="s">
        <v>351</v>
      </c>
      <c r="E576" s="40" t="s">
        <v>20</v>
      </c>
      <c r="F576" s="40">
        <v>168</v>
      </c>
      <c r="G576" s="40" t="s">
        <v>298</v>
      </c>
      <c r="H576" s="40" t="s">
        <v>45</v>
      </c>
      <c r="I576" s="40">
        <v>2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/>
      <c r="P576" s="40"/>
      <c r="Q576" s="40"/>
      <c r="R576" s="40" t="str">
        <f t="shared" si="8"/>
        <v>10.13.14.400_168</v>
      </c>
      <c r="S576" s="40" t="str">
        <f>VLOOKUP(Таблица1[[#This Row],[ИД]],R$1:S$132,2,FALSE)</f>
        <v>Продукты кисломолочные (кроме творога и продуктов из творога)</v>
      </c>
      <c r="T576" s="40" t="str">
        <f>VLOOKUP(Таблица1[[#This Row],[ОКЕИ]],'для единиц измирения'!$G$4:$H$1900,2,FALSE)</f>
        <v>тонн</v>
      </c>
      <c r="U576" s="41" t="str">
        <f>LEFT(Таблица1[[#This Row],[ОКПД]],2)</f>
        <v>10</v>
      </c>
    </row>
    <row r="577" spans="1:21" hidden="1" x14ac:dyDescent="0.25">
      <c r="A577" s="36">
        <v>45017</v>
      </c>
      <c r="B577" s="37" t="s">
        <v>17</v>
      </c>
      <c r="C577" s="37" t="s">
        <v>18</v>
      </c>
      <c r="D577" s="37" t="s">
        <v>19</v>
      </c>
      <c r="E577" s="37" t="s">
        <v>20</v>
      </c>
      <c r="F577" s="37">
        <v>168</v>
      </c>
      <c r="G577" s="37" t="s">
        <v>298</v>
      </c>
      <c r="H577" s="37" t="s">
        <v>45</v>
      </c>
      <c r="I577" s="37">
        <v>2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59.330143540669859</v>
      </c>
      <c r="P577" s="37">
        <v>68.888888888888886</v>
      </c>
      <c r="Q577" s="37">
        <v>101.75131348511384</v>
      </c>
      <c r="R577" s="40" t="str">
        <f t="shared" si="8"/>
        <v>10.13.14.400_168</v>
      </c>
      <c r="S577" s="37" t="str">
        <f>VLOOKUP(Таблица1[[#This Row],[ИД]],R$1:S$132,2,FALSE)</f>
        <v>Продукты кисломолочные (кроме сметаны)</v>
      </c>
      <c r="T577" s="37" t="str">
        <f>VLOOKUP(Таблица1[[#This Row],[ОКЕИ]],'для единиц измирения'!$G$4:$H$1900,2,FALSE)</f>
        <v>тонн</v>
      </c>
      <c r="U577" s="38" t="str">
        <f>LEFT(Таблица1[[#This Row],[ОКПД]],2)</f>
        <v>10</v>
      </c>
    </row>
    <row r="578" spans="1:21" hidden="1" x14ac:dyDescent="0.25">
      <c r="A578" s="39">
        <v>45017</v>
      </c>
      <c r="B578" s="40" t="s">
        <v>17</v>
      </c>
      <c r="C578" s="40" t="s">
        <v>18</v>
      </c>
      <c r="D578" s="40" t="s">
        <v>351</v>
      </c>
      <c r="E578" s="40" t="s">
        <v>20</v>
      </c>
      <c r="F578" s="40">
        <v>168</v>
      </c>
      <c r="G578" s="40" t="s">
        <v>298</v>
      </c>
      <c r="H578" s="40" t="s">
        <v>47</v>
      </c>
      <c r="I578" s="40">
        <v>1</v>
      </c>
      <c r="J578" s="40">
        <v>0</v>
      </c>
      <c r="K578" s="40">
        <v>0</v>
      </c>
      <c r="L578" s="40">
        <v>0</v>
      </c>
      <c r="M578" s="40">
        <v>0</v>
      </c>
      <c r="N578" s="40">
        <v>0</v>
      </c>
      <c r="O578" s="40"/>
      <c r="P578" s="40"/>
      <c r="Q578" s="40"/>
      <c r="R578" s="40" t="str">
        <f t="shared" si="8"/>
        <v>10.13.14.500_168</v>
      </c>
      <c r="S578" s="40" t="str">
        <f>VLOOKUP(Таблица1[[#This Row],[ИД]],R$1:S$132,2,FALSE)</f>
        <v>Йогурт</v>
      </c>
      <c r="T578" s="40" t="str">
        <f>VLOOKUP(Таблица1[[#This Row],[ОКЕИ]],'для единиц измирения'!$G$4:$H$1900,2,FALSE)</f>
        <v>тонн</v>
      </c>
      <c r="U578" s="41" t="str">
        <f>LEFT(Таблица1[[#This Row],[ОКПД]],2)</f>
        <v>10</v>
      </c>
    </row>
    <row r="579" spans="1:21" hidden="1" x14ac:dyDescent="0.25">
      <c r="A579" s="36">
        <v>45017</v>
      </c>
      <c r="B579" s="37" t="s">
        <v>17</v>
      </c>
      <c r="C579" s="37" t="s">
        <v>18</v>
      </c>
      <c r="D579" s="37" t="s">
        <v>19</v>
      </c>
      <c r="E579" s="37" t="s">
        <v>20</v>
      </c>
      <c r="F579" s="37">
        <v>168</v>
      </c>
      <c r="G579" s="37" t="s">
        <v>298</v>
      </c>
      <c r="H579" s="37" t="s">
        <v>47</v>
      </c>
      <c r="I579" s="37">
        <v>1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94.117647058823536</v>
      </c>
      <c r="P579" s="37">
        <v>69.565217391304344</v>
      </c>
      <c r="Q579" s="37">
        <v>69.512195121951223</v>
      </c>
      <c r="R579" s="40" t="str">
        <f t="shared" ref="R579:R642" si="9">CONCATENATE(H579,E579,F579)</f>
        <v>10.13.14.500_168</v>
      </c>
      <c r="S579" s="37" t="str">
        <f>VLOOKUP(Таблица1[[#This Row],[ИД]],R$1:S$132,2,FALSE)</f>
        <v>Ряженка и варенец</v>
      </c>
      <c r="T579" s="37" t="str">
        <f>VLOOKUP(Таблица1[[#This Row],[ОКЕИ]],'для единиц измирения'!$G$4:$H$1900,2,FALSE)</f>
        <v>тонн</v>
      </c>
      <c r="U579" s="38" t="str">
        <f>LEFT(Таблица1[[#This Row],[ОКПД]],2)</f>
        <v>10</v>
      </c>
    </row>
    <row r="580" spans="1:21" hidden="1" x14ac:dyDescent="0.25">
      <c r="A580" s="39">
        <v>45017</v>
      </c>
      <c r="B580" s="40" t="s">
        <v>17</v>
      </c>
      <c r="C580" s="40" t="s">
        <v>18</v>
      </c>
      <c r="D580" s="40" t="s">
        <v>351</v>
      </c>
      <c r="E580" s="40" t="s">
        <v>20</v>
      </c>
      <c r="F580" s="40">
        <v>168</v>
      </c>
      <c r="G580" s="40" t="s">
        <v>298</v>
      </c>
      <c r="H580" s="40" t="s">
        <v>49</v>
      </c>
      <c r="I580" s="40">
        <v>2</v>
      </c>
      <c r="J580" s="40">
        <v>0</v>
      </c>
      <c r="K580" s="40">
        <v>0</v>
      </c>
      <c r="L580" s="40">
        <v>0</v>
      </c>
      <c r="M580" s="40">
        <v>0</v>
      </c>
      <c r="N580" s="40">
        <v>0</v>
      </c>
      <c r="O580" s="40"/>
      <c r="P580" s="40"/>
      <c r="Q580" s="40"/>
      <c r="R580" s="40" t="str">
        <f t="shared" si="9"/>
        <v>10.13.14.600_168</v>
      </c>
      <c r="S580" s="40" t="str">
        <f>VLOOKUP(Таблица1[[#This Row],[ИД]],R$1:S$132,2,FALSE)</f>
        <v>Кефир</v>
      </c>
      <c r="T580" s="40" t="str">
        <f>VLOOKUP(Таблица1[[#This Row],[ОКЕИ]],'для единиц измирения'!$G$4:$H$1900,2,FALSE)</f>
        <v>тонн</v>
      </c>
      <c r="U580" s="41" t="str">
        <f>LEFT(Таблица1[[#This Row],[ОКПД]],2)</f>
        <v>10</v>
      </c>
    </row>
    <row r="581" spans="1:21" hidden="1" x14ac:dyDescent="0.25">
      <c r="A581" s="36">
        <v>45017</v>
      </c>
      <c r="B581" s="37" t="s">
        <v>17</v>
      </c>
      <c r="C581" s="37" t="s">
        <v>18</v>
      </c>
      <c r="D581" s="37" t="s">
        <v>19</v>
      </c>
      <c r="E581" s="37" t="s">
        <v>20</v>
      </c>
      <c r="F581" s="37">
        <v>168</v>
      </c>
      <c r="G581" s="37" t="s">
        <v>298</v>
      </c>
      <c r="H581" s="37" t="s">
        <v>49</v>
      </c>
      <c r="I581" s="37">
        <v>2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52.406417112299465</v>
      </c>
      <c r="P581" s="37">
        <v>53.846153846153847</v>
      </c>
      <c r="Q581" s="37">
        <v>88.142292490118578</v>
      </c>
      <c r="R581" s="40" t="str">
        <f t="shared" si="9"/>
        <v>10.13.14.600_168</v>
      </c>
      <c r="S581" s="37" t="str">
        <f>VLOOKUP(Таблица1[[#This Row],[ИД]],R$1:S$132,2,FALSE)</f>
        <v>Простокваша, в том числе мечниковская</v>
      </c>
      <c r="T581" s="37" t="str">
        <f>VLOOKUP(Таблица1[[#This Row],[ОКЕИ]],'для единиц измирения'!$G$4:$H$1900,2,FALSE)</f>
        <v>тонн</v>
      </c>
      <c r="U581" s="38" t="str">
        <f>LEFT(Таблица1[[#This Row],[ОКПД]],2)</f>
        <v>10</v>
      </c>
    </row>
    <row r="582" spans="1:21" hidden="1" x14ac:dyDescent="0.25">
      <c r="A582" s="39">
        <v>45017</v>
      </c>
      <c r="B582" s="40" t="s">
        <v>17</v>
      </c>
      <c r="C582" s="40" t="s">
        <v>18</v>
      </c>
      <c r="D582" s="40" t="s">
        <v>351</v>
      </c>
      <c r="E582" s="40" t="s">
        <v>20</v>
      </c>
      <c r="F582" s="40">
        <v>168</v>
      </c>
      <c r="G582" s="40" t="s">
        <v>298</v>
      </c>
      <c r="H582" s="40" t="s">
        <v>51</v>
      </c>
      <c r="I582" s="40">
        <v>1</v>
      </c>
      <c r="J582" s="40">
        <v>0</v>
      </c>
      <c r="K582" s="40">
        <v>0</v>
      </c>
      <c r="L582" s="40">
        <v>0</v>
      </c>
      <c r="M582" s="40">
        <v>0</v>
      </c>
      <c r="N582" s="40">
        <v>0</v>
      </c>
      <c r="O582" s="40"/>
      <c r="P582" s="40"/>
      <c r="Q582" s="40"/>
      <c r="R582" s="40" t="str">
        <f t="shared" si="9"/>
        <v>10.13.14.610_168</v>
      </c>
      <c r="S582" s="40" t="str">
        <f>VLOOKUP(Таблица1[[#This Row],[ИД]],R$1:S$132,2,FALSE)</f>
        <v>Сметана</v>
      </c>
      <c r="T582" s="40" t="str">
        <f>VLOOKUP(Таблица1[[#This Row],[ОКЕИ]],'для единиц измирения'!$G$4:$H$1900,2,FALSE)</f>
        <v>тонн</v>
      </c>
      <c r="U582" s="41" t="str">
        <f>LEFT(Таблица1[[#This Row],[ОКПД]],2)</f>
        <v>10</v>
      </c>
    </row>
    <row r="583" spans="1:21" hidden="1" x14ac:dyDescent="0.25">
      <c r="A583" s="36">
        <v>45017</v>
      </c>
      <c r="B583" s="37" t="s">
        <v>17</v>
      </c>
      <c r="C583" s="37" t="s">
        <v>18</v>
      </c>
      <c r="D583" s="37" t="s">
        <v>19</v>
      </c>
      <c r="E583" s="37" t="s">
        <v>20</v>
      </c>
      <c r="F583" s="37">
        <v>168</v>
      </c>
      <c r="G583" s="37" t="s">
        <v>298</v>
      </c>
      <c r="H583" s="37" t="s">
        <v>51</v>
      </c>
      <c r="I583" s="37">
        <v>1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58.695652173913047</v>
      </c>
      <c r="P583" s="37">
        <v>62.307692307692307</v>
      </c>
      <c r="Q583" s="37">
        <v>89.285714285714292</v>
      </c>
      <c r="R583" s="40" t="str">
        <f t="shared" si="9"/>
        <v>10.13.14.610_168</v>
      </c>
      <c r="S583" s="37" t="str">
        <f>VLOOKUP(Таблица1[[#This Row],[ИД]],R$1:S$132,2,FALSE)</f>
        <v>Сыворотка</v>
      </c>
      <c r="T583" s="37" t="str">
        <f>VLOOKUP(Таблица1[[#This Row],[ОКЕИ]],'для единиц измирения'!$G$4:$H$1900,2,FALSE)</f>
        <v>тонн</v>
      </c>
      <c r="U583" s="38" t="str">
        <f>LEFT(Таблица1[[#This Row],[ОКПД]],2)</f>
        <v>10</v>
      </c>
    </row>
    <row r="584" spans="1:21" hidden="1" x14ac:dyDescent="0.25">
      <c r="A584" s="39">
        <v>45017</v>
      </c>
      <c r="B584" s="40" t="s">
        <v>17</v>
      </c>
      <c r="C584" s="40" t="s">
        <v>18</v>
      </c>
      <c r="D584" s="40" t="s">
        <v>19</v>
      </c>
      <c r="E584" s="40" t="s">
        <v>20</v>
      </c>
      <c r="F584" s="40">
        <v>168</v>
      </c>
      <c r="G584" s="40" t="s">
        <v>298</v>
      </c>
      <c r="H584" s="40" t="s">
        <v>53</v>
      </c>
      <c r="I584" s="40">
        <v>1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34.693877551020407</v>
      </c>
      <c r="P584" s="40">
        <v>32.692307692307693</v>
      </c>
      <c r="Q584" s="40">
        <v>85.211267605633807</v>
      </c>
      <c r="R584" s="40" t="str">
        <f t="shared" si="9"/>
        <v>10.13.14.620_168</v>
      </c>
      <c r="S584" s="40" t="str">
        <f>VLOOKUP(Таблица1[[#This Row],[ИД]],R$1:S$132,2,FALSE)</f>
        <v>Сыворотка молочная</v>
      </c>
      <c r="T584" s="40" t="str">
        <f>VLOOKUP(Таблица1[[#This Row],[ОКЕИ]],'для единиц измирения'!$G$4:$H$1900,2,FALSE)</f>
        <v>тонн</v>
      </c>
      <c r="U584" s="41" t="str">
        <f>LEFT(Таблица1[[#This Row],[ОКПД]],2)</f>
        <v>10</v>
      </c>
    </row>
    <row r="585" spans="1:21" hidden="1" x14ac:dyDescent="0.25">
      <c r="A585" s="36">
        <v>45017</v>
      </c>
      <c r="B585" s="37" t="s">
        <v>17</v>
      </c>
      <c r="C585" s="37" t="s">
        <v>18</v>
      </c>
      <c r="D585" s="37" t="s">
        <v>351</v>
      </c>
      <c r="E585" s="37" t="s">
        <v>20</v>
      </c>
      <c r="F585" s="37">
        <v>168</v>
      </c>
      <c r="G585" s="37" t="s">
        <v>298</v>
      </c>
      <c r="H585" s="37" t="s">
        <v>53</v>
      </c>
      <c r="I585" s="37">
        <v>1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/>
      <c r="P585" s="37"/>
      <c r="Q585" s="37"/>
      <c r="R585" s="40" t="str">
        <f t="shared" si="9"/>
        <v>10.13.14.620_168</v>
      </c>
      <c r="S585" s="37" t="str">
        <f>VLOOKUP(Таблица1[[#This Row],[ИД]],R$1:S$132,2,FALSE)</f>
        <v>Продукты из сыворотки</v>
      </c>
      <c r="T585" s="37" t="str">
        <f>VLOOKUP(Таблица1[[#This Row],[ОКЕИ]],'для единиц измирения'!$G$4:$H$1900,2,FALSE)</f>
        <v>тонн</v>
      </c>
      <c r="U585" s="38" t="str">
        <f>LEFT(Таблица1[[#This Row],[ОКПД]],2)</f>
        <v>10</v>
      </c>
    </row>
    <row r="586" spans="1:21" hidden="1" x14ac:dyDescent="0.25">
      <c r="A586" s="39">
        <v>45017</v>
      </c>
      <c r="B586" s="40" t="s">
        <v>17</v>
      </c>
      <c r="C586" s="40" t="s">
        <v>18</v>
      </c>
      <c r="D586" s="40" t="s">
        <v>19</v>
      </c>
      <c r="E586" s="40" t="s">
        <v>20</v>
      </c>
      <c r="F586" s="40">
        <v>168</v>
      </c>
      <c r="G586" s="40" t="s">
        <v>298</v>
      </c>
      <c r="H586" s="40" t="s">
        <v>55</v>
      </c>
      <c r="I586" s="40">
        <v>5</v>
      </c>
      <c r="J586" s="40">
        <v>9.67</v>
      </c>
      <c r="K586" s="40">
        <v>10.37</v>
      </c>
      <c r="L586" s="40">
        <v>9.9</v>
      </c>
      <c r="M586" s="40">
        <v>36.92</v>
      </c>
      <c r="N586" s="40">
        <v>39.33</v>
      </c>
      <c r="O586" s="40">
        <v>93.249758919961423</v>
      </c>
      <c r="P586" s="40">
        <v>97.676767676767682</v>
      </c>
      <c r="Q586" s="40">
        <v>93.87236206458175</v>
      </c>
      <c r="R586" s="40" t="str">
        <f t="shared" si="9"/>
        <v>10.13.14.700_168</v>
      </c>
      <c r="S586" s="40" t="str">
        <f>VLOOKUP(Таблица1[[#This Row],[ИД]],R$1:S$132,2,FALSE)</f>
        <v>Продукция молочная, не включенная в другие группировки</v>
      </c>
      <c r="T586" s="40" t="str">
        <f>VLOOKUP(Таблица1[[#This Row],[ОКЕИ]],'для единиц измирения'!$G$4:$H$1900,2,FALSE)</f>
        <v>тонн</v>
      </c>
      <c r="U586" s="41" t="str">
        <f>LEFT(Таблица1[[#This Row],[ОКПД]],2)</f>
        <v>10</v>
      </c>
    </row>
    <row r="587" spans="1:21" hidden="1" x14ac:dyDescent="0.25">
      <c r="A587" s="36">
        <v>45017</v>
      </c>
      <c r="B587" s="37" t="s">
        <v>17</v>
      </c>
      <c r="C587" s="37" t="s">
        <v>18</v>
      </c>
      <c r="D587" s="37" t="s">
        <v>351</v>
      </c>
      <c r="E587" s="37" t="s">
        <v>20</v>
      </c>
      <c r="F587" s="37">
        <v>168</v>
      </c>
      <c r="G587" s="37" t="s">
        <v>298</v>
      </c>
      <c r="H587" s="37" t="s">
        <v>55</v>
      </c>
      <c r="I587" s="37">
        <v>5</v>
      </c>
      <c r="J587" s="37"/>
      <c r="K587" s="37"/>
      <c r="L587" s="37"/>
      <c r="M587" s="37"/>
      <c r="N587" s="37"/>
      <c r="O587" s="37"/>
      <c r="P587" s="37"/>
      <c r="Q587" s="37"/>
      <c r="R587" s="40" t="str">
        <f t="shared" si="9"/>
        <v>10.13.14.700_168</v>
      </c>
      <c r="S587" s="37" t="str">
        <f>VLOOKUP(Таблица1[[#This Row],[ИД]],R$1:S$132,2,FALSE)</f>
        <v>Продукты термически обработанные после сквашивания йогуртные, кефирные и прочие</v>
      </c>
      <c r="T587" s="37" t="str">
        <f>VLOOKUP(Таблица1[[#This Row],[ОКЕИ]],'для единиц измирения'!$G$4:$H$1900,2,FALSE)</f>
        <v>тонн</v>
      </c>
      <c r="U587" s="38" t="str">
        <f>LEFT(Таблица1[[#This Row],[ОКПД]],2)</f>
        <v>10</v>
      </c>
    </row>
    <row r="588" spans="1:21" hidden="1" x14ac:dyDescent="0.25">
      <c r="A588" s="39">
        <v>45017</v>
      </c>
      <c r="B588" s="40" t="s">
        <v>17</v>
      </c>
      <c r="C588" s="40" t="s">
        <v>18</v>
      </c>
      <c r="D588" s="40" t="s">
        <v>19</v>
      </c>
      <c r="E588" s="40" t="s">
        <v>20</v>
      </c>
      <c r="F588" s="40">
        <v>168</v>
      </c>
      <c r="G588" s="40" t="s">
        <v>298</v>
      </c>
      <c r="H588" s="40" t="s">
        <v>58</v>
      </c>
      <c r="I588" s="40"/>
      <c r="J588" s="40"/>
      <c r="K588" s="40"/>
      <c r="L588" s="40">
        <v>0.38</v>
      </c>
      <c r="M588" s="40"/>
      <c r="N588" s="40">
        <v>1.26</v>
      </c>
      <c r="O588" s="40"/>
      <c r="P588" s="40"/>
      <c r="Q588" s="40"/>
      <c r="R588" s="40" t="str">
        <f t="shared" si="9"/>
        <v>10.13.14.800_168</v>
      </c>
      <c r="S588" s="40" t="str">
        <f>VLOOKUP(Таблица1[[#This Row],[ИД]],R$1:S$132,2,FALSE)</f>
        <v>Напитки молочные</v>
      </c>
      <c r="T588" s="40" t="str">
        <f>VLOOKUP(Таблица1[[#This Row],[ОКЕИ]],'для единиц измирения'!$G$4:$H$1900,2,FALSE)</f>
        <v>тонн</v>
      </c>
      <c r="U588" s="41" t="str">
        <f>LEFT(Таблица1[[#This Row],[ОКПД]],2)</f>
        <v>10</v>
      </c>
    </row>
    <row r="589" spans="1:21" hidden="1" x14ac:dyDescent="0.25">
      <c r="A589" s="36">
        <v>45017</v>
      </c>
      <c r="B589" s="37" t="s">
        <v>17</v>
      </c>
      <c r="C589" s="37" t="s">
        <v>18</v>
      </c>
      <c r="D589" s="37" t="s">
        <v>19</v>
      </c>
      <c r="E589" s="37" t="s">
        <v>20</v>
      </c>
      <c r="F589" s="37">
        <v>882</v>
      </c>
      <c r="G589" s="37" t="s">
        <v>298</v>
      </c>
      <c r="H589" s="37" t="s">
        <v>313</v>
      </c>
      <c r="I589" s="37">
        <v>2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56.811301715438951</v>
      </c>
      <c r="P589" s="37">
        <v>46.897126197417741</v>
      </c>
      <c r="Q589" s="37">
        <v>108.96037804434751</v>
      </c>
      <c r="R589" s="40" t="str">
        <f t="shared" si="9"/>
        <v>10.13.15.002.АГ_882</v>
      </c>
      <c r="S589" s="37" t="str">
        <f>VLOOKUP(Таблица1[[#This Row],[ИД]],R$1:S$132,2,FALSE)</f>
        <v>Продукты на основе творога</v>
      </c>
      <c r="T589" s="37" t="str">
        <f>VLOOKUP(Таблица1[[#This Row],[ОКЕИ]],'для единиц измирения'!$G$4:$H$1900,2,FALSE)</f>
        <v>тонн</v>
      </c>
      <c r="U589" s="38" t="str">
        <f>LEFT(Таблица1[[#This Row],[ОКПД]],2)</f>
        <v>10</v>
      </c>
    </row>
    <row r="590" spans="1:21" hidden="1" x14ac:dyDescent="0.25">
      <c r="A590" s="39">
        <v>45017</v>
      </c>
      <c r="B590" s="40" t="s">
        <v>17</v>
      </c>
      <c r="C590" s="40" t="s">
        <v>18</v>
      </c>
      <c r="D590" s="40" t="s">
        <v>351</v>
      </c>
      <c r="E590" s="40" t="s">
        <v>20</v>
      </c>
      <c r="F590" s="40">
        <v>882</v>
      </c>
      <c r="G590" s="40" t="s">
        <v>298</v>
      </c>
      <c r="H590" s="40" t="s">
        <v>313</v>
      </c>
      <c r="I590" s="40">
        <v>2</v>
      </c>
      <c r="J590" s="40">
        <v>0</v>
      </c>
      <c r="K590" s="40">
        <v>0</v>
      </c>
      <c r="L590" s="40">
        <v>0</v>
      </c>
      <c r="M590" s="40">
        <v>0</v>
      </c>
      <c r="N590" s="40">
        <v>0</v>
      </c>
      <c r="O590" s="40"/>
      <c r="P590" s="40"/>
      <c r="Q590" s="40"/>
      <c r="R590" s="40" t="str">
        <f t="shared" si="9"/>
        <v>10.13.15.002.АГ_882</v>
      </c>
      <c r="S590" s="40" t="str">
        <f>VLOOKUP(Таблица1[[#This Row],[ИД]],R$1:S$132,2,FALSE)</f>
        <v>Изделия хлебобулочные недлительного хранения</v>
      </c>
      <c r="T590" s="40" t="str">
        <f>VLOOKUP(Таблица1[[#This Row],[ОКЕИ]],'для единиц измирения'!$G$4:$H$1900,2,FALSE)</f>
        <v>тонн</v>
      </c>
      <c r="U590" s="41" t="str">
        <f>LEFT(Таблица1[[#This Row],[ОКПД]],2)</f>
        <v>10</v>
      </c>
    </row>
    <row r="591" spans="1:21" hidden="1" x14ac:dyDescent="0.25">
      <c r="A591" s="36">
        <v>45017</v>
      </c>
      <c r="B591" s="37" t="s">
        <v>17</v>
      </c>
      <c r="C591" s="37" t="s">
        <v>18</v>
      </c>
      <c r="D591" s="37" t="s">
        <v>351</v>
      </c>
      <c r="E591" s="37" t="s">
        <v>20</v>
      </c>
      <c r="F591" s="37">
        <v>882</v>
      </c>
      <c r="G591" s="37" t="s">
        <v>298</v>
      </c>
      <c r="H591" s="37" t="s">
        <v>316</v>
      </c>
      <c r="I591" s="37">
        <v>2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/>
      <c r="P591" s="37"/>
      <c r="Q591" s="37"/>
      <c r="R591" s="40" t="str">
        <f t="shared" si="9"/>
        <v>10.13.15.110_882</v>
      </c>
      <c r="S591" s="37" t="str">
        <f>VLOOKUP(Таблица1[[#This Row],[ИД]],R$1:S$132,2,FALSE)</f>
        <v>Хлеб и хлебобулочные изделия, включая полуфабрикаты</v>
      </c>
      <c r="T591" s="37" t="str">
        <f>VLOOKUP(Таблица1[[#This Row],[ОКЕИ]],'для единиц измирения'!$G$4:$H$1900,2,FALSE)</f>
        <v>тонн</v>
      </c>
      <c r="U591" s="38" t="str">
        <f>LEFT(Таблица1[[#This Row],[ОКПД]],2)</f>
        <v>10</v>
      </c>
    </row>
    <row r="592" spans="1:21" hidden="1" x14ac:dyDescent="0.25">
      <c r="A592" s="39">
        <v>45017</v>
      </c>
      <c r="B592" s="40" t="s">
        <v>17</v>
      </c>
      <c r="C592" s="40" t="s">
        <v>18</v>
      </c>
      <c r="D592" s="40" t="s">
        <v>19</v>
      </c>
      <c r="E592" s="40" t="s">
        <v>20</v>
      </c>
      <c r="F592" s="40">
        <v>882</v>
      </c>
      <c r="G592" s="40" t="s">
        <v>298</v>
      </c>
      <c r="H592" s="40" t="s">
        <v>316</v>
      </c>
      <c r="I592" s="40">
        <v>2</v>
      </c>
      <c r="J592" s="40">
        <v>0</v>
      </c>
      <c r="K592" s="40">
        <v>0</v>
      </c>
      <c r="L592" s="40">
        <v>0</v>
      </c>
      <c r="M592" s="40">
        <v>0</v>
      </c>
      <c r="N592" s="40">
        <v>0</v>
      </c>
      <c r="O592" s="40">
        <v>57.231085949562534</v>
      </c>
      <c r="P592" s="40">
        <v>49.35641367066134</v>
      </c>
      <c r="Q592" s="40">
        <v>115.14910536779324</v>
      </c>
      <c r="R592" s="40" t="str">
        <f t="shared" si="9"/>
        <v>10.13.15.110_882</v>
      </c>
      <c r="S592" s="40" t="str">
        <f>VLOOKUP(Таблица1[[#This Row],[ИД]],R$1:S$132,2,FALSE)</f>
        <v>Хлеб и хлебобулочные изделия недлительного хранения</v>
      </c>
      <c r="T592" s="40" t="str">
        <f>VLOOKUP(Таблица1[[#This Row],[ОКЕИ]],'для единиц измирения'!$G$4:$H$1900,2,FALSE)</f>
        <v>тонн</v>
      </c>
      <c r="U592" s="41" t="str">
        <f>LEFT(Таблица1[[#This Row],[ОКПД]],2)</f>
        <v>10</v>
      </c>
    </row>
    <row r="593" spans="1:21" hidden="1" x14ac:dyDescent="0.25">
      <c r="A593" s="36">
        <v>45017</v>
      </c>
      <c r="B593" s="37" t="s">
        <v>17</v>
      </c>
      <c r="C593" s="37" t="s">
        <v>18</v>
      </c>
      <c r="D593" s="37" t="s">
        <v>351</v>
      </c>
      <c r="E593" s="37" t="s">
        <v>20</v>
      </c>
      <c r="F593" s="37">
        <v>882</v>
      </c>
      <c r="G593" s="37" t="s">
        <v>298</v>
      </c>
      <c r="H593" s="37" t="s">
        <v>318</v>
      </c>
      <c r="I593" s="37">
        <v>1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/>
      <c r="P593" s="37"/>
      <c r="Q593" s="37"/>
      <c r="R593" s="40" t="str">
        <f t="shared" si="9"/>
        <v>10.13.15.120_882</v>
      </c>
      <c r="S593" s="37" t="str">
        <f>VLOOKUP(Таблица1[[#This Row],[ИД]],R$1:S$132,2,FALSE)</f>
        <v>Хлеб недлительного хранения</v>
      </c>
      <c r="T593" s="37" t="str">
        <f>VLOOKUP(Таблица1[[#This Row],[ОКЕИ]],'для единиц измирения'!$G$4:$H$1900,2,FALSE)</f>
        <v>тонн</v>
      </c>
      <c r="U593" s="38" t="str">
        <f>LEFT(Таблица1[[#This Row],[ОКПД]],2)</f>
        <v>10</v>
      </c>
    </row>
    <row r="594" spans="1:21" hidden="1" x14ac:dyDescent="0.25">
      <c r="A594" s="39">
        <v>45017</v>
      </c>
      <c r="B594" s="40" t="s">
        <v>17</v>
      </c>
      <c r="C594" s="40" t="s">
        <v>18</v>
      </c>
      <c r="D594" s="40" t="s">
        <v>19</v>
      </c>
      <c r="E594" s="40" t="s">
        <v>20</v>
      </c>
      <c r="F594" s="40">
        <v>882</v>
      </c>
      <c r="G594" s="40" t="s">
        <v>298</v>
      </c>
      <c r="H594" s="40" t="s">
        <v>318</v>
      </c>
      <c r="I594" s="40">
        <v>1</v>
      </c>
      <c r="J594" s="40">
        <v>0</v>
      </c>
      <c r="K594" s="40">
        <v>0</v>
      </c>
      <c r="L594" s="40">
        <v>0</v>
      </c>
      <c r="M594" s="40">
        <v>0</v>
      </c>
      <c r="N594" s="40">
        <v>0</v>
      </c>
      <c r="O594" s="40">
        <v>35.897435897435898</v>
      </c>
      <c r="P594" s="40">
        <v>11.382113821138212</v>
      </c>
      <c r="Q594" s="40">
        <v>36.319612590799032</v>
      </c>
      <c r="R594" s="40" t="str">
        <f t="shared" si="9"/>
        <v>10.13.15.120_882</v>
      </c>
      <c r="S594" s="40" t="str">
        <f>VLOOKUP(Таблица1[[#This Row],[ИД]],R$1:S$132,2,FALSE)</f>
        <v>Булочные изделия недлительного хранения</v>
      </c>
      <c r="T594" s="40" t="str">
        <f>VLOOKUP(Таблица1[[#This Row],[ОКЕИ]],'для единиц измирения'!$G$4:$H$1900,2,FALSE)</f>
        <v>тонн</v>
      </c>
      <c r="U594" s="41" t="str">
        <f>LEFT(Таблица1[[#This Row],[ОКПД]],2)</f>
        <v>10</v>
      </c>
    </row>
    <row r="595" spans="1:21" hidden="1" x14ac:dyDescent="0.25">
      <c r="A595" s="36">
        <v>45017</v>
      </c>
      <c r="B595" s="37" t="s">
        <v>17</v>
      </c>
      <c r="C595" s="37" t="s">
        <v>18</v>
      </c>
      <c r="D595" s="37" t="s">
        <v>351</v>
      </c>
      <c r="E595" s="37" t="s">
        <v>20</v>
      </c>
      <c r="F595" s="37">
        <v>882</v>
      </c>
      <c r="G595" s="37" t="s">
        <v>298</v>
      </c>
      <c r="H595" s="37" t="s">
        <v>320</v>
      </c>
      <c r="I595" s="37">
        <v>1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/>
      <c r="P595" s="37"/>
      <c r="Q595" s="37"/>
      <c r="R595" s="40" t="str">
        <f t="shared" si="9"/>
        <v>10.13.15.128_882</v>
      </c>
      <c r="S595" s="37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595" s="37" t="str">
        <f>VLOOKUP(Таблица1[[#This Row],[ОКЕИ]],'для единиц измирения'!$G$4:$H$1900,2,FALSE)</f>
        <v>тонн</v>
      </c>
      <c r="U595" s="38" t="str">
        <f>LEFT(Таблица1[[#This Row],[ОКПД]],2)</f>
        <v>10</v>
      </c>
    </row>
    <row r="596" spans="1:21" hidden="1" x14ac:dyDescent="0.25">
      <c r="A596" s="39">
        <v>45017</v>
      </c>
      <c r="B596" s="40" t="s">
        <v>17</v>
      </c>
      <c r="C596" s="40" t="s">
        <v>18</v>
      </c>
      <c r="D596" s="40" t="s">
        <v>19</v>
      </c>
      <c r="E596" s="40" t="s">
        <v>20</v>
      </c>
      <c r="F596" s="40">
        <v>882</v>
      </c>
      <c r="G596" s="40" t="s">
        <v>298</v>
      </c>
      <c r="H596" s="40" t="s">
        <v>320</v>
      </c>
      <c r="I596" s="40">
        <v>1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35.897435897435898</v>
      </c>
      <c r="P596" s="40"/>
      <c r="Q596" s="40"/>
      <c r="R596" s="40" t="str">
        <f t="shared" si="9"/>
        <v>10.13.15.128_882</v>
      </c>
      <c r="S596" s="40" t="str">
        <f>VLOOKUP(Таблица1[[#This Row],[ИД]],R$1:S$132,2,FALSE)</f>
        <v>Полуфабрикаты хлебобулочные охлажденные</v>
      </c>
      <c r="T596" s="40" t="str">
        <f>VLOOKUP(Таблица1[[#This Row],[ОКЕИ]],'для единиц измирения'!$G$4:$H$1900,2,FALSE)</f>
        <v>тонн</v>
      </c>
      <c r="U596" s="41" t="str">
        <f>LEFT(Таблица1[[#This Row],[ОКПД]],2)</f>
        <v>10</v>
      </c>
    </row>
    <row r="597" spans="1:21" hidden="1" x14ac:dyDescent="0.25">
      <c r="A597" s="36">
        <v>45017</v>
      </c>
      <c r="B597" s="37" t="s">
        <v>17</v>
      </c>
      <c r="C597" s="37" t="s">
        <v>18</v>
      </c>
      <c r="D597" s="37" t="s">
        <v>19</v>
      </c>
      <c r="E597" s="37" t="s">
        <v>20</v>
      </c>
      <c r="F597" s="37">
        <v>882</v>
      </c>
      <c r="G597" s="37" t="s">
        <v>298</v>
      </c>
      <c r="H597" s="37" t="s">
        <v>322</v>
      </c>
      <c r="I597" s="37"/>
      <c r="J597" s="37"/>
      <c r="K597" s="37"/>
      <c r="L597" s="37">
        <v>0.25</v>
      </c>
      <c r="M597" s="37">
        <v>0.53</v>
      </c>
      <c r="N597" s="37">
        <v>0.59</v>
      </c>
      <c r="O597" s="37"/>
      <c r="P597" s="37"/>
      <c r="Q597" s="37">
        <v>89.830508474576277</v>
      </c>
      <c r="R597" s="40" t="str">
        <f t="shared" si="9"/>
        <v>10.13.15.130_882</v>
      </c>
      <c r="S597" s="37" t="str">
        <f>VLOOKUP(Таблица1[[#This Row],[ИД]],R$1:S$132,2,FALSE)</f>
        <v>Изделия мучные кондитерские, торты и пирожные недлительного хранения</v>
      </c>
      <c r="T597" s="37" t="str">
        <f>VLOOKUP(Таблица1[[#This Row],[ОКЕИ]],'для единиц измирения'!$G$4:$H$1900,2,FALSE)</f>
        <v>тонн</v>
      </c>
      <c r="U597" s="38" t="str">
        <f>LEFT(Таблица1[[#This Row],[ОКПД]],2)</f>
        <v>10</v>
      </c>
    </row>
    <row r="598" spans="1:21" hidden="1" x14ac:dyDescent="0.25">
      <c r="A598" s="39">
        <v>45017</v>
      </c>
      <c r="B598" s="40" t="s">
        <v>17</v>
      </c>
      <c r="C598" s="40" t="s">
        <v>18</v>
      </c>
      <c r="D598" s="40" t="s">
        <v>351</v>
      </c>
      <c r="E598" s="40" t="s">
        <v>20</v>
      </c>
      <c r="F598" s="40">
        <v>168</v>
      </c>
      <c r="G598" s="40" t="s">
        <v>298</v>
      </c>
      <c r="H598" s="40" t="s">
        <v>61</v>
      </c>
      <c r="I598" s="40">
        <v>4</v>
      </c>
      <c r="J598" s="40"/>
      <c r="K598" s="40"/>
      <c r="L598" s="40"/>
      <c r="M598" s="40"/>
      <c r="N598" s="40"/>
      <c r="O598" s="40"/>
      <c r="P598" s="40"/>
      <c r="Q598" s="40"/>
      <c r="R598" s="40" t="str">
        <f t="shared" si="9"/>
        <v>10.20_168</v>
      </c>
      <c r="S598" s="40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598" s="40" t="str">
        <f>VLOOKUP(Таблица1[[#This Row],[ОКЕИ]],'для единиц измирения'!$G$4:$H$1900,2,FALSE)</f>
        <v>тонн</v>
      </c>
      <c r="U598" s="41" t="str">
        <f>LEFT(Таблица1[[#This Row],[ОКПД]],2)</f>
        <v>10</v>
      </c>
    </row>
    <row r="599" spans="1:21" hidden="1" x14ac:dyDescent="0.25">
      <c r="A599" s="36">
        <v>45017</v>
      </c>
      <c r="B599" s="37" t="s">
        <v>17</v>
      </c>
      <c r="C599" s="37" t="s">
        <v>18</v>
      </c>
      <c r="D599" s="37" t="s">
        <v>351</v>
      </c>
      <c r="E599" s="37" t="s">
        <v>20</v>
      </c>
      <c r="F599" s="37">
        <v>882</v>
      </c>
      <c r="G599" s="37" t="s">
        <v>298</v>
      </c>
      <c r="H599" s="37" t="s">
        <v>61</v>
      </c>
      <c r="I599" s="37">
        <v>2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/>
      <c r="P599" s="37"/>
      <c r="Q599" s="37"/>
      <c r="R599" s="40" t="str">
        <f t="shared" si="9"/>
        <v>10.20_882</v>
      </c>
      <c r="S599" s="37" t="e">
        <f>VLOOKUP(Таблица1[[#This Row],[ИД]],R$1:S$132,2,FALSE)</f>
        <v>#N/A</v>
      </c>
      <c r="T599" s="37" t="str">
        <f>VLOOKUP(Таблица1[[#This Row],[ОКЕИ]],'для единиц измирения'!$G$4:$H$1900,2,FALSE)</f>
        <v>тонн</v>
      </c>
      <c r="U599" s="38" t="str">
        <f>LEFT(Таблица1[[#This Row],[ОКПД]],2)</f>
        <v>10</v>
      </c>
    </row>
    <row r="600" spans="1:21" hidden="1" x14ac:dyDescent="0.25">
      <c r="A600" s="39">
        <v>45017</v>
      </c>
      <c r="B600" s="40" t="s">
        <v>17</v>
      </c>
      <c r="C600" s="40" t="s">
        <v>18</v>
      </c>
      <c r="D600" s="40" t="s">
        <v>19</v>
      </c>
      <c r="E600" s="40" t="s">
        <v>20</v>
      </c>
      <c r="F600" s="40">
        <v>168</v>
      </c>
      <c r="G600" s="40" t="s">
        <v>298</v>
      </c>
      <c r="H600" s="40" t="s">
        <v>61</v>
      </c>
      <c r="I600" s="40">
        <v>4</v>
      </c>
      <c r="J600" s="40">
        <v>18.931000000000001</v>
      </c>
      <c r="K600" s="40">
        <v>18.111999999999998</v>
      </c>
      <c r="L600" s="40">
        <v>18.521000000000001</v>
      </c>
      <c r="M600" s="40">
        <v>60.454000000000001</v>
      </c>
      <c r="N600" s="40">
        <v>75.69</v>
      </c>
      <c r="O600" s="40">
        <v>104.52186395759718</v>
      </c>
      <c r="P600" s="40">
        <v>102.21370336374926</v>
      </c>
      <c r="Q600" s="40">
        <v>79.870524507861006</v>
      </c>
      <c r="R600" s="40" t="str">
        <f t="shared" si="9"/>
        <v>10.20_168</v>
      </c>
      <c r="S600" s="40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600" s="40" t="str">
        <f>VLOOKUP(Таблица1[[#This Row],[ОКЕИ]],'для единиц измирения'!$G$4:$H$1900,2,FALSE)</f>
        <v>тонн</v>
      </c>
      <c r="U600" s="41" t="str">
        <f>LEFT(Таблица1[[#This Row],[ОКПД]],2)</f>
        <v>10</v>
      </c>
    </row>
    <row r="601" spans="1:21" hidden="1" x14ac:dyDescent="0.25">
      <c r="A601" s="36">
        <v>45017</v>
      </c>
      <c r="B601" s="37" t="s">
        <v>17</v>
      </c>
      <c r="C601" s="37" t="s">
        <v>18</v>
      </c>
      <c r="D601" s="37" t="s">
        <v>19</v>
      </c>
      <c r="E601" s="37" t="s">
        <v>20</v>
      </c>
      <c r="F601" s="37">
        <v>882</v>
      </c>
      <c r="G601" s="37" t="s">
        <v>298</v>
      </c>
      <c r="H601" s="37" t="s">
        <v>61</v>
      </c>
      <c r="I601" s="37">
        <v>2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76.537013801756586</v>
      </c>
      <c r="P601" s="37">
        <v>76.25</v>
      </c>
      <c r="Q601" s="37">
        <v>132.37439222042138</v>
      </c>
      <c r="R601" s="40" t="str">
        <f t="shared" si="9"/>
        <v>10.20_882</v>
      </c>
      <c r="S601" s="37" t="e">
        <f>VLOOKUP(Таблица1[[#This Row],[ИД]],R$1:S$132,2,FALSE)</f>
        <v>#N/A</v>
      </c>
      <c r="T601" s="37" t="str">
        <f>VLOOKUP(Таблица1[[#This Row],[ОКЕИ]],'для единиц измирения'!$G$4:$H$1900,2,FALSE)</f>
        <v>тонн</v>
      </c>
      <c r="U601" s="38" t="str">
        <f>LEFT(Таблица1[[#This Row],[ОКПД]],2)</f>
        <v>10</v>
      </c>
    </row>
    <row r="602" spans="1:21" hidden="1" x14ac:dyDescent="0.25">
      <c r="A602" s="39">
        <v>45017</v>
      </c>
      <c r="B602" s="40" t="s">
        <v>17</v>
      </c>
      <c r="C602" s="40" t="s">
        <v>18</v>
      </c>
      <c r="D602" s="40" t="s">
        <v>351</v>
      </c>
      <c r="E602" s="40" t="s">
        <v>20</v>
      </c>
      <c r="F602" s="40">
        <v>168</v>
      </c>
      <c r="G602" s="40" t="s">
        <v>298</v>
      </c>
      <c r="H602" s="40" t="s">
        <v>65</v>
      </c>
      <c r="I602" s="40">
        <v>3</v>
      </c>
      <c r="J602" s="40">
        <v>0</v>
      </c>
      <c r="K602" s="40">
        <v>0</v>
      </c>
      <c r="L602" s="40">
        <v>0</v>
      </c>
      <c r="M602" s="40">
        <v>0</v>
      </c>
      <c r="N602" s="40">
        <v>0</v>
      </c>
      <c r="O602" s="40"/>
      <c r="P602" s="40"/>
      <c r="Q602" s="40"/>
      <c r="R602" s="40" t="str">
        <f t="shared" si="9"/>
        <v>10.20.1_168</v>
      </c>
      <c r="S602" s="40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602" s="40" t="str">
        <f>VLOOKUP(Таблица1[[#This Row],[ОКЕИ]],'для единиц измирения'!$G$4:$H$1900,2,FALSE)</f>
        <v>тонн</v>
      </c>
      <c r="U602" s="41" t="str">
        <f>LEFT(Таблица1[[#This Row],[ОКПД]],2)</f>
        <v>10</v>
      </c>
    </row>
    <row r="603" spans="1:21" hidden="1" x14ac:dyDescent="0.25">
      <c r="A603" s="36">
        <v>45017</v>
      </c>
      <c r="B603" s="37" t="s">
        <v>17</v>
      </c>
      <c r="C603" s="37" t="s">
        <v>18</v>
      </c>
      <c r="D603" s="37" t="s">
        <v>19</v>
      </c>
      <c r="E603" s="37" t="s">
        <v>20</v>
      </c>
      <c r="F603" s="37">
        <v>168</v>
      </c>
      <c r="G603" s="37" t="s">
        <v>298</v>
      </c>
      <c r="H603" s="37" t="s">
        <v>65</v>
      </c>
      <c r="I603" s="37">
        <v>3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93.883205456095482</v>
      </c>
      <c r="P603" s="37">
        <v>97.283568904593636</v>
      </c>
      <c r="Q603" s="37">
        <v>63.653338191092082</v>
      </c>
      <c r="R603" s="40" t="str">
        <f t="shared" si="9"/>
        <v>10.20.1_168</v>
      </c>
      <c r="S603" s="37" t="str">
        <f>VLOOKUP(Таблица1[[#This Row],[ИД]],R$1:S$132,2,FALSE)</f>
        <v>Печенье сладкое</v>
      </c>
      <c r="T603" s="37" t="str">
        <f>VLOOKUP(Таблица1[[#This Row],[ОКЕИ]],'для единиц измирения'!$G$4:$H$1900,2,FALSE)</f>
        <v>тонн</v>
      </c>
      <c r="U603" s="38" t="str">
        <f>LEFT(Таблица1[[#This Row],[ОКПД]],2)</f>
        <v>10</v>
      </c>
    </row>
    <row r="604" spans="1:21" hidden="1" x14ac:dyDescent="0.25">
      <c r="A604" s="39">
        <v>45017</v>
      </c>
      <c r="B604" s="40" t="s">
        <v>17</v>
      </c>
      <c r="C604" s="40" t="s">
        <v>18</v>
      </c>
      <c r="D604" s="40" t="s">
        <v>351</v>
      </c>
      <c r="E604" s="40" t="s">
        <v>20</v>
      </c>
      <c r="F604" s="40">
        <v>168</v>
      </c>
      <c r="G604" s="40" t="s">
        <v>298</v>
      </c>
      <c r="H604" s="40" t="s">
        <v>68</v>
      </c>
      <c r="I604" s="40">
        <v>2</v>
      </c>
      <c r="J604" s="40">
        <v>0</v>
      </c>
      <c r="K604" s="40">
        <v>0</v>
      </c>
      <c r="L604" s="40">
        <v>0</v>
      </c>
      <c r="M604" s="40">
        <v>0</v>
      </c>
      <c r="N604" s="40">
        <v>0</v>
      </c>
      <c r="O604" s="40"/>
      <c r="P604" s="40"/>
      <c r="Q604" s="40"/>
      <c r="R604" s="40" t="str">
        <f t="shared" si="9"/>
        <v>10.20.13_168</v>
      </c>
      <c r="S604" s="40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604" s="40" t="str">
        <f>VLOOKUP(Таблица1[[#This Row],[ОКЕИ]],'для единиц измирения'!$G$4:$H$1900,2,FALSE)</f>
        <v>тонн</v>
      </c>
      <c r="U604" s="41" t="str">
        <f>LEFT(Таблица1[[#This Row],[ОКПД]],2)</f>
        <v>10</v>
      </c>
    </row>
    <row r="605" spans="1:21" hidden="1" x14ac:dyDescent="0.25">
      <c r="A605" s="36">
        <v>45017</v>
      </c>
      <c r="B605" s="37" t="s">
        <v>17</v>
      </c>
      <c r="C605" s="37" t="s">
        <v>18</v>
      </c>
      <c r="D605" s="37" t="s">
        <v>19</v>
      </c>
      <c r="E605" s="37" t="s">
        <v>20</v>
      </c>
      <c r="F605" s="37">
        <v>168</v>
      </c>
      <c r="G605" s="37" t="s">
        <v>298</v>
      </c>
      <c r="H605" s="37" t="s">
        <v>68</v>
      </c>
      <c r="I605" s="37">
        <v>2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96.744186046511629</v>
      </c>
      <c r="P605" s="37">
        <v>95.852534562211986</v>
      </c>
      <c r="Q605" s="37">
        <v>70.526870682240656</v>
      </c>
      <c r="R605" s="40" t="str">
        <f t="shared" si="9"/>
        <v>10.20.13_168</v>
      </c>
      <c r="S605" s="37" t="str">
        <f>VLOOKUP(Таблица1[[#This Row],[ИД]],R$1:S$132,2,FALSE)</f>
        <v>Полуфабрикаты хлебобулочные замороженные</v>
      </c>
      <c r="T605" s="37" t="str">
        <f>VLOOKUP(Таблица1[[#This Row],[ОКЕИ]],'для единиц измирения'!$G$4:$H$1900,2,FALSE)</f>
        <v>тонн</v>
      </c>
      <c r="U605" s="38" t="str">
        <f>LEFT(Таблица1[[#This Row],[ОКПД]],2)</f>
        <v>10</v>
      </c>
    </row>
    <row r="606" spans="1:21" hidden="1" x14ac:dyDescent="0.25">
      <c r="A606" s="39">
        <v>45017</v>
      </c>
      <c r="B606" s="40" t="s">
        <v>17</v>
      </c>
      <c r="C606" s="40" t="s">
        <v>18</v>
      </c>
      <c r="D606" s="40" t="s">
        <v>19</v>
      </c>
      <c r="E606" s="40" t="s">
        <v>20</v>
      </c>
      <c r="F606" s="40">
        <v>168</v>
      </c>
      <c r="G606" s="40" t="s">
        <v>298</v>
      </c>
      <c r="H606" s="40" t="s">
        <v>71</v>
      </c>
      <c r="I606" s="40"/>
      <c r="J606" s="40"/>
      <c r="K606" s="40"/>
      <c r="L606" s="40"/>
      <c r="M606" s="40"/>
      <c r="N606" s="40">
        <v>2.0230000000000001</v>
      </c>
      <c r="O606" s="40"/>
      <c r="P606" s="40"/>
      <c r="Q606" s="40"/>
      <c r="R606" s="40" t="str">
        <f t="shared" si="9"/>
        <v>10.20.13.120_168</v>
      </c>
      <c r="S606" s="40" t="str">
        <f>VLOOKUP(Таблица1[[#This Row],[ИД]],R$1:S$132,2,FALSE)</f>
        <v>Изделия макаронные, кускус и аналогичные мучные изделия</v>
      </c>
      <c r="T606" s="40" t="str">
        <f>VLOOKUP(Таблица1[[#This Row],[ОКЕИ]],'для единиц измирения'!$G$4:$H$1900,2,FALSE)</f>
        <v>тонн</v>
      </c>
      <c r="U606" s="41" t="str">
        <f>LEFT(Таблица1[[#This Row],[ОКПД]],2)</f>
        <v>10</v>
      </c>
    </row>
    <row r="607" spans="1:21" hidden="1" x14ac:dyDescent="0.25">
      <c r="A607" s="36">
        <v>45017</v>
      </c>
      <c r="B607" s="37" t="s">
        <v>17</v>
      </c>
      <c r="C607" s="37" t="s">
        <v>18</v>
      </c>
      <c r="D607" s="37" t="s">
        <v>19</v>
      </c>
      <c r="E607" s="37" t="s">
        <v>20</v>
      </c>
      <c r="F607" s="37">
        <v>168</v>
      </c>
      <c r="G607" s="37" t="s">
        <v>298</v>
      </c>
      <c r="H607" s="37" t="s">
        <v>73</v>
      </c>
      <c r="I607" s="37">
        <v>1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27.513227513227513</v>
      </c>
      <c r="P607" s="37">
        <v>31.804281345565748</v>
      </c>
      <c r="Q607" s="37">
        <v>133.28729281767957</v>
      </c>
      <c r="R607" s="40" t="str">
        <f t="shared" si="9"/>
        <v>10.20.14_168</v>
      </c>
      <c r="S607" s="37" t="str">
        <f>VLOOKUP(Таблица1[[#This Row],[ИД]],R$1:S$132,2,FALSE)</f>
        <v>Изделия макаронные и аналогичные мучные изделия</v>
      </c>
      <c r="T607" s="37" t="str">
        <f>VLOOKUP(Таблица1[[#This Row],[ОКЕИ]],'для единиц измирения'!$G$4:$H$1900,2,FALSE)</f>
        <v>тонн</v>
      </c>
      <c r="U607" s="38" t="str">
        <f>LEFT(Таблица1[[#This Row],[ОКПД]],2)</f>
        <v>10</v>
      </c>
    </row>
    <row r="608" spans="1:21" hidden="1" x14ac:dyDescent="0.25">
      <c r="A608" s="39">
        <v>45017</v>
      </c>
      <c r="B608" s="40" t="s">
        <v>17</v>
      </c>
      <c r="C608" s="40" t="s">
        <v>18</v>
      </c>
      <c r="D608" s="40" t="s">
        <v>351</v>
      </c>
      <c r="E608" s="40" t="s">
        <v>20</v>
      </c>
      <c r="F608" s="40">
        <v>168</v>
      </c>
      <c r="G608" s="40" t="s">
        <v>298</v>
      </c>
      <c r="H608" s="40" t="s">
        <v>73</v>
      </c>
      <c r="I608" s="40">
        <v>1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/>
      <c r="P608" s="40"/>
      <c r="Q608" s="40"/>
      <c r="R608" s="40" t="str">
        <f t="shared" si="9"/>
        <v>10.20.14_168</v>
      </c>
      <c r="S608" s="40" t="str">
        <f>VLOOKUP(Таблица1[[#This Row],[ИД]],R$1:S$132,2,FALSE)</f>
        <v>Кондитерские изделия</v>
      </c>
      <c r="T608" s="40" t="str">
        <f>VLOOKUP(Таблица1[[#This Row],[ОКЕИ]],'для единиц измирения'!$G$4:$H$1900,2,FALSE)</f>
        <v>тонн</v>
      </c>
      <c r="U608" s="41" t="str">
        <f>LEFT(Таблица1[[#This Row],[ОКПД]],2)</f>
        <v>10</v>
      </c>
    </row>
    <row r="609" spans="1:21" hidden="1" x14ac:dyDescent="0.25">
      <c r="A609" s="36">
        <v>45017</v>
      </c>
      <c r="B609" s="37" t="s">
        <v>17</v>
      </c>
      <c r="C609" s="37" t="s">
        <v>18</v>
      </c>
      <c r="D609" s="37" t="s">
        <v>19</v>
      </c>
      <c r="E609" s="37" t="s">
        <v>20</v>
      </c>
      <c r="F609" s="37">
        <v>168</v>
      </c>
      <c r="G609" s="37" t="s">
        <v>298</v>
      </c>
      <c r="H609" s="37" t="s">
        <v>76</v>
      </c>
      <c r="I609" s="37"/>
      <c r="J609" s="37"/>
      <c r="K609" s="37"/>
      <c r="L609" s="37"/>
      <c r="M609" s="37"/>
      <c r="N609" s="37">
        <v>0.13</v>
      </c>
      <c r="O609" s="37"/>
      <c r="P609" s="37"/>
      <c r="Q609" s="37"/>
      <c r="R609" s="40" t="str">
        <f t="shared" si="9"/>
        <v>10.20.14.120_168</v>
      </c>
      <c r="S609" s="37" t="str">
        <f>VLOOKUP(Таблица1[[#This Row],[ИД]],R$1:S$132,2,FALSE)</f>
        <v>Продукты пищевые готовые и блюда</v>
      </c>
      <c r="T609" s="37" t="str">
        <f>VLOOKUP(Таблица1[[#This Row],[ОКЕИ]],'для единиц измирения'!$G$4:$H$1900,2,FALSE)</f>
        <v>тонн</v>
      </c>
      <c r="U609" s="38" t="str">
        <f>LEFT(Таблица1[[#This Row],[ОКПД]],2)</f>
        <v>10</v>
      </c>
    </row>
    <row r="610" spans="1:21" hidden="1" x14ac:dyDescent="0.25">
      <c r="A610" s="39">
        <v>45017</v>
      </c>
      <c r="B610" s="40" t="s">
        <v>17</v>
      </c>
      <c r="C610" s="40" t="s">
        <v>18</v>
      </c>
      <c r="D610" s="40" t="s">
        <v>351</v>
      </c>
      <c r="E610" s="40" t="s">
        <v>20</v>
      </c>
      <c r="F610" s="40">
        <v>168</v>
      </c>
      <c r="G610" s="40" t="s">
        <v>298</v>
      </c>
      <c r="H610" s="40" t="s">
        <v>78</v>
      </c>
      <c r="I610" s="40">
        <v>1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/>
      <c r="P610" s="40"/>
      <c r="Q610" s="40"/>
      <c r="R610" s="40" t="str">
        <f t="shared" si="9"/>
        <v>10.20.15_168</v>
      </c>
      <c r="S610" s="40" t="str">
        <f>VLOOKUP(Таблица1[[#This Row],[ИД]],R$1:S$132,2,FALSE)</f>
        <v>Пиво, кроме отходов пивоварения</v>
      </c>
      <c r="T610" s="40" t="str">
        <f>VLOOKUP(Таблица1[[#This Row],[ОКЕИ]],'для единиц измирения'!$G$4:$H$1900,2,FALSE)</f>
        <v>тыс. дкл</v>
      </c>
      <c r="U610" s="41" t="str">
        <f>LEFT(Таблица1[[#This Row],[ОКПД]],2)</f>
        <v>11</v>
      </c>
    </row>
    <row r="611" spans="1:21" hidden="1" x14ac:dyDescent="0.25">
      <c r="A611" s="36">
        <v>45017</v>
      </c>
      <c r="B611" s="37" t="s">
        <v>17</v>
      </c>
      <c r="C611" s="37" t="s">
        <v>18</v>
      </c>
      <c r="D611" s="37" t="s">
        <v>19</v>
      </c>
      <c r="E611" s="37" t="s">
        <v>20</v>
      </c>
      <c r="F611" s="37">
        <v>168</v>
      </c>
      <c r="G611" s="37" t="s">
        <v>298</v>
      </c>
      <c r="H611" s="37" t="s">
        <v>78</v>
      </c>
      <c r="I611" s="37">
        <v>1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95.073891625615758</v>
      </c>
      <c r="P611" s="37">
        <v>787.75510204081638</v>
      </c>
      <c r="Q611" s="37">
        <v>21.947125472093997</v>
      </c>
      <c r="R611" s="40" t="str">
        <f t="shared" si="9"/>
        <v>10.20.15_168</v>
      </c>
      <c r="S611" s="37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611" s="37" t="str">
        <f>VLOOKUP(Таблица1[[#This Row],[ОКЕИ]],'для единиц измирения'!$G$4:$H$1900,2,FALSE)</f>
        <v>тыс.полу-литров</v>
      </c>
      <c r="U611" s="38" t="str">
        <f>LEFT(Таблица1[[#This Row],[ОКПД]],2)</f>
        <v>11</v>
      </c>
    </row>
    <row r="612" spans="1:21" hidden="1" x14ac:dyDescent="0.25">
      <c r="A612" s="39">
        <v>45017</v>
      </c>
      <c r="B612" s="40" t="s">
        <v>17</v>
      </c>
      <c r="C612" s="40" t="s">
        <v>18</v>
      </c>
      <c r="D612" s="40" t="s">
        <v>351</v>
      </c>
      <c r="E612" s="40" t="s">
        <v>20</v>
      </c>
      <c r="F612" s="40">
        <v>882</v>
      </c>
      <c r="G612" s="40" t="s">
        <v>298</v>
      </c>
      <c r="H612" s="40" t="s">
        <v>81</v>
      </c>
      <c r="I612" s="40">
        <v>2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/>
      <c r="P612" s="40"/>
      <c r="Q612" s="40"/>
      <c r="R612" s="40" t="str">
        <f t="shared" si="9"/>
        <v>10.20.2_882</v>
      </c>
      <c r="S612" s="40" t="str">
        <f>VLOOKUP(Таблица1[[#This Row],[ИД]],R$1:S$132,2,FALSE)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612" s="40" t="str">
        <f>VLOOKUP(Таблица1[[#This Row],[ОКЕИ]],'для единиц измирения'!$G$4:$H$1900,2,FALSE)</f>
        <v>тыс.полу-литров</v>
      </c>
      <c r="U612" s="41" t="str">
        <f>LEFT(Таблица1[[#This Row],[ОКПД]],2)</f>
        <v>11</v>
      </c>
    </row>
    <row r="613" spans="1:21" hidden="1" x14ac:dyDescent="0.25">
      <c r="A613" s="36">
        <v>45017</v>
      </c>
      <c r="B613" s="37" t="s">
        <v>17</v>
      </c>
      <c r="C613" s="37" t="s">
        <v>18</v>
      </c>
      <c r="D613" s="37" t="s">
        <v>351</v>
      </c>
      <c r="E613" s="37" t="s">
        <v>20</v>
      </c>
      <c r="F613" s="37">
        <v>168</v>
      </c>
      <c r="G613" s="37" t="s">
        <v>298</v>
      </c>
      <c r="H613" s="37" t="s">
        <v>81</v>
      </c>
      <c r="I613" s="37">
        <v>2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/>
      <c r="P613" s="37"/>
      <c r="Q613" s="37"/>
      <c r="R613" s="40" t="str">
        <f t="shared" si="9"/>
        <v>10.20.2_168</v>
      </c>
      <c r="S613" s="37" t="e">
        <f>VLOOKUP(Таблица1[[#This Row],[ИД]],R$1:S$132,2,FALSE)</f>
        <v>#N/A</v>
      </c>
      <c r="T613" s="37" t="str">
        <f>VLOOKUP(Таблица1[[#This Row],[ОКЕИ]],'для единиц измирения'!$G$4:$H$1900,2,FALSE)</f>
        <v>тыс.полу-литров</v>
      </c>
      <c r="U613" s="38" t="str">
        <f>LEFT(Таблица1[[#This Row],[ОКПД]],2)</f>
        <v>11</v>
      </c>
    </row>
    <row r="614" spans="1:21" hidden="1" x14ac:dyDescent="0.25">
      <c r="A614" s="39">
        <v>45017</v>
      </c>
      <c r="B614" s="40" t="s">
        <v>17</v>
      </c>
      <c r="C614" s="40" t="s">
        <v>18</v>
      </c>
      <c r="D614" s="40" t="s">
        <v>19</v>
      </c>
      <c r="E614" s="40" t="s">
        <v>20</v>
      </c>
      <c r="F614" s="40">
        <v>168</v>
      </c>
      <c r="G614" s="40" t="s">
        <v>298</v>
      </c>
      <c r="H614" s="40" t="s">
        <v>81</v>
      </c>
      <c r="I614" s="40">
        <v>2</v>
      </c>
      <c r="J614" s="40">
        <v>0</v>
      </c>
      <c r="K614" s="40">
        <v>0</v>
      </c>
      <c r="L614" s="40">
        <v>0</v>
      </c>
      <c r="M614" s="40">
        <v>0</v>
      </c>
      <c r="N614" s="40">
        <v>0</v>
      </c>
      <c r="O614" s="40">
        <v>116.03578802477632</v>
      </c>
      <c r="P614" s="40">
        <v>107.12697236047866</v>
      </c>
      <c r="Q614" s="40">
        <v>102.43833196643745</v>
      </c>
      <c r="R614" s="40" t="str">
        <f t="shared" si="9"/>
        <v>10.20.2_168</v>
      </c>
      <c r="S614" s="40" t="e">
        <f>VLOOKUP(Таблица1[[#This Row],[ИД]],R$1:S$132,2,FALSE)</f>
        <v>#N/A</v>
      </c>
      <c r="T614" s="40" t="str">
        <f>VLOOKUP(Таблица1[[#This Row],[ОКЕИ]],'для единиц измирения'!$G$4:$H$1900,2,FALSE)</f>
        <v>тыс.полу-литров</v>
      </c>
      <c r="U614" s="41" t="str">
        <f>LEFT(Таблица1[[#This Row],[ОКПД]],2)</f>
        <v>11</v>
      </c>
    </row>
    <row r="615" spans="1:21" hidden="1" x14ac:dyDescent="0.25">
      <c r="A615" s="36">
        <v>45017</v>
      </c>
      <c r="B615" s="37" t="s">
        <v>17</v>
      </c>
      <c r="C615" s="37" t="s">
        <v>18</v>
      </c>
      <c r="D615" s="37" t="s">
        <v>19</v>
      </c>
      <c r="E615" s="37" t="s">
        <v>20</v>
      </c>
      <c r="F615" s="37">
        <v>882</v>
      </c>
      <c r="G615" s="37" t="s">
        <v>298</v>
      </c>
      <c r="H615" s="37" t="s">
        <v>81</v>
      </c>
      <c r="I615" s="37">
        <v>2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76.537013801756586</v>
      </c>
      <c r="P615" s="37">
        <v>76.25</v>
      </c>
      <c r="Q615" s="37">
        <v>132.37439222042138</v>
      </c>
      <c r="R615" s="40" t="str">
        <f t="shared" si="9"/>
        <v>10.20.2_882</v>
      </c>
      <c r="S615" s="37" t="str">
        <f>VLOOKUP(Таблица1[[#This Row],[ИД]],R$1:S$132,2,FALSE)</f>
        <v>Напитки безалкогольные прочие</v>
      </c>
      <c r="T615" s="37" t="str">
        <f>VLOOKUP(Таблица1[[#This Row],[ОКЕИ]],'для единиц измирения'!$G$4:$H$1900,2,FALSE)</f>
        <v>тыс. дкл</v>
      </c>
      <c r="U615" s="38" t="str">
        <f>LEFT(Таблица1[[#This Row],[ОКПД]],2)</f>
        <v>11</v>
      </c>
    </row>
    <row r="616" spans="1:21" hidden="1" x14ac:dyDescent="0.25">
      <c r="A616" s="39">
        <v>45017</v>
      </c>
      <c r="B616" s="40" t="s">
        <v>17</v>
      </c>
      <c r="C616" s="40" t="s">
        <v>18</v>
      </c>
      <c r="D616" s="40" t="s">
        <v>351</v>
      </c>
      <c r="E616" s="40" t="s">
        <v>20</v>
      </c>
      <c r="F616" s="40">
        <v>168</v>
      </c>
      <c r="G616" s="40" t="s">
        <v>298</v>
      </c>
      <c r="H616" s="40" t="s">
        <v>83</v>
      </c>
      <c r="I616" s="40">
        <v>1</v>
      </c>
      <c r="J616" s="40">
        <v>0</v>
      </c>
      <c r="K616" s="40">
        <v>0</v>
      </c>
      <c r="L616" s="40">
        <v>0</v>
      </c>
      <c r="M616" s="40">
        <v>0</v>
      </c>
      <c r="N616" s="40">
        <v>0</v>
      </c>
      <c r="O616" s="40"/>
      <c r="P616" s="40"/>
      <c r="Q616" s="40"/>
      <c r="R616" s="40" t="str">
        <f t="shared" si="9"/>
        <v>10.20.22_168</v>
      </c>
      <c r="S616" s="40" t="str">
        <f>VLOOKUP(Таблица1[[#This Row],[ИД]],R$1:S$132,2,FALSE)</f>
        <v>Напитки брожения</v>
      </c>
      <c r="T616" s="40" t="str">
        <f>VLOOKUP(Таблица1[[#This Row],[ОКЕИ]],'для единиц измирения'!$G$4:$H$1900,2,FALSE)</f>
        <v>тыс. дкл</v>
      </c>
      <c r="U616" s="41" t="str">
        <f>LEFT(Таблица1[[#This Row],[ОКПД]],2)</f>
        <v>11</v>
      </c>
    </row>
    <row r="617" spans="1:21" hidden="1" x14ac:dyDescent="0.25">
      <c r="A617" s="36">
        <v>45017</v>
      </c>
      <c r="B617" s="37" t="s">
        <v>17</v>
      </c>
      <c r="C617" s="37" t="s">
        <v>18</v>
      </c>
      <c r="D617" s="37" t="s">
        <v>19</v>
      </c>
      <c r="E617" s="37" t="s">
        <v>20</v>
      </c>
      <c r="F617" s="37">
        <v>168</v>
      </c>
      <c r="G617" s="37" t="s">
        <v>298</v>
      </c>
      <c r="H617" s="37" t="s">
        <v>83</v>
      </c>
      <c r="I617" s="37">
        <v>1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54</v>
      </c>
      <c r="P617" s="37"/>
      <c r="Q617" s="37">
        <v>230.15873015873015</v>
      </c>
      <c r="R617" s="40" t="str">
        <f t="shared" si="9"/>
        <v>10.20.22_168</v>
      </c>
      <c r="S617" s="37" t="str">
        <f>VLOOKUP(Таблица1[[#This Row],[ИД]],R$1:S$132,2,FALSE)</f>
        <v>Напитки безалкогольные прочие, не включенные в другие группировки</v>
      </c>
      <c r="T617" s="37" t="str">
        <f>VLOOKUP(Таблица1[[#This Row],[ОКЕИ]],'для единиц измирения'!$G$4:$H$1900,2,FALSE)</f>
        <v>тыс. дкл</v>
      </c>
      <c r="U617" s="38" t="str">
        <f>LEFT(Таблица1[[#This Row],[ОКПД]],2)</f>
        <v>11</v>
      </c>
    </row>
    <row r="618" spans="1:21" hidden="1" x14ac:dyDescent="0.25">
      <c r="A618" s="39">
        <v>45017</v>
      </c>
      <c r="B618" s="40" t="s">
        <v>17</v>
      </c>
      <c r="C618" s="40" t="s">
        <v>18</v>
      </c>
      <c r="D618" s="40" t="s">
        <v>19</v>
      </c>
      <c r="E618" s="40" t="s">
        <v>20</v>
      </c>
      <c r="F618" s="40">
        <v>168</v>
      </c>
      <c r="G618" s="40" t="s">
        <v>298</v>
      </c>
      <c r="H618" s="40" t="s">
        <v>324</v>
      </c>
      <c r="I618" s="40">
        <v>1</v>
      </c>
      <c r="J618" s="40">
        <v>0</v>
      </c>
      <c r="K618" s="40">
        <v>0</v>
      </c>
      <c r="L618" s="40">
        <v>0</v>
      </c>
      <c r="M618" s="40">
        <v>0</v>
      </c>
      <c r="N618" s="40">
        <v>0</v>
      </c>
      <c r="O618" s="40">
        <v>54</v>
      </c>
      <c r="P618" s="40"/>
      <c r="Q618" s="40">
        <v>230.15873015873015</v>
      </c>
      <c r="R618" s="40" t="str">
        <f t="shared" si="9"/>
        <v>10.20.22.110_168</v>
      </c>
      <c r="S618" s="40" t="e">
        <f>VLOOKUP(Таблица1[[#This Row],[ИД]],R$1:S$132,2,FALSE)</f>
        <v>#N/A</v>
      </c>
      <c r="T618" s="40" t="str">
        <f>VLOOKUP(Таблица1[[#This Row],[ОКЕИ]],'для единиц измирения'!$G$4:$H$1900,2,FALSE)</f>
        <v>тыс.руб</v>
      </c>
      <c r="U618" s="41" t="str">
        <f>LEFT(Таблица1[[#This Row],[ОКПД]],2)</f>
        <v>17</v>
      </c>
    </row>
    <row r="619" spans="1:21" hidden="1" x14ac:dyDescent="0.25">
      <c r="A619" s="36">
        <v>45017</v>
      </c>
      <c r="B619" s="37" t="s">
        <v>17</v>
      </c>
      <c r="C619" s="37" t="s">
        <v>18</v>
      </c>
      <c r="D619" s="37" t="s">
        <v>351</v>
      </c>
      <c r="E619" s="37" t="s">
        <v>20</v>
      </c>
      <c r="F619" s="37">
        <v>168</v>
      </c>
      <c r="G619" s="37" t="s">
        <v>298</v>
      </c>
      <c r="H619" s="37" t="s">
        <v>324</v>
      </c>
      <c r="I619" s="37">
        <v>1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/>
      <c r="P619" s="37"/>
      <c r="Q619" s="37"/>
      <c r="R619" s="40" t="str">
        <f t="shared" si="9"/>
        <v>10.20.22.110_168</v>
      </c>
      <c r="S619" s="37" t="e">
        <f>VLOOKUP(Таблица1[[#This Row],[ИД]],R$1:S$132,2,FALSE)</f>
        <v>#N/A</v>
      </c>
      <c r="T619" s="37" t="str">
        <f>VLOOKUP(Таблица1[[#This Row],[ОКЕИ]],'для единиц измирения'!$G$4:$H$1900,2,FALSE)</f>
        <v>тыс.руб</v>
      </c>
      <c r="U619" s="38" t="str">
        <f>LEFT(Таблица1[[#This Row],[ОКПД]],2)</f>
        <v>17</v>
      </c>
    </row>
    <row r="620" spans="1:21" hidden="1" x14ac:dyDescent="0.25">
      <c r="A620" s="39">
        <v>45017</v>
      </c>
      <c r="B620" s="40" t="s">
        <v>17</v>
      </c>
      <c r="C620" s="40" t="s">
        <v>18</v>
      </c>
      <c r="D620" s="40" t="s">
        <v>19</v>
      </c>
      <c r="E620" s="40" t="s">
        <v>20</v>
      </c>
      <c r="F620" s="40">
        <v>168</v>
      </c>
      <c r="G620" s="40" t="s">
        <v>298</v>
      </c>
      <c r="H620" s="40" t="s">
        <v>86</v>
      </c>
      <c r="I620" s="40">
        <v>2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101.63697640828117</v>
      </c>
      <c r="P620" s="40">
        <v>81.411492479753178</v>
      </c>
      <c r="Q620" s="40">
        <v>88.661497394178213</v>
      </c>
      <c r="R620" s="40" t="str">
        <f t="shared" si="9"/>
        <v>10.20.23_168</v>
      </c>
      <c r="S620" s="40" t="e">
        <f>VLOOKUP(Таблица1[[#This Row],[ИД]],R$1:S$132,2,FALSE)</f>
        <v>#N/A</v>
      </c>
      <c r="T620" s="40" t="str">
        <f>VLOOKUP(Таблица1[[#This Row],[ОКЕИ]],'для единиц измирения'!$G$4:$H$1900,2,FALSE)</f>
        <v>Тысяча штук</v>
      </c>
      <c r="U620" s="41" t="str">
        <f>LEFT(Таблица1[[#This Row],[ОКПД]],2)</f>
        <v>17</v>
      </c>
    </row>
    <row r="621" spans="1:21" hidden="1" x14ac:dyDescent="0.25">
      <c r="A621" s="36">
        <v>45017</v>
      </c>
      <c r="B621" s="37" t="s">
        <v>17</v>
      </c>
      <c r="C621" s="37" t="s">
        <v>18</v>
      </c>
      <c r="D621" s="37" t="s">
        <v>351</v>
      </c>
      <c r="E621" s="37" t="s">
        <v>20</v>
      </c>
      <c r="F621" s="37">
        <v>168</v>
      </c>
      <c r="G621" s="37" t="s">
        <v>298</v>
      </c>
      <c r="H621" s="37" t="s">
        <v>86</v>
      </c>
      <c r="I621" s="37">
        <v>2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/>
      <c r="P621" s="37"/>
      <c r="Q621" s="37"/>
      <c r="R621" s="40" t="str">
        <f t="shared" si="9"/>
        <v>10.20.23_168</v>
      </c>
      <c r="S621" s="37" t="e">
        <f>VLOOKUP(Таблица1[[#This Row],[ИД]],R$1:S$132,2,FALSE)</f>
        <v>#N/A</v>
      </c>
      <c r="T621" s="37" t="str">
        <f>VLOOKUP(Таблица1[[#This Row],[ОКЕИ]],'для единиц измирения'!$G$4:$H$1900,2,FALSE)</f>
        <v>Тысяча штук</v>
      </c>
      <c r="U621" s="38" t="str">
        <f>LEFT(Таблица1[[#This Row],[ОКПД]],2)</f>
        <v>17</v>
      </c>
    </row>
    <row r="622" spans="1:21" hidden="1" x14ac:dyDescent="0.25">
      <c r="A622" s="39">
        <v>45017</v>
      </c>
      <c r="B622" s="40" t="s">
        <v>17</v>
      </c>
      <c r="C622" s="40" t="s">
        <v>18</v>
      </c>
      <c r="D622" s="40" t="s">
        <v>19</v>
      </c>
      <c r="E622" s="40" t="s">
        <v>20</v>
      </c>
      <c r="F622" s="40">
        <v>168</v>
      </c>
      <c r="G622" s="40" t="s">
        <v>298</v>
      </c>
      <c r="H622" s="40" t="s">
        <v>89</v>
      </c>
      <c r="I622" s="40">
        <v>2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119.49934123847167</v>
      </c>
      <c r="P622" s="40">
        <v>75.646371976647202</v>
      </c>
      <c r="Q622" s="40">
        <v>76.187919463087255</v>
      </c>
      <c r="R622" s="40" t="str">
        <f t="shared" si="9"/>
        <v>10.20.23.110_168</v>
      </c>
      <c r="S622" s="40" t="str">
        <f>VLOOKUP(Таблица1[[#This Row],[ИД]],R$1:S$132,2,FALSE)</f>
        <v>Услуги полиграфические и услуги, связанные с печатанием</v>
      </c>
      <c r="T622" s="40" t="str">
        <f>VLOOKUP(Таблица1[[#This Row],[ОКЕИ]],'для единиц измирения'!$G$4:$H$1900,2,FALSE)</f>
        <v>тыс.руб</v>
      </c>
      <c r="U622" s="41" t="str">
        <f>LEFT(Таблица1[[#This Row],[ОКПД]],2)</f>
        <v>18</v>
      </c>
    </row>
    <row r="623" spans="1:21" hidden="1" x14ac:dyDescent="0.25">
      <c r="A623" s="36">
        <v>45017</v>
      </c>
      <c r="B623" s="37" t="s">
        <v>17</v>
      </c>
      <c r="C623" s="37" t="s">
        <v>18</v>
      </c>
      <c r="D623" s="37" t="s">
        <v>351</v>
      </c>
      <c r="E623" s="37" t="s">
        <v>20</v>
      </c>
      <c r="F623" s="37">
        <v>168</v>
      </c>
      <c r="G623" s="37" t="s">
        <v>298</v>
      </c>
      <c r="H623" s="37" t="s">
        <v>89</v>
      </c>
      <c r="I623" s="37">
        <v>2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/>
      <c r="P623" s="37"/>
      <c r="Q623" s="37"/>
      <c r="R623" s="40" t="str">
        <f t="shared" si="9"/>
        <v>10.20.23.110_168</v>
      </c>
      <c r="S623" s="37" t="str">
        <f>VLOOKUP(Таблица1[[#This Row],[ИД]],R$1:S$132,2,FALSE)</f>
        <v>Услуги по печатанию газет</v>
      </c>
      <c r="T623" s="37" t="str">
        <f>VLOOKUP(Таблица1[[#This Row],[ОКЕИ]],'для единиц измирения'!$G$4:$H$1900,2,FALSE)</f>
        <v>тыс.руб</v>
      </c>
      <c r="U623" s="38" t="str">
        <f>LEFT(Таблица1[[#This Row],[ОКПД]],2)</f>
        <v>18</v>
      </c>
    </row>
    <row r="624" spans="1:21" hidden="1" x14ac:dyDescent="0.25">
      <c r="A624" s="39">
        <v>45017</v>
      </c>
      <c r="B624" s="40" t="s">
        <v>17</v>
      </c>
      <c r="C624" s="40" t="s">
        <v>18</v>
      </c>
      <c r="D624" s="40" t="s">
        <v>19</v>
      </c>
      <c r="E624" s="40" t="s">
        <v>20</v>
      </c>
      <c r="F624" s="40">
        <v>168</v>
      </c>
      <c r="G624" s="40" t="s">
        <v>298</v>
      </c>
      <c r="H624" s="40" t="s">
        <v>91</v>
      </c>
      <c r="I624" s="40">
        <v>2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88.727272727272734</v>
      </c>
      <c r="P624" s="40">
        <v>206.77966101694915</v>
      </c>
      <c r="Q624" s="40">
        <v>109.76863753213368</v>
      </c>
      <c r="R624" s="40" t="str">
        <f t="shared" si="9"/>
        <v>10.20.23.112_168</v>
      </c>
      <c r="S624" s="40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24" s="40" t="str">
        <f>VLOOKUP(Таблица1[[#This Row],[ОКЕИ]],'для единиц измирения'!$G$4:$H$1900,2,FALSE)</f>
        <v>тыс.руб</v>
      </c>
      <c r="U624" s="41" t="str">
        <f>LEFT(Таблица1[[#This Row],[ОКПД]],2)</f>
        <v>18</v>
      </c>
    </row>
    <row r="625" spans="1:21" hidden="1" x14ac:dyDescent="0.25">
      <c r="A625" s="36">
        <v>45017</v>
      </c>
      <c r="B625" s="37" t="s">
        <v>17</v>
      </c>
      <c r="C625" s="37" t="s">
        <v>18</v>
      </c>
      <c r="D625" s="37" t="s">
        <v>351</v>
      </c>
      <c r="E625" s="37" t="s">
        <v>20</v>
      </c>
      <c r="F625" s="37">
        <v>168</v>
      </c>
      <c r="G625" s="37" t="s">
        <v>298</v>
      </c>
      <c r="H625" s="37" t="s">
        <v>91</v>
      </c>
      <c r="I625" s="37">
        <v>2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/>
      <c r="P625" s="37"/>
      <c r="Q625" s="37"/>
      <c r="R625" s="40" t="str">
        <f t="shared" si="9"/>
        <v>10.20.23.112_168</v>
      </c>
      <c r="S625" s="37" t="e">
        <f>VLOOKUP(Таблица1[[#This Row],[ИД]],R$1:S$132,2,FALSE)</f>
        <v>#N/A</v>
      </c>
      <c r="T625" s="37" t="str">
        <f>VLOOKUP(Таблица1[[#This Row],[ОКЕИ]],'для единиц измирения'!$G$4:$H$1900,2,FALSE)</f>
        <v>тыс.м3</v>
      </c>
      <c r="U625" s="38" t="str">
        <f>LEFT(Таблица1[[#This Row],[ОКПД]],2)</f>
        <v>20</v>
      </c>
    </row>
    <row r="626" spans="1:21" x14ac:dyDescent="0.25">
      <c r="A626" s="39">
        <v>45017</v>
      </c>
      <c r="B626" s="40" t="s">
        <v>17</v>
      </c>
      <c r="C626" s="40" t="s">
        <v>18</v>
      </c>
      <c r="D626" s="40" t="s">
        <v>19</v>
      </c>
      <c r="E626" s="40" t="s">
        <v>20</v>
      </c>
      <c r="F626" s="40">
        <v>168</v>
      </c>
      <c r="G626" s="40" t="s">
        <v>298</v>
      </c>
      <c r="H626" s="40" t="s">
        <v>93</v>
      </c>
      <c r="I626" s="40">
        <v>2</v>
      </c>
      <c r="J626" s="40">
        <v>0</v>
      </c>
      <c r="K626" s="40">
        <v>0</v>
      </c>
      <c r="L626" s="40">
        <v>0</v>
      </c>
      <c r="M626" s="40">
        <v>0</v>
      </c>
      <c r="N626" s="40">
        <v>0</v>
      </c>
      <c r="O626" s="40">
        <v>99.648506151142357</v>
      </c>
      <c r="P626" s="40">
        <v>89.010989010989007</v>
      </c>
      <c r="Q626" s="40">
        <v>97.223691168693819</v>
      </c>
      <c r="R626" s="40" t="str">
        <f t="shared" si="9"/>
        <v>10.20.23.120_168</v>
      </c>
      <c r="S626" s="40" t="str">
        <f>VLOOKUP(Таблица1[[#This Row],[ИД]],R$1:S$132,2,FALSE)</f>
        <v>Кислород</v>
      </c>
      <c r="T626" s="40" t="str">
        <f>VLOOKUP(Таблица1[[#This Row],[ОКЕИ]],'для единиц измирения'!$G$4:$H$1900,2,FALSE)</f>
        <v>тыс.м3</v>
      </c>
      <c r="U626" s="41" t="str">
        <f>LEFT(Таблица1[[#This Row],[ОКПД]],2)</f>
        <v>20</v>
      </c>
    </row>
    <row r="627" spans="1:21" x14ac:dyDescent="0.25">
      <c r="A627" s="36">
        <v>45017</v>
      </c>
      <c r="B627" s="37" t="s">
        <v>17</v>
      </c>
      <c r="C627" s="37" t="s">
        <v>18</v>
      </c>
      <c r="D627" s="37" t="s">
        <v>351</v>
      </c>
      <c r="E627" s="37" t="s">
        <v>20</v>
      </c>
      <c r="F627" s="37">
        <v>168</v>
      </c>
      <c r="G627" s="37" t="s">
        <v>298</v>
      </c>
      <c r="H627" s="37" t="s">
        <v>93</v>
      </c>
      <c r="I627" s="37">
        <v>2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/>
      <c r="P627" s="37"/>
      <c r="Q627" s="37"/>
      <c r="R627" s="40" t="str">
        <f t="shared" si="9"/>
        <v>10.20.23.120_168</v>
      </c>
      <c r="S627" s="37" t="e">
        <f>VLOOKUP(Таблица1[[#This Row],[ИД]],R$1:S$132,2,FALSE)</f>
        <v>#N/A</v>
      </c>
      <c r="T627" s="37" t="str">
        <f>VLOOKUP(Таблица1[[#This Row],[ОКЕИ]],'для единиц измирения'!$G$4:$H$1900,2,FALSE)</f>
        <v>тыс.м3</v>
      </c>
      <c r="U627" s="38" t="str">
        <f>LEFT(Таблица1[[#This Row],[ОКПД]],2)</f>
        <v>23</v>
      </c>
    </row>
    <row r="628" spans="1:21" hidden="1" x14ac:dyDescent="0.25">
      <c r="A628" s="39">
        <v>45017</v>
      </c>
      <c r="B628" s="40" t="s">
        <v>17</v>
      </c>
      <c r="C628" s="40" t="s">
        <v>18</v>
      </c>
      <c r="D628" s="40" t="s">
        <v>351</v>
      </c>
      <c r="E628" s="40" t="s">
        <v>20</v>
      </c>
      <c r="F628" s="40">
        <v>168</v>
      </c>
      <c r="G628" s="40" t="s">
        <v>298</v>
      </c>
      <c r="H628" s="40" t="s">
        <v>95</v>
      </c>
      <c r="I628" s="40">
        <v>2</v>
      </c>
      <c r="J628" s="40">
        <v>0</v>
      </c>
      <c r="K628" s="40">
        <v>0</v>
      </c>
      <c r="L628" s="40">
        <v>0</v>
      </c>
      <c r="M628" s="40">
        <v>0</v>
      </c>
      <c r="N628" s="40">
        <v>0</v>
      </c>
      <c r="O628" s="40"/>
      <c r="P628" s="40"/>
      <c r="Q628" s="40"/>
      <c r="R628" s="40" t="str">
        <f t="shared" si="9"/>
        <v>10.20.23.122_168</v>
      </c>
      <c r="S628" s="40" t="str">
        <f>VLOOKUP(Таблица1[[#This Row],[ИД]],R$1:S$132,2,FALSE)</f>
        <v>Бетон, готовый для заливки (товарный бетон)</v>
      </c>
      <c r="T628" s="40" t="str">
        <f>VLOOKUP(Таблица1[[#This Row],[ОКЕИ]],'для единиц измирения'!$G$4:$H$1900,2,FALSE)</f>
        <v>тыс.м3</v>
      </c>
      <c r="U628" s="41" t="str">
        <f>LEFT(Таблица1[[#This Row],[ОКПД]],2)</f>
        <v>23</v>
      </c>
    </row>
    <row r="629" spans="1:21" hidden="1" x14ac:dyDescent="0.25">
      <c r="A629" s="36">
        <v>45017</v>
      </c>
      <c r="B629" s="37" t="s">
        <v>17</v>
      </c>
      <c r="C629" s="37" t="s">
        <v>18</v>
      </c>
      <c r="D629" s="37" t="s">
        <v>19</v>
      </c>
      <c r="E629" s="37" t="s">
        <v>20</v>
      </c>
      <c r="F629" s="37">
        <v>168</v>
      </c>
      <c r="G629" s="37" t="s">
        <v>298</v>
      </c>
      <c r="H629" s="37" t="s">
        <v>95</v>
      </c>
      <c r="I629" s="37">
        <v>2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75.977653631284923</v>
      </c>
      <c r="P629" s="37">
        <v>45.182724252491695</v>
      </c>
      <c r="Q629" s="37">
        <v>53.754940711462453</v>
      </c>
      <c r="R629" s="40" t="str">
        <f t="shared" si="9"/>
        <v>10.20.23.122_168</v>
      </c>
      <c r="S629" s="37" t="str">
        <f>VLOOKUP(Таблица1[[#This Row],[ИД]],R$1:S$132,2,FALSE)</f>
        <v>Растворы строительные</v>
      </c>
      <c r="T629" s="37" t="str">
        <f>VLOOKUP(Таблица1[[#This Row],[ОКЕИ]],'для единиц измирения'!$G$4:$H$1900,2,FALSE)</f>
        <v>тыс.м3</v>
      </c>
      <c r="U629" s="38" t="str">
        <f>LEFT(Таблица1[[#This Row],[ОКПД]],2)</f>
        <v>23</v>
      </c>
    </row>
    <row r="630" spans="1:21" hidden="1" x14ac:dyDescent="0.25">
      <c r="A630" s="39">
        <v>45017</v>
      </c>
      <c r="B630" s="40" t="s">
        <v>17</v>
      </c>
      <c r="C630" s="40" t="s">
        <v>18</v>
      </c>
      <c r="D630" s="40" t="s">
        <v>351</v>
      </c>
      <c r="E630" s="40" t="s">
        <v>20</v>
      </c>
      <c r="F630" s="40">
        <v>168</v>
      </c>
      <c r="G630" s="40" t="s">
        <v>298</v>
      </c>
      <c r="H630" s="40" t="s">
        <v>97</v>
      </c>
      <c r="I630" s="40">
        <v>1</v>
      </c>
      <c r="J630" s="40">
        <v>0</v>
      </c>
      <c r="K630" s="40">
        <v>0</v>
      </c>
      <c r="L630" s="40">
        <v>0</v>
      </c>
      <c r="M630" s="40">
        <v>0</v>
      </c>
      <c r="N630" s="40">
        <v>0</v>
      </c>
      <c r="O630" s="40"/>
      <c r="P630" s="40"/>
      <c r="Q630" s="40"/>
      <c r="R630" s="40" t="str">
        <f t="shared" si="9"/>
        <v>10.20.23.123_168</v>
      </c>
      <c r="S630" s="40" t="e">
        <f>VLOOKUP(Таблица1[[#This Row],[ИД]],R$1:S$132,2,FALSE)</f>
        <v>#N/A</v>
      </c>
      <c r="T630" s="40" t="str">
        <f>VLOOKUP(Таблица1[[#This Row],[ОКЕИ]],'для единиц измирения'!$G$4:$H$1900,2,FALSE)</f>
        <v>штук</v>
      </c>
      <c r="U630" s="41" t="str">
        <f>LEFT(Таблица1[[#This Row],[ОКПД]],2)</f>
        <v>30</v>
      </c>
    </row>
    <row r="631" spans="1:21" hidden="1" x14ac:dyDescent="0.25">
      <c r="A631" s="36">
        <v>45017</v>
      </c>
      <c r="B631" s="37" t="s">
        <v>17</v>
      </c>
      <c r="C631" s="37" t="s">
        <v>18</v>
      </c>
      <c r="D631" s="37" t="s">
        <v>19</v>
      </c>
      <c r="E631" s="37" t="s">
        <v>20</v>
      </c>
      <c r="F631" s="37">
        <v>168</v>
      </c>
      <c r="G631" s="37" t="s">
        <v>298</v>
      </c>
      <c r="H631" s="37" t="s">
        <v>97</v>
      </c>
      <c r="I631" s="37">
        <v>1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66.666666666666671</v>
      </c>
      <c r="P631" s="37">
        <v>88</v>
      </c>
      <c r="Q631" s="37">
        <v>12.195121951219512</v>
      </c>
      <c r="R631" s="40" t="str">
        <f t="shared" si="9"/>
        <v>10.20.23.123_168</v>
      </c>
      <c r="S631" s="37" t="str">
        <f>VLOOKUP(Таблица1[[#This Row],[ИД]],R$1:S$132,2,FALSE)</f>
        <v>Мебель</v>
      </c>
      <c r="T631" s="37" t="str">
        <f>VLOOKUP(Таблица1[[#This Row],[ОКЕИ]],'для единиц измирения'!$G$4:$H$1900,2,FALSE)</f>
        <v>тыс.руб</v>
      </c>
      <c r="U631" s="38" t="str">
        <f>LEFT(Таблица1[[#This Row],[ОКПД]],2)</f>
        <v>31</v>
      </c>
    </row>
    <row r="632" spans="1:21" hidden="1" x14ac:dyDescent="0.25">
      <c r="A632" s="39">
        <v>45017</v>
      </c>
      <c r="B632" s="40" t="s">
        <v>17</v>
      </c>
      <c r="C632" s="40" t="s">
        <v>18</v>
      </c>
      <c r="D632" s="40" t="s">
        <v>351</v>
      </c>
      <c r="E632" s="40" t="s">
        <v>20</v>
      </c>
      <c r="F632" s="40">
        <v>168</v>
      </c>
      <c r="G632" s="40" t="s">
        <v>298</v>
      </c>
      <c r="H632" s="40" t="s">
        <v>99</v>
      </c>
      <c r="I632" s="40">
        <v>1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/>
      <c r="P632" s="40"/>
      <c r="Q632" s="40"/>
      <c r="R632" s="40" t="str">
        <f t="shared" si="9"/>
        <v>10.20.23.130_168</v>
      </c>
      <c r="S632" s="40" t="e">
        <f>VLOOKUP(Таблица1[[#This Row],[ИД]],R$1:S$132,2,FALSE)</f>
        <v>#N/A</v>
      </c>
      <c r="T632" s="40" t="str">
        <f>VLOOKUP(Таблица1[[#This Row],[ОКЕИ]],'для единиц измирения'!$G$4:$H$1900,2,FALSE)</f>
        <v>тыс.руб</v>
      </c>
      <c r="U632" s="41" t="str">
        <f>LEFT(Таблица1[[#This Row],[ОКПД]],2)</f>
        <v>31</v>
      </c>
    </row>
    <row r="633" spans="1:21" hidden="1" x14ac:dyDescent="0.25">
      <c r="A633" s="36">
        <v>45017</v>
      </c>
      <c r="B633" s="37" t="s">
        <v>17</v>
      </c>
      <c r="C633" s="37" t="s">
        <v>18</v>
      </c>
      <c r="D633" s="37" t="s">
        <v>19</v>
      </c>
      <c r="E633" s="37" t="s">
        <v>20</v>
      </c>
      <c r="F633" s="37">
        <v>168</v>
      </c>
      <c r="G633" s="37" t="s">
        <v>298</v>
      </c>
      <c r="H633" s="37" t="s">
        <v>99</v>
      </c>
      <c r="I633" s="37">
        <v>1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38.888888888888886</v>
      </c>
      <c r="P633" s="37">
        <v>58.333333333333336</v>
      </c>
      <c r="Q633" s="37">
        <v>127.77777777777777</v>
      </c>
      <c r="R633" s="40" t="str">
        <f t="shared" si="9"/>
        <v>10.20.23.130_168</v>
      </c>
      <c r="S633" s="37" t="e">
        <f>VLOOKUP(Таблица1[[#This Row],[ИД]],R$1:S$132,2,FALSE)</f>
        <v>#N/A</v>
      </c>
      <c r="T633" s="37" t="str">
        <f>VLOOKUP(Таблица1[[#This Row],[ОКЕИ]],'для единиц измирения'!$G$4:$H$1900,2,FALSE)</f>
        <v>штук</v>
      </c>
      <c r="U633" s="38" t="str">
        <f>LEFT(Таблица1[[#This Row],[ОКПД]],2)</f>
        <v>31</v>
      </c>
    </row>
    <row r="634" spans="1:21" hidden="1" x14ac:dyDescent="0.25">
      <c r="A634" s="39">
        <v>45017</v>
      </c>
      <c r="B634" s="40" t="s">
        <v>17</v>
      </c>
      <c r="C634" s="40" t="s">
        <v>18</v>
      </c>
      <c r="D634" s="40" t="s">
        <v>351</v>
      </c>
      <c r="E634" s="40" t="s">
        <v>20</v>
      </c>
      <c r="F634" s="40">
        <v>168</v>
      </c>
      <c r="G634" s="40" t="s">
        <v>298</v>
      </c>
      <c r="H634" s="40" t="s">
        <v>101</v>
      </c>
      <c r="I634" s="40">
        <v>2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/>
      <c r="P634" s="40"/>
      <c r="Q634" s="40"/>
      <c r="R634" s="40" t="str">
        <f t="shared" si="9"/>
        <v>10.20.24_168</v>
      </c>
      <c r="S634" s="40" t="e">
        <f>VLOOKUP(Таблица1[[#This Row],[ИД]],R$1:S$132,2,FALSE)</f>
        <v>#N/A</v>
      </c>
      <c r="T634" s="40" t="str">
        <f>VLOOKUP(Таблица1[[#This Row],[ОКЕИ]],'для единиц измирения'!$G$4:$H$1900,2,FALSE)</f>
        <v>тыс.руб</v>
      </c>
      <c r="U634" s="41" t="str">
        <f>LEFT(Таблица1[[#This Row],[ОКПД]],2)</f>
        <v>31</v>
      </c>
    </row>
    <row r="635" spans="1:21" hidden="1" x14ac:dyDescent="0.25">
      <c r="A635" s="36">
        <v>45017</v>
      </c>
      <c r="B635" s="37" t="s">
        <v>17</v>
      </c>
      <c r="C635" s="37" t="s">
        <v>18</v>
      </c>
      <c r="D635" s="37" t="s">
        <v>19</v>
      </c>
      <c r="E635" s="37" t="s">
        <v>20</v>
      </c>
      <c r="F635" s="37">
        <v>168</v>
      </c>
      <c r="G635" s="37" t="s">
        <v>298</v>
      </c>
      <c r="H635" s="37" t="s">
        <v>101</v>
      </c>
      <c r="I635" s="37">
        <v>2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122.93054234062798</v>
      </c>
      <c r="P635" s="37">
        <v>119.15155241315709</v>
      </c>
      <c r="Q635" s="37">
        <v>105.89084861481903</v>
      </c>
      <c r="R635" s="40" t="str">
        <f t="shared" si="9"/>
        <v>10.20.24_168</v>
      </c>
      <c r="S635" s="37" t="str">
        <f>VLOOKUP(Таблица1[[#This Row],[ИД]],R$1:S$132,2,FALSE)</f>
        <v>Шкафы кухонные, для спальни, столовой и гостиной</v>
      </c>
      <c r="T635" s="37" t="str">
        <f>VLOOKUP(Таблица1[[#This Row],[ОКЕИ]],'для единиц измирения'!$G$4:$H$1900,2,FALSE)</f>
        <v>штук</v>
      </c>
      <c r="U635" s="38" t="str">
        <f>LEFT(Таблица1[[#This Row],[ОКПД]],2)</f>
        <v>31</v>
      </c>
    </row>
    <row r="636" spans="1:21" hidden="1" x14ac:dyDescent="0.25">
      <c r="A636" s="39">
        <v>45017</v>
      </c>
      <c r="B636" s="40" t="s">
        <v>17</v>
      </c>
      <c r="C636" s="40" t="s">
        <v>18</v>
      </c>
      <c r="D636" s="40" t="s">
        <v>351</v>
      </c>
      <c r="E636" s="40" t="s">
        <v>20</v>
      </c>
      <c r="F636" s="40">
        <v>168</v>
      </c>
      <c r="G636" s="40" t="s">
        <v>298</v>
      </c>
      <c r="H636" s="40" t="s">
        <v>104</v>
      </c>
      <c r="I636" s="40">
        <v>2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/>
      <c r="P636" s="40"/>
      <c r="Q636" s="40"/>
      <c r="R636" s="40" t="str">
        <f t="shared" si="9"/>
        <v>10.20.24.110_168</v>
      </c>
      <c r="S636" s="40" t="e">
        <f>VLOOKUP(Таблица1[[#This Row],[ИД]],R$1:S$132,2,FALSE)</f>
        <v>#N/A</v>
      </c>
      <c r="T636" s="40" t="str">
        <f>VLOOKUP(Таблица1[[#This Row],[ОКЕИ]],'для единиц измирения'!$G$4:$H$1900,2,FALSE)</f>
        <v>штук</v>
      </c>
      <c r="U636" s="41" t="str">
        <f>LEFT(Таблица1[[#This Row],[ОКПД]],2)</f>
        <v>31</v>
      </c>
    </row>
    <row r="637" spans="1:21" hidden="1" x14ac:dyDescent="0.25">
      <c r="A637" s="36">
        <v>45017</v>
      </c>
      <c r="B637" s="37" t="s">
        <v>17</v>
      </c>
      <c r="C637" s="37" t="s">
        <v>18</v>
      </c>
      <c r="D637" s="37" t="s">
        <v>19</v>
      </c>
      <c r="E637" s="37" t="s">
        <v>20</v>
      </c>
      <c r="F637" s="37">
        <v>168</v>
      </c>
      <c r="G637" s="37" t="s">
        <v>298</v>
      </c>
      <c r="H637" s="37" t="s">
        <v>104</v>
      </c>
      <c r="I637" s="37">
        <v>2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130.02996575342465</v>
      </c>
      <c r="P637" s="37">
        <v>100.24752475247524</v>
      </c>
      <c r="Q637" s="37">
        <v>95.74512462196266</v>
      </c>
      <c r="R637" s="40" t="str">
        <f t="shared" si="9"/>
        <v>10.20.24.110_168</v>
      </c>
      <c r="S637" s="37" t="e">
        <f>VLOOKUP(Таблица1[[#This Row],[ИД]],R$1:S$132,2,FALSE)</f>
        <v>#N/A</v>
      </c>
      <c r="T637" s="37" t="str">
        <f>VLOOKUP(Таблица1[[#This Row],[ОКЕИ]],'для единиц измирения'!$G$4:$H$1900,2,FALSE)</f>
        <v>штук</v>
      </c>
      <c r="U637" s="38" t="str">
        <f>LEFT(Таблица1[[#This Row],[ОКПД]],2)</f>
        <v>31</v>
      </c>
    </row>
    <row r="638" spans="1:21" hidden="1" x14ac:dyDescent="0.25">
      <c r="A638" s="39">
        <v>45017</v>
      </c>
      <c r="B638" s="40" t="s">
        <v>17</v>
      </c>
      <c r="C638" s="40" t="s">
        <v>18</v>
      </c>
      <c r="D638" s="40" t="s">
        <v>351</v>
      </c>
      <c r="E638" s="40" t="s">
        <v>20</v>
      </c>
      <c r="F638" s="40">
        <v>168</v>
      </c>
      <c r="G638" s="40" t="s">
        <v>298</v>
      </c>
      <c r="H638" s="40" t="s">
        <v>106</v>
      </c>
      <c r="I638" s="40">
        <v>1</v>
      </c>
      <c r="J638" s="40">
        <v>0</v>
      </c>
      <c r="K638" s="40">
        <v>0</v>
      </c>
      <c r="L638" s="40">
        <v>0</v>
      </c>
      <c r="M638" s="40">
        <v>0</v>
      </c>
      <c r="N638" s="40">
        <v>0</v>
      </c>
      <c r="O638" s="40"/>
      <c r="P638" s="40"/>
      <c r="Q638" s="40"/>
      <c r="R638" s="40" t="str">
        <f t="shared" si="9"/>
        <v>10.20.24.112_168</v>
      </c>
      <c r="S638" s="40" t="e">
        <f>VLOOKUP(Таблица1[[#This Row],[ИД]],R$1:S$132,2,FALSE)</f>
        <v>#N/A</v>
      </c>
      <c r="T638" s="40" t="str">
        <f>VLOOKUP(Таблица1[[#This Row],[ОКЕИ]],'для единиц измирения'!$G$4:$H$1900,2,FALSE)</f>
        <v>штук</v>
      </c>
      <c r="U638" s="41" t="str">
        <f>LEFT(Таблица1[[#This Row],[ОКПД]],2)</f>
        <v>31</v>
      </c>
    </row>
    <row r="639" spans="1:21" hidden="1" x14ac:dyDescent="0.25">
      <c r="A639" s="36">
        <v>45017</v>
      </c>
      <c r="B639" s="37" t="s">
        <v>17</v>
      </c>
      <c r="C639" s="37" t="s">
        <v>18</v>
      </c>
      <c r="D639" s="37" t="s">
        <v>19</v>
      </c>
      <c r="E639" s="37" t="s">
        <v>20</v>
      </c>
      <c r="F639" s="37">
        <v>168</v>
      </c>
      <c r="G639" s="37" t="s">
        <v>298</v>
      </c>
      <c r="H639" s="37" t="s">
        <v>106</v>
      </c>
      <c r="I639" s="37">
        <v>1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85.714285714285708</v>
      </c>
      <c r="P639" s="37"/>
      <c r="Q639" s="37">
        <v>104.6875</v>
      </c>
      <c r="R639" s="40" t="str">
        <f t="shared" si="9"/>
        <v>10.20.24.112_168</v>
      </c>
      <c r="S639" s="37" t="str">
        <f>VLOOKUP(Таблица1[[#This Row],[ИД]],R$1:S$132,2,FALSE)</f>
        <v>Мебель деревянная для спальни</v>
      </c>
      <c r="T639" s="37" t="str">
        <f>VLOOKUP(Таблица1[[#This Row],[ОКЕИ]],'для единиц измирения'!$G$4:$H$1900,2,FALSE)</f>
        <v>штук</v>
      </c>
      <c r="U639" s="38" t="str">
        <f>LEFT(Таблица1[[#This Row],[ОКПД]],2)</f>
        <v>31</v>
      </c>
    </row>
    <row r="640" spans="1:21" hidden="1" x14ac:dyDescent="0.25">
      <c r="A640" s="39">
        <v>45017</v>
      </c>
      <c r="B640" s="40" t="s">
        <v>17</v>
      </c>
      <c r="C640" s="40" t="s">
        <v>18</v>
      </c>
      <c r="D640" s="40" t="s">
        <v>19</v>
      </c>
      <c r="E640" s="40" t="s">
        <v>20</v>
      </c>
      <c r="F640" s="40">
        <v>168</v>
      </c>
      <c r="G640" s="40" t="s">
        <v>298</v>
      </c>
      <c r="H640" s="40" t="s">
        <v>108</v>
      </c>
      <c r="I640" s="40">
        <v>2</v>
      </c>
      <c r="J640" s="40">
        <v>0</v>
      </c>
      <c r="K640" s="40">
        <v>0</v>
      </c>
      <c r="L640" s="40">
        <v>0</v>
      </c>
      <c r="M640" s="40">
        <v>0</v>
      </c>
      <c r="N640" s="40">
        <v>0</v>
      </c>
      <c r="O640" s="40">
        <v>143.16546762589928</v>
      </c>
      <c r="P640" s="40">
        <v>47.721822541966425</v>
      </c>
      <c r="Q640" s="40">
        <v>32.264529058116231</v>
      </c>
      <c r="R640" s="40" t="str">
        <f t="shared" si="9"/>
        <v>10.20.24.113_168</v>
      </c>
      <c r="S640" s="40" t="e">
        <f>VLOOKUP(Таблица1[[#This Row],[ИД]],R$1:S$132,2,FALSE)</f>
        <v>#N/A</v>
      </c>
      <c r="T640" s="40" t="str">
        <f>VLOOKUP(Таблица1[[#This Row],[ОКЕИ]],'для единиц измирения'!$G$4:$H$1900,2,FALSE)</f>
        <v>штук</v>
      </c>
      <c r="U640" s="41" t="str">
        <f>LEFT(Таблица1[[#This Row],[ОКПД]],2)</f>
        <v>31</v>
      </c>
    </row>
    <row r="641" spans="1:21" hidden="1" x14ac:dyDescent="0.25">
      <c r="A641" s="36">
        <v>45017</v>
      </c>
      <c r="B641" s="37" t="s">
        <v>17</v>
      </c>
      <c r="C641" s="37" t="s">
        <v>18</v>
      </c>
      <c r="D641" s="37" t="s">
        <v>351</v>
      </c>
      <c r="E641" s="37" t="s">
        <v>20</v>
      </c>
      <c r="F641" s="37">
        <v>168</v>
      </c>
      <c r="G641" s="37" t="s">
        <v>298</v>
      </c>
      <c r="H641" s="37" t="s">
        <v>108</v>
      </c>
      <c r="I641" s="37">
        <v>2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/>
      <c r="P641" s="37"/>
      <c r="Q641" s="37"/>
      <c r="R641" s="40" t="str">
        <f t="shared" si="9"/>
        <v>10.20.24.113_168</v>
      </c>
      <c r="S641" s="37" t="str">
        <f>VLOOKUP(Таблица1[[#This Row],[ИД]],R$1:S$132,2,FALSE)</f>
        <v>Шкафы деревянные для спальни</v>
      </c>
      <c r="T641" s="37" t="str">
        <f>VLOOKUP(Таблица1[[#This Row],[ОКЕИ]],'для единиц измирения'!$G$4:$H$1900,2,FALSE)</f>
        <v>штук</v>
      </c>
      <c r="U641" s="38" t="str">
        <f>LEFT(Таблица1[[#This Row],[ОКПД]],2)</f>
        <v>31</v>
      </c>
    </row>
    <row r="642" spans="1:21" hidden="1" x14ac:dyDescent="0.25">
      <c r="A642" s="39">
        <v>45017</v>
      </c>
      <c r="B642" s="40" t="s">
        <v>17</v>
      </c>
      <c r="C642" s="40" t="s">
        <v>18</v>
      </c>
      <c r="D642" s="40" t="s">
        <v>351</v>
      </c>
      <c r="E642" s="40" t="s">
        <v>20</v>
      </c>
      <c r="F642" s="40">
        <v>168</v>
      </c>
      <c r="G642" s="40" t="s">
        <v>298</v>
      </c>
      <c r="H642" s="40" t="s">
        <v>110</v>
      </c>
      <c r="I642" s="40">
        <v>2</v>
      </c>
      <c r="J642" s="40">
        <v>0</v>
      </c>
      <c r="K642" s="40">
        <v>0</v>
      </c>
      <c r="L642" s="40">
        <v>0</v>
      </c>
      <c r="M642" s="40">
        <v>0</v>
      </c>
      <c r="N642" s="40">
        <v>0</v>
      </c>
      <c r="O642" s="40"/>
      <c r="P642" s="40"/>
      <c r="Q642" s="40"/>
      <c r="R642" s="40" t="str">
        <f t="shared" si="9"/>
        <v>10.20.24.120_168</v>
      </c>
      <c r="S642" s="40" t="e">
        <f>VLOOKUP(Таблица1[[#This Row],[ИД]],R$1:S$132,2,FALSE)</f>
        <v>#N/A</v>
      </c>
      <c r="T642" s="40" t="str">
        <f>VLOOKUP(Таблица1[[#This Row],[ОКЕИ]],'для единиц измирения'!$G$4:$H$1900,2,FALSE)</f>
        <v>тыс.руб</v>
      </c>
      <c r="U642" s="41" t="str">
        <f>LEFT(Таблица1[[#This Row],[ОКПД]],2)</f>
        <v>31</v>
      </c>
    </row>
    <row r="643" spans="1:21" hidden="1" x14ac:dyDescent="0.25">
      <c r="A643" s="36">
        <v>45017</v>
      </c>
      <c r="B643" s="37" t="s">
        <v>17</v>
      </c>
      <c r="C643" s="37" t="s">
        <v>18</v>
      </c>
      <c r="D643" s="37" t="s">
        <v>19</v>
      </c>
      <c r="E643" s="37" t="s">
        <v>20</v>
      </c>
      <c r="F643" s="37">
        <v>168</v>
      </c>
      <c r="G643" s="37" t="s">
        <v>298</v>
      </c>
      <c r="H643" s="37" t="s">
        <v>110</v>
      </c>
      <c r="I643" s="37">
        <v>2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102.63157894736842</v>
      </c>
      <c r="P643" s="37">
        <v>376.00896860986546</v>
      </c>
      <c r="Q643" s="37">
        <v>158.89403432307273</v>
      </c>
      <c r="R643" s="40" t="str">
        <f t="shared" ref="R643:R706" si="10">CONCATENATE(H643,E643,F643)</f>
        <v>10.20.24.120_168</v>
      </c>
      <c r="S643" s="37" t="e">
        <f>VLOOKUP(Таблица1[[#This Row],[ИД]],R$1:S$132,2,FALSE)</f>
        <v>#N/A</v>
      </c>
      <c r="T643" s="37" t="str">
        <f>VLOOKUP(Таблица1[[#This Row],[ОКЕИ]],'для единиц измирения'!$G$4:$H$1900,2,FALSE)</f>
        <v>штук</v>
      </c>
      <c r="U643" s="38" t="str">
        <f>LEFT(Таблица1[[#This Row],[ОКПД]],2)</f>
        <v>31</v>
      </c>
    </row>
    <row r="644" spans="1:21" hidden="1" x14ac:dyDescent="0.25">
      <c r="A644" s="39">
        <v>45017</v>
      </c>
      <c r="B644" s="40" t="s">
        <v>17</v>
      </c>
      <c r="C644" s="40" t="s">
        <v>18</v>
      </c>
      <c r="D644" s="40" t="s">
        <v>19</v>
      </c>
      <c r="E644" s="40" t="s">
        <v>20</v>
      </c>
      <c r="F644" s="40">
        <v>168</v>
      </c>
      <c r="G644" s="40" t="s">
        <v>298</v>
      </c>
      <c r="H644" s="40" t="s">
        <v>112</v>
      </c>
      <c r="I644" s="40"/>
      <c r="J644" s="40"/>
      <c r="K644" s="40">
        <v>0.02</v>
      </c>
      <c r="L644" s="40">
        <v>0.14899999999999999</v>
      </c>
      <c r="M644" s="40">
        <v>9.1999999999999998E-2</v>
      </c>
      <c r="N644" s="40">
        <v>0.80700000000000005</v>
      </c>
      <c r="O644" s="40"/>
      <c r="P644" s="40"/>
      <c r="Q644" s="40">
        <v>11.400247831474598</v>
      </c>
      <c r="R644" s="40" t="str">
        <f t="shared" si="10"/>
        <v>10.20.24.123_168</v>
      </c>
      <c r="S644" s="40" t="e">
        <f>VLOOKUP(Таблица1[[#This Row],[ИД]],R$1:S$132,2,FALSE)</f>
        <v>#N/A</v>
      </c>
      <c r="T644" s="40" t="str">
        <f>VLOOKUP(Таблица1[[#This Row],[ОКЕИ]],'для единиц измирения'!$G$4:$H$1900,2,FALSE)</f>
        <v>штук</v>
      </c>
      <c r="U644" s="41" t="str">
        <f>LEFT(Таблица1[[#This Row],[ОКПД]],2)</f>
        <v>31</v>
      </c>
    </row>
    <row r="645" spans="1:21" hidden="1" x14ac:dyDescent="0.25">
      <c r="A645" s="36">
        <v>45017</v>
      </c>
      <c r="B645" s="37" t="s">
        <v>17</v>
      </c>
      <c r="C645" s="37" t="s">
        <v>18</v>
      </c>
      <c r="D645" s="37" t="s">
        <v>19</v>
      </c>
      <c r="E645" s="37" t="s">
        <v>20</v>
      </c>
      <c r="F645" s="37">
        <v>882</v>
      </c>
      <c r="G645" s="37" t="s">
        <v>298</v>
      </c>
      <c r="H645" s="37" t="s">
        <v>114</v>
      </c>
      <c r="I645" s="37"/>
      <c r="J645" s="37"/>
      <c r="K645" s="37">
        <v>0.19</v>
      </c>
      <c r="L645" s="37"/>
      <c r="M645" s="37">
        <v>0.93</v>
      </c>
      <c r="N645" s="37"/>
      <c r="O645" s="37"/>
      <c r="P645" s="37"/>
      <c r="Q645" s="37"/>
      <c r="R645" s="40" t="str">
        <f t="shared" si="10"/>
        <v>10.20.25.110_882</v>
      </c>
      <c r="S645" s="37" t="e">
        <f>VLOOKUP(Таблица1[[#This Row],[ИД]],R$1:S$132,2,FALSE)</f>
        <v>#N/A</v>
      </c>
      <c r="T645" s="37" t="str">
        <f>VLOOKUP(Таблица1[[#This Row],[ОКЕИ]],'для единиц измирения'!$G$4:$H$1900,2,FALSE)</f>
        <v>тыс.руб</v>
      </c>
      <c r="U645" s="38" t="str">
        <f>LEFT(Таблица1[[#This Row],[ОКПД]],2)</f>
        <v>32</v>
      </c>
    </row>
    <row r="646" spans="1:21" hidden="1" x14ac:dyDescent="0.25">
      <c r="A646" s="39">
        <v>45017</v>
      </c>
      <c r="B646" s="40" t="s">
        <v>17</v>
      </c>
      <c r="C646" s="40" t="s">
        <v>18</v>
      </c>
      <c r="D646" s="40" t="s">
        <v>19</v>
      </c>
      <c r="E646" s="40" t="s">
        <v>20</v>
      </c>
      <c r="F646" s="40">
        <v>168</v>
      </c>
      <c r="G646" s="40" t="s">
        <v>298</v>
      </c>
      <c r="H646" s="40" t="s">
        <v>114</v>
      </c>
      <c r="I646" s="40"/>
      <c r="J646" s="40"/>
      <c r="K646" s="40">
        <v>6.7000000000000004E-2</v>
      </c>
      <c r="L646" s="40"/>
      <c r="M646" s="40">
        <v>0.32200000000000001</v>
      </c>
      <c r="N646" s="40"/>
      <c r="O646" s="40"/>
      <c r="P646" s="40"/>
      <c r="Q646" s="40"/>
      <c r="R646" s="40" t="str">
        <f t="shared" si="10"/>
        <v>10.20.25.110_168</v>
      </c>
      <c r="S646" s="40" t="str">
        <f>VLOOKUP(Таблица1[[#This Row],[ИД]],R$1:S$132,2,FALSE)</f>
        <v>Электроэнергия</v>
      </c>
      <c r="T646" s="40" t="str">
        <f>VLOOKUP(Таблица1[[#This Row],[ОКЕИ]],'для единиц измирения'!$G$4:$H$1900,2,FALSE)</f>
        <v>млн. кВт. ч</v>
      </c>
      <c r="U646" s="41" t="str">
        <f>LEFT(Таблица1[[#This Row],[ОКПД]],2)</f>
        <v>35</v>
      </c>
    </row>
    <row r="647" spans="1:21" hidden="1" x14ac:dyDescent="0.25">
      <c r="A647" s="36">
        <v>45017</v>
      </c>
      <c r="B647" s="37" t="s">
        <v>17</v>
      </c>
      <c r="C647" s="37" t="s">
        <v>18</v>
      </c>
      <c r="D647" s="37" t="s">
        <v>19</v>
      </c>
      <c r="E647" s="37" t="s">
        <v>20</v>
      </c>
      <c r="F647" s="37">
        <v>882</v>
      </c>
      <c r="G647" s="37" t="s">
        <v>298</v>
      </c>
      <c r="H647" s="37" t="s">
        <v>118</v>
      </c>
      <c r="I647" s="37"/>
      <c r="J647" s="37"/>
      <c r="K647" s="37">
        <v>0.19</v>
      </c>
      <c r="L647" s="37"/>
      <c r="M647" s="37">
        <v>0.49</v>
      </c>
      <c r="N647" s="37"/>
      <c r="O647" s="37"/>
      <c r="P647" s="37"/>
      <c r="Q647" s="37"/>
      <c r="R647" s="40" t="str">
        <f t="shared" si="10"/>
        <v>10.20.25.111_882</v>
      </c>
      <c r="S647" s="37" t="str">
        <f>VLOOKUP(Таблица1[[#This Row],[ИД]],R$1:S$132,2,FALSE)</f>
        <v xml:space="preserve">Электроэнергия, произведенная тепловыми электростанциями </v>
      </c>
      <c r="T647" s="37" t="str">
        <f>VLOOKUP(Таблица1[[#This Row],[ОКЕИ]],'для единиц измирения'!$G$4:$H$1900,2,FALSE)</f>
        <v>млн. кВт. ч</v>
      </c>
      <c r="U647" s="38" t="str">
        <f>LEFT(Таблица1[[#This Row],[ОКПД]],2)</f>
        <v>35</v>
      </c>
    </row>
    <row r="648" spans="1:21" hidden="1" x14ac:dyDescent="0.25">
      <c r="A648" s="39">
        <v>45017</v>
      </c>
      <c r="B648" s="40" t="s">
        <v>17</v>
      </c>
      <c r="C648" s="40" t="s">
        <v>18</v>
      </c>
      <c r="D648" s="40" t="s">
        <v>19</v>
      </c>
      <c r="E648" s="40" t="s">
        <v>20</v>
      </c>
      <c r="F648" s="40">
        <v>168</v>
      </c>
      <c r="G648" s="40" t="s">
        <v>298</v>
      </c>
      <c r="H648" s="40" t="s">
        <v>118</v>
      </c>
      <c r="I648" s="40"/>
      <c r="J648" s="40"/>
      <c r="K648" s="40">
        <v>6.7000000000000004E-2</v>
      </c>
      <c r="L648" s="40"/>
      <c r="M648" s="40">
        <v>0.16800000000000001</v>
      </c>
      <c r="N648" s="40"/>
      <c r="O648" s="40"/>
      <c r="P648" s="40"/>
      <c r="Q648" s="40"/>
      <c r="R648" s="40" t="str">
        <f t="shared" si="10"/>
        <v>10.20.25.111_168</v>
      </c>
      <c r="S648" s="40" t="str">
        <f>VLOOKUP(Таблица1[[#This Row],[ИД]],R$1:S$132,2,FALSE)</f>
        <v>Электроэнергия, произведенная электростанциями общего назначения</v>
      </c>
      <c r="T648" s="40" t="str">
        <f>VLOOKUP(Таблица1[[#This Row],[ОКЕИ]],'для единиц измирения'!$G$4:$H$1900,2,FALSE)</f>
        <v>млн. кВт. ч</v>
      </c>
      <c r="U648" s="41" t="str">
        <f>LEFT(Таблица1[[#This Row],[ОКПД]],2)</f>
        <v>35</v>
      </c>
    </row>
    <row r="649" spans="1:21" hidden="1" x14ac:dyDescent="0.25">
      <c r="A649" s="36">
        <v>45017</v>
      </c>
      <c r="B649" s="37" t="s">
        <v>17</v>
      </c>
      <c r="C649" s="37" t="s">
        <v>18</v>
      </c>
      <c r="D649" s="37" t="s">
        <v>19</v>
      </c>
      <c r="E649" s="37" t="s">
        <v>20</v>
      </c>
      <c r="F649" s="37">
        <v>168</v>
      </c>
      <c r="G649" s="37" t="s">
        <v>298</v>
      </c>
      <c r="H649" s="37" t="s">
        <v>326</v>
      </c>
      <c r="I649" s="37"/>
      <c r="J649" s="37"/>
      <c r="K649" s="37"/>
      <c r="L649" s="37"/>
      <c r="M649" s="37">
        <v>0.154</v>
      </c>
      <c r="N649" s="37"/>
      <c r="O649" s="37"/>
      <c r="P649" s="37"/>
      <c r="Q649" s="37"/>
      <c r="R649" s="40" t="str">
        <f t="shared" si="10"/>
        <v>10.20.25.113_168</v>
      </c>
      <c r="S649" s="37" t="str">
        <f>VLOOKUP(Таблица1[[#This Row],[ИД]],R$1:S$132,2,FALSE)</f>
        <v>Электроэнергия, произведенная теплоэлектроцентралями (ТЭЦ) общего назначения</v>
      </c>
      <c r="T649" s="37" t="str">
        <f>VLOOKUP(Таблица1[[#This Row],[ОКЕИ]],'для единиц измирения'!$G$4:$H$1900,2,FALSE)</f>
        <v>млн. кВт. ч</v>
      </c>
      <c r="U649" s="38" t="str">
        <f>LEFT(Таблица1[[#This Row],[ОКПД]],2)</f>
        <v>35</v>
      </c>
    </row>
    <row r="650" spans="1:21" hidden="1" x14ac:dyDescent="0.25">
      <c r="A650" s="39">
        <v>45017</v>
      </c>
      <c r="B650" s="40" t="s">
        <v>17</v>
      </c>
      <c r="C650" s="40" t="s">
        <v>18</v>
      </c>
      <c r="D650" s="40" t="s">
        <v>19</v>
      </c>
      <c r="E650" s="40" t="s">
        <v>20</v>
      </c>
      <c r="F650" s="40">
        <v>882</v>
      </c>
      <c r="G650" s="40" t="s">
        <v>298</v>
      </c>
      <c r="H650" s="40" t="s">
        <v>326</v>
      </c>
      <c r="I650" s="40"/>
      <c r="J650" s="40"/>
      <c r="K650" s="40"/>
      <c r="L650" s="40"/>
      <c r="M650" s="40">
        <v>0.44</v>
      </c>
      <c r="N650" s="40"/>
      <c r="O650" s="40"/>
      <c r="P650" s="40"/>
      <c r="Q650" s="40"/>
      <c r="R650" s="40" t="str">
        <f t="shared" si="10"/>
        <v>10.20.25.113_882</v>
      </c>
      <c r="S650" s="40" t="str">
        <f>VLOOKUP(Таблица1[[#This Row],[ИД]],R$1:S$132,2,FALSE)</f>
        <v>Электроэнергия, произведенная дизельными  электростанциями (ДЭС) общего назначения</v>
      </c>
      <c r="T650" s="40" t="str">
        <f>VLOOKUP(Таблица1[[#This Row],[ОКЕИ]],'для единиц измирения'!$G$4:$H$1900,2,FALSE)</f>
        <v>млн. кВт. ч</v>
      </c>
      <c r="U650" s="41" t="str">
        <f>LEFT(Таблица1[[#This Row],[ОКПД]],2)</f>
        <v>35</v>
      </c>
    </row>
    <row r="651" spans="1:21" hidden="1" x14ac:dyDescent="0.25">
      <c r="A651" s="36">
        <v>45017</v>
      </c>
      <c r="B651" s="37" t="s">
        <v>17</v>
      </c>
      <c r="C651" s="37" t="s">
        <v>18</v>
      </c>
      <c r="D651" s="37" t="s">
        <v>19</v>
      </c>
      <c r="E651" s="37" t="s">
        <v>20</v>
      </c>
      <c r="F651" s="37">
        <v>882</v>
      </c>
      <c r="G651" s="37" t="s">
        <v>298</v>
      </c>
      <c r="H651" s="37" t="s">
        <v>120</v>
      </c>
      <c r="I651" s="37">
        <v>2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100.49423393739704</v>
      </c>
      <c r="P651" s="37">
        <v>76.25</v>
      </c>
      <c r="Q651" s="37">
        <v>94.692058346839545</v>
      </c>
      <c r="R651" s="40" t="str">
        <f t="shared" si="10"/>
        <v>10.20.25.120_882</v>
      </c>
      <c r="S651" s="37" t="str">
        <f>VLOOKUP(Таблица1[[#This Row],[ИД]],R$1:S$132,2,FALSE)</f>
        <v>Электроэнергия, произведенная атомными электростанциями (АЭС) общего назначения</v>
      </c>
      <c r="T651" s="37" t="str">
        <f>VLOOKUP(Таблица1[[#This Row],[ОКЕИ]],'для единиц измирения'!$G$4:$H$1900,2,FALSE)</f>
        <v>млн. кВт. ч</v>
      </c>
      <c r="U651" s="38" t="str">
        <f>LEFT(Таблица1[[#This Row],[ОКПД]],2)</f>
        <v>35</v>
      </c>
    </row>
    <row r="652" spans="1:21" hidden="1" x14ac:dyDescent="0.25">
      <c r="A652" s="39">
        <v>45017</v>
      </c>
      <c r="B652" s="40" t="s">
        <v>17</v>
      </c>
      <c r="C652" s="40" t="s">
        <v>18</v>
      </c>
      <c r="D652" s="40" t="s">
        <v>351</v>
      </c>
      <c r="E652" s="40" t="s">
        <v>20</v>
      </c>
      <c r="F652" s="40">
        <v>882</v>
      </c>
      <c r="G652" s="40" t="s">
        <v>298</v>
      </c>
      <c r="H652" s="40" t="s">
        <v>120</v>
      </c>
      <c r="I652" s="40">
        <v>2</v>
      </c>
      <c r="J652" s="40">
        <v>0</v>
      </c>
      <c r="K652" s="40">
        <v>0</v>
      </c>
      <c r="L652" s="40">
        <v>0</v>
      </c>
      <c r="M652" s="40">
        <v>0</v>
      </c>
      <c r="N652" s="40">
        <v>0</v>
      </c>
      <c r="O652" s="40"/>
      <c r="P652" s="40"/>
      <c r="Q652" s="40"/>
      <c r="R652" s="40" t="str">
        <f t="shared" si="10"/>
        <v>10.20.25.120_882</v>
      </c>
      <c r="S652" s="40" t="str">
        <f>VLOOKUP(Таблица1[[#This Row],[ИД]],R$1:S$132,2,FALSE)</f>
        <v>Электроэнергия от возобновляемых источников энергии</v>
      </c>
      <c r="T652" s="40" t="str">
        <f>VLOOKUP(Таблица1[[#This Row],[ОКЕИ]],'для единиц измирения'!$G$4:$H$1900,2,FALSE)</f>
        <v>млн. кВт. ч</v>
      </c>
      <c r="U652" s="41" t="str">
        <f>LEFT(Таблица1[[#This Row],[ОКПД]],2)</f>
        <v>35</v>
      </c>
    </row>
    <row r="653" spans="1:21" hidden="1" x14ac:dyDescent="0.25">
      <c r="A653" s="36">
        <v>45017</v>
      </c>
      <c r="B653" s="37" t="s">
        <v>17</v>
      </c>
      <c r="C653" s="37" t="s">
        <v>18</v>
      </c>
      <c r="D653" s="37" t="s">
        <v>19</v>
      </c>
      <c r="E653" s="37" t="s">
        <v>20</v>
      </c>
      <c r="F653" s="37">
        <v>168</v>
      </c>
      <c r="G653" s="37" t="s">
        <v>298</v>
      </c>
      <c r="H653" s="37" t="s">
        <v>120</v>
      </c>
      <c r="I653" s="37">
        <v>2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100.46948356807512</v>
      </c>
      <c r="P653" s="37">
        <v>76.978417266187051</v>
      </c>
      <c r="Q653" s="37">
        <v>95.215869311551927</v>
      </c>
      <c r="R653" s="40" t="str">
        <f t="shared" si="10"/>
        <v>10.20.25.120_168</v>
      </c>
      <c r="S653" s="37" t="str">
        <f>VLOOKUP(Таблица1[[#This Row],[ИД]],R$1:S$132,2,FALSE)</f>
        <v>Электроэнергия, произведенная солнечными электростанциями</v>
      </c>
      <c r="T653" s="37" t="str">
        <f>VLOOKUP(Таблица1[[#This Row],[ОКЕИ]],'для единиц измирения'!$G$4:$H$1900,2,FALSE)</f>
        <v>млн. кВт. ч</v>
      </c>
      <c r="U653" s="38" t="str">
        <f>LEFT(Таблица1[[#This Row],[ОКПД]],2)</f>
        <v>35</v>
      </c>
    </row>
    <row r="654" spans="1:21" hidden="1" x14ac:dyDescent="0.25">
      <c r="A654" s="39">
        <v>45017</v>
      </c>
      <c r="B654" s="40" t="s">
        <v>17</v>
      </c>
      <c r="C654" s="40" t="s">
        <v>18</v>
      </c>
      <c r="D654" s="40" t="s">
        <v>351</v>
      </c>
      <c r="E654" s="40" t="s">
        <v>20</v>
      </c>
      <c r="F654" s="40">
        <v>168</v>
      </c>
      <c r="G654" s="40" t="s">
        <v>298</v>
      </c>
      <c r="H654" s="40" t="s">
        <v>120</v>
      </c>
      <c r="I654" s="40">
        <v>2</v>
      </c>
      <c r="J654" s="40">
        <v>0</v>
      </c>
      <c r="K654" s="40">
        <v>0</v>
      </c>
      <c r="L654" s="40">
        <v>0</v>
      </c>
      <c r="M654" s="40">
        <v>0</v>
      </c>
      <c r="N654" s="40">
        <v>0</v>
      </c>
      <c r="O654" s="40"/>
      <c r="P654" s="40"/>
      <c r="Q654" s="40"/>
      <c r="R654" s="40" t="str">
        <f t="shared" si="10"/>
        <v>10.20.25.120_168</v>
      </c>
      <c r="S654" s="40" t="str">
        <f>VLOOKUP(Таблица1[[#This Row],[ИД]],R$1:S$132,2,FALSE)</f>
        <v>Электроэнергия, произведенная ветровыми электростанциями</v>
      </c>
      <c r="T654" s="40" t="str">
        <f>VLOOKUP(Таблица1[[#This Row],[ОКЕИ]],'для единиц измирения'!$G$4:$H$1900,2,FALSE)</f>
        <v>млн. кВт. ч</v>
      </c>
      <c r="U654" s="41" t="str">
        <f>LEFT(Таблица1[[#This Row],[ОКПД]],2)</f>
        <v>35</v>
      </c>
    </row>
    <row r="655" spans="1:21" hidden="1" x14ac:dyDescent="0.25">
      <c r="A655" s="36">
        <v>45017</v>
      </c>
      <c r="B655" s="37" t="s">
        <v>17</v>
      </c>
      <c r="C655" s="37" t="s">
        <v>18</v>
      </c>
      <c r="D655" s="37" t="s">
        <v>19</v>
      </c>
      <c r="E655" s="37" t="s">
        <v>20</v>
      </c>
      <c r="F655" s="37">
        <v>168</v>
      </c>
      <c r="G655" s="37" t="s">
        <v>298</v>
      </c>
      <c r="H655" s="37" t="s">
        <v>122</v>
      </c>
      <c r="I655" s="37">
        <v>1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240</v>
      </c>
      <c r="P655" s="37">
        <v>18.181818181818183</v>
      </c>
      <c r="Q655" s="37">
        <v>33.333333333333336</v>
      </c>
      <c r="R655" s="40" t="str">
        <f t="shared" si="10"/>
        <v>10.20.25.190_168</v>
      </c>
      <c r="S655" s="37" t="str">
        <f>VLOOKUP(Таблица1[[#This Row],[ИД]],R$1:S$132,2,FALSE)</f>
        <v>Пар и горячая вода</v>
      </c>
      <c r="T655" s="37" t="str">
        <f>VLOOKUP(Таблица1[[#This Row],[ОКЕИ]],'для единиц измирения'!$G$4:$H$1900,2,FALSE)</f>
        <v>тыс. Гкал</v>
      </c>
      <c r="U655" s="38" t="str">
        <f>LEFT(Таблица1[[#This Row],[ОКПД]],2)</f>
        <v>35</v>
      </c>
    </row>
    <row r="656" spans="1:21" hidden="1" x14ac:dyDescent="0.25">
      <c r="A656" s="39">
        <v>45017</v>
      </c>
      <c r="B656" s="40" t="s">
        <v>17</v>
      </c>
      <c r="C656" s="40" t="s">
        <v>18</v>
      </c>
      <c r="D656" s="40" t="s">
        <v>351</v>
      </c>
      <c r="E656" s="40" t="s">
        <v>20</v>
      </c>
      <c r="F656" s="40">
        <v>168</v>
      </c>
      <c r="G656" s="40" t="s">
        <v>298</v>
      </c>
      <c r="H656" s="40" t="s">
        <v>122</v>
      </c>
      <c r="I656" s="40">
        <v>1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/>
      <c r="P656" s="40"/>
      <c r="Q656" s="40"/>
      <c r="R656" s="40" t="str">
        <f t="shared" si="10"/>
        <v>10.20.25.190_168</v>
      </c>
      <c r="S656" s="40" t="str">
        <f>VLOOKUP(Таблица1[[#This Row],[ИД]],R$1:S$132,2,FALSE)</f>
        <v>Энергия тепловая, отпущенная электростанциями</v>
      </c>
      <c r="T656" s="40" t="str">
        <f>VLOOKUP(Таблица1[[#This Row],[ОКЕИ]],'для единиц измирения'!$G$4:$H$1900,2,FALSE)</f>
        <v>тыс. Гкал</v>
      </c>
      <c r="U656" s="41" t="str">
        <f>LEFT(Таблица1[[#This Row],[ОКПД]],2)</f>
        <v>35</v>
      </c>
    </row>
    <row r="657" spans="1:21" hidden="1" x14ac:dyDescent="0.25">
      <c r="A657" s="36">
        <v>45017</v>
      </c>
      <c r="B657" s="37" t="s">
        <v>17</v>
      </c>
      <c r="C657" s="37" t="s">
        <v>18</v>
      </c>
      <c r="D657" s="37" t="s">
        <v>19</v>
      </c>
      <c r="E657" s="37" t="s">
        <v>20</v>
      </c>
      <c r="F657" s="37">
        <v>168</v>
      </c>
      <c r="G657" s="37" t="s">
        <v>298</v>
      </c>
      <c r="H657" s="37" t="s">
        <v>328</v>
      </c>
      <c r="I657" s="37">
        <v>1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50</v>
      </c>
      <c r="P657" s="37">
        <v>22.727272727272727</v>
      </c>
      <c r="Q657" s="37">
        <v>34.722222222222221</v>
      </c>
      <c r="R657" s="40" t="str">
        <f t="shared" si="10"/>
        <v>10.20.33_168</v>
      </c>
      <c r="S657" s="37" t="str">
        <f>VLOOKUP(Таблица1[[#This Row],[ИД]],R$1:S$132,2,FALSE)</f>
        <v>Энергия тепловая, отпущенная тепловыми электроцентралями (ТЭЦ)</v>
      </c>
      <c r="T657" s="37" t="str">
        <f>VLOOKUP(Таблица1[[#This Row],[ОКЕИ]],'для единиц измирения'!$G$4:$H$1900,2,FALSE)</f>
        <v>тыс. Гкал</v>
      </c>
      <c r="U657" s="38" t="str">
        <f>LEFT(Таблица1[[#This Row],[ОКПД]],2)</f>
        <v>35</v>
      </c>
    </row>
    <row r="658" spans="1:21" hidden="1" x14ac:dyDescent="0.25">
      <c r="A658" s="39">
        <v>45017</v>
      </c>
      <c r="B658" s="40" t="s">
        <v>17</v>
      </c>
      <c r="C658" s="40" t="s">
        <v>18</v>
      </c>
      <c r="D658" s="40" t="s">
        <v>351</v>
      </c>
      <c r="E658" s="40" t="s">
        <v>20</v>
      </c>
      <c r="F658" s="40">
        <v>168</v>
      </c>
      <c r="G658" s="40" t="s">
        <v>298</v>
      </c>
      <c r="H658" s="40" t="s">
        <v>328</v>
      </c>
      <c r="I658" s="40">
        <v>1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/>
      <c r="P658" s="40"/>
      <c r="Q658" s="40"/>
      <c r="R658" s="40" t="str">
        <f t="shared" si="10"/>
        <v>10.20.33_168</v>
      </c>
      <c r="S658" s="40" t="str">
        <f>VLOOKUP(Таблица1[[#This Row],[ИД]],R$1:S$132,2,FALSE)</f>
        <v>Энергия тепловая, отпущенная атомными электростанциями (АЭС)</v>
      </c>
      <c r="T658" s="40" t="str">
        <f>VLOOKUP(Таблица1[[#This Row],[ОКЕИ]],'для единиц измирения'!$G$4:$H$1900,2,FALSE)</f>
        <v>тыс. Гкал</v>
      </c>
      <c r="U658" s="41" t="str">
        <f>LEFT(Таблица1[[#This Row],[ОКПД]],2)</f>
        <v>35</v>
      </c>
    </row>
    <row r="659" spans="1:21" hidden="1" x14ac:dyDescent="0.25">
      <c r="A659" s="36">
        <v>45017</v>
      </c>
      <c r="B659" s="37" t="s">
        <v>17</v>
      </c>
      <c r="C659" s="37" t="s">
        <v>18</v>
      </c>
      <c r="D659" s="37" t="s">
        <v>19</v>
      </c>
      <c r="E659" s="37" t="s">
        <v>20</v>
      </c>
      <c r="F659" s="37">
        <v>168</v>
      </c>
      <c r="G659" s="37" t="s">
        <v>298</v>
      </c>
      <c r="H659" s="37" t="s">
        <v>124</v>
      </c>
      <c r="I659" s="37">
        <v>2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107.69230769230769</v>
      </c>
      <c r="P659" s="37">
        <v>111.11111111111111</v>
      </c>
      <c r="Q659" s="37">
        <v>123.03664921465969</v>
      </c>
      <c r="R659" s="40" t="str">
        <f t="shared" si="10"/>
        <v>10.51.12_168</v>
      </c>
      <c r="S659" s="37" t="str">
        <f>VLOOKUP(Таблица1[[#This Row],[ИД]],R$1:S$132,2,FALSE)</f>
        <v>Энергия тепловая, отпущенная котельными</v>
      </c>
      <c r="T659" s="37" t="str">
        <f>VLOOKUP(Таблица1[[#This Row],[ОКЕИ]],'для единиц измирения'!$G$4:$H$1900,2,FALSE)</f>
        <v>тыс. Гкал</v>
      </c>
      <c r="U659" s="38" t="str">
        <f>LEFT(Таблица1[[#This Row],[ОКПД]],2)</f>
        <v>35</v>
      </c>
    </row>
    <row r="660" spans="1:21" hidden="1" x14ac:dyDescent="0.25">
      <c r="A660" s="39">
        <v>45017</v>
      </c>
      <c r="B660" s="40" t="s">
        <v>17</v>
      </c>
      <c r="C660" s="40" t="s">
        <v>18</v>
      </c>
      <c r="D660" s="40" t="s">
        <v>351</v>
      </c>
      <c r="E660" s="40" t="s">
        <v>20</v>
      </c>
      <c r="F660" s="40">
        <v>168</v>
      </c>
      <c r="G660" s="40" t="s">
        <v>298</v>
      </c>
      <c r="H660" s="40" t="s">
        <v>124</v>
      </c>
      <c r="I660" s="40">
        <v>2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/>
      <c r="P660" s="40"/>
      <c r="Q660" s="40"/>
      <c r="R660" s="40" t="str">
        <f t="shared" si="10"/>
        <v>10.51.12_168</v>
      </c>
      <c r="S660" s="40" t="str">
        <f>VLOOKUP(Таблица1[[#This Row],[ИД]],R$1:S$132,2,FALSE)</f>
        <v>Энергия тепловая, отпущенная электрокотлами</v>
      </c>
      <c r="T660" s="40" t="str">
        <f>VLOOKUP(Таблица1[[#This Row],[ОКЕИ]],'для единиц измирения'!$G$4:$H$1900,2,FALSE)</f>
        <v>тыс. Гкал</v>
      </c>
      <c r="U660" s="41" t="str">
        <f>LEFT(Таблица1[[#This Row],[ОКПД]],2)</f>
        <v>35</v>
      </c>
    </row>
    <row r="661" spans="1:21" hidden="1" x14ac:dyDescent="0.25">
      <c r="A661" s="36">
        <v>45017</v>
      </c>
      <c r="B661" s="37" t="s">
        <v>17</v>
      </c>
      <c r="C661" s="37" t="s">
        <v>18</v>
      </c>
      <c r="D661" s="37" t="s">
        <v>351</v>
      </c>
      <c r="E661" s="37" t="s">
        <v>20</v>
      </c>
      <c r="F661" s="37">
        <v>168</v>
      </c>
      <c r="G661" s="37" t="s">
        <v>298</v>
      </c>
      <c r="H661" s="37" t="s">
        <v>127</v>
      </c>
      <c r="I661" s="37">
        <v>4</v>
      </c>
      <c r="J661" s="37"/>
      <c r="K661" s="37"/>
      <c r="L661" s="37"/>
      <c r="M661" s="37"/>
      <c r="N661" s="37"/>
      <c r="O661" s="37"/>
      <c r="P661" s="37"/>
      <c r="Q661" s="37"/>
      <c r="R661" s="40" t="str">
        <f t="shared" si="10"/>
        <v>10.51.40_168</v>
      </c>
      <c r="S661" s="37" t="str">
        <f>VLOOKUP(Таблица1[[#This Row],[ИД]],R$1:S$132,2,FALSE)</f>
        <v>Консервы рыбные в масле</v>
      </c>
      <c r="T661" s="37" t="str">
        <f>VLOOKUP(Таблица1[[#This Row],[ОКЕИ]],'для единиц измирения'!$G$4:$H$1900,2,FALSE)</f>
        <v>тыс.усл. банок</v>
      </c>
      <c r="U661" s="38" t="str">
        <f>LEFT(Таблица1[[#This Row],[ОКПД]],2)</f>
        <v>10</v>
      </c>
    </row>
    <row r="662" spans="1:21" hidden="1" x14ac:dyDescent="0.25">
      <c r="A662" s="39">
        <v>45017</v>
      </c>
      <c r="B662" s="40" t="s">
        <v>17</v>
      </c>
      <c r="C662" s="40" t="s">
        <v>18</v>
      </c>
      <c r="D662" s="40" t="s">
        <v>19</v>
      </c>
      <c r="E662" s="40" t="s">
        <v>20</v>
      </c>
      <c r="F662" s="40">
        <v>168</v>
      </c>
      <c r="G662" s="40" t="s">
        <v>298</v>
      </c>
      <c r="H662" s="40" t="s">
        <v>127</v>
      </c>
      <c r="I662" s="40">
        <v>4</v>
      </c>
      <c r="J662" s="40">
        <v>7.43</v>
      </c>
      <c r="K662" s="40">
        <v>6.83</v>
      </c>
      <c r="L662" s="40">
        <v>7.5209999999999999</v>
      </c>
      <c r="M662" s="40">
        <v>26.33</v>
      </c>
      <c r="N662" s="40">
        <v>26.777000000000001</v>
      </c>
      <c r="O662" s="40">
        <v>108.78477306002928</v>
      </c>
      <c r="P662" s="40">
        <v>98.790054514027389</v>
      </c>
      <c r="Q662" s="40">
        <v>98.330656907047086</v>
      </c>
      <c r="R662" s="40" t="str">
        <f t="shared" si="10"/>
        <v>10.51.40_168</v>
      </c>
      <c r="S662" s="40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62" s="40" t="str">
        <f>VLOOKUP(Таблица1[[#This Row],[ОКЕИ]],'для единиц измирения'!$G$4:$H$1900,2,FALSE)</f>
        <v>тыс.руб</v>
      </c>
      <c r="U662" s="41" t="str">
        <f>LEFT(Таблица1[[#This Row],[ОКПД]],2)</f>
        <v>18</v>
      </c>
    </row>
    <row r="663" spans="1:21" hidden="1" x14ac:dyDescent="0.25">
      <c r="A663" s="36">
        <v>45017</v>
      </c>
      <c r="B663" s="37" t="s">
        <v>17</v>
      </c>
      <c r="C663" s="37" t="s">
        <v>18</v>
      </c>
      <c r="D663" s="37" t="s">
        <v>351</v>
      </c>
      <c r="E663" s="37" t="s">
        <v>20</v>
      </c>
      <c r="F663" s="37">
        <v>168</v>
      </c>
      <c r="G663" s="37" t="s">
        <v>298</v>
      </c>
      <c r="H663" s="37" t="s">
        <v>129</v>
      </c>
      <c r="I663" s="37">
        <v>4</v>
      </c>
      <c r="J663" s="37"/>
      <c r="K663" s="37"/>
      <c r="L663" s="37"/>
      <c r="M663" s="37"/>
      <c r="N663" s="37"/>
      <c r="O663" s="37"/>
      <c r="P663" s="37"/>
      <c r="Q663" s="37"/>
      <c r="R663" s="40" t="str">
        <f t="shared" si="10"/>
        <v>10.51.40.003.АГ_168</v>
      </c>
      <c r="S663" s="37" t="e">
        <f>VLOOKUP(Таблица1[[#This Row],[ИД]],R$1:S$132,2,FALSE)</f>
        <v>#N/A</v>
      </c>
      <c r="T663" s="37" t="str">
        <f>VLOOKUP(Таблица1[[#This Row],[ОКЕИ]],'для единиц измирения'!$G$4:$H$1900,2,FALSE)</f>
        <v>тыс.усл. банок</v>
      </c>
      <c r="U663" s="38" t="str">
        <f>LEFT(Таблица1[[#This Row],[ОКПД]],2)</f>
        <v>10</v>
      </c>
    </row>
    <row r="664" spans="1:21" hidden="1" x14ac:dyDescent="0.25">
      <c r="A664" s="39">
        <v>45017</v>
      </c>
      <c r="B664" s="40" t="s">
        <v>17</v>
      </c>
      <c r="C664" s="40" t="s">
        <v>18</v>
      </c>
      <c r="D664" s="40" t="s">
        <v>19</v>
      </c>
      <c r="E664" s="40" t="s">
        <v>20</v>
      </c>
      <c r="F664" s="40">
        <v>168</v>
      </c>
      <c r="G664" s="40" t="s">
        <v>298</v>
      </c>
      <c r="H664" s="40" t="s">
        <v>129</v>
      </c>
      <c r="I664" s="40">
        <v>4</v>
      </c>
      <c r="J664" s="40">
        <v>7.43</v>
      </c>
      <c r="K664" s="40">
        <v>6.83</v>
      </c>
      <c r="L664" s="40">
        <v>7.5209999999999999</v>
      </c>
      <c r="M664" s="40">
        <v>26.33</v>
      </c>
      <c r="N664" s="40">
        <v>26.777000000000001</v>
      </c>
      <c r="O664" s="40">
        <v>108.78477306002928</v>
      </c>
      <c r="P664" s="40">
        <v>98.790054514027389</v>
      </c>
      <c r="Q664" s="40">
        <v>98.330656907047086</v>
      </c>
      <c r="R664" s="40" t="str">
        <f t="shared" si="10"/>
        <v>10.51.40.003.АГ_168</v>
      </c>
      <c r="S664" s="40" t="str">
        <f>VLOOKUP(Таблица1[[#This Row],[ИД]],R$1:S$132,2,FALSE)</f>
        <v>Рыба и филе морских рыб горячего копчения (кроме сельди)</v>
      </c>
      <c r="T664" s="40" t="str">
        <f>VLOOKUP(Таблица1[[#This Row],[ОКЕИ]],'для единиц измирения'!$G$4:$H$1900,2,FALSE)</f>
        <v>тонн</v>
      </c>
      <c r="U664" s="41" t="str">
        <f>LEFT(Таблица1[[#This Row],[ОКПД]],2)</f>
        <v>10</v>
      </c>
    </row>
    <row r="665" spans="1:21" hidden="1" x14ac:dyDescent="0.25">
      <c r="A665" s="36">
        <v>45017</v>
      </c>
      <c r="B665" s="37" t="s">
        <v>17</v>
      </c>
      <c r="C665" s="37" t="s">
        <v>18</v>
      </c>
      <c r="D665" s="37" t="s">
        <v>19</v>
      </c>
      <c r="E665" s="37" t="s">
        <v>20</v>
      </c>
      <c r="F665" s="37">
        <v>168</v>
      </c>
      <c r="G665" s="37" t="s">
        <v>298</v>
      </c>
      <c r="H665" s="37" t="s">
        <v>132</v>
      </c>
      <c r="I665" s="37">
        <v>1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90.909090909090907</v>
      </c>
      <c r="P665" s="37">
        <v>83.333333333333329</v>
      </c>
      <c r="Q665" s="37">
        <v>86.36363636363636</v>
      </c>
      <c r="R665" s="40" t="str">
        <f t="shared" si="10"/>
        <v>10.51.40.100_168</v>
      </c>
      <c r="S665" s="37" t="e">
        <f>VLOOKUP(Таблица1[[#This Row],[ИД]],R$1:S$132,2,FALSE)</f>
        <v>#N/A</v>
      </c>
      <c r="T665" s="37" t="str">
        <f>VLOOKUP(Таблица1[[#This Row],[ОКЕИ]],'для единиц измирения'!$G$4:$H$1900,2,FALSE)</f>
        <v>тыс.усл. банок</v>
      </c>
      <c r="U665" s="38" t="str">
        <f>LEFT(Таблица1[[#This Row],[ОКПД]],2)</f>
        <v>10</v>
      </c>
    </row>
    <row r="666" spans="1:21" hidden="1" x14ac:dyDescent="0.25">
      <c r="A666" s="39">
        <v>45017</v>
      </c>
      <c r="B666" s="40" t="s">
        <v>17</v>
      </c>
      <c r="C666" s="40" t="s">
        <v>18</v>
      </c>
      <c r="D666" s="40" t="s">
        <v>351</v>
      </c>
      <c r="E666" s="40" t="s">
        <v>20</v>
      </c>
      <c r="F666" s="40">
        <v>168</v>
      </c>
      <c r="G666" s="40" t="s">
        <v>298</v>
      </c>
      <c r="H666" s="40" t="s">
        <v>132</v>
      </c>
      <c r="I666" s="40">
        <v>1</v>
      </c>
      <c r="J666" s="40">
        <v>0</v>
      </c>
      <c r="K666" s="40">
        <v>0</v>
      </c>
      <c r="L666" s="40">
        <v>0</v>
      </c>
      <c r="M666" s="40">
        <v>0</v>
      </c>
      <c r="N666" s="40">
        <v>0</v>
      </c>
      <c r="O666" s="40"/>
      <c r="P666" s="40"/>
      <c r="Q666" s="40"/>
      <c r="R666" s="40" t="str">
        <f t="shared" si="10"/>
        <v>10.51.40.100_168</v>
      </c>
      <c r="S666" s="40" t="str">
        <f>VLOOKUP(Таблица1[[#This Row],[ИД]],R$1:S$132,2,FALSE)</f>
        <v xml:space="preserve">Продукты готовые из рыбы прочие, не включенные в другие группировки </v>
      </c>
      <c r="T666" s="40" t="str">
        <f>VLOOKUP(Таблица1[[#This Row],[ОКЕИ]],'для единиц измирения'!$G$4:$H$1900,2,FALSE)</f>
        <v>тонн</v>
      </c>
      <c r="U666" s="41" t="str">
        <f>LEFT(Таблица1[[#This Row],[ОКПД]],2)</f>
        <v>10</v>
      </c>
    </row>
    <row r="667" spans="1:21" hidden="1" x14ac:dyDescent="0.25">
      <c r="A667" s="36">
        <v>45017</v>
      </c>
      <c r="B667" s="37" t="s">
        <v>17</v>
      </c>
      <c r="C667" s="37" t="s">
        <v>18</v>
      </c>
      <c r="D667" s="37" t="s">
        <v>351</v>
      </c>
      <c r="E667" s="37" t="s">
        <v>20</v>
      </c>
      <c r="F667" s="37">
        <v>168</v>
      </c>
      <c r="G667" s="37" t="s">
        <v>298</v>
      </c>
      <c r="H667" s="37" t="s">
        <v>134</v>
      </c>
      <c r="I667" s="37">
        <v>4</v>
      </c>
      <c r="J667" s="37"/>
      <c r="K667" s="37"/>
      <c r="L667" s="37"/>
      <c r="M667" s="37"/>
      <c r="N667" s="37"/>
      <c r="O667" s="37"/>
      <c r="P667" s="37"/>
      <c r="Q667" s="37"/>
      <c r="R667" s="40" t="str">
        <f t="shared" si="10"/>
        <v>10.51.40.300_168</v>
      </c>
      <c r="S667" s="37" t="str">
        <f>VLOOKUP(Таблица1[[#This Row],[ИД]],R$1:S$132,2,FALSE)</f>
        <v>Консервы рыбные</v>
      </c>
      <c r="T667" s="37" t="str">
        <f>VLOOKUP(Таблица1[[#This Row],[ОКЕИ]],'для единиц измирения'!$G$4:$H$1900,2,FALSE)</f>
        <v>тыс.усл. банок</v>
      </c>
      <c r="U667" s="38" t="str">
        <f>LEFT(Таблица1[[#This Row],[ОКПД]],2)</f>
        <v>10</v>
      </c>
    </row>
    <row r="668" spans="1:21" hidden="1" x14ac:dyDescent="0.25">
      <c r="A668" s="39">
        <v>45017</v>
      </c>
      <c r="B668" s="40" t="s">
        <v>17</v>
      </c>
      <c r="C668" s="40" t="s">
        <v>18</v>
      </c>
      <c r="D668" s="40" t="s">
        <v>19</v>
      </c>
      <c r="E668" s="40" t="s">
        <v>20</v>
      </c>
      <c r="F668" s="40">
        <v>168</v>
      </c>
      <c r="G668" s="40" t="s">
        <v>298</v>
      </c>
      <c r="H668" s="40" t="s">
        <v>134</v>
      </c>
      <c r="I668" s="40">
        <v>4</v>
      </c>
      <c r="J668" s="40">
        <v>7.33</v>
      </c>
      <c r="K668" s="40">
        <v>6.72</v>
      </c>
      <c r="L668" s="40">
        <v>7.4009999999999998</v>
      </c>
      <c r="M668" s="40">
        <v>25.95</v>
      </c>
      <c r="N668" s="40">
        <v>26.337</v>
      </c>
      <c r="O668" s="40">
        <v>109.07738095238095</v>
      </c>
      <c r="P668" s="40">
        <v>99.040670179705444</v>
      </c>
      <c r="Q668" s="40">
        <v>98.530584349014688</v>
      </c>
      <c r="R668" s="40" t="str">
        <f t="shared" si="10"/>
        <v>10.51.40.300_168</v>
      </c>
      <c r="S668" s="40" t="str">
        <f>VLOOKUP(Таблица1[[#This Row],[ИД]],R$1:S$132,2,FALSE)</f>
        <v>Филе морской рыбы мороженое</v>
      </c>
      <c r="T668" s="40" t="str">
        <f>VLOOKUP(Таблица1[[#This Row],[ОКЕИ]],'для единиц измирения'!$G$4:$H$1900,2,FALSE)</f>
        <v>тонн</v>
      </c>
      <c r="U668" s="41" t="str">
        <f>LEFT(Таблица1[[#This Row],[ОКПД]],2)</f>
        <v>10</v>
      </c>
    </row>
    <row r="669" spans="1:21" hidden="1" x14ac:dyDescent="0.25">
      <c r="A669" s="36">
        <v>45017</v>
      </c>
      <c r="B669" s="37" t="s">
        <v>17</v>
      </c>
      <c r="C669" s="37" t="s">
        <v>18</v>
      </c>
      <c r="D669" s="37" t="s">
        <v>351</v>
      </c>
      <c r="E669" s="37" t="s">
        <v>20</v>
      </c>
      <c r="F669" s="37">
        <v>168</v>
      </c>
      <c r="G669" s="37" t="s">
        <v>298</v>
      </c>
      <c r="H669" s="37" t="s">
        <v>137</v>
      </c>
      <c r="I669" s="37">
        <v>3</v>
      </c>
      <c r="J669" s="37"/>
      <c r="K669" s="37"/>
      <c r="L669" s="37"/>
      <c r="M669" s="37"/>
      <c r="N669" s="37"/>
      <c r="O669" s="37"/>
      <c r="P669" s="37"/>
      <c r="Q669" s="37"/>
      <c r="R669" s="40" t="str">
        <f t="shared" si="10"/>
        <v>10.51.40.310_168</v>
      </c>
      <c r="S669" s="37" t="str">
        <f>VLOOKUP(Таблица1[[#This Row],[ИД]],R$1:S$132,2,FALSE)</f>
        <v>Консервы рыбные натуральные</v>
      </c>
      <c r="T669" s="37" t="str">
        <f>VLOOKUP(Таблица1[[#This Row],[ОКЕИ]],'для единиц измирения'!$G$4:$H$1900,2,FALSE)</f>
        <v>тонн</v>
      </c>
      <c r="U669" s="38" t="str">
        <f>LEFT(Таблица1[[#This Row],[ОКПД]],2)</f>
        <v>10</v>
      </c>
    </row>
    <row r="670" spans="1:21" hidden="1" x14ac:dyDescent="0.25">
      <c r="A670" s="39">
        <v>45017</v>
      </c>
      <c r="B670" s="40" t="s">
        <v>17</v>
      </c>
      <c r="C670" s="40" t="s">
        <v>18</v>
      </c>
      <c r="D670" s="40" t="s">
        <v>19</v>
      </c>
      <c r="E670" s="40" t="s">
        <v>20</v>
      </c>
      <c r="F670" s="40">
        <v>168</v>
      </c>
      <c r="G670" s="40" t="s">
        <v>298</v>
      </c>
      <c r="H670" s="40" t="s">
        <v>137</v>
      </c>
      <c r="I670" s="40">
        <v>3</v>
      </c>
      <c r="J670" s="40">
        <v>4.18</v>
      </c>
      <c r="K670" s="40">
        <v>4.1900000000000004</v>
      </c>
      <c r="L670" s="40">
        <v>4.0709999999999997</v>
      </c>
      <c r="M670" s="40">
        <v>15.47</v>
      </c>
      <c r="N670" s="40">
        <v>14.967000000000001</v>
      </c>
      <c r="O670" s="40">
        <v>99.761336515513122</v>
      </c>
      <c r="P670" s="40">
        <v>102.67747482191108</v>
      </c>
      <c r="Q670" s="40">
        <v>103.36072693258502</v>
      </c>
      <c r="R670" s="40" t="str">
        <f t="shared" si="10"/>
        <v>10.51.40.310_168</v>
      </c>
      <c r="S670" s="40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670" s="40" t="str">
        <f>VLOOKUP(Таблица1[[#This Row],[ОКЕИ]],'для единиц измирения'!$G$4:$H$1900,2,FALSE)</f>
        <v>тонн</v>
      </c>
      <c r="U670" s="41" t="str">
        <f>LEFT(Таблица1[[#This Row],[ОКПД]],2)</f>
        <v>10</v>
      </c>
    </row>
    <row r="671" spans="1:21" hidden="1" x14ac:dyDescent="0.25">
      <c r="A671" s="36">
        <v>45017</v>
      </c>
      <c r="B671" s="37" t="s">
        <v>17</v>
      </c>
      <c r="C671" s="37" t="s">
        <v>18</v>
      </c>
      <c r="D671" s="37" t="s">
        <v>19</v>
      </c>
      <c r="E671" s="37" t="s">
        <v>20</v>
      </c>
      <c r="F671" s="37">
        <v>168</v>
      </c>
      <c r="G671" s="37" t="s">
        <v>298</v>
      </c>
      <c r="H671" s="37" t="s">
        <v>330</v>
      </c>
      <c r="I671" s="37">
        <v>1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124.50592885375494</v>
      </c>
      <c r="P671" s="37">
        <v>94.594594594594597</v>
      </c>
      <c r="Q671" s="37">
        <v>92.172383465259458</v>
      </c>
      <c r="R671" s="40" t="str">
        <f t="shared" si="10"/>
        <v>10.51.40.330_168</v>
      </c>
      <c r="S671" s="37" t="e">
        <f>VLOOKUP(Таблица1[[#This Row],[ИД]],R$1:S$132,2,FALSE)</f>
        <v>#N/A</v>
      </c>
      <c r="T671" s="37" t="str">
        <f>VLOOKUP(Таблица1[[#This Row],[ОКЕИ]],'для единиц измирения'!$G$4:$H$1900,2,FALSE)</f>
        <v>штук</v>
      </c>
      <c r="U671" s="38" t="str">
        <f>LEFT(Таблица1[[#This Row],[ОКПД]],2)</f>
        <v>31</v>
      </c>
    </row>
    <row r="672" spans="1:21" hidden="1" x14ac:dyDescent="0.25">
      <c r="A672" s="39">
        <v>45017</v>
      </c>
      <c r="B672" s="40" t="s">
        <v>17</v>
      </c>
      <c r="C672" s="40" t="s">
        <v>18</v>
      </c>
      <c r="D672" s="40" t="s">
        <v>351</v>
      </c>
      <c r="E672" s="40" t="s">
        <v>20</v>
      </c>
      <c r="F672" s="40">
        <v>168</v>
      </c>
      <c r="G672" s="40" t="s">
        <v>298</v>
      </c>
      <c r="H672" s="40" t="s">
        <v>330</v>
      </c>
      <c r="I672" s="40">
        <v>1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/>
      <c r="P672" s="40"/>
      <c r="Q672" s="40"/>
      <c r="R672" s="40" t="str">
        <f t="shared" si="10"/>
        <v>10.51.40.330_168</v>
      </c>
      <c r="S672" s="40" t="str">
        <f>VLOOKUP(Таблица1[[#This Row],[ИД]],R$1:S$132,2,FALSE)</f>
        <v>Электроэнергия, произведенная солнечными электростанциями</v>
      </c>
      <c r="T672" s="40" t="str">
        <f>VLOOKUP(Таблица1[[#This Row],[ОКЕИ]],'для единиц измирения'!$G$4:$H$1900,2,FALSE)</f>
        <v>млн. кВт. ч</v>
      </c>
      <c r="U672" s="41" t="str">
        <f>LEFT(Таблица1[[#This Row],[ОКПД]],2)</f>
        <v>35</v>
      </c>
    </row>
    <row r="673" spans="1:21" hidden="1" x14ac:dyDescent="0.25">
      <c r="A673" s="36">
        <v>45017</v>
      </c>
      <c r="B673" s="37" t="s">
        <v>17</v>
      </c>
      <c r="C673" s="37" t="s">
        <v>18</v>
      </c>
      <c r="D673" s="37" t="s">
        <v>351</v>
      </c>
      <c r="E673" s="37" t="s">
        <v>20</v>
      </c>
      <c r="F673" s="37">
        <v>168</v>
      </c>
      <c r="G673" s="37" t="s">
        <v>298</v>
      </c>
      <c r="H673" s="37" t="s">
        <v>139</v>
      </c>
      <c r="I673" s="37">
        <v>4</v>
      </c>
      <c r="J673" s="37"/>
      <c r="K673" s="37"/>
      <c r="L673" s="37"/>
      <c r="M673" s="37"/>
      <c r="N673" s="37"/>
      <c r="O673" s="37"/>
      <c r="P673" s="37"/>
      <c r="Q673" s="37"/>
      <c r="R673" s="40" t="str">
        <f t="shared" si="10"/>
        <v>10.51.52_168</v>
      </c>
      <c r="S673" s="37" t="e">
        <f>VLOOKUP(Таблица1[[#This Row],[ИД]],R$1:S$132,2,FALSE)</f>
        <v>#N/A</v>
      </c>
      <c r="T673" s="37" t="str">
        <f>VLOOKUP(Таблица1[[#This Row],[ОКЕИ]],'для единиц измирения'!$G$4:$H$1900,2,FALSE)</f>
        <v>штук</v>
      </c>
      <c r="U673" s="38" t="str">
        <f>LEFT(Таблица1[[#This Row],[ОКПД]],2)</f>
        <v>30</v>
      </c>
    </row>
    <row r="674" spans="1:21" hidden="1" x14ac:dyDescent="0.25">
      <c r="A674" s="39">
        <v>45017</v>
      </c>
      <c r="B674" s="40" t="s">
        <v>17</v>
      </c>
      <c r="C674" s="40" t="s">
        <v>18</v>
      </c>
      <c r="D674" s="40" t="s">
        <v>19</v>
      </c>
      <c r="E674" s="40" t="s">
        <v>20</v>
      </c>
      <c r="F674" s="40">
        <v>168</v>
      </c>
      <c r="G674" s="40" t="s">
        <v>298</v>
      </c>
      <c r="H674" s="40" t="s">
        <v>139</v>
      </c>
      <c r="I674" s="40">
        <v>4</v>
      </c>
      <c r="J674" s="40">
        <v>27.27</v>
      </c>
      <c r="K674" s="40">
        <v>28.76</v>
      </c>
      <c r="L674" s="40">
        <v>29.831</v>
      </c>
      <c r="M674" s="40">
        <v>99.33</v>
      </c>
      <c r="N674" s="40">
        <v>105.02800000000001</v>
      </c>
      <c r="O674" s="40">
        <v>94.819193324061203</v>
      </c>
      <c r="P674" s="40">
        <v>91.414971003318698</v>
      </c>
      <c r="Q674" s="40">
        <v>94.574780058651029</v>
      </c>
      <c r="R674" s="40" t="str">
        <f t="shared" si="10"/>
        <v>10.51.52_168</v>
      </c>
      <c r="S674" s="40" t="str">
        <f>VLOOKUP(Таблица1[[#This Row],[ИД]],R$1:S$132,2,FALSE)</f>
        <v>Растворы строительные</v>
      </c>
      <c r="T674" s="40" t="str">
        <f>VLOOKUP(Таблица1[[#This Row],[ОКЕИ]],'для единиц измирения'!$G$4:$H$1900,2,FALSE)</f>
        <v>тыс.м3</v>
      </c>
      <c r="U674" s="41" t="str">
        <f>LEFT(Таблица1[[#This Row],[ОКПД]],2)</f>
        <v>23</v>
      </c>
    </row>
    <row r="675" spans="1:21" hidden="1" x14ac:dyDescent="0.25">
      <c r="A675" s="36">
        <v>45017</v>
      </c>
      <c r="B675" s="37" t="s">
        <v>17</v>
      </c>
      <c r="C675" s="37" t="s">
        <v>18</v>
      </c>
      <c r="D675" s="37" t="s">
        <v>351</v>
      </c>
      <c r="E675" s="37" t="s">
        <v>20</v>
      </c>
      <c r="F675" s="37">
        <v>168</v>
      </c>
      <c r="G675" s="37" t="s">
        <v>298</v>
      </c>
      <c r="H675" s="37" t="s">
        <v>142</v>
      </c>
      <c r="I675" s="37">
        <v>4</v>
      </c>
      <c r="J675" s="37"/>
      <c r="K675" s="37"/>
      <c r="L675" s="37"/>
      <c r="M675" s="37"/>
      <c r="N675" s="37"/>
      <c r="O675" s="37"/>
      <c r="P675" s="37"/>
      <c r="Q675" s="37"/>
      <c r="R675" s="40" t="str">
        <f t="shared" si="10"/>
        <v>10.51.52.100_168</v>
      </c>
      <c r="S675" s="37" t="e">
        <f>VLOOKUP(Таблица1[[#This Row],[ИД]],R$1:S$132,2,FALSE)</f>
        <v>#N/A</v>
      </c>
      <c r="T675" s="37" t="str">
        <f>VLOOKUP(Таблица1[[#This Row],[ОКЕИ]],'для единиц измирения'!$G$4:$H$1900,2,FALSE)</f>
        <v>тонн</v>
      </c>
      <c r="U675" s="38" t="str">
        <f>LEFT(Таблица1[[#This Row],[ОКПД]],2)</f>
        <v>10</v>
      </c>
    </row>
    <row r="676" spans="1:21" hidden="1" x14ac:dyDescent="0.25">
      <c r="A676" s="39">
        <v>45017</v>
      </c>
      <c r="B676" s="40" t="s">
        <v>17</v>
      </c>
      <c r="C676" s="40" t="s">
        <v>18</v>
      </c>
      <c r="D676" s="40" t="s">
        <v>19</v>
      </c>
      <c r="E676" s="40" t="s">
        <v>20</v>
      </c>
      <c r="F676" s="40">
        <v>168</v>
      </c>
      <c r="G676" s="40" t="s">
        <v>298</v>
      </c>
      <c r="H676" s="40" t="s">
        <v>142</v>
      </c>
      <c r="I676" s="40">
        <v>4</v>
      </c>
      <c r="J676" s="40">
        <v>20.91</v>
      </c>
      <c r="K676" s="40">
        <v>21.8</v>
      </c>
      <c r="L676" s="40">
        <v>22.614000000000001</v>
      </c>
      <c r="M676" s="40">
        <v>74.180000000000007</v>
      </c>
      <c r="N676" s="40">
        <v>79.477999999999994</v>
      </c>
      <c r="O676" s="40">
        <v>95.917431192660544</v>
      </c>
      <c r="P676" s="40">
        <v>92.464844786415497</v>
      </c>
      <c r="Q676" s="40">
        <v>93.334004378570171</v>
      </c>
      <c r="R676" s="40" t="str">
        <f t="shared" si="10"/>
        <v>10.51.52.100_168</v>
      </c>
      <c r="S676" s="40" t="e">
        <f>VLOOKUP(Таблица1[[#This Row],[ИД]],R$1:S$132,2,FALSE)</f>
        <v>#N/A</v>
      </c>
      <c r="T676" s="40" t="str">
        <f>VLOOKUP(Таблица1[[#This Row],[ОКЕИ]],'для единиц измирения'!$G$4:$H$1900,2,FALSE)</f>
        <v>тонн</v>
      </c>
      <c r="U676" s="41" t="str">
        <f>LEFT(Таблица1[[#This Row],[ОКПД]],2)</f>
        <v>10</v>
      </c>
    </row>
    <row r="677" spans="1:21" hidden="1" x14ac:dyDescent="0.25">
      <c r="A677" s="36">
        <v>45017</v>
      </c>
      <c r="B677" s="37" t="s">
        <v>17</v>
      </c>
      <c r="C677" s="37" t="s">
        <v>18</v>
      </c>
      <c r="D677" s="37" t="s">
        <v>351</v>
      </c>
      <c r="E677" s="37" t="s">
        <v>20</v>
      </c>
      <c r="F677" s="37">
        <v>168</v>
      </c>
      <c r="G677" s="37" t="s">
        <v>298</v>
      </c>
      <c r="H677" s="37" t="s">
        <v>144</v>
      </c>
      <c r="I677" s="37">
        <v>3</v>
      </c>
      <c r="J677" s="37"/>
      <c r="K677" s="37"/>
      <c r="L677" s="37"/>
      <c r="M677" s="37"/>
      <c r="N677" s="37"/>
      <c r="O677" s="37"/>
      <c r="P677" s="37"/>
      <c r="Q677" s="37"/>
      <c r="R677" s="40" t="str">
        <f t="shared" si="10"/>
        <v>10.51.52.110_168</v>
      </c>
      <c r="S677" s="37" t="str">
        <f>VLOOKUP(Таблица1[[#This Row],[ИД]],R$1:S$132,2,FALSE)</f>
        <v>Бетон, готовый для заливки (товарный бетон)</v>
      </c>
      <c r="T677" s="37" t="str">
        <f>VLOOKUP(Таблица1[[#This Row],[ОКЕИ]],'для единиц измирения'!$G$4:$H$1900,2,FALSE)</f>
        <v>тыс.м3</v>
      </c>
      <c r="U677" s="38" t="str">
        <f>LEFT(Таблица1[[#This Row],[ОКПД]],2)</f>
        <v>23</v>
      </c>
    </row>
    <row r="678" spans="1:21" hidden="1" x14ac:dyDescent="0.25">
      <c r="A678" s="39">
        <v>45017</v>
      </c>
      <c r="B678" s="40" t="s">
        <v>17</v>
      </c>
      <c r="C678" s="40" t="s">
        <v>18</v>
      </c>
      <c r="D678" s="40" t="s">
        <v>19</v>
      </c>
      <c r="E678" s="40" t="s">
        <v>20</v>
      </c>
      <c r="F678" s="40">
        <v>168</v>
      </c>
      <c r="G678" s="40" t="s">
        <v>298</v>
      </c>
      <c r="H678" s="40" t="s">
        <v>144</v>
      </c>
      <c r="I678" s="40">
        <v>3</v>
      </c>
      <c r="J678" s="40">
        <v>3.17</v>
      </c>
      <c r="K678" s="40">
        <v>2.94</v>
      </c>
      <c r="L678" s="40">
        <v>3.2730000000000001</v>
      </c>
      <c r="M678" s="40">
        <v>10.7</v>
      </c>
      <c r="N678" s="40">
        <v>11.081</v>
      </c>
      <c r="O678" s="40">
        <v>107.82312925170068</v>
      </c>
      <c r="P678" s="40">
        <v>96.853040024442407</v>
      </c>
      <c r="Q678" s="40">
        <v>96.561682158649944</v>
      </c>
      <c r="R678" s="40" t="str">
        <f t="shared" si="10"/>
        <v>10.51.52.110_168</v>
      </c>
      <c r="S678" s="40" t="str">
        <f>VLOOKUP(Таблица1[[#This Row],[ИД]],R$1:S$132,2,FALSE)</f>
        <v>Рыба морская мороженая</v>
      </c>
      <c r="T678" s="40" t="str">
        <f>VLOOKUP(Таблица1[[#This Row],[ОКЕИ]],'для единиц измирения'!$G$4:$H$1900,2,FALSE)</f>
        <v>тонн</v>
      </c>
      <c r="U678" s="41" t="str">
        <f>LEFT(Таблица1[[#This Row],[ОКПД]],2)</f>
        <v>10</v>
      </c>
    </row>
    <row r="679" spans="1:21" hidden="1" x14ac:dyDescent="0.25">
      <c r="A679" s="36">
        <v>45017</v>
      </c>
      <c r="B679" s="37" t="s">
        <v>17</v>
      </c>
      <c r="C679" s="37" t="s">
        <v>18</v>
      </c>
      <c r="D679" s="37" t="s">
        <v>351</v>
      </c>
      <c r="E679" s="37" t="s">
        <v>20</v>
      </c>
      <c r="F679" s="37">
        <v>168</v>
      </c>
      <c r="G679" s="37" t="s">
        <v>298</v>
      </c>
      <c r="H679" s="37" t="s">
        <v>146</v>
      </c>
      <c r="I679" s="37">
        <v>3</v>
      </c>
      <c r="J679" s="37"/>
      <c r="K679" s="37"/>
      <c r="L679" s="37"/>
      <c r="M679" s="37"/>
      <c r="N679" s="37"/>
      <c r="O679" s="37"/>
      <c r="P679" s="37"/>
      <c r="Q679" s="37"/>
      <c r="R679" s="40" t="str">
        <f t="shared" si="10"/>
        <v>10.51.52.130_168</v>
      </c>
      <c r="S679" s="37" t="str">
        <f>VLOOKUP(Таблица1[[#This Row],[ИД]],R$1:S$132,2,FALSE)</f>
        <v>Консервы из мяса и субпродуктов птицы</v>
      </c>
      <c r="T679" s="37" t="str">
        <f>VLOOKUP(Таблица1[[#This Row],[ОКЕИ]],'для единиц измирения'!$G$4:$H$1900,2,FALSE)</f>
        <v>тыс.усл. банок</v>
      </c>
      <c r="U679" s="38" t="str">
        <f>LEFT(Таблица1[[#This Row],[ОКПД]],2)</f>
        <v>10</v>
      </c>
    </row>
    <row r="680" spans="1:21" hidden="1" x14ac:dyDescent="0.25">
      <c r="A680" s="39">
        <v>45017</v>
      </c>
      <c r="B680" s="40" t="s">
        <v>17</v>
      </c>
      <c r="C680" s="40" t="s">
        <v>18</v>
      </c>
      <c r="D680" s="40" t="s">
        <v>19</v>
      </c>
      <c r="E680" s="40" t="s">
        <v>20</v>
      </c>
      <c r="F680" s="40">
        <v>168</v>
      </c>
      <c r="G680" s="40" t="s">
        <v>298</v>
      </c>
      <c r="H680" s="40" t="s">
        <v>146</v>
      </c>
      <c r="I680" s="40">
        <v>3</v>
      </c>
      <c r="J680" s="40">
        <v>2.2999999999999998</v>
      </c>
      <c r="K680" s="40">
        <v>2.4500000000000002</v>
      </c>
      <c r="L680" s="40">
        <v>2.6520000000000001</v>
      </c>
      <c r="M680" s="40">
        <v>9.42</v>
      </c>
      <c r="N680" s="40">
        <v>10.49</v>
      </c>
      <c r="O680" s="40">
        <v>93.877551020408163</v>
      </c>
      <c r="P680" s="40">
        <v>86.726998491704379</v>
      </c>
      <c r="Q680" s="40">
        <v>89.799809342230702</v>
      </c>
      <c r="R680" s="40" t="str">
        <f t="shared" si="10"/>
        <v>10.51.52.130_168</v>
      </c>
      <c r="S680" s="40" t="e">
        <f>VLOOKUP(Таблица1[[#This Row],[ИД]],R$1:S$132,2,FALSE)</f>
        <v>#N/A</v>
      </c>
      <c r="T680" s="40" t="str">
        <f>VLOOKUP(Таблица1[[#This Row],[ОКЕИ]],'для единиц измирения'!$G$4:$H$1900,2,FALSE)</f>
        <v>тыс.м3</v>
      </c>
      <c r="U680" s="41" t="str">
        <f>LEFT(Таблица1[[#This Row],[ОКПД]],2)</f>
        <v>08</v>
      </c>
    </row>
    <row r="681" spans="1:21" hidden="1" x14ac:dyDescent="0.25">
      <c r="A681" s="36">
        <v>45017</v>
      </c>
      <c r="B681" s="37" t="s">
        <v>17</v>
      </c>
      <c r="C681" s="37" t="s">
        <v>18</v>
      </c>
      <c r="D681" s="37" t="s">
        <v>351</v>
      </c>
      <c r="E681" s="37" t="s">
        <v>20</v>
      </c>
      <c r="F681" s="37">
        <v>168</v>
      </c>
      <c r="G681" s="37" t="s">
        <v>298</v>
      </c>
      <c r="H681" s="37" t="s">
        <v>148</v>
      </c>
      <c r="I681" s="37">
        <v>4</v>
      </c>
      <c r="J681" s="37"/>
      <c r="K681" s="37"/>
      <c r="L681" s="37"/>
      <c r="M681" s="37"/>
      <c r="N681" s="37"/>
      <c r="O681" s="37"/>
      <c r="P681" s="37"/>
      <c r="Q681" s="37"/>
      <c r="R681" s="40" t="str">
        <f t="shared" si="10"/>
        <v>10.51.52.140_168</v>
      </c>
      <c r="S681" s="37" t="str">
        <f>VLOOKUP(Таблица1[[#This Row],[ИД]],R$1:S$132,2,FALSE)</f>
        <v>Консервы рыбные натуральные</v>
      </c>
      <c r="T681" s="37" t="str">
        <f>VLOOKUP(Таблица1[[#This Row],[ОКЕИ]],'для единиц измирения'!$G$4:$H$1900,2,FALSE)</f>
        <v>тыс.усл. банок</v>
      </c>
      <c r="U681" s="38" t="str">
        <f>LEFT(Таблица1[[#This Row],[ОКПД]],2)</f>
        <v>10</v>
      </c>
    </row>
    <row r="682" spans="1:21" hidden="1" x14ac:dyDescent="0.25">
      <c r="A682" s="39">
        <v>45017</v>
      </c>
      <c r="B682" s="40" t="s">
        <v>17</v>
      </c>
      <c r="C682" s="40" t="s">
        <v>18</v>
      </c>
      <c r="D682" s="40" t="s">
        <v>19</v>
      </c>
      <c r="E682" s="40" t="s">
        <v>20</v>
      </c>
      <c r="F682" s="40">
        <v>168</v>
      </c>
      <c r="G682" s="40" t="s">
        <v>298</v>
      </c>
      <c r="H682" s="40" t="s">
        <v>148</v>
      </c>
      <c r="I682" s="40">
        <v>4</v>
      </c>
      <c r="J682" s="40">
        <v>15.07</v>
      </c>
      <c r="K682" s="40">
        <v>15.94</v>
      </c>
      <c r="L682" s="40">
        <v>16.074000000000002</v>
      </c>
      <c r="M682" s="40">
        <v>52.45</v>
      </c>
      <c r="N682" s="40">
        <v>55.88</v>
      </c>
      <c r="O682" s="40">
        <v>94.54203262233375</v>
      </c>
      <c r="P682" s="40">
        <v>93.753888266766211</v>
      </c>
      <c r="Q682" s="40">
        <v>93.861846814602714</v>
      </c>
      <c r="R682" s="40" t="str">
        <f t="shared" si="10"/>
        <v>10.51.52.140_168</v>
      </c>
      <c r="S682" s="40" t="str">
        <f>VLOOKUP(Таблица1[[#This Row],[ИД]],R$1:S$132,2,FALSE)</f>
        <v>Печень и молоки рыбы сушеные, копченые, соленые или в рассоле</v>
      </c>
      <c r="T682" s="40" t="str">
        <f>VLOOKUP(Таблица1[[#This Row],[ОКЕИ]],'для единиц измирения'!$G$4:$H$1900,2,FALSE)</f>
        <v>тонн</v>
      </c>
      <c r="U682" s="41" t="str">
        <f>LEFT(Таблица1[[#This Row],[ОКПД]],2)</f>
        <v>10</v>
      </c>
    </row>
    <row r="683" spans="1:21" hidden="1" x14ac:dyDescent="0.25">
      <c r="A683" s="36">
        <v>45017</v>
      </c>
      <c r="B683" s="37" t="s">
        <v>17</v>
      </c>
      <c r="C683" s="37" t="s">
        <v>18</v>
      </c>
      <c r="D683" s="37" t="s">
        <v>19</v>
      </c>
      <c r="E683" s="37" t="s">
        <v>20</v>
      </c>
      <c r="F683" s="37">
        <v>168</v>
      </c>
      <c r="G683" s="37" t="s">
        <v>298</v>
      </c>
      <c r="H683" s="37" t="s">
        <v>151</v>
      </c>
      <c r="I683" s="37">
        <v>2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78.723404255319153</v>
      </c>
      <c r="P683" s="37">
        <v>60.162601626016261</v>
      </c>
      <c r="Q683" s="37">
        <v>78.934385791810556</v>
      </c>
      <c r="R683" s="40" t="str">
        <f t="shared" si="10"/>
        <v>10.51.52.150_168</v>
      </c>
      <c r="S683" s="37" t="e">
        <f>VLOOKUP(Таблица1[[#This Row],[ИД]],R$1:S$132,2,FALSE)</f>
        <v>#N/A</v>
      </c>
      <c r="T683" s="37" t="str">
        <f>VLOOKUP(Таблица1[[#This Row],[ОКЕИ]],'для единиц измирения'!$G$4:$H$1900,2,FALSE)</f>
        <v>тыс.м3</v>
      </c>
      <c r="U683" s="38" t="str">
        <f>LEFT(Таблица1[[#This Row],[ОКПД]],2)</f>
        <v>20</v>
      </c>
    </row>
    <row r="684" spans="1:21" hidden="1" x14ac:dyDescent="0.25">
      <c r="A684" s="39">
        <v>45017</v>
      </c>
      <c r="B684" s="40" t="s">
        <v>17</v>
      </c>
      <c r="C684" s="40" t="s">
        <v>18</v>
      </c>
      <c r="D684" s="40" t="s">
        <v>351</v>
      </c>
      <c r="E684" s="40" t="s">
        <v>20</v>
      </c>
      <c r="F684" s="40">
        <v>168</v>
      </c>
      <c r="G684" s="40" t="s">
        <v>298</v>
      </c>
      <c r="H684" s="40" t="s">
        <v>151</v>
      </c>
      <c r="I684" s="40">
        <v>2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/>
      <c r="P684" s="40"/>
      <c r="Q684" s="40"/>
      <c r="R684" s="40" t="str">
        <f t="shared" si="10"/>
        <v>10.51.52.150_168</v>
      </c>
      <c r="S684" s="40" t="e">
        <f>VLOOKUP(Таблица1[[#This Row],[ИД]],R$1:S$132,2,FALSE)</f>
        <v>#N/A</v>
      </c>
      <c r="T684" s="40" t="str">
        <f>VLOOKUP(Таблица1[[#This Row],[ОКЕИ]],'для единиц измирения'!$G$4:$H$1900,2,FALSE)</f>
        <v>тыс.м3</v>
      </c>
      <c r="U684" s="41" t="str">
        <f>LEFT(Таблица1[[#This Row],[ОКПД]],2)</f>
        <v>08</v>
      </c>
    </row>
    <row r="685" spans="1:21" hidden="1" x14ac:dyDescent="0.25">
      <c r="A685" s="36">
        <v>45017</v>
      </c>
      <c r="B685" s="37" t="s">
        <v>17</v>
      </c>
      <c r="C685" s="37" t="s">
        <v>18</v>
      </c>
      <c r="D685" s="37" t="s">
        <v>351</v>
      </c>
      <c r="E685" s="37" t="s">
        <v>20</v>
      </c>
      <c r="F685" s="37">
        <v>168</v>
      </c>
      <c r="G685" s="37" t="s">
        <v>298</v>
      </c>
      <c r="H685" s="37" t="s">
        <v>153</v>
      </c>
      <c r="I685" s="37">
        <v>4</v>
      </c>
      <c r="J685" s="37"/>
      <c r="K685" s="37"/>
      <c r="L685" s="37"/>
      <c r="M685" s="37"/>
      <c r="N685" s="37"/>
      <c r="O685" s="37"/>
      <c r="P685" s="37"/>
      <c r="Q685" s="37"/>
      <c r="R685" s="40" t="str">
        <f t="shared" si="10"/>
        <v>10.51.52.200_168</v>
      </c>
      <c r="S685" s="37" t="str">
        <f>VLOOKUP(Таблица1[[#This Row],[ИД]],R$1:S$132,2,FALSE)</f>
        <v>Консервы рыбные</v>
      </c>
      <c r="T685" s="37" t="str">
        <f>VLOOKUP(Таблица1[[#This Row],[ОКЕИ]],'для единиц измирения'!$G$4:$H$1900,2,FALSE)</f>
        <v>тонн</v>
      </c>
      <c r="U685" s="38" t="str">
        <f>LEFT(Таблица1[[#This Row],[ОКПД]],2)</f>
        <v>10</v>
      </c>
    </row>
    <row r="686" spans="1:21" hidden="1" x14ac:dyDescent="0.25">
      <c r="A686" s="39">
        <v>45017</v>
      </c>
      <c r="B686" s="40" t="s">
        <v>17</v>
      </c>
      <c r="C686" s="40" t="s">
        <v>18</v>
      </c>
      <c r="D686" s="40" t="s">
        <v>19</v>
      </c>
      <c r="E686" s="40" t="s">
        <v>20</v>
      </c>
      <c r="F686" s="40">
        <v>168</v>
      </c>
      <c r="G686" s="40" t="s">
        <v>298</v>
      </c>
      <c r="H686" s="40" t="s">
        <v>153</v>
      </c>
      <c r="I686" s="40">
        <v>4</v>
      </c>
      <c r="J686" s="40">
        <v>6.36</v>
      </c>
      <c r="K686" s="40">
        <v>6.96</v>
      </c>
      <c r="L686" s="40">
        <v>7.2169999999999996</v>
      </c>
      <c r="M686" s="40">
        <v>25.15</v>
      </c>
      <c r="N686" s="40">
        <v>25.55</v>
      </c>
      <c r="O686" s="40">
        <v>91.379310344827587</v>
      </c>
      <c r="P686" s="40">
        <v>88.125259803242344</v>
      </c>
      <c r="Q686" s="40">
        <v>98.43444227005871</v>
      </c>
      <c r="R686" s="40" t="str">
        <f t="shared" si="10"/>
        <v>10.51.52.200_168</v>
      </c>
      <c r="S686" s="40" t="e">
        <f>VLOOKUP(Таблица1[[#This Row],[ИД]],R$1:S$132,2,FALSE)</f>
        <v>#N/A</v>
      </c>
      <c r="T686" s="40" t="str">
        <f>VLOOKUP(Таблица1[[#This Row],[ОКЕИ]],'для единиц измирения'!$G$4:$H$1900,2,FALSE)</f>
        <v>штук</v>
      </c>
      <c r="U686" s="41" t="str">
        <f>LEFT(Таблица1[[#This Row],[ОКПД]],2)</f>
        <v>31</v>
      </c>
    </row>
    <row r="687" spans="1:21" hidden="1" x14ac:dyDescent="0.25">
      <c r="A687" s="36">
        <v>45017</v>
      </c>
      <c r="B687" s="37" t="s">
        <v>17</v>
      </c>
      <c r="C687" s="37" t="s">
        <v>18</v>
      </c>
      <c r="D687" s="37" t="s">
        <v>351</v>
      </c>
      <c r="E687" s="37" t="s">
        <v>20</v>
      </c>
      <c r="F687" s="37">
        <v>168</v>
      </c>
      <c r="G687" s="37" t="s">
        <v>298</v>
      </c>
      <c r="H687" s="37" t="s">
        <v>155</v>
      </c>
      <c r="I687" s="37">
        <v>1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/>
      <c r="P687" s="37"/>
      <c r="Q687" s="37"/>
      <c r="R687" s="40" t="str">
        <f t="shared" si="10"/>
        <v>10.51.55_168</v>
      </c>
      <c r="S687" s="37" t="e">
        <f>VLOOKUP(Таблица1[[#This Row],[ИД]],R$1:S$132,2,FALSE)</f>
        <v>#N/A</v>
      </c>
      <c r="T687" s="37" t="str">
        <f>VLOOKUP(Таблица1[[#This Row],[ОКЕИ]],'для единиц измирения'!$G$4:$H$1900,2,FALSE)</f>
        <v>штук</v>
      </c>
      <c r="U687" s="38" t="str">
        <f>LEFT(Таблица1[[#This Row],[ОКПД]],2)</f>
        <v>31</v>
      </c>
    </row>
    <row r="688" spans="1:21" hidden="1" x14ac:dyDescent="0.25">
      <c r="A688" s="39">
        <v>45017</v>
      </c>
      <c r="B688" s="40" t="s">
        <v>17</v>
      </c>
      <c r="C688" s="40" t="s">
        <v>18</v>
      </c>
      <c r="D688" s="40" t="s">
        <v>19</v>
      </c>
      <c r="E688" s="40" t="s">
        <v>20</v>
      </c>
      <c r="F688" s="40">
        <v>168</v>
      </c>
      <c r="G688" s="40" t="s">
        <v>298</v>
      </c>
      <c r="H688" s="40" t="s">
        <v>155</v>
      </c>
      <c r="I688" s="40">
        <v>1</v>
      </c>
      <c r="J688" s="40">
        <v>0</v>
      </c>
      <c r="K688" s="40">
        <v>0</v>
      </c>
      <c r="L688" s="40">
        <v>0</v>
      </c>
      <c r="M688" s="40">
        <v>0</v>
      </c>
      <c r="N688" s="40">
        <v>0</v>
      </c>
      <c r="O688" s="40">
        <v>136.95652173913044</v>
      </c>
      <c r="P688" s="40">
        <v>104.13223140495867</v>
      </c>
      <c r="Q688" s="40">
        <v>115.56291390728477</v>
      </c>
      <c r="R688" s="40" t="str">
        <f t="shared" si="10"/>
        <v>10.51.55_168</v>
      </c>
      <c r="S688" s="40" t="e">
        <f>VLOOKUP(Таблица1[[#This Row],[ИД]],R$1:S$132,2,FALSE)</f>
        <v>#N/A</v>
      </c>
      <c r="T688" s="40" t="str">
        <f>VLOOKUP(Таблица1[[#This Row],[ОКЕИ]],'для единиц измирения'!$G$4:$H$1900,2,FALSE)</f>
        <v>тыс.руб</v>
      </c>
      <c r="U688" s="41" t="str">
        <f>LEFT(Таблица1[[#This Row],[ОКПД]],2)</f>
        <v>31</v>
      </c>
    </row>
    <row r="689" spans="1:21" hidden="1" x14ac:dyDescent="0.25">
      <c r="A689" s="36">
        <v>45017</v>
      </c>
      <c r="B689" s="37" t="s">
        <v>17</v>
      </c>
      <c r="C689" s="37" t="s">
        <v>18</v>
      </c>
      <c r="D689" s="37" t="s">
        <v>19</v>
      </c>
      <c r="E689" s="37" t="s">
        <v>20</v>
      </c>
      <c r="F689" s="37">
        <v>168</v>
      </c>
      <c r="G689" s="37" t="s">
        <v>298</v>
      </c>
      <c r="H689" s="37" t="s">
        <v>158</v>
      </c>
      <c r="I689" s="37">
        <v>1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271.42857142857144</v>
      </c>
      <c r="P689" s="37">
        <v>95</v>
      </c>
      <c r="Q689" s="37">
        <v>83.582089552238813</v>
      </c>
      <c r="R689" s="40" t="str">
        <f t="shared" si="10"/>
        <v>10.51.55.110_168</v>
      </c>
      <c r="S689" s="37" t="e">
        <f>VLOOKUP(Таблица1[[#This Row],[ИД]],R$1:S$132,2,FALSE)</f>
        <v>#N/A</v>
      </c>
      <c r="T689" s="37" t="str">
        <f>VLOOKUP(Таблица1[[#This Row],[ОКЕИ]],'для единиц измирения'!$G$4:$H$1900,2,FALSE)</f>
        <v>тонн</v>
      </c>
      <c r="U689" s="38" t="str">
        <f>LEFT(Таблица1[[#This Row],[ОКПД]],2)</f>
        <v>10</v>
      </c>
    </row>
    <row r="690" spans="1:21" hidden="1" x14ac:dyDescent="0.25">
      <c r="A690" s="39">
        <v>45017</v>
      </c>
      <c r="B690" s="40" t="s">
        <v>17</v>
      </c>
      <c r="C690" s="40" t="s">
        <v>18</v>
      </c>
      <c r="D690" s="40" t="s">
        <v>351</v>
      </c>
      <c r="E690" s="40" t="s">
        <v>20</v>
      </c>
      <c r="F690" s="40">
        <v>168</v>
      </c>
      <c r="G690" s="40" t="s">
        <v>298</v>
      </c>
      <c r="H690" s="40" t="s">
        <v>158</v>
      </c>
      <c r="I690" s="40">
        <v>1</v>
      </c>
      <c r="J690" s="40">
        <v>0</v>
      </c>
      <c r="K690" s="40">
        <v>0</v>
      </c>
      <c r="L690" s="40">
        <v>0</v>
      </c>
      <c r="M690" s="40">
        <v>0</v>
      </c>
      <c r="N690" s="40">
        <v>0</v>
      </c>
      <c r="O690" s="40"/>
      <c r="P690" s="40"/>
      <c r="Q690" s="40"/>
      <c r="R690" s="40" t="str">
        <f t="shared" si="10"/>
        <v>10.51.55.110_168</v>
      </c>
      <c r="S690" s="40" t="e">
        <f>VLOOKUP(Таблица1[[#This Row],[ИД]],R$1:S$132,2,FALSE)</f>
        <v>#N/A</v>
      </c>
      <c r="T690" s="40" t="str">
        <f>VLOOKUP(Таблица1[[#This Row],[ОКЕИ]],'для единиц измирения'!$G$4:$H$1900,2,FALSE)</f>
        <v>штук</v>
      </c>
      <c r="U690" s="41" t="str">
        <f>LEFT(Таблица1[[#This Row],[ОКПД]],2)</f>
        <v>31</v>
      </c>
    </row>
    <row r="691" spans="1:21" hidden="1" x14ac:dyDescent="0.25">
      <c r="A691" s="36">
        <v>45017</v>
      </c>
      <c r="B691" s="37" t="s">
        <v>17</v>
      </c>
      <c r="C691" s="37" t="s">
        <v>18</v>
      </c>
      <c r="D691" s="37" t="s">
        <v>19</v>
      </c>
      <c r="E691" s="37" t="s">
        <v>20</v>
      </c>
      <c r="F691" s="37">
        <v>168</v>
      </c>
      <c r="G691" s="37" t="s">
        <v>298</v>
      </c>
      <c r="H691" s="37" t="s">
        <v>332</v>
      </c>
      <c r="I691" s="37">
        <v>1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97.183098591549296</v>
      </c>
      <c r="P691" s="37">
        <v>113.11475409836065</v>
      </c>
      <c r="Q691" s="37">
        <v>141.07142857142858</v>
      </c>
      <c r="R691" s="40" t="str">
        <f t="shared" si="10"/>
        <v>10.51.55.120_168</v>
      </c>
      <c r="S691" s="37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691" s="37" t="str">
        <f>VLOOKUP(Таблица1[[#This Row],[ОКЕИ]],'для единиц измирения'!$G$4:$H$1900,2,FALSE)</f>
        <v>тонн</v>
      </c>
      <c r="U691" s="38" t="str">
        <f>LEFT(Таблица1[[#This Row],[ОКПД]],2)</f>
        <v>10</v>
      </c>
    </row>
    <row r="692" spans="1:21" hidden="1" x14ac:dyDescent="0.25">
      <c r="A692" s="39">
        <v>45017</v>
      </c>
      <c r="B692" s="40" t="s">
        <v>17</v>
      </c>
      <c r="C692" s="40" t="s">
        <v>18</v>
      </c>
      <c r="D692" s="40" t="s">
        <v>351</v>
      </c>
      <c r="E692" s="40" t="s">
        <v>20</v>
      </c>
      <c r="F692" s="40">
        <v>168</v>
      </c>
      <c r="G692" s="40" t="s">
        <v>298</v>
      </c>
      <c r="H692" s="40" t="s">
        <v>332</v>
      </c>
      <c r="I692" s="40">
        <v>1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/>
      <c r="P692" s="40"/>
      <c r="Q692" s="40"/>
      <c r="R692" s="40" t="str">
        <f t="shared" si="10"/>
        <v>10.51.55.120_168</v>
      </c>
      <c r="S692" s="40" t="e">
        <f>VLOOKUP(Таблица1[[#This Row],[ИД]],R$1:S$132,2,FALSE)</f>
        <v>#N/A</v>
      </c>
      <c r="T692" s="40" t="str">
        <f>VLOOKUP(Таблица1[[#This Row],[ОКЕИ]],'для единиц измирения'!$G$4:$H$1900,2,FALSE)</f>
        <v>тыс.м3</v>
      </c>
      <c r="U692" s="41" t="str">
        <f>LEFT(Таблица1[[#This Row],[ОКПД]],2)</f>
        <v>08</v>
      </c>
    </row>
    <row r="693" spans="1:21" hidden="1" x14ac:dyDescent="0.25">
      <c r="A693" s="36">
        <v>45017</v>
      </c>
      <c r="B693" s="37" t="s">
        <v>17</v>
      </c>
      <c r="C693" s="37" t="s">
        <v>18</v>
      </c>
      <c r="D693" s="37" t="s">
        <v>19</v>
      </c>
      <c r="E693" s="37" t="s">
        <v>20</v>
      </c>
      <c r="F693" s="37">
        <v>168</v>
      </c>
      <c r="G693" s="37" t="s">
        <v>298</v>
      </c>
      <c r="H693" s="37" t="s">
        <v>160</v>
      </c>
      <c r="I693" s="37">
        <v>3</v>
      </c>
      <c r="J693" s="37">
        <v>13.31</v>
      </c>
      <c r="K693" s="37">
        <v>15.04</v>
      </c>
      <c r="L693" s="37">
        <v>15.35</v>
      </c>
      <c r="M693" s="37">
        <v>54.51</v>
      </c>
      <c r="N693" s="37">
        <v>56</v>
      </c>
      <c r="O693" s="37">
        <v>88.497340425531917</v>
      </c>
      <c r="P693" s="37">
        <v>86.710097719869708</v>
      </c>
      <c r="Q693" s="37">
        <v>97.339285714285708</v>
      </c>
      <c r="R693" s="40" t="str">
        <f t="shared" si="10"/>
        <v>10.51.56_168</v>
      </c>
      <c r="S693" s="37" t="e">
        <f>VLOOKUP(Таблица1[[#This Row],[ИД]],R$1:S$132,2,FALSE)</f>
        <v>#N/A</v>
      </c>
      <c r="T693" s="37" t="str">
        <f>VLOOKUP(Таблица1[[#This Row],[ОКЕИ]],'для единиц измирения'!$G$4:$H$1900,2,FALSE)</f>
        <v>тыс.руб</v>
      </c>
      <c r="U693" s="38" t="str">
        <f>LEFT(Таблица1[[#This Row],[ОКПД]],2)</f>
        <v>31</v>
      </c>
    </row>
    <row r="694" spans="1:21" hidden="1" x14ac:dyDescent="0.25">
      <c r="A694" s="39">
        <v>45017</v>
      </c>
      <c r="B694" s="40" t="s">
        <v>17</v>
      </c>
      <c r="C694" s="40" t="s">
        <v>18</v>
      </c>
      <c r="D694" s="40" t="s">
        <v>351</v>
      </c>
      <c r="E694" s="40" t="s">
        <v>20</v>
      </c>
      <c r="F694" s="40">
        <v>168</v>
      </c>
      <c r="G694" s="40" t="s">
        <v>298</v>
      </c>
      <c r="H694" s="40" t="s">
        <v>160</v>
      </c>
      <c r="I694" s="40">
        <v>3</v>
      </c>
      <c r="J694" s="40"/>
      <c r="K694" s="40"/>
      <c r="L694" s="40"/>
      <c r="M694" s="40"/>
      <c r="N694" s="40"/>
      <c r="O694" s="40"/>
      <c r="P694" s="40"/>
      <c r="Q694" s="40"/>
      <c r="R694" s="40" t="str">
        <f t="shared" si="10"/>
        <v>10.51.56_168</v>
      </c>
      <c r="S694" s="40" t="str">
        <f>VLOOKUP(Таблица1[[#This Row],[ИД]],R$1:S$132,2,FALSE)</f>
        <v>Блюда обеденные вторые мясосодержащие консервированные</v>
      </c>
      <c r="T694" s="40" t="str">
        <f>VLOOKUP(Таблица1[[#This Row],[ОКЕИ]],'для единиц измирения'!$G$4:$H$1900,2,FALSE)</f>
        <v>тыс.усл. банок</v>
      </c>
      <c r="U694" s="41" t="str">
        <f>LEFT(Таблица1[[#This Row],[ОКПД]],2)</f>
        <v>10</v>
      </c>
    </row>
    <row r="695" spans="1:21" hidden="1" x14ac:dyDescent="0.25">
      <c r="A695" s="36">
        <v>45017</v>
      </c>
      <c r="B695" s="37" t="s">
        <v>17</v>
      </c>
      <c r="C695" s="37" t="s">
        <v>18</v>
      </c>
      <c r="D695" s="37" t="s">
        <v>19</v>
      </c>
      <c r="E695" s="37" t="s">
        <v>20</v>
      </c>
      <c r="F695" s="37">
        <v>168</v>
      </c>
      <c r="G695" s="37" t="s">
        <v>298</v>
      </c>
      <c r="H695" s="37" t="s">
        <v>163</v>
      </c>
      <c r="I695" s="37">
        <v>1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93.554327808471456</v>
      </c>
      <c r="P695" s="37">
        <v>94.074074074074076</v>
      </c>
      <c r="Q695" s="37">
        <v>101.71428571428571</v>
      </c>
      <c r="R695" s="40" t="str">
        <f t="shared" si="10"/>
        <v>10.51.56.110_168</v>
      </c>
      <c r="S695" s="37" t="e">
        <f>VLOOKUP(Таблица1[[#This Row],[ИД]],R$1:S$132,2,FALSE)</f>
        <v>#N/A</v>
      </c>
      <c r="T695" s="37" t="str">
        <f>VLOOKUP(Таблица1[[#This Row],[ОКЕИ]],'для единиц измирения'!$G$4:$H$1900,2,FALSE)</f>
        <v>тыс.усл. банок</v>
      </c>
      <c r="U695" s="38" t="str">
        <f>LEFT(Таблица1[[#This Row],[ОКПД]],2)</f>
        <v>10</v>
      </c>
    </row>
    <row r="696" spans="1:21" hidden="1" x14ac:dyDescent="0.25">
      <c r="A696" s="39">
        <v>45017</v>
      </c>
      <c r="B696" s="40" t="s">
        <v>17</v>
      </c>
      <c r="C696" s="40" t="s">
        <v>18</v>
      </c>
      <c r="D696" s="40" t="s">
        <v>351</v>
      </c>
      <c r="E696" s="40" t="s">
        <v>20</v>
      </c>
      <c r="F696" s="40">
        <v>168</v>
      </c>
      <c r="G696" s="40" t="s">
        <v>298</v>
      </c>
      <c r="H696" s="40" t="s">
        <v>163</v>
      </c>
      <c r="I696" s="40">
        <v>1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/>
      <c r="P696" s="40"/>
      <c r="Q696" s="40"/>
      <c r="R696" s="40" t="str">
        <f t="shared" si="10"/>
        <v>10.51.56.110_168</v>
      </c>
      <c r="S696" s="40" t="e">
        <f>VLOOKUP(Таблица1[[#This Row],[ИД]],R$1:S$132,2,FALSE)</f>
        <v>#N/A</v>
      </c>
      <c r="T696" s="40" t="str">
        <f>VLOOKUP(Таблица1[[#This Row],[ОКЕИ]],'для единиц измирения'!$G$4:$H$1900,2,FALSE)</f>
        <v>тыс.м3</v>
      </c>
      <c r="U696" s="41" t="str">
        <f>LEFT(Таблица1[[#This Row],[ОКПД]],2)</f>
        <v>08</v>
      </c>
    </row>
    <row r="697" spans="1:21" hidden="1" x14ac:dyDescent="0.25">
      <c r="A697" s="36">
        <v>45017</v>
      </c>
      <c r="B697" s="37" t="s">
        <v>17</v>
      </c>
      <c r="C697" s="37" t="s">
        <v>18</v>
      </c>
      <c r="D697" s="37" t="s">
        <v>351</v>
      </c>
      <c r="E697" s="37" t="s">
        <v>20</v>
      </c>
      <c r="F697" s="37">
        <v>168</v>
      </c>
      <c r="G697" s="37" t="s">
        <v>298</v>
      </c>
      <c r="H697" s="37" t="s">
        <v>165</v>
      </c>
      <c r="I697" s="37">
        <v>3</v>
      </c>
      <c r="J697" s="37"/>
      <c r="K697" s="37"/>
      <c r="L697" s="37"/>
      <c r="M697" s="37"/>
      <c r="N697" s="37"/>
      <c r="O697" s="37"/>
      <c r="P697" s="37"/>
      <c r="Q697" s="37"/>
      <c r="R697" s="40" t="str">
        <f t="shared" si="10"/>
        <v>10.51.56.120_168</v>
      </c>
      <c r="S697" s="37" t="str">
        <f>VLOOKUP(Таблица1[[#This Row],[ИД]],R$1:S$132,2,FALSE)</f>
        <v>Филе рыбное мороженое</v>
      </c>
      <c r="T697" s="37" t="str">
        <f>VLOOKUP(Таблица1[[#This Row],[ОКЕИ]],'для единиц измирения'!$G$4:$H$1900,2,FALSE)</f>
        <v>тонн</v>
      </c>
      <c r="U697" s="38" t="str">
        <f>LEFT(Таблица1[[#This Row],[ОКПД]],2)</f>
        <v>10</v>
      </c>
    </row>
    <row r="698" spans="1:21" hidden="1" x14ac:dyDescent="0.25">
      <c r="A698" s="39">
        <v>45017</v>
      </c>
      <c r="B698" s="40" t="s">
        <v>17</v>
      </c>
      <c r="C698" s="40" t="s">
        <v>18</v>
      </c>
      <c r="D698" s="40" t="s">
        <v>19</v>
      </c>
      <c r="E698" s="40" t="s">
        <v>20</v>
      </c>
      <c r="F698" s="40">
        <v>168</v>
      </c>
      <c r="G698" s="40" t="s">
        <v>298</v>
      </c>
      <c r="H698" s="40" t="s">
        <v>165</v>
      </c>
      <c r="I698" s="40">
        <v>3</v>
      </c>
      <c r="J698" s="40">
        <v>7.1</v>
      </c>
      <c r="K698" s="40">
        <v>8.51</v>
      </c>
      <c r="L698" s="40">
        <v>8.7899999999999991</v>
      </c>
      <c r="M698" s="40">
        <v>31.06</v>
      </c>
      <c r="N698" s="40">
        <v>32.9</v>
      </c>
      <c r="O698" s="40">
        <v>83.431257344300818</v>
      </c>
      <c r="P698" s="40">
        <v>80.773606370875996</v>
      </c>
      <c r="Q698" s="40">
        <v>94.40729483282675</v>
      </c>
      <c r="R698" s="40" t="str">
        <f t="shared" si="10"/>
        <v>10.51.56.120_168</v>
      </c>
      <c r="S698" s="40" t="str">
        <f>VLOOKUP(Таблица1[[#This Row],[ИД]],R$1:S$132,2,FALSE)</f>
        <v>Сельдь и филе сельди холодного копчения</v>
      </c>
      <c r="T698" s="40" t="str">
        <f>VLOOKUP(Таблица1[[#This Row],[ОКЕИ]],'для единиц измирения'!$G$4:$H$1900,2,FALSE)</f>
        <v>тонн</v>
      </c>
      <c r="U698" s="41" t="str">
        <f>LEFT(Таблица1[[#This Row],[ОКПД]],2)</f>
        <v>10</v>
      </c>
    </row>
    <row r="699" spans="1:21" hidden="1" x14ac:dyDescent="0.25">
      <c r="A699" s="36">
        <v>45017</v>
      </c>
      <c r="B699" s="37" t="s">
        <v>17</v>
      </c>
      <c r="C699" s="37" t="s">
        <v>18</v>
      </c>
      <c r="D699" s="37" t="s">
        <v>19</v>
      </c>
      <c r="E699" s="37" t="s">
        <v>20</v>
      </c>
      <c r="F699" s="37">
        <v>168</v>
      </c>
      <c r="G699" s="37" t="s">
        <v>298</v>
      </c>
      <c r="H699" s="37" t="s">
        <v>167</v>
      </c>
      <c r="I699" s="37">
        <v>2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102.72727272727273</v>
      </c>
      <c r="P699" s="37">
        <v>98.260869565217391</v>
      </c>
      <c r="Q699" s="37">
        <v>100.78125</v>
      </c>
      <c r="R699" s="40" t="str">
        <f t="shared" si="10"/>
        <v>10.51.56.150_168</v>
      </c>
      <c r="S699" s="37" t="str">
        <f>VLOOKUP(Таблица1[[#This Row],[ИД]],R$1:S$132,2,FALSE)</f>
        <v>Консервы рыбные в масле</v>
      </c>
      <c r="T699" s="37" t="str">
        <f>VLOOKUP(Таблица1[[#This Row],[ОКЕИ]],'для единиц измирения'!$G$4:$H$1900,2,FALSE)</f>
        <v>тонн</v>
      </c>
      <c r="U699" s="38" t="str">
        <f>LEFT(Таблица1[[#This Row],[ОКПД]],2)</f>
        <v>10</v>
      </c>
    </row>
    <row r="700" spans="1:21" hidden="1" x14ac:dyDescent="0.25">
      <c r="A700" s="39">
        <v>45017</v>
      </c>
      <c r="B700" s="40" t="s">
        <v>17</v>
      </c>
      <c r="C700" s="40" t="s">
        <v>18</v>
      </c>
      <c r="D700" s="40" t="s">
        <v>351</v>
      </c>
      <c r="E700" s="40" t="s">
        <v>20</v>
      </c>
      <c r="F700" s="40">
        <v>168</v>
      </c>
      <c r="G700" s="40" t="s">
        <v>298</v>
      </c>
      <c r="H700" s="40" t="s">
        <v>167</v>
      </c>
      <c r="I700" s="40">
        <v>2</v>
      </c>
      <c r="J700" s="40">
        <v>0</v>
      </c>
      <c r="K700" s="40">
        <v>0</v>
      </c>
      <c r="L700" s="40">
        <v>0</v>
      </c>
      <c r="M700" s="40">
        <v>0</v>
      </c>
      <c r="N700" s="40">
        <v>0</v>
      </c>
      <c r="O700" s="40"/>
      <c r="P700" s="40"/>
      <c r="Q700" s="40"/>
      <c r="R700" s="40" t="str">
        <f t="shared" si="10"/>
        <v>10.51.56.150_168</v>
      </c>
      <c r="S700" s="40" t="str">
        <f>VLOOKUP(Таблица1[[#This Row],[ИД]],R$1:S$132,2,FALSE)</f>
        <v>Кислород</v>
      </c>
      <c r="T700" s="40" t="str">
        <f>VLOOKUP(Таблица1[[#This Row],[ОКЕИ]],'для единиц измирения'!$G$4:$H$1900,2,FALSE)</f>
        <v>тыс.м3</v>
      </c>
      <c r="U700" s="41" t="str">
        <f>LEFT(Таблица1[[#This Row],[ОКПД]],2)</f>
        <v>20</v>
      </c>
    </row>
    <row r="701" spans="1:21" hidden="1" x14ac:dyDescent="0.25">
      <c r="A701" s="36">
        <v>45017</v>
      </c>
      <c r="B701" s="37" t="s">
        <v>17</v>
      </c>
      <c r="C701" s="37" t="s">
        <v>18</v>
      </c>
      <c r="D701" s="37" t="s">
        <v>19</v>
      </c>
      <c r="E701" s="37" t="s">
        <v>20</v>
      </c>
      <c r="F701" s="37">
        <v>168</v>
      </c>
      <c r="G701" s="37" t="s">
        <v>298</v>
      </c>
      <c r="H701" s="37" t="s">
        <v>169</v>
      </c>
      <c r="I701" s="37">
        <v>13</v>
      </c>
      <c r="J701" s="37">
        <v>170.04</v>
      </c>
      <c r="K701" s="37">
        <v>174.8</v>
      </c>
      <c r="L701" s="37">
        <v>176.774</v>
      </c>
      <c r="M701" s="37">
        <v>651.55200000000002</v>
      </c>
      <c r="N701" s="37">
        <v>667.86099999999999</v>
      </c>
      <c r="O701" s="37">
        <v>97.276887871853546</v>
      </c>
      <c r="P701" s="37">
        <v>96.190616267098108</v>
      </c>
      <c r="Q701" s="37">
        <v>97.558024798573356</v>
      </c>
      <c r="R701" s="40" t="str">
        <f t="shared" si="10"/>
        <v>10.71.11_168</v>
      </c>
      <c r="S701" s="37" t="str">
        <f>VLOOKUP(Таблица1[[#This Row],[ИД]],R$1:S$132,2,FALSE)</f>
        <v>Полуфабрикаты хлебобулочные замороженные</v>
      </c>
      <c r="T701" s="37" t="str">
        <f>VLOOKUP(Таблица1[[#This Row],[ОКЕИ]],'для единиц измирения'!$G$4:$H$1900,2,FALSE)</f>
        <v>тонн</v>
      </c>
      <c r="U701" s="38" t="str">
        <f>LEFT(Таблица1[[#This Row],[ОКПД]],2)</f>
        <v>10</v>
      </c>
    </row>
    <row r="702" spans="1:21" hidden="1" x14ac:dyDescent="0.25">
      <c r="A702" s="39">
        <v>45017</v>
      </c>
      <c r="B702" s="40" t="s">
        <v>17</v>
      </c>
      <c r="C702" s="40" t="s">
        <v>18</v>
      </c>
      <c r="D702" s="40" t="s">
        <v>351</v>
      </c>
      <c r="E702" s="40" t="s">
        <v>20</v>
      </c>
      <c r="F702" s="40">
        <v>168</v>
      </c>
      <c r="G702" s="40" t="s">
        <v>298</v>
      </c>
      <c r="H702" s="40" t="s">
        <v>172</v>
      </c>
      <c r="I702" s="40">
        <v>13</v>
      </c>
      <c r="J702" s="40"/>
      <c r="K702" s="40"/>
      <c r="L702" s="40"/>
      <c r="M702" s="40"/>
      <c r="N702" s="40"/>
      <c r="O702" s="40"/>
      <c r="P702" s="40"/>
      <c r="Q702" s="40"/>
      <c r="R702" s="40" t="str">
        <f t="shared" si="10"/>
        <v>10.71.11.003.АГ_168</v>
      </c>
      <c r="S702" s="40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702" s="40" t="str">
        <f>VLOOKUP(Таблица1[[#This Row],[ОКЕИ]],'для единиц измирения'!$G$4:$H$1900,2,FALSE)</f>
        <v>тонн</v>
      </c>
      <c r="U702" s="41" t="str">
        <f>LEFT(Таблица1[[#This Row],[ОКПД]],2)</f>
        <v>10</v>
      </c>
    </row>
    <row r="703" spans="1:21" hidden="1" x14ac:dyDescent="0.25">
      <c r="A703" s="36">
        <v>45017</v>
      </c>
      <c r="B703" s="37" t="s">
        <v>17</v>
      </c>
      <c r="C703" s="37" t="s">
        <v>18</v>
      </c>
      <c r="D703" s="37" t="s">
        <v>19</v>
      </c>
      <c r="E703" s="37" t="s">
        <v>20</v>
      </c>
      <c r="F703" s="37">
        <v>168</v>
      </c>
      <c r="G703" s="37" t="s">
        <v>298</v>
      </c>
      <c r="H703" s="37" t="s">
        <v>172</v>
      </c>
      <c r="I703" s="37">
        <v>13</v>
      </c>
      <c r="J703" s="37">
        <v>170.15</v>
      </c>
      <c r="K703" s="37">
        <v>174.83</v>
      </c>
      <c r="L703" s="37">
        <v>176.804</v>
      </c>
      <c r="M703" s="37">
        <v>651.76199999999994</v>
      </c>
      <c r="N703" s="37">
        <v>668.351</v>
      </c>
      <c r="O703" s="37">
        <v>97.323113882056859</v>
      </c>
      <c r="P703" s="37">
        <v>96.236510486188095</v>
      </c>
      <c r="Q703" s="37">
        <v>97.517920972662566</v>
      </c>
      <c r="R703" s="40" t="str">
        <f t="shared" si="10"/>
        <v>10.71.11.003.АГ_168</v>
      </c>
      <c r="S703" s="37" t="str">
        <f>VLOOKUP(Таблица1[[#This Row],[ИД]],R$1:S$132,2,FALSE)</f>
        <v>Мебель деревянная для спальни</v>
      </c>
      <c r="T703" s="37" t="str">
        <f>VLOOKUP(Таблица1[[#This Row],[ОКЕИ]],'для единиц измирения'!$G$4:$H$1900,2,FALSE)</f>
        <v>штук</v>
      </c>
      <c r="U703" s="38" t="str">
        <f>LEFT(Таблица1[[#This Row],[ОКПД]],2)</f>
        <v>31</v>
      </c>
    </row>
    <row r="704" spans="1:21" hidden="1" x14ac:dyDescent="0.25">
      <c r="A704" s="39">
        <v>45017</v>
      </c>
      <c r="B704" s="40" t="s">
        <v>17</v>
      </c>
      <c r="C704" s="40" t="s">
        <v>18</v>
      </c>
      <c r="D704" s="40" t="s">
        <v>19</v>
      </c>
      <c r="E704" s="40" t="s">
        <v>20</v>
      </c>
      <c r="F704" s="40">
        <v>168</v>
      </c>
      <c r="G704" s="40" t="s">
        <v>298</v>
      </c>
      <c r="H704" s="40" t="s">
        <v>175</v>
      </c>
      <c r="I704" s="40">
        <v>13</v>
      </c>
      <c r="J704" s="40">
        <v>169.82</v>
      </c>
      <c r="K704" s="40">
        <v>174.59</v>
      </c>
      <c r="L704" s="40">
        <v>176.624</v>
      </c>
      <c r="M704" s="40">
        <v>650.53200000000004</v>
      </c>
      <c r="N704" s="40">
        <v>667.34100000000001</v>
      </c>
      <c r="O704" s="40">
        <v>97.267884758577239</v>
      </c>
      <c r="P704" s="40">
        <v>96.147748890298033</v>
      </c>
      <c r="Q704" s="40">
        <v>97.481197768457207</v>
      </c>
      <c r="R704" s="40" t="str">
        <f t="shared" si="10"/>
        <v>10.71.11.100_168</v>
      </c>
      <c r="S704" s="40" t="str">
        <f>VLOOKUP(Таблица1[[#This Row],[ИД]],R$1:S$132,2,FALSE)</f>
        <v>Шкафы кухонные, для спальни, столовой и гостиной</v>
      </c>
      <c r="T704" s="40" t="str">
        <f>VLOOKUP(Таблица1[[#This Row],[ОКЕИ]],'для единиц измирения'!$G$4:$H$1900,2,FALSE)</f>
        <v>штук</v>
      </c>
      <c r="U704" s="41" t="str">
        <f>LEFT(Таблица1[[#This Row],[ОКПД]],2)</f>
        <v>31</v>
      </c>
    </row>
    <row r="705" spans="1:21" hidden="1" x14ac:dyDescent="0.25">
      <c r="A705" s="36">
        <v>45017</v>
      </c>
      <c r="B705" s="37" t="s">
        <v>17</v>
      </c>
      <c r="C705" s="37" t="s">
        <v>18</v>
      </c>
      <c r="D705" s="37" t="s">
        <v>19</v>
      </c>
      <c r="E705" s="37" t="s">
        <v>20</v>
      </c>
      <c r="F705" s="37">
        <v>168</v>
      </c>
      <c r="G705" s="37" t="s">
        <v>298</v>
      </c>
      <c r="H705" s="37" t="s">
        <v>177</v>
      </c>
      <c r="I705" s="37">
        <v>12</v>
      </c>
      <c r="J705" s="37">
        <v>142.38999999999999</v>
      </c>
      <c r="K705" s="37">
        <v>147.57</v>
      </c>
      <c r="L705" s="37">
        <v>151.76400000000001</v>
      </c>
      <c r="M705" s="37">
        <v>551.45000000000005</v>
      </c>
      <c r="N705" s="37">
        <v>566.57299999999998</v>
      </c>
      <c r="O705" s="37">
        <v>96.489801450159248</v>
      </c>
      <c r="P705" s="37">
        <v>93.823304604517546</v>
      </c>
      <c r="Q705" s="37">
        <v>97.330794090081952</v>
      </c>
      <c r="R705" s="40" t="str">
        <f t="shared" si="10"/>
        <v>10.71.11.110_168</v>
      </c>
      <c r="S705" s="37" t="str">
        <f>VLOOKUP(Таблица1[[#This Row],[ИД]],R$1:S$132,2,FALSE)</f>
        <v>Шкафы деревянные для спальни</v>
      </c>
      <c r="T705" s="37" t="str">
        <f>VLOOKUP(Таблица1[[#This Row],[ОКЕИ]],'для единиц измирения'!$G$4:$H$1900,2,FALSE)</f>
        <v>штук</v>
      </c>
      <c r="U705" s="38" t="str">
        <f>LEFT(Таблица1[[#This Row],[ОКПД]],2)</f>
        <v>31</v>
      </c>
    </row>
    <row r="706" spans="1:21" hidden="1" x14ac:dyDescent="0.25">
      <c r="A706" s="39">
        <v>45017</v>
      </c>
      <c r="B706" s="40" t="s">
        <v>17</v>
      </c>
      <c r="C706" s="40" t="s">
        <v>18</v>
      </c>
      <c r="D706" s="40" t="s">
        <v>351</v>
      </c>
      <c r="E706" s="40" t="s">
        <v>20</v>
      </c>
      <c r="F706" s="40">
        <v>168</v>
      </c>
      <c r="G706" s="40" t="s">
        <v>298</v>
      </c>
      <c r="H706" s="40" t="s">
        <v>177</v>
      </c>
      <c r="I706" s="40">
        <v>12</v>
      </c>
      <c r="J706" s="40"/>
      <c r="K706" s="40"/>
      <c r="L706" s="40"/>
      <c r="M706" s="40"/>
      <c r="N706" s="40"/>
      <c r="O706" s="40"/>
      <c r="P706" s="40"/>
      <c r="Q706" s="40"/>
      <c r="R706" s="40" t="str">
        <f t="shared" si="10"/>
        <v>10.71.11.110_168</v>
      </c>
      <c r="S706" s="40" t="str">
        <f>VLOOKUP(Таблица1[[#This Row],[ИД]],R$1:S$132,2,FALSE)</f>
        <v>Мебель</v>
      </c>
      <c r="T706" s="40" t="str">
        <f>VLOOKUP(Таблица1[[#This Row],[ОКЕИ]],'для единиц измирения'!$G$4:$H$1900,2,FALSE)</f>
        <v>тыс.руб</v>
      </c>
      <c r="U706" s="41" t="str">
        <f>LEFT(Таблица1[[#This Row],[ОКПД]],2)</f>
        <v>31</v>
      </c>
    </row>
    <row r="707" spans="1:21" hidden="1" x14ac:dyDescent="0.25">
      <c r="A707" s="36">
        <v>45017</v>
      </c>
      <c r="B707" s="37" t="s">
        <v>17</v>
      </c>
      <c r="C707" s="37" t="s">
        <v>18</v>
      </c>
      <c r="D707" s="37" t="s">
        <v>19</v>
      </c>
      <c r="E707" s="37" t="s">
        <v>20</v>
      </c>
      <c r="F707" s="37">
        <v>168</v>
      </c>
      <c r="G707" s="37" t="s">
        <v>298</v>
      </c>
      <c r="H707" s="37" t="s">
        <v>179</v>
      </c>
      <c r="I707" s="37">
        <v>10</v>
      </c>
      <c r="J707" s="37">
        <v>12.86</v>
      </c>
      <c r="K707" s="37">
        <v>11.667999999999999</v>
      </c>
      <c r="L707" s="37">
        <v>12.84</v>
      </c>
      <c r="M707" s="37">
        <v>46.07</v>
      </c>
      <c r="N707" s="37">
        <v>45.317999999999998</v>
      </c>
      <c r="O707" s="37">
        <v>110.21597531710661</v>
      </c>
      <c r="P707" s="37">
        <v>100.15576323987538</v>
      </c>
      <c r="Q707" s="37">
        <v>101.65938479191492</v>
      </c>
      <c r="R707" s="40" t="str">
        <f t="shared" ref="R707:R770" si="11">CONCATENATE(H707,E707,F707)</f>
        <v>10.71.11.120_168</v>
      </c>
      <c r="S707" s="37" t="str">
        <f>VLOOKUP(Таблица1[[#This Row],[ИД]],R$1:S$132,2,FALSE)</f>
        <v>Ряженка и варенец</v>
      </c>
      <c r="T707" s="37" t="str">
        <f>VLOOKUP(Таблица1[[#This Row],[ОКЕИ]],'для единиц измирения'!$G$4:$H$1900,2,FALSE)</f>
        <v>тонн</v>
      </c>
      <c r="U707" s="38" t="str">
        <f>LEFT(Таблица1[[#This Row],[ОКПД]],2)</f>
        <v>10</v>
      </c>
    </row>
    <row r="708" spans="1:21" hidden="1" x14ac:dyDescent="0.25">
      <c r="A708" s="39">
        <v>45017</v>
      </c>
      <c r="B708" s="40" t="s">
        <v>17</v>
      </c>
      <c r="C708" s="40" t="s">
        <v>18</v>
      </c>
      <c r="D708" s="40" t="s">
        <v>351</v>
      </c>
      <c r="E708" s="40" t="s">
        <v>20</v>
      </c>
      <c r="F708" s="40">
        <v>168</v>
      </c>
      <c r="G708" s="40" t="s">
        <v>298</v>
      </c>
      <c r="H708" s="40" t="s">
        <v>179</v>
      </c>
      <c r="I708" s="40">
        <v>10</v>
      </c>
      <c r="J708" s="40"/>
      <c r="K708" s="40"/>
      <c r="L708" s="40"/>
      <c r="M708" s="40"/>
      <c r="N708" s="40"/>
      <c r="O708" s="40"/>
      <c r="P708" s="40"/>
      <c r="Q708" s="40"/>
      <c r="R708" s="40" t="str">
        <f t="shared" si="11"/>
        <v>10.71.11.120_168</v>
      </c>
      <c r="S708" s="40" t="str">
        <f>VLOOKUP(Таблица1[[#This Row],[ИД]],R$1:S$132,2,FALSE)</f>
        <v>Напитки брожения</v>
      </c>
      <c r="T708" s="40" t="str">
        <f>VLOOKUP(Таблица1[[#This Row],[ОКЕИ]],'для единиц измирения'!$G$4:$H$1900,2,FALSE)</f>
        <v>тыс. дкл</v>
      </c>
      <c r="U708" s="41" t="str">
        <f>LEFT(Таблица1[[#This Row],[ОКПД]],2)</f>
        <v>11</v>
      </c>
    </row>
    <row r="709" spans="1:21" hidden="1" x14ac:dyDescent="0.25">
      <c r="A709" s="36">
        <v>45017</v>
      </c>
      <c r="B709" s="37" t="s">
        <v>17</v>
      </c>
      <c r="C709" s="37" t="s">
        <v>18</v>
      </c>
      <c r="D709" s="37" t="s">
        <v>351</v>
      </c>
      <c r="E709" s="37" t="s">
        <v>20</v>
      </c>
      <c r="F709" s="37">
        <v>168</v>
      </c>
      <c r="G709" s="37" t="s">
        <v>298</v>
      </c>
      <c r="H709" s="37" t="s">
        <v>181</v>
      </c>
      <c r="I709" s="37">
        <v>2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/>
      <c r="P709" s="37"/>
      <c r="Q709" s="37"/>
      <c r="R709" s="40" t="str">
        <f t="shared" si="11"/>
        <v>10.71.11.170_168</v>
      </c>
      <c r="S709" s="37" t="e">
        <f>VLOOKUP(Таблица1[[#This Row],[ИД]],R$1:S$132,2,FALSE)</f>
        <v>#N/A</v>
      </c>
      <c r="T709" s="37" t="str">
        <f>VLOOKUP(Таблица1[[#This Row],[ОКЕИ]],'для единиц измирения'!$G$4:$H$1900,2,FALSE)</f>
        <v>тыс.полу-литров</v>
      </c>
      <c r="U709" s="38" t="str">
        <f>LEFT(Таблица1[[#This Row],[ОКПД]],2)</f>
        <v>11</v>
      </c>
    </row>
    <row r="710" spans="1:21" hidden="1" x14ac:dyDescent="0.25">
      <c r="A710" s="39">
        <v>45017</v>
      </c>
      <c r="B710" s="40" t="s">
        <v>17</v>
      </c>
      <c r="C710" s="40" t="s">
        <v>18</v>
      </c>
      <c r="D710" s="40" t="s">
        <v>19</v>
      </c>
      <c r="E710" s="40" t="s">
        <v>20</v>
      </c>
      <c r="F710" s="40">
        <v>168</v>
      </c>
      <c r="G710" s="40" t="s">
        <v>298</v>
      </c>
      <c r="H710" s="40" t="s">
        <v>181</v>
      </c>
      <c r="I710" s="40">
        <v>2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90.212765957446805</v>
      </c>
      <c r="P710" s="40">
        <v>98.148148148148152</v>
      </c>
      <c r="Q710" s="40">
        <v>120.07299270072993</v>
      </c>
      <c r="R710" s="40" t="str">
        <f t="shared" si="11"/>
        <v>10.71.11.170_168</v>
      </c>
      <c r="S710" s="40" t="e">
        <f>VLOOKUP(Таблица1[[#This Row],[ИД]],R$1:S$132,2,FALSE)</f>
        <v>#N/A</v>
      </c>
      <c r="T710" s="40" t="str">
        <f>VLOOKUP(Таблица1[[#This Row],[ОКЕИ]],'для единиц измирения'!$G$4:$H$1900,2,FALSE)</f>
        <v>Тысяча штук</v>
      </c>
      <c r="U710" s="41" t="str">
        <f>LEFT(Таблица1[[#This Row],[ОКПД]],2)</f>
        <v>17</v>
      </c>
    </row>
    <row r="711" spans="1:21" hidden="1" x14ac:dyDescent="0.25">
      <c r="A711" s="36">
        <v>45017</v>
      </c>
      <c r="B711" s="37" t="s">
        <v>17</v>
      </c>
      <c r="C711" s="37" t="s">
        <v>18</v>
      </c>
      <c r="D711" s="37" t="s">
        <v>19</v>
      </c>
      <c r="E711" s="37" t="s">
        <v>20</v>
      </c>
      <c r="F711" s="37">
        <v>168</v>
      </c>
      <c r="G711" s="37" t="s">
        <v>298</v>
      </c>
      <c r="H711" s="37" t="s">
        <v>183</v>
      </c>
      <c r="I711" s="37">
        <v>3</v>
      </c>
      <c r="J711" s="37">
        <v>0.22</v>
      </c>
      <c r="K711" s="37">
        <v>0.21</v>
      </c>
      <c r="L711" s="37">
        <v>0.15</v>
      </c>
      <c r="M711" s="37">
        <v>1.02</v>
      </c>
      <c r="N711" s="37">
        <v>0.52</v>
      </c>
      <c r="O711" s="37">
        <v>104.76190476190476</v>
      </c>
      <c r="P711" s="37">
        <v>146.66666666666666</v>
      </c>
      <c r="Q711" s="37">
        <v>196.15384615384616</v>
      </c>
      <c r="R711" s="40" t="str">
        <f t="shared" si="11"/>
        <v>10.71.11.200_168</v>
      </c>
      <c r="S711" s="37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711" s="37" t="str">
        <f>VLOOKUP(Таблица1[[#This Row],[ОКЕИ]],'для единиц измирения'!$G$4:$H$1900,2,FALSE)</f>
        <v>тыс.полу-литров</v>
      </c>
      <c r="U711" s="38" t="str">
        <f>LEFT(Таблица1[[#This Row],[ОКПД]],2)</f>
        <v>11</v>
      </c>
    </row>
    <row r="712" spans="1:21" hidden="1" x14ac:dyDescent="0.25">
      <c r="A712" s="39">
        <v>45017</v>
      </c>
      <c r="B712" s="40" t="s">
        <v>17</v>
      </c>
      <c r="C712" s="40" t="s">
        <v>18</v>
      </c>
      <c r="D712" s="40" t="s">
        <v>19</v>
      </c>
      <c r="E712" s="40" t="s">
        <v>20</v>
      </c>
      <c r="F712" s="40">
        <v>168</v>
      </c>
      <c r="G712" s="40" t="s">
        <v>298</v>
      </c>
      <c r="H712" s="40" t="s">
        <v>185</v>
      </c>
      <c r="I712" s="40">
        <v>7</v>
      </c>
      <c r="J712" s="40">
        <v>7.0330000000000004</v>
      </c>
      <c r="K712" s="40">
        <v>6.3040000000000003</v>
      </c>
      <c r="L712" s="40">
        <v>8.2189999999999994</v>
      </c>
      <c r="M712" s="40">
        <v>22.895</v>
      </c>
      <c r="N712" s="40">
        <v>30.228000000000002</v>
      </c>
      <c r="O712" s="40">
        <v>111.56408629441624</v>
      </c>
      <c r="P712" s="40">
        <v>85.570020683781479</v>
      </c>
      <c r="Q712" s="40">
        <v>75.741034802170176</v>
      </c>
      <c r="R712" s="40" t="str">
        <f t="shared" si="11"/>
        <v>10.71.12_168</v>
      </c>
      <c r="S712" s="40" t="str">
        <f>VLOOKUP(Таблица1[[#This Row],[ИД]],R$1:S$132,2,FALSE)</f>
        <v>Уголь  и антрацит обогащенные</v>
      </c>
      <c r="T712" s="40" t="str">
        <f>VLOOKUP(Таблица1[[#This Row],[ОКЕИ]],'для единиц измирения'!$G$4:$H$1900,2,FALSE)</f>
        <v>тыс. тонн</v>
      </c>
      <c r="U712" s="41" t="str">
        <f>LEFT(Таблица1[[#This Row],[ОКПД]],2)</f>
        <v>05</v>
      </c>
    </row>
    <row r="713" spans="1:21" hidden="1" x14ac:dyDescent="0.25">
      <c r="A713" s="36">
        <v>45017</v>
      </c>
      <c r="B713" s="37" t="s">
        <v>17</v>
      </c>
      <c r="C713" s="37" t="s">
        <v>18</v>
      </c>
      <c r="D713" s="37" t="s">
        <v>351</v>
      </c>
      <c r="E713" s="37" t="s">
        <v>20</v>
      </c>
      <c r="F713" s="37">
        <v>168</v>
      </c>
      <c r="G713" s="37" t="s">
        <v>298</v>
      </c>
      <c r="H713" s="37" t="s">
        <v>185</v>
      </c>
      <c r="I713" s="37">
        <v>7</v>
      </c>
      <c r="J713" s="37"/>
      <c r="K713" s="37"/>
      <c r="L713" s="37"/>
      <c r="M713" s="37"/>
      <c r="N713" s="37"/>
      <c r="O713" s="37"/>
      <c r="P713" s="37"/>
      <c r="Q713" s="37"/>
      <c r="R713" s="40" t="str">
        <f t="shared" si="11"/>
        <v>10.71.12_168</v>
      </c>
      <c r="S713" s="37" t="str">
        <f>VLOOKUP(Таблица1[[#This Row],[ИД]],R$1:S$132,2,FALSE)</f>
        <v xml:space="preserve">Уголь каменный и бурый обогащенный </v>
      </c>
      <c r="T713" s="37" t="str">
        <f>VLOOKUP(Таблица1[[#This Row],[ОКЕИ]],'для единиц измирения'!$G$4:$H$1900,2,FALSE)</f>
        <v>тыс. тонн</v>
      </c>
      <c r="U713" s="38" t="str">
        <f>LEFT(Таблица1[[#This Row],[ОКПД]],2)</f>
        <v>05</v>
      </c>
    </row>
    <row r="714" spans="1:21" hidden="1" x14ac:dyDescent="0.25">
      <c r="A714" s="39">
        <v>45017</v>
      </c>
      <c r="B714" s="40" t="s">
        <v>17</v>
      </c>
      <c r="C714" s="40" t="s">
        <v>18</v>
      </c>
      <c r="D714" s="40" t="s">
        <v>19</v>
      </c>
      <c r="E714" s="40" t="s">
        <v>20</v>
      </c>
      <c r="F714" s="40">
        <v>168</v>
      </c>
      <c r="G714" s="40" t="s">
        <v>298</v>
      </c>
      <c r="H714" s="40" t="s">
        <v>187</v>
      </c>
      <c r="I714" s="40">
        <v>2</v>
      </c>
      <c r="J714" s="40">
        <v>0</v>
      </c>
      <c r="K714" s="40">
        <v>0</v>
      </c>
      <c r="L714" s="40">
        <v>0</v>
      </c>
      <c r="M714" s="40">
        <v>0</v>
      </c>
      <c r="N714" s="40">
        <v>0</v>
      </c>
      <c r="O714" s="40">
        <v>90.212765957446805</v>
      </c>
      <c r="P714" s="40">
        <v>98.148148148148152</v>
      </c>
      <c r="Q714" s="40">
        <v>120.07299270072993</v>
      </c>
      <c r="R714" s="40" t="str">
        <f t="shared" si="11"/>
        <v>10.71.72.001.АГ_168</v>
      </c>
      <c r="S714" s="40" t="str">
        <f>VLOOKUP(Таблица1[[#This Row],[ИД]],R$1:S$132,2,FALSE)</f>
        <v>Уголь коксующийся обогащенный</v>
      </c>
      <c r="T714" s="40" t="str">
        <f>VLOOKUP(Таблица1[[#This Row],[ОКЕИ]],'для единиц измирения'!$G$4:$H$1900,2,FALSE)</f>
        <v>тыс. тонн</v>
      </c>
      <c r="U714" s="41" t="str">
        <f>LEFT(Таблица1[[#This Row],[ОКПД]],2)</f>
        <v>05</v>
      </c>
    </row>
    <row r="715" spans="1:21" hidden="1" x14ac:dyDescent="0.25">
      <c r="A715" s="36">
        <v>45017</v>
      </c>
      <c r="B715" s="37" t="s">
        <v>17</v>
      </c>
      <c r="C715" s="37" t="s">
        <v>18</v>
      </c>
      <c r="D715" s="37" t="s">
        <v>351</v>
      </c>
      <c r="E715" s="37" t="s">
        <v>20</v>
      </c>
      <c r="F715" s="37">
        <v>168</v>
      </c>
      <c r="G715" s="37" t="s">
        <v>298</v>
      </c>
      <c r="H715" s="37" t="s">
        <v>187</v>
      </c>
      <c r="I715" s="37">
        <v>2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/>
      <c r="P715" s="37"/>
      <c r="Q715" s="37"/>
      <c r="R715" s="40" t="str">
        <f t="shared" si="11"/>
        <v>10.71.72.001.АГ_168</v>
      </c>
      <c r="S715" s="37" t="e">
        <f>VLOOKUP(Таблица1[[#This Row],[ИД]],R$1:S$132,2,FALSE)</f>
        <v>#N/A</v>
      </c>
      <c r="T715" s="37" t="str">
        <f>VLOOKUP(Таблица1[[#This Row],[ОКЕИ]],'для единиц измирения'!$G$4:$H$1900,2,FALSE)</f>
        <v>Тысяча штук</v>
      </c>
      <c r="U715" s="38" t="str">
        <f>LEFT(Таблица1[[#This Row],[ОКПД]],2)</f>
        <v>17</v>
      </c>
    </row>
    <row r="716" spans="1:21" hidden="1" x14ac:dyDescent="0.25">
      <c r="A716" s="39">
        <v>45017</v>
      </c>
      <c r="B716" s="40" t="s">
        <v>17</v>
      </c>
      <c r="C716" s="40" t="s">
        <v>18</v>
      </c>
      <c r="D716" s="40" t="s">
        <v>19</v>
      </c>
      <c r="E716" s="40" t="s">
        <v>20</v>
      </c>
      <c r="F716" s="40">
        <v>168</v>
      </c>
      <c r="G716" s="40" t="s">
        <v>298</v>
      </c>
      <c r="H716" s="40" t="s">
        <v>383</v>
      </c>
      <c r="I716" s="40">
        <v>1</v>
      </c>
      <c r="J716" s="40">
        <v>0</v>
      </c>
      <c r="K716" s="40">
        <v>0</v>
      </c>
      <c r="L716" s="40">
        <v>0</v>
      </c>
      <c r="M716" s="40">
        <v>0</v>
      </c>
      <c r="N716" s="40">
        <v>0</v>
      </c>
      <c r="O716" s="40"/>
      <c r="P716" s="40"/>
      <c r="Q716" s="40"/>
      <c r="R716" s="40" t="str">
        <f t="shared" si="11"/>
        <v>10.72.11_168</v>
      </c>
      <c r="S716" s="40" t="s">
        <v>2389</v>
      </c>
      <c r="T716" s="40" t="str">
        <f>VLOOKUP(Таблица1[[#This Row],[ОКЕИ]],'для единиц измирения'!$G$4:$H$1900,2,FALSE)</f>
        <v>тыс.полу-литров</v>
      </c>
      <c r="U716" s="41" t="str">
        <f>LEFT(Таблица1[[#This Row],[ОКПД]],2)</f>
        <v>11</v>
      </c>
    </row>
    <row r="717" spans="1:21" hidden="1" x14ac:dyDescent="0.25">
      <c r="A717" s="36">
        <v>45017</v>
      </c>
      <c r="B717" s="37" t="s">
        <v>17</v>
      </c>
      <c r="C717" s="37" t="s">
        <v>18</v>
      </c>
      <c r="D717" s="37" t="s">
        <v>351</v>
      </c>
      <c r="E717" s="37" t="s">
        <v>20</v>
      </c>
      <c r="F717" s="37">
        <v>168</v>
      </c>
      <c r="G717" s="37" t="s">
        <v>298</v>
      </c>
      <c r="H717" s="37" t="s">
        <v>383</v>
      </c>
      <c r="I717" s="37">
        <v>1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/>
      <c r="P717" s="37"/>
      <c r="Q717" s="37"/>
      <c r="R717" s="40" t="str">
        <f t="shared" si="11"/>
        <v>10.72.11_168</v>
      </c>
      <c r="S717" s="37" t="s">
        <v>2389</v>
      </c>
      <c r="T717" s="37" t="str">
        <f>VLOOKUP(Таблица1[[#This Row],[ОКЕИ]],'для единиц измирения'!$G$4:$H$1900,2,FALSE)</f>
        <v>тыс. дкл</v>
      </c>
      <c r="U717" s="38" t="str">
        <f>LEFT(Таблица1[[#This Row],[ОКПД]],2)</f>
        <v>11</v>
      </c>
    </row>
    <row r="718" spans="1:21" hidden="1" x14ac:dyDescent="0.25">
      <c r="A718" s="39">
        <v>45017</v>
      </c>
      <c r="B718" s="40" t="s">
        <v>17</v>
      </c>
      <c r="C718" s="40" t="s">
        <v>18</v>
      </c>
      <c r="D718" s="40" t="s">
        <v>351</v>
      </c>
      <c r="E718" s="40" t="s">
        <v>20</v>
      </c>
      <c r="F718" s="40">
        <v>168</v>
      </c>
      <c r="G718" s="40" t="s">
        <v>298</v>
      </c>
      <c r="H718" s="40" t="s">
        <v>189</v>
      </c>
      <c r="I718" s="40">
        <v>2</v>
      </c>
      <c r="J718" s="40">
        <v>0</v>
      </c>
      <c r="K718" s="40">
        <v>0</v>
      </c>
      <c r="L718" s="40">
        <v>0</v>
      </c>
      <c r="M718" s="40">
        <v>0</v>
      </c>
      <c r="N718" s="40">
        <v>0</v>
      </c>
      <c r="O718" s="40"/>
      <c r="P718" s="40"/>
      <c r="Q718" s="40"/>
      <c r="R718" s="40" t="str">
        <f t="shared" si="11"/>
        <v>10.72.11.001.АГ_168</v>
      </c>
      <c r="S718" s="40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718" s="40" t="str">
        <f>VLOOKUP(Таблица1[[#This Row],[ОКЕИ]],'для единиц измирения'!$G$4:$H$1900,2,FALSE)</f>
        <v>тонн</v>
      </c>
      <c r="U718" s="41" t="str">
        <f>LEFT(Таблица1[[#This Row],[ОКПД]],2)</f>
        <v>10</v>
      </c>
    </row>
    <row r="719" spans="1:21" hidden="1" x14ac:dyDescent="0.25">
      <c r="A719" s="36">
        <v>45017</v>
      </c>
      <c r="B719" s="37" t="s">
        <v>17</v>
      </c>
      <c r="C719" s="37" t="s">
        <v>18</v>
      </c>
      <c r="D719" s="37" t="s">
        <v>19</v>
      </c>
      <c r="E719" s="37" t="s">
        <v>20</v>
      </c>
      <c r="F719" s="37">
        <v>168</v>
      </c>
      <c r="G719" s="37" t="s">
        <v>298</v>
      </c>
      <c r="H719" s="37" t="s">
        <v>189</v>
      </c>
      <c r="I719" s="37">
        <v>2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366.66666666666669</v>
      </c>
      <c r="P719" s="37">
        <v>366.66666666666669</v>
      </c>
      <c r="Q719" s="37">
        <v>42.857142857142854</v>
      </c>
      <c r="R719" s="40" t="str">
        <f t="shared" si="11"/>
        <v>10.72.11.001.АГ_168</v>
      </c>
      <c r="S719" s="37" t="str">
        <f>VLOOKUP(Таблица1[[#This Row],[ИД]],R$1:S$132,2,FALSE)</f>
        <v>Напитки безалкогольные прочие</v>
      </c>
      <c r="T719" s="37" t="str">
        <f>VLOOKUP(Таблица1[[#This Row],[ОКЕИ]],'для единиц измирения'!$G$4:$H$1900,2,FALSE)</f>
        <v>тыс. дкл</v>
      </c>
      <c r="U719" s="38" t="str">
        <f>LEFT(Таблица1[[#This Row],[ОКПД]],2)</f>
        <v>11</v>
      </c>
    </row>
    <row r="720" spans="1:21" hidden="1" x14ac:dyDescent="0.25">
      <c r="A720" s="39">
        <v>45017</v>
      </c>
      <c r="B720" s="40" t="s">
        <v>17</v>
      </c>
      <c r="C720" s="40" t="s">
        <v>18</v>
      </c>
      <c r="D720" s="40" t="s">
        <v>351</v>
      </c>
      <c r="E720" s="40" t="s">
        <v>20</v>
      </c>
      <c r="F720" s="40">
        <v>168</v>
      </c>
      <c r="G720" s="40" t="s">
        <v>298</v>
      </c>
      <c r="H720" s="40" t="s">
        <v>384</v>
      </c>
      <c r="I720" s="40">
        <v>1</v>
      </c>
      <c r="J720" s="40">
        <v>0</v>
      </c>
      <c r="K720" s="40">
        <v>0</v>
      </c>
      <c r="L720" s="40">
        <v>0</v>
      </c>
      <c r="M720" s="40">
        <v>0</v>
      </c>
      <c r="N720" s="40">
        <v>0</v>
      </c>
      <c r="O720" s="40"/>
      <c r="P720" s="40"/>
      <c r="Q720" s="40"/>
      <c r="R720" s="40" t="str">
        <f t="shared" si="11"/>
        <v>10.72.11.100_168</v>
      </c>
      <c r="S720" s="40" t="s">
        <v>2390</v>
      </c>
      <c r="T720" s="40" t="str">
        <f>VLOOKUP(Таблица1[[#This Row],[ОКЕИ]],'для единиц измирения'!$G$4:$H$1900,2,FALSE)</f>
        <v>тыс. дкл</v>
      </c>
      <c r="U720" s="41" t="str">
        <f>LEFT(Таблица1[[#This Row],[ОКПД]],2)</f>
        <v>11</v>
      </c>
    </row>
    <row r="721" spans="1:21" hidden="1" x14ac:dyDescent="0.25">
      <c r="A721" s="36">
        <v>45017</v>
      </c>
      <c r="B721" s="37" t="s">
        <v>17</v>
      </c>
      <c r="C721" s="37" t="s">
        <v>18</v>
      </c>
      <c r="D721" s="37" t="s">
        <v>19</v>
      </c>
      <c r="E721" s="37" t="s">
        <v>20</v>
      </c>
      <c r="F721" s="37">
        <v>168</v>
      </c>
      <c r="G721" s="37" t="s">
        <v>298</v>
      </c>
      <c r="H721" s="37" t="s">
        <v>384</v>
      </c>
      <c r="I721" s="37">
        <v>1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/>
      <c r="P721" s="37"/>
      <c r="Q721" s="37"/>
      <c r="R721" s="40" t="str">
        <f t="shared" si="11"/>
        <v>10.72.11.100_168</v>
      </c>
      <c r="S721" s="37" t="s">
        <v>2390</v>
      </c>
      <c r="T721" s="37" t="str">
        <f>VLOOKUP(Таблица1[[#This Row],[ОКЕИ]],'для единиц измирения'!$G$4:$H$1900,2,FALSE)</f>
        <v>тонн</v>
      </c>
      <c r="U721" s="38" t="str">
        <f>LEFT(Таблица1[[#This Row],[ОКПД]],2)</f>
        <v>10</v>
      </c>
    </row>
    <row r="722" spans="1:21" hidden="1" x14ac:dyDescent="0.25">
      <c r="A722" s="39">
        <v>45017</v>
      </c>
      <c r="B722" s="40" t="s">
        <v>17</v>
      </c>
      <c r="C722" s="40" t="s">
        <v>18</v>
      </c>
      <c r="D722" s="40" t="s">
        <v>351</v>
      </c>
      <c r="E722" s="40" t="s">
        <v>20</v>
      </c>
      <c r="F722" s="40">
        <v>168</v>
      </c>
      <c r="G722" s="40" t="s">
        <v>298</v>
      </c>
      <c r="H722" s="40" t="s">
        <v>192</v>
      </c>
      <c r="I722" s="40">
        <v>3</v>
      </c>
      <c r="J722" s="40"/>
      <c r="K722" s="40"/>
      <c r="L722" s="40"/>
      <c r="M722" s="40"/>
      <c r="N722" s="40"/>
      <c r="O722" s="40"/>
      <c r="P722" s="40"/>
      <c r="Q722" s="40"/>
      <c r="R722" s="40" t="str">
        <f t="shared" si="11"/>
        <v>10.72.12_168</v>
      </c>
      <c r="S722" s="40" t="str">
        <f>VLOOKUP(Таблица1[[#This Row],[ИД]],R$1:S$132,2,FALSE)</f>
        <v>Продукты пищевые готовые и блюда</v>
      </c>
      <c r="T722" s="40" t="str">
        <f>VLOOKUP(Таблица1[[#This Row],[ОКЕИ]],'для единиц измирения'!$G$4:$H$1900,2,FALSE)</f>
        <v>тонн</v>
      </c>
      <c r="U722" s="41" t="str">
        <f>LEFT(Таблица1[[#This Row],[ОКПД]],2)</f>
        <v>10</v>
      </c>
    </row>
    <row r="723" spans="1:21" hidden="1" x14ac:dyDescent="0.25">
      <c r="A723" s="36">
        <v>45017</v>
      </c>
      <c r="B723" s="37" t="s">
        <v>17</v>
      </c>
      <c r="C723" s="37" t="s">
        <v>18</v>
      </c>
      <c r="D723" s="37" t="s">
        <v>19</v>
      </c>
      <c r="E723" s="37" t="s">
        <v>20</v>
      </c>
      <c r="F723" s="37">
        <v>168</v>
      </c>
      <c r="G723" s="37" t="s">
        <v>298</v>
      </c>
      <c r="H723" s="37" t="s">
        <v>192</v>
      </c>
      <c r="I723" s="37">
        <v>3</v>
      </c>
      <c r="J723" s="37">
        <v>1.83</v>
      </c>
      <c r="K723" s="37">
        <v>1.1399999999999999</v>
      </c>
      <c r="L723" s="37">
        <v>1.5289999999999999</v>
      </c>
      <c r="M723" s="37">
        <v>4.66</v>
      </c>
      <c r="N723" s="37">
        <v>4.2460000000000004</v>
      </c>
      <c r="O723" s="37">
        <v>160.52631578947367</v>
      </c>
      <c r="P723" s="37">
        <v>119.6860693263571</v>
      </c>
      <c r="Q723" s="37">
        <v>109.75035327366933</v>
      </c>
      <c r="R723" s="40" t="str">
        <f t="shared" si="11"/>
        <v>10.72.12_168</v>
      </c>
      <c r="S723" s="37" t="str">
        <f>VLOOKUP(Таблица1[[#This Row],[ИД]],R$1:S$132,2,FALSE)</f>
        <v>Йогурт</v>
      </c>
      <c r="T723" s="37" t="str">
        <f>VLOOKUP(Таблица1[[#This Row],[ОКЕИ]],'для единиц измирения'!$G$4:$H$1900,2,FALSE)</f>
        <v>тонн</v>
      </c>
      <c r="U723" s="38" t="str">
        <f>LEFT(Таблица1[[#This Row],[ОКПД]],2)</f>
        <v>10</v>
      </c>
    </row>
    <row r="724" spans="1:21" hidden="1" x14ac:dyDescent="0.25">
      <c r="A724" s="39">
        <v>45017</v>
      </c>
      <c r="B724" s="40" t="s">
        <v>17</v>
      </c>
      <c r="C724" s="40" t="s">
        <v>18</v>
      </c>
      <c r="D724" s="40" t="s">
        <v>19</v>
      </c>
      <c r="E724" s="40" t="s">
        <v>20</v>
      </c>
      <c r="F724" s="40">
        <v>168</v>
      </c>
      <c r="G724" s="40" t="s">
        <v>298</v>
      </c>
      <c r="H724" s="40" t="s">
        <v>194</v>
      </c>
      <c r="I724" s="40">
        <v>1</v>
      </c>
      <c r="J724" s="40">
        <v>0</v>
      </c>
      <c r="K724" s="40">
        <v>0</v>
      </c>
      <c r="L724" s="40">
        <v>0</v>
      </c>
      <c r="M724" s="40">
        <v>0</v>
      </c>
      <c r="N724" s="40">
        <v>0</v>
      </c>
      <c r="O724" s="40">
        <v>98.245614035087726</v>
      </c>
      <c r="P724" s="40">
        <v>133.33333333333334</v>
      </c>
      <c r="Q724" s="40">
        <v>119.23076923076923</v>
      </c>
      <c r="R724" s="40" t="str">
        <f t="shared" si="11"/>
        <v>10.72.12.120_168</v>
      </c>
      <c r="S724" s="40" t="str">
        <f>VLOOKUP(Таблица1[[#This Row],[ИД]],R$1:S$132,2,FALSE)</f>
        <v>Полуфабрикаты мясные, мясосодержащие, охлажденные, замороженные</v>
      </c>
      <c r="T724" s="40" t="str">
        <f>VLOOKUP(Таблица1[[#This Row],[ОКЕИ]],'для единиц измирения'!$G$4:$H$1900,2,FALSE)</f>
        <v>тонн</v>
      </c>
      <c r="U724" s="41" t="str">
        <f>LEFT(Таблица1[[#This Row],[ОКПД]],2)</f>
        <v>10</v>
      </c>
    </row>
    <row r="725" spans="1:21" hidden="1" x14ac:dyDescent="0.25">
      <c r="A725" s="36">
        <v>45017</v>
      </c>
      <c r="B725" s="37" t="s">
        <v>17</v>
      </c>
      <c r="C725" s="37" t="s">
        <v>18</v>
      </c>
      <c r="D725" s="37" t="s">
        <v>351</v>
      </c>
      <c r="E725" s="37" t="s">
        <v>20</v>
      </c>
      <c r="F725" s="37">
        <v>168</v>
      </c>
      <c r="G725" s="37" t="s">
        <v>298</v>
      </c>
      <c r="H725" s="37" t="s">
        <v>194</v>
      </c>
      <c r="I725" s="37">
        <v>1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/>
      <c r="P725" s="37"/>
      <c r="Q725" s="37"/>
      <c r="R725" s="40" t="str">
        <f t="shared" si="11"/>
        <v>10.72.12.120_168</v>
      </c>
      <c r="S725" s="37" t="e">
        <f>VLOOKUP(Таблица1[[#This Row],[ИД]],R$1:S$132,2,FALSE)</f>
        <v>#N/A</v>
      </c>
      <c r="T725" s="37" t="str">
        <f>VLOOKUP(Таблица1[[#This Row],[ОКЕИ]],'для единиц измирения'!$G$4:$H$1900,2,FALSE)</f>
        <v>штук</v>
      </c>
      <c r="U725" s="38" t="str">
        <f>LEFT(Таблица1[[#This Row],[ОКПД]],2)</f>
        <v>31</v>
      </c>
    </row>
    <row r="726" spans="1:21" hidden="1" x14ac:dyDescent="0.25">
      <c r="A726" s="39">
        <v>45017</v>
      </c>
      <c r="B726" s="40" t="s">
        <v>17</v>
      </c>
      <c r="C726" s="40" t="s">
        <v>18</v>
      </c>
      <c r="D726" s="40" t="s">
        <v>19</v>
      </c>
      <c r="E726" s="40" t="s">
        <v>20</v>
      </c>
      <c r="F726" s="40">
        <v>168</v>
      </c>
      <c r="G726" s="40" t="s">
        <v>298</v>
      </c>
      <c r="H726" s="40" t="s">
        <v>196</v>
      </c>
      <c r="I726" s="40">
        <v>1</v>
      </c>
      <c r="J726" s="40">
        <v>0</v>
      </c>
      <c r="K726" s="40">
        <v>0</v>
      </c>
      <c r="L726" s="40">
        <v>0</v>
      </c>
      <c r="M726" s="40">
        <v>0</v>
      </c>
      <c r="N726" s="40">
        <v>0</v>
      </c>
      <c r="O726" s="40">
        <v>133.33333333333334</v>
      </c>
      <c r="P726" s="40">
        <v>133.33333333333334</v>
      </c>
      <c r="Q726" s="40">
        <v>28.571428571428573</v>
      </c>
      <c r="R726" s="40" t="str">
        <f t="shared" si="11"/>
        <v>10.72.19_168</v>
      </c>
      <c r="S726" s="40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726" s="40" t="str">
        <f>VLOOKUP(Таблица1[[#This Row],[ОКЕИ]],'для единиц измирения'!$G$4:$H$1900,2,FALSE)</f>
        <v>тонн</v>
      </c>
      <c r="U726" s="41" t="str">
        <f>LEFT(Таблица1[[#This Row],[ОКПД]],2)</f>
        <v>10</v>
      </c>
    </row>
    <row r="727" spans="1:21" hidden="1" x14ac:dyDescent="0.25">
      <c r="A727" s="36">
        <v>45017</v>
      </c>
      <c r="B727" s="37" t="s">
        <v>17</v>
      </c>
      <c r="C727" s="37" t="s">
        <v>18</v>
      </c>
      <c r="D727" s="37" t="s">
        <v>351</v>
      </c>
      <c r="E727" s="37" t="s">
        <v>20</v>
      </c>
      <c r="F727" s="37">
        <v>168</v>
      </c>
      <c r="G727" s="37" t="s">
        <v>298</v>
      </c>
      <c r="H727" s="37" t="s">
        <v>196</v>
      </c>
      <c r="I727" s="37">
        <v>1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/>
      <c r="P727" s="37"/>
      <c r="Q727" s="37"/>
      <c r="R727" s="40" t="str">
        <f t="shared" si="11"/>
        <v>10.72.19_168</v>
      </c>
      <c r="S727" s="37" t="str">
        <f>VLOOKUP(Таблица1[[#This Row],[ИД]],R$1:S$132,2,FALSE)</f>
        <v>Изделия макаронные и аналогичные мучные изделия</v>
      </c>
      <c r="T727" s="37" t="str">
        <f>VLOOKUP(Таблица1[[#This Row],[ОКЕИ]],'для единиц измирения'!$G$4:$H$1900,2,FALSE)</f>
        <v>тонн</v>
      </c>
      <c r="U727" s="38" t="str">
        <f>LEFT(Таблица1[[#This Row],[ОКПД]],2)</f>
        <v>10</v>
      </c>
    </row>
    <row r="728" spans="1:21" hidden="1" x14ac:dyDescent="0.25">
      <c r="A728" s="39">
        <v>45017</v>
      </c>
      <c r="B728" s="40" t="s">
        <v>17</v>
      </c>
      <c r="C728" s="40" t="s">
        <v>18</v>
      </c>
      <c r="D728" s="40" t="s">
        <v>351</v>
      </c>
      <c r="E728" s="40" t="s">
        <v>20</v>
      </c>
      <c r="F728" s="40">
        <v>168</v>
      </c>
      <c r="G728" s="40" t="s">
        <v>298</v>
      </c>
      <c r="H728" s="40" t="s">
        <v>198</v>
      </c>
      <c r="I728" s="40">
        <v>1</v>
      </c>
      <c r="J728" s="40">
        <v>0</v>
      </c>
      <c r="K728" s="40">
        <v>0</v>
      </c>
      <c r="L728" s="40">
        <v>0</v>
      </c>
      <c r="M728" s="40">
        <v>0</v>
      </c>
      <c r="N728" s="40">
        <v>0</v>
      </c>
      <c r="O728" s="40"/>
      <c r="P728" s="40"/>
      <c r="Q728" s="40"/>
      <c r="R728" s="40" t="str">
        <f t="shared" si="11"/>
        <v>10.72.19.140_168</v>
      </c>
      <c r="S728" s="40" t="str">
        <f>VLOOKUP(Таблица1[[#This Row],[ИД]],R$1:S$132,2,FALSE)</f>
        <v>Уголь бурый рядовой (лигнит)</v>
      </c>
      <c r="T728" s="40" t="str">
        <f>VLOOKUP(Таблица1[[#This Row],[ОКЕИ]],'для единиц измирения'!$G$4:$H$1900,2,FALSE)</f>
        <v>тыс. тонн</v>
      </c>
      <c r="U728" s="41" t="str">
        <f>LEFT(Таблица1[[#This Row],[ОКПД]],2)</f>
        <v>05</v>
      </c>
    </row>
    <row r="729" spans="1:21" hidden="1" x14ac:dyDescent="0.25">
      <c r="A729" s="36">
        <v>45017</v>
      </c>
      <c r="B729" s="37" t="s">
        <v>17</v>
      </c>
      <c r="C729" s="37" t="s">
        <v>18</v>
      </c>
      <c r="D729" s="37" t="s">
        <v>19</v>
      </c>
      <c r="E729" s="37" t="s">
        <v>20</v>
      </c>
      <c r="F729" s="37">
        <v>168</v>
      </c>
      <c r="G729" s="37" t="s">
        <v>298</v>
      </c>
      <c r="H729" s="37" t="s">
        <v>198</v>
      </c>
      <c r="I729" s="37">
        <v>1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133.33333333333334</v>
      </c>
      <c r="P729" s="37">
        <v>133.33333333333334</v>
      </c>
      <c r="Q729" s="37">
        <v>28.571428571428573</v>
      </c>
      <c r="R729" s="40" t="str">
        <f t="shared" si="11"/>
        <v>10.72.19.140_168</v>
      </c>
      <c r="S729" s="37" t="e">
        <f>VLOOKUP(Таблица1[[#This Row],[ИД]],R$1:S$132,2,FALSE)</f>
        <v>#N/A</v>
      </c>
      <c r="T729" s="37" t="str">
        <f>VLOOKUP(Таблица1[[#This Row],[ОКЕИ]],'для единиц измирения'!$G$4:$H$1900,2,FALSE)</f>
        <v>штук</v>
      </c>
      <c r="U729" s="38" t="str">
        <f>LEFT(Таблица1[[#This Row],[ОКПД]],2)</f>
        <v>31</v>
      </c>
    </row>
    <row r="730" spans="1:21" hidden="1" x14ac:dyDescent="0.25">
      <c r="A730" s="39">
        <v>45017</v>
      </c>
      <c r="B730" s="40" t="s">
        <v>17</v>
      </c>
      <c r="C730" s="40" t="s">
        <v>18</v>
      </c>
      <c r="D730" s="40" t="s">
        <v>351</v>
      </c>
      <c r="E730" s="40" t="s">
        <v>20</v>
      </c>
      <c r="F730" s="40">
        <v>168</v>
      </c>
      <c r="G730" s="40" t="s">
        <v>298</v>
      </c>
      <c r="H730" s="40" t="s">
        <v>200</v>
      </c>
      <c r="I730" s="40">
        <v>1</v>
      </c>
      <c r="J730" s="40">
        <v>0</v>
      </c>
      <c r="K730" s="40">
        <v>0</v>
      </c>
      <c r="L730" s="40">
        <v>0</v>
      </c>
      <c r="M730" s="40">
        <v>0</v>
      </c>
      <c r="N730" s="40">
        <v>0</v>
      </c>
      <c r="O730" s="40"/>
      <c r="P730" s="40"/>
      <c r="Q730" s="40"/>
      <c r="R730" s="40" t="str">
        <f t="shared" si="11"/>
        <v>10.73.1_168</v>
      </c>
      <c r="S730" s="40" t="e">
        <f>VLOOKUP(Таблица1[[#This Row],[ИД]],R$1:S$132,2,FALSE)</f>
        <v>#N/A</v>
      </c>
      <c r="T730" s="40" t="str">
        <f>VLOOKUP(Таблица1[[#This Row],[ОКЕИ]],'для единиц измирения'!$G$4:$H$1900,2,FALSE)</f>
        <v>тыс.руб</v>
      </c>
      <c r="U730" s="41" t="str">
        <f>LEFT(Таблица1[[#This Row],[ОКПД]],2)</f>
        <v>32</v>
      </c>
    </row>
    <row r="731" spans="1:21" hidden="1" x14ac:dyDescent="0.25">
      <c r="A731" s="36">
        <v>45017</v>
      </c>
      <c r="B731" s="37" t="s">
        <v>17</v>
      </c>
      <c r="C731" s="37" t="s">
        <v>18</v>
      </c>
      <c r="D731" s="37" t="s">
        <v>19</v>
      </c>
      <c r="E731" s="37" t="s">
        <v>20</v>
      </c>
      <c r="F731" s="37">
        <v>168</v>
      </c>
      <c r="G731" s="37" t="s">
        <v>298</v>
      </c>
      <c r="H731" s="37" t="s">
        <v>200</v>
      </c>
      <c r="I731" s="37">
        <v>1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75</v>
      </c>
      <c r="P731" s="37"/>
      <c r="Q731" s="37"/>
      <c r="R731" s="40" t="str">
        <f t="shared" si="11"/>
        <v>10.73.1_168</v>
      </c>
      <c r="S731" s="37" t="str">
        <f>VLOOKUP(Таблица1[[#This Row],[ИД]],R$1:S$132,2,FALSE)</f>
        <v>Сыворотка молочная</v>
      </c>
      <c r="T731" s="37" t="str">
        <f>VLOOKUP(Таблица1[[#This Row],[ОКЕИ]],'для единиц измирения'!$G$4:$H$1900,2,FALSE)</f>
        <v>тонн</v>
      </c>
      <c r="U731" s="38" t="str">
        <f>LEFT(Таблица1[[#This Row],[ОКПД]],2)</f>
        <v>10</v>
      </c>
    </row>
    <row r="732" spans="1:21" hidden="1" x14ac:dyDescent="0.25">
      <c r="A732" s="39">
        <v>45017</v>
      </c>
      <c r="B732" s="40" t="s">
        <v>17</v>
      </c>
      <c r="C732" s="40" t="s">
        <v>18</v>
      </c>
      <c r="D732" s="40" t="s">
        <v>19</v>
      </c>
      <c r="E732" s="40" t="s">
        <v>20</v>
      </c>
      <c r="F732" s="40">
        <v>168</v>
      </c>
      <c r="G732" s="40" t="s">
        <v>298</v>
      </c>
      <c r="H732" s="40" t="s">
        <v>202</v>
      </c>
      <c r="I732" s="40">
        <v>1</v>
      </c>
      <c r="J732" s="40">
        <v>0</v>
      </c>
      <c r="K732" s="40">
        <v>0</v>
      </c>
      <c r="L732" s="40">
        <v>0</v>
      </c>
      <c r="M732" s="40">
        <v>0</v>
      </c>
      <c r="N732" s="40">
        <v>0</v>
      </c>
      <c r="O732" s="40">
        <v>75</v>
      </c>
      <c r="P732" s="40"/>
      <c r="Q732" s="40"/>
      <c r="R732" s="40" t="str">
        <f t="shared" si="11"/>
        <v>10.73.11_168</v>
      </c>
      <c r="S732" s="40" t="str">
        <f>VLOOKUP(Таблица1[[#This Row],[ИД]],R$1:S$132,2,FALSE)</f>
        <v>Изделия макаронные, кускус и аналогичные мучные изделия</v>
      </c>
      <c r="T732" s="40" t="str">
        <f>VLOOKUP(Таблица1[[#This Row],[ОКЕИ]],'для единиц измирения'!$G$4:$H$1900,2,FALSE)</f>
        <v>тонн</v>
      </c>
      <c r="U732" s="41" t="str">
        <f>LEFT(Таблица1[[#This Row],[ОКПД]],2)</f>
        <v>10</v>
      </c>
    </row>
    <row r="733" spans="1:21" hidden="1" x14ac:dyDescent="0.25">
      <c r="A733" s="36">
        <v>45017</v>
      </c>
      <c r="B733" s="37" t="s">
        <v>17</v>
      </c>
      <c r="C733" s="37" t="s">
        <v>18</v>
      </c>
      <c r="D733" s="37" t="s">
        <v>351</v>
      </c>
      <c r="E733" s="37" t="s">
        <v>20</v>
      </c>
      <c r="F733" s="37">
        <v>168</v>
      </c>
      <c r="G733" s="37" t="s">
        <v>298</v>
      </c>
      <c r="H733" s="37" t="s">
        <v>202</v>
      </c>
      <c r="I733" s="37">
        <v>1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/>
      <c r="P733" s="37"/>
      <c r="Q733" s="37"/>
      <c r="R733" s="40" t="str">
        <f t="shared" si="11"/>
        <v>10.73.11_168</v>
      </c>
      <c r="S733" s="37" t="str">
        <f>VLOOKUP(Таблица1[[#This Row],[ИД]],R$1:S$132,2,FALSE)</f>
        <v>Булочные изделия недлительного хранения</v>
      </c>
      <c r="T733" s="37" t="str">
        <f>VLOOKUP(Таблица1[[#This Row],[ОКЕИ]],'для единиц измирения'!$G$4:$H$1900,2,FALSE)</f>
        <v>тонн</v>
      </c>
      <c r="U733" s="38" t="str">
        <f>LEFT(Таблица1[[#This Row],[ОКПД]],2)</f>
        <v>10</v>
      </c>
    </row>
    <row r="734" spans="1:21" hidden="1" x14ac:dyDescent="0.25">
      <c r="A734" s="39">
        <v>45017</v>
      </c>
      <c r="B734" s="40" t="s">
        <v>17</v>
      </c>
      <c r="C734" s="40" t="s">
        <v>18</v>
      </c>
      <c r="D734" s="40" t="s">
        <v>19</v>
      </c>
      <c r="E734" s="40" t="s">
        <v>20</v>
      </c>
      <c r="F734" s="40">
        <v>168</v>
      </c>
      <c r="G734" s="40" t="s">
        <v>298</v>
      </c>
      <c r="H734" s="40" t="s">
        <v>204</v>
      </c>
      <c r="I734" s="40">
        <v>9</v>
      </c>
      <c r="J734" s="40">
        <v>8.8629999999999995</v>
      </c>
      <c r="K734" s="40">
        <v>7.444</v>
      </c>
      <c r="L734" s="40">
        <v>9.7479999999999993</v>
      </c>
      <c r="M734" s="40">
        <v>27.555</v>
      </c>
      <c r="N734" s="40">
        <v>34.384</v>
      </c>
      <c r="O734" s="40">
        <v>119.06233207952714</v>
      </c>
      <c r="P734" s="40">
        <v>90.921214608124743</v>
      </c>
      <c r="Q734" s="40">
        <v>80.139018147975804</v>
      </c>
      <c r="R734" s="40" t="str">
        <f t="shared" si="11"/>
        <v>10.82.71.001.АГ_168</v>
      </c>
      <c r="S734" s="40" t="str">
        <f>VLOOKUP(Таблица1[[#This Row],[ИД]],R$1:S$132,2,FALSE)</f>
        <v>Продукты кисломолочные (кроме сметаны)</v>
      </c>
      <c r="T734" s="40" t="str">
        <f>VLOOKUP(Таблица1[[#This Row],[ОКЕИ]],'для единиц измирения'!$G$4:$H$1900,2,FALSE)</f>
        <v>тонн</v>
      </c>
      <c r="U734" s="41" t="str">
        <f>LEFT(Таблица1[[#This Row],[ОКПД]],2)</f>
        <v>10</v>
      </c>
    </row>
    <row r="735" spans="1:21" hidden="1" x14ac:dyDescent="0.25">
      <c r="A735" s="36">
        <v>45017</v>
      </c>
      <c r="B735" s="37" t="s">
        <v>17</v>
      </c>
      <c r="C735" s="37" t="s">
        <v>18</v>
      </c>
      <c r="D735" s="37" t="s">
        <v>351</v>
      </c>
      <c r="E735" s="37" t="s">
        <v>20</v>
      </c>
      <c r="F735" s="37">
        <v>168</v>
      </c>
      <c r="G735" s="37" t="s">
        <v>298</v>
      </c>
      <c r="H735" s="37" t="s">
        <v>204</v>
      </c>
      <c r="I735" s="37">
        <v>9</v>
      </c>
      <c r="J735" s="37"/>
      <c r="K735" s="37"/>
      <c r="L735" s="37"/>
      <c r="M735" s="37"/>
      <c r="N735" s="37"/>
      <c r="O735" s="37"/>
      <c r="P735" s="37"/>
      <c r="Q735" s="37"/>
      <c r="R735" s="40" t="str">
        <f t="shared" si="11"/>
        <v>10.82.71.001.АГ_168</v>
      </c>
      <c r="S735" s="37" t="str">
        <f>VLOOKUP(Таблица1[[#This Row],[ИД]],R$1:S$132,2,FALSE)</f>
        <v>Сыворотка</v>
      </c>
      <c r="T735" s="37" t="str">
        <f>VLOOKUP(Таблица1[[#This Row],[ОКЕИ]],'для единиц измирения'!$G$4:$H$1900,2,FALSE)</f>
        <v>тонн</v>
      </c>
      <c r="U735" s="38" t="str">
        <f>LEFT(Таблица1[[#This Row],[ОКПД]],2)</f>
        <v>10</v>
      </c>
    </row>
    <row r="736" spans="1:21" hidden="1" x14ac:dyDescent="0.25">
      <c r="A736" s="39">
        <v>45017</v>
      </c>
      <c r="B736" s="40" t="s">
        <v>17</v>
      </c>
      <c r="C736" s="40" t="s">
        <v>18</v>
      </c>
      <c r="D736" s="40" t="s">
        <v>19</v>
      </c>
      <c r="E736" s="40" t="s">
        <v>20</v>
      </c>
      <c r="F736" s="40">
        <v>168</v>
      </c>
      <c r="G736" s="40" t="s">
        <v>298</v>
      </c>
      <c r="H736" s="40" t="s">
        <v>209</v>
      </c>
      <c r="I736" s="40">
        <v>2</v>
      </c>
      <c r="J736" s="40">
        <v>0</v>
      </c>
      <c r="K736" s="40">
        <v>0</v>
      </c>
      <c r="L736" s="40">
        <v>0</v>
      </c>
      <c r="M736" s="40">
        <v>0</v>
      </c>
      <c r="N736" s="40">
        <v>0</v>
      </c>
      <c r="O736" s="40">
        <v>98.039215686274517</v>
      </c>
      <c r="P736" s="40">
        <v>92.592592592592595</v>
      </c>
      <c r="Q736" s="40">
        <v>72.65306122448979</v>
      </c>
      <c r="R736" s="40" t="str">
        <f t="shared" si="11"/>
        <v>10.85.1_168</v>
      </c>
      <c r="S736" s="40" t="str">
        <f>VLOOKUP(Таблица1[[#This Row],[ИД]],R$1:S$132,2,FALSE)</f>
        <v>Продукты из сыворотки</v>
      </c>
      <c r="T736" s="40" t="str">
        <f>VLOOKUP(Таблица1[[#This Row],[ОКЕИ]],'для единиц измирения'!$G$4:$H$1900,2,FALSE)</f>
        <v>тонн</v>
      </c>
      <c r="U736" s="41" t="str">
        <f>LEFT(Таблица1[[#This Row],[ОКПД]],2)</f>
        <v>10</v>
      </c>
    </row>
    <row r="737" spans="1:21" hidden="1" x14ac:dyDescent="0.25">
      <c r="A737" s="36">
        <v>45017</v>
      </c>
      <c r="B737" s="37" t="s">
        <v>17</v>
      </c>
      <c r="C737" s="37" t="s">
        <v>18</v>
      </c>
      <c r="D737" s="37" t="s">
        <v>351</v>
      </c>
      <c r="E737" s="37" t="s">
        <v>20</v>
      </c>
      <c r="F737" s="37">
        <v>168</v>
      </c>
      <c r="G737" s="37" t="s">
        <v>298</v>
      </c>
      <c r="H737" s="37" t="s">
        <v>209</v>
      </c>
      <c r="I737" s="37">
        <v>2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/>
      <c r="P737" s="37"/>
      <c r="Q737" s="37"/>
      <c r="R737" s="40" t="str">
        <f t="shared" si="11"/>
        <v>10.85.1_168</v>
      </c>
      <c r="S737" s="37" t="str">
        <f>VLOOKUP(Таблица1[[#This Row],[ИД]],R$1:S$132,2,FALSE)</f>
        <v>Продукты кисломолочные (кроме творога и продуктов из творога)</v>
      </c>
      <c r="T737" s="37" t="str">
        <f>VLOOKUP(Таблица1[[#This Row],[ОКЕИ]],'для единиц измирения'!$G$4:$H$1900,2,FALSE)</f>
        <v>тонн</v>
      </c>
      <c r="U737" s="38" t="str">
        <f>LEFT(Таблица1[[#This Row],[ОКПД]],2)</f>
        <v>10</v>
      </c>
    </row>
    <row r="738" spans="1:21" hidden="1" x14ac:dyDescent="0.25">
      <c r="A738" s="39">
        <v>45017</v>
      </c>
      <c r="B738" s="40" t="s">
        <v>17</v>
      </c>
      <c r="C738" s="40" t="s">
        <v>18</v>
      </c>
      <c r="D738" s="40" t="s">
        <v>351</v>
      </c>
      <c r="E738" s="40" t="s">
        <v>20</v>
      </c>
      <c r="F738" s="40">
        <v>119</v>
      </c>
      <c r="G738" s="40" t="s">
        <v>298</v>
      </c>
      <c r="H738" s="40" t="s">
        <v>211</v>
      </c>
      <c r="I738" s="40">
        <v>3</v>
      </c>
      <c r="J738" s="40"/>
      <c r="K738" s="40"/>
      <c r="L738" s="40"/>
      <c r="M738" s="40"/>
      <c r="N738" s="40"/>
      <c r="O738" s="40"/>
      <c r="P738" s="40"/>
      <c r="Q738" s="40"/>
      <c r="R738" s="40" t="str">
        <f t="shared" si="11"/>
        <v>11.05.10_119</v>
      </c>
      <c r="S738" s="40" t="str">
        <f>VLOOKUP(Таблица1[[#This Row],[ИД]],R$1:S$132,2,FALSE)</f>
        <v>Уголь каменный и бурый</v>
      </c>
      <c r="T738" s="40" t="str">
        <f>VLOOKUP(Таблица1[[#This Row],[ОКЕИ]],'для единиц измирения'!$G$4:$H$1900,2,FALSE)</f>
        <v>тыс. тонн</v>
      </c>
      <c r="U738" s="41" t="str">
        <f>LEFT(Таблица1[[#This Row],[ОКПД]],2)</f>
        <v>05</v>
      </c>
    </row>
    <row r="739" spans="1:21" hidden="1" x14ac:dyDescent="0.25">
      <c r="A739" s="36">
        <v>45017</v>
      </c>
      <c r="B739" s="37" t="s">
        <v>17</v>
      </c>
      <c r="C739" s="37" t="s">
        <v>18</v>
      </c>
      <c r="D739" s="37" t="s">
        <v>19</v>
      </c>
      <c r="E739" s="37" t="s">
        <v>20</v>
      </c>
      <c r="F739" s="37">
        <v>119</v>
      </c>
      <c r="G739" s="37" t="s">
        <v>298</v>
      </c>
      <c r="H739" s="37" t="s">
        <v>211</v>
      </c>
      <c r="I739" s="37">
        <v>3</v>
      </c>
      <c r="J739" s="37">
        <v>1.65</v>
      </c>
      <c r="K739" s="37">
        <v>1.49</v>
      </c>
      <c r="L739" s="37">
        <v>1.6</v>
      </c>
      <c r="M739" s="37">
        <v>5.32</v>
      </c>
      <c r="N739" s="37">
        <v>4.59</v>
      </c>
      <c r="O739" s="37">
        <v>110.73825503355705</v>
      </c>
      <c r="P739" s="37">
        <v>103.125</v>
      </c>
      <c r="Q739" s="37">
        <v>115.90413943355119</v>
      </c>
      <c r="R739" s="40" t="str">
        <f t="shared" si="11"/>
        <v>11.05.10_119</v>
      </c>
      <c r="S739" s="37" t="str">
        <f>VLOOKUP(Таблица1[[#This Row],[ИД]],R$1:S$132,2,FALSE)</f>
        <v>Уголь каменный</v>
      </c>
      <c r="T739" s="37" t="str">
        <f>VLOOKUP(Таблица1[[#This Row],[ОКЕИ]],'для единиц измирения'!$G$4:$H$1900,2,FALSE)</f>
        <v>тыс. тонн</v>
      </c>
      <c r="U739" s="38" t="str">
        <f>LEFT(Таблица1[[#This Row],[ОКПД]],2)</f>
        <v>05</v>
      </c>
    </row>
    <row r="740" spans="1:21" hidden="1" x14ac:dyDescent="0.25">
      <c r="A740" s="39">
        <v>45017</v>
      </c>
      <c r="B740" s="40" t="s">
        <v>17</v>
      </c>
      <c r="C740" s="40" t="s">
        <v>18</v>
      </c>
      <c r="D740" s="40" t="s">
        <v>19</v>
      </c>
      <c r="E740" s="40" t="s">
        <v>20</v>
      </c>
      <c r="F740" s="40">
        <v>128</v>
      </c>
      <c r="G740" s="40" t="s">
        <v>298</v>
      </c>
      <c r="H740" s="40" t="s">
        <v>215</v>
      </c>
      <c r="I740" s="40">
        <v>4</v>
      </c>
      <c r="J740" s="40">
        <v>52.75</v>
      </c>
      <c r="K740" s="40">
        <v>75.88</v>
      </c>
      <c r="L740" s="40">
        <v>48.25</v>
      </c>
      <c r="M740" s="40">
        <v>198.07</v>
      </c>
      <c r="N740" s="40">
        <v>124.64</v>
      </c>
      <c r="O740" s="40">
        <v>69.517659462308913</v>
      </c>
      <c r="P740" s="40">
        <v>109.32642487046633</v>
      </c>
      <c r="Q740" s="40">
        <v>158.91367137355584</v>
      </c>
      <c r="R740" s="40" t="str">
        <f t="shared" si="11"/>
        <v>11.07.11_128</v>
      </c>
      <c r="S740" s="40" t="str">
        <f>VLOOKUP(Таблица1[[#This Row],[ИД]],R$1:S$132,2,FALSE)</f>
        <v>Уголь коксующийся</v>
      </c>
      <c r="T740" s="40" t="str">
        <f>VLOOKUP(Таблица1[[#This Row],[ОКЕИ]],'для единиц измирения'!$G$4:$H$1900,2,FALSE)</f>
        <v>тыс. тонн</v>
      </c>
      <c r="U740" s="41" t="str">
        <f>LEFT(Таблица1[[#This Row],[ОКПД]],2)</f>
        <v>05</v>
      </c>
    </row>
    <row r="741" spans="1:21" hidden="1" x14ac:dyDescent="0.25">
      <c r="A741" s="36">
        <v>45017</v>
      </c>
      <c r="B741" s="37" t="s">
        <v>17</v>
      </c>
      <c r="C741" s="37" t="s">
        <v>18</v>
      </c>
      <c r="D741" s="37" t="s">
        <v>351</v>
      </c>
      <c r="E741" s="37" t="s">
        <v>20</v>
      </c>
      <c r="F741" s="37">
        <v>128</v>
      </c>
      <c r="G741" s="37" t="s">
        <v>298</v>
      </c>
      <c r="H741" s="37" t="s">
        <v>215</v>
      </c>
      <c r="I741" s="37">
        <v>4</v>
      </c>
      <c r="J741" s="37"/>
      <c r="K741" s="37"/>
      <c r="L741" s="37"/>
      <c r="M741" s="37"/>
      <c r="N741" s="37"/>
      <c r="O741" s="37"/>
      <c r="P741" s="37"/>
      <c r="Q741" s="37"/>
      <c r="R741" s="40" t="str">
        <f t="shared" si="11"/>
        <v>11.07.11_128</v>
      </c>
      <c r="S741" s="37" t="str">
        <f>VLOOKUP(Таблица1[[#This Row],[ИД]],R$1:S$132,2,FALSE)</f>
        <v>Электроэнергия, произведенная ветровыми электростанциями</v>
      </c>
      <c r="T741" s="37" t="str">
        <f>VLOOKUP(Таблица1[[#This Row],[ОКЕИ]],'для единиц измирения'!$G$4:$H$1900,2,FALSE)</f>
        <v>млн. кВт. ч</v>
      </c>
      <c r="U741" s="38" t="str">
        <f>LEFT(Таблица1[[#This Row],[ОКПД]],2)</f>
        <v>35</v>
      </c>
    </row>
    <row r="742" spans="1:21" hidden="1" x14ac:dyDescent="0.25">
      <c r="A742" s="39">
        <v>45017</v>
      </c>
      <c r="B742" s="40" t="s">
        <v>17</v>
      </c>
      <c r="C742" s="40" t="s">
        <v>18</v>
      </c>
      <c r="D742" s="40" t="s">
        <v>19</v>
      </c>
      <c r="E742" s="40" t="s">
        <v>20</v>
      </c>
      <c r="F742" s="40">
        <v>128</v>
      </c>
      <c r="G742" s="40" t="s">
        <v>298</v>
      </c>
      <c r="H742" s="40" t="s">
        <v>219</v>
      </c>
      <c r="I742" s="40">
        <v>3</v>
      </c>
      <c r="J742" s="40">
        <v>48.11</v>
      </c>
      <c r="K742" s="40">
        <v>25.11</v>
      </c>
      <c r="L742" s="40">
        <v>48.25</v>
      </c>
      <c r="M742" s="40">
        <v>126</v>
      </c>
      <c r="N742" s="40">
        <v>124.64</v>
      </c>
      <c r="O742" s="40">
        <v>191.59697331740344</v>
      </c>
      <c r="P742" s="40">
        <v>99.709844559585491</v>
      </c>
      <c r="Q742" s="40">
        <v>101.09114249037228</v>
      </c>
      <c r="R742" s="40" t="str">
        <f t="shared" si="11"/>
        <v>11.07.11.120_128</v>
      </c>
      <c r="S742" s="40" t="str">
        <f>VLOOKUP(Таблица1[[#This Row],[ИД]],R$1:S$132,2,FALSE)</f>
        <v>Электроэнергия от возобновляемых источников энергии</v>
      </c>
      <c r="T742" s="40" t="str">
        <f>VLOOKUP(Таблица1[[#This Row],[ОКЕИ]],'для единиц измирения'!$G$4:$H$1900,2,FALSE)</f>
        <v>млн. кВт. ч</v>
      </c>
      <c r="U742" s="41" t="str">
        <f>LEFT(Таблица1[[#This Row],[ОКПД]],2)</f>
        <v>35</v>
      </c>
    </row>
    <row r="743" spans="1:21" hidden="1" x14ac:dyDescent="0.25">
      <c r="A743" s="36">
        <v>45017</v>
      </c>
      <c r="B743" s="37" t="s">
        <v>17</v>
      </c>
      <c r="C743" s="37" t="s">
        <v>18</v>
      </c>
      <c r="D743" s="37" t="s">
        <v>351</v>
      </c>
      <c r="E743" s="37" t="s">
        <v>20</v>
      </c>
      <c r="F743" s="37">
        <v>128</v>
      </c>
      <c r="G743" s="37" t="s">
        <v>298</v>
      </c>
      <c r="H743" s="37" t="s">
        <v>219</v>
      </c>
      <c r="I743" s="37">
        <v>3</v>
      </c>
      <c r="J743" s="37"/>
      <c r="K743" s="37"/>
      <c r="L743" s="37"/>
      <c r="M743" s="37"/>
      <c r="N743" s="37"/>
      <c r="O743" s="37"/>
      <c r="P743" s="37"/>
      <c r="Q743" s="37"/>
      <c r="R743" s="40" t="str">
        <f t="shared" si="11"/>
        <v>11.07.11.120_128</v>
      </c>
      <c r="S743" s="37" t="str">
        <f>VLOOKUP(Таблица1[[#This Row],[ИД]],R$1:S$132,2,FALSE)</f>
        <v>Продукты из мяса</v>
      </c>
      <c r="T743" s="37" t="str">
        <f>VLOOKUP(Таблица1[[#This Row],[ОКЕИ]],'для единиц измирения'!$G$4:$H$1900,2,FALSE)</f>
        <v>тонн</v>
      </c>
      <c r="U743" s="38" t="str">
        <f>LEFT(Таблица1[[#This Row],[ОКПД]],2)</f>
        <v>10</v>
      </c>
    </row>
    <row r="744" spans="1:21" hidden="1" x14ac:dyDescent="0.25">
      <c r="A744" s="39">
        <v>45017</v>
      </c>
      <c r="B744" s="40" t="s">
        <v>17</v>
      </c>
      <c r="C744" s="40" t="s">
        <v>18</v>
      </c>
      <c r="D744" s="40" t="s">
        <v>351</v>
      </c>
      <c r="E744" s="40" t="s">
        <v>20</v>
      </c>
      <c r="F744" s="40">
        <v>128</v>
      </c>
      <c r="G744" s="40" t="s">
        <v>298</v>
      </c>
      <c r="H744" s="40" t="s">
        <v>340</v>
      </c>
      <c r="I744" s="40">
        <v>1</v>
      </c>
      <c r="J744" s="40">
        <v>0</v>
      </c>
      <c r="K744" s="40">
        <v>0</v>
      </c>
      <c r="L744" s="40">
        <v>0</v>
      </c>
      <c r="M744" s="40">
        <v>0</v>
      </c>
      <c r="N744" s="40">
        <v>0</v>
      </c>
      <c r="O744" s="40"/>
      <c r="P744" s="40"/>
      <c r="Q744" s="40"/>
      <c r="R744" s="40" t="str">
        <f t="shared" si="11"/>
        <v>11.07.11.140_128</v>
      </c>
      <c r="S744" s="40" t="str">
        <f>VLOOKUP(Таблица1[[#This Row],[ИД]],R$1:S$540,2,FALSE)</f>
        <v>Творог (кроме зерненого и произведенного с использованием ультрафильтрации и сепарирования) без вкусовых компонентов</v>
      </c>
      <c r="T744" s="40" t="str">
        <f>VLOOKUP(Таблица1[[#This Row],[ОКЕИ]],'для единиц измирения'!$G$4:$H$1900,2,FALSE)</f>
        <v>тонн</v>
      </c>
      <c r="U744" s="41" t="str">
        <f>LEFT(Таблица1[[#This Row],[ОКПД]],2)</f>
        <v>10</v>
      </c>
    </row>
    <row r="745" spans="1:21" hidden="1" x14ac:dyDescent="0.25">
      <c r="A745" s="36">
        <v>45017</v>
      </c>
      <c r="B745" s="37" t="s">
        <v>17</v>
      </c>
      <c r="C745" s="37" t="s">
        <v>18</v>
      </c>
      <c r="D745" s="37" t="s">
        <v>19</v>
      </c>
      <c r="E745" s="37" t="s">
        <v>20</v>
      </c>
      <c r="F745" s="37">
        <v>128</v>
      </c>
      <c r="G745" s="37" t="s">
        <v>298</v>
      </c>
      <c r="H745" s="37" t="s">
        <v>340</v>
      </c>
      <c r="I745" s="37">
        <v>1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103.954802259887</v>
      </c>
      <c r="P745" s="37"/>
      <c r="Q745" s="37"/>
      <c r="R745" s="40" t="str">
        <f t="shared" si="11"/>
        <v>11.07.11.140_128</v>
      </c>
      <c r="S745" s="37" t="str">
        <f>VLOOKUP(Таблица1[[#This Row],[ИД]],R$1:S$540,2,FALSE)</f>
        <v>Хлеб и хлебобулочные изделия недлительного хранения</v>
      </c>
      <c r="T745" s="37" t="str">
        <f>VLOOKUP(Таблица1[[#This Row],[ОКЕИ]],'для единиц измирения'!$G$4:$H$1900,2,FALSE)</f>
        <v>тонн</v>
      </c>
      <c r="U745" s="38" t="str">
        <f>LEFT(Таблица1[[#This Row],[ОКПД]],2)</f>
        <v>10</v>
      </c>
    </row>
    <row r="746" spans="1:21" hidden="1" x14ac:dyDescent="0.25">
      <c r="A746" s="39">
        <v>45017</v>
      </c>
      <c r="B746" s="40" t="s">
        <v>17</v>
      </c>
      <c r="C746" s="40" t="s">
        <v>18</v>
      </c>
      <c r="D746" s="40" t="s">
        <v>19</v>
      </c>
      <c r="E746" s="40" t="s">
        <v>20</v>
      </c>
      <c r="F746" s="40">
        <v>128</v>
      </c>
      <c r="G746" s="40" t="s">
        <v>298</v>
      </c>
      <c r="H746" s="40" t="s">
        <v>341</v>
      </c>
      <c r="I746" s="40">
        <v>1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5.7142857142857144</v>
      </c>
      <c r="P746" s="40"/>
      <c r="Q746" s="40"/>
      <c r="R746" s="40" t="str">
        <f t="shared" si="11"/>
        <v>11.07.11.150_128</v>
      </c>
      <c r="S746" s="40" t="str">
        <f>VLOOKUP(Таблица1[[#This Row],[ИД]],R$1:S$540,2,FALSE)</f>
        <v>Хлеб и хлебобулочные изделия, включая полуфабрикаты</v>
      </c>
      <c r="T746" s="40" t="str">
        <f>VLOOKUP(Таблица1[[#This Row],[ОКЕИ]],'для единиц измирения'!$G$4:$H$1900,2,FALSE)</f>
        <v>тонн</v>
      </c>
      <c r="U746" s="41" t="str">
        <f>LEFT(Таблица1[[#This Row],[ОКПД]],2)</f>
        <v>10</v>
      </c>
    </row>
    <row r="747" spans="1:21" hidden="1" x14ac:dyDescent="0.25">
      <c r="A747" s="36">
        <v>45017</v>
      </c>
      <c r="B747" s="37" t="s">
        <v>17</v>
      </c>
      <c r="C747" s="37" t="s">
        <v>18</v>
      </c>
      <c r="D747" s="37" t="s">
        <v>351</v>
      </c>
      <c r="E747" s="37" t="s">
        <v>20</v>
      </c>
      <c r="F747" s="37">
        <v>128</v>
      </c>
      <c r="G747" s="37" t="s">
        <v>298</v>
      </c>
      <c r="H747" s="37" t="s">
        <v>341</v>
      </c>
      <c r="I747" s="37">
        <v>1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/>
      <c r="P747" s="37"/>
      <c r="Q747" s="37"/>
      <c r="R747" s="40" t="str">
        <f t="shared" si="11"/>
        <v>11.07.11.150_128</v>
      </c>
      <c r="S747" s="37" t="str">
        <f>VLOOKUP(Таблица1[[#This Row],[ИД]],R$1:S$540,2,FALSE)</f>
        <v>Изделия хлебобулочные недлительного хранения</v>
      </c>
      <c r="T747" s="37" t="str">
        <f>VLOOKUP(Таблица1[[#This Row],[ОКЕИ]],'для единиц измирения'!$G$4:$H$1900,2,FALSE)</f>
        <v>тонн</v>
      </c>
      <c r="U747" s="38" t="str">
        <f>LEFT(Таблица1[[#This Row],[ОКПД]],2)</f>
        <v>10</v>
      </c>
    </row>
    <row r="748" spans="1:21" hidden="1" x14ac:dyDescent="0.25">
      <c r="A748" s="39">
        <v>45017</v>
      </c>
      <c r="B748" s="40" t="s">
        <v>17</v>
      </c>
      <c r="C748" s="40" t="s">
        <v>18</v>
      </c>
      <c r="D748" s="40" t="s">
        <v>19</v>
      </c>
      <c r="E748" s="40" t="s">
        <v>20</v>
      </c>
      <c r="F748" s="40">
        <v>119</v>
      </c>
      <c r="G748" s="40" t="s">
        <v>298</v>
      </c>
      <c r="H748" s="40" t="s">
        <v>221</v>
      </c>
      <c r="I748" s="40">
        <v>2</v>
      </c>
      <c r="J748" s="40">
        <v>0</v>
      </c>
      <c r="K748" s="40">
        <v>0</v>
      </c>
      <c r="L748" s="40">
        <v>0</v>
      </c>
      <c r="M748" s="40">
        <v>0</v>
      </c>
      <c r="N748" s="40">
        <v>0</v>
      </c>
      <c r="O748" s="40">
        <v>110.63829787234043</v>
      </c>
      <c r="P748" s="40">
        <v>38.661710037174721</v>
      </c>
      <c r="Q748" s="40">
        <v>59.230769230769234</v>
      </c>
      <c r="R748" s="40" t="str">
        <f t="shared" si="11"/>
        <v>11.07.19_119</v>
      </c>
      <c r="S748" s="40" t="str">
        <f>VLOOKUP(Таблица1[[#This Row],[ИД]],R$1:S$132,2,FALSE)</f>
        <v>Хлеб недлительного хранения</v>
      </c>
      <c r="T748" s="40" t="str">
        <f>VLOOKUP(Таблица1[[#This Row],[ОКЕИ]],'для единиц измирения'!$G$4:$H$1900,2,FALSE)</f>
        <v>тонн</v>
      </c>
      <c r="U748" s="41" t="str">
        <f>LEFT(Таблица1[[#This Row],[ОКПД]],2)</f>
        <v>10</v>
      </c>
    </row>
    <row r="749" spans="1:21" hidden="1" x14ac:dyDescent="0.25">
      <c r="A749" s="36">
        <v>45017</v>
      </c>
      <c r="B749" s="37" t="s">
        <v>17</v>
      </c>
      <c r="C749" s="37" t="s">
        <v>18</v>
      </c>
      <c r="D749" s="37" t="s">
        <v>351</v>
      </c>
      <c r="E749" s="37" t="s">
        <v>20</v>
      </c>
      <c r="F749" s="37">
        <v>119</v>
      </c>
      <c r="G749" s="37" t="s">
        <v>298</v>
      </c>
      <c r="H749" s="37" t="s">
        <v>221</v>
      </c>
      <c r="I749" s="37">
        <v>2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/>
      <c r="P749" s="37"/>
      <c r="Q749" s="37"/>
      <c r="R749" s="40" t="str">
        <f t="shared" si="11"/>
        <v>11.07.19_119</v>
      </c>
      <c r="S749" s="37" t="str">
        <f>VLOOKUP(Таблица1[[#This Row],[ИД]],R$1:S$132,2,FALSE)</f>
        <v>Кефир</v>
      </c>
      <c r="T749" s="37" t="str">
        <f>VLOOKUP(Таблица1[[#This Row],[ОКЕИ]],'для единиц измирения'!$G$4:$H$1900,2,FALSE)</f>
        <v>тонн</v>
      </c>
      <c r="U749" s="38" t="str">
        <f>LEFT(Таблица1[[#This Row],[ОКПД]],2)</f>
        <v>10</v>
      </c>
    </row>
    <row r="750" spans="1:21" hidden="1" x14ac:dyDescent="0.25">
      <c r="A750" s="39">
        <v>45017</v>
      </c>
      <c r="B750" s="40" t="s">
        <v>17</v>
      </c>
      <c r="C750" s="40" t="s">
        <v>18</v>
      </c>
      <c r="D750" s="40" t="s">
        <v>19</v>
      </c>
      <c r="E750" s="40" t="s">
        <v>20</v>
      </c>
      <c r="F750" s="40">
        <v>119</v>
      </c>
      <c r="G750" s="40" t="s">
        <v>298</v>
      </c>
      <c r="H750" s="40" t="s">
        <v>225</v>
      </c>
      <c r="I750" s="40">
        <v>1</v>
      </c>
      <c r="J750" s="40">
        <v>0</v>
      </c>
      <c r="K750" s="40">
        <v>0</v>
      </c>
      <c r="L750" s="40">
        <v>0</v>
      </c>
      <c r="M750" s="40">
        <v>0</v>
      </c>
      <c r="N750" s="40">
        <v>0</v>
      </c>
      <c r="O750" s="40">
        <v>127.27272727272727</v>
      </c>
      <c r="P750" s="40">
        <v>140</v>
      </c>
      <c r="Q750" s="40">
        <v>556.25</v>
      </c>
      <c r="R750" s="40" t="str">
        <f t="shared" si="11"/>
        <v>11.07.19.120_119</v>
      </c>
      <c r="S750" s="40" t="str">
        <f>VLOOKUP(Таблица1[[#This Row],[ИД]],R$1:S$132,2,FALSE)</f>
        <v>Сметана</v>
      </c>
      <c r="T750" s="40" t="str">
        <f>VLOOKUP(Таблица1[[#This Row],[ОКЕИ]],'для единиц измирения'!$G$4:$H$1900,2,FALSE)</f>
        <v>тонн</v>
      </c>
      <c r="U750" s="41" t="str">
        <f>LEFT(Таблица1[[#This Row],[ОКПД]],2)</f>
        <v>10</v>
      </c>
    </row>
    <row r="751" spans="1:21" hidden="1" x14ac:dyDescent="0.25">
      <c r="A751" s="36">
        <v>45017</v>
      </c>
      <c r="B751" s="37" t="s">
        <v>17</v>
      </c>
      <c r="C751" s="37" t="s">
        <v>18</v>
      </c>
      <c r="D751" s="37" t="s">
        <v>351</v>
      </c>
      <c r="E751" s="37" t="s">
        <v>20</v>
      </c>
      <c r="F751" s="37">
        <v>119</v>
      </c>
      <c r="G751" s="37" t="s">
        <v>298</v>
      </c>
      <c r="H751" s="37" t="s">
        <v>225</v>
      </c>
      <c r="I751" s="37">
        <v>1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/>
      <c r="P751" s="37"/>
      <c r="Q751" s="37"/>
      <c r="R751" s="40" t="str">
        <f t="shared" si="11"/>
        <v>11.07.19.120_119</v>
      </c>
      <c r="S751" s="37" t="str">
        <f>VLOOKUP(Таблица1[[#This Row],[ИД]],R$1:S$132,2,FALSE)</f>
        <v>Рыба и филе рыбное горячего копчения</v>
      </c>
      <c r="T751" s="37" t="str">
        <f>VLOOKUP(Таблица1[[#This Row],[ОКЕИ]],'для единиц измирения'!$G$4:$H$1900,2,FALSE)</f>
        <v>тонн</v>
      </c>
      <c r="U751" s="38" t="str">
        <f>LEFT(Таблица1[[#This Row],[ОКПД]],2)</f>
        <v>10</v>
      </c>
    </row>
    <row r="752" spans="1:21" hidden="1" x14ac:dyDescent="0.25">
      <c r="A752" s="39">
        <v>45017</v>
      </c>
      <c r="B752" s="40" t="s">
        <v>17</v>
      </c>
      <c r="C752" s="40" t="s">
        <v>18</v>
      </c>
      <c r="D752" s="40" t="s">
        <v>19</v>
      </c>
      <c r="E752" s="40" t="s">
        <v>20</v>
      </c>
      <c r="F752" s="40">
        <v>119</v>
      </c>
      <c r="G752" s="40" t="s">
        <v>298</v>
      </c>
      <c r="H752" s="40" t="s">
        <v>227</v>
      </c>
      <c r="I752" s="40">
        <v>1</v>
      </c>
      <c r="J752" s="40">
        <v>0</v>
      </c>
      <c r="K752" s="40">
        <v>0</v>
      </c>
      <c r="L752" s="40">
        <v>0</v>
      </c>
      <c r="M752" s="40">
        <v>0</v>
      </c>
      <c r="N752" s="40">
        <v>0</v>
      </c>
      <c r="O752" s="40">
        <v>108.43373493975903</v>
      </c>
      <c r="P752" s="40">
        <v>34.749034749034749</v>
      </c>
      <c r="Q752" s="40">
        <v>48.821989528795811</v>
      </c>
      <c r="R752" s="40" t="str">
        <f t="shared" si="11"/>
        <v>11.07.19.190_119</v>
      </c>
      <c r="S752" s="40" t="str">
        <f>VLOOKUP(Таблица1[[#This Row],[ИД]],R$1:S$132,2,FALSE)</f>
        <v>Продукты из мяса и мяса птицы</v>
      </c>
      <c r="T752" s="40" t="str">
        <f>VLOOKUP(Таблица1[[#This Row],[ОКЕИ]],'для единиц измирения'!$G$4:$H$1900,2,FALSE)</f>
        <v>тонн</v>
      </c>
      <c r="U752" s="41" t="str">
        <f>LEFT(Таблица1[[#This Row],[ОКПД]],2)</f>
        <v>10</v>
      </c>
    </row>
    <row r="753" spans="1:21" hidden="1" x14ac:dyDescent="0.25">
      <c r="A753" s="36">
        <v>45017</v>
      </c>
      <c r="B753" s="37" t="s">
        <v>17</v>
      </c>
      <c r="C753" s="37" t="s">
        <v>18</v>
      </c>
      <c r="D753" s="37" t="s">
        <v>351</v>
      </c>
      <c r="E753" s="37" t="s">
        <v>20</v>
      </c>
      <c r="F753" s="37">
        <v>119</v>
      </c>
      <c r="G753" s="37" t="s">
        <v>298</v>
      </c>
      <c r="H753" s="37" t="s">
        <v>227</v>
      </c>
      <c r="I753" s="37">
        <v>1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/>
      <c r="P753" s="37"/>
      <c r="Q753" s="37"/>
      <c r="R753" s="40" t="str">
        <f t="shared" si="11"/>
        <v>11.07.19.190_119</v>
      </c>
      <c r="S753" s="37" t="str">
        <f>VLOOKUP(Таблица1[[#This Row],[ИД]],R$1:S$132,2,FALSE)</f>
        <v>Рыба и филе морских рыб холодного копчения (кроме сельди)</v>
      </c>
      <c r="T753" s="37" t="str">
        <f>VLOOKUP(Таблица1[[#This Row],[ОКЕИ]],'для единиц измирения'!$G$4:$H$1900,2,FALSE)</f>
        <v>тонн</v>
      </c>
      <c r="U753" s="38" t="str">
        <f>LEFT(Таблица1[[#This Row],[ОКПД]],2)</f>
        <v>10</v>
      </c>
    </row>
    <row r="754" spans="1:21" hidden="1" x14ac:dyDescent="0.25">
      <c r="A754" s="39">
        <v>45017</v>
      </c>
      <c r="B754" s="40" t="s">
        <v>17</v>
      </c>
      <c r="C754" s="40" t="s">
        <v>18</v>
      </c>
      <c r="D754" s="40" t="s">
        <v>351</v>
      </c>
      <c r="E754" s="40" t="s">
        <v>20</v>
      </c>
      <c r="F754" s="40">
        <v>384</v>
      </c>
      <c r="G754" s="40" t="s">
        <v>298</v>
      </c>
      <c r="H754" s="40" t="s">
        <v>355</v>
      </c>
      <c r="I754" s="40">
        <v>2</v>
      </c>
      <c r="J754" s="40">
        <v>0</v>
      </c>
      <c r="K754" s="40">
        <v>0</v>
      </c>
      <c r="L754" s="40">
        <v>0</v>
      </c>
      <c r="M754" s="40">
        <v>0</v>
      </c>
      <c r="N754" s="40">
        <v>0</v>
      </c>
      <c r="O754" s="40"/>
      <c r="P754" s="40"/>
      <c r="Q754" s="40"/>
      <c r="R754" s="40" t="str">
        <f t="shared" si="11"/>
        <v>17.23.1_384</v>
      </c>
      <c r="S754" s="40" t="s">
        <v>4742</v>
      </c>
      <c r="T754" s="40" t="str">
        <f>VLOOKUP(Таблица1[[#This Row],[ОКЕИ]],'для единиц измирения'!$G$4:$H$1900,2,FALSE)</f>
        <v>тыс.усл. банок</v>
      </c>
      <c r="U754" s="41" t="str">
        <f>LEFT(Таблица1[[#This Row],[ОКПД]],2)</f>
        <v>10</v>
      </c>
    </row>
    <row r="755" spans="1:21" hidden="1" x14ac:dyDescent="0.25">
      <c r="A755" s="36">
        <v>45017</v>
      </c>
      <c r="B755" s="37" t="s">
        <v>17</v>
      </c>
      <c r="C755" s="37" t="s">
        <v>18</v>
      </c>
      <c r="D755" s="37" t="s">
        <v>19</v>
      </c>
      <c r="E755" s="37" t="s">
        <v>20</v>
      </c>
      <c r="F755" s="37">
        <v>384</v>
      </c>
      <c r="G755" s="37" t="s">
        <v>298</v>
      </c>
      <c r="H755" s="37" t="s">
        <v>355</v>
      </c>
      <c r="I755" s="37">
        <v>2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74.322344322344321</v>
      </c>
      <c r="P755" s="37"/>
      <c r="Q755" s="37"/>
      <c r="R755" s="40" t="str">
        <f t="shared" si="11"/>
        <v>17.23.1_384</v>
      </c>
      <c r="S755" s="37" t="s">
        <v>4742</v>
      </c>
      <c r="T755" s="37" t="str">
        <f>VLOOKUP(Таблица1[[#This Row],[ОКЕИ]],'для единиц измирения'!$G$4:$H$1900,2,FALSE)</f>
        <v>тыс.усл. банок</v>
      </c>
      <c r="U755" s="38" t="str">
        <f>LEFT(Таблица1[[#This Row],[ОКПД]],2)</f>
        <v>10</v>
      </c>
    </row>
    <row r="756" spans="1:21" hidden="1" x14ac:dyDescent="0.25">
      <c r="A756" s="39">
        <v>45017</v>
      </c>
      <c r="B756" s="40" t="s">
        <v>17</v>
      </c>
      <c r="C756" s="40" t="s">
        <v>18</v>
      </c>
      <c r="D756" s="40" t="s">
        <v>19</v>
      </c>
      <c r="E756" s="40" t="s">
        <v>20</v>
      </c>
      <c r="F756" s="40">
        <v>798</v>
      </c>
      <c r="G756" s="40" t="s">
        <v>298</v>
      </c>
      <c r="H756" s="40" t="s">
        <v>353</v>
      </c>
      <c r="I756" s="40">
        <v>2</v>
      </c>
      <c r="J756" s="40">
        <v>0</v>
      </c>
      <c r="K756" s="40">
        <v>0</v>
      </c>
      <c r="L756" s="40">
        <v>0</v>
      </c>
      <c r="M756" s="40">
        <v>0</v>
      </c>
      <c r="N756" s="40">
        <v>0</v>
      </c>
      <c r="O756" s="40">
        <v>25.28154447253505</v>
      </c>
      <c r="P756" s="40"/>
      <c r="Q756" s="40"/>
      <c r="R756" s="40" t="str">
        <f t="shared" si="11"/>
        <v>17.23.13_798</v>
      </c>
      <c r="S756" s="40" t="s">
        <v>4757</v>
      </c>
      <c r="T756" s="40" t="str">
        <f>VLOOKUP(Таблица1[[#This Row],[ОКЕИ]],'для единиц измирения'!$G$4:$H$1900,2,FALSE)</f>
        <v>тонн</v>
      </c>
      <c r="U756" s="41" t="str">
        <f>LEFT(Таблица1[[#This Row],[ОКПД]],2)</f>
        <v>10</v>
      </c>
    </row>
    <row r="757" spans="1:21" hidden="1" x14ac:dyDescent="0.25">
      <c r="A757" s="36">
        <v>45017</v>
      </c>
      <c r="B757" s="37" t="s">
        <v>17</v>
      </c>
      <c r="C757" s="37" t="s">
        <v>18</v>
      </c>
      <c r="D757" s="37" t="s">
        <v>19</v>
      </c>
      <c r="E757" s="37" t="s">
        <v>20</v>
      </c>
      <c r="F757" s="37">
        <v>384</v>
      </c>
      <c r="G757" s="37" t="s">
        <v>298</v>
      </c>
      <c r="H757" s="37" t="s">
        <v>353</v>
      </c>
      <c r="I757" s="37">
        <v>2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86.3849765258216</v>
      </c>
      <c r="P757" s="37"/>
      <c r="Q757" s="37"/>
      <c r="R757" s="40" t="str">
        <f t="shared" si="11"/>
        <v>17.23.13_384</v>
      </c>
      <c r="S757" s="37" t="s">
        <v>4757</v>
      </c>
      <c r="T757" s="37" t="str">
        <f>VLOOKUP(Таблица1[[#This Row],[ОКЕИ]],'для единиц измирения'!$G$4:$H$1900,2,FALSE)</f>
        <v>млн. кВт. ч</v>
      </c>
      <c r="U757" s="38" t="str">
        <f>LEFT(Таблица1[[#This Row],[ОКПД]],2)</f>
        <v>35</v>
      </c>
    </row>
    <row r="758" spans="1:21" hidden="1" x14ac:dyDescent="0.25">
      <c r="A758" s="39">
        <v>45017</v>
      </c>
      <c r="B758" s="40" t="s">
        <v>17</v>
      </c>
      <c r="C758" s="40" t="s">
        <v>18</v>
      </c>
      <c r="D758" s="40" t="s">
        <v>351</v>
      </c>
      <c r="E758" s="40" t="s">
        <v>20</v>
      </c>
      <c r="F758" s="40">
        <v>798</v>
      </c>
      <c r="G758" s="40" t="s">
        <v>298</v>
      </c>
      <c r="H758" s="40" t="s">
        <v>353</v>
      </c>
      <c r="I758" s="40">
        <v>2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/>
      <c r="P758" s="40"/>
      <c r="Q758" s="40"/>
      <c r="R758" s="40" t="str">
        <f t="shared" si="11"/>
        <v>17.23.13_798</v>
      </c>
      <c r="S758" s="40" t="s">
        <v>4757</v>
      </c>
      <c r="T758" s="40" t="str">
        <f>VLOOKUP(Таблица1[[#This Row],[ОКЕИ]],'для единиц измирения'!$G$4:$H$1900,2,FALSE)</f>
        <v>тонн</v>
      </c>
      <c r="U758" s="41" t="str">
        <f>LEFT(Таблица1[[#This Row],[ОКПД]],2)</f>
        <v>10</v>
      </c>
    </row>
    <row r="759" spans="1:21" hidden="1" x14ac:dyDescent="0.25">
      <c r="A759" s="36">
        <v>45017</v>
      </c>
      <c r="B759" s="37" t="s">
        <v>17</v>
      </c>
      <c r="C759" s="37" t="s">
        <v>18</v>
      </c>
      <c r="D759" s="37" t="s">
        <v>351</v>
      </c>
      <c r="E759" s="37" t="s">
        <v>20</v>
      </c>
      <c r="F759" s="37">
        <v>384</v>
      </c>
      <c r="G759" s="37" t="s">
        <v>298</v>
      </c>
      <c r="H759" s="37" t="s">
        <v>353</v>
      </c>
      <c r="I759" s="37">
        <v>2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/>
      <c r="P759" s="37"/>
      <c r="Q759" s="37"/>
      <c r="R759" s="40" t="str">
        <f t="shared" si="11"/>
        <v>17.23.13_384</v>
      </c>
      <c r="S759" s="37" t="s">
        <v>4757</v>
      </c>
      <c r="T759" s="37" t="str">
        <f>VLOOKUP(Таблица1[[#This Row],[ОКЕИ]],'для единиц измирения'!$G$4:$H$1900,2,FALSE)</f>
        <v>тонн</v>
      </c>
      <c r="U759" s="38" t="str">
        <f>LEFT(Таблица1[[#This Row],[ОКПД]],2)</f>
        <v>10</v>
      </c>
    </row>
    <row r="760" spans="1:21" hidden="1" x14ac:dyDescent="0.25">
      <c r="A760" s="39">
        <v>45017</v>
      </c>
      <c r="B760" s="40" t="s">
        <v>17</v>
      </c>
      <c r="C760" s="40" t="s">
        <v>18</v>
      </c>
      <c r="D760" s="40" t="s">
        <v>19</v>
      </c>
      <c r="E760" s="40" t="s">
        <v>20</v>
      </c>
      <c r="F760" s="40">
        <v>798</v>
      </c>
      <c r="G760" s="40" t="s">
        <v>298</v>
      </c>
      <c r="H760" s="40" t="s">
        <v>354</v>
      </c>
      <c r="I760" s="40">
        <v>2</v>
      </c>
      <c r="J760" s="40">
        <v>0</v>
      </c>
      <c r="K760" s="40">
        <v>0</v>
      </c>
      <c r="L760" s="40">
        <v>0</v>
      </c>
      <c r="M760" s="40">
        <v>0</v>
      </c>
      <c r="N760" s="40">
        <v>0</v>
      </c>
      <c r="O760" s="40">
        <v>24.734165510864539</v>
      </c>
      <c r="P760" s="40"/>
      <c r="Q760" s="40"/>
      <c r="R760" s="40" t="str">
        <f t="shared" si="11"/>
        <v>17.23.13.140_798</v>
      </c>
      <c r="S760" s="40" t="s">
        <v>4764</v>
      </c>
      <c r="T760" s="40" t="str">
        <f>VLOOKUP(Таблица1[[#This Row],[ОКЕИ]],'для единиц измирения'!$G$4:$H$1900,2,FALSE)</f>
        <v>тонн</v>
      </c>
      <c r="U760" s="41" t="str">
        <f>LEFT(Таблица1[[#This Row],[ОКПД]],2)</f>
        <v>10</v>
      </c>
    </row>
    <row r="761" spans="1:21" hidden="1" x14ac:dyDescent="0.25">
      <c r="A761" s="36">
        <v>45017</v>
      </c>
      <c r="B761" s="37" t="s">
        <v>17</v>
      </c>
      <c r="C761" s="37" t="s">
        <v>18</v>
      </c>
      <c r="D761" s="37" t="s">
        <v>351</v>
      </c>
      <c r="E761" s="37" t="s">
        <v>20</v>
      </c>
      <c r="F761" s="37">
        <v>798</v>
      </c>
      <c r="G761" s="37" t="s">
        <v>298</v>
      </c>
      <c r="H761" s="37" t="s">
        <v>354</v>
      </c>
      <c r="I761" s="37">
        <v>2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/>
      <c r="P761" s="37"/>
      <c r="Q761" s="37"/>
      <c r="R761" s="40" t="str">
        <f t="shared" si="11"/>
        <v>17.23.13.140_798</v>
      </c>
      <c r="S761" s="37" t="s">
        <v>4764</v>
      </c>
      <c r="T761" s="37" t="str">
        <f>VLOOKUP(Таблица1[[#This Row],[ОКЕИ]],'для единиц измирения'!$G$4:$H$1900,2,FALSE)</f>
        <v>тонн</v>
      </c>
      <c r="U761" s="38" t="str">
        <f>LEFT(Таблица1[[#This Row],[ОКПД]],2)</f>
        <v>10</v>
      </c>
    </row>
    <row r="762" spans="1:21" hidden="1" x14ac:dyDescent="0.25">
      <c r="A762" s="39">
        <v>45017</v>
      </c>
      <c r="B762" s="40" t="s">
        <v>17</v>
      </c>
      <c r="C762" s="40" t="s">
        <v>18</v>
      </c>
      <c r="D762" s="40" t="s">
        <v>19</v>
      </c>
      <c r="E762" s="40" t="s">
        <v>20</v>
      </c>
      <c r="F762" s="40">
        <v>384</v>
      </c>
      <c r="G762" s="40" t="s">
        <v>298</v>
      </c>
      <c r="H762" s="40" t="s">
        <v>235</v>
      </c>
      <c r="I762" s="40">
        <v>6</v>
      </c>
      <c r="J762" s="40">
        <v>175.3</v>
      </c>
      <c r="K762" s="40">
        <v>264.5</v>
      </c>
      <c r="L762" s="40">
        <v>610.5</v>
      </c>
      <c r="M762" s="40">
        <v>1002.4</v>
      </c>
      <c r="N762" s="40">
        <v>1569.9</v>
      </c>
      <c r="O762" s="40">
        <v>66.275992438563321</v>
      </c>
      <c r="P762" s="40">
        <v>28.714168714168714</v>
      </c>
      <c r="Q762" s="40">
        <v>63.851200713421235</v>
      </c>
      <c r="R762" s="40" t="str">
        <f t="shared" si="11"/>
        <v>18.1_384</v>
      </c>
      <c r="S762" s="40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762" s="40" t="str">
        <f>VLOOKUP(Таблица1[[#This Row],[ОКЕИ]],'для единиц измирения'!$G$4:$H$1900,2,FALSE)</f>
        <v>тонн</v>
      </c>
      <c r="U762" s="41" t="str">
        <f>LEFT(Таблица1[[#This Row],[ОКПД]],2)</f>
        <v>10</v>
      </c>
    </row>
    <row r="763" spans="1:21" hidden="1" x14ac:dyDescent="0.25">
      <c r="A763" s="36">
        <v>45017</v>
      </c>
      <c r="B763" s="37" t="s">
        <v>17</v>
      </c>
      <c r="C763" s="37" t="s">
        <v>18</v>
      </c>
      <c r="D763" s="37" t="s">
        <v>351</v>
      </c>
      <c r="E763" s="37" t="s">
        <v>20</v>
      </c>
      <c r="F763" s="37">
        <v>384</v>
      </c>
      <c r="G763" s="37" t="s">
        <v>298</v>
      </c>
      <c r="H763" s="37" t="s">
        <v>235</v>
      </c>
      <c r="I763" s="37">
        <v>6</v>
      </c>
      <c r="J763" s="37"/>
      <c r="K763" s="37"/>
      <c r="L763" s="37"/>
      <c r="M763" s="37"/>
      <c r="N763" s="37"/>
      <c r="O763" s="37"/>
      <c r="P763" s="37"/>
      <c r="Q763" s="37"/>
      <c r="R763" s="40" t="str">
        <f t="shared" si="11"/>
        <v>18.1_384</v>
      </c>
      <c r="S763" s="37" t="str">
        <f>VLOOKUP(Таблица1[[#This Row],[ИД]],R$1:S$132,2,FALSE)</f>
        <v>Рыба переработанная и консервированная, ракообразные и моллюски</v>
      </c>
      <c r="T763" s="37" t="str">
        <f>VLOOKUP(Таблица1[[#This Row],[ОКЕИ]],'для единиц измирения'!$G$4:$H$1900,2,FALSE)</f>
        <v>тыс.усл. банок</v>
      </c>
      <c r="U763" s="38" t="str">
        <f>LEFT(Таблица1[[#This Row],[ОКПД]],2)</f>
        <v>10</v>
      </c>
    </row>
    <row r="764" spans="1:21" hidden="1" x14ac:dyDescent="0.25">
      <c r="A764" s="39">
        <v>45017</v>
      </c>
      <c r="B764" s="40" t="s">
        <v>17</v>
      </c>
      <c r="C764" s="40" t="s">
        <v>18</v>
      </c>
      <c r="D764" s="40" t="s">
        <v>351</v>
      </c>
      <c r="E764" s="40" t="s">
        <v>20</v>
      </c>
      <c r="F764" s="40">
        <v>384</v>
      </c>
      <c r="G764" s="40" t="s">
        <v>298</v>
      </c>
      <c r="H764" s="40" t="s">
        <v>238</v>
      </c>
      <c r="I764" s="40">
        <v>6</v>
      </c>
      <c r="J764" s="40"/>
      <c r="K764" s="40"/>
      <c r="L764" s="40"/>
      <c r="M764" s="40"/>
      <c r="N764" s="40"/>
      <c r="O764" s="40"/>
      <c r="P764" s="40"/>
      <c r="Q764" s="40"/>
      <c r="R764" s="40" t="str">
        <f t="shared" si="11"/>
        <v>18.11.10_384</v>
      </c>
      <c r="S764" s="40" t="str">
        <f>VLOOKUP(Таблица1[[#This Row],[ИД]],R$1:S$132,2,FALSE)</f>
        <v>Пресервы рыбные</v>
      </c>
      <c r="T764" s="40" t="str">
        <f>VLOOKUP(Таблица1[[#This Row],[ОКЕИ]],'для единиц измирения'!$G$4:$H$1900,2,FALSE)</f>
        <v>тыс.усл. банок</v>
      </c>
      <c r="U764" s="41" t="str">
        <f>LEFT(Таблица1[[#This Row],[ОКПД]],2)</f>
        <v>10</v>
      </c>
    </row>
    <row r="765" spans="1:21" hidden="1" x14ac:dyDescent="0.25">
      <c r="A765" s="36">
        <v>45017</v>
      </c>
      <c r="B765" s="37" t="s">
        <v>17</v>
      </c>
      <c r="C765" s="37" t="s">
        <v>18</v>
      </c>
      <c r="D765" s="37" t="s">
        <v>19</v>
      </c>
      <c r="E765" s="37" t="s">
        <v>20</v>
      </c>
      <c r="F765" s="37">
        <v>384</v>
      </c>
      <c r="G765" s="37" t="s">
        <v>298</v>
      </c>
      <c r="H765" s="37" t="s">
        <v>238</v>
      </c>
      <c r="I765" s="37">
        <v>6</v>
      </c>
      <c r="J765" s="37">
        <v>175.3</v>
      </c>
      <c r="K765" s="37">
        <v>264.5</v>
      </c>
      <c r="L765" s="37">
        <v>335</v>
      </c>
      <c r="M765" s="37">
        <v>812.2</v>
      </c>
      <c r="N765" s="37">
        <v>851.17</v>
      </c>
      <c r="O765" s="37">
        <v>66.275992438563321</v>
      </c>
      <c r="P765" s="37">
        <v>52.328358208955223</v>
      </c>
      <c r="Q765" s="37">
        <v>95.421596155879556</v>
      </c>
      <c r="R765" s="40" t="str">
        <f t="shared" si="11"/>
        <v>18.11.10_384</v>
      </c>
      <c r="S765" s="37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765" s="37" t="str">
        <f>VLOOKUP(Таблица1[[#This Row],[ОКЕИ]],'для единиц измирения'!$G$4:$H$1900,2,FALSE)</f>
        <v>тыс.усл. банок</v>
      </c>
      <c r="U765" s="38" t="str">
        <f>LEFT(Таблица1[[#This Row],[ОКПД]],2)</f>
        <v>10</v>
      </c>
    </row>
    <row r="766" spans="1:21" hidden="1" x14ac:dyDescent="0.25">
      <c r="A766" s="39">
        <v>45017</v>
      </c>
      <c r="B766" s="40" t="s">
        <v>17</v>
      </c>
      <c r="C766" s="40" t="s">
        <v>18</v>
      </c>
      <c r="D766" s="40" t="s">
        <v>19</v>
      </c>
      <c r="E766" s="40" t="s">
        <v>20</v>
      </c>
      <c r="F766" s="40">
        <v>384</v>
      </c>
      <c r="G766" s="40" t="s">
        <v>298</v>
      </c>
      <c r="H766" s="40" t="s">
        <v>240</v>
      </c>
      <c r="I766" s="40"/>
      <c r="J766" s="40"/>
      <c r="K766" s="40"/>
      <c r="L766" s="40">
        <v>275.39999999999998</v>
      </c>
      <c r="M766" s="40">
        <v>190.2</v>
      </c>
      <c r="N766" s="40">
        <v>718.63</v>
      </c>
      <c r="O766" s="40"/>
      <c r="P766" s="40"/>
      <c r="Q766" s="40">
        <v>26.467027538510777</v>
      </c>
      <c r="R766" s="40" t="str">
        <f t="shared" si="11"/>
        <v>18.12.14_384</v>
      </c>
      <c r="S766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766" s="40" t="str">
        <f>VLOOKUP(Таблица1[[#This Row],[ОКЕИ]],'для единиц измирения'!$G$4:$H$1900,2,FALSE)</f>
        <v>тонн</v>
      </c>
      <c r="U766" s="41" t="str">
        <f>LEFT(Таблица1[[#This Row],[ОКПД]],2)</f>
        <v>10</v>
      </c>
    </row>
    <row r="767" spans="1:21" hidden="1" x14ac:dyDescent="0.25">
      <c r="A767" s="36">
        <v>45017</v>
      </c>
      <c r="B767" s="37" t="s">
        <v>17</v>
      </c>
      <c r="C767" s="37" t="s">
        <v>18</v>
      </c>
      <c r="D767" s="37" t="s">
        <v>19</v>
      </c>
      <c r="E767" s="37" t="s">
        <v>20</v>
      </c>
      <c r="F767" s="37">
        <v>114</v>
      </c>
      <c r="G767" s="37" t="s">
        <v>298</v>
      </c>
      <c r="H767" s="37" t="s">
        <v>243</v>
      </c>
      <c r="I767" s="37">
        <v>1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84.403669724770637</v>
      </c>
      <c r="P767" s="37">
        <v>168.29268292682926</v>
      </c>
      <c r="Q767" s="37">
        <v>256.15384615384613</v>
      </c>
      <c r="R767" s="40" t="str">
        <f t="shared" si="11"/>
        <v>20.11.11.150_114</v>
      </c>
      <c r="S767" s="37" t="str">
        <f>VLOOKUP(Таблица1[[#This Row],[ИД]],R$1:S$132,2,FALSE)</f>
        <v>Изделия колбасные вареные, в том числе фаршированные</v>
      </c>
      <c r="T767" s="37" t="str">
        <f>VLOOKUP(Таблица1[[#This Row],[ОКЕИ]],'для единиц измирения'!$G$4:$H$1900,2,FALSE)</f>
        <v>тонн</v>
      </c>
      <c r="U767" s="38" t="str">
        <f>LEFT(Таблица1[[#This Row],[ОКПД]],2)</f>
        <v>10</v>
      </c>
    </row>
    <row r="768" spans="1:21" hidden="1" x14ac:dyDescent="0.25">
      <c r="A768" s="39">
        <v>45017</v>
      </c>
      <c r="B768" s="40" t="s">
        <v>17</v>
      </c>
      <c r="C768" s="40" t="s">
        <v>18</v>
      </c>
      <c r="D768" s="40" t="s">
        <v>351</v>
      </c>
      <c r="E768" s="40" t="s">
        <v>20</v>
      </c>
      <c r="F768" s="40">
        <v>114</v>
      </c>
      <c r="G768" s="40" t="s">
        <v>298</v>
      </c>
      <c r="H768" s="40" t="s">
        <v>243</v>
      </c>
      <c r="I768" s="40">
        <v>1</v>
      </c>
      <c r="J768" s="40">
        <v>0</v>
      </c>
      <c r="K768" s="40">
        <v>0</v>
      </c>
      <c r="L768" s="40">
        <v>0</v>
      </c>
      <c r="M768" s="40">
        <v>0</v>
      </c>
      <c r="N768" s="40">
        <v>0</v>
      </c>
      <c r="O768" s="40"/>
      <c r="P768" s="40"/>
      <c r="Q768" s="40"/>
      <c r="R768" s="40" t="str">
        <f t="shared" si="11"/>
        <v>20.11.11.150_114</v>
      </c>
      <c r="S768" s="40" t="e">
        <f>VLOOKUP(Таблица1[[#This Row],[ИД]],R$1:S$132,2,FALSE)</f>
        <v>#N/A</v>
      </c>
      <c r="T768" s="40" t="str">
        <f>VLOOKUP(Таблица1[[#This Row],[ОКЕИ]],'для единиц измирения'!$G$4:$H$1900,2,FALSE)</f>
        <v>тыс.руб</v>
      </c>
      <c r="U768" s="41" t="str">
        <f>LEFT(Таблица1[[#This Row],[ОКПД]],2)</f>
        <v>17</v>
      </c>
    </row>
    <row r="769" spans="1:21" hidden="1" x14ac:dyDescent="0.25">
      <c r="A769" s="36">
        <v>45017</v>
      </c>
      <c r="B769" s="37" t="s">
        <v>17</v>
      </c>
      <c r="C769" s="37" t="s">
        <v>18</v>
      </c>
      <c r="D769" s="37" t="s">
        <v>19</v>
      </c>
      <c r="E769" s="37" t="s">
        <v>20</v>
      </c>
      <c r="F769" s="37">
        <v>384</v>
      </c>
      <c r="G769" s="37" t="s">
        <v>298</v>
      </c>
      <c r="H769" s="37" t="s">
        <v>246</v>
      </c>
      <c r="I769" s="37">
        <v>1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/>
      <c r="P769" s="37"/>
      <c r="Q769" s="37"/>
      <c r="R769" s="40" t="str">
        <f t="shared" si="11"/>
        <v>20.51.1_384</v>
      </c>
      <c r="S769" s="37" t="e">
        <f>VLOOKUP(Таблица1[[#This Row],[ИД]],R$1:S$132,2,FALSE)</f>
        <v>#N/A</v>
      </c>
      <c r="T769" s="37" t="str">
        <f>VLOOKUP(Таблица1[[#This Row],[ОКЕИ]],'для единиц измирения'!$G$4:$H$1900,2,FALSE)</f>
        <v>тыс.руб</v>
      </c>
      <c r="U769" s="38" t="str">
        <f>LEFT(Таблица1[[#This Row],[ОКПД]],2)</f>
        <v>17</v>
      </c>
    </row>
    <row r="770" spans="1:21" hidden="1" x14ac:dyDescent="0.25">
      <c r="A770" s="39">
        <v>45017</v>
      </c>
      <c r="B770" s="40" t="s">
        <v>17</v>
      </c>
      <c r="C770" s="40" t="s">
        <v>18</v>
      </c>
      <c r="D770" s="40" t="s">
        <v>351</v>
      </c>
      <c r="E770" s="40" t="s">
        <v>20</v>
      </c>
      <c r="F770" s="40">
        <v>384</v>
      </c>
      <c r="G770" s="40" t="s">
        <v>298</v>
      </c>
      <c r="H770" s="40" t="s">
        <v>246</v>
      </c>
      <c r="I770" s="40">
        <v>1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/>
      <c r="P770" s="40"/>
      <c r="Q770" s="40"/>
      <c r="R770" s="40" t="str">
        <f t="shared" si="11"/>
        <v>20.51.1_384</v>
      </c>
      <c r="S770" s="40" t="str">
        <f>VLOOKUP(Таблица1[[#This Row],[ИД]],R$1:S$132,2,FALSE)</f>
        <v>Изделия мучные кондитерские, торты и пирожные недлительного хранения</v>
      </c>
      <c r="T770" s="40" t="str">
        <f>VLOOKUP(Таблица1[[#This Row],[ОКЕИ]],'для единиц измирения'!$G$4:$H$1900,2,FALSE)</f>
        <v>тонн</v>
      </c>
      <c r="U770" s="41" t="str">
        <f>LEFT(Таблица1[[#This Row],[ОКПД]],2)</f>
        <v>10</v>
      </c>
    </row>
    <row r="771" spans="1:21" hidden="1" x14ac:dyDescent="0.25">
      <c r="A771" s="36">
        <v>45017</v>
      </c>
      <c r="B771" s="37" t="s">
        <v>17</v>
      </c>
      <c r="C771" s="37" t="s">
        <v>18</v>
      </c>
      <c r="D771" s="37" t="s">
        <v>19</v>
      </c>
      <c r="E771" s="37" t="s">
        <v>20</v>
      </c>
      <c r="F771" s="37">
        <v>114</v>
      </c>
      <c r="G771" s="37" t="s">
        <v>298</v>
      </c>
      <c r="H771" s="37" t="s">
        <v>248</v>
      </c>
      <c r="I771" s="37"/>
      <c r="J771" s="37"/>
      <c r="K771" s="37"/>
      <c r="L771" s="37"/>
      <c r="M771" s="37"/>
      <c r="N771" s="37">
        <v>0.06</v>
      </c>
      <c r="O771" s="37"/>
      <c r="P771" s="37"/>
      <c r="Q771" s="37"/>
      <c r="R771" s="40" t="str">
        <f t="shared" ref="R771:R834" si="12">CONCATENATE(H771,E771,F771)</f>
        <v>23.63.10_114</v>
      </c>
      <c r="S771" s="37" t="str">
        <f>VLOOKUP(Таблица1[[#This Row],[ИД]],R$1:S$132,2,FALSE)</f>
        <v>Творог</v>
      </c>
      <c r="T771" s="37" t="str">
        <f>VLOOKUP(Таблица1[[#This Row],[ОКЕИ]],'для единиц измирения'!$G$4:$H$1900,2,FALSE)</f>
        <v>тонн</v>
      </c>
      <c r="U771" s="38" t="str">
        <f>LEFT(Таблица1[[#This Row],[ОКПД]],2)</f>
        <v>10</v>
      </c>
    </row>
    <row r="772" spans="1:21" hidden="1" x14ac:dyDescent="0.25">
      <c r="A772" s="39">
        <v>45017</v>
      </c>
      <c r="B772" s="40" t="s">
        <v>17</v>
      </c>
      <c r="C772" s="40" t="s">
        <v>18</v>
      </c>
      <c r="D772" s="40" t="s">
        <v>19</v>
      </c>
      <c r="E772" s="40" t="s">
        <v>20</v>
      </c>
      <c r="F772" s="40">
        <v>114</v>
      </c>
      <c r="G772" s="40" t="s">
        <v>298</v>
      </c>
      <c r="H772" s="40" t="s">
        <v>250</v>
      </c>
      <c r="I772" s="40"/>
      <c r="J772" s="40"/>
      <c r="K772" s="40"/>
      <c r="L772" s="40"/>
      <c r="M772" s="40"/>
      <c r="N772" s="40">
        <v>0.11</v>
      </c>
      <c r="O772" s="40"/>
      <c r="P772" s="40"/>
      <c r="Q772" s="40"/>
      <c r="R772" s="40" t="str">
        <f t="shared" si="12"/>
        <v>23.64.10.120_114</v>
      </c>
      <c r="S772" s="40" t="str">
        <f>VLOOKUP(Таблица1[[#This Row],[ИД]],R$1:S$132,2,FALSE)</f>
        <v>Сыр и творог, включая творог и творожные продукты для детей раннего возраста</v>
      </c>
      <c r="T772" s="40" t="str">
        <f>VLOOKUP(Таблица1[[#This Row],[ОКЕИ]],'для единиц измирения'!$G$4:$H$1900,2,FALSE)</f>
        <v>тонн</v>
      </c>
      <c r="U772" s="41" t="str">
        <f>LEFT(Таблица1[[#This Row],[ОКПД]],2)</f>
        <v>10</v>
      </c>
    </row>
    <row r="773" spans="1:21" hidden="1" x14ac:dyDescent="0.25">
      <c r="A773" s="36">
        <v>45017</v>
      </c>
      <c r="B773" s="37" t="s">
        <v>17</v>
      </c>
      <c r="C773" s="37" t="s">
        <v>18</v>
      </c>
      <c r="D773" s="37" t="s">
        <v>19</v>
      </c>
      <c r="E773" s="37" t="s">
        <v>20</v>
      </c>
      <c r="F773" s="37">
        <v>796</v>
      </c>
      <c r="G773" s="37" t="s">
        <v>298</v>
      </c>
      <c r="H773" s="37" t="s">
        <v>342</v>
      </c>
      <c r="I773" s="37">
        <v>1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100</v>
      </c>
      <c r="P773" s="37">
        <v>100</v>
      </c>
      <c r="Q773" s="37">
        <v>100</v>
      </c>
      <c r="R773" s="40" t="str">
        <f t="shared" si="12"/>
        <v>30.12.1_796</v>
      </c>
      <c r="S773" s="37" t="s">
        <v>375</v>
      </c>
      <c r="T773" s="37" t="str">
        <f>VLOOKUP(Таблица1[[#This Row],[ОКЕИ]],'для единиц измирения'!$G$4:$H$1900,2,FALSE)</f>
        <v>тонн</v>
      </c>
      <c r="U773" s="38" t="str">
        <f>LEFT(Таблица1[[#This Row],[ОКПД]],2)</f>
        <v>10</v>
      </c>
    </row>
    <row r="774" spans="1:21" hidden="1" x14ac:dyDescent="0.25">
      <c r="A774" s="39">
        <v>45017</v>
      </c>
      <c r="B774" s="40" t="s">
        <v>17</v>
      </c>
      <c r="C774" s="40" t="s">
        <v>18</v>
      </c>
      <c r="D774" s="40" t="s">
        <v>351</v>
      </c>
      <c r="E774" s="40" t="s">
        <v>20</v>
      </c>
      <c r="F774" s="40">
        <v>796</v>
      </c>
      <c r="G774" s="40" t="s">
        <v>298</v>
      </c>
      <c r="H774" s="40" t="s">
        <v>342</v>
      </c>
      <c r="I774" s="40">
        <v>1</v>
      </c>
      <c r="J774" s="40">
        <v>0</v>
      </c>
      <c r="K774" s="40">
        <v>0</v>
      </c>
      <c r="L774" s="40">
        <v>0</v>
      </c>
      <c r="M774" s="40">
        <v>0</v>
      </c>
      <c r="N774" s="40">
        <v>0</v>
      </c>
      <c r="O774" s="40"/>
      <c r="P774" s="40"/>
      <c r="Q774" s="40"/>
      <c r="R774" s="40" t="str">
        <f t="shared" si="12"/>
        <v>30.12.1_796</v>
      </c>
      <c r="S774" s="40" t="s">
        <v>375</v>
      </c>
      <c r="T774" s="40" t="str">
        <f>VLOOKUP(Таблица1[[#This Row],[ОКЕИ]],'для единиц измирения'!$G$4:$H$1900,2,FALSE)</f>
        <v>тонн</v>
      </c>
      <c r="U774" s="41" t="str">
        <f>LEFT(Таблица1[[#This Row],[ОКПД]],2)</f>
        <v>10</v>
      </c>
    </row>
    <row r="775" spans="1:21" hidden="1" x14ac:dyDescent="0.25">
      <c r="A775" s="36">
        <v>45017</v>
      </c>
      <c r="B775" s="37" t="s">
        <v>17</v>
      </c>
      <c r="C775" s="37" t="s">
        <v>18</v>
      </c>
      <c r="D775" s="37" t="s">
        <v>351</v>
      </c>
      <c r="E775" s="37" t="s">
        <v>20</v>
      </c>
      <c r="F775" s="37">
        <v>384</v>
      </c>
      <c r="G775" s="37" t="s">
        <v>298</v>
      </c>
      <c r="H775" s="37" t="s">
        <v>252</v>
      </c>
      <c r="I775" s="37">
        <v>1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/>
      <c r="P775" s="37"/>
      <c r="Q775" s="37"/>
      <c r="R775" s="40" t="str">
        <f t="shared" si="12"/>
        <v>31.0_384</v>
      </c>
      <c r="S775" s="37" t="str">
        <f>VLOOKUP(Таблица1[[#This Row],[ИД]],R$1:S$132,2,FALSE)</f>
        <v>Простокваша, в том числе мечниковская</v>
      </c>
      <c r="T775" s="37" t="str">
        <f>VLOOKUP(Таблица1[[#This Row],[ОКЕИ]],'для единиц измирения'!$G$4:$H$1900,2,FALSE)</f>
        <v>тонн</v>
      </c>
      <c r="U775" s="38" t="str">
        <f>LEFT(Таблица1[[#This Row],[ОКПД]],2)</f>
        <v>10</v>
      </c>
    </row>
    <row r="776" spans="1:21" hidden="1" x14ac:dyDescent="0.25">
      <c r="A776" s="39">
        <v>45017</v>
      </c>
      <c r="B776" s="40" t="s">
        <v>17</v>
      </c>
      <c r="C776" s="40" t="s">
        <v>18</v>
      </c>
      <c r="D776" s="40" t="s">
        <v>19</v>
      </c>
      <c r="E776" s="40" t="s">
        <v>20</v>
      </c>
      <c r="F776" s="40">
        <v>384</v>
      </c>
      <c r="G776" s="40" t="s">
        <v>298</v>
      </c>
      <c r="H776" s="40" t="s">
        <v>252</v>
      </c>
      <c r="I776" s="40">
        <v>1</v>
      </c>
      <c r="J776" s="40">
        <v>0</v>
      </c>
      <c r="K776" s="40">
        <v>0</v>
      </c>
      <c r="L776" s="40">
        <v>0</v>
      </c>
      <c r="M776" s="40">
        <v>0</v>
      </c>
      <c r="N776" s="40">
        <v>0</v>
      </c>
      <c r="O776" s="40">
        <v>45.161290322580648</v>
      </c>
      <c r="P776" s="40">
        <v>100</v>
      </c>
      <c r="Q776" s="40">
        <v>100</v>
      </c>
      <c r="R776" s="40" t="str">
        <f t="shared" si="12"/>
        <v>31.0_384</v>
      </c>
      <c r="S776" s="40" t="str">
        <f>VLOOKUP(Таблица1[[#This Row],[ИД]],R$1:S$132,2,FALSE)</f>
        <v xml:space="preserve">Электроэнергия, произведенная тепловыми электростанциями </v>
      </c>
      <c r="T776" s="40" t="str">
        <f>VLOOKUP(Таблица1[[#This Row],[ОКЕИ]],'для единиц измирения'!$G$4:$H$1900,2,FALSE)</f>
        <v>млн. кВт. ч</v>
      </c>
      <c r="U776" s="41" t="str">
        <f>LEFT(Таблица1[[#This Row],[ОКПД]],2)</f>
        <v>35</v>
      </c>
    </row>
    <row r="777" spans="1:21" hidden="1" x14ac:dyDescent="0.25">
      <c r="A777" s="36">
        <v>45017</v>
      </c>
      <c r="B777" s="37" t="s">
        <v>17</v>
      </c>
      <c r="C777" s="37" t="s">
        <v>18</v>
      </c>
      <c r="D777" s="37" t="s">
        <v>19</v>
      </c>
      <c r="E777" s="37" t="s">
        <v>20</v>
      </c>
      <c r="F777" s="37">
        <v>384</v>
      </c>
      <c r="G777" s="37" t="s">
        <v>298</v>
      </c>
      <c r="H777" s="37" t="s">
        <v>343</v>
      </c>
      <c r="I777" s="37"/>
      <c r="J777" s="37"/>
      <c r="K777" s="37">
        <v>190</v>
      </c>
      <c r="L777" s="37"/>
      <c r="M777" s="37">
        <v>285</v>
      </c>
      <c r="N777" s="37">
        <v>285</v>
      </c>
      <c r="O777" s="37"/>
      <c r="P777" s="37"/>
      <c r="Q777" s="37">
        <v>100</v>
      </c>
      <c r="R777" s="40" t="str">
        <f t="shared" si="12"/>
        <v>31.02.10_384</v>
      </c>
      <c r="S777" s="37" t="str">
        <f>VLOOKUP(Таблица1[[#This Row],[ИД]],R$1:S$400,2,FALSE)</f>
        <v>Сливки</v>
      </c>
      <c r="T777" s="37" t="str">
        <f>VLOOKUP(Таблица1[[#This Row],[ОКЕИ]],'для единиц измирения'!$G$4:$H$1900,2,FALSE)</f>
        <v>тонн</v>
      </c>
      <c r="U777" s="38" t="str">
        <f>LEFT(Таблица1[[#This Row],[ОКПД]],2)</f>
        <v>10</v>
      </c>
    </row>
    <row r="778" spans="1:21" hidden="1" x14ac:dyDescent="0.25">
      <c r="A778" s="39">
        <v>45017</v>
      </c>
      <c r="B778" s="40" t="s">
        <v>17</v>
      </c>
      <c r="C778" s="40" t="s">
        <v>18</v>
      </c>
      <c r="D778" s="40" t="s">
        <v>19</v>
      </c>
      <c r="E778" s="40" t="s">
        <v>20</v>
      </c>
      <c r="F778" s="40">
        <v>796</v>
      </c>
      <c r="G778" s="40" t="s">
        <v>298</v>
      </c>
      <c r="H778" s="40" t="s">
        <v>255</v>
      </c>
      <c r="I778" s="40">
        <v>1</v>
      </c>
      <c r="J778" s="40">
        <v>0</v>
      </c>
      <c r="K778" s="40">
        <v>0</v>
      </c>
      <c r="L778" s="40">
        <v>0</v>
      </c>
      <c r="M778" s="40">
        <v>0</v>
      </c>
      <c r="N778" s="40">
        <v>0</v>
      </c>
      <c r="O778" s="40">
        <v>80</v>
      </c>
      <c r="P778" s="40">
        <v>100</v>
      </c>
      <c r="Q778" s="40">
        <v>100</v>
      </c>
      <c r="R778" s="40" t="str">
        <f t="shared" si="12"/>
        <v>31.02.10.002.АГ_796</v>
      </c>
      <c r="S778" s="40" t="str">
        <f>VLOOKUP(Таблица1[[#This Row],[ИД]],R$1:S$132,2,FALSE)</f>
        <v>Продукция молочная, не включенная в другие группировки</v>
      </c>
      <c r="T778" s="40" t="str">
        <f>VLOOKUP(Таблица1[[#This Row],[ОКЕИ]],'для единиц измирения'!$G$4:$H$1900,2,FALSE)</f>
        <v>тонн</v>
      </c>
      <c r="U778" s="41" t="str">
        <f>LEFT(Таблица1[[#This Row],[ОКПД]],2)</f>
        <v>10</v>
      </c>
    </row>
    <row r="779" spans="1:21" hidden="1" x14ac:dyDescent="0.25">
      <c r="A779" s="36">
        <v>45017</v>
      </c>
      <c r="B779" s="37" t="s">
        <v>17</v>
      </c>
      <c r="C779" s="37" t="s">
        <v>18</v>
      </c>
      <c r="D779" s="37" t="s">
        <v>351</v>
      </c>
      <c r="E779" s="37" t="s">
        <v>20</v>
      </c>
      <c r="F779" s="37">
        <v>796</v>
      </c>
      <c r="G779" s="37" t="s">
        <v>298</v>
      </c>
      <c r="H779" s="37" t="s">
        <v>255</v>
      </c>
      <c r="I779" s="37">
        <v>1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/>
      <c r="P779" s="37"/>
      <c r="Q779" s="37"/>
      <c r="R779" s="40" t="str">
        <f t="shared" si="12"/>
        <v>31.02.10.002.АГ_796</v>
      </c>
      <c r="S779" s="37" t="str">
        <f>VLOOKUP(Таблица1[[#This Row],[ИД]],R$1:S$132,2,FALSE)</f>
        <v>Сыры</v>
      </c>
      <c r="T779" s="37" t="str">
        <f>VLOOKUP(Таблица1[[#This Row],[ОКЕИ]],'для единиц измирения'!$G$4:$H$1900,2,FALSE)</f>
        <v>тонн</v>
      </c>
      <c r="U779" s="38" t="str">
        <f>LEFT(Таблица1[[#This Row],[ОКПД]],2)</f>
        <v>10</v>
      </c>
    </row>
    <row r="780" spans="1:21" hidden="1" x14ac:dyDescent="0.25">
      <c r="A780" s="39">
        <v>45017</v>
      </c>
      <c r="B780" s="40" t="s">
        <v>17</v>
      </c>
      <c r="C780" s="40" t="s">
        <v>18</v>
      </c>
      <c r="D780" s="40" t="s">
        <v>19</v>
      </c>
      <c r="E780" s="40" t="s">
        <v>20</v>
      </c>
      <c r="F780" s="40">
        <v>796</v>
      </c>
      <c r="G780" s="40" t="s">
        <v>298</v>
      </c>
      <c r="H780" s="40" t="s">
        <v>344</v>
      </c>
      <c r="I780" s="40"/>
      <c r="J780" s="40"/>
      <c r="K780" s="40"/>
      <c r="L780" s="40"/>
      <c r="M780" s="40">
        <v>1</v>
      </c>
      <c r="N780" s="40">
        <v>1</v>
      </c>
      <c r="O780" s="40"/>
      <c r="P780" s="40"/>
      <c r="Q780" s="40">
        <v>100</v>
      </c>
      <c r="R780" s="40" t="str">
        <f t="shared" si="12"/>
        <v>31.09.12.001.АГ_796</v>
      </c>
      <c r="S780" s="40" t="str">
        <f>VLOOKUP(Таблица1[[#This Row],[ИД]],R$1:S$400,2,FALSE)</f>
        <v>Изделия колбасные, включая  изделия колбасные для детского питания</v>
      </c>
      <c r="T780" s="40" t="str">
        <f>VLOOKUP(Таблица1[[#This Row],[ОКЕИ]],'для единиц измирения'!$G$4:$H$1900,2,FALSE)</f>
        <v>тонн</v>
      </c>
      <c r="U780" s="41" t="str">
        <f>LEFT(Таблица1[[#This Row],[ОКПД]],2)</f>
        <v>10</v>
      </c>
    </row>
    <row r="781" spans="1:21" hidden="1" x14ac:dyDescent="0.25">
      <c r="A781" s="36">
        <v>45017</v>
      </c>
      <c r="B781" s="37" t="s">
        <v>17</v>
      </c>
      <c r="C781" s="37" t="s">
        <v>18</v>
      </c>
      <c r="D781" s="37" t="s">
        <v>19</v>
      </c>
      <c r="E781" s="37" t="s">
        <v>20</v>
      </c>
      <c r="F781" s="37">
        <v>796</v>
      </c>
      <c r="G781" s="37" t="s">
        <v>298</v>
      </c>
      <c r="H781" s="37" t="s">
        <v>257</v>
      </c>
      <c r="I781" s="37"/>
      <c r="J781" s="37"/>
      <c r="K781" s="37"/>
      <c r="L781" s="37"/>
      <c r="M781" s="37">
        <v>3</v>
      </c>
      <c r="N781" s="37">
        <v>3</v>
      </c>
      <c r="O781" s="37"/>
      <c r="P781" s="37"/>
      <c r="Q781" s="37">
        <v>100</v>
      </c>
      <c r="R781" s="40" t="str">
        <f t="shared" si="12"/>
        <v>31.09.12.120_796</v>
      </c>
      <c r="S781" s="37" t="str">
        <f>VLOOKUP(Таблица1[[#This Row],[ИД]],R$1:S$132,2,FALSE)</f>
        <v>Электроэнергия, произведенная теплоэлектроцентралями (ТЭЦ) общего назначения</v>
      </c>
      <c r="T781" s="37" t="str">
        <f>VLOOKUP(Таблица1[[#This Row],[ОКЕИ]],'для единиц измирения'!$G$4:$H$1900,2,FALSE)</f>
        <v>млн. кВт. ч</v>
      </c>
      <c r="U781" s="38" t="str">
        <f>LEFT(Таблица1[[#This Row],[ОКПД]],2)</f>
        <v>35</v>
      </c>
    </row>
    <row r="782" spans="1:21" hidden="1" x14ac:dyDescent="0.25">
      <c r="A782" s="39">
        <v>45017</v>
      </c>
      <c r="B782" s="40" t="s">
        <v>17</v>
      </c>
      <c r="C782" s="40" t="s">
        <v>18</v>
      </c>
      <c r="D782" s="40" t="s">
        <v>19</v>
      </c>
      <c r="E782" s="40" t="s">
        <v>20</v>
      </c>
      <c r="F782" s="40">
        <v>796</v>
      </c>
      <c r="G782" s="40" t="s">
        <v>298</v>
      </c>
      <c r="H782" s="40" t="s">
        <v>345</v>
      </c>
      <c r="I782" s="40"/>
      <c r="J782" s="40"/>
      <c r="K782" s="40"/>
      <c r="L782" s="40"/>
      <c r="M782" s="40">
        <v>1</v>
      </c>
      <c r="N782" s="40">
        <v>1</v>
      </c>
      <c r="O782" s="40"/>
      <c r="P782" s="40"/>
      <c r="Q782" s="40">
        <v>100</v>
      </c>
      <c r="R782" s="40" t="str">
        <f t="shared" si="12"/>
        <v>31.09.12.121_796</v>
      </c>
      <c r="S782" s="40" t="s">
        <v>377</v>
      </c>
      <c r="T782" s="40" t="str">
        <f>VLOOKUP(Таблица1[[#This Row],[ОКЕИ]],'для единиц измирения'!$G$4:$H$1900,2,FALSE)</f>
        <v>млн. кВт. ч</v>
      </c>
      <c r="U782" s="41" t="str">
        <f>LEFT(Таблица1[[#This Row],[ОКПД]],2)</f>
        <v>35</v>
      </c>
    </row>
    <row r="783" spans="1:21" hidden="1" x14ac:dyDescent="0.25">
      <c r="A783" s="36">
        <v>45017</v>
      </c>
      <c r="B783" s="37" t="s">
        <v>17</v>
      </c>
      <c r="C783" s="37" t="s">
        <v>18</v>
      </c>
      <c r="D783" s="37" t="s">
        <v>19</v>
      </c>
      <c r="E783" s="37" t="s">
        <v>20</v>
      </c>
      <c r="F783" s="37">
        <v>796</v>
      </c>
      <c r="G783" s="37" t="s">
        <v>298</v>
      </c>
      <c r="H783" s="37" t="s">
        <v>259</v>
      </c>
      <c r="I783" s="37"/>
      <c r="J783" s="37"/>
      <c r="K783" s="37"/>
      <c r="L783" s="37"/>
      <c r="M783" s="37">
        <v>1</v>
      </c>
      <c r="N783" s="37">
        <v>1</v>
      </c>
      <c r="O783" s="37"/>
      <c r="P783" s="37"/>
      <c r="Q783" s="37">
        <v>100</v>
      </c>
      <c r="R783" s="40" t="str">
        <f t="shared" si="12"/>
        <v>31.09.12.123_796</v>
      </c>
      <c r="S783" s="37" t="str">
        <f>VLOOKUP(Таблица1[[#This Row],[ИД]],R$1:S$132,2,FALSE)</f>
        <v>Электроэнергия, произведенная электростанциями общего назначения</v>
      </c>
      <c r="T783" s="37" t="str">
        <f>VLOOKUP(Таблица1[[#This Row],[ОКЕИ]],'для единиц измирения'!$G$4:$H$1900,2,FALSE)</f>
        <v>млн. кВт. ч</v>
      </c>
      <c r="U783" s="38" t="str">
        <f>LEFT(Таблица1[[#This Row],[ОКПД]],2)</f>
        <v>35</v>
      </c>
    </row>
    <row r="784" spans="1:21" hidden="1" x14ac:dyDescent="0.25">
      <c r="A784" s="39">
        <v>45017</v>
      </c>
      <c r="B784" s="40" t="s">
        <v>17</v>
      </c>
      <c r="C784" s="40" t="s">
        <v>18</v>
      </c>
      <c r="D784" s="40" t="s">
        <v>19</v>
      </c>
      <c r="E784" s="40" t="s">
        <v>20</v>
      </c>
      <c r="F784" s="40">
        <v>384</v>
      </c>
      <c r="G784" s="40" t="s">
        <v>298</v>
      </c>
      <c r="H784" s="40" t="s">
        <v>364</v>
      </c>
      <c r="I784" s="40">
        <v>1</v>
      </c>
      <c r="J784" s="40">
        <v>0</v>
      </c>
      <c r="K784" s="40">
        <v>0</v>
      </c>
      <c r="L784" s="40">
        <v>0</v>
      </c>
      <c r="M784" s="40">
        <v>0</v>
      </c>
      <c r="N784" s="40">
        <v>0</v>
      </c>
      <c r="O784" s="40">
        <v>80</v>
      </c>
      <c r="P784" s="40">
        <v>100</v>
      </c>
      <c r="Q784" s="40">
        <v>100</v>
      </c>
      <c r="R784" s="40" t="str">
        <f t="shared" si="12"/>
        <v>31.09.12.130_384</v>
      </c>
      <c r="S784" s="40" t="s">
        <v>379</v>
      </c>
      <c r="T784" s="40" t="str">
        <f>VLOOKUP(Таблица1[[#This Row],[ОКЕИ]],'для единиц измирения'!$G$4:$H$1900,2,FALSE)</f>
        <v>тонн</v>
      </c>
      <c r="U784" s="41" t="str">
        <f>LEFT(Таблица1[[#This Row],[ОКПД]],2)</f>
        <v>10</v>
      </c>
    </row>
    <row r="785" spans="1:21" hidden="1" x14ac:dyDescent="0.25">
      <c r="A785" s="36">
        <v>45017</v>
      </c>
      <c r="B785" s="37" t="s">
        <v>17</v>
      </c>
      <c r="C785" s="37" t="s">
        <v>18</v>
      </c>
      <c r="D785" s="37" t="s">
        <v>351</v>
      </c>
      <c r="E785" s="37" t="s">
        <v>20</v>
      </c>
      <c r="F785" s="37">
        <v>384</v>
      </c>
      <c r="G785" s="37" t="s">
        <v>298</v>
      </c>
      <c r="H785" s="37" t="s">
        <v>364</v>
      </c>
      <c r="I785" s="37">
        <v>1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/>
      <c r="P785" s="37"/>
      <c r="Q785" s="37"/>
      <c r="R785" s="40" t="str">
        <f t="shared" si="12"/>
        <v>31.09.12.130_384</v>
      </c>
      <c r="S785" s="37" t="s">
        <v>379</v>
      </c>
      <c r="T785" s="37" t="str">
        <f>VLOOKUP(Таблица1[[#This Row],[ОКЕИ]],'для единиц измирения'!$G$4:$H$1900,2,FALSE)</f>
        <v>тонн</v>
      </c>
      <c r="U785" s="38" t="str">
        <f>LEFT(Таблица1[[#This Row],[ОКПД]],2)</f>
        <v>10</v>
      </c>
    </row>
    <row r="786" spans="1:21" hidden="1" x14ac:dyDescent="0.25">
      <c r="A786" s="39">
        <v>45017</v>
      </c>
      <c r="B786" s="40" t="s">
        <v>17</v>
      </c>
      <c r="C786" s="40" t="s">
        <v>18</v>
      </c>
      <c r="D786" s="40" t="s">
        <v>351</v>
      </c>
      <c r="E786" s="40" t="s">
        <v>20</v>
      </c>
      <c r="F786" s="40">
        <v>796</v>
      </c>
      <c r="G786" s="40" t="s">
        <v>298</v>
      </c>
      <c r="H786" s="40" t="s">
        <v>365</v>
      </c>
      <c r="I786" s="40">
        <v>1</v>
      </c>
      <c r="J786" s="40">
        <v>0</v>
      </c>
      <c r="K786" s="40">
        <v>0</v>
      </c>
      <c r="L786" s="40">
        <v>0</v>
      </c>
      <c r="M786" s="40">
        <v>0</v>
      </c>
      <c r="N786" s="40">
        <v>0</v>
      </c>
      <c r="O786" s="40"/>
      <c r="P786" s="40"/>
      <c r="Q786" s="40"/>
      <c r="R786" s="40" t="str">
        <f t="shared" si="12"/>
        <v>31.09.12.133_796</v>
      </c>
      <c r="S786" s="40" t="s">
        <v>380</v>
      </c>
      <c r="T786" s="40" t="str">
        <f>VLOOKUP(Таблица1[[#This Row],[ОКЕИ]],'для единиц измирения'!$G$4:$H$1900,2,FALSE)</f>
        <v>тонн</v>
      </c>
      <c r="U786" s="41" t="str">
        <f>LEFT(Таблица1[[#This Row],[ОКПД]],2)</f>
        <v>10</v>
      </c>
    </row>
    <row r="787" spans="1:21" hidden="1" x14ac:dyDescent="0.25">
      <c r="A787" s="36">
        <v>45017</v>
      </c>
      <c r="B787" s="37" t="s">
        <v>17</v>
      </c>
      <c r="C787" s="37" t="s">
        <v>18</v>
      </c>
      <c r="D787" s="37" t="s">
        <v>19</v>
      </c>
      <c r="E787" s="37" t="s">
        <v>20</v>
      </c>
      <c r="F787" s="37">
        <v>796</v>
      </c>
      <c r="G787" s="37" t="s">
        <v>298</v>
      </c>
      <c r="H787" s="37" t="s">
        <v>365</v>
      </c>
      <c r="I787" s="37">
        <v>1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80</v>
      </c>
      <c r="P787" s="37">
        <v>100</v>
      </c>
      <c r="Q787" s="37">
        <v>100</v>
      </c>
      <c r="R787" s="40" t="str">
        <f t="shared" si="12"/>
        <v>31.09.12.133_796</v>
      </c>
      <c r="S787" s="37" t="s">
        <v>380</v>
      </c>
      <c r="T787" s="37" t="str">
        <f>VLOOKUP(Таблица1[[#This Row],[ОКЕИ]],'для единиц измирения'!$G$4:$H$1900,2,FALSE)</f>
        <v>тыс.усл. банок</v>
      </c>
      <c r="U787" s="38" t="str">
        <f>LEFT(Таблица1[[#This Row],[ОКПД]],2)</f>
        <v>10</v>
      </c>
    </row>
    <row r="788" spans="1:21" hidden="1" x14ac:dyDescent="0.25">
      <c r="A788" s="39">
        <v>45017</v>
      </c>
      <c r="B788" s="40" t="s">
        <v>17</v>
      </c>
      <c r="C788" s="40" t="s">
        <v>18</v>
      </c>
      <c r="D788" s="40" t="s">
        <v>351</v>
      </c>
      <c r="E788" s="40" t="s">
        <v>20</v>
      </c>
      <c r="F788" s="40">
        <v>796</v>
      </c>
      <c r="G788" s="40" t="s">
        <v>298</v>
      </c>
      <c r="H788" s="40" t="s">
        <v>369</v>
      </c>
      <c r="I788" s="40">
        <v>1</v>
      </c>
      <c r="J788" s="40">
        <v>0</v>
      </c>
      <c r="K788" s="40">
        <v>0</v>
      </c>
      <c r="L788" s="40">
        <v>0</v>
      </c>
      <c r="M788" s="40">
        <v>0</v>
      </c>
      <c r="N788" s="40">
        <v>0</v>
      </c>
      <c r="O788" s="40"/>
      <c r="P788" s="40"/>
      <c r="Q788" s="40"/>
      <c r="R788" s="40" t="str">
        <f t="shared" si="12"/>
        <v>31.09.13.190_796</v>
      </c>
      <c r="S788" s="40" t="s">
        <v>381</v>
      </c>
      <c r="T788" s="40" t="str">
        <f>VLOOKUP(Таблица1[[#This Row],[ОКЕИ]],'для единиц измирения'!$G$4:$H$1900,2,FALSE)</f>
        <v>тонн</v>
      </c>
      <c r="U788" s="41" t="str">
        <f>LEFT(Таблица1[[#This Row],[ОКПД]],2)</f>
        <v>10</v>
      </c>
    </row>
    <row r="789" spans="1:21" hidden="1" x14ac:dyDescent="0.25">
      <c r="A789" s="36">
        <v>45017</v>
      </c>
      <c r="B789" s="37" t="s">
        <v>17</v>
      </c>
      <c r="C789" s="37" t="s">
        <v>18</v>
      </c>
      <c r="D789" s="37" t="s">
        <v>19</v>
      </c>
      <c r="E789" s="37" t="s">
        <v>20</v>
      </c>
      <c r="F789" s="37">
        <v>796</v>
      </c>
      <c r="G789" s="37" t="s">
        <v>298</v>
      </c>
      <c r="H789" s="37" t="s">
        <v>369</v>
      </c>
      <c r="I789" s="37">
        <v>1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40</v>
      </c>
      <c r="P789" s="37">
        <v>100</v>
      </c>
      <c r="Q789" s="37">
        <v>100</v>
      </c>
      <c r="R789" s="40" t="str">
        <f t="shared" si="12"/>
        <v>31.09.13.190_796</v>
      </c>
      <c r="S789" s="37" t="s">
        <v>381</v>
      </c>
      <c r="T789" s="37" t="str">
        <f>VLOOKUP(Таблица1[[#This Row],[ОКЕИ]],'для единиц измирения'!$G$4:$H$1900,2,FALSE)</f>
        <v>тонн</v>
      </c>
      <c r="U789" s="38" t="str">
        <f>LEFT(Таблица1[[#This Row],[ОКПД]],2)</f>
        <v>10</v>
      </c>
    </row>
    <row r="790" spans="1:21" hidden="1" x14ac:dyDescent="0.25">
      <c r="A790" s="39">
        <v>45017</v>
      </c>
      <c r="B790" s="40" t="s">
        <v>17</v>
      </c>
      <c r="C790" s="40" t="s">
        <v>18</v>
      </c>
      <c r="D790" s="40" t="s">
        <v>351</v>
      </c>
      <c r="E790" s="40" t="s">
        <v>20</v>
      </c>
      <c r="F790" s="40">
        <v>247</v>
      </c>
      <c r="G790" s="40" t="s">
        <v>298</v>
      </c>
      <c r="H790" s="40" t="s">
        <v>262</v>
      </c>
      <c r="I790" s="40">
        <v>23</v>
      </c>
      <c r="J790" s="40"/>
      <c r="K790" s="40"/>
      <c r="L790" s="40"/>
      <c r="M790" s="40"/>
      <c r="N790" s="40"/>
      <c r="O790" s="40"/>
      <c r="P790" s="40"/>
      <c r="Q790" s="40"/>
      <c r="R790" s="40" t="str">
        <f t="shared" si="12"/>
        <v>35.11.10_247</v>
      </c>
      <c r="S790" s="40" t="str">
        <f>VLOOKUP(Таблица1[[#This Row],[ИД]],R$1:S$132,2,FALSE)</f>
        <v>Полуфабрикаты хлебобулочные охлажденные</v>
      </c>
      <c r="T790" s="40" t="str">
        <f>VLOOKUP(Таблица1[[#This Row],[ОКЕИ]],'для единиц измирения'!$G$4:$H$1900,2,FALSE)</f>
        <v>тонн</v>
      </c>
      <c r="U790" s="41" t="str">
        <f>LEFT(Таблица1[[#This Row],[ОКПД]],2)</f>
        <v>10</v>
      </c>
    </row>
    <row r="791" spans="1:21" hidden="1" x14ac:dyDescent="0.25">
      <c r="A791" s="36">
        <v>45017</v>
      </c>
      <c r="B791" s="37" t="s">
        <v>17</v>
      </c>
      <c r="C791" s="37" t="s">
        <v>18</v>
      </c>
      <c r="D791" s="37" t="s">
        <v>19</v>
      </c>
      <c r="E791" s="37" t="s">
        <v>20</v>
      </c>
      <c r="F791" s="37">
        <v>247</v>
      </c>
      <c r="G791" s="37" t="s">
        <v>298</v>
      </c>
      <c r="H791" s="37" t="s">
        <v>262</v>
      </c>
      <c r="I791" s="37">
        <v>23</v>
      </c>
      <c r="J791" s="37">
        <v>81.5</v>
      </c>
      <c r="K791" s="37">
        <v>102.15600000000001</v>
      </c>
      <c r="L791" s="37">
        <v>71.177999999999997</v>
      </c>
      <c r="M791" s="37">
        <v>363.30599999999998</v>
      </c>
      <c r="N791" s="37">
        <v>299.87</v>
      </c>
      <c r="O791" s="37">
        <v>79.77994439876268</v>
      </c>
      <c r="P791" s="37">
        <v>114.50167186490208</v>
      </c>
      <c r="Q791" s="37">
        <v>121.15450028345616</v>
      </c>
      <c r="R791" s="40" t="str">
        <f t="shared" si="12"/>
        <v>35.11.10_247</v>
      </c>
      <c r="S791" s="37" t="str">
        <f>VLOOKUP(Таблица1[[#This Row],[ИД]],R$1:S$132,2,FALSE)</f>
        <v>Рыба переработанная и консервированная, ракообразные и моллюски</v>
      </c>
      <c r="T791" s="37" t="str">
        <f>VLOOKUP(Таблица1[[#This Row],[ОКЕИ]],'для единиц измирения'!$G$4:$H$1900,2,FALSE)</f>
        <v>тонн</v>
      </c>
      <c r="U791" s="38" t="str">
        <f>LEFT(Таблица1[[#This Row],[ОКПД]],2)</f>
        <v>10</v>
      </c>
    </row>
    <row r="792" spans="1:21" hidden="1" x14ac:dyDescent="0.25">
      <c r="A792" s="39">
        <v>45017</v>
      </c>
      <c r="B792" s="40" t="s">
        <v>17</v>
      </c>
      <c r="C792" s="40" t="s">
        <v>18</v>
      </c>
      <c r="D792" s="40" t="s">
        <v>19</v>
      </c>
      <c r="E792" s="40" t="s">
        <v>20</v>
      </c>
      <c r="F792" s="40">
        <v>247</v>
      </c>
      <c r="G792" s="40" t="s">
        <v>298</v>
      </c>
      <c r="H792" s="40" t="s">
        <v>266</v>
      </c>
      <c r="I792" s="40">
        <v>20</v>
      </c>
      <c r="J792" s="40">
        <v>45.314999999999998</v>
      </c>
      <c r="K792" s="40">
        <v>63.427999999999997</v>
      </c>
      <c r="L792" s="40">
        <v>45.597000000000001</v>
      </c>
      <c r="M792" s="40">
        <v>215.227</v>
      </c>
      <c r="N792" s="40">
        <v>194.28200000000001</v>
      </c>
      <c r="O792" s="40">
        <v>71.443211200100905</v>
      </c>
      <c r="P792" s="40">
        <v>99.38153825909599</v>
      </c>
      <c r="Q792" s="40">
        <v>110.78072080789779</v>
      </c>
      <c r="R792" s="40" t="str">
        <f t="shared" si="12"/>
        <v>35.11.10.001.АГ_247</v>
      </c>
      <c r="S792" s="40" t="str">
        <f>VLOOKUP(Таблица1[[#This Row],[ИД]],R$1:S$132,2,FALSE)</f>
        <v>Услуги полиграфические и услуги, связанные с печатанием</v>
      </c>
      <c r="T792" s="40" t="str">
        <f>VLOOKUP(Таблица1[[#This Row],[ОКЕИ]],'для единиц измирения'!$G$4:$H$1900,2,FALSE)</f>
        <v>тыс.руб</v>
      </c>
      <c r="U792" s="41" t="str">
        <f>LEFT(Таблица1[[#This Row],[ОКПД]],2)</f>
        <v>18</v>
      </c>
    </row>
    <row r="793" spans="1:21" hidden="1" x14ac:dyDescent="0.25">
      <c r="A793" s="36">
        <v>45017</v>
      </c>
      <c r="B793" s="37" t="s">
        <v>17</v>
      </c>
      <c r="C793" s="37" t="s">
        <v>18</v>
      </c>
      <c r="D793" s="37" t="s">
        <v>351</v>
      </c>
      <c r="E793" s="37" t="s">
        <v>20</v>
      </c>
      <c r="F793" s="37">
        <v>247</v>
      </c>
      <c r="G793" s="37" t="s">
        <v>298</v>
      </c>
      <c r="H793" s="37" t="s">
        <v>266</v>
      </c>
      <c r="I793" s="37">
        <v>20</v>
      </c>
      <c r="J793" s="37"/>
      <c r="K793" s="37"/>
      <c r="L793" s="37"/>
      <c r="M793" s="37"/>
      <c r="N793" s="37"/>
      <c r="O793" s="37"/>
      <c r="P793" s="37"/>
      <c r="Q793" s="37"/>
      <c r="R793" s="40" t="str">
        <f t="shared" si="12"/>
        <v>35.11.10.001.АГ_247</v>
      </c>
      <c r="S793" s="37" t="str">
        <f>VLOOKUP(Таблица1[[#This Row],[ИД]],R$1:S$132,2,FALSE)</f>
        <v>Услуги по печатанию газет</v>
      </c>
      <c r="T793" s="37" t="str">
        <f>VLOOKUP(Таблица1[[#This Row],[ОКЕИ]],'для единиц измирения'!$G$4:$H$1900,2,FALSE)</f>
        <v>тыс.руб</v>
      </c>
      <c r="U793" s="38" t="str">
        <f>LEFT(Таблица1[[#This Row],[ОКПД]],2)</f>
        <v>18</v>
      </c>
    </row>
    <row r="794" spans="1:21" hidden="1" x14ac:dyDescent="0.25">
      <c r="A794" s="39">
        <v>45017</v>
      </c>
      <c r="B794" s="40" t="s">
        <v>17</v>
      </c>
      <c r="C794" s="40" t="s">
        <v>18</v>
      </c>
      <c r="D794" s="40" t="s">
        <v>19</v>
      </c>
      <c r="E794" s="40" t="s">
        <v>20</v>
      </c>
      <c r="F794" s="40">
        <v>247</v>
      </c>
      <c r="G794" s="40" t="s">
        <v>298</v>
      </c>
      <c r="H794" s="40" t="s">
        <v>346</v>
      </c>
      <c r="I794" s="40"/>
      <c r="J794" s="40"/>
      <c r="K794" s="40">
        <v>14.3</v>
      </c>
      <c r="L794" s="40"/>
      <c r="M794" s="40">
        <v>20.105</v>
      </c>
      <c r="N794" s="40"/>
      <c r="O794" s="40"/>
      <c r="P794" s="40"/>
      <c r="Q794" s="40"/>
      <c r="R794" s="40" t="str">
        <f t="shared" si="12"/>
        <v>35.11.10.101.АГ_247</v>
      </c>
      <c r="S794" s="40" t="str">
        <f>VLOOKUP(Таблица1[[#This Row],[ИД]],R$1:S$400,2,FALSE)</f>
        <v>Творог зерненый без вкусовых компонентов</v>
      </c>
      <c r="T794" s="40" t="str">
        <f>VLOOKUP(Таблица1[[#This Row],[ОКЕИ]],'для единиц измирения'!$G$4:$H$1900,2,FALSE)</f>
        <v>тонн</v>
      </c>
      <c r="U794" s="41" t="str">
        <f>LEFT(Таблица1[[#This Row],[ОКПД]],2)</f>
        <v>10</v>
      </c>
    </row>
    <row r="795" spans="1:21" hidden="1" x14ac:dyDescent="0.25">
      <c r="A795" s="36">
        <v>45017</v>
      </c>
      <c r="B795" s="37" t="s">
        <v>17</v>
      </c>
      <c r="C795" s="37" t="s">
        <v>18</v>
      </c>
      <c r="D795" s="37" t="s">
        <v>19</v>
      </c>
      <c r="E795" s="37" t="s">
        <v>20</v>
      </c>
      <c r="F795" s="37">
        <v>247</v>
      </c>
      <c r="G795" s="37" t="s">
        <v>298</v>
      </c>
      <c r="H795" s="37" t="s">
        <v>268</v>
      </c>
      <c r="I795" s="37">
        <v>22</v>
      </c>
      <c r="J795" s="37">
        <v>81.245999999999995</v>
      </c>
      <c r="K795" s="37">
        <v>87.706999999999994</v>
      </c>
      <c r="L795" s="37">
        <v>70.924000000000007</v>
      </c>
      <c r="M795" s="37">
        <v>342.42399999999998</v>
      </c>
      <c r="N795" s="37">
        <v>299.11500000000001</v>
      </c>
      <c r="O795" s="37">
        <v>92.633427206494346</v>
      </c>
      <c r="P795" s="37">
        <v>114.55360667757036</v>
      </c>
      <c r="Q795" s="37">
        <v>114.47904652056901</v>
      </c>
      <c r="R795" s="40" t="str">
        <f t="shared" si="12"/>
        <v>35.11.10.110_247</v>
      </c>
      <c r="S795" s="37" t="str">
        <f>VLOOKUP(Таблица1[[#This Row],[ИД]],R$1:S$132,2,FALSE)</f>
        <v>Электроэнергия, произведенная атомными электростанциями (АЭС) общего назначения</v>
      </c>
      <c r="T795" s="37" t="str">
        <f>VLOOKUP(Таблица1[[#This Row],[ОКЕИ]],'для единиц измирения'!$G$4:$H$1900,2,FALSE)</f>
        <v>млн. кВт. ч</v>
      </c>
      <c r="U795" s="38" t="str">
        <f>LEFT(Таблица1[[#This Row],[ОКПД]],2)</f>
        <v>35</v>
      </c>
    </row>
    <row r="796" spans="1:21" hidden="1" x14ac:dyDescent="0.25">
      <c r="A796" s="39">
        <v>45017</v>
      </c>
      <c r="B796" s="40" t="s">
        <v>17</v>
      </c>
      <c r="C796" s="40" t="s">
        <v>18</v>
      </c>
      <c r="D796" s="40" t="s">
        <v>351</v>
      </c>
      <c r="E796" s="40" t="s">
        <v>20</v>
      </c>
      <c r="F796" s="40">
        <v>247</v>
      </c>
      <c r="G796" s="40" t="s">
        <v>298</v>
      </c>
      <c r="H796" s="40" t="s">
        <v>268</v>
      </c>
      <c r="I796" s="40">
        <v>22</v>
      </c>
      <c r="J796" s="40"/>
      <c r="K796" s="40"/>
      <c r="L796" s="40"/>
      <c r="M796" s="40"/>
      <c r="N796" s="40"/>
      <c r="O796" s="40"/>
      <c r="P796" s="40"/>
      <c r="Q796" s="40"/>
      <c r="R796" s="40" t="str">
        <f t="shared" si="12"/>
        <v>35.11.10.110_247</v>
      </c>
      <c r="S796" s="40" t="str">
        <f>VLOOKUP(Таблица1[[#This Row],[ИД]],R$1:S$132,2,FALSE)</f>
        <v>Рыба вяленая, соленая и несоленая или в рассоле</v>
      </c>
      <c r="T796" s="40" t="str">
        <f>VLOOKUP(Таблица1[[#This Row],[ОКЕИ]],'для единиц измирения'!$G$4:$H$1900,2,FALSE)</f>
        <v>тонн</v>
      </c>
      <c r="U796" s="41" t="str">
        <f>LEFT(Таблица1[[#This Row],[ОКПД]],2)</f>
        <v>10</v>
      </c>
    </row>
    <row r="797" spans="1:21" hidden="1" x14ac:dyDescent="0.25">
      <c r="A797" s="36">
        <v>45017</v>
      </c>
      <c r="B797" s="37" t="s">
        <v>17</v>
      </c>
      <c r="C797" s="37" t="s">
        <v>18</v>
      </c>
      <c r="D797" s="37" t="s">
        <v>351</v>
      </c>
      <c r="E797" s="37" t="s">
        <v>20</v>
      </c>
      <c r="F797" s="37">
        <v>247</v>
      </c>
      <c r="G797" s="37" t="s">
        <v>298</v>
      </c>
      <c r="H797" s="37" t="s">
        <v>271</v>
      </c>
      <c r="I797" s="37">
        <v>3</v>
      </c>
      <c r="J797" s="37"/>
      <c r="K797" s="37"/>
      <c r="L797" s="37"/>
      <c r="M797" s="37"/>
      <c r="N797" s="37"/>
      <c r="O797" s="37"/>
      <c r="P797" s="37"/>
      <c r="Q797" s="37"/>
      <c r="R797" s="40" t="str">
        <f t="shared" si="12"/>
        <v>35.11.10.112_247</v>
      </c>
      <c r="S797" s="37" t="str">
        <f>VLOOKUP(Таблица1[[#This Row],[ИД]],R$1:S$132,2,FALSE)</f>
        <v>Энергия тепловая, отпущенная тепловыми электроцентралями (ТЭЦ)</v>
      </c>
      <c r="T797" s="37" t="str">
        <f>VLOOKUP(Таблица1[[#This Row],[ОКЕИ]],'для единиц измирения'!$G$4:$H$1900,2,FALSE)</f>
        <v>тыс. Гкал</v>
      </c>
      <c r="U797" s="38" t="str">
        <f>LEFT(Таблица1[[#This Row],[ОКПД]],2)</f>
        <v>35</v>
      </c>
    </row>
    <row r="798" spans="1:21" hidden="1" x14ac:dyDescent="0.25">
      <c r="A798" s="39">
        <v>45017</v>
      </c>
      <c r="B798" s="40" t="s">
        <v>17</v>
      </c>
      <c r="C798" s="40" t="s">
        <v>18</v>
      </c>
      <c r="D798" s="40" t="s">
        <v>19</v>
      </c>
      <c r="E798" s="40" t="s">
        <v>20</v>
      </c>
      <c r="F798" s="40">
        <v>247</v>
      </c>
      <c r="G798" s="40" t="s">
        <v>298</v>
      </c>
      <c r="H798" s="40" t="s">
        <v>271</v>
      </c>
      <c r="I798" s="40">
        <v>3</v>
      </c>
      <c r="J798" s="40">
        <v>23.33</v>
      </c>
      <c r="K798" s="40">
        <v>25.645</v>
      </c>
      <c r="L798" s="40">
        <v>24.128</v>
      </c>
      <c r="M798" s="40">
        <v>102.398</v>
      </c>
      <c r="N798" s="40">
        <v>104.22</v>
      </c>
      <c r="O798" s="40">
        <v>90.9728992006239</v>
      </c>
      <c r="P798" s="40">
        <v>96.692639257294431</v>
      </c>
      <c r="Q798" s="40">
        <v>98.251775091153334</v>
      </c>
      <c r="R798" s="40" t="str">
        <f t="shared" si="12"/>
        <v>35.11.10.112_247</v>
      </c>
      <c r="S798" s="40" t="e">
        <f>VLOOKUP(Таблица1[[#This Row],[ИД]],R$1:S$132,2,FALSE)</f>
        <v>#N/A</v>
      </c>
      <c r="T798" s="40" t="str">
        <f>VLOOKUP(Таблица1[[#This Row],[ОКЕИ]],'для единиц измирения'!$G$4:$H$1900,2,FALSE)</f>
        <v>тыс.полу-литров</v>
      </c>
      <c r="U798" s="41" t="str">
        <f>LEFT(Таблица1[[#This Row],[ОКПД]],2)</f>
        <v>11</v>
      </c>
    </row>
    <row r="799" spans="1:21" hidden="1" x14ac:dyDescent="0.25">
      <c r="A799" s="36">
        <v>45017</v>
      </c>
      <c r="B799" s="37" t="s">
        <v>17</v>
      </c>
      <c r="C799" s="37" t="s">
        <v>18</v>
      </c>
      <c r="D799" s="37" t="s">
        <v>19</v>
      </c>
      <c r="E799" s="37" t="s">
        <v>20</v>
      </c>
      <c r="F799" s="37">
        <v>247</v>
      </c>
      <c r="G799" s="37" t="s">
        <v>298</v>
      </c>
      <c r="H799" s="37" t="s">
        <v>273</v>
      </c>
      <c r="I799" s="37">
        <v>17</v>
      </c>
      <c r="J799" s="37">
        <v>21.984999999999999</v>
      </c>
      <c r="K799" s="37">
        <v>23.483000000000001</v>
      </c>
      <c r="L799" s="37">
        <v>21.469000000000001</v>
      </c>
      <c r="M799" s="37">
        <v>92.724000000000004</v>
      </c>
      <c r="N799" s="37">
        <v>90.061999999999998</v>
      </c>
      <c r="O799" s="37">
        <v>93.620917259293961</v>
      </c>
      <c r="P799" s="37">
        <v>102.40346546182869</v>
      </c>
      <c r="Q799" s="37">
        <v>102.95574160023095</v>
      </c>
      <c r="R799" s="40" t="str">
        <f t="shared" si="12"/>
        <v>35.11.10.114_247</v>
      </c>
      <c r="S799" s="37" t="str">
        <f>VLOOKUP(Таблица1[[#This Row],[ИД]],R$1:S$132,2,FALSE)</f>
        <v>Рыба вяленая</v>
      </c>
      <c r="T799" s="37" t="str">
        <f>VLOOKUP(Таблица1[[#This Row],[ОКЕИ]],'для единиц измирения'!$G$4:$H$1900,2,FALSE)</f>
        <v>тонн</v>
      </c>
      <c r="U799" s="38" t="str">
        <f>LEFT(Таблица1[[#This Row],[ОКПД]],2)</f>
        <v>10</v>
      </c>
    </row>
    <row r="800" spans="1:21" hidden="1" x14ac:dyDescent="0.25">
      <c r="A800" s="39">
        <v>45017</v>
      </c>
      <c r="B800" s="40" t="s">
        <v>17</v>
      </c>
      <c r="C800" s="40" t="s">
        <v>18</v>
      </c>
      <c r="D800" s="40" t="s">
        <v>351</v>
      </c>
      <c r="E800" s="40" t="s">
        <v>20</v>
      </c>
      <c r="F800" s="40">
        <v>247</v>
      </c>
      <c r="G800" s="40" t="s">
        <v>298</v>
      </c>
      <c r="H800" s="40" t="s">
        <v>273</v>
      </c>
      <c r="I800" s="40">
        <v>17</v>
      </c>
      <c r="J800" s="40"/>
      <c r="K800" s="40"/>
      <c r="L800" s="40"/>
      <c r="M800" s="40"/>
      <c r="N800" s="40"/>
      <c r="O800" s="40"/>
      <c r="P800" s="40"/>
      <c r="Q800" s="40"/>
      <c r="R800" s="40" t="str">
        <f t="shared" si="12"/>
        <v>35.11.10.114_247</v>
      </c>
      <c r="S800" s="40" t="str">
        <f>VLOOKUP(Таблица1[[#This Row],[ИД]],R$1:S$132,2,FALSE)</f>
        <v>Изделия колбасные из термически обработанных ингредиентов</v>
      </c>
      <c r="T800" s="40" t="str">
        <f>VLOOKUP(Таблица1[[#This Row],[ОКЕИ]],'для единиц измирения'!$G$4:$H$1900,2,FALSE)</f>
        <v>тонн</v>
      </c>
      <c r="U800" s="41" t="str">
        <f>LEFT(Таблица1[[#This Row],[ОКПД]],2)</f>
        <v>10</v>
      </c>
    </row>
    <row r="801" spans="1:21" hidden="1" x14ac:dyDescent="0.25">
      <c r="A801" s="36">
        <v>45017</v>
      </c>
      <c r="B801" s="37" t="s">
        <v>17</v>
      </c>
      <c r="C801" s="37" t="s">
        <v>18</v>
      </c>
      <c r="D801" s="37" t="s">
        <v>351</v>
      </c>
      <c r="E801" s="37" t="s">
        <v>20</v>
      </c>
      <c r="F801" s="37">
        <v>247</v>
      </c>
      <c r="G801" s="37" t="s">
        <v>298</v>
      </c>
      <c r="H801" s="37" t="s">
        <v>334</v>
      </c>
      <c r="I801" s="37">
        <v>2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/>
      <c r="P801" s="37"/>
      <c r="Q801" s="37"/>
      <c r="R801" s="40" t="str">
        <f t="shared" si="12"/>
        <v>35.11.10.115_247</v>
      </c>
      <c r="S801" s="37" t="str">
        <f>VLOOKUP(Таблица1[[#This Row],[ИД]],R$1:S$132,2,FALSE)</f>
        <v>Изделия колбасные копченые</v>
      </c>
      <c r="T801" s="37" t="str">
        <f>VLOOKUP(Таблица1[[#This Row],[ОКЕИ]],'для единиц измирения'!$G$4:$H$1900,2,FALSE)</f>
        <v>тонн</v>
      </c>
      <c r="U801" s="38" t="str">
        <f>LEFT(Таблица1[[#This Row],[ОКПД]],2)</f>
        <v>10</v>
      </c>
    </row>
    <row r="802" spans="1:21" hidden="1" x14ac:dyDescent="0.25">
      <c r="A802" s="39">
        <v>45017</v>
      </c>
      <c r="B802" s="40" t="s">
        <v>17</v>
      </c>
      <c r="C802" s="40" t="s">
        <v>18</v>
      </c>
      <c r="D802" s="40" t="s">
        <v>19</v>
      </c>
      <c r="E802" s="40" t="s">
        <v>20</v>
      </c>
      <c r="F802" s="40">
        <v>247</v>
      </c>
      <c r="G802" s="40" t="s">
        <v>298</v>
      </c>
      <c r="H802" s="40" t="s">
        <v>334</v>
      </c>
      <c r="I802" s="40">
        <v>2</v>
      </c>
      <c r="J802" s="40">
        <v>0</v>
      </c>
      <c r="K802" s="40">
        <v>0</v>
      </c>
      <c r="L802" s="40">
        <v>0</v>
      </c>
      <c r="M802" s="40">
        <v>0</v>
      </c>
      <c r="N802" s="40">
        <v>0</v>
      </c>
      <c r="O802" s="40">
        <v>93.136162160761032</v>
      </c>
      <c r="P802" s="40">
        <v>141.86836182729894</v>
      </c>
      <c r="Q802" s="40">
        <v>140.51109860444708</v>
      </c>
      <c r="R802" s="40" t="str">
        <f t="shared" si="12"/>
        <v>35.11.10.115_247</v>
      </c>
      <c r="S802" s="40" t="str">
        <f>VLOOKUP(Таблица1[[#This Row],[ИД]],R$1:S$132,2,FALSE)</f>
        <v>Рыба вяленая морская</v>
      </c>
      <c r="T802" s="40" t="str">
        <f>VLOOKUP(Таблица1[[#This Row],[ОКЕИ]],'для единиц измирения'!$G$4:$H$1900,2,FALSE)</f>
        <v>тонн</v>
      </c>
      <c r="U802" s="41" t="str">
        <f>LEFT(Таблица1[[#This Row],[ОКПД]],2)</f>
        <v>10</v>
      </c>
    </row>
    <row r="803" spans="1:21" hidden="1" x14ac:dyDescent="0.25">
      <c r="A803" s="36">
        <v>45017</v>
      </c>
      <c r="B803" s="37" t="s">
        <v>17</v>
      </c>
      <c r="C803" s="37" t="s">
        <v>18</v>
      </c>
      <c r="D803" s="37" t="s">
        <v>19</v>
      </c>
      <c r="E803" s="37" t="s">
        <v>20</v>
      </c>
      <c r="F803" s="37">
        <v>247</v>
      </c>
      <c r="G803" s="37" t="s">
        <v>298</v>
      </c>
      <c r="H803" s="37" t="s">
        <v>347</v>
      </c>
      <c r="I803" s="37"/>
      <c r="J803" s="37"/>
      <c r="K803" s="37">
        <v>14.3</v>
      </c>
      <c r="L803" s="37"/>
      <c r="M803" s="37">
        <v>20.105</v>
      </c>
      <c r="N803" s="37"/>
      <c r="O803" s="37"/>
      <c r="P803" s="37"/>
      <c r="Q803" s="37"/>
      <c r="R803" s="40" t="str">
        <f t="shared" si="12"/>
        <v>35.11.10.130_247</v>
      </c>
      <c r="S803" s="37" t="str">
        <f>VLOOKUP(Таблица1[[#This Row],[ИД]],R$1:S$400,2,FALSE)</f>
        <v>Энергия тепловая, отпущенная котельными</v>
      </c>
      <c r="T803" s="37" t="str">
        <f>VLOOKUP(Таблица1[[#This Row],[ОКЕИ]],'для единиц измирения'!$G$4:$H$1900,2,FALSE)</f>
        <v>тыс. Гкал</v>
      </c>
      <c r="U803" s="38" t="str">
        <f>LEFT(Таблица1[[#This Row],[ОКПД]],2)</f>
        <v>35</v>
      </c>
    </row>
    <row r="804" spans="1:21" hidden="1" x14ac:dyDescent="0.25">
      <c r="A804" s="39">
        <v>45017</v>
      </c>
      <c r="B804" s="40" t="s">
        <v>17</v>
      </c>
      <c r="C804" s="40" t="s">
        <v>18</v>
      </c>
      <c r="D804" s="40" t="s">
        <v>351</v>
      </c>
      <c r="E804" s="40" t="s">
        <v>20</v>
      </c>
      <c r="F804" s="40">
        <v>247</v>
      </c>
      <c r="G804" s="40" t="s">
        <v>298</v>
      </c>
      <c r="H804" s="40" t="s">
        <v>275</v>
      </c>
      <c r="I804" s="40">
        <v>1</v>
      </c>
      <c r="J804" s="40">
        <v>0</v>
      </c>
      <c r="K804" s="40">
        <v>0</v>
      </c>
      <c r="L804" s="40">
        <v>0</v>
      </c>
      <c r="M804" s="40">
        <v>0</v>
      </c>
      <c r="N804" s="40">
        <v>0</v>
      </c>
      <c r="O804" s="40"/>
      <c r="P804" s="40"/>
      <c r="Q804" s="40"/>
      <c r="R804" s="40" t="str">
        <f t="shared" si="12"/>
        <v>35.11.10.140_247</v>
      </c>
      <c r="S804" s="40" t="str">
        <f>VLOOKUP(Таблица1[[#This Row],[ИД]],R$1:S$132,2,FALSE)</f>
        <v>Пар и горячая вода</v>
      </c>
      <c r="T804" s="40" t="str">
        <f>VLOOKUP(Таблица1[[#This Row],[ОКЕИ]],'для единиц измирения'!$G$4:$H$1900,2,FALSE)</f>
        <v>тыс. Гкал</v>
      </c>
      <c r="U804" s="41" t="str">
        <f>LEFT(Таблица1[[#This Row],[ОКПД]],2)</f>
        <v>35</v>
      </c>
    </row>
    <row r="805" spans="1:21" hidden="1" x14ac:dyDescent="0.25">
      <c r="A805" s="36">
        <v>45017</v>
      </c>
      <c r="B805" s="37" t="s">
        <v>17</v>
      </c>
      <c r="C805" s="37" t="s">
        <v>18</v>
      </c>
      <c r="D805" s="37" t="s">
        <v>19</v>
      </c>
      <c r="E805" s="37" t="s">
        <v>20</v>
      </c>
      <c r="F805" s="37">
        <v>247</v>
      </c>
      <c r="G805" s="37" t="s">
        <v>298</v>
      </c>
      <c r="H805" s="37" t="s">
        <v>275</v>
      </c>
      <c r="I805" s="37">
        <v>1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170.46979865771812</v>
      </c>
      <c r="P805" s="37">
        <v>100</v>
      </c>
      <c r="Q805" s="37">
        <v>102.91390728476821</v>
      </c>
      <c r="R805" s="40" t="str">
        <f t="shared" si="12"/>
        <v>35.11.10.140_247</v>
      </c>
      <c r="S805" s="37" t="str">
        <f>VLOOKUP(Таблица1[[#This Row],[ИД]],R$1:S$132,2,FALSE)</f>
        <v>Энергия тепловая, отпущенная электростанциями</v>
      </c>
      <c r="T805" s="37" t="str">
        <f>VLOOKUP(Таблица1[[#This Row],[ОКЕИ]],'для единиц измирения'!$G$4:$H$1900,2,FALSE)</f>
        <v>тыс. Гкал</v>
      </c>
      <c r="U805" s="38" t="str">
        <f>LEFT(Таблица1[[#This Row],[ОКПД]],2)</f>
        <v>35</v>
      </c>
    </row>
    <row r="806" spans="1:21" hidden="1" x14ac:dyDescent="0.25">
      <c r="A806" s="39">
        <v>45017</v>
      </c>
      <c r="B806" s="40" t="s">
        <v>17</v>
      </c>
      <c r="C806" s="40" t="s">
        <v>18</v>
      </c>
      <c r="D806" s="40" t="s">
        <v>19</v>
      </c>
      <c r="E806" s="40" t="s">
        <v>20</v>
      </c>
      <c r="F806" s="40">
        <v>247</v>
      </c>
      <c r="G806" s="40" t="s">
        <v>298</v>
      </c>
      <c r="H806" s="40" t="s">
        <v>277</v>
      </c>
      <c r="I806" s="40"/>
      <c r="J806" s="40"/>
      <c r="K806" s="40"/>
      <c r="L806" s="40"/>
      <c r="M806" s="40">
        <v>2.1999999999999999E-2</v>
      </c>
      <c r="N806" s="40"/>
      <c r="O806" s="40"/>
      <c r="P806" s="40"/>
      <c r="Q806" s="40"/>
      <c r="R806" s="40" t="str">
        <f t="shared" si="12"/>
        <v>35.11.10.141_247</v>
      </c>
      <c r="S806" s="40" t="e">
        <f>VLOOKUP(Таблица1[[#This Row],[ИД]],R$1:S$132,2,FALSE)</f>
        <v>#N/A</v>
      </c>
      <c r="T806" s="40" t="str">
        <f>VLOOKUP(Таблица1[[#This Row],[ОКЕИ]],'для единиц измирения'!$G$4:$H$1900,2,FALSE)</f>
        <v>тонн</v>
      </c>
      <c r="U806" s="41" t="str">
        <f>LEFT(Таблица1[[#This Row],[ОКПД]],2)</f>
        <v>10</v>
      </c>
    </row>
    <row r="807" spans="1:21" hidden="1" x14ac:dyDescent="0.25">
      <c r="A807" s="36">
        <v>45017</v>
      </c>
      <c r="B807" s="37" t="s">
        <v>17</v>
      </c>
      <c r="C807" s="37" t="s">
        <v>18</v>
      </c>
      <c r="D807" s="37" t="s">
        <v>19</v>
      </c>
      <c r="E807" s="37" t="s">
        <v>20</v>
      </c>
      <c r="F807" s="37">
        <v>247</v>
      </c>
      <c r="G807" s="37" t="s">
        <v>298</v>
      </c>
      <c r="H807" s="37" t="s">
        <v>279</v>
      </c>
      <c r="I807" s="37">
        <v>1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170.46979865771812</v>
      </c>
      <c r="P807" s="37">
        <v>100</v>
      </c>
      <c r="Q807" s="37">
        <v>100</v>
      </c>
      <c r="R807" s="40" t="str">
        <f t="shared" si="12"/>
        <v>35.11.10.142_247</v>
      </c>
      <c r="S807" s="37" t="e">
        <f>VLOOKUP(Таблица1[[#This Row],[ИД]],R$1:S$132,2,FALSE)</f>
        <v>#N/A</v>
      </c>
      <c r="T807" s="37" t="str">
        <f>VLOOKUP(Таблица1[[#This Row],[ОКЕИ]],'для единиц измирения'!$G$4:$H$1900,2,FALSE)</f>
        <v>тонн</v>
      </c>
      <c r="U807" s="38" t="str">
        <f>LEFT(Таблица1[[#This Row],[ОКПД]],2)</f>
        <v>10</v>
      </c>
    </row>
    <row r="808" spans="1:21" hidden="1" x14ac:dyDescent="0.25">
      <c r="A808" s="39">
        <v>45017</v>
      </c>
      <c r="B808" s="40" t="s">
        <v>17</v>
      </c>
      <c r="C808" s="40" t="s">
        <v>18</v>
      </c>
      <c r="D808" s="40" t="s">
        <v>351</v>
      </c>
      <c r="E808" s="40" t="s">
        <v>20</v>
      </c>
      <c r="F808" s="40">
        <v>247</v>
      </c>
      <c r="G808" s="40" t="s">
        <v>298</v>
      </c>
      <c r="H808" s="40" t="s">
        <v>279</v>
      </c>
      <c r="I808" s="40">
        <v>1</v>
      </c>
      <c r="J808" s="40">
        <v>0</v>
      </c>
      <c r="K808" s="40">
        <v>0</v>
      </c>
      <c r="L808" s="40">
        <v>0</v>
      </c>
      <c r="M808" s="40">
        <v>0</v>
      </c>
      <c r="N808" s="40">
        <v>0</v>
      </c>
      <c r="O808" s="40"/>
      <c r="P808" s="40"/>
      <c r="Q808" s="40"/>
      <c r="R808" s="40" t="str">
        <f t="shared" si="12"/>
        <v>35.11.10.142_247</v>
      </c>
      <c r="S808" s="40" t="str">
        <f>VLOOKUP(Таблица1[[#This Row],[ИД]],R$1:S$132,2,FALSE)</f>
        <v>Энергия тепловая, отпущенная атомными электростанциями (АЭС)</v>
      </c>
      <c r="T808" s="40" t="str">
        <f>VLOOKUP(Таблица1[[#This Row],[ОКЕИ]],'для единиц измирения'!$G$4:$H$1900,2,FALSE)</f>
        <v>тыс. Гкал</v>
      </c>
      <c r="U808" s="41" t="str">
        <f>LEFT(Таблица1[[#This Row],[ОКПД]],2)</f>
        <v>35</v>
      </c>
    </row>
    <row r="809" spans="1:21" hidden="1" x14ac:dyDescent="0.25">
      <c r="A809" s="36">
        <v>45017</v>
      </c>
      <c r="B809" s="37" t="s">
        <v>17</v>
      </c>
      <c r="C809" s="37" t="s">
        <v>18</v>
      </c>
      <c r="D809" s="37" t="s">
        <v>351</v>
      </c>
      <c r="E809" s="37" t="s">
        <v>20</v>
      </c>
      <c r="F809" s="37">
        <v>234</v>
      </c>
      <c r="G809" s="37" t="s">
        <v>298</v>
      </c>
      <c r="H809" s="37" t="s">
        <v>282</v>
      </c>
      <c r="I809" s="37">
        <v>34</v>
      </c>
      <c r="J809" s="37"/>
      <c r="K809" s="37"/>
      <c r="L809" s="37"/>
      <c r="M809" s="37"/>
      <c r="N809" s="37"/>
      <c r="O809" s="37"/>
      <c r="P809" s="37"/>
      <c r="Q809" s="37"/>
      <c r="R809" s="40" t="str">
        <f t="shared" si="12"/>
        <v>35.30.11_234</v>
      </c>
      <c r="S809" s="37" t="str">
        <f>VLOOKUP(Таблица1[[#This Row],[ИД]],R$1:S$132,2,FALSE)</f>
        <v>Рыба сушеная</v>
      </c>
      <c r="T809" s="37" t="str">
        <f>VLOOKUP(Таблица1[[#This Row],[ОКЕИ]],'для единиц измирения'!$G$4:$H$1900,2,FALSE)</f>
        <v>тонн</v>
      </c>
      <c r="U809" s="38" t="str">
        <f>LEFT(Таблица1[[#This Row],[ОКПД]],2)</f>
        <v>10</v>
      </c>
    </row>
    <row r="810" spans="1:21" hidden="1" x14ac:dyDescent="0.25">
      <c r="A810" s="39">
        <v>45017</v>
      </c>
      <c r="B810" s="40" t="s">
        <v>17</v>
      </c>
      <c r="C810" s="40" t="s">
        <v>18</v>
      </c>
      <c r="D810" s="40" t="s">
        <v>19</v>
      </c>
      <c r="E810" s="40" t="s">
        <v>20</v>
      </c>
      <c r="F810" s="40">
        <v>234</v>
      </c>
      <c r="G810" s="40" t="s">
        <v>298</v>
      </c>
      <c r="H810" s="40" t="s">
        <v>282</v>
      </c>
      <c r="I810" s="40">
        <v>34</v>
      </c>
      <c r="J810" s="40">
        <v>106.134</v>
      </c>
      <c r="K810" s="40">
        <v>131.38200000000001</v>
      </c>
      <c r="L810" s="40">
        <v>103.551</v>
      </c>
      <c r="M810" s="40">
        <v>513.125</v>
      </c>
      <c r="N810" s="40">
        <v>502.01100000000002</v>
      </c>
      <c r="O810" s="40">
        <v>80.782755628624926</v>
      </c>
      <c r="P810" s="40">
        <v>102.49442303792334</v>
      </c>
      <c r="Q810" s="40">
        <v>102.21389571144856</v>
      </c>
      <c r="R810" s="40" t="str">
        <f t="shared" si="12"/>
        <v>35.30.11_234</v>
      </c>
      <c r="S810" s="40" t="str">
        <f>VLOOKUP(Таблица1[[#This Row],[ИД]],R$1:S$132,2,FALSE)</f>
        <v>Продукты из мяса птицы</v>
      </c>
      <c r="T810" s="40" t="str">
        <f>VLOOKUP(Таблица1[[#This Row],[ОКЕИ]],'для единиц измирения'!$G$4:$H$1900,2,FALSE)</f>
        <v>тонн</v>
      </c>
      <c r="U810" s="41" t="str">
        <f>LEFT(Таблица1[[#This Row],[ОКПД]],2)</f>
        <v>10</v>
      </c>
    </row>
    <row r="811" spans="1:21" hidden="1" x14ac:dyDescent="0.25">
      <c r="A811" s="36">
        <v>45017</v>
      </c>
      <c r="B811" s="37" t="s">
        <v>17</v>
      </c>
      <c r="C811" s="37" t="s">
        <v>18</v>
      </c>
      <c r="D811" s="37" t="s">
        <v>351</v>
      </c>
      <c r="E811" s="37" t="s">
        <v>20</v>
      </c>
      <c r="F811" s="37">
        <v>234</v>
      </c>
      <c r="G811" s="37" t="s">
        <v>298</v>
      </c>
      <c r="H811" s="37" t="s">
        <v>286</v>
      </c>
      <c r="I811" s="37">
        <v>5</v>
      </c>
      <c r="J811" s="37"/>
      <c r="K811" s="37"/>
      <c r="L811" s="37"/>
      <c r="M811" s="37"/>
      <c r="N811" s="37"/>
      <c r="O811" s="37"/>
      <c r="P811" s="37"/>
      <c r="Q811" s="37"/>
      <c r="R811" s="40" t="str">
        <f t="shared" si="12"/>
        <v>35.30.11.110_234</v>
      </c>
      <c r="S811" s="37" t="e">
        <f>VLOOKUP(Таблица1[[#This Row],[ИД]],R$1:S$132,2,FALSE)</f>
        <v>#N/A</v>
      </c>
      <c r="T811" s="37" t="str">
        <f>VLOOKUP(Таблица1[[#This Row],[ОКЕИ]],'для единиц измирения'!$G$4:$H$1900,2,FALSE)</f>
        <v>штук</v>
      </c>
      <c r="U811" s="38" t="str">
        <f>LEFT(Таблица1[[#This Row],[ОКПД]],2)</f>
        <v>31</v>
      </c>
    </row>
    <row r="812" spans="1:21" hidden="1" x14ac:dyDescent="0.25">
      <c r="A812" s="39">
        <v>45017</v>
      </c>
      <c r="B812" s="40" t="s">
        <v>17</v>
      </c>
      <c r="C812" s="40" t="s">
        <v>18</v>
      </c>
      <c r="D812" s="40" t="s">
        <v>19</v>
      </c>
      <c r="E812" s="40" t="s">
        <v>20</v>
      </c>
      <c r="F812" s="40">
        <v>234</v>
      </c>
      <c r="G812" s="40" t="s">
        <v>298</v>
      </c>
      <c r="H812" s="40" t="s">
        <v>286</v>
      </c>
      <c r="I812" s="40">
        <v>5</v>
      </c>
      <c r="J812" s="40">
        <v>58.16</v>
      </c>
      <c r="K812" s="40">
        <v>70.739000000000004</v>
      </c>
      <c r="L812" s="40">
        <v>56.128999999999998</v>
      </c>
      <c r="M812" s="40">
        <v>280.64600000000002</v>
      </c>
      <c r="N812" s="40">
        <v>278.67500000000001</v>
      </c>
      <c r="O812" s="40">
        <v>82.21772996508291</v>
      </c>
      <c r="P812" s="40">
        <v>103.61845035543124</v>
      </c>
      <c r="Q812" s="40">
        <v>100.70727550013457</v>
      </c>
      <c r="R812" s="40" t="str">
        <f t="shared" si="12"/>
        <v>35.30.11.110_234</v>
      </c>
      <c r="S812" s="40" t="e">
        <f>VLOOKUP(Таблица1[[#This Row],[ИД]],R$1:S$132,2,FALSE)</f>
        <v>#N/A</v>
      </c>
      <c r="T812" s="40" t="str">
        <f>VLOOKUP(Таблица1[[#This Row],[ОКЕИ]],'для единиц измирения'!$G$4:$H$1900,2,FALSE)</f>
        <v>тыс.руб</v>
      </c>
      <c r="U812" s="41" t="str">
        <f>LEFT(Таблица1[[#This Row],[ОКПД]],2)</f>
        <v>31</v>
      </c>
    </row>
    <row r="813" spans="1:21" hidden="1" x14ac:dyDescent="0.25">
      <c r="A813" s="36">
        <v>45017</v>
      </c>
      <c r="B813" s="37" t="s">
        <v>17</v>
      </c>
      <c r="C813" s="37" t="s">
        <v>18</v>
      </c>
      <c r="D813" s="37" t="s">
        <v>351</v>
      </c>
      <c r="E813" s="37" t="s">
        <v>20</v>
      </c>
      <c r="F813" s="37">
        <v>234</v>
      </c>
      <c r="G813" s="37" t="s">
        <v>298</v>
      </c>
      <c r="H813" s="37" t="s">
        <v>289</v>
      </c>
      <c r="I813" s="37">
        <v>3</v>
      </c>
      <c r="J813" s="37"/>
      <c r="K813" s="37"/>
      <c r="L813" s="37"/>
      <c r="M813" s="37"/>
      <c r="N813" s="37"/>
      <c r="O813" s="37"/>
      <c r="P813" s="37"/>
      <c r="Q813" s="37"/>
      <c r="R813" s="40" t="str">
        <f t="shared" si="12"/>
        <v>35.30.11.111_234</v>
      </c>
      <c r="S813" s="37" t="str">
        <f>VLOOKUP(Таблица1[[#This Row],[ИД]],R$1:S$132,2,FALSE)</f>
        <v>Газ горючий природный (газ естественный)</v>
      </c>
      <c r="T813" s="37" t="str">
        <f>VLOOKUP(Таблица1[[#This Row],[ОКЕИ]],'для единиц измирения'!$G$4:$H$1900,2,FALSE)</f>
        <v>млн.м3</v>
      </c>
      <c r="U813" s="38" t="str">
        <f>LEFT(Таблица1[[#This Row],[ОКПД]],2)</f>
        <v>06</v>
      </c>
    </row>
    <row r="814" spans="1:21" hidden="1" x14ac:dyDescent="0.25">
      <c r="A814" s="39">
        <v>45017</v>
      </c>
      <c r="B814" s="40" t="s">
        <v>17</v>
      </c>
      <c r="C814" s="40" t="s">
        <v>18</v>
      </c>
      <c r="D814" s="40" t="s">
        <v>19</v>
      </c>
      <c r="E814" s="40" t="s">
        <v>20</v>
      </c>
      <c r="F814" s="40">
        <v>234</v>
      </c>
      <c r="G814" s="40" t="s">
        <v>298</v>
      </c>
      <c r="H814" s="40" t="s">
        <v>289</v>
      </c>
      <c r="I814" s="40">
        <v>3</v>
      </c>
      <c r="J814" s="40">
        <v>32.773000000000003</v>
      </c>
      <c r="K814" s="40">
        <v>38.445999999999998</v>
      </c>
      <c r="L814" s="40">
        <v>35.322000000000003</v>
      </c>
      <c r="M814" s="40">
        <v>151.96799999999999</v>
      </c>
      <c r="N814" s="40">
        <v>175.41900000000001</v>
      </c>
      <c r="O814" s="40">
        <v>85.244238672423663</v>
      </c>
      <c r="P814" s="40">
        <v>92.783534341203776</v>
      </c>
      <c r="Q814" s="40">
        <v>86.631436731482907</v>
      </c>
      <c r="R814" s="40" t="str">
        <f t="shared" si="12"/>
        <v>35.30.11.111_234</v>
      </c>
      <c r="S814" s="40" t="str">
        <f>VLOOKUP(Таблица1[[#This Row],[ИД]],R$1:S$132,2,FALSE)</f>
        <v>Газ природный и попутный</v>
      </c>
      <c r="T814" s="40" t="str">
        <f>VLOOKUP(Таблица1[[#This Row],[ОКЕИ]],'для единиц измирения'!$G$4:$H$1900,2,FALSE)</f>
        <v>млн.м3</v>
      </c>
      <c r="U814" s="41" t="str">
        <f>LEFT(Таблица1[[#This Row],[ОКПД]],2)</f>
        <v>06</v>
      </c>
    </row>
    <row r="815" spans="1:21" hidden="1" x14ac:dyDescent="0.25">
      <c r="A815" s="36">
        <v>45017</v>
      </c>
      <c r="B815" s="37" t="s">
        <v>17</v>
      </c>
      <c r="C815" s="37" t="s">
        <v>18</v>
      </c>
      <c r="D815" s="37" t="s">
        <v>19</v>
      </c>
      <c r="E815" s="37" t="s">
        <v>20</v>
      </c>
      <c r="F815" s="37">
        <v>234</v>
      </c>
      <c r="G815" s="37" t="s">
        <v>298</v>
      </c>
      <c r="H815" s="37" t="s">
        <v>336</v>
      </c>
      <c r="I815" s="37">
        <v>2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78.614560431053164</v>
      </c>
      <c r="P815" s="37">
        <v>122.01182294420147</v>
      </c>
      <c r="Q815" s="37">
        <v>123.69741225691486</v>
      </c>
      <c r="R815" s="40" t="str">
        <f t="shared" si="12"/>
        <v>35.30.11.112_234</v>
      </c>
      <c r="S815" s="37" t="str">
        <f>VLOOKUP(Таблица1[[#This Row],[ИД]],R$1:S$132,2,FALSE)</f>
        <v>Беспозвоночные водные мороженые, сушеные, соленые или в рассоле, копченые прочие</v>
      </c>
      <c r="T815" s="37" t="str">
        <f>VLOOKUP(Таблица1[[#This Row],[ОКЕИ]],'для единиц измирения'!$G$4:$H$1900,2,FALSE)</f>
        <v>тонн</v>
      </c>
      <c r="U815" s="38" t="str">
        <f>LEFT(Таблица1[[#This Row],[ОКПД]],2)</f>
        <v>10</v>
      </c>
    </row>
    <row r="816" spans="1:21" hidden="1" x14ac:dyDescent="0.25">
      <c r="A816" s="39">
        <v>45017</v>
      </c>
      <c r="B816" s="40" t="s">
        <v>17</v>
      </c>
      <c r="C816" s="40" t="s">
        <v>18</v>
      </c>
      <c r="D816" s="40" t="s">
        <v>351</v>
      </c>
      <c r="E816" s="40" t="s">
        <v>20</v>
      </c>
      <c r="F816" s="40">
        <v>234</v>
      </c>
      <c r="G816" s="40" t="s">
        <v>298</v>
      </c>
      <c r="H816" s="40" t="s">
        <v>336</v>
      </c>
      <c r="I816" s="40">
        <v>2</v>
      </c>
      <c r="J816" s="40">
        <v>0</v>
      </c>
      <c r="K816" s="40">
        <v>0</v>
      </c>
      <c r="L816" s="40">
        <v>0</v>
      </c>
      <c r="M816" s="40">
        <v>0</v>
      </c>
      <c r="N816" s="40">
        <v>0</v>
      </c>
      <c r="O816" s="40"/>
      <c r="P816" s="40"/>
      <c r="Q816" s="40"/>
      <c r="R816" s="40" t="str">
        <f t="shared" si="12"/>
        <v>35.30.11.112_234</v>
      </c>
      <c r="S816" s="40" t="str">
        <f>VLOOKUP(Таблица1[[#This Row],[ИД]],R$1:S$132,2,FALSE)</f>
        <v>Энергия тепловая, отпущенная электрокотлами</v>
      </c>
      <c r="T816" s="40" t="str">
        <f>VLOOKUP(Таблица1[[#This Row],[ОКЕИ]],'для единиц измирения'!$G$4:$H$1900,2,FALSE)</f>
        <v>тыс. Гкал</v>
      </c>
      <c r="U816" s="41" t="str">
        <f>LEFT(Таблица1[[#This Row],[ОКПД]],2)</f>
        <v>35</v>
      </c>
    </row>
    <row r="817" spans="1:21" hidden="1" x14ac:dyDescent="0.25">
      <c r="A817" s="36">
        <v>45017</v>
      </c>
      <c r="B817" s="37" t="s">
        <v>17</v>
      </c>
      <c r="C817" s="37" t="s">
        <v>18</v>
      </c>
      <c r="D817" s="37" t="s">
        <v>19</v>
      </c>
      <c r="E817" s="37" t="s">
        <v>20</v>
      </c>
      <c r="F817" s="37">
        <v>234</v>
      </c>
      <c r="G817" s="37" t="s">
        <v>298</v>
      </c>
      <c r="H817" s="37" t="s">
        <v>338</v>
      </c>
      <c r="I817" s="37"/>
      <c r="J817" s="37"/>
      <c r="K817" s="37"/>
      <c r="L817" s="37"/>
      <c r="M817" s="37">
        <v>0.95299999999999996</v>
      </c>
      <c r="N817" s="37"/>
      <c r="O817" s="37"/>
      <c r="P817" s="37"/>
      <c r="Q817" s="37"/>
      <c r="R817" s="40" t="str">
        <f t="shared" si="12"/>
        <v>35.30.11.119_234</v>
      </c>
      <c r="S817" s="37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817" s="37" t="str">
        <f>VLOOKUP(Таблица1[[#This Row],[ОКЕИ]],'для единиц измирения'!$G$4:$H$1900,2,FALSE)</f>
        <v>тонн</v>
      </c>
      <c r="U817" s="38" t="str">
        <f>LEFT(Таблица1[[#This Row],[ОКПД]],2)</f>
        <v>10</v>
      </c>
    </row>
    <row r="818" spans="1:21" hidden="1" x14ac:dyDescent="0.25">
      <c r="A818" s="39">
        <v>45017</v>
      </c>
      <c r="B818" s="40" t="s">
        <v>17</v>
      </c>
      <c r="C818" s="40" t="s">
        <v>18</v>
      </c>
      <c r="D818" s="40" t="s">
        <v>351</v>
      </c>
      <c r="E818" s="40" t="s">
        <v>20</v>
      </c>
      <c r="F818" s="40">
        <v>234</v>
      </c>
      <c r="G818" s="40" t="s">
        <v>298</v>
      </c>
      <c r="H818" s="40" t="s">
        <v>291</v>
      </c>
      <c r="I818" s="40">
        <v>28</v>
      </c>
      <c r="J818" s="40"/>
      <c r="K818" s="40"/>
      <c r="L818" s="40"/>
      <c r="M818" s="40"/>
      <c r="N818" s="40"/>
      <c r="O818" s="40"/>
      <c r="P818" s="40"/>
      <c r="Q818" s="40"/>
      <c r="R818" s="40" t="str">
        <f t="shared" si="12"/>
        <v>35.30.11.120_234</v>
      </c>
      <c r="S818" s="40" t="str">
        <f>VLOOKUP(Таблица1[[#This Row],[ИД]],R$1:S$132,2,FALSE)</f>
        <v>Мясо рыбы (включая фарш) мороженое</v>
      </c>
      <c r="T818" s="40" t="str">
        <f>VLOOKUP(Таблица1[[#This Row],[ОКЕИ]],'для единиц измирения'!$G$4:$H$1900,2,FALSE)</f>
        <v>тонн</v>
      </c>
      <c r="U818" s="41" t="str">
        <f>LEFT(Таблица1[[#This Row],[ОКПД]],2)</f>
        <v>10</v>
      </c>
    </row>
    <row r="819" spans="1:21" hidden="1" x14ac:dyDescent="0.25">
      <c r="A819" s="36">
        <v>45017</v>
      </c>
      <c r="B819" s="37" t="s">
        <v>17</v>
      </c>
      <c r="C819" s="37" t="s">
        <v>18</v>
      </c>
      <c r="D819" s="37" t="s">
        <v>19</v>
      </c>
      <c r="E819" s="37" t="s">
        <v>20</v>
      </c>
      <c r="F819" s="37">
        <v>234</v>
      </c>
      <c r="G819" s="37" t="s">
        <v>298</v>
      </c>
      <c r="H819" s="37" t="s">
        <v>291</v>
      </c>
      <c r="I819" s="37">
        <v>28</v>
      </c>
      <c r="J819" s="37">
        <v>47.457000000000001</v>
      </c>
      <c r="K819" s="37">
        <v>59.862000000000002</v>
      </c>
      <c r="L819" s="37">
        <v>46.779000000000003</v>
      </c>
      <c r="M819" s="37">
        <v>229.398</v>
      </c>
      <c r="N819" s="37">
        <v>220.53800000000001</v>
      </c>
      <c r="O819" s="37">
        <v>79.277337877117375</v>
      </c>
      <c r="P819" s="37">
        <v>101.44936830629129</v>
      </c>
      <c r="Q819" s="37">
        <v>104.01744824021257</v>
      </c>
      <c r="R819" s="40" t="str">
        <f t="shared" si="12"/>
        <v>35.30.11.120_234</v>
      </c>
      <c r="S819" s="37" t="str">
        <f>VLOOKUP(Таблица1[[#This Row],[ИД]],R$1:S$132,2,FALSE)</f>
        <v>Продукция из рыбы свежая, охлажденная или мороженая</v>
      </c>
      <c r="T819" s="37" t="str">
        <f>VLOOKUP(Таблица1[[#This Row],[ОКЕИ]],'для единиц измирения'!$G$4:$H$1900,2,FALSE)</f>
        <v>тонн</v>
      </c>
      <c r="U819" s="38" t="str">
        <f>LEFT(Таблица1[[#This Row],[ОКПД]],2)</f>
        <v>10</v>
      </c>
    </row>
    <row r="820" spans="1:21" hidden="1" x14ac:dyDescent="0.25">
      <c r="A820" s="39">
        <v>45017</v>
      </c>
      <c r="B820" s="40" t="s">
        <v>17</v>
      </c>
      <c r="C820" s="40" t="s">
        <v>18</v>
      </c>
      <c r="D820" s="40" t="s">
        <v>19</v>
      </c>
      <c r="E820" s="40" t="s">
        <v>20</v>
      </c>
      <c r="F820" s="40">
        <v>234</v>
      </c>
      <c r="G820" s="40" t="s">
        <v>298</v>
      </c>
      <c r="H820" s="40" t="s">
        <v>294</v>
      </c>
      <c r="I820" s="40">
        <v>2</v>
      </c>
      <c r="J820" s="40">
        <v>0</v>
      </c>
      <c r="K820" s="40">
        <v>0</v>
      </c>
      <c r="L820" s="40">
        <v>0</v>
      </c>
      <c r="M820" s="40">
        <v>0</v>
      </c>
      <c r="N820" s="40">
        <v>0</v>
      </c>
      <c r="O820" s="40">
        <v>66.197183098591552</v>
      </c>
      <c r="P820" s="40">
        <v>80.404354587869364</v>
      </c>
      <c r="Q820" s="40">
        <v>110.1143674052895</v>
      </c>
      <c r="R820" s="40" t="str">
        <f t="shared" si="12"/>
        <v>35.30.11.130_234</v>
      </c>
      <c r="S820" s="40" t="str">
        <f>VLOOKUP(Таблица1[[#This Row],[ИД]],R$1:S$132,2,FALSE)</f>
        <v>Рыба мороженая</v>
      </c>
      <c r="T820" s="40" t="str">
        <f>VLOOKUP(Таблица1[[#This Row],[ОКЕИ]],'для единиц измирения'!$G$4:$H$1900,2,FALSE)</f>
        <v>тонн</v>
      </c>
      <c r="U820" s="41" t="str">
        <f>LEFT(Таблица1[[#This Row],[ОКПД]],2)</f>
        <v>10</v>
      </c>
    </row>
    <row r="821" spans="1:21" hidden="1" x14ac:dyDescent="0.25">
      <c r="A821" s="36">
        <v>45017</v>
      </c>
      <c r="B821" s="37" t="s">
        <v>17</v>
      </c>
      <c r="C821" s="37" t="s">
        <v>18</v>
      </c>
      <c r="D821" s="37" t="s">
        <v>351</v>
      </c>
      <c r="E821" s="37" t="s">
        <v>20</v>
      </c>
      <c r="F821" s="37">
        <v>234</v>
      </c>
      <c r="G821" s="37" t="s">
        <v>298</v>
      </c>
      <c r="H821" s="37" t="s">
        <v>294</v>
      </c>
      <c r="I821" s="37">
        <v>2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/>
      <c r="P821" s="37"/>
      <c r="Q821" s="37"/>
      <c r="R821" s="40" t="str">
        <f t="shared" si="12"/>
        <v>35.30.11.130_234</v>
      </c>
      <c r="S821" s="37" t="str">
        <f>VLOOKUP(Таблица1[[#This Row],[ИД]],R$1:S$132,2,FALSE)</f>
        <v>Уголь каменный</v>
      </c>
      <c r="T821" s="37" t="str">
        <f>VLOOKUP(Таблица1[[#This Row],[ОКЕИ]],'для единиц измирения'!$G$4:$H$1900,2,FALSE)</f>
        <v>тыс. тонн</v>
      </c>
      <c r="U821" s="38" t="str">
        <f>LEFT(Таблица1[[#This Row],[ОКПД]],2)</f>
        <v>05</v>
      </c>
    </row>
    <row r="822" spans="1:21" hidden="1" x14ac:dyDescent="0.25">
      <c r="A822" s="39">
        <v>45047</v>
      </c>
      <c r="B822" s="40" t="s">
        <v>17</v>
      </c>
      <c r="C822" s="40">
        <v>53</v>
      </c>
      <c r="D822" s="40">
        <v>10</v>
      </c>
      <c r="E822" s="40" t="s">
        <v>20</v>
      </c>
      <c r="F822" s="40">
        <v>169</v>
      </c>
      <c r="G822" s="40" t="s">
        <v>298</v>
      </c>
      <c r="H822" s="40" t="s">
        <v>26</v>
      </c>
      <c r="I822" s="40">
        <v>1</v>
      </c>
      <c r="J822" s="40">
        <v>0</v>
      </c>
      <c r="K822" s="40">
        <v>0</v>
      </c>
      <c r="L822" s="40">
        <v>0</v>
      </c>
      <c r="M822" s="40">
        <v>0</v>
      </c>
      <c r="N822" s="40">
        <v>0</v>
      </c>
      <c r="O822" s="40">
        <v>113.49206349206349</v>
      </c>
      <c r="P822" s="40">
        <v>148.95833333333334</v>
      </c>
      <c r="Q822" s="40">
        <v>104.08163265306122</v>
      </c>
      <c r="R822" s="40" t="str">
        <f t="shared" si="12"/>
        <v>05.10.10.101.АГ_169</v>
      </c>
      <c r="S822" s="40" t="str">
        <f>VLOOKUP(Таблица1[[#This Row],[ИД]],R$1:S$132,2,FALSE)</f>
        <v>Уголь коксующийся</v>
      </c>
      <c r="T822" s="40" t="str">
        <f>VLOOKUP(Таблица1[[#This Row],[ОКЕИ]],'для единиц измирения'!$G$4:$H$1900,2,FALSE)</f>
        <v>тыс. тонн</v>
      </c>
      <c r="U822" s="41" t="str">
        <f>LEFT(Таблица1[[#This Row],[ОКПД]],2)</f>
        <v>05</v>
      </c>
    </row>
    <row r="823" spans="1:21" hidden="1" x14ac:dyDescent="0.25">
      <c r="A823" s="36">
        <v>45047</v>
      </c>
      <c r="B823" s="37" t="s">
        <v>17</v>
      </c>
      <c r="C823" s="37">
        <v>53</v>
      </c>
      <c r="D823" s="37">
        <v>10</v>
      </c>
      <c r="E823" s="37" t="s">
        <v>20</v>
      </c>
      <c r="F823" s="37">
        <v>169</v>
      </c>
      <c r="G823" s="37" t="s">
        <v>298</v>
      </c>
      <c r="H823" s="37" t="s">
        <v>299</v>
      </c>
      <c r="I823" s="37">
        <v>1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113.49206349206349</v>
      </c>
      <c r="P823" s="37">
        <v>148.95833333333334</v>
      </c>
      <c r="Q823" s="37">
        <v>104.08163265306122</v>
      </c>
      <c r="R823" s="40" t="str">
        <f t="shared" si="12"/>
        <v>05.10.10.120_169</v>
      </c>
      <c r="S823" s="37" t="str">
        <f>VLOOKUP(Таблица1[[#This Row],[ИД]],R$1:S$132,2,FALSE)</f>
        <v>Уголь  и антрацит обогащенные</v>
      </c>
      <c r="T823" s="37" t="str">
        <f>VLOOKUP(Таблица1[[#This Row],[ОКЕИ]],'для единиц измирения'!$G$4:$H$1900,2,FALSE)</f>
        <v>тыс. тонн</v>
      </c>
      <c r="U823" s="38" t="str">
        <f>LEFT(Таблица1[[#This Row],[ОКПД]],2)</f>
        <v>05</v>
      </c>
    </row>
    <row r="824" spans="1:21" hidden="1" x14ac:dyDescent="0.25">
      <c r="A824" s="39">
        <v>45047</v>
      </c>
      <c r="B824" s="40" t="s">
        <v>17</v>
      </c>
      <c r="C824" s="40">
        <v>53</v>
      </c>
      <c r="D824" s="40">
        <v>10</v>
      </c>
      <c r="E824" s="40" t="s">
        <v>20</v>
      </c>
      <c r="F824" s="40">
        <v>169</v>
      </c>
      <c r="G824" s="40" t="s">
        <v>298</v>
      </c>
      <c r="H824" s="40" t="s">
        <v>30</v>
      </c>
      <c r="I824" s="40">
        <v>1</v>
      </c>
      <c r="J824" s="40">
        <v>0</v>
      </c>
      <c r="K824" s="40">
        <v>0</v>
      </c>
      <c r="L824" s="40">
        <v>0</v>
      </c>
      <c r="M824" s="40">
        <v>0</v>
      </c>
      <c r="N824" s="40">
        <v>0</v>
      </c>
      <c r="O824" s="40">
        <v>90.566037735849051</v>
      </c>
      <c r="P824" s="40">
        <v>154.83870967741936</v>
      </c>
      <c r="Q824" s="40">
        <v>398.27586206896552</v>
      </c>
      <c r="R824" s="40" t="str">
        <f t="shared" si="12"/>
        <v>05.10.10.140_169</v>
      </c>
      <c r="S824" s="40" t="str">
        <f>VLOOKUP(Таблица1[[#This Row],[ИД]],R$1:S$132,2,FALSE)</f>
        <v>Уголь коксующийся обогащенный</v>
      </c>
      <c r="T824" s="40" t="str">
        <f>VLOOKUP(Таблица1[[#This Row],[ОКЕИ]],'для единиц измирения'!$G$4:$H$1900,2,FALSE)</f>
        <v>тыс. тонн</v>
      </c>
      <c r="U824" s="41" t="str">
        <f>LEFT(Таблица1[[#This Row],[ОКПД]],2)</f>
        <v>05</v>
      </c>
    </row>
    <row r="825" spans="1:21" hidden="1" x14ac:dyDescent="0.25">
      <c r="A825" s="36">
        <v>45047</v>
      </c>
      <c r="B825" s="37" t="s">
        <v>17</v>
      </c>
      <c r="C825" s="37">
        <v>53</v>
      </c>
      <c r="D825" s="37">
        <v>10</v>
      </c>
      <c r="E825" s="37" t="s">
        <v>20</v>
      </c>
      <c r="F825" s="37">
        <v>169</v>
      </c>
      <c r="G825" s="37" t="s">
        <v>298</v>
      </c>
      <c r="H825" s="37" t="s">
        <v>302</v>
      </c>
      <c r="I825" s="37">
        <v>1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90.566037735849051</v>
      </c>
      <c r="P825" s="37">
        <v>154.83870967741936</v>
      </c>
      <c r="Q825" s="37">
        <v>398.27586206896552</v>
      </c>
      <c r="R825" s="40" t="str">
        <f t="shared" si="12"/>
        <v>05.10.10.142_169</v>
      </c>
      <c r="S825" s="37" t="str">
        <f>VLOOKUP(Таблица1[[#This Row],[ИД]],R$1:S$132,2,FALSE)</f>
        <v>Уголь каменный и бурый</v>
      </c>
      <c r="T825" s="37" t="str">
        <f>VLOOKUP(Таблица1[[#This Row],[ОКЕИ]],'для единиц измирения'!$G$4:$H$1900,2,FALSE)</f>
        <v>тыс. тонн</v>
      </c>
      <c r="U825" s="38" t="str">
        <f>LEFT(Таблица1[[#This Row],[ОКПД]],2)</f>
        <v>05</v>
      </c>
    </row>
    <row r="826" spans="1:21" hidden="1" x14ac:dyDescent="0.25">
      <c r="A826" s="39">
        <v>45047</v>
      </c>
      <c r="B826" s="40" t="s">
        <v>17</v>
      </c>
      <c r="C826" s="40">
        <v>53</v>
      </c>
      <c r="D826" s="40">
        <v>10</v>
      </c>
      <c r="E826" s="40" t="s">
        <v>20</v>
      </c>
      <c r="F826" s="40">
        <v>169</v>
      </c>
      <c r="G826" s="40" t="s">
        <v>298</v>
      </c>
      <c r="H826" s="40" t="s">
        <v>32</v>
      </c>
      <c r="I826" s="40">
        <v>2</v>
      </c>
      <c r="J826" s="40">
        <v>0</v>
      </c>
      <c r="K826" s="40">
        <v>0</v>
      </c>
      <c r="L826" s="40">
        <v>0</v>
      </c>
      <c r="M826" s="40">
        <v>0</v>
      </c>
      <c r="N826" s="40">
        <v>0</v>
      </c>
      <c r="O826" s="40">
        <v>109.79847116052814</v>
      </c>
      <c r="P826" s="40">
        <v>161.55419222903885</v>
      </c>
      <c r="Q826" s="40">
        <v>112.66733266733267</v>
      </c>
      <c r="R826" s="40" t="str">
        <f t="shared" si="12"/>
        <v>05.10.20.001.АГ_169</v>
      </c>
      <c r="S826" s="40" t="str">
        <f>VLOOKUP(Таблица1[[#This Row],[ИД]],R$1:S$132,2,FALSE)</f>
        <v xml:space="preserve">Уголь каменный и бурый обогащенный </v>
      </c>
      <c r="T826" s="40" t="str">
        <f>VLOOKUP(Таблица1[[#This Row],[ОКЕИ]],'для единиц измирения'!$G$4:$H$1900,2,FALSE)</f>
        <v>тыс. тонн</v>
      </c>
      <c r="U826" s="41" t="str">
        <f>LEFT(Таблица1[[#This Row],[ОКПД]],2)</f>
        <v>05</v>
      </c>
    </row>
    <row r="827" spans="1:21" hidden="1" x14ac:dyDescent="0.25">
      <c r="A827" s="36">
        <v>45047</v>
      </c>
      <c r="B827" s="37" t="s">
        <v>17</v>
      </c>
      <c r="C827" s="37">
        <v>53</v>
      </c>
      <c r="D827" s="37">
        <v>10</v>
      </c>
      <c r="E827" s="37" t="s">
        <v>20</v>
      </c>
      <c r="F827" s="37">
        <v>169</v>
      </c>
      <c r="G827" s="37" t="s">
        <v>298</v>
      </c>
      <c r="H827" s="37" t="s">
        <v>35</v>
      </c>
      <c r="I827" s="37">
        <v>1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90.566037735849051</v>
      </c>
      <c r="P827" s="37">
        <v>154.83870967741936</v>
      </c>
      <c r="Q827" s="37">
        <v>398.27586206896552</v>
      </c>
      <c r="R827" s="40" t="str">
        <f t="shared" si="12"/>
        <v>05.10.20.002.АГ_169</v>
      </c>
      <c r="S827" s="37" t="str">
        <f>VLOOKUP(Таблица1[[#This Row],[ИД]],R$1:S$132,2,FALSE)</f>
        <v>Уголь бурый рядовой (лигнит)</v>
      </c>
      <c r="T827" s="37" t="str">
        <f>VLOOKUP(Таблица1[[#This Row],[ОКЕИ]],'для единиц измирения'!$G$4:$H$1900,2,FALSE)</f>
        <v>тыс. тонн</v>
      </c>
      <c r="U827" s="38" t="str">
        <f>LEFT(Таблица1[[#This Row],[ОКПД]],2)</f>
        <v>05</v>
      </c>
    </row>
    <row r="828" spans="1:21" hidden="1" x14ac:dyDescent="0.25">
      <c r="A828" s="39">
        <v>45047</v>
      </c>
      <c r="B828" s="40" t="s">
        <v>17</v>
      </c>
      <c r="C828" s="40">
        <v>53</v>
      </c>
      <c r="D828" s="40">
        <v>10</v>
      </c>
      <c r="E828" s="40" t="s">
        <v>20</v>
      </c>
      <c r="F828" s="40">
        <v>169</v>
      </c>
      <c r="G828" s="40" t="s">
        <v>298</v>
      </c>
      <c r="H828" s="40" t="s">
        <v>38</v>
      </c>
      <c r="I828" s="40">
        <v>1</v>
      </c>
      <c r="J828" s="40">
        <v>0</v>
      </c>
      <c r="K828" s="40">
        <v>0</v>
      </c>
      <c r="L828" s="40">
        <v>0</v>
      </c>
      <c r="M828" s="40">
        <v>0</v>
      </c>
      <c r="N828" s="40">
        <v>0</v>
      </c>
      <c r="O828" s="40">
        <v>83.798882681564251</v>
      </c>
      <c r="P828" s="40">
        <v>833.33333333333337</v>
      </c>
      <c r="Q828" s="40">
        <v>513.33333333333337</v>
      </c>
      <c r="R828" s="40" t="str">
        <f t="shared" si="12"/>
        <v>05.20.10.110_169</v>
      </c>
      <c r="S828" s="40" t="str">
        <f>VLOOKUP(Таблица1[[#This Row],[ИД]],R$1:S$132,2,FALSE)</f>
        <v>Газ природный и попутный</v>
      </c>
      <c r="T828" s="40" t="str">
        <f>VLOOKUP(Таблица1[[#This Row],[ОКЕИ]],'для единиц измирения'!$G$4:$H$1900,2,FALSE)</f>
        <v>млн.м3</v>
      </c>
      <c r="U828" s="41" t="str">
        <f>LEFT(Таблица1[[#This Row],[ОКПД]],2)</f>
        <v>06</v>
      </c>
    </row>
    <row r="829" spans="1:21" hidden="1" x14ac:dyDescent="0.25">
      <c r="A829" s="36">
        <v>45047</v>
      </c>
      <c r="B829" s="37" t="s">
        <v>17</v>
      </c>
      <c r="C829" s="37">
        <v>53</v>
      </c>
      <c r="D829" s="37">
        <v>10</v>
      </c>
      <c r="E829" s="37" t="s">
        <v>20</v>
      </c>
      <c r="F829" s="37">
        <v>159</v>
      </c>
      <c r="G829" s="37" t="s">
        <v>298</v>
      </c>
      <c r="H829" s="37" t="s">
        <v>305</v>
      </c>
      <c r="I829" s="37">
        <v>1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80.555555555555557</v>
      </c>
      <c r="P829" s="37">
        <v>118.36734693877551</v>
      </c>
      <c r="Q829" s="37">
        <v>110.24096385542168</v>
      </c>
      <c r="R829" s="40" t="str">
        <f t="shared" si="12"/>
        <v>06.20.10.001.АГ_159</v>
      </c>
      <c r="S829" s="37" t="str">
        <f>VLOOKUP(Таблица1[[#This Row],[ИД]],R$1:S$132,2,FALSE)</f>
        <v>Газ горючий природный (газ естественный)</v>
      </c>
      <c r="T829" s="37" t="str">
        <f>VLOOKUP(Таблица1[[#This Row],[ОКЕИ]],'для единиц измирения'!$G$4:$H$1900,2,FALSE)</f>
        <v>млн.м3</v>
      </c>
      <c r="U829" s="38" t="str">
        <f>LEFT(Таблица1[[#This Row],[ОКПД]],2)</f>
        <v>06</v>
      </c>
    </row>
    <row r="830" spans="1:21" hidden="1" x14ac:dyDescent="0.25">
      <c r="A830" s="39">
        <v>45047</v>
      </c>
      <c r="B830" s="40" t="s">
        <v>17</v>
      </c>
      <c r="C830" s="40">
        <v>53</v>
      </c>
      <c r="D830" s="40">
        <v>10</v>
      </c>
      <c r="E830" s="40" t="s">
        <v>20</v>
      </c>
      <c r="F830" s="40">
        <v>159</v>
      </c>
      <c r="G830" s="40" t="s">
        <v>298</v>
      </c>
      <c r="H830" s="40" t="s">
        <v>309</v>
      </c>
      <c r="I830" s="40">
        <v>1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80.555555555555557</v>
      </c>
      <c r="P830" s="40">
        <v>118.36734693877551</v>
      </c>
      <c r="Q830" s="40">
        <v>110.24096385542168</v>
      </c>
      <c r="R830" s="40" t="str">
        <f t="shared" si="12"/>
        <v>06.20.10.110_159</v>
      </c>
      <c r="S830" s="40" t="e">
        <f>VLOOKUP(Таблица1[[#This Row],[ИД]],R$1:S$132,2,FALSE)</f>
        <v>#N/A</v>
      </c>
      <c r="T830" s="40" t="str">
        <f>VLOOKUP(Таблица1[[#This Row],[ОКЕИ]],'для единиц измирения'!$G$4:$H$1900,2,FALSE)</f>
        <v>тыс.м3</v>
      </c>
      <c r="U830" s="41" t="str">
        <f>LEFT(Таблица1[[#This Row],[ОКПД]],2)</f>
        <v>08</v>
      </c>
    </row>
    <row r="831" spans="1:21" hidden="1" x14ac:dyDescent="0.25">
      <c r="A831" s="36">
        <v>45047</v>
      </c>
      <c r="B831" s="37" t="s">
        <v>17</v>
      </c>
      <c r="C831" s="37">
        <v>53</v>
      </c>
      <c r="D831" s="37">
        <v>10</v>
      </c>
      <c r="E831" s="37" t="s">
        <v>20</v>
      </c>
      <c r="F831" s="37">
        <v>114</v>
      </c>
      <c r="G831" s="37" t="s">
        <v>298</v>
      </c>
      <c r="H831" s="37" t="s">
        <v>361</v>
      </c>
      <c r="I831" s="37"/>
      <c r="J831" s="37"/>
      <c r="K831" s="37">
        <v>0.14000000000000001</v>
      </c>
      <c r="L831" s="37"/>
      <c r="M831" s="37">
        <v>0.14000000000000001</v>
      </c>
      <c r="N831" s="37"/>
      <c r="O831" s="37"/>
      <c r="P831" s="37"/>
      <c r="Q831" s="37"/>
      <c r="R831" s="40" t="str">
        <f t="shared" si="12"/>
        <v>08.12.12_114</v>
      </c>
      <c r="S831" s="37" t="s">
        <v>849</v>
      </c>
      <c r="T831" s="37" t="str">
        <f>VLOOKUP(Таблица1[[#This Row],[ОКЕИ]],'для единиц измирения'!$G$4:$H$1900,2,FALSE)</f>
        <v>тыс.м3</v>
      </c>
      <c r="U831" s="38" t="str">
        <f>LEFT(Таблица1[[#This Row],[ОКПД]],2)</f>
        <v>08</v>
      </c>
    </row>
    <row r="832" spans="1:21" hidden="1" x14ac:dyDescent="0.25">
      <c r="A832" s="39">
        <v>45047</v>
      </c>
      <c r="B832" s="40" t="s">
        <v>17</v>
      </c>
      <c r="C832" s="40">
        <v>53</v>
      </c>
      <c r="D832" s="40">
        <v>10</v>
      </c>
      <c r="E832" s="40" t="s">
        <v>20</v>
      </c>
      <c r="F832" s="40">
        <v>114</v>
      </c>
      <c r="G832" s="40" t="s">
        <v>298</v>
      </c>
      <c r="H832" s="40" t="s">
        <v>358</v>
      </c>
      <c r="I832" s="40"/>
      <c r="J832" s="40"/>
      <c r="K832" s="40">
        <v>0.14000000000000001</v>
      </c>
      <c r="L832" s="40"/>
      <c r="M832" s="40">
        <v>0.14000000000000001</v>
      </c>
      <c r="N832" s="40"/>
      <c r="O832" s="40"/>
      <c r="P832" s="40"/>
      <c r="Q832" s="40"/>
      <c r="R832" s="40" t="str">
        <f t="shared" si="12"/>
        <v>08.12.12.160_114</v>
      </c>
      <c r="S832" s="40" t="s">
        <v>861</v>
      </c>
      <c r="T832" s="40" t="str">
        <f>VLOOKUP(Таблица1[[#This Row],[ОКЕИ]],'для единиц измирения'!$G$4:$H$1900,2,FALSE)</f>
        <v>тонн</v>
      </c>
      <c r="U832" s="41" t="str">
        <f>LEFT(Таблица1[[#This Row],[ОКПД]],2)</f>
        <v>10</v>
      </c>
    </row>
    <row r="833" spans="1:21" hidden="1" x14ac:dyDescent="0.25">
      <c r="A833" s="36">
        <v>45047</v>
      </c>
      <c r="B833" s="37" t="s">
        <v>17</v>
      </c>
      <c r="C833" s="37">
        <v>53</v>
      </c>
      <c r="D833" s="37">
        <v>10</v>
      </c>
      <c r="E833" s="37" t="s">
        <v>20</v>
      </c>
      <c r="F833" s="37">
        <v>168</v>
      </c>
      <c r="G833" s="37" t="s">
        <v>298</v>
      </c>
      <c r="H833" s="37" t="s">
        <v>311</v>
      </c>
      <c r="I833" s="37">
        <v>1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91.666666666666671</v>
      </c>
      <c r="P833" s="37">
        <v>137.5</v>
      </c>
      <c r="Q833" s="37">
        <v>272.72727272727275</v>
      </c>
      <c r="R833" s="40" t="str">
        <f t="shared" si="12"/>
        <v>10.13.13_168</v>
      </c>
      <c r="S833" s="37" t="str">
        <f>VLOOKUP(Таблица1[[#This Row],[ИД]],R$1:S$132,2,FALSE)</f>
        <v>Изделия колбасные, включая  изделия колбасные для детского питания</v>
      </c>
      <c r="T833" s="37" t="str">
        <f>VLOOKUP(Таблица1[[#This Row],[ОКЕИ]],'для единиц измирения'!$G$4:$H$1900,2,FALSE)</f>
        <v>тонн</v>
      </c>
      <c r="U833" s="38" t="str">
        <f>LEFT(Таблица1[[#This Row],[ОКПД]],2)</f>
        <v>10</v>
      </c>
    </row>
    <row r="834" spans="1:21" hidden="1" x14ac:dyDescent="0.25">
      <c r="A834" s="39">
        <v>45047</v>
      </c>
      <c r="B834" s="40" t="s">
        <v>17</v>
      </c>
      <c r="C834" s="40">
        <v>53</v>
      </c>
      <c r="D834" s="40">
        <v>10</v>
      </c>
      <c r="E834" s="40" t="s">
        <v>20</v>
      </c>
      <c r="F834" s="40">
        <v>168</v>
      </c>
      <c r="G834" s="40" t="s">
        <v>298</v>
      </c>
      <c r="H834" s="40" t="s">
        <v>40</v>
      </c>
      <c r="I834" s="40">
        <v>2</v>
      </c>
      <c r="J834" s="40">
        <v>0</v>
      </c>
      <c r="K834" s="40">
        <v>0</v>
      </c>
      <c r="L834" s="40">
        <v>0</v>
      </c>
      <c r="M834" s="40">
        <v>0</v>
      </c>
      <c r="N834" s="40">
        <v>0</v>
      </c>
      <c r="O834" s="40">
        <v>101.75438596491227</v>
      </c>
      <c r="P834" s="40">
        <v>107.18685831622176</v>
      </c>
      <c r="Q834" s="40">
        <v>99.838579499596449</v>
      </c>
      <c r="R834" s="40" t="str">
        <f t="shared" si="12"/>
        <v>10.13.14.002.АГ_168</v>
      </c>
      <c r="S834" s="40" t="str">
        <f>VLOOKUP(Таблица1[[#This Row],[ИД]],R$1:S$132,2,FALSE)</f>
        <v>Изделия колбасные вареные, в том числе фаршированные</v>
      </c>
      <c r="T834" s="40" t="str">
        <f>VLOOKUP(Таблица1[[#This Row],[ОКЕИ]],'для единиц измирения'!$G$4:$H$1900,2,FALSE)</f>
        <v>тонн</v>
      </c>
      <c r="U834" s="41" t="str">
        <f>LEFT(Таблица1[[#This Row],[ОКПД]],2)</f>
        <v>10</v>
      </c>
    </row>
    <row r="835" spans="1:21" hidden="1" x14ac:dyDescent="0.25">
      <c r="A835" s="36">
        <v>45047</v>
      </c>
      <c r="B835" s="37" t="s">
        <v>17</v>
      </c>
      <c r="C835" s="37">
        <v>53</v>
      </c>
      <c r="D835" s="37">
        <v>10</v>
      </c>
      <c r="E835" s="37" t="s">
        <v>20</v>
      </c>
      <c r="F835" s="37">
        <v>168</v>
      </c>
      <c r="G835" s="37" t="s">
        <v>298</v>
      </c>
      <c r="H835" s="37" t="s">
        <v>43</v>
      </c>
      <c r="I835" s="37">
        <v>2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91.689008042895438</v>
      </c>
      <c r="P835" s="37">
        <v>107.88643533123029</v>
      </c>
      <c r="Q835" s="37">
        <v>100.06042296072508</v>
      </c>
      <c r="R835" s="40" t="str">
        <f t="shared" ref="R835:R898" si="13">CONCATENATE(H835,E835,F835)</f>
        <v>10.13.14.100_168</v>
      </c>
      <c r="S835" s="37" t="str">
        <f>VLOOKUP(Таблица1[[#This Row],[ИД]],R$1:S$132,2,FALSE)</f>
        <v>Изделия колбасные копченые</v>
      </c>
      <c r="T835" s="37" t="str">
        <f>VLOOKUP(Таблица1[[#This Row],[ОКЕИ]],'для единиц измирения'!$G$4:$H$1900,2,FALSE)</f>
        <v>тонн</v>
      </c>
      <c r="U835" s="38" t="str">
        <f>LEFT(Таблица1[[#This Row],[ОКПД]],2)</f>
        <v>10</v>
      </c>
    </row>
    <row r="836" spans="1:21" hidden="1" x14ac:dyDescent="0.25">
      <c r="A836" s="39">
        <v>45047</v>
      </c>
      <c r="B836" s="40" t="s">
        <v>17</v>
      </c>
      <c r="C836" s="40">
        <v>53</v>
      </c>
      <c r="D836" s="40">
        <v>10</v>
      </c>
      <c r="E836" s="40" t="s">
        <v>20</v>
      </c>
      <c r="F836" s="40">
        <v>168</v>
      </c>
      <c r="G836" s="40" t="s">
        <v>298</v>
      </c>
      <c r="H836" s="40" t="s">
        <v>45</v>
      </c>
      <c r="I836" s="40">
        <v>2</v>
      </c>
      <c r="J836" s="40">
        <v>0</v>
      </c>
      <c r="K836" s="40">
        <v>0</v>
      </c>
      <c r="L836" s="40">
        <v>0</v>
      </c>
      <c r="M836" s="40">
        <v>0</v>
      </c>
      <c r="N836" s="40">
        <v>0</v>
      </c>
      <c r="O836" s="40">
        <v>132.25806451612902</v>
      </c>
      <c r="P836" s="40">
        <v>108.6092715231788</v>
      </c>
      <c r="Q836" s="40">
        <v>103.18559556786704</v>
      </c>
      <c r="R836" s="40" t="str">
        <f t="shared" si="13"/>
        <v>10.13.14.400_168</v>
      </c>
      <c r="S836" s="40" t="str">
        <f>VLOOKUP(Таблица1[[#This Row],[ИД]],R$1:S$132,2,FALSE)</f>
        <v>Изделия колбасные из термически обработанных ингредиентов</v>
      </c>
      <c r="T836" s="40" t="str">
        <f>VLOOKUP(Таблица1[[#This Row],[ОКЕИ]],'для единиц измирения'!$G$4:$H$1900,2,FALSE)</f>
        <v>тонн</v>
      </c>
      <c r="U836" s="41" t="str">
        <f>LEFT(Таблица1[[#This Row],[ОКПД]],2)</f>
        <v>10</v>
      </c>
    </row>
    <row r="837" spans="1:21" hidden="1" x14ac:dyDescent="0.25">
      <c r="A837" s="36">
        <v>45047</v>
      </c>
      <c r="B837" s="37" t="s">
        <v>17</v>
      </c>
      <c r="C837" s="37">
        <v>53</v>
      </c>
      <c r="D837" s="37">
        <v>10</v>
      </c>
      <c r="E837" s="37" t="s">
        <v>20</v>
      </c>
      <c r="F837" s="37">
        <v>168</v>
      </c>
      <c r="G837" s="37" t="s">
        <v>298</v>
      </c>
      <c r="H837" s="37" t="s">
        <v>47</v>
      </c>
      <c r="I837" s="37">
        <v>1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100</v>
      </c>
      <c r="P837" s="37">
        <v>84.21052631578948</v>
      </c>
      <c r="Q837" s="37">
        <v>72.277227722772281</v>
      </c>
      <c r="R837" s="40" t="str">
        <f t="shared" si="13"/>
        <v>10.13.14.500_168</v>
      </c>
      <c r="S837" s="37" t="str">
        <f>VLOOKUP(Таблица1[[#This Row],[ИД]],R$1:S$132,2,FALSE)</f>
        <v>Продукты из мяса и мяса птицы</v>
      </c>
      <c r="T837" s="37" t="str">
        <f>VLOOKUP(Таблица1[[#This Row],[ОКЕИ]],'для единиц измирения'!$G$4:$H$1900,2,FALSE)</f>
        <v>тонн</v>
      </c>
      <c r="U837" s="38" t="str">
        <f>LEFT(Таблица1[[#This Row],[ОКПД]],2)</f>
        <v>10</v>
      </c>
    </row>
    <row r="838" spans="1:21" hidden="1" x14ac:dyDescent="0.25">
      <c r="A838" s="39">
        <v>45047</v>
      </c>
      <c r="B838" s="40" t="s">
        <v>17</v>
      </c>
      <c r="C838" s="40">
        <v>53</v>
      </c>
      <c r="D838" s="40">
        <v>10</v>
      </c>
      <c r="E838" s="40" t="s">
        <v>20</v>
      </c>
      <c r="F838" s="40">
        <v>168</v>
      </c>
      <c r="G838" s="40" t="s">
        <v>298</v>
      </c>
      <c r="H838" s="40" t="s">
        <v>49</v>
      </c>
      <c r="I838" s="40">
        <v>2</v>
      </c>
      <c r="J838" s="40">
        <v>0</v>
      </c>
      <c r="K838" s="40">
        <v>0</v>
      </c>
      <c r="L838" s="40">
        <v>0</v>
      </c>
      <c r="M838" s="40">
        <v>0</v>
      </c>
      <c r="N838" s="40">
        <v>0</v>
      </c>
      <c r="O838" s="40">
        <v>113.26530612244898</v>
      </c>
      <c r="P838" s="40">
        <v>89.516129032258064</v>
      </c>
      <c r="Q838" s="40">
        <v>88.412698412698418</v>
      </c>
      <c r="R838" s="40" t="str">
        <f t="shared" si="13"/>
        <v>10.13.14.600_168</v>
      </c>
      <c r="S838" s="40" t="str">
        <f>VLOOKUP(Таблица1[[#This Row],[ИД]],R$1:S$132,2,FALSE)</f>
        <v>Продукты из мяса</v>
      </c>
      <c r="T838" s="40" t="str">
        <f>VLOOKUP(Таблица1[[#This Row],[ОКЕИ]],'для единиц измирения'!$G$4:$H$1900,2,FALSE)</f>
        <v>тонн</v>
      </c>
      <c r="U838" s="41" t="str">
        <f>LEFT(Таблица1[[#This Row],[ОКПД]],2)</f>
        <v>10</v>
      </c>
    </row>
    <row r="839" spans="1:21" hidden="1" x14ac:dyDescent="0.25">
      <c r="A839" s="36">
        <v>45047</v>
      </c>
      <c r="B839" s="37" t="s">
        <v>17</v>
      </c>
      <c r="C839" s="37">
        <v>53</v>
      </c>
      <c r="D839" s="37">
        <v>10</v>
      </c>
      <c r="E839" s="37" t="s">
        <v>20</v>
      </c>
      <c r="F839" s="37">
        <v>168</v>
      </c>
      <c r="G839" s="37" t="s">
        <v>298</v>
      </c>
      <c r="H839" s="37" t="s">
        <v>51</v>
      </c>
      <c r="I839" s="37">
        <v>1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124.69135802469135</v>
      </c>
      <c r="P839" s="37">
        <v>101</v>
      </c>
      <c r="Q839" s="37">
        <v>91.810344827586206</v>
      </c>
      <c r="R839" s="40" t="str">
        <f t="shared" si="13"/>
        <v>10.13.14.610_168</v>
      </c>
      <c r="S839" s="37" t="str">
        <f>VLOOKUP(Таблица1[[#This Row],[ИД]],R$1:S$132,2,FALSE)</f>
        <v>Продукты из мяса птицы</v>
      </c>
      <c r="T839" s="37" t="str">
        <f>VLOOKUP(Таблица1[[#This Row],[ОКЕИ]],'для единиц измирения'!$G$4:$H$1900,2,FALSE)</f>
        <v>тонн</v>
      </c>
      <c r="U839" s="38" t="str">
        <f>LEFT(Таблица1[[#This Row],[ОКПД]],2)</f>
        <v>10</v>
      </c>
    </row>
    <row r="840" spans="1:21" hidden="1" x14ac:dyDescent="0.25">
      <c r="A840" s="39">
        <v>45047</v>
      </c>
      <c r="B840" s="40" t="s">
        <v>17</v>
      </c>
      <c r="C840" s="40">
        <v>53</v>
      </c>
      <c r="D840" s="40">
        <v>10</v>
      </c>
      <c r="E840" s="40" t="s">
        <v>20</v>
      </c>
      <c r="F840" s="40">
        <v>168</v>
      </c>
      <c r="G840" s="40" t="s">
        <v>298</v>
      </c>
      <c r="H840" s="40" t="s">
        <v>53</v>
      </c>
      <c r="I840" s="40">
        <v>2</v>
      </c>
      <c r="J840" s="40">
        <v>0</v>
      </c>
      <c r="K840" s="40">
        <v>0</v>
      </c>
      <c r="L840" s="40">
        <v>0</v>
      </c>
      <c r="M840" s="40">
        <v>0</v>
      </c>
      <c r="N840" s="40">
        <v>0</v>
      </c>
      <c r="O840" s="40">
        <v>58.823529411764703</v>
      </c>
      <c r="P840" s="40">
        <v>41.666666666666664</v>
      </c>
      <c r="Q840" s="40">
        <v>78.915662650602414</v>
      </c>
      <c r="R840" s="40" t="str">
        <f t="shared" si="13"/>
        <v>10.13.14.620_168</v>
      </c>
      <c r="S840" s="40" t="str">
        <f>VLOOKUP(Таблица1[[#This Row],[ИД]],R$1:S$132,2,FALSE)</f>
        <v>Полуфабрикаты мясные, мясосодержащие, охлажденные, замороженные</v>
      </c>
      <c r="T840" s="40" t="str">
        <f>VLOOKUP(Таблица1[[#This Row],[ОКЕИ]],'для единиц измирения'!$G$4:$H$1900,2,FALSE)</f>
        <v>тонн</v>
      </c>
      <c r="U840" s="41" t="str">
        <f>LEFT(Таблица1[[#This Row],[ОКПД]],2)</f>
        <v>10</v>
      </c>
    </row>
    <row r="841" spans="1:21" hidden="1" x14ac:dyDescent="0.25">
      <c r="A841" s="36">
        <v>45047</v>
      </c>
      <c r="B841" s="37" t="s">
        <v>17</v>
      </c>
      <c r="C841" s="37">
        <v>53</v>
      </c>
      <c r="D841" s="37">
        <v>10</v>
      </c>
      <c r="E841" s="37" t="s">
        <v>20</v>
      </c>
      <c r="F841" s="37">
        <v>168</v>
      </c>
      <c r="G841" s="37" t="s">
        <v>298</v>
      </c>
      <c r="H841" s="37" t="s">
        <v>55</v>
      </c>
      <c r="I841" s="37">
        <v>4</v>
      </c>
      <c r="J841" s="37">
        <v>10.47</v>
      </c>
      <c r="K841" s="37">
        <v>9.67</v>
      </c>
      <c r="L841" s="37">
        <v>11.83</v>
      </c>
      <c r="M841" s="37">
        <v>47.39</v>
      </c>
      <c r="N841" s="37">
        <v>51.16</v>
      </c>
      <c r="O841" s="37">
        <v>108.27300930713547</v>
      </c>
      <c r="P841" s="37">
        <v>88.50380388841927</v>
      </c>
      <c r="Q841" s="37">
        <v>92.630961688819397</v>
      </c>
      <c r="R841" s="40" t="str">
        <f t="shared" si="13"/>
        <v>10.13.14.700_168</v>
      </c>
      <c r="S841" s="37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841" s="37" t="str">
        <f>VLOOKUP(Таблица1[[#This Row],[ОКЕИ]],'для единиц измирения'!$G$4:$H$1900,2,FALSE)</f>
        <v>тонн</v>
      </c>
      <c r="U841" s="38" t="str">
        <f>LEFT(Таблица1[[#This Row],[ОКПД]],2)</f>
        <v>10</v>
      </c>
    </row>
    <row r="842" spans="1:21" hidden="1" x14ac:dyDescent="0.25">
      <c r="A842" s="39">
        <v>45047</v>
      </c>
      <c r="B842" s="40" t="s">
        <v>17</v>
      </c>
      <c r="C842" s="40">
        <v>53</v>
      </c>
      <c r="D842" s="40">
        <v>10</v>
      </c>
      <c r="E842" s="40" t="s">
        <v>20</v>
      </c>
      <c r="F842" s="40">
        <v>168</v>
      </c>
      <c r="G842" s="40" t="s">
        <v>298</v>
      </c>
      <c r="H842" s="40" t="s">
        <v>58</v>
      </c>
      <c r="I842" s="40"/>
      <c r="J842" s="40"/>
      <c r="K842" s="40"/>
      <c r="L842" s="40">
        <v>0.39</v>
      </c>
      <c r="M842" s="40"/>
      <c r="N842" s="40">
        <v>1.65</v>
      </c>
      <c r="O842" s="40"/>
      <c r="P842" s="40"/>
      <c r="Q842" s="40"/>
      <c r="R842" s="40" t="str">
        <f t="shared" si="13"/>
        <v>10.13.14.800_168</v>
      </c>
      <c r="S842" s="40" t="str">
        <f>VLOOKUP(Таблица1[[#This Row],[ИД]],R$1:S$132,2,FALSE)</f>
        <v>Консервы мясные (мясосодержащие), включая консервы для детского питания</v>
      </c>
      <c r="T842" s="40" t="str">
        <f>VLOOKUP(Таблица1[[#This Row],[ОКЕИ]],'для единиц измирения'!$G$4:$H$1900,2,FALSE)</f>
        <v>тыс.усл. банок</v>
      </c>
      <c r="U842" s="41" t="str">
        <f>LEFT(Таблица1[[#This Row],[ОКПД]],2)</f>
        <v>10</v>
      </c>
    </row>
    <row r="843" spans="1:21" hidden="1" x14ac:dyDescent="0.25">
      <c r="A843" s="36">
        <v>45047</v>
      </c>
      <c r="B843" s="37" t="s">
        <v>17</v>
      </c>
      <c r="C843" s="37">
        <v>53</v>
      </c>
      <c r="D843" s="37">
        <v>10</v>
      </c>
      <c r="E843" s="37" t="s">
        <v>20</v>
      </c>
      <c r="F843" s="37">
        <v>882</v>
      </c>
      <c r="G843" s="37" t="s">
        <v>298</v>
      </c>
      <c r="H843" s="37" t="s">
        <v>313</v>
      </c>
      <c r="I843" s="37">
        <v>2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115.2753108348135</v>
      </c>
      <c r="P843" s="37">
        <v>105.95918367346938</v>
      </c>
      <c r="Q843" s="37">
        <v>108.41385461572766</v>
      </c>
      <c r="R843" s="40" t="str">
        <f t="shared" si="13"/>
        <v>10.13.15.002.АГ_882</v>
      </c>
      <c r="S843" s="37" t="str">
        <f>VLOOKUP(Таблица1[[#This Row],[ИД]],R$1:S$132,2,FALSE)</f>
        <v>Консервы мясные</v>
      </c>
      <c r="T843" s="37" t="str">
        <f>VLOOKUP(Таблица1[[#This Row],[ОКЕИ]],'для единиц измирения'!$G$4:$H$1900,2,FALSE)</f>
        <v>тыс.усл. банок</v>
      </c>
      <c r="U843" s="38" t="str">
        <f>LEFT(Таблица1[[#This Row],[ОКПД]],2)</f>
        <v>10</v>
      </c>
    </row>
    <row r="844" spans="1:21" hidden="1" x14ac:dyDescent="0.25">
      <c r="A844" s="39">
        <v>45047</v>
      </c>
      <c r="B844" s="40" t="s">
        <v>17</v>
      </c>
      <c r="C844" s="40">
        <v>53</v>
      </c>
      <c r="D844" s="40">
        <v>10</v>
      </c>
      <c r="E844" s="40" t="s">
        <v>20</v>
      </c>
      <c r="F844" s="40">
        <v>882</v>
      </c>
      <c r="G844" s="40" t="s">
        <v>298</v>
      </c>
      <c r="H844" s="40" t="s">
        <v>316</v>
      </c>
      <c r="I844" s="40">
        <v>2</v>
      </c>
      <c r="J844" s="40">
        <v>0</v>
      </c>
      <c r="K844" s="40">
        <v>0</v>
      </c>
      <c r="L844" s="40">
        <v>0</v>
      </c>
      <c r="M844" s="40">
        <v>0</v>
      </c>
      <c r="N844" s="40">
        <v>0</v>
      </c>
      <c r="O844" s="40">
        <v>108.90287769784173</v>
      </c>
      <c r="P844" s="40">
        <v>123.1943031536114</v>
      </c>
      <c r="Q844" s="40">
        <v>116.46432729086978</v>
      </c>
      <c r="R844" s="40" t="str">
        <f t="shared" si="13"/>
        <v>10.13.15.110_882</v>
      </c>
      <c r="S844" s="40" t="str">
        <f>VLOOKUP(Таблица1[[#This Row],[ИД]],R$1:S$132,2,FALSE)</f>
        <v>Консервы мясосодержащие</v>
      </c>
      <c r="T844" s="40" t="str">
        <f>VLOOKUP(Таблица1[[#This Row],[ОКЕИ]],'для единиц измирения'!$G$4:$H$1900,2,FALSE)</f>
        <v>тыс.усл. банок</v>
      </c>
      <c r="U844" s="41" t="str">
        <f>LEFT(Таблица1[[#This Row],[ОКПД]],2)</f>
        <v>10</v>
      </c>
    </row>
    <row r="845" spans="1:21" hidden="1" x14ac:dyDescent="0.25">
      <c r="A845" s="36">
        <v>45047</v>
      </c>
      <c r="B845" s="37" t="s">
        <v>17</v>
      </c>
      <c r="C845" s="37">
        <v>53</v>
      </c>
      <c r="D845" s="37">
        <v>10</v>
      </c>
      <c r="E845" s="37" t="s">
        <v>20</v>
      </c>
      <c r="F845" s="37">
        <v>882</v>
      </c>
      <c r="G845" s="37" t="s">
        <v>298</v>
      </c>
      <c r="H845" s="37" t="s">
        <v>318</v>
      </c>
      <c r="I845" s="37">
        <v>1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621.42857142857144</v>
      </c>
      <c r="P845" s="37">
        <v>51.176470588235297</v>
      </c>
      <c r="Q845" s="37">
        <v>40.651801029159522</v>
      </c>
      <c r="R845" s="40" t="str">
        <f t="shared" si="13"/>
        <v>10.13.15.120_882</v>
      </c>
      <c r="S845" s="37" t="str">
        <f>VLOOKUP(Таблица1[[#This Row],[ИД]],R$1:S$132,2,FALSE)</f>
        <v>Блюда обеденные вторые мясосодержащие консервированные</v>
      </c>
      <c r="T845" s="37" t="str">
        <f>VLOOKUP(Таблица1[[#This Row],[ОКЕИ]],'для единиц измирения'!$G$4:$H$1900,2,FALSE)</f>
        <v>тыс.усл. банок</v>
      </c>
      <c r="U845" s="38" t="str">
        <f>LEFT(Таблица1[[#This Row],[ОКПД]],2)</f>
        <v>10</v>
      </c>
    </row>
    <row r="846" spans="1:21" hidden="1" x14ac:dyDescent="0.25">
      <c r="A846" s="39">
        <v>45047</v>
      </c>
      <c r="B846" s="40" t="s">
        <v>17</v>
      </c>
      <c r="C846" s="40">
        <v>53</v>
      </c>
      <c r="D846" s="40">
        <v>10</v>
      </c>
      <c r="E846" s="40" t="s">
        <v>20</v>
      </c>
      <c r="F846" s="40">
        <v>882</v>
      </c>
      <c r="G846" s="40" t="s">
        <v>298</v>
      </c>
      <c r="H846" s="40" t="s">
        <v>320</v>
      </c>
      <c r="I846" s="40"/>
      <c r="J846" s="40"/>
      <c r="K846" s="40">
        <v>0.14000000000000001</v>
      </c>
      <c r="L846" s="40"/>
      <c r="M846" s="40">
        <v>1.5</v>
      </c>
      <c r="N846" s="40"/>
      <c r="O846" s="40"/>
      <c r="P846" s="40"/>
      <c r="Q846" s="40"/>
      <c r="R846" s="40" t="str">
        <f t="shared" si="13"/>
        <v>10.13.15.128_882</v>
      </c>
      <c r="S846" s="40" t="str">
        <f>VLOOKUP(Таблица1[[#This Row],[ИД]],R$1:S$132,2,FALSE)</f>
        <v>Консервы из мяса и субпродуктов птицы</v>
      </c>
      <c r="T846" s="40" t="str">
        <f>VLOOKUP(Таблица1[[#This Row],[ОКЕИ]],'для единиц измирения'!$G$4:$H$1900,2,FALSE)</f>
        <v>тыс.усл. банок</v>
      </c>
      <c r="U846" s="41" t="str">
        <f>LEFT(Таблица1[[#This Row],[ОКПД]],2)</f>
        <v>10</v>
      </c>
    </row>
    <row r="847" spans="1:21" hidden="1" x14ac:dyDescent="0.25">
      <c r="A847" s="36">
        <v>45047</v>
      </c>
      <c r="B847" s="37" t="s">
        <v>17</v>
      </c>
      <c r="C847" s="37">
        <v>53</v>
      </c>
      <c r="D847" s="37">
        <v>10</v>
      </c>
      <c r="E847" s="37" t="s">
        <v>20</v>
      </c>
      <c r="F847" s="37">
        <v>882</v>
      </c>
      <c r="G847" s="37" t="s">
        <v>298</v>
      </c>
      <c r="H847" s="37" t="s">
        <v>322</v>
      </c>
      <c r="I847" s="37"/>
      <c r="J847" s="37"/>
      <c r="K847" s="37"/>
      <c r="L847" s="37">
        <v>0.72</v>
      </c>
      <c r="M847" s="37">
        <v>0.53</v>
      </c>
      <c r="N847" s="37">
        <v>1.31</v>
      </c>
      <c r="O847" s="37"/>
      <c r="P847" s="37"/>
      <c r="Q847" s="37">
        <v>40.458015267175576</v>
      </c>
      <c r="R847" s="40" t="str">
        <f t="shared" si="13"/>
        <v>10.13.15.130_882</v>
      </c>
      <c r="S847" s="37" t="str">
        <f>VLOOKUP(Таблица1[[#This Row],[ИД]],R$1:S$132,2,FALSE)</f>
        <v>Рыба переработанная и консервированная, ракообразные и моллюски</v>
      </c>
      <c r="T847" s="37" t="str">
        <f>VLOOKUP(Таблица1[[#This Row],[ОКЕИ]],'для единиц измирения'!$G$4:$H$1900,2,FALSE)</f>
        <v>тыс.усл. банок</v>
      </c>
      <c r="U847" s="38" t="str">
        <f>LEFT(Таблица1[[#This Row],[ОКПД]],2)</f>
        <v>10</v>
      </c>
    </row>
    <row r="848" spans="1:21" hidden="1" x14ac:dyDescent="0.25">
      <c r="A848" s="39">
        <v>45047</v>
      </c>
      <c r="B848" s="40" t="s">
        <v>17</v>
      </c>
      <c r="C848" s="40">
        <v>53</v>
      </c>
      <c r="D848" s="40">
        <v>10</v>
      </c>
      <c r="E848" s="40" t="s">
        <v>20</v>
      </c>
      <c r="F848" s="40">
        <v>168</v>
      </c>
      <c r="G848" s="40" t="s">
        <v>298</v>
      </c>
      <c r="H848" s="40" t="s">
        <v>61</v>
      </c>
      <c r="I848" s="40">
        <v>3</v>
      </c>
      <c r="J848" s="40">
        <v>12.112</v>
      </c>
      <c r="K848" s="40">
        <v>18.931000000000001</v>
      </c>
      <c r="L848" s="40">
        <v>9.2949999999999999</v>
      </c>
      <c r="M848" s="40">
        <v>72.566000000000003</v>
      </c>
      <c r="N848" s="40">
        <v>84.984999999999999</v>
      </c>
      <c r="O848" s="40">
        <v>63.979715810047011</v>
      </c>
      <c r="P848" s="40">
        <v>130.30661646046261</v>
      </c>
      <c r="Q848" s="40">
        <v>85.38683297052421</v>
      </c>
      <c r="R848" s="40" t="str">
        <f t="shared" si="13"/>
        <v>10.20_168</v>
      </c>
      <c r="S848" s="40" t="str">
        <f>VLOOKUP(Таблица1[[#This Row],[ИД]],R$1:S$132,2,FALSE)</f>
        <v>Рыба переработанная и консервированная, ракообразные и моллюски</v>
      </c>
      <c r="T848" s="40" t="str">
        <f>VLOOKUP(Таблица1[[#This Row],[ОКЕИ]],'для единиц измирения'!$G$4:$H$1900,2,FALSE)</f>
        <v>тонн</v>
      </c>
      <c r="U848" s="41" t="str">
        <f>LEFT(Таблица1[[#This Row],[ОКПД]],2)</f>
        <v>10</v>
      </c>
    </row>
    <row r="849" spans="1:21" hidden="1" x14ac:dyDescent="0.25">
      <c r="A849" s="36">
        <v>45047</v>
      </c>
      <c r="B849" s="37" t="s">
        <v>17</v>
      </c>
      <c r="C849" s="37">
        <v>53</v>
      </c>
      <c r="D849" s="37">
        <v>10</v>
      </c>
      <c r="E849" s="37" t="s">
        <v>20</v>
      </c>
      <c r="F849" s="37">
        <v>882</v>
      </c>
      <c r="G849" s="37" t="s">
        <v>298</v>
      </c>
      <c r="H849" s="37" t="s">
        <v>61</v>
      </c>
      <c r="I849" s="37">
        <v>2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91.311475409836063</v>
      </c>
      <c r="P849" s="37">
        <v>87.304075235109721</v>
      </c>
      <c r="Q849" s="37">
        <v>123.11654861558274</v>
      </c>
      <c r="R849" s="40" t="str">
        <f t="shared" si="13"/>
        <v>10.20_882</v>
      </c>
      <c r="S849" s="37" t="str">
        <f>VLOOKUP(Таблица1[[#This Row],[ИД]],R$1:S$132,2,FALSE)</f>
        <v>Продукция из рыбы свежая, охлажденная или мороженая</v>
      </c>
      <c r="T849" s="37" t="str">
        <f>VLOOKUP(Таблица1[[#This Row],[ОКЕИ]],'для единиц измирения'!$G$4:$H$1900,2,FALSE)</f>
        <v>тонн</v>
      </c>
      <c r="U849" s="38" t="str">
        <f>LEFT(Таблица1[[#This Row],[ОКПД]],2)</f>
        <v>10</v>
      </c>
    </row>
    <row r="850" spans="1:21" hidden="1" x14ac:dyDescent="0.25">
      <c r="A850" s="39">
        <v>45047</v>
      </c>
      <c r="B850" s="40" t="s">
        <v>17</v>
      </c>
      <c r="C850" s="40">
        <v>53</v>
      </c>
      <c r="D850" s="40">
        <v>10</v>
      </c>
      <c r="E850" s="40" t="s">
        <v>20</v>
      </c>
      <c r="F850" s="40">
        <v>168</v>
      </c>
      <c r="G850" s="40" t="s">
        <v>298</v>
      </c>
      <c r="H850" s="40" t="s">
        <v>65</v>
      </c>
      <c r="I850" s="40">
        <v>2</v>
      </c>
      <c r="J850" s="40">
        <v>0</v>
      </c>
      <c r="K850" s="40">
        <v>0</v>
      </c>
      <c r="L850" s="40">
        <v>0</v>
      </c>
      <c r="M850" s="40">
        <v>0</v>
      </c>
      <c r="N850" s="40">
        <v>0</v>
      </c>
      <c r="O850" s="40">
        <v>26.95800227014756</v>
      </c>
      <c r="P850" s="40">
        <v>1224.2268041237114</v>
      </c>
      <c r="Q850" s="40">
        <v>68.757651326229876</v>
      </c>
      <c r="R850" s="40" t="str">
        <f t="shared" si="13"/>
        <v>10.20.1_168</v>
      </c>
      <c r="S850" s="40" t="str">
        <f>VLOOKUP(Таблица1[[#This Row],[ИД]],R$1:S$132,2,FALSE)</f>
        <v>Рыба мороженая</v>
      </c>
      <c r="T850" s="40" t="str">
        <f>VLOOKUP(Таблица1[[#This Row],[ОКЕИ]],'для единиц измирения'!$G$4:$H$1900,2,FALSE)</f>
        <v>тонн</v>
      </c>
      <c r="U850" s="41" t="str">
        <f>LEFT(Таблица1[[#This Row],[ОКПД]],2)</f>
        <v>10</v>
      </c>
    </row>
    <row r="851" spans="1:21" hidden="1" x14ac:dyDescent="0.25">
      <c r="A851" s="36">
        <v>45047</v>
      </c>
      <c r="B851" s="37" t="s">
        <v>17</v>
      </c>
      <c r="C851" s="37">
        <v>53</v>
      </c>
      <c r="D851" s="37">
        <v>10</v>
      </c>
      <c r="E851" s="37" t="s">
        <v>20</v>
      </c>
      <c r="F851" s="37">
        <v>168</v>
      </c>
      <c r="G851" s="37" t="s">
        <v>298</v>
      </c>
      <c r="H851" s="37" t="s">
        <v>68</v>
      </c>
      <c r="I851" s="37">
        <v>1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24.03846153846154</v>
      </c>
      <c r="P851" s="37"/>
      <c r="Q851" s="37">
        <v>76.075798351968487</v>
      </c>
      <c r="R851" s="40" t="str">
        <f t="shared" si="13"/>
        <v>10.20.13_168</v>
      </c>
      <c r="S851" s="37" t="str">
        <f>VLOOKUP(Таблица1[[#This Row],[ИД]],R$1:S$132,2,FALSE)</f>
        <v>Рыба морская мороженая</v>
      </c>
      <c r="T851" s="37" t="str">
        <f>VLOOKUP(Таблица1[[#This Row],[ОКЕИ]],'для единиц измирения'!$G$4:$H$1900,2,FALSE)</f>
        <v>тонн</v>
      </c>
      <c r="U851" s="38" t="str">
        <f>LEFT(Таблица1[[#This Row],[ОКПД]],2)</f>
        <v>10</v>
      </c>
    </row>
    <row r="852" spans="1:21" hidden="1" x14ac:dyDescent="0.25">
      <c r="A852" s="39">
        <v>45047</v>
      </c>
      <c r="B852" s="40" t="s">
        <v>17</v>
      </c>
      <c r="C852" s="40">
        <v>53</v>
      </c>
      <c r="D852" s="40">
        <v>10</v>
      </c>
      <c r="E852" s="40" t="s">
        <v>20</v>
      </c>
      <c r="F852" s="40">
        <v>168</v>
      </c>
      <c r="G852" s="40" t="s">
        <v>298</v>
      </c>
      <c r="H852" s="40" t="s">
        <v>71</v>
      </c>
      <c r="I852" s="40"/>
      <c r="J852" s="40"/>
      <c r="K852" s="40"/>
      <c r="L852" s="40"/>
      <c r="M852" s="40"/>
      <c r="N852" s="40">
        <v>2.0230000000000001</v>
      </c>
      <c r="O852" s="40"/>
      <c r="P852" s="40"/>
      <c r="Q852" s="40"/>
      <c r="R852" s="40" t="str">
        <f t="shared" si="13"/>
        <v>10.20.13.120_168</v>
      </c>
      <c r="S852" s="40" t="str">
        <f>VLOOKUP(Таблица1[[#This Row],[ИД]],R$1:S$132,2,FALSE)</f>
        <v>Филе рыбное мороженое</v>
      </c>
      <c r="T852" s="40" t="str">
        <f>VLOOKUP(Таблица1[[#This Row],[ОКЕИ]],'для единиц измирения'!$G$4:$H$1900,2,FALSE)</f>
        <v>тонн</v>
      </c>
      <c r="U852" s="41" t="str">
        <f>LEFT(Таблица1[[#This Row],[ОКПД]],2)</f>
        <v>10</v>
      </c>
    </row>
    <row r="853" spans="1:21" hidden="1" x14ac:dyDescent="0.25">
      <c r="A853" s="36">
        <v>45047</v>
      </c>
      <c r="B853" s="37" t="s">
        <v>17</v>
      </c>
      <c r="C853" s="37">
        <v>53</v>
      </c>
      <c r="D853" s="37">
        <v>10</v>
      </c>
      <c r="E853" s="37" t="s">
        <v>20</v>
      </c>
      <c r="F853" s="37">
        <v>168</v>
      </c>
      <c r="G853" s="37" t="s">
        <v>298</v>
      </c>
      <c r="H853" s="37" t="s">
        <v>73</v>
      </c>
      <c r="I853" s="37"/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/>
      <c r="P853" s="37"/>
      <c r="Q853" s="37">
        <v>105.119825708061</v>
      </c>
      <c r="R853" s="40" t="str">
        <f t="shared" si="13"/>
        <v>10.20.14_168</v>
      </c>
      <c r="S853" s="37" t="str">
        <f>VLOOKUP(Таблица1[[#This Row],[ИД]],R$1:S$132,2,FALSE)</f>
        <v>Филе морской рыбы мороженое</v>
      </c>
      <c r="T853" s="37" t="str">
        <f>VLOOKUP(Таблица1[[#This Row],[ОКЕИ]],'для единиц измирения'!$G$4:$H$1900,2,FALSE)</f>
        <v>тонн</v>
      </c>
      <c r="U853" s="38" t="str">
        <f>LEFT(Таблица1[[#This Row],[ОКПД]],2)</f>
        <v>10</v>
      </c>
    </row>
    <row r="854" spans="1:21" hidden="1" x14ac:dyDescent="0.25">
      <c r="A854" s="39">
        <v>45047</v>
      </c>
      <c r="B854" s="40" t="s">
        <v>17</v>
      </c>
      <c r="C854" s="40">
        <v>53</v>
      </c>
      <c r="D854" s="40">
        <v>10</v>
      </c>
      <c r="E854" s="40" t="s">
        <v>20</v>
      </c>
      <c r="F854" s="40">
        <v>168</v>
      </c>
      <c r="G854" s="40" t="s">
        <v>298</v>
      </c>
      <c r="H854" s="40" t="s">
        <v>76</v>
      </c>
      <c r="I854" s="40"/>
      <c r="J854" s="40"/>
      <c r="K854" s="40"/>
      <c r="L854" s="40"/>
      <c r="M854" s="40"/>
      <c r="N854" s="40">
        <v>0.13</v>
      </c>
      <c r="O854" s="40"/>
      <c r="P854" s="40"/>
      <c r="Q854" s="40"/>
      <c r="R854" s="40" t="str">
        <f t="shared" si="13"/>
        <v>10.20.14.120_168</v>
      </c>
      <c r="S854" s="40" t="str">
        <f>VLOOKUP(Таблица1[[#This Row],[ИД]],R$1:S$132,2,FALSE)</f>
        <v>Мясо рыбы (включая фарш) мороженое</v>
      </c>
      <c r="T854" s="40" t="str">
        <f>VLOOKUP(Таблица1[[#This Row],[ОКЕИ]],'для единиц измирения'!$G$4:$H$1900,2,FALSE)</f>
        <v>тонн</v>
      </c>
      <c r="U854" s="41" t="str">
        <f>LEFT(Таблица1[[#This Row],[ОКПД]],2)</f>
        <v>10</v>
      </c>
    </row>
    <row r="855" spans="1:21" hidden="1" x14ac:dyDescent="0.25">
      <c r="A855" s="36">
        <v>45047</v>
      </c>
      <c r="B855" s="37" t="s">
        <v>17</v>
      </c>
      <c r="C855" s="37">
        <v>53</v>
      </c>
      <c r="D855" s="37">
        <v>10</v>
      </c>
      <c r="E855" s="37" t="s">
        <v>20</v>
      </c>
      <c r="F855" s="37">
        <v>168</v>
      </c>
      <c r="G855" s="37" t="s">
        <v>298</v>
      </c>
      <c r="H855" s="37" t="s">
        <v>78</v>
      </c>
      <c r="I855" s="37">
        <v>1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97.15025906735751</v>
      </c>
      <c r="P855" s="37"/>
      <c r="Q855" s="37">
        <v>27.192614351657575</v>
      </c>
      <c r="R855" s="40" t="str">
        <f t="shared" si="13"/>
        <v>10.20.15_168</v>
      </c>
      <c r="S855" s="37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855" s="37" t="str">
        <f>VLOOKUP(Таблица1[[#This Row],[ОКЕИ]],'для единиц измирения'!$G$4:$H$1900,2,FALSE)</f>
        <v>тыс.усл. банок</v>
      </c>
      <c r="U855" s="38" t="str">
        <f>LEFT(Таблица1[[#This Row],[ОКПД]],2)</f>
        <v>10</v>
      </c>
    </row>
    <row r="856" spans="1:21" hidden="1" x14ac:dyDescent="0.25">
      <c r="A856" s="39">
        <v>45047</v>
      </c>
      <c r="B856" s="40" t="s">
        <v>17</v>
      </c>
      <c r="C856" s="40">
        <v>53</v>
      </c>
      <c r="D856" s="40">
        <v>10</v>
      </c>
      <c r="E856" s="40" t="s">
        <v>20</v>
      </c>
      <c r="F856" s="40">
        <v>882</v>
      </c>
      <c r="G856" s="40" t="s">
        <v>298</v>
      </c>
      <c r="H856" s="40" t="s">
        <v>81</v>
      </c>
      <c r="I856" s="40">
        <v>2</v>
      </c>
      <c r="J856" s="40">
        <v>0</v>
      </c>
      <c r="K856" s="40">
        <v>0</v>
      </c>
      <c r="L856" s="40">
        <v>0</v>
      </c>
      <c r="M856" s="40">
        <v>0</v>
      </c>
      <c r="N856" s="40">
        <v>0</v>
      </c>
      <c r="O856" s="40">
        <v>91.311475409836063</v>
      </c>
      <c r="P856" s="40">
        <v>87.304075235109721</v>
      </c>
      <c r="Q856" s="40">
        <v>123.11654861558274</v>
      </c>
      <c r="R856" s="40" t="str">
        <f t="shared" si="13"/>
        <v>10.20.2_882</v>
      </c>
      <c r="S856" s="40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856" s="40" t="str">
        <f>VLOOKUP(Таблица1[[#This Row],[ОКЕИ]],'для единиц измирения'!$G$4:$H$1900,2,FALSE)</f>
        <v>тонн</v>
      </c>
      <c r="U856" s="41" t="str">
        <f>LEFT(Таблица1[[#This Row],[ОКПД]],2)</f>
        <v>10</v>
      </c>
    </row>
    <row r="857" spans="1:21" hidden="1" x14ac:dyDescent="0.25">
      <c r="A857" s="36">
        <v>45047</v>
      </c>
      <c r="B857" s="37" t="s">
        <v>17</v>
      </c>
      <c r="C857" s="37">
        <v>53</v>
      </c>
      <c r="D857" s="37">
        <v>10</v>
      </c>
      <c r="E857" s="37" t="s">
        <v>20</v>
      </c>
      <c r="F857" s="37">
        <v>168</v>
      </c>
      <c r="G857" s="37" t="s">
        <v>298</v>
      </c>
      <c r="H857" s="37" t="s">
        <v>81</v>
      </c>
      <c r="I857" s="37">
        <v>2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96.124950573349153</v>
      </c>
      <c r="P857" s="37">
        <v>106.9629303706963</v>
      </c>
      <c r="Q857" s="37">
        <v>103.44666977177457</v>
      </c>
      <c r="R857" s="40" t="str">
        <f t="shared" si="13"/>
        <v>10.20.2_168</v>
      </c>
      <c r="S857" s="37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857" s="37" t="str">
        <f>VLOOKUP(Таблица1[[#This Row],[ОКЕИ]],'для единиц измирения'!$G$4:$H$1900,2,FALSE)</f>
        <v>тонн</v>
      </c>
      <c r="U857" s="38" t="str">
        <f>LEFT(Таблица1[[#This Row],[ОКПД]],2)</f>
        <v>10</v>
      </c>
    </row>
    <row r="858" spans="1:21" hidden="1" x14ac:dyDescent="0.25">
      <c r="A858" s="39">
        <v>45047</v>
      </c>
      <c r="B858" s="40" t="s">
        <v>17</v>
      </c>
      <c r="C858" s="40">
        <v>53</v>
      </c>
      <c r="D858" s="40">
        <v>10</v>
      </c>
      <c r="E858" s="40" t="s">
        <v>20</v>
      </c>
      <c r="F858" s="40">
        <v>168</v>
      </c>
      <c r="G858" s="40" t="s">
        <v>298</v>
      </c>
      <c r="H858" s="40" t="s">
        <v>83</v>
      </c>
      <c r="I858" s="40"/>
      <c r="J858" s="40"/>
      <c r="K858" s="40">
        <v>2.7E-2</v>
      </c>
      <c r="L858" s="40"/>
      <c r="M858" s="40">
        <v>0.14499999999999999</v>
      </c>
      <c r="N858" s="40">
        <v>6.3E-2</v>
      </c>
      <c r="O858" s="40"/>
      <c r="P858" s="40"/>
      <c r="Q858" s="40">
        <v>230.15873015873015</v>
      </c>
      <c r="R858" s="40" t="str">
        <f t="shared" si="13"/>
        <v>10.20.22_168</v>
      </c>
      <c r="S858" s="40" t="str">
        <f>VLOOKUP(Таблица1[[#This Row],[ИД]],R$1:S$132,2,FALSE)</f>
        <v>Печень и молоки рыбы сушеные, копченые, соленые или в рассоле</v>
      </c>
      <c r="T858" s="40" t="str">
        <f>VLOOKUP(Таблица1[[#This Row],[ОКЕИ]],'для единиц измирения'!$G$4:$H$1900,2,FALSE)</f>
        <v>тонн</v>
      </c>
      <c r="U858" s="41" t="str">
        <f>LEFT(Таблица1[[#This Row],[ОКПД]],2)</f>
        <v>10</v>
      </c>
    </row>
    <row r="859" spans="1:21" hidden="1" x14ac:dyDescent="0.25">
      <c r="A859" s="36">
        <v>45047</v>
      </c>
      <c r="B859" s="37" t="s">
        <v>17</v>
      </c>
      <c r="C859" s="37">
        <v>53</v>
      </c>
      <c r="D859" s="37">
        <v>10</v>
      </c>
      <c r="E859" s="37" t="s">
        <v>20</v>
      </c>
      <c r="F859" s="37">
        <v>168</v>
      </c>
      <c r="G859" s="37" t="s">
        <v>298</v>
      </c>
      <c r="H859" s="37" t="s">
        <v>324</v>
      </c>
      <c r="I859" s="37"/>
      <c r="J859" s="37"/>
      <c r="K859" s="37">
        <v>2.7E-2</v>
      </c>
      <c r="L859" s="37"/>
      <c r="M859" s="37">
        <v>0.14499999999999999</v>
      </c>
      <c r="N859" s="37">
        <v>6.3E-2</v>
      </c>
      <c r="O859" s="37"/>
      <c r="P859" s="37"/>
      <c r="Q859" s="37">
        <v>230.15873015873015</v>
      </c>
      <c r="R859" s="40" t="str">
        <f t="shared" si="13"/>
        <v>10.20.22.110_168</v>
      </c>
      <c r="S859" s="37" t="str">
        <f>VLOOKUP(Таблица1[[#This Row],[ИД]],R$1:S$132,2,FALSE)</f>
        <v>Рыба вяленая, соленая и несоленая или в рассоле</v>
      </c>
      <c r="T859" s="37" t="str">
        <f>VLOOKUP(Таблица1[[#This Row],[ОКЕИ]],'для единиц измирения'!$G$4:$H$1900,2,FALSE)</f>
        <v>тонн</v>
      </c>
      <c r="U859" s="38" t="str">
        <f>LEFT(Таблица1[[#This Row],[ОКПД]],2)</f>
        <v>10</v>
      </c>
    </row>
    <row r="860" spans="1:21" hidden="1" x14ac:dyDescent="0.25">
      <c r="A860" s="39">
        <v>45047</v>
      </c>
      <c r="B860" s="40" t="s">
        <v>17</v>
      </c>
      <c r="C860" s="40">
        <v>53</v>
      </c>
      <c r="D860" s="40">
        <v>10</v>
      </c>
      <c r="E860" s="40" t="s">
        <v>20</v>
      </c>
      <c r="F860" s="40">
        <v>168</v>
      </c>
      <c r="G860" s="40" t="s">
        <v>298</v>
      </c>
      <c r="H860" s="40" t="s">
        <v>86</v>
      </c>
      <c r="I860" s="40">
        <v>2</v>
      </c>
      <c r="J860" s="40">
        <v>0</v>
      </c>
      <c r="K860" s="40">
        <v>0</v>
      </c>
      <c r="L860" s="40">
        <v>0</v>
      </c>
      <c r="M860" s="40">
        <v>0</v>
      </c>
      <c r="N860" s="40">
        <v>0</v>
      </c>
      <c r="O860" s="40">
        <v>99.099952629085735</v>
      </c>
      <c r="P860" s="40">
        <v>89.249146757679185</v>
      </c>
      <c r="Q860" s="40">
        <v>88.796396043482517</v>
      </c>
      <c r="R860" s="40" t="str">
        <f t="shared" si="13"/>
        <v>10.20.23_168</v>
      </c>
      <c r="S860" s="40" t="str">
        <f>VLOOKUP(Таблица1[[#This Row],[ИД]],R$1:S$132,2,FALSE)</f>
        <v>Рыба вяленая</v>
      </c>
      <c r="T860" s="40" t="str">
        <f>VLOOKUP(Таблица1[[#This Row],[ОКЕИ]],'для единиц измирения'!$G$4:$H$1900,2,FALSE)</f>
        <v>тонн</v>
      </c>
      <c r="U860" s="41" t="str">
        <f>LEFT(Таблица1[[#This Row],[ОКПД]],2)</f>
        <v>10</v>
      </c>
    </row>
    <row r="861" spans="1:21" hidden="1" x14ac:dyDescent="0.25">
      <c r="A861" s="36">
        <v>45047</v>
      </c>
      <c r="B861" s="37" t="s">
        <v>17</v>
      </c>
      <c r="C861" s="37">
        <v>53</v>
      </c>
      <c r="D861" s="37">
        <v>10</v>
      </c>
      <c r="E861" s="37" t="s">
        <v>20</v>
      </c>
      <c r="F861" s="37">
        <v>168</v>
      </c>
      <c r="G861" s="37" t="s">
        <v>298</v>
      </c>
      <c r="H861" s="37" t="s">
        <v>89</v>
      </c>
      <c r="I861" s="37">
        <v>2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88.643880926130095</v>
      </c>
      <c r="P861" s="37">
        <v>81.707317073170728</v>
      </c>
      <c r="Q861" s="37">
        <v>77.341261414313024</v>
      </c>
      <c r="R861" s="40" t="str">
        <f t="shared" si="13"/>
        <v>10.20.23.110_168</v>
      </c>
      <c r="S861" s="37" t="str">
        <f>VLOOKUP(Таблица1[[#This Row],[ИД]],R$1:S$132,2,FALSE)</f>
        <v>Рыба вяленая морская</v>
      </c>
      <c r="T861" s="37" t="str">
        <f>VLOOKUP(Таблица1[[#This Row],[ОКЕИ]],'для единиц измирения'!$G$4:$H$1900,2,FALSE)</f>
        <v>тонн</v>
      </c>
      <c r="U861" s="38" t="str">
        <f>LEFT(Таблица1[[#This Row],[ОКПД]],2)</f>
        <v>10</v>
      </c>
    </row>
    <row r="862" spans="1:21" hidden="1" x14ac:dyDescent="0.25">
      <c r="A862" s="39">
        <v>45047</v>
      </c>
      <c r="B862" s="40" t="s">
        <v>17</v>
      </c>
      <c r="C862" s="40">
        <v>53</v>
      </c>
      <c r="D862" s="40">
        <v>10</v>
      </c>
      <c r="E862" s="40" t="s">
        <v>20</v>
      </c>
      <c r="F862" s="40">
        <v>168</v>
      </c>
      <c r="G862" s="40" t="s">
        <v>298</v>
      </c>
      <c r="H862" s="40" t="s">
        <v>91</v>
      </c>
      <c r="I862" s="40">
        <v>2</v>
      </c>
      <c r="J862" s="40">
        <v>0</v>
      </c>
      <c r="K862" s="40">
        <v>0</v>
      </c>
      <c r="L862" s="40">
        <v>0</v>
      </c>
      <c r="M862" s="40">
        <v>0</v>
      </c>
      <c r="N862" s="40">
        <v>0</v>
      </c>
      <c r="O862" s="40">
        <v>62.295081967213115</v>
      </c>
      <c r="P862" s="40">
        <v>190</v>
      </c>
      <c r="Q862" s="40">
        <v>117.24941724941725</v>
      </c>
      <c r="R862" s="40" t="str">
        <f t="shared" si="13"/>
        <v>10.20.23.112_168</v>
      </c>
      <c r="S862" s="40" t="str">
        <f>VLOOKUP(Таблица1[[#This Row],[ИД]],R$1:S$132,2,FALSE)</f>
        <v>Рыба соленая или в рассоле</v>
      </c>
      <c r="T862" s="40" t="str">
        <f>VLOOKUP(Таблица1[[#This Row],[ОКЕИ]],'для единиц измирения'!$G$4:$H$1900,2,FALSE)</f>
        <v>тонн</v>
      </c>
      <c r="U862" s="41" t="str">
        <f>LEFT(Таблица1[[#This Row],[ОКПД]],2)</f>
        <v>10</v>
      </c>
    </row>
    <row r="863" spans="1:21" x14ac:dyDescent="0.25">
      <c r="A863" s="36">
        <v>45047</v>
      </c>
      <c r="B863" s="37" t="s">
        <v>17</v>
      </c>
      <c r="C863" s="37">
        <v>53</v>
      </c>
      <c r="D863" s="37">
        <v>10</v>
      </c>
      <c r="E863" s="37" t="s">
        <v>20</v>
      </c>
      <c r="F863" s="37">
        <v>168</v>
      </c>
      <c r="G863" s="37" t="s">
        <v>298</v>
      </c>
      <c r="H863" s="37" t="s">
        <v>93</v>
      </c>
      <c r="I863" s="37">
        <v>2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101.23456790123457</v>
      </c>
      <c r="P863" s="37">
        <v>94.876033057851245</v>
      </c>
      <c r="Q863" s="37">
        <v>96.654647435897431</v>
      </c>
      <c r="R863" s="40" t="str">
        <f t="shared" si="13"/>
        <v>10.20.23.120_168</v>
      </c>
      <c r="S863" s="37" t="str">
        <f>VLOOKUP(Таблица1[[#This Row],[ИД]],R$1:S$132,2,FALSE)</f>
        <v>Сельдь соленая или в рассоле</v>
      </c>
      <c r="T863" s="37" t="str">
        <f>VLOOKUP(Таблица1[[#This Row],[ОКЕИ]],'для единиц измирения'!$G$4:$H$1900,2,FALSE)</f>
        <v>тонн</v>
      </c>
      <c r="U863" s="38" t="str">
        <f>LEFT(Таблица1[[#This Row],[ОКПД]],2)</f>
        <v>10</v>
      </c>
    </row>
    <row r="864" spans="1:21" hidden="1" x14ac:dyDescent="0.25">
      <c r="A864" s="39">
        <v>45047</v>
      </c>
      <c r="B864" s="40" t="s">
        <v>17</v>
      </c>
      <c r="C864" s="40">
        <v>53</v>
      </c>
      <c r="D864" s="40">
        <v>10</v>
      </c>
      <c r="E864" s="40" t="s">
        <v>20</v>
      </c>
      <c r="F864" s="40">
        <v>168</v>
      </c>
      <c r="G864" s="40" t="s">
        <v>298</v>
      </c>
      <c r="H864" s="40" t="s">
        <v>95</v>
      </c>
      <c r="I864" s="40">
        <v>2</v>
      </c>
      <c r="J864" s="40">
        <v>0</v>
      </c>
      <c r="K864" s="40">
        <v>0</v>
      </c>
      <c r="L864" s="40">
        <v>0</v>
      </c>
      <c r="M864" s="40">
        <v>0</v>
      </c>
      <c r="N864" s="40">
        <v>0</v>
      </c>
      <c r="O864" s="40">
        <v>109.55882352941177</v>
      </c>
      <c r="P864" s="40">
        <v>107.97101449275362</v>
      </c>
      <c r="Q864" s="40">
        <v>60.260869565217391</v>
      </c>
      <c r="R864" s="40" t="str">
        <f t="shared" si="13"/>
        <v>10.20.23.122_168</v>
      </c>
      <c r="S864" s="40" t="str">
        <f>VLOOKUP(Таблица1[[#This Row],[ИД]],R$1:S$132,2,FALSE)</f>
        <v>Рыба морская соленая или в рассоле (кроме сельди)</v>
      </c>
      <c r="T864" s="40" t="str">
        <f>VLOOKUP(Таблица1[[#This Row],[ОКЕИ]],'для единиц измирения'!$G$4:$H$1900,2,FALSE)</f>
        <v>тонн</v>
      </c>
      <c r="U864" s="41" t="str">
        <f>LEFT(Таблица1[[#This Row],[ОКПД]],2)</f>
        <v>10</v>
      </c>
    </row>
    <row r="865" spans="1:21" hidden="1" x14ac:dyDescent="0.25">
      <c r="A865" s="36">
        <v>45047</v>
      </c>
      <c r="B865" s="37" t="s">
        <v>17</v>
      </c>
      <c r="C865" s="37">
        <v>53</v>
      </c>
      <c r="D865" s="37">
        <v>10</v>
      </c>
      <c r="E865" s="37" t="s">
        <v>20</v>
      </c>
      <c r="F865" s="37">
        <v>168</v>
      </c>
      <c r="G865" s="37" t="s">
        <v>298</v>
      </c>
      <c r="H865" s="37" t="s">
        <v>97</v>
      </c>
      <c r="I865" s="37">
        <v>1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77.272727272727266</v>
      </c>
      <c r="P865" s="37">
        <v>56.666666666666664</v>
      </c>
      <c r="Q865" s="37">
        <v>14.139941690962099</v>
      </c>
      <c r="R865" s="40" t="str">
        <f t="shared" si="13"/>
        <v>10.20.23.123_168</v>
      </c>
      <c r="S865" s="37" t="str">
        <f>VLOOKUP(Таблица1[[#This Row],[ИД]],R$1:S$132,2,FALSE)</f>
        <v>Рыба сушеная</v>
      </c>
      <c r="T865" s="37" t="str">
        <f>VLOOKUP(Таблица1[[#This Row],[ОКЕИ]],'для единиц измирения'!$G$4:$H$1900,2,FALSE)</f>
        <v>тонн</v>
      </c>
      <c r="U865" s="38" t="str">
        <f>LEFT(Таблица1[[#This Row],[ОКПД]],2)</f>
        <v>10</v>
      </c>
    </row>
    <row r="866" spans="1:21" hidden="1" x14ac:dyDescent="0.25">
      <c r="A866" s="39">
        <v>45047</v>
      </c>
      <c r="B866" s="40" t="s">
        <v>17</v>
      </c>
      <c r="C866" s="40">
        <v>53</v>
      </c>
      <c r="D866" s="40">
        <v>10</v>
      </c>
      <c r="E866" s="40" t="s">
        <v>20</v>
      </c>
      <c r="F866" s="40">
        <v>168</v>
      </c>
      <c r="G866" s="40" t="s">
        <v>298</v>
      </c>
      <c r="H866" s="40" t="s">
        <v>99</v>
      </c>
      <c r="I866" s="40">
        <v>1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200</v>
      </c>
      <c r="P866" s="40">
        <v>93.333333333333329</v>
      </c>
      <c r="Q866" s="40">
        <v>117.64705882352941</v>
      </c>
      <c r="R866" s="40" t="str">
        <f t="shared" si="13"/>
        <v>10.20.23.130_168</v>
      </c>
      <c r="S866" s="40" t="str">
        <f>VLOOKUP(Таблица1[[#This Row],[ИД]],R$1:S$132,2,FALSE)</f>
        <v>Рыба, включая филе, копченая</v>
      </c>
      <c r="T866" s="40" t="str">
        <f>VLOOKUP(Таблица1[[#This Row],[ОКЕИ]],'для единиц измирения'!$G$4:$H$1900,2,FALSE)</f>
        <v>тонн</v>
      </c>
      <c r="U866" s="41" t="str">
        <f>LEFT(Таблица1[[#This Row],[ОКПД]],2)</f>
        <v>10</v>
      </c>
    </row>
    <row r="867" spans="1:21" hidden="1" x14ac:dyDescent="0.25">
      <c r="A867" s="36">
        <v>45047</v>
      </c>
      <c r="B867" s="37" t="s">
        <v>17</v>
      </c>
      <c r="C867" s="37">
        <v>53</v>
      </c>
      <c r="D867" s="37">
        <v>10</v>
      </c>
      <c r="E867" s="37" t="s">
        <v>20</v>
      </c>
      <c r="F867" s="37">
        <v>168</v>
      </c>
      <c r="G867" s="37" t="s">
        <v>298</v>
      </c>
      <c r="H867" s="37" t="s">
        <v>101</v>
      </c>
      <c r="I867" s="37">
        <v>2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95.93653250773994</v>
      </c>
      <c r="P867" s="37">
        <v>114.52109639667385</v>
      </c>
      <c r="Q867" s="37">
        <v>107.80083836008588</v>
      </c>
      <c r="R867" s="40" t="str">
        <f t="shared" si="13"/>
        <v>10.20.24_168</v>
      </c>
      <c r="S867" s="37" t="str">
        <f>VLOOKUP(Таблица1[[#This Row],[ИД]],R$1:S$132,2,FALSE)</f>
        <v>Рыба и филе рыбное холодного копчения</v>
      </c>
      <c r="T867" s="37" t="str">
        <f>VLOOKUP(Таблица1[[#This Row],[ОКЕИ]],'для единиц измирения'!$G$4:$H$1900,2,FALSE)</f>
        <v>тонн</v>
      </c>
      <c r="U867" s="38" t="str">
        <f>LEFT(Таблица1[[#This Row],[ОКПД]],2)</f>
        <v>10</v>
      </c>
    </row>
    <row r="868" spans="1:21" hidden="1" x14ac:dyDescent="0.25">
      <c r="A868" s="39">
        <v>45047</v>
      </c>
      <c r="B868" s="40" t="s">
        <v>17</v>
      </c>
      <c r="C868" s="40">
        <v>53</v>
      </c>
      <c r="D868" s="40">
        <v>10</v>
      </c>
      <c r="E868" s="40" t="s">
        <v>20</v>
      </c>
      <c r="F868" s="40">
        <v>168</v>
      </c>
      <c r="G868" s="40" t="s">
        <v>298</v>
      </c>
      <c r="H868" s="40" t="s">
        <v>104</v>
      </c>
      <c r="I868" s="40">
        <v>2</v>
      </c>
      <c r="J868" s="40">
        <v>0</v>
      </c>
      <c r="K868" s="40">
        <v>0</v>
      </c>
      <c r="L868" s="40">
        <v>0</v>
      </c>
      <c r="M868" s="40">
        <v>0</v>
      </c>
      <c r="N868" s="40">
        <v>0</v>
      </c>
      <c r="O868" s="40">
        <v>98.123456790123456</v>
      </c>
      <c r="P868" s="40">
        <v>99.069303639687547</v>
      </c>
      <c r="Q868" s="40">
        <v>96.538995832506444</v>
      </c>
      <c r="R868" s="40" t="str">
        <f t="shared" si="13"/>
        <v>10.20.24.110_168</v>
      </c>
      <c r="S868" s="40" t="str">
        <f>VLOOKUP(Таблица1[[#This Row],[ИД]],R$1:S$132,2,FALSE)</f>
        <v>Сельдь и филе сельди холодного копчения</v>
      </c>
      <c r="T868" s="40" t="str">
        <f>VLOOKUP(Таблица1[[#This Row],[ОКЕИ]],'для единиц измирения'!$G$4:$H$1900,2,FALSE)</f>
        <v>тонн</v>
      </c>
      <c r="U868" s="41" t="str">
        <f>LEFT(Таблица1[[#This Row],[ОКПД]],2)</f>
        <v>10</v>
      </c>
    </row>
    <row r="869" spans="1:21" hidden="1" x14ac:dyDescent="0.25">
      <c r="A869" s="36">
        <v>45047</v>
      </c>
      <c r="B869" s="37" t="s">
        <v>17</v>
      </c>
      <c r="C869" s="37">
        <v>53</v>
      </c>
      <c r="D869" s="37">
        <v>10</v>
      </c>
      <c r="E869" s="37" t="s">
        <v>20</v>
      </c>
      <c r="F869" s="37">
        <v>168</v>
      </c>
      <c r="G869" s="37" t="s">
        <v>298</v>
      </c>
      <c r="H869" s="37" t="s">
        <v>106</v>
      </c>
      <c r="I869" s="37">
        <v>1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61.111111111111114</v>
      </c>
      <c r="P869" s="37">
        <v>64.705882352941174</v>
      </c>
      <c r="Q869" s="37">
        <v>96.296296296296291</v>
      </c>
      <c r="R869" s="40" t="str">
        <f t="shared" si="13"/>
        <v>10.20.24.112_168</v>
      </c>
      <c r="S869" s="37" t="str">
        <f>VLOOKUP(Таблица1[[#This Row],[ИД]],R$1:S$132,2,FALSE)</f>
        <v>Рыба и филе морских рыб холодного копчения (кроме сельди)</v>
      </c>
      <c r="T869" s="37" t="str">
        <f>VLOOKUP(Таблица1[[#This Row],[ОКЕИ]],'для единиц измирения'!$G$4:$H$1900,2,FALSE)</f>
        <v>тонн</v>
      </c>
      <c r="U869" s="38" t="str">
        <f>LEFT(Таблица1[[#This Row],[ОКПД]],2)</f>
        <v>10</v>
      </c>
    </row>
    <row r="870" spans="1:21" hidden="1" x14ac:dyDescent="0.25">
      <c r="A870" s="39">
        <v>45047</v>
      </c>
      <c r="B870" s="40" t="s">
        <v>17</v>
      </c>
      <c r="C870" s="40">
        <v>53</v>
      </c>
      <c r="D870" s="40">
        <v>10</v>
      </c>
      <c r="E870" s="40" t="s">
        <v>20</v>
      </c>
      <c r="F870" s="40">
        <v>168</v>
      </c>
      <c r="G870" s="40" t="s">
        <v>298</v>
      </c>
      <c r="H870" s="40" t="s">
        <v>108</v>
      </c>
      <c r="I870" s="40">
        <v>2</v>
      </c>
      <c r="J870" s="40">
        <v>0</v>
      </c>
      <c r="K870" s="40">
        <v>0</v>
      </c>
      <c r="L870" s="40">
        <v>0</v>
      </c>
      <c r="M870" s="40">
        <v>0</v>
      </c>
      <c r="N870" s="40">
        <v>0</v>
      </c>
      <c r="O870" s="40">
        <v>80.904522613065325</v>
      </c>
      <c r="P870" s="40">
        <v>69.098712446351925</v>
      </c>
      <c r="Q870" s="40">
        <v>36.114849708389414</v>
      </c>
      <c r="R870" s="40" t="str">
        <f t="shared" si="13"/>
        <v>10.20.24.113_168</v>
      </c>
      <c r="S870" s="40" t="str">
        <f>VLOOKUP(Таблица1[[#This Row],[ИД]],R$1:S$132,2,FALSE)</f>
        <v>Рыба и филе рыбное горячего копчения</v>
      </c>
      <c r="T870" s="40" t="str">
        <f>VLOOKUP(Таблица1[[#This Row],[ОКЕИ]],'для единиц измирения'!$G$4:$H$1900,2,FALSE)</f>
        <v>тонн</v>
      </c>
      <c r="U870" s="41" t="str">
        <f>LEFT(Таблица1[[#This Row],[ОКПД]],2)</f>
        <v>10</v>
      </c>
    </row>
    <row r="871" spans="1:21" hidden="1" x14ac:dyDescent="0.25">
      <c r="A871" s="36">
        <v>45047</v>
      </c>
      <c r="B871" s="37" t="s">
        <v>17</v>
      </c>
      <c r="C871" s="37">
        <v>53</v>
      </c>
      <c r="D871" s="37">
        <v>10</v>
      </c>
      <c r="E871" s="37" t="s">
        <v>20</v>
      </c>
      <c r="F871" s="37">
        <v>168</v>
      </c>
      <c r="G871" s="37" t="s">
        <v>298</v>
      </c>
      <c r="H871" s="37" t="s">
        <v>110</v>
      </c>
      <c r="I871" s="37">
        <v>2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88.014311270125219</v>
      </c>
      <c r="P871" s="37">
        <v>309.43396226415092</v>
      </c>
      <c r="Q871" s="37">
        <v>176.20540019286403</v>
      </c>
      <c r="R871" s="40" t="str">
        <f t="shared" si="13"/>
        <v>10.20.24.120_168</v>
      </c>
      <c r="S871" s="37" t="str">
        <f>VLOOKUP(Таблица1[[#This Row],[ИД]],R$1:S$132,2,FALSE)</f>
        <v>Рыба и филе морских рыб горячего копчения (кроме сельди)</v>
      </c>
      <c r="T871" s="37" t="str">
        <f>VLOOKUP(Таблица1[[#This Row],[ОКЕИ]],'для единиц измирения'!$G$4:$H$1900,2,FALSE)</f>
        <v>тонн</v>
      </c>
      <c r="U871" s="38" t="str">
        <f>LEFT(Таблица1[[#This Row],[ОКПД]],2)</f>
        <v>10</v>
      </c>
    </row>
    <row r="872" spans="1:21" hidden="1" x14ac:dyDescent="0.25">
      <c r="A872" s="39">
        <v>45047</v>
      </c>
      <c r="B872" s="40" t="s">
        <v>17</v>
      </c>
      <c r="C872" s="40">
        <v>53</v>
      </c>
      <c r="D872" s="40">
        <v>10</v>
      </c>
      <c r="E872" s="40" t="s">
        <v>20</v>
      </c>
      <c r="F872" s="40">
        <v>168</v>
      </c>
      <c r="G872" s="40" t="s">
        <v>298</v>
      </c>
      <c r="H872" s="40" t="s">
        <v>112</v>
      </c>
      <c r="I872" s="40"/>
      <c r="J872" s="40"/>
      <c r="K872" s="40"/>
      <c r="L872" s="40">
        <v>0.109</v>
      </c>
      <c r="M872" s="40">
        <v>9.1999999999999998E-2</v>
      </c>
      <c r="N872" s="40">
        <v>0.91600000000000004</v>
      </c>
      <c r="O872" s="40"/>
      <c r="P872" s="40"/>
      <c r="Q872" s="40">
        <v>10.043668122270743</v>
      </c>
      <c r="R872" s="40" t="str">
        <f t="shared" si="13"/>
        <v>10.20.24.123_168</v>
      </c>
      <c r="S872" s="40" t="str">
        <f>VLOOKUP(Таблица1[[#This Row],[ИД]],R$1:S$132,2,FALSE)</f>
        <v>Консервы рыбные</v>
      </c>
      <c r="T872" s="40" t="str">
        <f>VLOOKUP(Таблица1[[#This Row],[ОКЕИ]],'для единиц измирения'!$G$4:$H$1900,2,FALSE)</f>
        <v>тыс.усл. банок</v>
      </c>
      <c r="U872" s="41" t="str">
        <f>LEFT(Таблица1[[#This Row],[ОКПД]],2)</f>
        <v>10</v>
      </c>
    </row>
    <row r="873" spans="1:21" hidden="1" x14ac:dyDescent="0.25">
      <c r="A873" s="36">
        <v>45047</v>
      </c>
      <c r="B873" s="37" t="s">
        <v>17</v>
      </c>
      <c r="C873" s="37">
        <v>53</v>
      </c>
      <c r="D873" s="37">
        <v>10</v>
      </c>
      <c r="E873" s="37" t="s">
        <v>20</v>
      </c>
      <c r="F873" s="37">
        <v>882</v>
      </c>
      <c r="G873" s="37" t="s">
        <v>298</v>
      </c>
      <c r="H873" s="37" t="s">
        <v>114</v>
      </c>
      <c r="I873" s="37"/>
      <c r="J873" s="37"/>
      <c r="K873" s="37"/>
      <c r="L873" s="37"/>
      <c r="M873" s="37">
        <v>0.93</v>
      </c>
      <c r="N873" s="37"/>
      <c r="O873" s="37"/>
      <c r="P873" s="37"/>
      <c r="Q873" s="37"/>
      <c r="R873" s="40" t="str">
        <f t="shared" si="13"/>
        <v>10.20.25.110_882</v>
      </c>
      <c r="S873" s="37" t="str">
        <f>VLOOKUP(Таблица1[[#This Row],[ИД]],R$1:S$132,2,FALSE)</f>
        <v>Консервы рыбные</v>
      </c>
      <c r="T873" s="37" t="str">
        <f>VLOOKUP(Таблица1[[#This Row],[ОКЕИ]],'для единиц измирения'!$G$4:$H$1900,2,FALSE)</f>
        <v>тонн</v>
      </c>
      <c r="U873" s="38" t="str">
        <f>LEFT(Таблица1[[#This Row],[ОКПД]],2)</f>
        <v>10</v>
      </c>
    </row>
    <row r="874" spans="1:21" hidden="1" x14ac:dyDescent="0.25">
      <c r="A874" s="39">
        <v>45047</v>
      </c>
      <c r="B874" s="40" t="s">
        <v>17</v>
      </c>
      <c r="C874" s="40">
        <v>53</v>
      </c>
      <c r="D874" s="40">
        <v>10</v>
      </c>
      <c r="E874" s="40" t="s">
        <v>20</v>
      </c>
      <c r="F874" s="40">
        <v>168</v>
      </c>
      <c r="G874" s="40" t="s">
        <v>298</v>
      </c>
      <c r="H874" s="40" t="s">
        <v>114</v>
      </c>
      <c r="I874" s="40"/>
      <c r="J874" s="40"/>
      <c r="K874" s="40"/>
      <c r="L874" s="40"/>
      <c r="M874" s="40">
        <v>0.32200000000000001</v>
      </c>
      <c r="N874" s="40"/>
      <c r="O874" s="40"/>
      <c r="P874" s="40"/>
      <c r="Q874" s="40"/>
      <c r="R874" s="40" t="str">
        <f t="shared" si="13"/>
        <v>10.20.25.110_168</v>
      </c>
      <c r="S874" s="40" t="str">
        <f>VLOOKUP(Таблица1[[#This Row],[ИД]],R$1:S$132,2,FALSE)</f>
        <v>Консервы рыбные натуральные</v>
      </c>
      <c r="T874" s="40" t="str">
        <f>VLOOKUP(Таблица1[[#This Row],[ОКЕИ]],'для единиц измирения'!$G$4:$H$1900,2,FALSE)</f>
        <v>тыс.усл. банок</v>
      </c>
      <c r="U874" s="41" t="str">
        <f>LEFT(Таблица1[[#This Row],[ОКПД]],2)</f>
        <v>10</v>
      </c>
    </row>
    <row r="875" spans="1:21" hidden="1" x14ac:dyDescent="0.25">
      <c r="A875" s="36">
        <v>45047</v>
      </c>
      <c r="B875" s="37" t="s">
        <v>17</v>
      </c>
      <c r="C875" s="37">
        <v>53</v>
      </c>
      <c r="D875" s="37">
        <v>10</v>
      </c>
      <c r="E875" s="37" t="s">
        <v>20</v>
      </c>
      <c r="F875" s="37">
        <v>168</v>
      </c>
      <c r="G875" s="37" t="s">
        <v>298</v>
      </c>
      <c r="H875" s="37" t="s">
        <v>118</v>
      </c>
      <c r="I875" s="37"/>
      <c r="J875" s="37"/>
      <c r="K875" s="37"/>
      <c r="L875" s="37"/>
      <c r="M875" s="37">
        <v>0.16800000000000001</v>
      </c>
      <c r="N875" s="37"/>
      <c r="O875" s="37"/>
      <c r="P875" s="37"/>
      <c r="Q875" s="37"/>
      <c r="R875" s="40" t="str">
        <f t="shared" si="13"/>
        <v>10.20.25.111_168</v>
      </c>
      <c r="S875" s="37" t="str">
        <f>VLOOKUP(Таблица1[[#This Row],[ИД]],R$1:S$132,2,FALSE)</f>
        <v>Консервы рыбные натуральные</v>
      </c>
      <c r="T875" s="37" t="str">
        <f>VLOOKUP(Таблица1[[#This Row],[ОКЕИ]],'для единиц измирения'!$G$4:$H$1900,2,FALSE)</f>
        <v>тонн</v>
      </c>
      <c r="U875" s="38" t="str">
        <f>LEFT(Таблица1[[#This Row],[ОКПД]],2)</f>
        <v>10</v>
      </c>
    </row>
    <row r="876" spans="1:21" hidden="1" x14ac:dyDescent="0.25">
      <c r="A876" s="39">
        <v>45047</v>
      </c>
      <c r="B876" s="40" t="s">
        <v>17</v>
      </c>
      <c r="C876" s="40">
        <v>53</v>
      </c>
      <c r="D876" s="40">
        <v>10</v>
      </c>
      <c r="E876" s="40" t="s">
        <v>20</v>
      </c>
      <c r="F876" s="40">
        <v>882</v>
      </c>
      <c r="G876" s="40" t="s">
        <v>298</v>
      </c>
      <c r="H876" s="40" t="s">
        <v>118</v>
      </c>
      <c r="I876" s="40"/>
      <c r="J876" s="40"/>
      <c r="K876" s="40"/>
      <c r="L876" s="40"/>
      <c r="M876" s="40">
        <v>0.49</v>
      </c>
      <c r="N876" s="40"/>
      <c r="O876" s="40"/>
      <c r="P876" s="40"/>
      <c r="Q876" s="40"/>
      <c r="R876" s="40" t="str">
        <f t="shared" si="13"/>
        <v>10.20.25.111_882</v>
      </c>
      <c r="S876" s="40" t="str">
        <f>VLOOKUP(Таблица1[[#This Row],[ИД]],R$1:S$132,2,FALSE)</f>
        <v>Консервы рыбные в масле</v>
      </c>
      <c r="T876" s="40" t="str">
        <f>VLOOKUP(Таблица1[[#This Row],[ОКЕИ]],'для единиц измирения'!$G$4:$H$1900,2,FALSE)</f>
        <v>тонн</v>
      </c>
      <c r="U876" s="41" t="str">
        <f>LEFT(Таблица1[[#This Row],[ОКПД]],2)</f>
        <v>10</v>
      </c>
    </row>
    <row r="877" spans="1:21" hidden="1" x14ac:dyDescent="0.25">
      <c r="A877" s="36">
        <v>45047</v>
      </c>
      <c r="B877" s="37" t="s">
        <v>17</v>
      </c>
      <c r="C877" s="37">
        <v>53</v>
      </c>
      <c r="D877" s="37">
        <v>10</v>
      </c>
      <c r="E877" s="37" t="s">
        <v>20</v>
      </c>
      <c r="F877" s="37">
        <v>882</v>
      </c>
      <c r="G877" s="37" t="s">
        <v>298</v>
      </c>
      <c r="H877" s="37" t="s">
        <v>326</v>
      </c>
      <c r="I877" s="37"/>
      <c r="J877" s="37"/>
      <c r="K877" s="37"/>
      <c r="L877" s="37"/>
      <c r="M877" s="37">
        <v>0.44</v>
      </c>
      <c r="N877" s="37"/>
      <c r="O877" s="37"/>
      <c r="P877" s="37"/>
      <c r="Q877" s="37"/>
      <c r="R877" s="40" t="str">
        <f t="shared" si="13"/>
        <v>10.20.25.113_882</v>
      </c>
      <c r="S877" s="37" t="str">
        <f>VLOOKUP(Таблица1[[#This Row],[ИД]],R$1:S$132,2,FALSE)</f>
        <v>Консервы рыбные в масле</v>
      </c>
      <c r="T877" s="37" t="str">
        <f>VLOOKUP(Таблица1[[#This Row],[ОКЕИ]],'для единиц измирения'!$G$4:$H$1900,2,FALSE)</f>
        <v>тыс.усл. банок</v>
      </c>
      <c r="U877" s="38" t="str">
        <f>LEFT(Таблица1[[#This Row],[ОКПД]],2)</f>
        <v>10</v>
      </c>
    </row>
    <row r="878" spans="1:21" hidden="1" x14ac:dyDescent="0.25">
      <c r="A878" s="39">
        <v>45047</v>
      </c>
      <c r="B878" s="40" t="s">
        <v>17</v>
      </c>
      <c r="C878" s="40">
        <v>53</v>
      </c>
      <c r="D878" s="40">
        <v>10</v>
      </c>
      <c r="E878" s="40" t="s">
        <v>20</v>
      </c>
      <c r="F878" s="40">
        <v>168</v>
      </c>
      <c r="G878" s="40" t="s">
        <v>298</v>
      </c>
      <c r="H878" s="40" t="s">
        <v>326</v>
      </c>
      <c r="I878" s="40"/>
      <c r="J878" s="40"/>
      <c r="K878" s="40"/>
      <c r="L878" s="40"/>
      <c r="M878" s="40">
        <v>0.154</v>
      </c>
      <c r="N878" s="40"/>
      <c r="O878" s="40"/>
      <c r="P878" s="40"/>
      <c r="Q878" s="40"/>
      <c r="R878" s="40" t="str">
        <f t="shared" si="13"/>
        <v>10.20.25.113_168</v>
      </c>
      <c r="S878" s="40" t="str">
        <f>VLOOKUP(Таблица1[[#This Row],[ИД]],R$1:S$132,2,FALSE)</f>
        <v>Пресервы рыбные</v>
      </c>
      <c r="T878" s="40" t="str">
        <f>VLOOKUP(Таблица1[[#This Row],[ОКЕИ]],'для единиц измирения'!$G$4:$H$1900,2,FALSE)</f>
        <v>тыс.усл. банок</v>
      </c>
      <c r="U878" s="41" t="str">
        <f>LEFT(Таблица1[[#This Row],[ОКПД]],2)</f>
        <v>10</v>
      </c>
    </row>
    <row r="879" spans="1:21" hidden="1" x14ac:dyDescent="0.25">
      <c r="A879" s="36">
        <v>45047</v>
      </c>
      <c r="B879" s="37" t="s">
        <v>17</v>
      </c>
      <c r="C879" s="37">
        <v>53</v>
      </c>
      <c r="D879" s="37">
        <v>10</v>
      </c>
      <c r="E879" s="37" t="s">
        <v>20</v>
      </c>
      <c r="F879" s="37">
        <v>168</v>
      </c>
      <c r="G879" s="37" t="s">
        <v>298</v>
      </c>
      <c r="H879" s="37" t="s">
        <v>120</v>
      </c>
      <c r="I879" s="37">
        <v>2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91.121495327102807</v>
      </c>
      <c r="P879" s="37">
        <v>87.443946188340803</v>
      </c>
      <c r="Q879" s="37">
        <v>93.611111111111114</v>
      </c>
      <c r="R879" s="40" t="str">
        <f t="shared" si="13"/>
        <v>10.20.25.120_168</v>
      </c>
      <c r="S879" s="37" t="str">
        <f>VLOOKUP(Таблица1[[#This Row],[ИД]],R$1:S$132,2,FALSE)</f>
        <v>Пресервы рыбные</v>
      </c>
      <c r="T879" s="37" t="str">
        <f>VLOOKUP(Таблица1[[#This Row],[ОКЕИ]],'для единиц измирения'!$G$4:$H$1900,2,FALSE)</f>
        <v>тонн</v>
      </c>
      <c r="U879" s="38" t="str">
        <f>LEFT(Таблица1[[#This Row],[ОКПД]],2)</f>
        <v>10</v>
      </c>
    </row>
    <row r="880" spans="1:21" hidden="1" x14ac:dyDescent="0.25">
      <c r="A880" s="39">
        <v>45047</v>
      </c>
      <c r="B880" s="40" t="s">
        <v>17</v>
      </c>
      <c r="C880" s="40">
        <v>53</v>
      </c>
      <c r="D880" s="40">
        <v>10</v>
      </c>
      <c r="E880" s="40" t="s">
        <v>20</v>
      </c>
      <c r="F880" s="40">
        <v>882</v>
      </c>
      <c r="G880" s="40" t="s">
        <v>298</v>
      </c>
      <c r="H880" s="40" t="s">
        <v>120</v>
      </c>
      <c r="I880" s="40">
        <v>2</v>
      </c>
      <c r="J880" s="40">
        <v>0</v>
      </c>
      <c r="K880" s="40">
        <v>0</v>
      </c>
      <c r="L880" s="40">
        <v>0</v>
      </c>
      <c r="M880" s="40">
        <v>0</v>
      </c>
      <c r="N880" s="40">
        <v>0</v>
      </c>
      <c r="O880" s="40">
        <v>91.311475409836063</v>
      </c>
      <c r="P880" s="40">
        <v>87.304075235109721</v>
      </c>
      <c r="Q880" s="40">
        <v>93.174500965872511</v>
      </c>
      <c r="R880" s="40" t="str">
        <f t="shared" si="13"/>
        <v>10.20.25.120_882</v>
      </c>
      <c r="S880" s="40" t="str">
        <f>VLOOKUP(Таблица1[[#This Row],[ИД]],R$1:S$132,2,FALSE)</f>
        <v xml:space="preserve">Продукты готовые из рыбы прочие, не включенные в другие группировки </v>
      </c>
      <c r="T880" s="40" t="str">
        <f>VLOOKUP(Таблица1[[#This Row],[ОКЕИ]],'для единиц измирения'!$G$4:$H$1900,2,FALSE)</f>
        <v>тонн</v>
      </c>
      <c r="U880" s="41" t="str">
        <f>LEFT(Таблица1[[#This Row],[ОКПД]],2)</f>
        <v>10</v>
      </c>
    </row>
    <row r="881" spans="1:21" hidden="1" x14ac:dyDescent="0.25">
      <c r="A881" s="36">
        <v>45047</v>
      </c>
      <c r="B881" s="37" t="s">
        <v>17</v>
      </c>
      <c r="C881" s="37">
        <v>53</v>
      </c>
      <c r="D881" s="37">
        <v>10</v>
      </c>
      <c r="E881" s="37" t="s">
        <v>20</v>
      </c>
      <c r="F881" s="37">
        <v>168</v>
      </c>
      <c r="G881" s="37" t="s">
        <v>298</v>
      </c>
      <c r="H881" s="37" t="s">
        <v>122</v>
      </c>
      <c r="I881" s="37"/>
      <c r="J881" s="37"/>
      <c r="K881" s="37">
        <v>1.2E-2</v>
      </c>
      <c r="L881" s="37">
        <v>0.03</v>
      </c>
      <c r="M881" s="37">
        <v>2.1999999999999999E-2</v>
      </c>
      <c r="N881" s="37">
        <v>9.6000000000000002E-2</v>
      </c>
      <c r="O881" s="37"/>
      <c r="P881" s="37"/>
      <c r="Q881" s="37">
        <v>22.916666666666668</v>
      </c>
      <c r="R881" s="40" t="str">
        <f t="shared" si="13"/>
        <v>10.20.25.190_168</v>
      </c>
      <c r="S881" s="37" t="str">
        <f>VLOOKUP(Таблица1[[#This Row],[ИД]],R$1:S$132,2,FALSE)</f>
        <v>Беспозвоночные водные мороженые, сушеные, соленые или в рассоле, копченые прочие</v>
      </c>
      <c r="T881" s="37" t="str">
        <f>VLOOKUP(Таблица1[[#This Row],[ОКЕИ]],'для единиц измирения'!$G$4:$H$1900,2,FALSE)</f>
        <v>тонн</v>
      </c>
      <c r="U881" s="38" t="str">
        <f>LEFT(Таблица1[[#This Row],[ОКПД]],2)</f>
        <v>10</v>
      </c>
    </row>
    <row r="882" spans="1:21" hidden="1" x14ac:dyDescent="0.25">
      <c r="A882" s="39">
        <v>45047</v>
      </c>
      <c r="B882" s="40" t="s">
        <v>17</v>
      </c>
      <c r="C882" s="40">
        <v>53</v>
      </c>
      <c r="D882" s="40">
        <v>10</v>
      </c>
      <c r="E882" s="40" t="s">
        <v>20</v>
      </c>
      <c r="F882" s="40">
        <v>168</v>
      </c>
      <c r="G882" s="40" t="s">
        <v>298</v>
      </c>
      <c r="H882" s="40" t="s">
        <v>328</v>
      </c>
      <c r="I882" s="40">
        <v>1</v>
      </c>
      <c r="J882" s="40">
        <v>0</v>
      </c>
      <c r="K882" s="40">
        <v>0</v>
      </c>
      <c r="L882" s="40">
        <v>0</v>
      </c>
      <c r="M882" s="40">
        <v>0</v>
      </c>
      <c r="N882" s="40">
        <v>0</v>
      </c>
      <c r="O882" s="40">
        <v>260</v>
      </c>
      <c r="P882" s="40">
        <v>130</v>
      </c>
      <c r="Q882" s="40">
        <v>46.341463414634148</v>
      </c>
      <c r="R882" s="40" t="str">
        <f t="shared" si="13"/>
        <v>10.20.33_168</v>
      </c>
      <c r="S882" s="40" t="str">
        <f>VLOOKUP(Таблица1[[#This Row],[ИД]],R$1:S$132,2,FALSE)</f>
        <v>Сливки</v>
      </c>
      <c r="T882" s="40" t="str">
        <f>VLOOKUP(Таблица1[[#This Row],[ОКЕИ]],'для единиц измирения'!$G$4:$H$1900,2,FALSE)</f>
        <v>тонн</v>
      </c>
      <c r="U882" s="41" t="str">
        <f>LEFT(Таблица1[[#This Row],[ОКПД]],2)</f>
        <v>10</v>
      </c>
    </row>
    <row r="883" spans="1:21" hidden="1" x14ac:dyDescent="0.25">
      <c r="A883" s="36">
        <v>45047</v>
      </c>
      <c r="B883" s="37" t="s">
        <v>17</v>
      </c>
      <c r="C883" s="37">
        <v>53</v>
      </c>
      <c r="D883" s="37">
        <v>10</v>
      </c>
      <c r="E883" s="37" t="s">
        <v>20</v>
      </c>
      <c r="F883" s="37">
        <v>168</v>
      </c>
      <c r="G883" s="37" t="s">
        <v>298</v>
      </c>
      <c r="H883" s="37" t="s">
        <v>124</v>
      </c>
      <c r="I883" s="37">
        <v>2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85.714285714285708</v>
      </c>
      <c r="P883" s="37">
        <v>109.09090909090909</v>
      </c>
      <c r="Q883" s="37">
        <v>119.91869918699187</v>
      </c>
      <c r="R883" s="40" t="str">
        <f t="shared" si="13"/>
        <v>10.51.12_168</v>
      </c>
      <c r="S883" s="37" t="str">
        <f>VLOOKUP(Таблица1[[#This Row],[ИД]],R$1:S$132,2,FALSE)</f>
        <v>Сыры; молокосодержащие продукты с заменителем молочного жира, произведенные по технологии сыра; творог</v>
      </c>
      <c r="T883" s="37" t="str">
        <f>VLOOKUP(Таблица1[[#This Row],[ОКЕИ]],'для единиц измирения'!$G$4:$H$1900,2,FALSE)</f>
        <v>тонн</v>
      </c>
      <c r="U883" s="38" t="str">
        <f>LEFT(Таблица1[[#This Row],[ОКПД]],2)</f>
        <v>10</v>
      </c>
    </row>
    <row r="884" spans="1:21" hidden="1" x14ac:dyDescent="0.25">
      <c r="A884" s="39">
        <v>45047</v>
      </c>
      <c r="B884" s="40" t="s">
        <v>17</v>
      </c>
      <c r="C884" s="40">
        <v>53</v>
      </c>
      <c r="D884" s="40">
        <v>10</v>
      </c>
      <c r="E884" s="40" t="s">
        <v>20</v>
      </c>
      <c r="F884" s="40">
        <v>168</v>
      </c>
      <c r="G884" s="40" t="s">
        <v>298</v>
      </c>
      <c r="H884" s="40" t="s">
        <v>127</v>
      </c>
      <c r="I884" s="40">
        <v>4</v>
      </c>
      <c r="J884" s="40">
        <v>6.31</v>
      </c>
      <c r="K884" s="40">
        <v>7.43</v>
      </c>
      <c r="L884" s="40">
        <v>6.17</v>
      </c>
      <c r="M884" s="40">
        <v>32.64</v>
      </c>
      <c r="N884" s="40">
        <v>32.947000000000003</v>
      </c>
      <c r="O884" s="40">
        <v>84.925975773889633</v>
      </c>
      <c r="P884" s="40">
        <v>102.26904376012966</v>
      </c>
      <c r="Q884" s="40">
        <v>99.06820044313595</v>
      </c>
      <c r="R884" s="40" t="str">
        <f t="shared" si="13"/>
        <v>10.51.40_168</v>
      </c>
      <c r="S884" s="40" t="str">
        <f>VLOOKUP(Таблица1[[#This Row],[ИД]],R$1:S$132,2,FALSE)</f>
        <v>Сыр и творог, включая творог и творожные продукты для детей раннего возраста</v>
      </c>
      <c r="T884" s="40" t="str">
        <f>VLOOKUP(Таблица1[[#This Row],[ОКЕИ]],'для единиц измирения'!$G$4:$H$1900,2,FALSE)</f>
        <v>тонн</v>
      </c>
      <c r="U884" s="41" t="str">
        <f>LEFT(Таблица1[[#This Row],[ОКПД]],2)</f>
        <v>10</v>
      </c>
    </row>
    <row r="885" spans="1:21" hidden="1" x14ac:dyDescent="0.25">
      <c r="A885" s="36">
        <v>45047</v>
      </c>
      <c r="B885" s="37" t="s">
        <v>17</v>
      </c>
      <c r="C885" s="37">
        <v>53</v>
      </c>
      <c r="D885" s="37">
        <v>10</v>
      </c>
      <c r="E885" s="37" t="s">
        <v>20</v>
      </c>
      <c r="F885" s="37">
        <v>168</v>
      </c>
      <c r="G885" s="37" t="s">
        <v>298</v>
      </c>
      <c r="H885" s="37" t="s">
        <v>129</v>
      </c>
      <c r="I885" s="37">
        <v>4</v>
      </c>
      <c r="J885" s="37">
        <v>6.31</v>
      </c>
      <c r="K885" s="37">
        <v>7.43</v>
      </c>
      <c r="L885" s="37">
        <v>6.17</v>
      </c>
      <c r="M885" s="37">
        <v>32.64</v>
      </c>
      <c r="N885" s="37">
        <v>32.947000000000003</v>
      </c>
      <c r="O885" s="37">
        <v>84.925975773889633</v>
      </c>
      <c r="P885" s="37">
        <v>102.26904376012966</v>
      </c>
      <c r="Q885" s="37">
        <v>99.06820044313595</v>
      </c>
      <c r="R885" s="40" t="str">
        <f t="shared" si="13"/>
        <v>10.51.40.003.АГ_168</v>
      </c>
      <c r="S885" s="37" t="str">
        <f>VLOOKUP(Таблица1[[#This Row],[ИД]],R$1:S$132,2,FALSE)</f>
        <v>Сыры</v>
      </c>
      <c r="T885" s="37" t="str">
        <f>VLOOKUP(Таблица1[[#This Row],[ОКЕИ]],'для единиц измирения'!$G$4:$H$1900,2,FALSE)</f>
        <v>тонн</v>
      </c>
      <c r="U885" s="38" t="str">
        <f>LEFT(Таблица1[[#This Row],[ОКПД]],2)</f>
        <v>10</v>
      </c>
    </row>
    <row r="886" spans="1:21" hidden="1" x14ac:dyDescent="0.25">
      <c r="A886" s="39">
        <v>45047</v>
      </c>
      <c r="B886" s="40" t="s">
        <v>17</v>
      </c>
      <c r="C886" s="40">
        <v>53</v>
      </c>
      <c r="D886" s="40">
        <v>10</v>
      </c>
      <c r="E886" s="40" t="s">
        <v>20</v>
      </c>
      <c r="F886" s="40">
        <v>168</v>
      </c>
      <c r="G886" s="40" t="s">
        <v>298</v>
      </c>
      <c r="H886" s="40" t="s">
        <v>132</v>
      </c>
      <c r="I886" s="40">
        <v>1</v>
      </c>
      <c r="J886" s="40">
        <v>0</v>
      </c>
      <c r="K886" s="40">
        <v>0</v>
      </c>
      <c r="L886" s="40">
        <v>0</v>
      </c>
      <c r="M886" s="40">
        <v>0</v>
      </c>
      <c r="N886" s="40">
        <v>0</v>
      </c>
      <c r="O886" s="40">
        <v>100</v>
      </c>
      <c r="P886" s="40">
        <v>90.909090909090907</v>
      </c>
      <c r="Q886" s="40">
        <v>87.272727272727266</v>
      </c>
      <c r="R886" s="40" t="str">
        <f t="shared" si="13"/>
        <v>10.51.40.100_168</v>
      </c>
      <c r="S886" s="40" t="str">
        <f>VLOOKUP(Таблица1[[#This Row],[ИД]],R$1:S$132,2,FALSE)</f>
        <v>Творог</v>
      </c>
      <c r="T886" s="40" t="str">
        <f>VLOOKUP(Таблица1[[#This Row],[ОКЕИ]],'для единиц измирения'!$G$4:$H$1900,2,FALSE)</f>
        <v>тонн</v>
      </c>
      <c r="U886" s="41" t="str">
        <f>LEFT(Таблица1[[#This Row],[ОКПД]],2)</f>
        <v>10</v>
      </c>
    </row>
    <row r="887" spans="1:21" hidden="1" x14ac:dyDescent="0.25">
      <c r="A887" s="36">
        <v>45047</v>
      </c>
      <c r="B887" s="37" t="s">
        <v>17</v>
      </c>
      <c r="C887" s="37">
        <v>53</v>
      </c>
      <c r="D887" s="37">
        <v>10</v>
      </c>
      <c r="E887" s="37" t="s">
        <v>20</v>
      </c>
      <c r="F887" s="37">
        <v>168</v>
      </c>
      <c r="G887" s="37" t="s">
        <v>298</v>
      </c>
      <c r="H887" s="37" t="s">
        <v>134</v>
      </c>
      <c r="I887" s="37">
        <v>4</v>
      </c>
      <c r="J887" s="37">
        <v>6.21</v>
      </c>
      <c r="K887" s="37">
        <v>7.33</v>
      </c>
      <c r="L887" s="37">
        <v>6.06</v>
      </c>
      <c r="M887" s="37">
        <v>32.159999999999997</v>
      </c>
      <c r="N887" s="37">
        <v>32.396999999999998</v>
      </c>
      <c r="O887" s="37">
        <v>84.720327421555254</v>
      </c>
      <c r="P887" s="37">
        <v>102.47524752475248</v>
      </c>
      <c r="Q887" s="37">
        <v>99.26845078247986</v>
      </c>
      <c r="R887" s="40" t="str">
        <f t="shared" si="13"/>
        <v>10.51.40.300_168</v>
      </c>
      <c r="S887" s="37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887" s="37" t="str">
        <f>VLOOKUP(Таблица1[[#This Row],[ОКЕИ]],'для единиц измирения'!$G$4:$H$1900,2,FALSE)</f>
        <v>тонн</v>
      </c>
      <c r="U887" s="38" t="str">
        <f>LEFT(Таблица1[[#This Row],[ОКПД]],2)</f>
        <v>10</v>
      </c>
    </row>
    <row r="888" spans="1:21" hidden="1" x14ac:dyDescent="0.25">
      <c r="A888" s="39">
        <v>45047</v>
      </c>
      <c r="B888" s="40" t="s">
        <v>17</v>
      </c>
      <c r="C888" s="40">
        <v>53</v>
      </c>
      <c r="D888" s="40">
        <v>10</v>
      </c>
      <c r="E888" s="40" t="s">
        <v>20</v>
      </c>
      <c r="F888" s="40">
        <v>168</v>
      </c>
      <c r="G888" s="40" t="s">
        <v>298</v>
      </c>
      <c r="H888" s="40" t="s">
        <v>137</v>
      </c>
      <c r="I888" s="40">
        <v>3</v>
      </c>
      <c r="J888" s="40">
        <v>3.63</v>
      </c>
      <c r="K888" s="40">
        <v>4.18</v>
      </c>
      <c r="L888" s="40">
        <v>3.71</v>
      </c>
      <c r="M888" s="40">
        <v>19.100000000000001</v>
      </c>
      <c r="N888" s="40">
        <v>18.677</v>
      </c>
      <c r="O888" s="40">
        <v>86.84210526315789</v>
      </c>
      <c r="P888" s="40">
        <v>97.843665768194072</v>
      </c>
      <c r="Q888" s="40">
        <v>102.26481769020721</v>
      </c>
      <c r="R888" s="40" t="str">
        <f t="shared" si="13"/>
        <v>10.51.40.310_168</v>
      </c>
      <c r="S888" s="40" t="str">
        <f>VLOOKUP(Таблица1[[#This Row],[ИД]],R$1:S$132,2,FALSE)</f>
        <v>Творог зерненый без вкусовых компонентов</v>
      </c>
      <c r="T888" s="40" t="str">
        <f>VLOOKUP(Таблица1[[#This Row],[ОКЕИ]],'для единиц измирения'!$G$4:$H$1900,2,FALSE)</f>
        <v>тонн</v>
      </c>
      <c r="U888" s="41" t="str">
        <f>LEFT(Таблица1[[#This Row],[ОКПД]],2)</f>
        <v>10</v>
      </c>
    </row>
    <row r="889" spans="1:21" hidden="1" x14ac:dyDescent="0.25">
      <c r="A889" s="36">
        <v>45047</v>
      </c>
      <c r="B889" s="37" t="s">
        <v>17</v>
      </c>
      <c r="C889" s="37">
        <v>53</v>
      </c>
      <c r="D889" s="37">
        <v>10</v>
      </c>
      <c r="E889" s="37" t="s">
        <v>20</v>
      </c>
      <c r="F889" s="37">
        <v>168</v>
      </c>
      <c r="G889" s="37" t="s">
        <v>298</v>
      </c>
      <c r="H889" s="37" t="s">
        <v>330</v>
      </c>
      <c r="I889" s="37">
        <v>1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81.904761904761898</v>
      </c>
      <c r="P889" s="37">
        <v>109.78723404255319</v>
      </c>
      <c r="Q889" s="37">
        <v>95.18950437317784</v>
      </c>
      <c r="R889" s="40" t="str">
        <f t="shared" si="13"/>
        <v>10.51.40.330_168</v>
      </c>
      <c r="S889" s="37" t="str">
        <f>VLOOKUP(Таблица1[[#This Row],[ИД]],R$1:S$132,2,FALSE)</f>
        <v>Продукты кисломолочные (кроме творога и продуктов из творога)</v>
      </c>
      <c r="T889" s="37" t="str">
        <f>VLOOKUP(Таблица1[[#This Row],[ОКЕИ]],'для единиц измирения'!$G$4:$H$1900,2,FALSE)</f>
        <v>тонн</v>
      </c>
      <c r="U889" s="38" t="str">
        <f>LEFT(Таблица1[[#This Row],[ОКПД]],2)</f>
        <v>10</v>
      </c>
    </row>
    <row r="890" spans="1:21" hidden="1" x14ac:dyDescent="0.25">
      <c r="A890" s="39">
        <v>45047</v>
      </c>
      <c r="B890" s="40" t="s">
        <v>17</v>
      </c>
      <c r="C890" s="40">
        <v>53</v>
      </c>
      <c r="D890" s="40">
        <v>10</v>
      </c>
      <c r="E890" s="40" t="s">
        <v>20</v>
      </c>
      <c r="F890" s="40">
        <v>168</v>
      </c>
      <c r="G890" s="40" t="s">
        <v>298</v>
      </c>
      <c r="H890" s="40" t="s">
        <v>139</v>
      </c>
      <c r="I890" s="40">
        <v>4</v>
      </c>
      <c r="J890" s="40">
        <v>24.97</v>
      </c>
      <c r="K890" s="40">
        <v>27.27</v>
      </c>
      <c r="L890" s="40">
        <v>26.562000000000001</v>
      </c>
      <c r="M890" s="40">
        <v>124.3</v>
      </c>
      <c r="N890" s="40">
        <v>131.59</v>
      </c>
      <c r="O890" s="40">
        <v>91.565823248991563</v>
      </c>
      <c r="P890" s="40">
        <v>94.006475416007831</v>
      </c>
      <c r="Q890" s="40">
        <v>94.46006535451022</v>
      </c>
      <c r="R890" s="40" t="str">
        <f t="shared" si="13"/>
        <v>10.51.52_168</v>
      </c>
      <c r="S890" s="40" t="str">
        <f>VLOOKUP(Таблица1[[#This Row],[ИД]],R$1:S$132,2,FALSE)</f>
        <v>Продукты кисломолочные (кроме сметаны)</v>
      </c>
      <c r="T890" s="40" t="str">
        <f>VLOOKUP(Таблица1[[#This Row],[ОКЕИ]],'для единиц измирения'!$G$4:$H$1900,2,FALSE)</f>
        <v>тонн</v>
      </c>
      <c r="U890" s="41" t="str">
        <f>LEFT(Таблица1[[#This Row],[ОКПД]],2)</f>
        <v>10</v>
      </c>
    </row>
    <row r="891" spans="1:21" hidden="1" x14ac:dyDescent="0.25">
      <c r="A891" s="36">
        <v>45047</v>
      </c>
      <c r="B891" s="37" t="s">
        <v>17</v>
      </c>
      <c r="C891" s="37">
        <v>53</v>
      </c>
      <c r="D891" s="37">
        <v>10</v>
      </c>
      <c r="E891" s="37" t="s">
        <v>20</v>
      </c>
      <c r="F891" s="37">
        <v>168</v>
      </c>
      <c r="G891" s="37" t="s">
        <v>298</v>
      </c>
      <c r="H891" s="37" t="s">
        <v>142</v>
      </c>
      <c r="I891" s="37">
        <v>4</v>
      </c>
      <c r="J891" s="37">
        <v>19.23</v>
      </c>
      <c r="K891" s="37">
        <v>20.91</v>
      </c>
      <c r="L891" s="37">
        <v>20.329999999999998</v>
      </c>
      <c r="M891" s="37">
        <v>93.41</v>
      </c>
      <c r="N891" s="37">
        <v>99.808000000000007</v>
      </c>
      <c r="O891" s="37">
        <v>91.965566714490677</v>
      </c>
      <c r="P891" s="37">
        <v>94.589276930644374</v>
      </c>
      <c r="Q891" s="37">
        <v>93.58969220904136</v>
      </c>
      <c r="R891" s="40" t="str">
        <f t="shared" si="13"/>
        <v>10.51.52.100_168</v>
      </c>
      <c r="S891" s="37" t="str">
        <f>VLOOKUP(Таблица1[[#This Row],[ИД]],R$1:S$132,2,FALSE)</f>
        <v>Йогурт</v>
      </c>
      <c r="T891" s="37" t="str">
        <f>VLOOKUP(Таблица1[[#This Row],[ОКЕИ]],'для единиц измирения'!$G$4:$H$1900,2,FALSE)</f>
        <v>тонн</v>
      </c>
      <c r="U891" s="38" t="str">
        <f>LEFT(Таблица1[[#This Row],[ОКПД]],2)</f>
        <v>10</v>
      </c>
    </row>
    <row r="892" spans="1:21" hidden="1" x14ac:dyDescent="0.25">
      <c r="A892" s="39">
        <v>45047</v>
      </c>
      <c r="B892" s="40" t="s">
        <v>17</v>
      </c>
      <c r="C892" s="40">
        <v>53</v>
      </c>
      <c r="D892" s="40">
        <v>10</v>
      </c>
      <c r="E892" s="40" t="s">
        <v>20</v>
      </c>
      <c r="F892" s="40">
        <v>168</v>
      </c>
      <c r="G892" s="40" t="s">
        <v>298</v>
      </c>
      <c r="H892" s="40" t="s">
        <v>144</v>
      </c>
      <c r="I892" s="40">
        <v>3</v>
      </c>
      <c r="J892" s="40">
        <v>2.6</v>
      </c>
      <c r="K892" s="40">
        <v>3.17</v>
      </c>
      <c r="L892" s="40">
        <v>2.9020000000000001</v>
      </c>
      <c r="M892" s="40">
        <v>13.3</v>
      </c>
      <c r="N892" s="40">
        <v>13.983000000000001</v>
      </c>
      <c r="O892" s="40">
        <v>82.018927444794954</v>
      </c>
      <c r="P892" s="40">
        <v>89.593383873190902</v>
      </c>
      <c r="Q892" s="40">
        <v>95.115497389687476</v>
      </c>
      <c r="R892" s="40" t="str">
        <f t="shared" si="13"/>
        <v>10.51.52.110_168</v>
      </c>
      <c r="S892" s="40" t="str">
        <f>VLOOKUP(Таблица1[[#This Row],[ИД]],R$1:S$132,2,FALSE)</f>
        <v>Ряженка и варенец</v>
      </c>
      <c r="T892" s="40" t="str">
        <f>VLOOKUP(Таблица1[[#This Row],[ОКЕИ]],'для единиц измирения'!$G$4:$H$1900,2,FALSE)</f>
        <v>тонн</v>
      </c>
      <c r="U892" s="41" t="str">
        <f>LEFT(Таблица1[[#This Row],[ОКПД]],2)</f>
        <v>10</v>
      </c>
    </row>
    <row r="893" spans="1:21" hidden="1" x14ac:dyDescent="0.25">
      <c r="A893" s="36">
        <v>45047</v>
      </c>
      <c r="B893" s="37" t="s">
        <v>17</v>
      </c>
      <c r="C893" s="37">
        <v>53</v>
      </c>
      <c r="D893" s="37">
        <v>10</v>
      </c>
      <c r="E893" s="37" t="s">
        <v>20</v>
      </c>
      <c r="F893" s="37">
        <v>168</v>
      </c>
      <c r="G893" s="37" t="s">
        <v>298</v>
      </c>
      <c r="H893" s="37" t="s">
        <v>146</v>
      </c>
      <c r="I893" s="37">
        <v>3</v>
      </c>
      <c r="J893" s="37">
        <v>2.2400000000000002</v>
      </c>
      <c r="K893" s="37">
        <v>2.2999999999999998</v>
      </c>
      <c r="L893" s="37">
        <v>2.2770000000000001</v>
      </c>
      <c r="M893" s="37">
        <v>11.66</v>
      </c>
      <c r="N893" s="37">
        <v>12.766999999999999</v>
      </c>
      <c r="O893" s="37">
        <v>97.391304347826093</v>
      </c>
      <c r="P893" s="37">
        <v>98.375054896794026</v>
      </c>
      <c r="Q893" s="37">
        <v>91.329208114670635</v>
      </c>
      <c r="R893" s="40" t="str">
        <f t="shared" si="13"/>
        <v>10.51.52.130_168</v>
      </c>
      <c r="S893" s="37" t="str">
        <f>VLOOKUP(Таблица1[[#This Row],[ИД]],R$1:S$132,2,FALSE)</f>
        <v>Кефир</v>
      </c>
      <c r="T893" s="37" t="str">
        <f>VLOOKUP(Таблица1[[#This Row],[ОКЕИ]],'для единиц измирения'!$G$4:$H$1900,2,FALSE)</f>
        <v>тонн</v>
      </c>
      <c r="U893" s="38" t="str">
        <f>LEFT(Таблица1[[#This Row],[ОКПД]],2)</f>
        <v>10</v>
      </c>
    </row>
    <row r="894" spans="1:21" hidden="1" x14ac:dyDescent="0.25">
      <c r="A894" s="39">
        <v>45047</v>
      </c>
      <c r="B894" s="40" t="s">
        <v>17</v>
      </c>
      <c r="C894" s="40">
        <v>53</v>
      </c>
      <c r="D894" s="40">
        <v>10</v>
      </c>
      <c r="E894" s="40" t="s">
        <v>20</v>
      </c>
      <c r="F894" s="40">
        <v>168</v>
      </c>
      <c r="G894" s="40" t="s">
        <v>298</v>
      </c>
      <c r="H894" s="40" t="s">
        <v>148</v>
      </c>
      <c r="I894" s="40">
        <v>4</v>
      </c>
      <c r="J894" s="40">
        <v>14</v>
      </c>
      <c r="K894" s="40">
        <v>15.07</v>
      </c>
      <c r="L894" s="40">
        <v>14.659000000000001</v>
      </c>
      <c r="M894" s="40">
        <v>66.45</v>
      </c>
      <c r="N894" s="40">
        <v>70.539000000000001</v>
      </c>
      <c r="O894" s="40">
        <v>92.899800928998005</v>
      </c>
      <c r="P894" s="40">
        <v>95.504468244764311</v>
      </c>
      <c r="Q894" s="40">
        <v>94.203206736698846</v>
      </c>
      <c r="R894" s="40" t="str">
        <f t="shared" si="13"/>
        <v>10.51.52.140_168</v>
      </c>
      <c r="S894" s="40" t="str">
        <f>VLOOKUP(Таблица1[[#This Row],[ИД]],R$1:S$132,2,FALSE)</f>
        <v>Простокваша, в том числе мечниковская</v>
      </c>
      <c r="T894" s="40" t="str">
        <f>VLOOKUP(Таблица1[[#This Row],[ОКЕИ]],'для единиц измирения'!$G$4:$H$1900,2,FALSE)</f>
        <v>тонн</v>
      </c>
      <c r="U894" s="41" t="str">
        <f>LEFT(Таблица1[[#This Row],[ОКПД]],2)</f>
        <v>10</v>
      </c>
    </row>
    <row r="895" spans="1:21" hidden="1" x14ac:dyDescent="0.25">
      <c r="A895" s="36">
        <v>45047</v>
      </c>
      <c r="B895" s="37" t="s">
        <v>17</v>
      </c>
      <c r="C895" s="37">
        <v>53</v>
      </c>
      <c r="D895" s="37">
        <v>10</v>
      </c>
      <c r="E895" s="37" t="s">
        <v>20</v>
      </c>
      <c r="F895" s="37">
        <v>168</v>
      </c>
      <c r="G895" s="37" t="s">
        <v>298</v>
      </c>
      <c r="H895" s="37" t="s">
        <v>151</v>
      </c>
      <c r="I895" s="37">
        <v>2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105.4054054054054</v>
      </c>
      <c r="P895" s="37">
        <v>79.268292682926827</v>
      </c>
      <c r="Q895" s="37">
        <v>78.999603017070271</v>
      </c>
      <c r="R895" s="40" t="str">
        <f t="shared" si="13"/>
        <v>10.51.52.150_168</v>
      </c>
      <c r="S895" s="37" t="str">
        <f>VLOOKUP(Таблица1[[#This Row],[ИД]],R$1:S$132,2,FALSE)</f>
        <v>Сметана</v>
      </c>
      <c r="T895" s="37" t="str">
        <f>VLOOKUP(Таблица1[[#This Row],[ОКЕИ]],'для единиц измирения'!$G$4:$H$1900,2,FALSE)</f>
        <v>тонн</v>
      </c>
      <c r="U895" s="38" t="str">
        <f>LEFT(Таблица1[[#This Row],[ОКПД]],2)</f>
        <v>10</v>
      </c>
    </row>
    <row r="896" spans="1:21" hidden="1" x14ac:dyDescent="0.25">
      <c r="A896" s="39">
        <v>45047</v>
      </c>
      <c r="B896" s="40" t="s">
        <v>17</v>
      </c>
      <c r="C896" s="40">
        <v>53</v>
      </c>
      <c r="D896" s="40">
        <v>10</v>
      </c>
      <c r="E896" s="40" t="s">
        <v>20</v>
      </c>
      <c r="F896" s="40">
        <v>168</v>
      </c>
      <c r="G896" s="40" t="s">
        <v>298</v>
      </c>
      <c r="H896" s="40" t="s">
        <v>153</v>
      </c>
      <c r="I896" s="40">
        <v>4</v>
      </c>
      <c r="J896" s="40">
        <v>5.74</v>
      </c>
      <c r="K896" s="40">
        <v>6.36</v>
      </c>
      <c r="L896" s="40">
        <v>6.2320000000000002</v>
      </c>
      <c r="M896" s="40">
        <v>30.89</v>
      </c>
      <c r="N896" s="40">
        <v>31.782</v>
      </c>
      <c r="O896" s="40">
        <v>90.25157232704403</v>
      </c>
      <c r="P896" s="40">
        <v>92.10526315789474</v>
      </c>
      <c r="Q896" s="40">
        <v>97.193379900572651</v>
      </c>
      <c r="R896" s="40" t="str">
        <f t="shared" si="13"/>
        <v>10.51.52.200_168</v>
      </c>
      <c r="S896" s="40" t="str">
        <f>VLOOKUP(Таблица1[[#This Row],[ИД]],R$1:S$132,2,FALSE)</f>
        <v>Сыворотка</v>
      </c>
      <c r="T896" s="40" t="str">
        <f>VLOOKUP(Таблица1[[#This Row],[ОКЕИ]],'для единиц измирения'!$G$4:$H$1900,2,FALSE)</f>
        <v>тонн</v>
      </c>
      <c r="U896" s="41" t="str">
        <f>LEFT(Таблица1[[#This Row],[ОКПД]],2)</f>
        <v>10</v>
      </c>
    </row>
    <row r="897" spans="1:21" hidden="1" x14ac:dyDescent="0.25">
      <c r="A897" s="36">
        <v>45047</v>
      </c>
      <c r="B897" s="37" t="s">
        <v>17</v>
      </c>
      <c r="C897" s="37">
        <v>53</v>
      </c>
      <c r="D897" s="37">
        <v>10</v>
      </c>
      <c r="E897" s="37" t="s">
        <v>20</v>
      </c>
      <c r="F897" s="37">
        <v>168</v>
      </c>
      <c r="G897" s="37" t="s">
        <v>298</v>
      </c>
      <c r="H897" s="37" t="s">
        <v>155</v>
      </c>
      <c r="I897" s="37">
        <v>1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82.539682539682545</v>
      </c>
      <c r="P897" s="37">
        <v>106.12244897959184</v>
      </c>
      <c r="Q897" s="37">
        <v>113.25</v>
      </c>
      <c r="R897" s="40" t="str">
        <f t="shared" si="13"/>
        <v>10.51.55_168</v>
      </c>
      <c r="S897" s="37" t="str">
        <f>VLOOKUP(Таблица1[[#This Row],[ИД]],R$1:S$132,2,FALSE)</f>
        <v>Сыворотка молочная</v>
      </c>
      <c r="T897" s="37" t="str">
        <f>VLOOKUP(Таблица1[[#This Row],[ОКЕИ]],'для единиц измирения'!$G$4:$H$1900,2,FALSE)</f>
        <v>тонн</v>
      </c>
      <c r="U897" s="38" t="str">
        <f>LEFT(Таблица1[[#This Row],[ОКПД]],2)</f>
        <v>10</v>
      </c>
    </row>
    <row r="898" spans="1:21" hidden="1" x14ac:dyDescent="0.25">
      <c r="A898" s="39">
        <v>45047</v>
      </c>
      <c r="B898" s="40" t="s">
        <v>17</v>
      </c>
      <c r="C898" s="40">
        <v>53</v>
      </c>
      <c r="D898" s="40">
        <v>10</v>
      </c>
      <c r="E898" s="40" t="s">
        <v>20</v>
      </c>
      <c r="F898" s="40">
        <v>168</v>
      </c>
      <c r="G898" s="40" t="s">
        <v>298</v>
      </c>
      <c r="H898" s="40" t="s">
        <v>158</v>
      </c>
      <c r="I898" s="40">
        <v>1</v>
      </c>
      <c r="J898" s="40">
        <v>0</v>
      </c>
      <c r="K898" s="40">
        <v>0</v>
      </c>
      <c r="L898" s="40">
        <v>0</v>
      </c>
      <c r="M898" s="40">
        <v>0</v>
      </c>
      <c r="N898" s="40">
        <v>0</v>
      </c>
      <c r="O898" s="40">
        <v>64.912280701754383</v>
      </c>
      <c r="P898" s="40">
        <v>82.222222222222229</v>
      </c>
      <c r="Q898" s="40">
        <v>83.240223463687144</v>
      </c>
      <c r="R898" s="40" t="str">
        <f t="shared" si="13"/>
        <v>10.51.55.110_168</v>
      </c>
      <c r="S898" s="40" t="str">
        <f>VLOOKUP(Таблица1[[#This Row],[ИД]],R$1:S$132,2,FALSE)</f>
        <v>Продукты из сыворотки</v>
      </c>
      <c r="T898" s="40" t="str">
        <f>VLOOKUP(Таблица1[[#This Row],[ОКЕИ]],'для единиц измирения'!$G$4:$H$1900,2,FALSE)</f>
        <v>тонн</v>
      </c>
      <c r="U898" s="41" t="str">
        <f>LEFT(Таблица1[[#This Row],[ОКПД]],2)</f>
        <v>10</v>
      </c>
    </row>
    <row r="899" spans="1:21" hidden="1" x14ac:dyDescent="0.25">
      <c r="A899" s="36">
        <v>45047</v>
      </c>
      <c r="B899" s="37" t="s">
        <v>17</v>
      </c>
      <c r="C899" s="37">
        <v>53</v>
      </c>
      <c r="D899" s="37">
        <v>10</v>
      </c>
      <c r="E899" s="37" t="s">
        <v>20</v>
      </c>
      <c r="F899" s="37">
        <v>168</v>
      </c>
      <c r="G899" s="37" t="s">
        <v>298</v>
      </c>
      <c r="H899" s="37" t="s">
        <v>332</v>
      </c>
      <c r="I899" s="37">
        <v>1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97.101449275362313</v>
      </c>
      <c r="P899" s="37">
        <v>126.41509433962264</v>
      </c>
      <c r="Q899" s="37">
        <v>137.55656108597285</v>
      </c>
      <c r="R899" s="40" t="str">
        <f t="shared" ref="R899:R962" si="14">CONCATENATE(H899,E899,F899)</f>
        <v>10.51.55.120_168</v>
      </c>
      <c r="S899" s="37" t="str">
        <f>VLOOKUP(Таблица1[[#This Row],[ИД]],R$1:S$132,2,FALSE)</f>
        <v>Продукция молочная, не включенная в другие группировки</v>
      </c>
      <c r="T899" s="37" t="str">
        <f>VLOOKUP(Таблица1[[#This Row],[ОКЕИ]],'для единиц измирения'!$G$4:$H$1900,2,FALSE)</f>
        <v>тонн</v>
      </c>
      <c r="U899" s="38" t="str">
        <f>LEFT(Таблица1[[#This Row],[ОКПД]],2)</f>
        <v>10</v>
      </c>
    </row>
    <row r="900" spans="1:21" hidden="1" x14ac:dyDescent="0.25">
      <c r="A900" s="39">
        <v>45047</v>
      </c>
      <c r="B900" s="40" t="s">
        <v>17</v>
      </c>
      <c r="C900" s="40">
        <v>53</v>
      </c>
      <c r="D900" s="40">
        <v>10</v>
      </c>
      <c r="E900" s="40" t="s">
        <v>20</v>
      </c>
      <c r="F900" s="40">
        <v>168</v>
      </c>
      <c r="G900" s="40" t="s">
        <v>298</v>
      </c>
      <c r="H900" s="40" t="s">
        <v>160</v>
      </c>
      <c r="I900" s="40">
        <v>3</v>
      </c>
      <c r="J900" s="40">
        <v>12.26</v>
      </c>
      <c r="K900" s="40">
        <v>13.31</v>
      </c>
      <c r="L900" s="40">
        <v>14.74</v>
      </c>
      <c r="M900" s="40">
        <v>66.77</v>
      </c>
      <c r="N900" s="40">
        <v>70.739999999999995</v>
      </c>
      <c r="O900" s="40">
        <v>92.11119459053343</v>
      </c>
      <c r="P900" s="40">
        <v>83.175033921302571</v>
      </c>
      <c r="Q900" s="40">
        <v>94.387899349731413</v>
      </c>
      <c r="R900" s="40" t="str">
        <f t="shared" si="14"/>
        <v>10.51.56_168</v>
      </c>
      <c r="S900" s="40" t="str">
        <f>VLOOKUP(Таблица1[[#This Row],[ИД]],R$1:S$132,2,FALSE)</f>
        <v>Продукты термически обработанные после сквашивания йогуртные, кефирные и прочие</v>
      </c>
      <c r="T900" s="40" t="str">
        <f>VLOOKUP(Таблица1[[#This Row],[ОКЕИ]],'для единиц измирения'!$G$4:$H$1900,2,FALSE)</f>
        <v>тонн</v>
      </c>
      <c r="U900" s="41" t="str">
        <f>LEFT(Таблица1[[#This Row],[ОКПД]],2)</f>
        <v>10</v>
      </c>
    </row>
    <row r="901" spans="1:21" hidden="1" x14ac:dyDescent="0.25">
      <c r="A901" s="36">
        <v>45047</v>
      </c>
      <c r="B901" s="37" t="s">
        <v>17</v>
      </c>
      <c r="C901" s="37">
        <v>53</v>
      </c>
      <c r="D901" s="37">
        <v>10</v>
      </c>
      <c r="E901" s="37" t="s">
        <v>20</v>
      </c>
      <c r="F901" s="37">
        <v>168</v>
      </c>
      <c r="G901" s="37" t="s">
        <v>298</v>
      </c>
      <c r="H901" s="37" t="s">
        <v>163</v>
      </c>
      <c r="I901" s="37">
        <v>1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92.519685039370074</v>
      </c>
      <c r="P901" s="37">
        <v>97.916666666666671</v>
      </c>
      <c r="Q901" s="37">
        <v>100.95634095634095</v>
      </c>
      <c r="R901" s="40" t="str">
        <f t="shared" si="14"/>
        <v>10.51.56.110_168</v>
      </c>
      <c r="S901" s="37" t="str">
        <f>VLOOKUP(Таблица1[[#This Row],[ИД]],R$1:S$132,2,FALSE)</f>
        <v>Напитки молочные</v>
      </c>
      <c r="T901" s="37" t="str">
        <f>VLOOKUP(Таблица1[[#This Row],[ОКЕИ]],'для единиц измирения'!$G$4:$H$1900,2,FALSE)</f>
        <v>тонн</v>
      </c>
      <c r="U901" s="38" t="str">
        <f>LEFT(Таблица1[[#This Row],[ОКПД]],2)</f>
        <v>10</v>
      </c>
    </row>
    <row r="902" spans="1:21" hidden="1" x14ac:dyDescent="0.25">
      <c r="A902" s="39">
        <v>45047</v>
      </c>
      <c r="B902" s="40" t="s">
        <v>17</v>
      </c>
      <c r="C902" s="40">
        <v>53</v>
      </c>
      <c r="D902" s="40">
        <v>10</v>
      </c>
      <c r="E902" s="40" t="s">
        <v>20</v>
      </c>
      <c r="F902" s="40">
        <v>168</v>
      </c>
      <c r="G902" s="40" t="s">
        <v>298</v>
      </c>
      <c r="H902" s="40" t="s">
        <v>165</v>
      </c>
      <c r="I902" s="40">
        <v>3</v>
      </c>
      <c r="J902" s="40">
        <v>6.63</v>
      </c>
      <c r="K902" s="40">
        <v>7.1</v>
      </c>
      <c r="L902" s="40">
        <v>8.98</v>
      </c>
      <c r="M902" s="40">
        <v>37.69</v>
      </c>
      <c r="N902" s="40">
        <v>41.88</v>
      </c>
      <c r="O902" s="40">
        <v>93.380281690140848</v>
      </c>
      <c r="P902" s="40">
        <v>73.830734966592431</v>
      </c>
      <c r="Q902" s="40">
        <v>89.995224450811847</v>
      </c>
      <c r="R902" s="40" t="str">
        <f t="shared" si="14"/>
        <v>10.51.56.120_168</v>
      </c>
      <c r="S902" s="40" t="str">
        <f>VLOOKUP(Таблица1[[#This Row],[ИД]],R$1:S$132,2,FALSE)</f>
        <v>Продукты на основе творога</v>
      </c>
      <c r="T902" s="40" t="str">
        <f>VLOOKUP(Таблица1[[#This Row],[ОКЕИ]],'для единиц измирения'!$G$4:$H$1900,2,FALSE)</f>
        <v>тонн</v>
      </c>
      <c r="U902" s="41" t="str">
        <f>LEFT(Таблица1[[#This Row],[ОКПД]],2)</f>
        <v>10</v>
      </c>
    </row>
    <row r="903" spans="1:21" hidden="1" x14ac:dyDescent="0.25">
      <c r="A903" s="36">
        <v>45047</v>
      </c>
      <c r="B903" s="37" t="s">
        <v>17</v>
      </c>
      <c r="C903" s="37">
        <v>53</v>
      </c>
      <c r="D903" s="37">
        <v>10</v>
      </c>
      <c r="E903" s="37" t="s">
        <v>20</v>
      </c>
      <c r="F903" s="37">
        <v>168</v>
      </c>
      <c r="G903" s="37" t="s">
        <v>298</v>
      </c>
      <c r="H903" s="37" t="s">
        <v>167</v>
      </c>
      <c r="I903" s="37">
        <v>2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82.30088495575221</v>
      </c>
      <c r="P903" s="37">
        <v>96.875</v>
      </c>
      <c r="Q903" s="37">
        <v>100</v>
      </c>
      <c r="R903" s="40" t="str">
        <f t="shared" si="14"/>
        <v>10.51.56.150_168</v>
      </c>
      <c r="S903" s="37" t="str">
        <f>VLOOKUP(Таблица1[[#This Row],[ИД]],R$1:S$132,2,FALSE)</f>
        <v>Изделия хлебобулочные недлительного хранения</v>
      </c>
      <c r="T903" s="37" t="str">
        <f>VLOOKUP(Таблица1[[#This Row],[ОКЕИ]],'для единиц измирения'!$G$4:$H$1900,2,FALSE)</f>
        <v>тонн</v>
      </c>
      <c r="U903" s="38" t="str">
        <f>LEFT(Таблица1[[#This Row],[ОКПД]],2)</f>
        <v>10</v>
      </c>
    </row>
    <row r="904" spans="1:21" hidden="1" x14ac:dyDescent="0.25">
      <c r="A904" s="39">
        <v>45047</v>
      </c>
      <c r="B904" s="40" t="s">
        <v>17</v>
      </c>
      <c r="C904" s="40">
        <v>53</v>
      </c>
      <c r="D904" s="40">
        <v>10</v>
      </c>
      <c r="E904" s="40" t="s">
        <v>20</v>
      </c>
      <c r="F904" s="40">
        <v>168</v>
      </c>
      <c r="G904" s="40" t="s">
        <v>298</v>
      </c>
      <c r="H904" s="40" t="s">
        <v>169</v>
      </c>
      <c r="I904" s="40">
        <v>13</v>
      </c>
      <c r="J904" s="40">
        <v>169.58699999999999</v>
      </c>
      <c r="K904" s="40">
        <v>170.04</v>
      </c>
      <c r="L904" s="40">
        <v>170.27699999999999</v>
      </c>
      <c r="M904" s="40">
        <v>821.13900000000001</v>
      </c>
      <c r="N904" s="40">
        <v>838.13800000000003</v>
      </c>
      <c r="O904" s="40">
        <v>99.733592095977414</v>
      </c>
      <c r="P904" s="40">
        <v>99.594777920682176</v>
      </c>
      <c r="Q904" s="40">
        <v>97.971813710868616</v>
      </c>
      <c r="R904" s="40" t="str">
        <f t="shared" si="14"/>
        <v>10.71.11_168</v>
      </c>
      <c r="S904" s="40" t="str">
        <f>VLOOKUP(Таблица1[[#This Row],[ИД]],R$1:S$132,2,FALSE)</f>
        <v>Хлеб и хлебобулочные изделия, включая полуфабрикаты</v>
      </c>
      <c r="T904" s="40" t="str">
        <f>VLOOKUP(Таблица1[[#This Row],[ОКЕИ]],'для единиц измирения'!$G$4:$H$1900,2,FALSE)</f>
        <v>тонн</v>
      </c>
      <c r="U904" s="41" t="str">
        <f>LEFT(Таблица1[[#This Row],[ОКПД]],2)</f>
        <v>10</v>
      </c>
    </row>
    <row r="905" spans="1:21" hidden="1" x14ac:dyDescent="0.25">
      <c r="A905" s="36">
        <v>45047</v>
      </c>
      <c r="B905" s="37" t="s">
        <v>17</v>
      </c>
      <c r="C905" s="37">
        <v>53</v>
      </c>
      <c r="D905" s="37">
        <v>10</v>
      </c>
      <c r="E905" s="37" t="s">
        <v>20</v>
      </c>
      <c r="F905" s="37">
        <v>168</v>
      </c>
      <c r="G905" s="37" t="s">
        <v>298</v>
      </c>
      <c r="H905" s="37" t="s">
        <v>172</v>
      </c>
      <c r="I905" s="37">
        <v>13</v>
      </c>
      <c r="J905" s="37">
        <v>169.70699999999999</v>
      </c>
      <c r="K905" s="37">
        <v>170.15</v>
      </c>
      <c r="L905" s="37">
        <v>170.31700000000001</v>
      </c>
      <c r="M905" s="37">
        <v>821.46900000000005</v>
      </c>
      <c r="N905" s="37">
        <v>838.66800000000001</v>
      </c>
      <c r="O905" s="37">
        <v>99.739641492800473</v>
      </c>
      <c r="P905" s="37">
        <v>99.641844325581118</v>
      </c>
      <c r="Q905" s="37">
        <v>97.949248093405259</v>
      </c>
      <c r="R905" s="40" t="str">
        <f t="shared" si="14"/>
        <v>10.71.11.003.АГ_168</v>
      </c>
      <c r="S905" s="37" t="str">
        <f>VLOOKUP(Таблица1[[#This Row],[ИД]],R$1:S$132,2,FALSE)</f>
        <v>Хлеб и хлебобулочные изделия недлительного хранения</v>
      </c>
      <c r="T905" s="37" t="str">
        <f>VLOOKUP(Таблица1[[#This Row],[ОКЕИ]],'для единиц измирения'!$G$4:$H$1900,2,FALSE)</f>
        <v>тонн</v>
      </c>
      <c r="U905" s="38" t="str">
        <f>LEFT(Таблица1[[#This Row],[ОКПД]],2)</f>
        <v>10</v>
      </c>
    </row>
    <row r="906" spans="1:21" hidden="1" x14ac:dyDescent="0.25">
      <c r="A906" s="39">
        <v>45047</v>
      </c>
      <c r="B906" s="40" t="s">
        <v>17</v>
      </c>
      <c r="C906" s="40">
        <v>53</v>
      </c>
      <c r="D906" s="40">
        <v>10</v>
      </c>
      <c r="E906" s="40" t="s">
        <v>20</v>
      </c>
      <c r="F906" s="40">
        <v>168</v>
      </c>
      <c r="G906" s="40" t="s">
        <v>298</v>
      </c>
      <c r="H906" s="40" t="s">
        <v>175</v>
      </c>
      <c r="I906" s="40">
        <v>13</v>
      </c>
      <c r="J906" s="40">
        <v>169.33699999999999</v>
      </c>
      <c r="K906" s="40">
        <v>169.82</v>
      </c>
      <c r="L906" s="40">
        <v>170.05699999999999</v>
      </c>
      <c r="M906" s="40">
        <v>819.86900000000003</v>
      </c>
      <c r="N906" s="40">
        <v>837.39800000000002</v>
      </c>
      <c r="O906" s="40">
        <v>99.715581203627366</v>
      </c>
      <c r="P906" s="40">
        <v>99.576612547557588</v>
      </c>
      <c r="Q906" s="40">
        <v>97.906730133102783</v>
      </c>
      <c r="R906" s="40" t="str">
        <f t="shared" si="14"/>
        <v>10.71.11.100_168</v>
      </c>
      <c r="S906" s="40" t="str">
        <f>VLOOKUP(Таблица1[[#This Row],[ИД]],R$1:S$132,2,FALSE)</f>
        <v>Хлеб недлительного хранения</v>
      </c>
      <c r="T906" s="40" t="str">
        <f>VLOOKUP(Таблица1[[#This Row],[ОКЕИ]],'для единиц измирения'!$G$4:$H$1900,2,FALSE)</f>
        <v>тонн</v>
      </c>
      <c r="U906" s="41" t="str">
        <f>LEFT(Таблица1[[#This Row],[ОКПД]],2)</f>
        <v>10</v>
      </c>
    </row>
    <row r="907" spans="1:21" hidden="1" x14ac:dyDescent="0.25">
      <c r="A907" s="36">
        <v>45047</v>
      </c>
      <c r="B907" s="37" t="s">
        <v>17</v>
      </c>
      <c r="C907" s="37">
        <v>53</v>
      </c>
      <c r="D907" s="37">
        <v>10</v>
      </c>
      <c r="E907" s="37" t="s">
        <v>20</v>
      </c>
      <c r="F907" s="37">
        <v>168</v>
      </c>
      <c r="G907" s="37" t="s">
        <v>298</v>
      </c>
      <c r="H907" s="37" t="s">
        <v>177</v>
      </c>
      <c r="I907" s="37">
        <v>12</v>
      </c>
      <c r="J907" s="37">
        <v>143.33500000000001</v>
      </c>
      <c r="K907" s="37">
        <v>142.38999999999999</v>
      </c>
      <c r="L907" s="37">
        <v>146.15899999999999</v>
      </c>
      <c r="M907" s="37">
        <v>694.78499999999997</v>
      </c>
      <c r="N907" s="37">
        <v>712.73199999999997</v>
      </c>
      <c r="O907" s="37">
        <v>100.6636702015591</v>
      </c>
      <c r="P907" s="37">
        <v>98.067857607126484</v>
      </c>
      <c r="Q907" s="37">
        <v>97.48194272180848</v>
      </c>
      <c r="R907" s="40" t="str">
        <f t="shared" si="14"/>
        <v>10.71.11.110_168</v>
      </c>
      <c r="S907" s="37" t="str">
        <f>VLOOKUP(Таблица1[[#This Row],[ИД]],R$1:S$132,2,FALSE)</f>
        <v>Булочные изделия недлительного хранения</v>
      </c>
      <c r="T907" s="37" t="str">
        <f>VLOOKUP(Таблица1[[#This Row],[ОКЕИ]],'для единиц измирения'!$G$4:$H$1900,2,FALSE)</f>
        <v>тонн</v>
      </c>
      <c r="U907" s="38" t="str">
        <f>LEFT(Таблица1[[#This Row],[ОКПД]],2)</f>
        <v>10</v>
      </c>
    </row>
    <row r="908" spans="1:21" hidden="1" x14ac:dyDescent="0.25">
      <c r="A908" s="39">
        <v>45047</v>
      </c>
      <c r="B908" s="40" t="s">
        <v>17</v>
      </c>
      <c r="C908" s="40">
        <v>53</v>
      </c>
      <c r="D908" s="40">
        <v>10</v>
      </c>
      <c r="E908" s="40" t="s">
        <v>20</v>
      </c>
      <c r="F908" s="40">
        <v>168</v>
      </c>
      <c r="G908" s="40" t="s">
        <v>298</v>
      </c>
      <c r="H908" s="40" t="s">
        <v>179</v>
      </c>
      <c r="I908" s="40">
        <v>10</v>
      </c>
      <c r="J908" s="40">
        <v>12.02</v>
      </c>
      <c r="K908" s="40">
        <v>12.86</v>
      </c>
      <c r="L908" s="40">
        <v>10.914</v>
      </c>
      <c r="M908" s="40">
        <v>58.09</v>
      </c>
      <c r="N908" s="40">
        <v>56.231999999999999</v>
      </c>
      <c r="O908" s="40">
        <v>93.46811819595645</v>
      </c>
      <c r="P908" s="40">
        <v>110.13377313542239</v>
      </c>
      <c r="Q908" s="40">
        <v>103.30416844501352</v>
      </c>
      <c r="R908" s="40" t="str">
        <f t="shared" si="14"/>
        <v>10.71.11.120_168</v>
      </c>
      <c r="S908" s="40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908" s="40" t="str">
        <f>VLOOKUP(Таблица1[[#This Row],[ОКЕИ]],'для единиц измирения'!$G$4:$H$1900,2,FALSE)</f>
        <v>тонн</v>
      </c>
      <c r="U908" s="41" t="str">
        <f>LEFT(Таблица1[[#This Row],[ОКПД]],2)</f>
        <v>10</v>
      </c>
    </row>
    <row r="909" spans="1:21" hidden="1" x14ac:dyDescent="0.25">
      <c r="A909" s="36">
        <v>45047</v>
      </c>
      <c r="B909" s="37" t="s">
        <v>17</v>
      </c>
      <c r="C909" s="37">
        <v>53</v>
      </c>
      <c r="D909" s="37">
        <v>10</v>
      </c>
      <c r="E909" s="37" t="s">
        <v>20</v>
      </c>
      <c r="F909" s="37">
        <v>168</v>
      </c>
      <c r="G909" s="37" t="s">
        <v>298</v>
      </c>
      <c r="H909" s="37" t="s">
        <v>181</v>
      </c>
      <c r="I909" s="37">
        <v>2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95.754716981132077</v>
      </c>
      <c r="P909" s="37">
        <v>106.84210526315789</v>
      </c>
      <c r="Q909" s="37">
        <v>117.58893280632411</v>
      </c>
      <c r="R909" s="40" t="str">
        <f t="shared" si="14"/>
        <v>10.71.11.170_168</v>
      </c>
      <c r="S909" s="37" t="str">
        <f>VLOOKUP(Таблица1[[#This Row],[ИД]],R$1:S$132,2,FALSE)</f>
        <v>Полуфабрикаты хлебобулочные охлажденные</v>
      </c>
      <c r="T909" s="37" t="str">
        <f>VLOOKUP(Таблица1[[#This Row],[ОКЕИ]],'для единиц измирения'!$G$4:$H$1900,2,FALSE)</f>
        <v>тонн</v>
      </c>
      <c r="U909" s="38" t="str">
        <f>LEFT(Таблица1[[#This Row],[ОКПД]],2)</f>
        <v>10</v>
      </c>
    </row>
    <row r="910" spans="1:21" hidden="1" x14ac:dyDescent="0.25">
      <c r="A910" s="39">
        <v>45047</v>
      </c>
      <c r="B910" s="40" t="s">
        <v>17</v>
      </c>
      <c r="C910" s="40">
        <v>53</v>
      </c>
      <c r="D910" s="40">
        <v>10</v>
      </c>
      <c r="E910" s="40" t="s">
        <v>20</v>
      </c>
      <c r="F910" s="40">
        <v>168</v>
      </c>
      <c r="G910" s="40" t="s">
        <v>298</v>
      </c>
      <c r="H910" s="40" t="s">
        <v>183</v>
      </c>
      <c r="I910" s="40">
        <v>3</v>
      </c>
      <c r="J910" s="40">
        <v>0.25</v>
      </c>
      <c r="K910" s="40">
        <v>0.22</v>
      </c>
      <c r="L910" s="40">
        <v>0.22</v>
      </c>
      <c r="M910" s="40">
        <v>1.27</v>
      </c>
      <c r="N910" s="40">
        <v>0.74</v>
      </c>
      <c r="O910" s="40">
        <v>113.63636363636364</v>
      </c>
      <c r="P910" s="40">
        <v>113.63636363636364</v>
      </c>
      <c r="Q910" s="40">
        <v>171.62162162162161</v>
      </c>
      <c r="R910" s="40" t="str">
        <f t="shared" si="14"/>
        <v>10.71.11.200_168</v>
      </c>
      <c r="S910" s="40" t="str">
        <f>VLOOKUP(Таблица1[[#This Row],[ИД]],R$1:S$132,2,FALSE)</f>
        <v>Изделия мучные кондитерские, торты и пирожные недлительного хранения</v>
      </c>
      <c r="T910" s="40" t="str">
        <f>VLOOKUP(Таблица1[[#This Row],[ОКЕИ]],'для единиц измирения'!$G$4:$H$1900,2,FALSE)</f>
        <v>тонн</v>
      </c>
      <c r="U910" s="41" t="str">
        <f>LEFT(Таблица1[[#This Row],[ОКПД]],2)</f>
        <v>10</v>
      </c>
    </row>
    <row r="911" spans="1:21" hidden="1" x14ac:dyDescent="0.25">
      <c r="A911" s="36">
        <v>45047</v>
      </c>
      <c r="B911" s="37" t="s">
        <v>17</v>
      </c>
      <c r="C911" s="37">
        <v>53</v>
      </c>
      <c r="D911" s="37">
        <v>10</v>
      </c>
      <c r="E911" s="37" t="s">
        <v>20</v>
      </c>
      <c r="F911" s="37">
        <v>168</v>
      </c>
      <c r="G911" s="37" t="s">
        <v>298</v>
      </c>
      <c r="H911" s="37" t="s">
        <v>185</v>
      </c>
      <c r="I911" s="37">
        <v>5</v>
      </c>
      <c r="J911" s="37">
        <v>5.29</v>
      </c>
      <c r="K911" s="37">
        <v>7.0330000000000004</v>
      </c>
      <c r="L911" s="37">
        <v>7.9880000000000004</v>
      </c>
      <c r="M911" s="37">
        <v>28.184999999999999</v>
      </c>
      <c r="N911" s="37">
        <v>38.216000000000001</v>
      </c>
      <c r="O911" s="37">
        <v>75.216834921086303</v>
      </c>
      <c r="P911" s="37">
        <v>66.224336504757133</v>
      </c>
      <c r="Q911" s="37">
        <v>73.7518316935315</v>
      </c>
      <c r="R911" s="40" t="str">
        <f t="shared" si="14"/>
        <v>10.71.12_168</v>
      </c>
      <c r="S911" s="37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911" s="37" t="str">
        <f>VLOOKUP(Таблица1[[#This Row],[ОКЕИ]],'для единиц измирения'!$G$4:$H$1900,2,FALSE)</f>
        <v>тонн</v>
      </c>
      <c r="U911" s="38" t="str">
        <f>LEFT(Таблица1[[#This Row],[ОКПД]],2)</f>
        <v>10</v>
      </c>
    </row>
    <row r="912" spans="1:21" hidden="1" x14ac:dyDescent="0.25">
      <c r="A912" s="39">
        <v>45047</v>
      </c>
      <c r="B912" s="40" t="s">
        <v>17</v>
      </c>
      <c r="C912" s="40">
        <v>53</v>
      </c>
      <c r="D912" s="40">
        <v>10</v>
      </c>
      <c r="E912" s="40" t="s">
        <v>20</v>
      </c>
      <c r="F912" s="40">
        <v>168</v>
      </c>
      <c r="G912" s="40" t="s">
        <v>298</v>
      </c>
      <c r="H912" s="40" t="s">
        <v>187</v>
      </c>
      <c r="I912" s="40">
        <v>2</v>
      </c>
      <c r="J912" s="40">
        <v>0</v>
      </c>
      <c r="K912" s="40">
        <v>0</v>
      </c>
      <c r="L912" s="40">
        <v>0</v>
      </c>
      <c r="M912" s="40">
        <v>0</v>
      </c>
      <c r="N912" s="40">
        <v>0</v>
      </c>
      <c r="O912" s="40">
        <v>95.754716981132077</v>
      </c>
      <c r="P912" s="40">
        <v>106.84210526315789</v>
      </c>
      <c r="Q912" s="40">
        <v>117.58893280632411</v>
      </c>
      <c r="R912" s="40" t="str">
        <f t="shared" si="14"/>
        <v>10.71.72.001.АГ_168</v>
      </c>
      <c r="S912" s="40" t="e">
        <f>VLOOKUP(Таблица1[[#This Row],[ИД]],R$1:S$132,2,FALSE)</f>
        <v>#N/A</v>
      </c>
      <c r="T912" s="40" t="str">
        <f>VLOOKUP(Таблица1[[#This Row],[ОКЕИ]],'для единиц измирения'!$G$4:$H$1900,2,FALSE)</f>
        <v>тонн</v>
      </c>
      <c r="U912" s="41" t="str">
        <f>LEFT(Таблица1[[#This Row],[ОКПД]],2)</f>
        <v>10</v>
      </c>
    </row>
    <row r="913" spans="1:21" hidden="1" x14ac:dyDescent="0.25">
      <c r="A913" s="36">
        <v>45047</v>
      </c>
      <c r="B913" s="37" t="s">
        <v>17</v>
      </c>
      <c r="C913" s="37">
        <v>53</v>
      </c>
      <c r="D913" s="37">
        <v>10</v>
      </c>
      <c r="E913" s="37" t="s">
        <v>20</v>
      </c>
      <c r="F913" s="37">
        <v>168</v>
      </c>
      <c r="G913" s="37" t="s">
        <v>298</v>
      </c>
      <c r="H913" s="37" t="s">
        <v>383</v>
      </c>
      <c r="I913" s="37">
        <v>1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128.57142857142858</v>
      </c>
      <c r="P913" s="37"/>
      <c r="Q913" s="37"/>
      <c r="R913" s="40" t="str">
        <f t="shared" si="14"/>
        <v>10.72.11_168</v>
      </c>
      <c r="S913" s="37" t="s">
        <v>2389</v>
      </c>
      <c r="T913" s="37" t="str">
        <f>VLOOKUP(Таблица1[[#This Row],[ОКЕИ]],'для единиц измирения'!$G$4:$H$1900,2,FALSE)</f>
        <v>тонн</v>
      </c>
      <c r="U913" s="38" t="str">
        <f>LEFT(Таблица1[[#This Row],[ОКПД]],2)</f>
        <v>10</v>
      </c>
    </row>
    <row r="914" spans="1:21" hidden="1" x14ac:dyDescent="0.25">
      <c r="A914" s="39">
        <v>45047</v>
      </c>
      <c r="B914" s="40" t="s">
        <v>17</v>
      </c>
      <c r="C914" s="40">
        <v>53</v>
      </c>
      <c r="D914" s="40">
        <v>10</v>
      </c>
      <c r="E914" s="40" t="s">
        <v>20</v>
      </c>
      <c r="F914" s="40">
        <v>168</v>
      </c>
      <c r="G914" s="40" t="s">
        <v>298</v>
      </c>
      <c r="H914" s="40" t="s">
        <v>189</v>
      </c>
      <c r="I914" s="40">
        <v>2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109.09090909090909</v>
      </c>
      <c r="P914" s="40">
        <v>300</v>
      </c>
      <c r="Q914" s="40">
        <v>62.264150943396224</v>
      </c>
      <c r="R914" s="40" t="str">
        <f t="shared" si="14"/>
        <v>10.72.11.001.АГ_168</v>
      </c>
      <c r="S914" s="40" t="e">
        <f>VLOOKUP(Таблица1[[#This Row],[ИД]],R$1:S$132,2,FALSE)</f>
        <v>#N/A</v>
      </c>
      <c r="T914" s="40" t="str">
        <f>VLOOKUP(Таблица1[[#This Row],[ОКЕИ]],'для единиц измирения'!$G$4:$H$1900,2,FALSE)</f>
        <v>тонн</v>
      </c>
      <c r="U914" s="41" t="str">
        <f>LEFT(Таблица1[[#This Row],[ОКПД]],2)</f>
        <v>10</v>
      </c>
    </row>
    <row r="915" spans="1:21" hidden="1" x14ac:dyDescent="0.25">
      <c r="A915" s="36">
        <v>45047</v>
      </c>
      <c r="B915" s="37" t="s">
        <v>17</v>
      </c>
      <c r="C915" s="37">
        <v>53</v>
      </c>
      <c r="D915" s="37">
        <v>10</v>
      </c>
      <c r="E915" s="37" t="s">
        <v>20</v>
      </c>
      <c r="F915" s="37">
        <v>168</v>
      </c>
      <c r="G915" s="37" t="s">
        <v>298</v>
      </c>
      <c r="H915" s="37" t="s">
        <v>384</v>
      </c>
      <c r="I915" s="37">
        <v>1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128.57142857142858</v>
      </c>
      <c r="P915" s="37"/>
      <c r="Q915" s="37"/>
      <c r="R915" s="40" t="str">
        <f t="shared" si="14"/>
        <v>10.72.11.100_168</v>
      </c>
      <c r="S915" s="37" t="s">
        <v>2390</v>
      </c>
      <c r="T915" s="37" t="str">
        <f>VLOOKUP(Таблица1[[#This Row],[ОКЕИ]],'для единиц измирения'!$G$4:$H$1900,2,FALSE)</f>
        <v>тонн</v>
      </c>
      <c r="U915" s="38" t="str">
        <f>LEFT(Таблица1[[#This Row],[ОКПД]],2)</f>
        <v>10</v>
      </c>
    </row>
    <row r="916" spans="1:21" hidden="1" x14ac:dyDescent="0.25">
      <c r="A916" s="39">
        <v>45047</v>
      </c>
      <c r="B916" s="40" t="s">
        <v>17</v>
      </c>
      <c r="C916" s="40">
        <v>53</v>
      </c>
      <c r="D916" s="40">
        <v>10</v>
      </c>
      <c r="E916" s="40" t="s">
        <v>20</v>
      </c>
      <c r="F916" s="40">
        <v>168</v>
      </c>
      <c r="G916" s="40" t="s">
        <v>298</v>
      </c>
      <c r="H916" s="40" t="s">
        <v>192</v>
      </c>
      <c r="I916" s="40">
        <v>3</v>
      </c>
      <c r="J916" s="40">
        <v>2.1</v>
      </c>
      <c r="K916" s="40">
        <v>1.83</v>
      </c>
      <c r="L916" s="40">
        <v>0.78300000000000003</v>
      </c>
      <c r="M916" s="40">
        <v>6.76</v>
      </c>
      <c r="N916" s="40">
        <v>5.0289999999999999</v>
      </c>
      <c r="O916" s="40">
        <v>114.75409836065573</v>
      </c>
      <c r="P916" s="40">
        <v>268.19923371647508</v>
      </c>
      <c r="Q916" s="40">
        <v>134.42036190097434</v>
      </c>
      <c r="R916" s="40" t="str">
        <f t="shared" si="14"/>
        <v>10.72.12_168</v>
      </c>
      <c r="S916" s="40" t="str">
        <f>VLOOKUP(Таблица1[[#This Row],[ИД]],R$1:S$132,2,FALSE)</f>
        <v>Печенье сладкое</v>
      </c>
      <c r="T916" s="40" t="str">
        <f>VLOOKUP(Таблица1[[#This Row],[ОКЕИ]],'для единиц измирения'!$G$4:$H$1900,2,FALSE)</f>
        <v>тонн</v>
      </c>
      <c r="U916" s="41" t="str">
        <f>LEFT(Таблица1[[#This Row],[ОКПД]],2)</f>
        <v>10</v>
      </c>
    </row>
    <row r="917" spans="1:21" hidden="1" x14ac:dyDescent="0.25">
      <c r="A917" s="36">
        <v>45047</v>
      </c>
      <c r="B917" s="37" t="s">
        <v>17</v>
      </c>
      <c r="C917" s="37">
        <v>53</v>
      </c>
      <c r="D917" s="37">
        <v>10</v>
      </c>
      <c r="E917" s="37" t="s">
        <v>20</v>
      </c>
      <c r="F917" s="37">
        <v>168</v>
      </c>
      <c r="G917" s="37" t="s">
        <v>298</v>
      </c>
      <c r="H917" s="37" t="s">
        <v>194</v>
      </c>
      <c r="I917" s="37">
        <v>1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101.78571428571429</v>
      </c>
      <c r="P917" s="37">
        <v>183.87096774193549</v>
      </c>
      <c r="Q917" s="37">
        <v>129.94652406417111</v>
      </c>
      <c r="R917" s="40" t="str">
        <f t="shared" si="14"/>
        <v>10.72.12.120_168</v>
      </c>
      <c r="S917" s="37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917" s="37" t="str">
        <f>VLOOKUP(Таблица1[[#This Row],[ОКЕИ]],'для единиц измирения'!$G$4:$H$1900,2,FALSE)</f>
        <v>тонн</v>
      </c>
      <c r="U917" s="38" t="str">
        <f>LEFT(Таблица1[[#This Row],[ОКПД]],2)</f>
        <v>10</v>
      </c>
    </row>
    <row r="918" spans="1:21" hidden="1" x14ac:dyDescent="0.25">
      <c r="A918" s="39">
        <v>45047</v>
      </c>
      <c r="B918" s="40" t="s">
        <v>17</v>
      </c>
      <c r="C918" s="40">
        <v>53</v>
      </c>
      <c r="D918" s="40">
        <v>10</v>
      </c>
      <c r="E918" s="40" t="s">
        <v>20</v>
      </c>
      <c r="F918" s="40">
        <v>168</v>
      </c>
      <c r="G918" s="40" t="s">
        <v>298</v>
      </c>
      <c r="H918" s="40" t="s">
        <v>196</v>
      </c>
      <c r="I918" s="40">
        <v>1</v>
      </c>
      <c r="J918" s="40">
        <v>0</v>
      </c>
      <c r="K918" s="40">
        <v>0</v>
      </c>
      <c r="L918" s="40">
        <v>0</v>
      </c>
      <c r="M918" s="40">
        <v>0</v>
      </c>
      <c r="N918" s="40">
        <v>0</v>
      </c>
      <c r="O918" s="40">
        <v>75</v>
      </c>
      <c r="P918" s="40">
        <v>75</v>
      </c>
      <c r="Q918" s="40">
        <v>32.075471698113205</v>
      </c>
      <c r="R918" s="40" t="str">
        <f t="shared" si="14"/>
        <v>10.72.19_168</v>
      </c>
      <c r="S918" s="40" t="str">
        <f>VLOOKUP(Таблица1[[#This Row],[ИД]],R$1:S$132,2,FALSE)</f>
        <v>Полуфабрикаты хлебобулочные замороженные</v>
      </c>
      <c r="T918" s="40" t="str">
        <f>VLOOKUP(Таблица1[[#This Row],[ОКЕИ]],'для единиц измирения'!$G$4:$H$1900,2,FALSE)</f>
        <v>тонн</v>
      </c>
      <c r="U918" s="41" t="str">
        <f>LEFT(Таблица1[[#This Row],[ОКПД]],2)</f>
        <v>10</v>
      </c>
    </row>
    <row r="919" spans="1:21" hidden="1" x14ac:dyDescent="0.25">
      <c r="A919" s="36">
        <v>45047</v>
      </c>
      <c r="B919" s="37" t="s">
        <v>17</v>
      </c>
      <c r="C919" s="37">
        <v>53</v>
      </c>
      <c r="D919" s="37">
        <v>10</v>
      </c>
      <c r="E919" s="37" t="s">
        <v>20</v>
      </c>
      <c r="F919" s="37">
        <v>168</v>
      </c>
      <c r="G919" s="37" t="s">
        <v>298</v>
      </c>
      <c r="H919" s="37" t="s">
        <v>198</v>
      </c>
      <c r="I919" s="37">
        <v>1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75</v>
      </c>
      <c r="P919" s="37">
        <v>75</v>
      </c>
      <c r="Q919" s="37">
        <v>32.075471698113205</v>
      </c>
      <c r="R919" s="40" t="str">
        <f t="shared" si="14"/>
        <v>10.72.19.140_168</v>
      </c>
      <c r="S919" s="37" t="str">
        <f>VLOOKUP(Таблица1[[#This Row],[ИД]],R$1:S$132,2,FALSE)</f>
        <v>Изделия макаронные, кускус и аналогичные мучные изделия</v>
      </c>
      <c r="T919" s="37" t="str">
        <f>VLOOKUP(Таблица1[[#This Row],[ОКЕИ]],'для единиц измирения'!$G$4:$H$1900,2,FALSE)</f>
        <v>тонн</v>
      </c>
      <c r="U919" s="38" t="str">
        <f>LEFT(Таблица1[[#This Row],[ОКПД]],2)</f>
        <v>10</v>
      </c>
    </row>
    <row r="920" spans="1:21" hidden="1" x14ac:dyDescent="0.25">
      <c r="A920" s="39">
        <v>45047</v>
      </c>
      <c r="B920" s="40" t="s">
        <v>17</v>
      </c>
      <c r="C920" s="40">
        <v>53</v>
      </c>
      <c r="D920" s="40">
        <v>10</v>
      </c>
      <c r="E920" s="40" t="s">
        <v>20</v>
      </c>
      <c r="F920" s="40">
        <v>168</v>
      </c>
      <c r="G920" s="40" t="s">
        <v>298</v>
      </c>
      <c r="H920" s="40" t="s">
        <v>200</v>
      </c>
      <c r="I920" s="40">
        <v>1</v>
      </c>
      <c r="J920" s="40">
        <v>0</v>
      </c>
      <c r="K920" s="40">
        <v>0</v>
      </c>
      <c r="L920" s="40">
        <v>0</v>
      </c>
      <c r="M920" s="40">
        <v>0</v>
      </c>
      <c r="N920" s="40">
        <v>0</v>
      </c>
      <c r="O920" s="40">
        <v>100</v>
      </c>
      <c r="P920" s="40"/>
      <c r="Q920" s="40"/>
      <c r="R920" s="40" t="str">
        <f t="shared" si="14"/>
        <v>10.73.1_168</v>
      </c>
      <c r="S920" s="40" t="str">
        <f>VLOOKUP(Таблица1[[#This Row],[ИД]],R$1:S$132,2,FALSE)</f>
        <v>Изделия макаронные и аналогичные мучные изделия</v>
      </c>
      <c r="T920" s="40" t="str">
        <f>VLOOKUP(Таблица1[[#This Row],[ОКЕИ]],'для единиц измирения'!$G$4:$H$1900,2,FALSE)</f>
        <v>тонн</v>
      </c>
      <c r="U920" s="41" t="str">
        <f>LEFT(Таблица1[[#This Row],[ОКПД]],2)</f>
        <v>10</v>
      </c>
    </row>
    <row r="921" spans="1:21" hidden="1" x14ac:dyDescent="0.25">
      <c r="A921" s="36">
        <v>45047</v>
      </c>
      <c r="B921" s="37" t="s">
        <v>17</v>
      </c>
      <c r="C921" s="37">
        <v>53</v>
      </c>
      <c r="D921" s="37">
        <v>10</v>
      </c>
      <c r="E921" s="37" t="s">
        <v>20</v>
      </c>
      <c r="F921" s="37">
        <v>168</v>
      </c>
      <c r="G921" s="37" t="s">
        <v>298</v>
      </c>
      <c r="H921" s="37" t="s">
        <v>202</v>
      </c>
      <c r="I921" s="37">
        <v>1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100</v>
      </c>
      <c r="P921" s="37"/>
      <c r="Q921" s="37"/>
      <c r="R921" s="40" t="str">
        <f t="shared" si="14"/>
        <v>10.73.11_168</v>
      </c>
      <c r="S921" s="37" t="str">
        <f>VLOOKUP(Таблица1[[#This Row],[ИД]],R$1:S$132,2,FALSE)</f>
        <v>Кондитерские изделия</v>
      </c>
      <c r="T921" s="37" t="str">
        <f>VLOOKUP(Таблица1[[#This Row],[ОКЕИ]],'для единиц измирения'!$G$4:$H$1900,2,FALSE)</f>
        <v>тонн</v>
      </c>
      <c r="U921" s="38" t="str">
        <f>LEFT(Таблица1[[#This Row],[ОКПД]],2)</f>
        <v>10</v>
      </c>
    </row>
    <row r="922" spans="1:21" hidden="1" x14ac:dyDescent="0.25">
      <c r="A922" s="39">
        <v>45047</v>
      </c>
      <c r="B922" s="40" t="s">
        <v>17</v>
      </c>
      <c r="C922" s="40">
        <v>53</v>
      </c>
      <c r="D922" s="40">
        <v>10</v>
      </c>
      <c r="E922" s="40" t="s">
        <v>20</v>
      </c>
      <c r="F922" s="40">
        <v>168</v>
      </c>
      <c r="G922" s="40" t="s">
        <v>298</v>
      </c>
      <c r="H922" s="40" t="s">
        <v>204</v>
      </c>
      <c r="I922" s="40">
        <v>7</v>
      </c>
      <c r="J922" s="40">
        <v>7.39</v>
      </c>
      <c r="K922" s="40">
        <v>8.8629999999999995</v>
      </c>
      <c r="L922" s="40">
        <v>8.7710000000000008</v>
      </c>
      <c r="M922" s="40">
        <v>34.945</v>
      </c>
      <c r="N922" s="40">
        <v>43.155000000000001</v>
      </c>
      <c r="O922" s="40">
        <v>83.380345255556804</v>
      </c>
      <c r="P922" s="40">
        <v>84.25493102268841</v>
      </c>
      <c r="Q922" s="40">
        <v>80.975553238326967</v>
      </c>
      <c r="R922" s="40" t="str">
        <f t="shared" si="14"/>
        <v>10.82.71.001.АГ_168</v>
      </c>
      <c r="S922" s="40" t="str">
        <f>VLOOKUP(Таблица1[[#This Row],[ИД]],R$1:S$132,2,FALSE)</f>
        <v>Продукты пищевые готовые и блюда</v>
      </c>
      <c r="T922" s="40" t="str">
        <f>VLOOKUP(Таблица1[[#This Row],[ОКЕИ]],'для единиц измирения'!$G$4:$H$1900,2,FALSE)</f>
        <v>тонн</v>
      </c>
      <c r="U922" s="41" t="str">
        <f>LEFT(Таблица1[[#This Row],[ОКПД]],2)</f>
        <v>10</v>
      </c>
    </row>
    <row r="923" spans="1:21" hidden="1" x14ac:dyDescent="0.25">
      <c r="A923" s="36">
        <v>45047</v>
      </c>
      <c r="B923" s="37" t="s">
        <v>17</v>
      </c>
      <c r="C923" s="37">
        <v>53</v>
      </c>
      <c r="D923" s="37">
        <v>10</v>
      </c>
      <c r="E923" s="37" t="s">
        <v>20</v>
      </c>
      <c r="F923" s="37">
        <v>168</v>
      </c>
      <c r="G923" s="37" t="s">
        <v>298</v>
      </c>
      <c r="H923" s="37" t="s">
        <v>209</v>
      </c>
      <c r="I923" s="37">
        <v>2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122</v>
      </c>
      <c r="P923" s="37">
        <v>82.432432432432435</v>
      </c>
      <c r="Q923" s="37">
        <v>74.921630094043891</v>
      </c>
      <c r="R923" s="40" t="str">
        <f t="shared" si="14"/>
        <v>10.85.1_168</v>
      </c>
      <c r="S923" s="37" t="str">
        <f>VLOOKUP(Таблица1[[#This Row],[ИД]],R$1:S$132,2,FALSE)</f>
        <v>Пиво, кроме отходов пивоварения</v>
      </c>
      <c r="T923" s="37" t="str">
        <f>VLOOKUP(Таблица1[[#This Row],[ОКЕИ]],'для единиц измирения'!$G$4:$H$1900,2,FALSE)</f>
        <v>тыс. дкл</v>
      </c>
      <c r="U923" s="38" t="str">
        <f>LEFT(Таблица1[[#This Row],[ОКПД]],2)</f>
        <v>11</v>
      </c>
    </row>
    <row r="924" spans="1:21" hidden="1" x14ac:dyDescent="0.25">
      <c r="A924" s="39">
        <v>45047</v>
      </c>
      <c r="B924" s="40" t="s">
        <v>17</v>
      </c>
      <c r="C924" s="40">
        <v>53</v>
      </c>
      <c r="D924" s="40">
        <v>10</v>
      </c>
      <c r="E924" s="40" t="s">
        <v>20</v>
      </c>
      <c r="F924" s="40">
        <v>119</v>
      </c>
      <c r="G924" s="40" t="s">
        <v>298</v>
      </c>
      <c r="H924" s="40" t="s">
        <v>211</v>
      </c>
      <c r="I924" s="40">
        <v>3</v>
      </c>
      <c r="J924" s="40">
        <v>2.02</v>
      </c>
      <c r="K924" s="40">
        <v>1.65</v>
      </c>
      <c r="L924" s="40">
        <v>2.66</v>
      </c>
      <c r="M924" s="40">
        <v>7.34</v>
      </c>
      <c r="N924" s="40">
        <v>7.25</v>
      </c>
      <c r="O924" s="40">
        <v>122.42424242424242</v>
      </c>
      <c r="P924" s="40">
        <v>75.939849624060145</v>
      </c>
      <c r="Q924" s="40">
        <v>101.24137931034483</v>
      </c>
      <c r="R924" s="40" t="str">
        <f t="shared" si="14"/>
        <v>11.05.10_119</v>
      </c>
      <c r="S924" s="40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924" s="40" t="str">
        <f>VLOOKUP(Таблица1[[#This Row],[ОКЕИ]],'для единиц измирения'!$G$4:$H$1900,2,FALSE)</f>
        <v>тыс.полу-литров</v>
      </c>
      <c r="U924" s="41" t="str">
        <f>LEFT(Таблица1[[#This Row],[ОКПД]],2)</f>
        <v>11</v>
      </c>
    </row>
    <row r="925" spans="1:21" hidden="1" x14ac:dyDescent="0.25">
      <c r="A925" s="36">
        <v>45047</v>
      </c>
      <c r="B925" s="37" t="s">
        <v>17</v>
      </c>
      <c r="C925" s="37">
        <v>53</v>
      </c>
      <c r="D925" s="37">
        <v>10</v>
      </c>
      <c r="E925" s="37" t="s">
        <v>20</v>
      </c>
      <c r="F925" s="37">
        <v>128</v>
      </c>
      <c r="G925" s="37" t="s">
        <v>298</v>
      </c>
      <c r="H925" s="37" t="s">
        <v>215</v>
      </c>
      <c r="I925" s="37">
        <v>4</v>
      </c>
      <c r="J925" s="37">
        <v>69.25</v>
      </c>
      <c r="K925" s="37">
        <v>52.75</v>
      </c>
      <c r="L925" s="37">
        <v>27.72</v>
      </c>
      <c r="M925" s="37">
        <v>267.32</v>
      </c>
      <c r="N925" s="37">
        <v>152.36000000000001</v>
      </c>
      <c r="O925" s="37">
        <v>131.27962085308056</v>
      </c>
      <c r="P925" s="37">
        <v>249.81962481962481</v>
      </c>
      <c r="Q925" s="37">
        <v>175.45287477028091</v>
      </c>
      <c r="R925" s="40" t="str">
        <f t="shared" si="14"/>
        <v>11.07.11_128</v>
      </c>
      <c r="S925" s="37" t="str">
        <f>VLOOKUP(Таблица1[[#This Row],[ИД]],R$1:S$132,2,FALSE)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925" s="37" t="str">
        <f>VLOOKUP(Таблица1[[#This Row],[ОКЕИ]],'для единиц измирения'!$G$4:$H$1900,2,FALSE)</f>
        <v>тыс.полу-литров</v>
      </c>
      <c r="U925" s="38" t="str">
        <f>LEFT(Таблица1[[#This Row],[ОКПД]],2)</f>
        <v>11</v>
      </c>
    </row>
    <row r="926" spans="1:21" hidden="1" x14ac:dyDescent="0.25">
      <c r="A926" s="39">
        <v>45047</v>
      </c>
      <c r="B926" s="40" t="s">
        <v>17</v>
      </c>
      <c r="C926" s="40">
        <v>53</v>
      </c>
      <c r="D926" s="40">
        <v>10</v>
      </c>
      <c r="E926" s="40" t="s">
        <v>20</v>
      </c>
      <c r="F926" s="40">
        <v>128</v>
      </c>
      <c r="G926" s="40" t="s">
        <v>298</v>
      </c>
      <c r="H926" s="40" t="s">
        <v>219</v>
      </c>
      <c r="I926" s="40">
        <v>3</v>
      </c>
      <c r="J926" s="40">
        <v>29.11</v>
      </c>
      <c r="K926" s="40">
        <v>48.11</v>
      </c>
      <c r="L926" s="40">
        <v>27.72</v>
      </c>
      <c r="M926" s="40">
        <v>155.11000000000001</v>
      </c>
      <c r="N926" s="40">
        <v>152.36000000000001</v>
      </c>
      <c r="O926" s="40">
        <v>60.507171066306384</v>
      </c>
      <c r="P926" s="40">
        <v>105.01443001443002</v>
      </c>
      <c r="Q926" s="40">
        <v>101.80493567865581</v>
      </c>
      <c r="R926" s="40" t="str">
        <f t="shared" si="14"/>
        <v>11.07.11.120_128</v>
      </c>
      <c r="S926" s="40" t="e">
        <f>VLOOKUP(Таблица1[[#This Row],[ИД]],R$1:S$132,2,FALSE)</f>
        <v>#N/A</v>
      </c>
      <c r="T926" s="40" t="str">
        <f>VLOOKUP(Таблица1[[#This Row],[ОКЕИ]],'для единиц измирения'!$G$4:$H$1900,2,FALSE)</f>
        <v>тыс.полу-литров</v>
      </c>
      <c r="U926" s="41" t="str">
        <f>LEFT(Таблица1[[#This Row],[ОКПД]],2)</f>
        <v>11</v>
      </c>
    </row>
    <row r="927" spans="1:21" hidden="1" x14ac:dyDescent="0.25">
      <c r="A927" s="36">
        <v>45047</v>
      </c>
      <c r="B927" s="37" t="s">
        <v>17</v>
      </c>
      <c r="C927" s="37">
        <v>53</v>
      </c>
      <c r="D927" s="37">
        <v>10</v>
      </c>
      <c r="E927" s="37" t="s">
        <v>20</v>
      </c>
      <c r="F927" s="37">
        <v>128</v>
      </c>
      <c r="G927" s="37" t="s">
        <v>298</v>
      </c>
      <c r="H927" s="37" t="s">
        <v>340</v>
      </c>
      <c r="I927" s="37">
        <v>1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90.760869565217391</v>
      </c>
      <c r="P927" s="37"/>
      <c r="Q927" s="37"/>
      <c r="R927" s="40" t="str">
        <f t="shared" si="14"/>
        <v>11.07.11.140_128</v>
      </c>
      <c r="S927" s="37" t="s">
        <v>373</v>
      </c>
      <c r="T927" s="37" t="str">
        <f>VLOOKUP(Таблица1[[#This Row],[ОКЕИ]],'для единиц измирения'!$G$4:$H$1900,2,FALSE)</f>
        <v>тыс.полу-литров</v>
      </c>
      <c r="U927" s="38" t="str">
        <f>LEFT(Таблица1[[#This Row],[ОКПД]],2)</f>
        <v>11</v>
      </c>
    </row>
    <row r="928" spans="1:21" hidden="1" x14ac:dyDescent="0.25">
      <c r="A928" s="39">
        <v>45047</v>
      </c>
      <c r="B928" s="40" t="s">
        <v>17</v>
      </c>
      <c r="C928" s="40">
        <v>53</v>
      </c>
      <c r="D928" s="40">
        <v>10</v>
      </c>
      <c r="E928" s="40" t="s">
        <v>20</v>
      </c>
      <c r="F928" s="40">
        <v>128</v>
      </c>
      <c r="G928" s="40" t="s">
        <v>298</v>
      </c>
      <c r="H928" s="40" t="s">
        <v>341</v>
      </c>
      <c r="I928" s="40">
        <v>1</v>
      </c>
      <c r="J928" s="40">
        <v>0</v>
      </c>
      <c r="K928" s="40">
        <v>0</v>
      </c>
      <c r="L928" s="40">
        <v>0</v>
      </c>
      <c r="M928" s="40">
        <v>0</v>
      </c>
      <c r="N928" s="40">
        <v>0</v>
      </c>
      <c r="O928" s="40">
        <v>1373.9285714285713</v>
      </c>
      <c r="P928" s="40"/>
      <c r="Q928" s="40"/>
      <c r="R928" s="40" t="str">
        <f t="shared" si="14"/>
        <v>11.07.11.150_128</v>
      </c>
      <c r="S928" s="40" t="s">
        <v>374</v>
      </c>
      <c r="T928" s="40" t="str">
        <f>VLOOKUP(Таблица1[[#This Row],[ОКЕИ]],'для единиц измирения'!$G$4:$H$1900,2,FALSE)</f>
        <v>тыс. дкл</v>
      </c>
      <c r="U928" s="41" t="str">
        <f>LEFT(Таблица1[[#This Row],[ОКПД]],2)</f>
        <v>11</v>
      </c>
    </row>
    <row r="929" spans="1:21" hidden="1" x14ac:dyDescent="0.25">
      <c r="A929" s="36">
        <v>45047</v>
      </c>
      <c r="B929" s="37" t="s">
        <v>17</v>
      </c>
      <c r="C929" s="37">
        <v>53</v>
      </c>
      <c r="D929" s="37">
        <v>10</v>
      </c>
      <c r="E929" s="37" t="s">
        <v>20</v>
      </c>
      <c r="F929" s="37">
        <v>119</v>
      </c>
      <c r="G929" s="37" t="s">
        <v>298</v>
      </c>
      <c r="H929" s="37" t="s">
        <v>221</v>
      </c>
      <c r="I929" s="37">
        <v>2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117.30769230769231</v>
      </c>
      <c r="P929" s="37">
        <v>37.888198757763973</v>
      </c>
      <c r="Q929" s="37">
        <v>52.994555353901994</v>
      </c>
      <c r="R929" s="40" t="str">
        <f t="shared" si="14"/>
        <v>11.07.19_119</v>
      </c>
      <c r="S929" s="37" t="str">
        <f>VLOOKUP(Таблица1[[#This Row],[ИД]],R$1:S$132,2,FALSE)</f>
        <v>Напитки брожения</v>
      </c>
      <c r="T929" s="37" t="str">
        <f>VLOOKUP(Таблица1[[#This Row],[ОКЕИ]],'для единиц измирения'!$G$4:$H$1900,2,FALSE)</f>
        <v>тыс. дкл</v>
      </c>
      <c r="U929" s="38" t="str">
        <f>LEFT(Таблица1[[#This Row],[ОКПД]],2)</f>
        <v>11</v>
      </c>
    </row>
    <row r="930" spans="1:21" hidden="1" x14ac:dyDescent="0.25">
      <c r="A930" s="39">
        <v>45047</v>
      </c>
      <c r="B930" s="40" t="s">
        <v>17</v>
      </c>
      <c r="C930" s="40">
        <v>53</v>
      </c>
      <c r="D930" s="40">
        <v>10</v>
      </c>
      <c r="E930" s="40" t="s">
        <v>20</v>
      </c>
      <c r="F930" s="40">
        <v>119</v>
      </c>
      <c r="G930" s="40" t="s">
        <v>298</v>
      </c>
      <c r="H930" s="40" t="s">
        <v>225</v>
      </c>
      <c r="I930" s="40">
        <v>1</v>
      </c>
      <c r="J930" s="40">
        <v>0</v>
      </c>
      <c r="K930" s="40">
        <v>0</v>
      </c>
      <c r="L930" s="40">
        <v>0</v>
      </c>
      <c r="M930" s="40">
        <v>0</v>
      </c>
      <c r="N930" s="40">
        <v>0</v>
      </c>
      <c r="O930" s="40">
        <v>100</v>
      </c>
      <c r="P930" s="40">
        <v>58.333333333333336</v>
      </c>
      <c r="Q930" s="40">
        <v>257.5</v>
      </c>
      <c r="R930" s="40" t="str">
        <f t="shared" si="14"/>
        <v>11.07.19.120_119</v>
      </c>
      <c r="S930" s="40" t="str">
        <f>VLOOKUP(Таблица1[[#This Row],[ИД]],R$1:S$132,2,FALSE)</f>
        <v>Напитки безалкогольные прочие, не включенные в другие группировки</v>
      </c>
      <c r="T930" s="40" t="str">
        <f>VLOOKUP(Таблица1[[#This Row],[ОКЕИ]],'для единиц измирения'!$G$4:$H$1900,2,FALSE)</f>
        <v>тыс. дкл</v>
      </c>
      <c r="U930" s="41" t="str">
        <f>LEFT(Таблица1[[#This Row],[ОКПД]],2)</f>
        <v>11</v>
      </c>
    </row>
    <row r="931" spans="1:21" hidden="1" x14ac:dyDescent="0.25">
      <c r="A931" s="36">
        <v>45047</v>
      </c>
      <c r="B931" s="37" t="s">
        <v>17</v>
      </c>
      <c r="C931" s="37">
        <v>53</v>
      </c>
      <c r="D931" s="37">
        <v>10</v>
      </c>
      <c r="E931" s="37" t="s">
        <v>20</v>
      </c>
      <c r="F931" s="37">
        <v>119</v>
      </c>
      <c r="G931" s="37" t="s">
        <v>298</v>
      </c>
      <c r="H931" s="37" t="s">
        <v>227</v>
      </c>
      <c r="I931" s="37">
        <v>1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120</v>
      </c>
      <c r="P931" s="37">
        <v>36.241610738255034</v>
      </c>
      <c r="Q931" s="37">
        <v>45.291902071563086</v>
      </c>
      <c r="R931" s="40" t="str">
        <f t="shared" si="14"/>
        <v>11.07.19.190_119</v>
      </c>
      <c r="S931" s="37" t="e">
        <f>VLOOKUP(Таблица1[[#This Row],[ИД]],R$1:S$132,2,FALSE)</f>
        <v>#N/A</v>
      </c>
      <c r="T931" s="37" t="str">
        <f>VLOOKUP(Таблица1[[#This Row],[ОКЕИ]],'для единиц измирения'!$G$4:$H$1900,2,FALSE)</f>
        <v>тыс.руб</v>
      </c>
      <c r="U931" s="38" t="str">
        <f>LEFT(Таблица1[[#This Row],[ОКПД]],2)</f>
        <v>17</v>
      </c>
    </row>
    <row r="932" spans="1:21" hidden="1" x14ac:dyDescent="0.25">
      <c r="A932" s="39">
        <v>45047</v>
      </c>
      <c r="B932" s="40" t="s">
        <v>17</v>
      </c>
      <c r="C932" s="40">
        <v>53</v>
      </c>
      <c r="D932" s="40">
        <v>10</v>
      </c>
      <c r="E932" s="40" t="s">
        <v>20</v>
      </c>
      <c r="F932" s="40">
        <v>384</v>
      </c>
      <c r="G932" s="40" t="s">
        <v>298</v>
      </c>
      <c r="H932" s="40" t="s">
        <v>355</v>
      </c>
      <c r="I932" s="40">
        <v>2</v>
      </c>
      <c r="J932" s="40">
        <v>0</v>
      </c>
      <c r="K932" s="40">
        <v>0</v>
      </c>
      <c r="L932" s="40">
        <v>0</v>
      </c>
      <c r="M932" s="40">
        <v>0</v>
      </c>
      <c r="N932" s="40">
        <v>0</v>
      </c>
      <c r="O932" s="40">
        <v>119.86200098570724</v>
      </c>
      <c r="P932" s="40"/>
      <c r="Q932" s="40"/>
      <c r="R932" s="40" t="str">
        <f t="shared" si="14"/>
        <v>17.23.1_384</v>
      </c>
      <c r="S932" s="40" t="s">
        <v>4742</v>
      </c>
      <c r="T932" s="40" t="str">
        <f>VLOOKUP(Таблица1[[#This Row],[ОКЕИ]],'для единиц измирения'!$G$4:$H$1900,2,FALSE)</f>
        <v>Тысяча штук</v>
      </c>
      <c r="U932" s="41" t="str">
        <f>LEFT(Таблица1[[#This Row],[ОКПД]],2)</f>
        <v>17</v>
      </c>
    </row>
    <row r="933" spans="1:21" hidden="1" x14ac:dyDescent="0.25">
      <c r="A933" s="36">
        <v>45047</v>
      </c>
      <c r="B933" s="37" t="s">
        <v>17</v>
      </c>
      <c r="C933" s="37">
        <v>53</v>
      </c>
      <c r="D933" s="37">
        <v>10</v>
      </c>
      <c r="E933" s="37" t="s">
        <v>20</v>
      </c>
      <c r="F933" s="37">
        <v>384</v>
      </c>
      <c r="G933" s="37" t="s">
        <v>298</v>
      </c>
      <c r="H933" s="37" t="s">
        <v>353</v>
      </c>
      <c r="I933" s="37">
        <v>2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1321.7391304347825</v>
      </c>
      <c r="P933" s="37"/>
      <c r="Q933" s="37"/>
      <c r="R933" s="40" t="str">
        <f t="shared" si="14"/>
        <v>17.23.13_384</v>
      </c>
      <c r="S933" s="37" t="s">
        <v>4742</v>
      </c>
      <c r="T933" s="37" t="str">
        <f>VLOOKUP(Таблица1[[#This Row],[ОКЕИ]],'для единиц измирения'!$G$4:$H$1900,2,FALSE)</f>
        <v>тыс.руб</v>
      </c>
      <c r="U933" s="38" t="str">
        <f>LEFT(Таблица1[[#This Row],[ОКПД]],2)</f>
        <v>17</v>
      </c>
    </row>
    <row r="934" spans="1:21" hidden="1" x14ac:dyDescent="0.25">
      <c r="A934" s="39">
        <v>45047</v>
      </c>
      <c r="B934" s="40" t="s">
        <v>17</v>
      </c>
      <c r="C934" s="40">
        <v>53</v>
      </c>
      <c r="D934" s="40">
        <v>10</v>
      </c>
      <c r="E934" s="40" t="s">
        <v>20</v>
      </c>
      <c r="F934" s="40">
        <v>798</v>
      </c>
      <c r="G934" s="40" t="s">
        <v>298</v>
      </c>
      <c r="H934" s="40" t="s">
        <v>353</v>
      </c>
      <c r="I934" s="40">
        <v>2</v>
      </c>
      <c r="J934" s="40">
        <v>0</v>
      </c>
      <c r="K934" s="40">
        <v>0</v>
      </c>
      <c r="L934" s="40">
        <v>0</v>
      </c>
      <c r="M934" s="40">
        <v>0</v>
      </c>
      <c r="N934" s="40">
        <v>0</v>
      </c>
      <c r="O934" s="40">
        <v>292.54545454545456</v>
      </c>
      <c r="P934" s="40"/>
      <c r="Q934" s="40"/>
      <c r="R934" s="40" t="str">
        <f t="shared" si="14"/>
        <v>17.23.13_798</v>
      </c>
      <c r="S934" s="40" t="s">
        <v>4742</v>
      </c>
      <c r="T934" s="40" t="str">
        <f>VLOOKUP(Таблица1[[#This Row],[ОКЕИ]],'для единиц измирения'!$G$4:$H$1900,2,FALSE)</f>
        <v>Тысяча штук</v>
      </c>
      <c r="U934" s="41" t="str">
        <f>LEFT(Таблица1[[#This Row],[ОКПД]],2)</f>
        <v>17</v>
      </c>
    </row>
    <row r="935" spans="1:21" hidden="1" x14ac:dyDescent="0.25">
      <c r="A935" s="36">
        <v>45047</v>
      </c>
      <c r="B935" s="37" t="s">
        <v>17</v>
      </c>
      <c r="C935" s="37">
        <v>53</v>
      </c>
      <c r="D935" s="37">
        <v>10</v>
      </c>
      <c r="E935" s="37" t="s">
        <v>20</v>
      </c>
      <c r="F935" s="37">
        <v>798</v>
      </c>
      <c r="G935" s="37" t="s">
        <v>298</v>
      </c>
      <c r="H935" s="37" t="s">
        <v>354</v>
      </c>
      <c r="I935" s="37">
        <v>2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291.30841121495325</v>
      </c>
      <c r="P935" s="37"/>
      <c r="Q935" s="37"/>
      <c r="R935" s="40" t="str">
        <f t="shared" si="14"/>
        <v>17.23.13.140_798</v>
      </c>
      <c r="S935" s="37" t="s">
        <v>4764</v>
      </c>
      <c r="T935" s="37" t="str">
        <f>VLOOKUP(Таблица1[[#This Row],[ОКЕИ]],'для единиц измирения'!$G$4:$H$1900,2,FALSE)</f>
        <v>тыс.руб</v>
      </c>
      <c r="U935" s="38" t="str">
        <f>LEFT(Таблица1[[#This Row],[ОКПД]],2)</f>
        <v>18</v>
      </c>
    </row>
    <row r="936" spans="1:21" hidden="1" x14ac:dyDescent="0.25">
      <c r="A936" s="39">
        <v>45047</v>
      </c>
      <c r="B936" s="40" t="s">
        <v>17</v>
      </c>
      <c r="C936" s="40">
        <v>53</v>
      </c>
      <c r="D936" s="40">
        <v>10</v>
      </c>
      <c r="E936" s="40" t="s">
        <v>20</v>
      </c>
      <c r="F936" s="40">
        <v>384</v>
      </c>
      <c r="G936" s="40" t="s">
        <v>298</v>
      </c>
      <c r="H936" s="40" t="s">
        <v>235</v>
      </c>
      <c r="I936" s="40">
        <v>6</v>
      </c>
      <c r="J936" s="40">
        <v>249.1</v>
      </c>
      <c r="K936" s="40">
        <v>175.3</v>
      </c>
      <c r="L936" s="40">
        <v>480.37</v>
      </c>
      <c r="M936" s="40">
        <v>1251.5</v>
      </c>
      <c r="N936" s="40">
        <v>2050.27</v>
      </c>
      <c r="O936" s="40">
        <v>142.09925841414719</v>
      </c>
      <c r="P936" s="40">
        <v>51.855861107063305</v>
      </c>
      <c r="Q936" s="40">
        <v>61.040740975578828</v>
      </c>
      <c r="R936" s="40" t="str">
        <f t="shared" si="14"/>
        <v>18.1_384</v>
      </c>
      <c r="S936" s="40" t="str">
        <f>VLOOKUP(Таблица1[[#This Row],[ИД]],R$1:S$132,2,FALSE)</f>
        <v>Услуги по печатанию газет</v>
      </c>
      <c r="T936" s="40" t="str">
        <f>VLOOKUP(Таблица1[[#This Row],[ОКЕИ]],'для единиц измирения'!$G$4:$H$1900,2,FALSE)</f>
        <v>тыс.руб</v>
      </c>
      <c r="U936" s="41" t="str">
        <f>LEFT(Таблица1[[#This Row],[ОКПД]],2)</f>
        <v>18</v>
      </c>
    </row>
    <row r="937" spans="1:21" hidden="1" x14ac:dyDescent="0.25">
      <c r="A937" s="36">
        <v>45047</v>
      </c>
      <c r="B937" s="37" t="s">
        <v>17</v>
      </c>
      <c r="C937" s="37">
        <v>53</v>
      </c>
      <c r="D937" s="37">
        <v>10</v>
      </c>
      <c r="E937" s="37" t="s">
        <v>20</v>
      </c>
      <c r="F937" s="37">
        <v>384</v>
      </c>
      <c r="G937" s="37" t="s">
        <v>298</v>
      </c>
      <c r="H937" s="37" t="s">
        <v>238</v>
      </c>
      <c r="I937" s="37">
        <v>6</v>
      </c>
      <c r="J937" s="37">
        <v>249.1</v>
      </c>
      <c r="K937" s="37">
        <v>175.3</v>
      </c>
      <c r="L937" s="37">
        <v>215.68</v>
      </c>
      <c r="M937" s="37">
        <v>1061.3</v>
      </c>
      <c r="N937" s="37">
        <v>1066.8499999999999</v>
      </c>
      <c r="O937" s="37">
        <v>142.09925841414719</v>
      </c>
      <c r="P937" s="37">
        <v>115.49517804154303</v>
      </c>
      <c r="Q937" s="37">
        <v>99.479776913343017</v>
      </c>
      <c r="R937" s="40" t="str">
        <f t="shared" si="14"/>
        <v>18.11.10_384</v>
      </c>
      <c r="S937" s="37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937" s="37" t="str">
        <f>VLOOKUP(Таблица1[[#This Row],[ОКЕИ]],'для единиц измирения'!$G$4:$H$1900,2,FALSE)</f>
        <v>тыс.руб</v>
      </c>
      <c r="U937" s="38" t="str">
        <f>LEFT(Таблица1[[#This Row],[ОКПД]],2)</f>
        <v>18</v>
      </c>
    </row>
    <row r="938" spans="1:21" hidden="1" x14ac:dyDescent="0.25">
      <c r="A938" s="39">
        <v>45047</v>
      </c>
      <c r="B938" s="40" t="s">
        <v>17</v>
      </c>
      <c r="C938" s="40">
        <v>53</v>
      </c>
      <c r="D938" s="40">
        <v>10</v>
      </c>
      <c r="E938" s="40" t="s">
        <v>20</v>
      </c>
      <c r="F938" s="40">
        <v>384</v>
      </c>
      <c r="G938" s="40" t="s">
        <v>298</v>
      </c>
      <c r="H938" s="40" t="s">
        <v>240</v>
      </c>
      <c r="I938" s="40"/>
      <c r="J938" s="40"/>
      <c r="K938" s="40"/>
      <c r="L938" s="40">
        <v>264.58999999999997</v>
      </c>
      <c r="M938" s="40">
        <v>190.2</v>
      </c>
      <c r="N938" s="40">
        <v>983.22</v>
      </c>
      <c r="O938" s="40"/>
      <c r="P938" s="40"/>
      <c r="Q938" s="40">
        <v>19.344602428754502</v>
      </c>
      <c r="R938" s="40" t="str">
        <f t="shared" si="14"/>
        <v>18.12.14_384</v>
      </c>
      <c r="S938" s="40" t="e">
        <f>VLOOKUP(Таблица1[[#This Row],[ИД]],R$1:S$132,2,FALSE)</f>
        <v>#N/A</v>
      </c>
      <c r="T938" s="40" t="str">
        <f>VLOOKUP(Таблица1[[#This Row],[ОКЕИ]],'для единиц измирения'!$G$4:$H$1900,2,FALSE)</f>
        <v>тыс.м3</v>
      </c>
      <c r="U938" s="41" t="str">
        <f>LEFT(Таблица1[[#This Row],[ОКПД]],2)</f>
        <v>20</v>
      </c>
    </row>
    <row r="939" spans="1:21" hidden="1" x14ac:dyDescent="0.25">
      <c r="A939" s="36">
        <v>45047</v>
      </c>
      <c r="B939" s="37" t="s">
        <v>17</v>
      </c>
      <c r="C939" s="37">
        <v>53</v>
      </c>
      <c r="D939" s="37">
        <v>10</v>
      </c>
      <c r="E939" s="37" t="s">
        <v>20</v>
      </c>
      <c r="F939" s="37">
        <v>114</v>
      </c>
      <c r="G939" s="37" t="s">
        <v>298</v>
      </c>
      <c r="H939" s="37" t="s">
        <v>405</v>
      </c>
      <c r="I939" s="37"/>
      <c r="J939" s="37"/>
      <c r="K939" s="37"/>
      <c r="L939" s="37">
        <v>0.2</v>
      </c>
      <c r="M939" s="37"/>
      <c r="N939" s="37">
        <v>0.2</v>
      </c>
      <c r="O939" s="37"/>
      <c r="P939" s="37"/>
      <c r="Q939" s="37"/>
      <c r="R939" s="40" t="str">
        <f t="shared" si="14"/>
        <v>20.11.11.140_114</v>
      </c>
      <c r="S939" s="37" t="s">
        <v>5102</v>
      </c>
      <c r="T939" s="37" t="str">
        <f>VLOOKUP(Таблица1[[#This Row],[ОКЕИ]],'для единиц измирения'!$G$4:$H$1900,2,FALSE)</f>
        <v>тыс.м3</v>
      </c>
      <c r="U939" s="38" t="str">
        <f>LEFT(Таблица1[[#This Row],[ОКПД]],2)</f>
        <v>20</v>
      </c>
    </row>
    <row r="940" spans="1:21" hidden="1" x14ac:dyDescent="0.25">
      <c r="A940" s="39">
        <v>45047</v>
      </c>
      <c r="B940" s="40" t="s">
        <v>17</v>
      </c>
      <c r="C940" s="40">
        <v>53</v>
      </c>
      <c r="D940" s="40">
        <v>10</v>
      </c>
      <c r="E940" s="40" t="s">
        <v>20</v>
      </c>
      <c r="F940" s="40">
        <v>114</v>
      </c>
      <c r="G940" s="40" t="s">
        <v>298</v>
      </c>
      <c r="H940" s="40" t="s">
        <v>243</v>
      </c>
      <c r="I940" s="40">
        <v>1</v>
      </c>
      <c r="J940" s="40">
        <v>0</v>
      </c>
      <c r="K940" s="40">
        <v>0</v>
      </c>
      <c r="L940" s="40">
        <v>0</v>
      </c>
      <c r="M940" s="40">
        <v>0</v>
      </c>
      <c r="N940" s="40">
        <v>0</v>
      </c>
      <c r="O940" s="40">
        <v>129.34782608695653</v>
      </c>
      <c r="P940" s="40">
        <v>228.84615384615384</v>
      </c>
      <c r="Q940" s="40">
        <v>245.91346153846155</v>
      </c>
      <c r="R940" s="40" t="str">
        <f t="shared" si="14"/>
        <v>20.11.11.150_114</v>
      </c>
      <c r="S940" s="40" t="str">
        <f>VLOOKUP(Таблица1[[#This Row],[ИД]],R$1:S$132,2,FALSE)</f>
        <v>Бетон, готовый для заливки (товарный бетон)</v>
      </c>
      <c r="T940" s="40" t="str">
        <f>VLOOKUP(Таблица1[[#This Row],[ОКЕИ]],'для единиц измирения'!$G$4:$H$1900,2,FALSE)</f>
        <v>тыс.м3</v>
      </c>
      <c r="U940" s="41" t="str">
        <f>LEFT(Таблица1[[#This Row],[ОКПД]],2)</f>
        <v>23</v>
      </c>
    </row>
    <row r="941" spans="1:21" hidden="1" x14ac:dyDescent="0.25">
      <c r="A941" s="36">
        <v>45047</v>
      </c>
      <c r="B941" s="37" t="s">
        <v>17</v>
      </c>
      <c r="C941" s="37">
        <v>53</v>
      </c>
      <c r="D941" s="37">
        <v>10</v>
      </c>
      <c r="E941" s="37" t="s">
        <v>20</v>
      </c>
      <c r="F941" s="37">
        <v>384</v>
      </c>
      <c r="G941" s="37" t="s">
        <v>298</v>
      </c>
      <c r="H941" s="37" t="s">
        <v>246</v>
      </c>
      <c r="I941" s="37">
        <v>1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53.067385693215343</v>
      </c>
      <c r="P941" s="37"/>
      <c r="Q941" s="37"/>
      <c r="R941" s="40" t="str">
        <f t="shared" si="14"/>
        <v>20.51.1_384</v>
      </c>
      <c r="S941" s="37" t="str">
        <f>VLOOKUP(Таблица1[[#This Row],[ИД]],R$1:S$132,2,FALSE)</f>
        <v>Растворы строительные</v>
      </c>
      <c r="T941" s="37" t="str">
        <f>VLOOKUP(Таблица1[[#This Row],[ОКЕИ]],'для единиц измирения'!$G$4:$H$1900,2,FALSE)</f>
        <v>тыс.м3</v>
      </c>
      <c r="U941" s="38" t="str">
        <f>LEFT(Таблица1[[#This Row],[ОКПД]],2)</f>
        <v>23</v>
      </c>
    </row>
    <row r="942" spans="1:21" hidden="1" x14ac:dyDescent="0.25">
      <c r="A942" s="39">
        <v>45047</v>
      </c>
      <c r="B942" s="40" t="s">
        <v>17</v>
      </c>
      <c r="C942" s="40">
        <v>53</v>
      </c>
      <c r="D942" s="40">
        <v>10</v>
      </c>
      <c r="E942" s="40" t="s">
        <v>20</v>
      </c>
      <c r="F942" s="40">
        <v>114</v>
      </c>
      <c r="G942" s="40" t="s">
        <v>298</v>
      </c>
      <c r="H942" s="40" t="s">
        <v>248</v>
      </c>
      <c r="I942" s="40"/>
      <c r="J942" s="40"/>
      <c r="K942" s="40"/>
      <c r="L942" s="40"/>
      <c r="M942" s="40"/>
      <c r="N942" s="40">
        <v>0.06</v>
      </c>
      <c r="O942" s="40"/>
      <c r="P942" s="40"/>
      <c r="Q942" s="40"/>
      <c r="R942" s="40" t="str">
        <f t="shared" si="14"/>
        <v>23.63.10_114</v>
      </c>
      <c r="S942" s="40" t="e">
        <f>VLOOKUP(Таблица1[[#This Row],[ИД]],R$1:S$132,2,FALSE)</f>
        <v>#N/A</v>
      </c>
      <c r="T942" s="40" t="str">
        <f>VLOOKUP(Таблица1[[#This Row],[ОКЕИ]],'для единиц измирения'!$G$4:$H$1900,2,FALSE)</f>
        <v>штук</v>
      </c>
      <c r="U942" s="41" t="str">
        <f>LEFT(Таблица1[[#This Row],[ОКПД]],2)</f>
        <v>30</v>
      </c>
    </row>
    <row r="943" spans="1:21" hidden="1" x14ac:dyDescent="0.25">
      <c r="A943" s="36">
        <v>45047</v>
      </c>
      <c r="B943" s="37" t="s">
        <v>17</v>
      </c>
      <c r="C943" s="37">
        <v>53</v>
      </c>
      <c r="D943" s="37">
        <v>10</v>
      </c>
      <c r="E943" s="37" t="s">
        <v>20</v>
      </c>
      <c r="F943" s="37">
        <v>114</v>
      </c>
      <c r="G943" s="37" t="s">
        <v>298</v>
      </c>
      <c r="H943" s="37" t="s">
        <v>250</v>
      </c>
      <c r="I943" s="37"/>
      <c r="J943" s="37"/>
      <c r="K943" s="37"/>
      <c r="L943" s="37"/>
      <c r="M943" s="37"/>
      <c r="N943" s="37">
        <v>0.11</v>
      </c>
      <c r="O943" s="37"/>
      <c r="P943" s="37"/>
      <c r="Q943" s="37"/>
      <c r="R943" s="40" t="str">
        <f t="shared" si="14"/>
        <v>23.64.10.120_114</v>
      </c>
      <c r="S943" s="37" t="str">
        <f>VLOOKUP(Таблица1[[#This Row],[ИД]],R$1:S$132,2,FALSE)</f>
        <v>Мебель</v>
      </c>
      <c r="T943" s="37" t="str">
        <f>VLOOKUP(Таблица1[[#This Row],[ОКЕИ]],'для единиц измирения'!$G$4:$H$1900,2,FALSE)</f>
        <v>тыс.руб</v>
      </c>
      <c r="U943" s="38" t="str">
        <f>LEFT(Таблица1[[#This Row],[ОКПД]],2)</f>
        <v>31</v>
      </c>
    </row>
    <row r="944" spans="1:21" hidden="1" x14ac:dyDescent="0.25">
      <c r="A944" s="39">
        <v>45047</v>
      </c>
      <c r="B944" s="40" t="s">
        <v>17</v>
      </c>
      <c r="C944" s="40">
        <v>53</v>
      </c>
      <c r="D944" s="40">
        <v>10</v>
      </c>
      <c r="E944" s="40" t="s">
        <v>20</v>
      </c>
      <c r="F944" s="40">
        <v>796</v>
      </c>
      <c r="G944" s="40" t="s">
        <v>298</v>
      </c>
      <c r="H944" s="40" t="s">
        <v>342</v>
      </c>
      <c r="I944" s="40">
        <v>1</v>
      </c>
      <c r="J944" s="40">
        <v>0</v>
      </c>
      <c r="K944" s="40">
        <v>0</v>
      </c>
      <c r="L944" s="40">
        <v>0</v>
      </c>
      <c r="M944" s="40">
        <v>0</v>
      </c>
      <c r="N944" s="40">
        <v>0</v>
      </c>
      <c r="O944" s="40">
        <v>100</v>
      </c>
      <c r="P944" s="40">
        <v>100</v>
      </c>
      <c r="Q944" s="40">
        <v>100</v>
      </c>
      <c r="R944" s="40" t="str">
        <f t="shared" si="14"/>
        <v>30.12.1_796</v>
      </c>
      <c r="S944" s="40" t="s">
        <v>375</v>
      </c>
      <c r="T944" s="40" t="str">
        <f>VLOOKUP(Таблица1[[#This Row],[ОКЕИ]],'для единиц измирения'!$G$4:$H$1900,2,FALSE)</f>
        <v>тыс.руб</v>
      </c>
      <c r="U944" s="41" t="str">
        <f>LEFT(Таблица1[[#This Row],[ОКПД]],2)</f>
        <v>31</v>
      </c>
    </row>
    <row r="945" spans="1:21" hidden="1" x14ac:dyDescent="0.25">
      <c r="A945" s="36">
        <v>45047</v>
      </c>
      <c r="B945" s="37" t="s">
        <v>17</v>
      </c>
      <c r="C945" s="37">
        <v>53</v>
      </c>
      <c r="D945" s="37">
        <v>10</v>
      </c>
      <c r="E945" s="37" t="s">
        <v>20</v>
      </c>
      <c r="F945" s="37">
        <v>384</v>
      </c>
      <c r="G945" s="37" t="s">
        <v>298</v>
      </c>
      <c r="H945" s="37" t="s">
        <v>252</v>
      </c>
      <c r="I945" s="37">
        <v>1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42.857142857142854</v>
      </c>
      <c r="P945" s="37">
        <v>100</v>
      </c>
      <c r="Q945" s="37">
        <v>100</v>
      </c>
      <c r="R945" s="40" t="str">
        <f t="shared" si="14"/>
        <v>31.0_384</v>
      </c>
      <c r="S945" s="37" t="e">
        <f>VLOOKUP(Таблица1[[#This Row],[ИД]],R$1:S$132,2,FALSE)</f>
        <v>#N/A</v>
      </c>
      <c r="T945" s="37" t="str">
        <f>VLOOKUP(Таблица1[[#This Row],[ОКЕИ]],'для единиц измирения'!$G$4:$H$1900,2,FALSE)</f>
        <v>штук</v>
      </c>
      <c r="U945" s="38" t="str">
        <f>LEFT(Таблица1[[#This Row],[ОКПД]],2)</f>
        <v>31</v>
      </c>
    </row>
    <row r="946" spans="1:21" hidden="1" x14ac:dyDescent="0.25">
      <c r="A946" s="39">
        <v>45047</v>
      </c>
      <c r="B946" s="40" t="s">
        <v>17</v>
      </c>
      <c r="C946" s="40">
        <v>53</v>
      </c>
      <c r="D946" s="40">
        <v>10</v>
      </c>
      <c r="E946" s="40" t="s">
        <v>20</v>
      </c>
      <c r="F946" s="40">
        <v>384</v>
      </c>
      <c r="G946" s="40" t="s">
        <v>298</v>
      </c>
      <c r="H946" s="40" t="s">
        <v>343</v>
      </c>
      <c r="I946" s="40"/>
      <c r="J946" s="40"/>
      <c r="K946" s="40"/>
      <c r="L946" s="40"/>
      <c r="M946" s="40">
        <v>285</v>
      </c>
      <c r="N946" s="40">
        <v>285</v>
      </c>
      <c r="O946" s="40"/>
      <c r="P946" s="40"/>
      <c r="Q946" s="40">
        <v>100</v>
      </c>
      <c r="R946" s="40" t="str">
        <f t="shared" si="14"/>
        <v>31.02.10_384</v>
      </c>
      <c r="S946" s="40" t="s">
        <v>376</v>
      </c>
      <c r="T946" s="40" t="str">
        <f>VLOOKUP(Таблица1[[#This Row],[ОКЕИ]],'для единиц измирения'!$G$4:$H$1900,2,FALSE)</f>
        <v>тыс.руб</v>
      </c>
      <c r="U946" s="41" t="str">
        <f>LEFT(Таблица1[[#This Row],[ОКПД]],2)</f>
        <v>31</v>
      </c>
    </row>
    <row r="947" spans="1:21" hidden="1" x14ac:dyDescent="0.25">
      <c r="A947" s="36">
        <v>45047</v>
      </c>
      <c r="B947" s="37" t="s">
        <v>17</v>
      </c>
      <c r="C947" s="37">
        <v>53</v>
      </c>
      <c r="D947" s="37">
        <v>10</v>
      </c>
      <c r="E947" s="37" t="s">
        <v>20</v>
      </c>
      <c r="F947" s="37">
        <v>796</v>
      </c>
      <c r="G947" s="37" t="s">
        <v>298</v>
      </c>
      <c r="H947" s="37" t="s">
        <v>255</v>
      </c>
      <c r="I947" s="37">
        <v>1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12.5</v>
      </c>
      <c r="P947" s="37">
        <v>100</v>
      </c>
      <c r="Q947" s="37">
        <v>100</v>
      </c>
      <c r="R947" s="40" t="str">
        <f t="shared" si="14"/>
        <v>31.02.10.002.АГ_796</v>
      </c>
      <c r="S947" s="37" t="str">
        <f>VLOOKUP(Таблица1[[#This Row],[ИД]],R$1:S$132,2,FALSE)</f>
        <v>Шкафы кухонные, для спальни, столовой и гостиной</v>
      </c>
      <c r="T947" s="37" t="str">
        <f>VLOOKUP(Таблица1[[#This Row],[ОКЕИ]],'для единиц измирения'!$G$4:$H$1900,2,FALSE)</f>
        <v>штук</v>
      </c>
      <c r="U947" s="38" t="str">
        <f>LEFT(Таблица1[[#This Row],[ОКПД]],2)</f>
        <v>31</v>
      </c>
    </row>
    <row r="948" spans="1:21" hidden="1" x14ac:dyDescent="0.25">
      <c r="A948" s="39">
        <v>45047</v>
      </c>
      <c r="B948" s="40" t="s">
        <v>17</v>
      </c>
      <c r="C948" s="40">
        <v>53</v>
      </c>
      <c r="D948" s="40">
        <v>10</v>
      </c>
      <c r="E948" s="40" t="s">
        <v>20</v>
      </c>
      <c r="F948" s="40">
        <v>796</v>
      </c>
      <c r="G948" s="40" t="s">
        <v>298</v>
      </c>
      <c r="H948" s="40" t="s">
        <v>344</v>
      </c>
      <c r="I948" s="40"/>
      <c r="J948" s="40"/>
      <c r="K948" s="40"/>
      <c r="L948" s="40"/>
      <c r="M948" s="40">
        <v>1</v>
      </c>
      <c r="N948" s="40">
        <v>1</v>
      </c>
      <c r="O948" s="40"/>
      <c r="P948" s="40"/>
      <c r="Q948" s="40">
        <v>100</v>
      </c>
      <c r="R948" s="40" t="str">
        <f t="shared" si="14"/>
        <v>31.09.12.001.АГ_796</v>
      </c>
      <c r="S948" s="40" t="s">
        <v>9142</v>
      </c>
      <c r="T948" s="40" t="str">
        <f>VLOOKUP(Таблица1[[#This Row],[ОКЕИ]],'для единиц измирения'!$G$4:$H$1900,2,FALSE)</f>
        <v>штук</v>
      </c>
      <c r="U948" s="41" t="str">
        <f>LEFT(Таблица1[[#This Row],[ОКПД]],2)</f>
        <v>31</v>
      </c>
    </row>
    <row r="949" spans="1:21" hidden="1" x14ac:dyDescent="0.25">
      <c r="A949" s="36">
        <v>45047</v>
      </c>
      <c r="B949" s="37" t="s">
        <v>17</v>
      </c>
      <c r="C949" s="37">
        <v>53</v>
      </c>
      <c r="D949" s="37">
        <v>10</v>
      </c>
      <c r="E949" s="37" t="s">
        <v>20</v>
      </c>
      <c r="F949" s="37">
        <v>796</v>
      </c>
      <c r="G949" s="37" t="s">
        <v>298</v>
      </c>
      <c r="H949" s="37" t="s">
        <v>257</v>
      </c>
      <c r="I949" s="37">
        <v>1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/>
      <c r="P949" s="37">
        <v>100</v>
      </c>
      <c r="Q949" s="37">
        <v>100</v>
      </c>
      <c r="R949" s="40" t="str">
        <f t="shared" si="14"/>
        <v>31.09.12.120_796</v>
      </c>
      <c r="S949" s="37" t="e">
        <f>VLOOKUP(Таблица1[[#This Row],[ИД]],R$1:S$132,2,FALSE)</f>
        <v>#N/A</v>
      </c>
      <c r="T949" s="37" t="str">
        <f>VLOOKUP(Таблица1[[#This Row],[ОКЕИ]],'для единиц измирения'!$G$4:$H$1900,2,FALSE)</f>
        <v>штук</v>
      </c>
      <c r="U949" s="38" t="str">
        <f>LEFT(Таблица1[[#This Row],[ОКПД]],2)</f>
        <v>31</v>
      </c>
    </row>
    <row r="950" spans="1:21" hidden="1" x14ac:dyDescent="0.25">
      <c r="A950" s="39">
        <v>45047</v>
      </c>
      <c r="B950" s="40" t="s">
        <v>17</v>
      </c>
      <c r="C950" s="40">
        <v>53</v>
      </c>
      <c r="D950" s="40">
        <v>10</v>
      </c>
      <c r="E950" s="40" t="s">
        <v>20</v>
      </c>
      <c r="F950" s="40">
        <v>796</v>
      </c>
      <c r="G950" s="40" t="s">
        <v>298</v>
      </c>
      <c r="H950" s="40" t="s">
        <v>345</v>
      </c>
      <c r="I950" s="40"/>
      <c r="J950" s="40"/>
      <c r="K950" s="40"/>
      <c r="L950" s="40"/>
      <c r="M950" s="40">
        <v>1</v>
      </c>
      <c r="N950" s="40">
        <v>1</v>
      </c>
      <c r="O950" s="40"/>
      <c r="P950" s="40"/>
      <c r="Q950" s="40">
        <v>100</v>
      </c>
      <c r="R950" s="40" t="str">
        <f t="shared" si="14"/>
        <v>31.09.12.121_796</v>
      </c>
      <c r="S950" s="40" t="s">
        <v>377</v>
      </c>
      <c r="T950" s="40" t="str">
        <f>VLOOKUP(Таблица1[[#This Row],[ОКЕИ]],'для единиц измирения'!$G$4:$H$1900,2,FALSE)</f>
        <v>штук</v>
      </c>
      <c r="U950" s="41" t="str">
        <f>LEFT(Таблица1[[#This Row],[ОКПД]],2)</f>
        <v>31</v>
      </c>
    </row>
    <row r="951" spans="1:21" hidden="1" x14ac:dyDescent="0.25">
      <c r="A951" s="36">
        <v>45047</v>
      </c>
      <c r="B951" s="37" t="s">
        <v>17</v>
      </c>
      <c r="C951" s="37">
        <v>53</v>
      </c>
      <c r="D951" s="37">
        <v>10</v>
      </c>
      <c r="E951" s="37" t="s">
        <v>20</v>
      </c>
      <c r="F951" s="37">
        <v>796</v>
      </c>
      <c r="G951" s="37" t="s">
        <v>298</v>
      </c>
      <c r="H951" s="37" t="s">
        <v>259</v>
      </c>
      <c r="I951" s="37">
        <v>1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/>
      <c r="P951" s="37">
        <v>100</v>
      </c>
      <c r="Q951" s="37">
        <v>100</v>
      </c>
      <c r="R951" s="40" t="str">
        <f t="shared" si="14"/>
        <v>31.09.12.123_796</v>
      </c>
      <c r="S951" s="37" t="str">
        <f>VLOOKUP(Таблица1[[#This Row],[ИД]],R$1:S$132,2,FALSE)</f>
        <v>Мебель деревянная для спальни</v>
      </c>
      <c r="T951" s="37" t="str">
        <f>VLOOKUP(Таблица1[[#This Row],[ОКЕИ]],'для единиц измирения'!$G$4:$H$1900,2,FALSE)</f>
        <v>штук</v>
      </c>
      <c r="U951" s="38" t="str">
        <f>LEFT(Таблица1[[#This Row],[ОКПД]],2)</f>
        <v>31</v>
      </c>
    </row>
    <row r="952" spans="1:21" hidden="1" x14ac:dyDescent="0.25">
      <c r="A952" s="39">
        <v>45047</v>
      </c>
      <c r="B952" s="40" t="s">
        <v>17</v>
      </c>
      <c r="C952" s="40">
        <v>53</v>
      </c>
      <c r="D952" s="40">
        <v>10</v>
      </c>
      <c r="E952" s="40" t="s">
        <v>20</v>
      </c>
      <c r="F952" s="40">
        <v>384</v>
      </c>
      <c r="G952" s="40" t="s">
        <v>298</v>
      </c>
      <c r="H952" s="40" t="s">
        <v>364</v>
      </c>
      <c r="I952" s="40"/>
      <c r="J952" s="40"/>
      <c r="K952" s="40">
        <v>200</v>
      </c>
      <c r="L952" s="40"/>
      <c r="M952" s="40">
        <v>450</v>
      </c>
      <c r="N952" s="40">
        <v>450</v>
      </c>
      <c r="O952" s="40"/>
      <c r="P952" s="40"/>
      <c r="Q952" s="40">
        <v>100</v>
      </c>
      <c r="R952" s="40" t="str">
        <f t="shared" si="14"/>
        <v>31.09.12.130_384</v>
      </c>
      <c r="S952" s="40" t="s">
        <v>379</v>
      </c>
      <c r="T952" s="40" t="str">
        <f>VLOOKUP(Таблица1[[#This Row],[ОКЕИ]],'для единиц измирения'!$G$4:$H$1900,2,FALSE)</f>
        <v>штук</v>
      </c>
      <c r="U952" s="41" t="str">
        <f>LEFT(Таблица1[[#This Row],[ОКПД]],2)</f>
        <v>31</v>
      </c>
    </row>
    <row r="953" spans="1:21" hidden="1" x14ac:dyDescent="0.25">
      <c r="A953" s="36">
        <v>45047</v>
      </c>
      <c r="B953" s="37" t="s">
        <v>17</v>
      </c>
      <c r="C953" s="37">
        <v>53</v>
      </c>
      <c r="D953" s="37">
        <v>10</v>
      </c>
      <c r="E953" s="37" t="s">
        <v>20</v>
      </c>
      <c r="F953" s="37">
        <v>796</v>
      </c>
      <c r="G953" s="37" t="s">
        <v>298</v>
      </c>
      <c r="H953" s="37" t="s">
        <v>365</v>
      </c>
      <c r="I953" s="37"/>
      <c r="J953" s="37"/>
      <c r="K953" s="37">
        <v>8</v>
      </c>
      <c r="L953" s="37"/>
      <c r="M953" s="37">
        <v>18</v>
      </c>
      <c r="N953" s="37">
        <v>18</v>
      </c>
      <c r="O953" s="37"/>
      <c r="P953" s="37"/>
      <c r="Q953" s="37">
        <v>100</v>
      </c>
      <c r="R953" s="40" t="str">
        <f t="shared" si="14"/>
        <v>31.09.12.133_796</v>
      </c>
      <c r="S953" s="37" t="s">
        <v>380</v>
      </c>
      <c r="T953" s="37" t="str">
        <f>VLOOKUP(Таблица1[[#This Row],[ОКЕИ]],'для единиц измирения'!$G$4:$H$1900,2,FALSE)</f>
        <v>штук</v>
      </c>
      <c r="U953" s="38" t="str">
        <f>LEFT(Таблица1[[#This Row],[ОКПД]],2)</f>
        <v>31</v>
      </c>
    </row>
    <row r="954" spans="1:21" hidden="1" x14ac:dyDescent="0.25">
      <c r="A954" s="39">
        <v>45047</v>
      </c>
      <c r="B954" s="40" t="s">
        <v>17</v>
      </c>
      <c r="C954" s="40">
        <v>53</v>
      </c>
      <c r="D954" s="40">
        <v>10</v>
      </c>
      <c r="E954" s="40" t="s">
        <v>20</v>
      </c>
      <c r="F954" s="40">
        <v>796</v>
      </c>
      <c r="G954" s="40" t="s">
        <v>298</v>
      </c>
      <c r="H954" s="40" t="s">
        <v>369</v>
      </c>
      <c r="I954" s="40"/>
      <c r="J954" s="40"/>
      <c r="K954" s="40">
        <v>2</v>
      </c>
      <c r="L954" s="40"/>
      <c r="M954" s="40">
        <v>7</v>
      </c>
      <c r="N954" s="40">
        <v>7</v>
      </c>
      <c r="O954" s="40"/>
      <c r="P954" s="40"/>
      <c r="Q954" s="40">
        <v>100</v>
      </c>
      <c r="R954" s="40" t="str">
        <f t="shared" si="14"/>
        <v>31.09.13.190_796</v>
      </c>
      <c r="S954" s="40" t="s">
        <v>381</v>
      </c>
      <c r="T954" s="40" t="str">
        <f>VLOOKUP(Таблица1[[#This Row],[ОКЕИ]],'для единиц измирения'!$G$4:$H$1900,2,FALSE)</f>
        <v>тыс.руб</v>
      </c>
      <c r="U954" s="41" t="str">
        <f>LEFT(Таблица1[[#This Row],[ОКПД]],2)</f>
        <v>31</v>
      </c>
    </row>
    <row r="955" spans="1:21" hidden="1" x14ac:dyDescent="0.25">
      <c r="A955" s="36">
        <v>45047</v>
      </c>
      <c r="B955" s="37" t="s">
        <v>17</v>
      </c>
      <c r="C955" s="37">
        <v>53</v>
      </c>
      <c r="D955" s="37">
        <v>10</v>
      </c>
      <c r="E955" s="37" t="s">
        <v>20</v>
      </c>
      <c r="F955" s="37">
        <v>247</v>
      </c>
      <c r="G955" s="37" t="s">
        <v>298</v>
      </c>
      <c r="H955" s="37" t="s">
        <v>262</v>
      </c>
      <c r="I955" s="37">
        <v>23</v>
      </c>
      <c r="J955" s="37">
        <v>74.367999999999995</v>
      </c>
      <c r="K955" s="37">
        <v>81.5</v>
      </c>
      <c r="L955" s="37">
        <v>65.953999999999994</v>
      </c>
      <c r="M955" s="37">
        <v>437.67399999999998</v>
      </c>
      <c r="N955" s="37">
        <v>365.82400000000001</v>
      </c>
      <c r="O955" s="37">
        <v>91.249079754601226</v>
      </c>
      <c r="P955" s="37">
        <v>112.75737635321588</v>
      </c>
      <c r="Q955" s="37">
        <v>119.64059219734079</v>
      </c>
      <c r="R955" s="40" t="str">
        <f t="shared" si="14"/>
        <v>35.11.10_247</v>
      </c>
      <c r="S955" s="37" t="e">
        <f>VLOOKUP(Таблица1[[#This Row],[ИД]],R$1:S$132,2,FALSE)</f>
        <v>#N/A</v>
      </c>
      <c r="T955" s="37" t="str">
        <f>VLOOKUP(Таблица1[[#This Row],[ОКЕИ]],'для единиц измирения'!$G$4:$H$1900,2,FALSE)</f>
        <v>штук</v>
      </c>
      <c r="U955" s="38" t="str">
        <f>LEFT(Таблица1[[#This Row],[ОКПД]],2)</f>
        <v>31</v>
      </c>
    </row>
    <row r="956" spans="1:21" hidden="1" x14ac:dyDescent="0.25">
      <c r="A956" s="39">
        <v>45047</v>
      </c>
      <c r="B956" s="40" t="s">
        <v>17</v>
      </c>
      <c r="C956" s="40">
        <v>53</v>
      </c>
      <c r="D956" s="40">
        <v>10</v>
      </c>
      <c r="E956" s="40" t="s">
        <v>20</v>
      </c>
      <c r="F956" s="40">
        <v>247</v>
      </c>
      <c r="G956" s="40" t="s">
        <v>298</v>
      </c>
      <c r="H956" s="40" t="s">
        <v>266</v>
      </c>
      <c r="I956" s="40">
        <v>20</v>
      </c>
      <c r="J956" s="40">
        <v>41.564999999999998</v>
      </c>
      <c r="K956" s="40">
        <v>45.314999999999998</v>
      </c>
      <c r="L956" s="40">
        <v>40.719000000000001</v>
      </c>
      <c r="M956" s="40">
        <v>256.79199999999997</v>
      </c>
      <c r="N956" s="40">
        <v>235.001</v>
      </c>
      <c r="O956" s="40">
        <v>91.724594505130753</v>
      </c>
      <c r="P956" s="40">
        <v>102.07765416635968</v>
      </c>
      <c r="Q956" s="40">
        <v>109.27272649903617</v>
      </c>
      <c r="R956" s="40" t="str">
        <f t="shared" si="14"/>
        <v>35.11.10.001.АГ_247</v>
      </c>
      <c r="S956" s="40" t="e">
        <f>VLOOKUP(Таблица1[[#This Row],[ИД]],R$1:S$132,2,FALSE)</f>
        <v>#N/A</v>
      </c>
      <c r="T956" s="40" t="str">
        <f>VLOOKUP(Таблица1[[#This Row],[ОКЕИ]],'для единиц измирения'!$G$4:$H$1900,2,FALSE)</f>
        <v>штук</v>
      </c>
      <c r="U956" s="41" t="str">
        <f>LEFT(Таблица1[[#This Row],[ОКПД]],2)</f>
        <v>31</v>
      </c>
    </row>
    <row r="957" spans="1:21" hidden="1" x14ac:dyDescent="0.25">
      <c r="A957" s="36">
        <v>45047</v>
      </c>
      <c r="B957" s="37" t="s">
        <v>17</v>
      </c>
      <c r="C957" s="37">
        <v>53</v>
      </c>
      <c r="D957" s="37">
        <v>10</v>
      </c>
      <c r="E957" s="37" t="s">
        <v>20</v>
      </c>
      <c r="F957" s="37">
        <v>247</v>
      </c>
      <c r="G957" s="37" t="s">
        <v>298</v>
      </c>
      <c r="H957" s="37" t="s">
        <v>346</v>
      </c>
      <c r="I957" s="37"/>
      <c r="J957" s="37"/>
      <c r="K957" s="37"/>
      <c r="L957" s="37"/>
      <c r="M957" s="37">
        <v>20.105</v>
      </c>
      <c r="N957" s="37"/>
      <c r="O957" s="37"/>
      <c r="P957" s="37"/>
      <c r="Q957" s="37"/>
      <c r="R957" s="40" t="str">
        <f t="shared" si="14"/>
        <v>35.11.10.101.АГ_247</v>
      </c>
      <c r="S957" s="37" t="s">
        <v>9646</v>
      </c>
      <c r="T957" s="37" t="str">
        <f>VLOOKUP(Таблица1[[#This Row],[ОКЕИ]],'для единиц измирения'!$G$4:$H$1900,2,FALSE)</f>
        <v>тыс.руб</v>
      </c>
      <c r="U957" s="38" t="str">
        <f>LEFT(Таблица1[[#This Row],[ОКПД]],2)</f>
        <v>32</v>
      </c>
    </row>
    <row r="958" spans="1:21" hidden="1" x14ac:dyDescent="0.25">
      <c r="A958" s="39">
        <v>45047</v>
      </c>
      <c r="B958" s="40" t="s">
        <v>17</v>
      </c>
      <c r="C958" s="40">
        <v>53</v>
      </c>
      <c r="D958" s="40">
        <v>10</v>
      </c>
      <c r="E958" s="40" t="s">
        <v>20</v>
      </c>
      <c r="F958" s="40">
        <v>247</v>
      </c>
      <c r="G958" s="40" t="s">
        <v>298</v>
      </c>
      <c r="H958" s="40" t="s">
        <v>268</v>
      </c>
      <c r="I958" s="40">
        <v>22</v>
      </c>
      <c r="J958" s="40">
        <v>74.274000000000001</v>
      </c>
      <c r="K958" s="40">
        <v>81.245999999999995</v>
      </c>
      <c r="L958" s="40">
        <v>65.86</v>
      </c>
      <c r="M958" s="40">
        <v>416.69799999999998</v>
      </c>
      <c r="N958" s="40">
        <v>364.97500000000002</v>
      </c>
      <c r="O958" s="40">
        <v>91.418654456834801</v>
      </c>
      <c r="P958" s="40">
        <v>112.77558457333738</v>
      </c>
      <c r="Q958" s="40">
        <v>114.17165559284882</v>
      </c>
      <c r="R958" s="40" t="str">
        <f t="shared" si="14"/>
        <v>35.11.10.110_247</v>
      </c>
      <c r="S958" s="40" t="str">
        <f>VLOOKUP(Таблица1[[#This Row],[ИД]],R$1:S$132,2,FALSE)</f>
        <v>Электроэнергия</v>
      </c>
      <c r="T958" s="40" t="str">
        <f>VLOOKUP(Таблица1[[#This Row],[ОКЕИ]],'для единиц измирения'!$G$4:$H$1900,2,FALSE)</f>
        <v>млн. кВт. ч</v>
      </c>
      <c r="U958" s="41" t="str">
        <f>LEFT(Таблица1[[#This Row],[ОКПД]],2)</f>
        <v>35</v>
      </c>
    </row>
    <row r="959" spans="1:21" hidden="1" x14ac:dyDescent="0.25">
      <c r="A959" s="36">
        <v>45047</v>
      </c>
      <c r="B959" s="37" t="s">
        <v>17</v>
      </c>
      <c r="C959" s="37">
        <v>53</v>
      </c>
      <c r="D959" s="37">
        <v>10</v>
      </c>
      <c r="E959" s="37" t="s">
        <v>20</v>
      </c>
      <c r="F959" s="37">
        <v>247</v>
      </c>
      <c r="G959" s="37" t="s">
        <v>298</v>
      </c>
      <c r="H959" s="37" t="s">
        <v>271</v>
      </c>
      <c r="I959" s="37">
        <v>3</v>
      </c>
      <c r="J959" s="37">
        <v>20.274000000000001</v>
      </c>
      <c r="K959" s="37">
        <v>23.33</v>
      </c>
      <c r="L959" s="37">
        <v>20.216999999999999</v>
      </c>
      <c r="M959" s="37">
        <v>122.672</v>
      </c>
      <c r="N959" s="37">
        <v>124.437</v>
      </c>
      <c r="O959" s="37">
        <v>86.900985855122158</v>
      </c>
      <c r="P959" s="37">
        <v>100.2819409407924</v>
      </c>
      <c r="Q959" s="37">
        <v>98.581611578549783</v>
      </c>
      <c r="R959" s="40" t="str">
        <f t="shared" si="14"/>
        <v>35.11.10.112_247</v>
      </c>
      <c r="S959" s="37" t="str">
        <f>VLOOKUP(Таблица1[[#This Row],[ИД]],R$1:S$132,2,FALSE)</f>
        <v xml:space="preserve">Электроэнергия, произведенная тепловыми электростанциями </v>
      </c>
      <c r="T959" s="37" t="str">
        <f>VLOOKUP(Таблица1[[#This Row],[ОКЕИ]],'для единиц измирения'!$G$4:$H$1900,2,FALSE)</f>
        <v>млн. кВт. ч</v>
      </c>
      <c r="U959" s="38" t="str">
        <f>LEFT(Таблица1[[#This Row],[ОКПД]],2)</f>
        <v>35</v>
      </c>
    </row>
    <row r="960" spans="1:21" hidden="1" x14ac:dyDescent="0.25">
      <c r="A960" s="39">
        <v>45047</v>
      </c>
      <c r="B960" s="40" t="s">
        <v>17</v>
      </c>
      <c r="C960" s="40">
        <v>53</v>
      </c>
      <c r="D960" s="40">
        <v>10</v>
      </c>
      <c r="E960" s="40" t="s">
        <v>20</v>
      </c>
      <c r="F960" s="40">
        <v>247</v>
      </c>
      <c r="G960" s="40" t="s">
        <v>298</v>
      </c>
      <c r="H960" s="40" t="s">
        <v>273</v>
      </c>
      <c r="I960" s="40">
        <v>17</v>
      </c>
      <c r="J960" s="40">
        <v>21.291</v>
      </c>
      <c r="K960" s="40">
        <v>21.984999999999999</v>
      </c>
      <c r="L960" s="40">
        <v>20.501999999999999</v>
      </c>
      <c r="M960" s="40">
        <v>114.015</v>
      </c>
      <c r="N960" s="40">
        <v>110.56399999999999</v>
      </c>
      <c r="O960" s="40">
        <v>96.843302251535135</v>
      </c>
      <c r="P960" s="40">
        <v>103.84840503365525</v>
      </c>
      <c r="Q960" s="40">
        <v>103.12126912919214</v>
      </c>
      <c r="R960" s="40" t="str">
        <f t="shared" si="14"/>
        <v>35.11.10.114_247</v>
      </c>
      <c r="S960" s="40" t="str">
        <f>VLOOKUP(Таблица1[[#This Row],[ИД]],R$1:S$132,2,FALSE)</f>
        <v>Электроэнергия, произведенная электростанциями общего назначения</v>
      </c>
      <c r="T960" s="40" t="str">
        <f>VLOOKUP(Таблица1[[#This Row],[ОКЕИ]],'для единиц измирения'!$G$4:$H$1900,2,FALSE)</f>
        <v>млн. кВт. ч</v>
      </c>
      <c r="U960" s="41" t="str">
        <f>LEFT(Таблица1[[#This Row],[ОКПД]],2)</f>
        <v>35</v>
      </c>
    </row>
    <row r="961" spans="1:21" hidden="1" x14ac:dyDescent="0.25">
      <c r="A961" s="36">
        <v>45047</v>
      </c>
      <c r="B961" s="37" t="s">
        <v>17</v>
      </c>
      <c r="C961" s="37">
        <v>53</v>
      </c>
      <c r="D961" s="37">
        <v>10</v>
      </c>
      <c r="E961" s="37" t="s">
        <v>20</v>
      </c>
      <c r="F961" s="37">
        <v>247</v>
      </c>
      <c r="G961" s="37" t="s">
        <v>298</v>
      </c>
      <c r="H961" s="37" t="s">
        <v>334</v>
      </c>
      <c r="I961" s="37">
        <v>2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91.03281289137513</v>
      </c>
      <c r="P961" s="37">
        <v>130.10222345968737</v>
      </c>
      <c r="Q961" s="37">
        <v>138.49769953990798</v>
      </c>
      <c r="R961" s="40" t="str">
        <f t="shared" si="14"/>
        <v>35.11.10.115_247</v>
      </c>
      <c r="S961" s="37" t="str">
        <f>VLOOKUP(Таблица1[[#This Row],[ИД]],R$1:S$132,2,FALSE)</f>
        <v>Электроэнергия, произведенная теплоэлектроцентралями (ТЭЦ) общего назначения</v>
      </c>
      <c r="T961" s="37" t="str">
        <f>VLOOKUP(Таблица1[[#This Row],[ОКЕИ]],'для единиц измирения'!$G$4:$H$1900,2,FALSE)</f>
        <v>млн. кВт. ч</v>
      </c>
      <c r="U961" s="38" t="str">
        <f>LEFT(Таблица1[[#This Row],[ОКПД]],2)</f>
        <v>35</v>
      </c>
    </row>
    <row r="962" spans="1:21" hidden="1" x14ac:dyDescent="0.25">
      <c r="A962" s="42">
        <v>45047</v>
      </c>
      <c r="B962" s="40" t="s">
        <v>17</v>
      </c>
      <c r="C962" s="40">
        <v>53</v>
      </c>
      <c r="D962" s="40">
        <v>10</v>
      </c>
      <c r="E962" s="40" t="s">
        <v>20</v>
      </c>
      <c r="F962" s="40">
        <v>247</v>
      </c>
      <c r="G962" s="40" t="s">
        <v>298</v>
      </c>
      <c r="H962" s="40" t="s">
        <v>347</v>
      </c>
      <c r="I962" s="40"/>
      <c r="J962" s="40"/>
      <c r="K962" s="40"/>
      <c r="L962" s="40"/>
      <c r="M962" s="40">
        <v>20.105</v>
      </c>
      <c r="N962" s="40"/>
      <c r="O962" s="40"/>
      <c r="P962" s="40"/>
      <c r="Q962" s="40"/>
      <c r="R962" s="40" t="str">
        <f t="shared" si="14"/>
        <v>35.11.10.130_247</v>
      </c>
      <c r="S962" s="40" t="s">
        <v>9645</v>
      </c>
      <c r="T962" s="40" t="str">
        <f>VLOOKUP(Таблица1[[#This Row],[ОКЕИ]],'для единиц измирения'!$G$4:$H$1900,2,FALSE)</f>
        <v>млн. кВт. ч</v>
      </c>
      <c r="U962" s="41" t="str">
        <f>LEFT(Таблица1[[#This Row],[ОКПД]],2)</f>
        <v>35</v>
      </c>
    </row>
    <row r="963" spans="1:21" hidden="1" x14ac:dyDescent="0.25">
      <c r="A963" s="43">
        <v>45047</v>
      </c>
      <c r="B963" s="37" t="s">
        <v>17</v>
      </c>
      <c r="C963" s="37">
        <v>53</v>
      </c>
      <c r="D963" s="37">
        <v>10</v>
      </c>
      <c r="E963" s="37" t="s">
        <v>20</v>
      </c>
      <c r="F963" s="37">
        <v>247</v>
      </c>
      <c r="G963" s="37" t="s">
        <v>298</v>
      </c>
      <c r="H963" s="37" t="s">
        <v>275</v>
      </c>
      <c r="I963" s="37">
        <v>1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37.00787401574803</v>
      </c>
      <c r="P963" s="37">
        <v>100</v>
      </c>
      <c r="Q963" s="37">
        <v>102.59128386336867</v>
      </c>
      <c r="R963" s="40" t="str">
        <f t="shared" ref="R963:R1026" si="15">CONCATENATE(H963,E963,F963)</f>
        <v>35.11.10.140_247</v>
      </c>
      <c r="S963" s="37" t="str">
        <f>VLOOKUP(Таблица1[[#This Row],[ИД]],R$1:S$132,2,FALSE)</f>
        <v>Электроэнергия, произведенная атомными электростанциями (АЭС) общего назначения</v>
      </c>
      <c r="T963" s="37" t="str">
        <f>VLOOKUP(Таблица1[[#This Row],[ОКЕИ]],'для единиц измирения'!$G$4:$H$1900,2,FALSE)</f>
        <v>млн. кВт. ч</v>
      </c>
      <c r="U963" s="38" t="str">
        <f>LEFT(Таблица1[[#This Row],[ОКПД]],2)</f>
        <v>35</v>
      </c>
    </row>
    <row r="964" spans="1:21" hidden="1" x14ac:dyDescent="0.25">
      <c r="A964" s="42">
        <v>45047</v>
      </c>
      <c r="B964" s="40" t="s">
        <v>17</v>
      </c>
      <c r="C964" s="40">
        <v>53</v>
      </c>
      <c r="D964" s="40">
        <v>10</v>
      </c>
      <c r="E964" s="40" t="s">
        <v>20</v>
      </c>
      <c r="F964" s="40">
        <v>247</v>
      </c>
      <c r="G964" s="40" t="s">
        <v>298</v>
      </c>
      <c r="H964" s="40" t="s">
        <v>277</v>
      </c>
      <c r="I964" s="40"/>
      <c r="J964" s="40"/>
      <c r="K964" s="40"/>
      <c r="L964" s="40"/>
      <c r="M964" s="40">
        <v>2.1999999999999999E-2</v>
      </c>
      <c r="N964" s="40"/>
      <c r="O964" s="40"/>
      <c r="P964" s="40"/>
      <c r="Q964" s="40"/>
      <c r="R964" s="40" t="str">
        <f t="shared" si="15"/>
        <v>35.11.10.141_247</v>
      </c>
      <c r="S964" s="40" t="str">
        <f>VLOOKUP(Таблица1[[#This Row],[ИД]],R$1:S$132,2,FALSE)</f>
        <v>Электроэнергия от возобновляемых источников энергии</v>
      </c>
      <c r="T964" s="40" t="str">
        <f>VLOOKUP(Таблица1[[#This Row],[ОКЕИ]],'для единиц измирения'!$G$4:$H$1900,2,FALSE)</f>
        <v>млн. кВт. ч</v>
      </c>
      <c r="U964" s="41" t="str">
        <f>LEFT(Таблица1[[#This Row],[ОКПД]],2)</f>
        <v>35</v>
      </c>
    </row>
    <row r="965" spans="1:21" hidden="1" x14ac:dyDescent="0.25">
      <c r="A965" s="43">
        <v>45047</v>
      </c>
      <c r="B965" s="37" t="s">
        <v>17</v>
      </c>
      <c r="C965" s="37">
        <v>53</v>
      </c>
      <c r="D965" s="37">
        <v>10</v>
      </c>
      <c r="E965" s="37" t="s">
        <v>20</v>
      </c>
      <c r="F965" s="37">
        <v>247</v>
      </c>
      <c r="G965" s="37" t="s">
        <v>298</v>
      </c>
      <c r="H965" s="37" t="s">
        <v>279</v>
      </c>
      <c r="I965" s="37">
        <v>1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37.00787401574803</v>
      </c>
      <c r="P965" s="37">
        <v>100</v>
      </c>
      <c r="Q965" s="37">
        <v>100</v>
      </c>
      <c r="R965" s="40" t="str">
        <f t="shared" si="15"/>
        <v>35.11.10.142_247</v>
      </c>
      <c r="S965" s="37" t="str">
        <f>VLOOKUP(Таблица1[[#This Row],[ИД]],R$1:S$132,2,FALSE)</f>
        <v>Электроэнергия, произведенная ветровыми электростанциями</v>
      </c>
      <c r="T965" s="37" t="str">
        <f>VLOOKUP(Таблица1[[#This Row],[ОКЕИ]],'для единиц измирения'!$G$4:$H$1900,2,FALSE)</f>
        <v>млн. кВт. ч</v>
      </c>
      <c r="U965" s="38" t="str">
        <f>LEFT(Таблица1[[#This Row],[ОКПД]],2)</f>
        <v>35</v>
      </c>
    </row>
    <row r="966" spans="1:21" hidden="1" x14ac:dyDescent="0.25">
      <c r="A966" s="42">
        <v>45047</v>
      </c>
      <c r="B966" s="40" t="s">
        <v>17</v>
      </c>
      <c r="C966" s="40">
        <v>53</v>
      </c>
      <c r="D966" s="40">
        <v>10</v>
      </c>
      <c r="E966" s="40" t="s">
        <v>20</v>
      </c>
      <c r="F966" s="40">
        <v>234</v>
      </c>
      <c r="G966" s="40" t="s">
        <v>298</v>
      </c>
      <c r="H966" s="40" t="s">
        <v>282</v>
      </c>
      <c r="I966" s="40">
        <v>35</v>
      </c>
      <c r="J966" s="40">
        <v>80.930999999999997</v>
      </c>
      <c r="K966" s="40">
        <v>106.134</v>
      </c>
      <c r="L966" s="40">
        <v>75.284000000000006</v>
      </c>
      <c r="M966" s="40">
        <v>594.05600000000004</v>
      </c>
      <c r="N966" s="40">
        <v>577.29499999999996</v>
      </c>
      <c r="O966" s="40">
        <v>76.253603934648652</v>
      </c>
      <c r="P966" s="40">
        <v>107.50092981244354</v>
      </c>
      <c r="Q966" s="40">
        <v>102.90336829523901</v>
      </c>
      <c r="R966" s="40" t="str">
        <f t="shared" si="15"/>
        <v>35.30.11_234</v>
      </c>
      <c r="S966" s="40" t="str">
        <f>VLOOKUP(Таблица1[[#This Row],[ИД]],R$1:S$132,2,FALSE)</f>
        <v>Пар и горячая вода</v>
      </c>
      <c r="T966" s="40" t="str">
        <f>VLOOKUP(Таблица1[[#This Row],[ОКЕИ]],'для единиц измирения'!$G$4:$H$1900,2,FALSE)</f>
        <v>тыс. Гкал</v>
      </c>
      <c r="U966" s="41" t="str">
        <f>LEFT(Таблица1[[#This Row],[ОКПД]],2)</f>
        <v>35</v>
      </c>
    </row>
    <row r="967" spans="1:21" hidden="1" x14ac:dyDescent="0.25">
      <c r="A967" s="43">
        <v>45047</v>
      </c>
      <c r="B967" s="37" t="s">
        <v>17</v>
      </c>
      <c r="C967" s="37">
        <v>53</v>
      </c>
      <c r="D967" s="37">
        <v>10</v>
      </c>
      <c r="E967" s="37" t="s">
        <v>20</v>
      </c>
      <c r="F967" s="37">
        <v>234</v>
      </c>
      <c r="G967" s="37" t="s">
        <v>298</v>
      </c>
      <c r="H967" s="37" t="s">
        <v>286</v>
      </c>
      <c r="I967" s="37">
        <v>5</v>
      </c>
      <c r="J967" s="37">
        <v>43.055999999999997</v>
      </c>
      <c r="K967" s="37">
        <v>58.16</v>
      </c>
      <c r="L967" s="37">
        <v>40.454999999999998</v>
      </c>
      <c r="M967" s="37">
        <v>323.702</v>
      </c>
      <c r="N967" s="37">
        <v>319.13</v>
      </c>
      <c r="O967" s="37">
        <v>74.030261348005496</v>
      </c>
      <c r="P967" s="37">
        <v>106.4293659621802</v>
      </c>
      <c r="Q967" s="37">
        <v>101.43264500360355</v>
      </c>
      <c r="R967" s="40" t="str">
        <f t="shared" si="15"/>
        <v>35.30.11.110_234</v>
      </c>
      <c r="S967" s="37" t="str">
        <f>VLOOKUP(Таблица1[[#This Row],[ИД]],R$1:S$132,2,FALSE)</f>
        <v>Энергия тепловая, отпущенная электростанциями</v>
      </c>
      <c r="T967" s="37" t="str">
        <f>VLOOKUP(Таблица1[[#This Row],[ОКЕИ]],'для единиц измирения'!$G$4:$H$1900,2,FALSE)</f>
        <v>тыс. Гкал</v>
      </c>
      <c r="U967" s="38" t="str">
        <f>LEFT(Таблица1[[#This Row],[ОКПД]],2)</f>
        <v>35</v>
      </c>
    </row>
    <row r="968" spans="1:21" hidden="1" x14ac:dyDescent="0.25">
      <c r="A968" s="42">
        <v>45047</v>
      </c>
      <c r="B968" s="40" t="s">
        <v>17</v>
      </c>
      <c r="C968" s="40">
        <v>53</v>
      </c>
      <c r="D968" s="40">
        <v>10</v>
      </c>
      <c r="E968" s="40" t="s">
        <v>20</v>
      </c>
      <c r="F968" s="40">
        <v>234</v>
      </c>
      <c r="G968" s="40" t="s">
        <v>298</v>
      </c>
      <c r="H968" s="40" t="s">
        <v>289</v>
      </c>
      <c r="I968" s="40">
        <v>3</v>
      </c>
      <c r="J968" s="40">
        <v>24.835000000000001</v>
      </c>
      <c r="K968" s="40">
        <v>32.773000000000003</v>
      </c>
      <c r="L968" s="40">
        <v>26.614999999999998</v>
      </c>
      <c r="M968" s="40">
        <v>176.803</v>
      </c>
      <c r="N968" s="40">
        <v>202.03399999999999</v>
      </c>
      <c r="O968" s="40">
        <v>75.778842339730872</v>
      </c>
      <c r="P968" s="40">
        <v>93.312042081532965</v>
      </c>
      <c r="Q968" s="40">
        <v>87.511507964006057</v>
      </c>
      <c r="R968" s="40" t="str">
        <f t="shared" si="15"/>
        <v>35.30.11.111_234</v>
      </c>
      <c r="S968" s="40" t="str">
        <f>VLOOKUP(Таблица1[[#This Row],[ИД]],R$1:S$132,2,FALSE)</f>
        <v>Энергия тепловая, отпущенная тепловыми электроцентралями (ТЭЦ)</v>
      </c>
      <c r="T968" s="40" t="str">
        <f>VLOOKUP(Таблица1[[#This Row],[ОКЕИ]],'для единиц измирения'!$G$4:$H$1900,2,FALSE)</f>
        <v>тыс. Гкал</v>
      </c>
      <c r="U968" s="41" t="str">
        <f>LEFT(Таблица1[[#This Row],[ОКПД]],2)</f>
        <v>35</v>
      </c>
    </row>
    <row r="969" spans="1:21" hidden="1" x14ac:dyDescent="0.25">
      <c r="A969" s="43">
        <v>45047</v>
      </c>
      <c r="B969" s="37" t="s">
        <v>17</v>
      </c>
      <c r="C969" s="37">
        <v>53</v>
      </c>
      <c r="D969" s="37">
        <v>10</v>
      </c>
      <c r="E969" s="37" t="s">
        <v>20</v>
      </c>
      <c r="F969" s="37">
        <v>234</v>
      </c>
      <c r="G969" s="37" t="s">
        <v>298</v>
      </c>
      <c r="H969" s="37" t="s">
        <v>336</v>
      </c>
      <c r="I969" s="37">
        <v>2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71.772954661834802</v>
      </c>
      <c r="P969" s="37">
        <v>131.65462427745663</v>
      </c>
      <c r="Q969" s="37">
        <v>124.63790394206463</v>
      </c>
      <c r="R969" s="40" t="str">
        <f t="shared" si="15"/>
        <v>35.30.11.112_234</v>
      </c>
      <c r="S969" s="37" t="str">
        <f>VLOOKUP(Таблица1[[#This Row],[ИД]],R$1:S$132,2,FALSE)</f>
        <v>Энергия тепловая, отпущенная атомными электростанциями (АЭС)</v>
      </c>
      <c r="T969" s="37" t="str">
        <f>VLOOKUP(Таблица1[[#This Row],[ОКЕИ]],'для единиц измирения'!$G$4:$H$1900,2,FALSE)</f>
        <v>тыс. Гкал</v>
      </c>
      <c r="U969" s="38" t="str">
        <f>LEFT(Таблица1[[#This Row],[ОКПД]],2)</f>
        <v>35</v>
      </c>
    </row>
    <row r="970" spans="1:21" hidden="1" x14ac:dyDescent="0.25">
      <c r="A970" s="42">
        <v>45047</v>
      </c>
      <c r="B970" s="40" t="s">
        <v>17</v>
      </c>
      <c r="C970" s="40">
        <v>53</v>
      </c>
      <c r="D970" s="40">
        <v>10</v>
      </c>
      <c r="E970" s="40" t="s">
        <v>20</v>
      </c>
      <c r="F970" s="40">
        <v>234</v>
      </c>
      <c r="G970" s="40" t="s">
        <v>298</v>
      </c>
      <c r="H970" s="40" t="s">
        <v>338</v>
      </c>
      <c r="I970" s="40"/>
      <c r="J970" s="40"/>
      <c r="K970" s="40"/>
      <c r="L970" s="40"/>
      <c r="M970" s="40">
        <v>0.95299999999999996</v>
      </c>
      <c r="N970" s="40"/>
      <c r="O970" s="40"/>
      <c r="P970" s="40"/>
      <c r="Q970" s="40"/>
      <c r="R970" s="40" t="str">
        <f t="shared" si="15"/>
        <v>35.30.11.119_234</v>
      </c>
      <c r="S970" s="40" t="str">
        <f>VLOOKUP(Таблица1[[#This Row],[ИД]],R$1:S$132,2,FALSE)</f>
        <v>Энергия тепловая, отпущенная котельными</v>
      </c>
      <c r="T970" s="40" t="str">
        <f>VLOOKUP(Таблица1[[#This Row],[ОКЕИ]],'для единиц измирения'!$G$4:$H$1900,2,FALSE)</f>
        <v>тыс. Гкал</v>
      </c>
      <c r="U970" s="41" t="str">
        <f>LEFT(Таблица1[[#This Row],[ОКПД]],2)</f>
        <v>35</v>
      </c>
    </row>
    <row r="971" spans="1:21" hidden="1" x14ac:dyDescent="0.25">
      <c r="A971" s="43">
        <v>45047</v>
      </c>
      <c r="B971" s="37" t="s">
        <v>17</v>
      </c>
      <c r="C971" s="37">
        <v>53</v>
      </c>
      <c r="D971" s="37">
        <v>10</v>
      </c>
      <c r="E971" s="37" t="s">
        <v>20</v>
      </c>
      <c r="F971" s="37">
        <v>234</v>
      </c>
      <c r="G971" s="37" t="s">
        <v>298</v>
      </c>
      <c r="H971" s="37" t="s">
        <v>291</v>
      </c>
      <c r="I971" s="37">
        <v>29</v>
      </c>
      <c r="J971" s="37">
        <v>37.503</v>
      </c>
      <c r="K971" s="37">
        <v>47.457000000000001</v>
      </c>
      <c r="L971" s="37">
        <v>34.451999999999998</v>
      </c>
      <c r="M971" s="37">
        <v>266.90100000000001</v>
      </c>
      <c r="N971" s="37">
        <v>254.99</v>
      </c>
      <c r="O971" s="37">
        <v>79.025222833301726</v>
      </c>
      <c r="P971" s="37">
        <v>108.85579937304075</v>
      </c>
      <c r="Q971" s="37">
        <v>104.67116357504216</v>
      </c>
      <c r="R971" s="40" t="str">
        <f t="shared" si="15"/>
        <v>35.30.11.120_234</v>
      </c>
      <c r="S971" s="37" t="str">
        <f>VLOOKUP(Таблица1[[#This Row],[ИД]],R$1:S$132,2,FALSE)</f>
        <v>Энергия тепловая, отпущенная электрокотлами</v>
      </c>
      <c r="T971" s="37" t="str">
        <f>VLOOKUP(Таблица1[[#This Row],[ОКЕИ]],'для единиц измирения'!$G$4:$H$1900,2,FALSE)</f>
        <v>тыс. Гкал</v>
      </c>
      <c r="U971" s="38" t="str">
        <f>LEFT(Таблица1[[#This Row],[ОКПД]],2)</f>
        <v>35</v>
      </c>
    </row>
    <row r="972" spans="1:21" hidden="1" x14ac:dyDescent="0.25">
      <c r="A972" s="42">
        <v>45047</v>
      </c>
      <c r="B972" s="40" t="s">
        <v>17</v>
      </c>
      <c r="C972" s="40">
        <v>53</v>
      </c>
      <c r="D972" s="40">
        <v>10</v>
      </c>
      <c r="E972" s="40" t="s">
        <v>20</v>
      </c>
      <c r="F972" s="40">
        <v>234</v>
      </c>
      <c r="G972" s="40" t="s">
        <v>298</v>
      </c>
      <c r="H972" s="40" t="s">
        <v>294</v>
      </c>
      <c r="I972" s="40">
        <v>2</v>
      </c>
      <c r="J972" s="40">
        <v>0</v>
      </c>
      <c r="K972" s="40">
        <v>0</v>
      </c>
      <c r="L972" s="40">
        <v>0</v>
      </c>
      <c r="M972" s="40">
        <v>0</v>
      </c>
      <c r="N972" s="40">
        <v>0</v>
      </c>
      <c r="O972" s="40">
        <v>71.953578336557058</v>
      </c>
      <c r="P972" s="40">
        <v>98.673740053050395</v>
      </c>
      <c r="Q972" s="40">
        <v>108.75590551181102</v>
      </c>
      <c r="R972" s="40" t="str">
        <f t="shared" si="15"/>
        <v>35.30.11.130_234</v>
      </c>
      <c r="S972" s="40" t="str">
        <f>VLOOKUP(Таблица1[[#This Row],[ИД]],R$1:S$971,2,FALSE)</f>
        <v>Уголь коксующийся</v>
      </c>
      <c r="T972" s="40" t="str">
        <f>VLOOKUP(Таблица1[[#This Row],[ОКЕИ]],'для единиц измирения'!$G$4:$H$1900,2,FALSE)</f>
        <v>тыс. тонн</v>
      </c>
      <c r="U972" s="41" t="str">
        <f>LEFT(Таблица1[[#This Row],[ОКПД]],2)</f>
        <v>05</v>
      </c>
    </row>
    <row r="973" spans="1:21" hidden="1" x14ac:dyDescent="0.25">
      <c r="A973" s="43">
        <v>45078</v>
      </c>
      <c r="B973" s="37" t="s">
        <v>17</v>
      </c>
      <c r="C973" s="37">
        <v>53</v>
      </c>
      <c r="D973" s="37">
        <v>10</v>
      </c>
      <c r="E973" s="37" t="s">
        <v>20</v>
      </c>
      <c r="F973" s="37">
        <v>168</v>
      </c>
      <c r="G973" s="37" t="s">
        <v>298</v>
      </c>
      <c r="H973" s="37" t="s">
        <v>112</v>
      </c>
      <c r="I973" s="37"/>
      <c r="J973" s="37"/>
      <c r="K973" s="37"/>
      <c r="L973" s="37">
        <v>0.13800000000000001</v>
      </c>
      <c r="M973" s="37">
        <v>9.1999999999999998E-2</v>
      </c>
      <c r="N973" s="37">
        <v>1.054</v>
      </c>
      <c r="O973" s="37"/>
      <c r="P973" s="37"/>
      <c r="Q973" s="37">
        <v>8.7286527514231498</v>
      </c>
      <c r="R973" s="40" t="str">
        <f t="shared" si="15"/>
        <v>10.20.24.123_168</v>
      </c>
      <c r="S973" s="37" t="str">
        <f>VLOOKUP(Таблица1[[#This Row],[ИД]],R$1:S$971,2,FALSE)</f>
        <v>Сметана</v>
      </c>
      <c r="T973" s="37" t="str">
        <f>VLOOKUP(Таблица1[[#This Row],[ОКЕИ]],'для единиц измирения'!$G$4:$H$1900,2,FALSE)</f>
        <v>тонн</v>
      </c>
      <c r="U973" s="38" t="str">
        <f>LEFT(Таблица1[[#This Row],[ОКПД]],2)</f>
        <v>10</v>
      </c>
    </row>
    <row r="974" spans="1:21" hidden="1" x14ac:dyDescent="0.25">
      <c r="A974" s="42">
        <v>45078</v>
      </c>
      <c r="B974" s="40" t="s">
        <v>17</v>
      </c>
      <c r="C974" s="40">
        <v>53</v>
      </c>
      <c r="D974" s="40">
        <v>10</v>
      </c>
      <c r="E974" s="40" t="s">
        <v>20</v>
      </c>
      <c r="F974" s="40">
        <v>384</v>
      </c>
      <c r="G974" s="40" t="s">
        <v>298</v>
      </c>
      <c r="H974" s="40" t="s">
        <v>364</v>
      </c>
      <c r="I974" s="40"/>
      <c r="J974" s="40"/>
      <c r="K974" s="40"/>
      <c r="L974" s="40"/>
      <c r="M974" s="40">
        <v>450</v>
      </c>
      <c r="N974" s="40">
        <v>450</v>
      </c>
      <c r="O974" s="40"/>
      <c r="P974" s="40"/>
      <c r="Q974" s="40">
        <v>100</v>
      </c>
      <c r="R974" s="40" t="str">
        <f t="shared" si="15"/>
        <v>31.09.12.130_384</v>
      </c>
      <c r="S974" s="40" t="str">
        <f>VLOOKUP(Таблица1[[#This Row],[ИД]],R$1:S$971,2,FALSE)</f>
        <v>Рыба вяленая морская</v>
      </c>
      <c r="T974" s="40" t="str">
        <f>VLOOKUP(Таблица1[[#This Row],[ОКЕИ]],'для единиц измирения'!$G$4:$H$1900,2,FALSE)</f>
        <v>тонн</v>
      </c>
      <c r="U974" s="41" t="str">
        <f>LEFT(Таблица1[[#This Row],[ОКПД]],2)</f>
        <v>10</v>
      </c>
    </row>
    <row r="975" spans="1:21" hidden="1" x14ac:dyDescent="0.25">
      <c r="A975" s="43">
        <v>45078</v>
      </c>
      <c r="B975" s="37" t="s">
        <v>17</v>
      </c>
      <c r="C975" s="37">
        <v>53</v>
      </c>
      <c r="D975" s="37">
        <v>10</v>
      </c>
      <c r="E975" s="37" t="s">
        <v>20</v>
      </c>
      <c r="F975" s="37">
        <v>882</v>
      </c>
      <c r="G975" s="37" t="s">
        <v>298</v>
      </c>
      <c r="H975" s="37" t="s">
        <v>363</v>
      </c>
      <c r="I975" s="37"/>
      <c r="J975" s="37"/>
      <c r="K975" s="37"/>
      <c r="L975" s="37">
        <v>0.216</v>
      </c>
      <c r="M975" s="37"/>
      <c r="N975" s="37">
        <v>0.216</v>
      </c>
      <c r="O975" s="37"/>
      <c r="P975" s="37"/>
      <c r="Q975" s="37"/>
      <c r="R975" s="40" t="str">
        <f t="shared" si="15"/>
        <v>10.32.39.001.АГ_882</v>
      </c>
      <c r="S975" s="37" t="s">
        <v>1718</v>
      </c>
      <c r="T975" s="37" t="str">
        <f>VLOOKUP(Таблица1[[#This Row],[ОКЕИ]],'для единиц измирения'!$G$4:$H$1900,2,FALSE)</f>
        <v>тонн</v>
      </c>
      <c r="U975" s="38" t="str">
        <f>LEFT(Таблица1[[#This Row],[ОКПД]],2)</f>
        <v>10</v>
      </c>
    </row>
    <row r="976" spans="1:21" hidden="1" x14ac:dyDescent="0.25">
      <c r="A976" s="42">
        <v>45078</v>
      </c>
      <c r="B976" s="40" t="s">
        <v>17</v>
      </c>
      <c r="C976" s="40">
        <v>53</v>
      </c>
      <c r="D976" s="40">
        <v>10</v>
      </c>
      <c r="E976" s="40" t="s">
        <v>20</v>
      </c>
      <c r="F976" s="40">
        <v>168</v>
      </c>
      <c r="G976" s="40" t="s">
        <v>298</v>
      </c>
      <c r="H976" s="40" t="s">
        <v>73</v>
      </c>
      <c r="I976" s="40"/>
      <c r="J976" s="40">
        <v>0</v>
      </c>
      <c r="K976" s="40">
        <v>0</v>
      </c>
      <c r="L976" s="40">
        <v>0</v>
      </c>
      <c r="M976" s="40">
        <v>0</v>
      </c>
      <c r="N976" s="40">
        <v>0</v>
      </c>
      <c r="O976" s="40"/>
      <c r="P976" s="40"/>
      <c r="Q976" s="40">
        <v>79.620462046204622</v>
      </c>
      <c r="R976" s="40" t="str">
        <f t="shared" si="15"/>
        <v>10.20.14_168</v>
      </c>
      <c r="S976" s="40" t="str">
        <f>VLOOKUP(Таблица1[[#This Row],[ИД]],R$1:S$971,2,FALSE)</f>
        <v>Кислород</v>
      </c>
      <c r="T976" s="40" t="str">
        <f>VLOOKUP(Таблица1[[#This Row],[ОКЕИ]],'для единиц измирения'!$G$4:$H$1900,2,FALSE)</f>
        <v>тыс.м3</v>
      </c>
      <c r="U976" s="41" t="str">
        <f>LEFT(Таблица1[[#This Row],[ОКПД]],2)</f>
        <v>20</v>
      </c>
    </row>
    <row r="977" spans="1:21" hidden="1" x14ac:dyDescent="0.25">
      <c r="A977" s="43">
        <v>45078</v>
      </c>
      <c r="B977" s="37" t="s">
        <v>17</v>
      </c>
      <c r="C977" s="37">
        <v>53</v>
      </c>
      <c r="D977" s="37">
        <v>10</v>
      </c>
      <c r="E977" s="37" t="s">
        <v>20</v>
      </c>
      <c r="F977" s="37">
        <v>168</v>
      </c>
      <c r="G977" s="37" t="s">
        <v>298</v>
      </c>
      <c r="H977" s="37" t="s">
        <v>326</v>
      </c>
      <c r="I977" s="37"/>
      <c r="J977" s="37"/>
      <c r="K977" s="37"/>
      <c r="L977" s="37"/>
      <c r="M977" s="37">
        <v>0.154</v>
      </c>
      <c r="N977" s="37"/>
      <c r="O977" s="37"/>
      <c r="P977" s="37"/>
      <c r="Q977" s="37"/>
      <c r="R977" s="40" t="str">
        <f t="shared" si="15"/>
        <v>10.20.25.113_168</v>
      </c>
      <c r="S977" s="37" t="str">
        <f>VLOOKUP(Таблица1[[#This Row],[ИД]],R$1:S$971,2,FALSE)</f>
        <v>Суда прогулочные и спортивные</v>
      </c>
      <c r="T977" s="37" t="str">
        <f>VLOOKUP(Таблица1[[#This Row],[ОКЕИ]],'для единиц измирения'!$G$4:$H$1900,2,FALSE)</f>
        <v>штук</v>
      </c>
      <c r="U977" s="38" t="str">
        <f>LEFT(Таблица1[[#This Row],[ОКПД]],2)</f>
        <v>30</v>
      </c>
    </row>
    <row r="978" spans="1:21" hidden="1" x14ac:dyDescent="0.25">
      <c r="A978" s="42">
        <v>45078</v>
      </c>
      <c r="B978" s="40" t="s">
        <v>17</v>
      </c>
      <c r="C978" s="40">
        <v>53</v>
      </c>
      <c r="D978" s="40">
        <v>10</v>
      </c>
      <c r="E978" s="40" t="s">
        <v>20</v>
      </c>
      <c r="F978" s="40">
        <v>247</v>
      </c>
      <c r="G978" s="40" t="s">
        <v>298</v>
      </c>
      <c r="H978" s="40" t="s">
        <v>347</v>
      </c>
      <c r="I978" s="40"/>
      <c r="J978" s="40"/>
      <c r="K978" s="40"/>
      <c r="L978" s="40"/>
      <c r="M978" s="40">
        <v>20.105</v>
      </c>
      <c r="N978" s="40"/>
      <c r="O978" s="40"/>
      <c r="P978" s="40"/>
      <c r="Q978" s="40"/>
      <c r="R978" s="40" t="str">
        <f t="shared" si="15"/>
        <v>35.11.10.130_247</v>
      </c>
      <c r="S978" s="40" t="str">
        <f>VLOOKUP(Таблица1[[#This Row],[ИД]],R$1:S$971,2,FALSE)</f>
        <v>Электроэнергия, произведенная ветровыми электростанциями</v>
      </c>
      <c r="T978" s="40" t="str">
        <f>VLOOKUP(Таблица1[[#This Row],[ОКЕИ]],'для единиц измирения'!$G$4:$H$1900,2,FALSE)</f>
        <v>млн. кВт. ч</v>
      </c>
      <c r="U978" s="41" t="str">
        <f>LEFT(Таблица1[[#This Row],[ОКПД]],2)</f>
        <v>35</v>
      </c>
    </row>
    <row r="979" spans="1:21" hidden="1" x14ac:dyDescent="0.25">
      <c r="A979" s="43">
        <v>45078</v>
      </c>
      <c r="B979" s="37" t="s">
        <v>17</v>
      </c>
      <c r="C979" s="37">
        <v>53</v>
      </c>
      <c r="D979" s="37">
        <v>10</v>
      </c>
      <c r="E979" s="37" t="s">
        <v>20</v>
      </c>
      <c r="F979" s="37">
        <v>384</v>
      </c>
      <c r="G979" s="37" t="s">
        <v>298</v>
      </c>
      <c r="H979" s="37" t="s">
        <v>408</v>
      </c>
      <c r="I979" s="37">
        <v>1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/>
      <c r="P979" s="37"/>
      <c r="Q979" s="37"/>
      <c r="R979" s="40" t="str">
        <f t="shared" si="15"/>
        <v>32.99.56_384</v>
      </c>
      <c r="S979" s="37" t="s">
        <v>9596</v>
      </c>
      <c r="T979" s="37" t="str">
        <f>VLOOKUP(Таблица1[[#This Row],[ОКЕИ]],'для единиц измирения'!$G$4:$H$1900,2,FALSE)</f>
        <v>тонн</v>
      </c>
      <c r="U979" s="38" t="str">
        <f>LEFT(Таблица1[[#This Row],[ОКПД]],2)</f>
        <v>10</v>
      </c>
    </row>
    <row r="980" spans="1:21" hidden="1" x14ac:dyDescent="0.25">
      <c r="A980" s="42">
        <v>45078</v>
      </c>
      <c r="B980" s="40" t="s">
        <v>17</v>
      </c>
      <c r="C980" s="40">
        <v>53</v>
      </c>
      <c r="D980" s="40">
        <v>10</v>
      </c>
      <c r="E980" s="40" t="s">
        <v>20</v>
      </c>
      <c r="F980" s="40">
        <v>384</v>
      </c>
      <c r="G980" s="40" t="s">
        <v>298</v>
      </c>
      <c r="H980" s="40" t="s">
        <v>343</v>
      </c>
      <c r="I980" s="40"/>
      <c r="J980" s="40"/>
      <c r="K980" s="40"/>
      <c r="L980" s="40"/>
      <c r="M980" s="40">
        <v>285</v>
      </c>
      <c r="N980" s="40">
        <v>285</v>
      </c>
      <c r="O980" s="40"/>
      <c r="P980" s="40"/>
      <c r="Q980" s="40">
        <v>100</v>
      </c>
      <c r="R980" s="40" t="str">
        <f t="shared" si="15"/>
        <v>31.02.10_384</v>
      </c>
      <c r="S980" s="40" t="str">
        <f>VLOOKUP(Таблица1[[#This Row],[ИД]],R$1:S$971,2,FALSE)</f>
        <v>Изделия колбасные, включая  изделия колбасные для детского питания</v>
      </c>
      <c r="T980" s="40" t="str">
        <f>VLOOKUP(Таблица1[[#This Row],[ОКЕИ]],'для единиц измирения'!$G$4:$H$1900,2,FALSE)</f>
        <v>тонн</v>
      </c>
      <c r="U980" s="41" t="str">
        <f>LEFT(Таблица1[[#This Row],[ОКПД]],2)</f>
        <v>10</v>
      </c>
    </row>
    <row r="981" spans="1:21" hidden="1" x14ac:dyDescent="0.25">
      <c r="A981" s="43">
        <v>45078</v>
      </c>
      <c r="B981" s="37" t="s">
        <v>17</v>
      </c>
      <c r="C981" s="37">
        <v>53</v>
      </c>
      <c r="D981" s="37">
        <v>10</v>
      </c>
      <c r="E981" s="37" t="s">
        <v>20</v>
      </c>
      <c r="F981" s="37">
        <v>168</v>
      </c>
      <c r="G981" s="37" t="s">
        <v>298</v>
      </c>
      <c r="H981" s="37" t="s">
        <v>324</v>
      </c>
      <c r="I981" s="37">
        <v>1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/>
      <c r="P981" s="37"/>
      <c r="Q981" s="37">
        <v>231.74603174603175</v>
      </c>
      <c r="R981" s="40" t="str">
        <f t="shared" si="15"/>
        <v>10.20.22.110_168</v>
      </c>
      <c r="S981" s="37" t="str">
        <f>VLOOKUP(Таблица1[[#This Row],[ИД]],R$1:S$971,2,FALSE)</f>
        <v>Сливки</v>
      </c>
      <c r="T981" s="37" t="str">
        <f>VLOOKUP(Таблица1[[#This Row],[ОКЕИ]],'для единиц измирения'!$G$4:$H$1900,2,FALSE)</f>
        <v>тонн</v>
      </c>
      <c r="U981" s="38" t="str">
        <f>LEFT(Таблица1[[#This Row],[ОКПД]],2)</f>
        <v>10</v>
      </c>
    </row>
    <row r="982" spans="1:21" hidden="1" x14ac:dyDescent="0.25">
      <c r="A982" s="42">
        <v>45078</v>
      </c>
      <c r="B982" s="40" t="s">
        <v>17</v>
      </c>
      <c r="C982" s="40">
        <v>53</v>
      </c>
      <c r="D982" s="40">
        <v>10</v>
      </c>
      <c r="E982" s="40" t="s">
        <v>20</v>
      </c>
      <c r="F982" s="40">
        <v>882</v>
      </c>
      <c r="G982" s="40" t="s">
        <v>298</v>
      </c>
      <c r="H982" s="40" t="s">
        <v>326</v>
      </c>
      <c r="I982" s="40"/>
      <c r="J982" s="40"/>
      <c r="K982" s="40"/>
      <c r="L982" s="40"/>
      <c r="M982" s="40">
        <v>0.44</v>
      </c>
      <c r="N982" s="40"/>
      <c r="O982" s="40"/>
      <c r="P982" s="40"/>
      <c r="Q982" s="40"/>
      <c r="R982" s="40" t="str">
        <f t="shared" si="15"/>
        <v>10.20.25.113_882</v>
      </c>
      <c r="S982" s="40" t="str">
        <f>VLOOKUP(Таблица1[[#This Row],[ИД]],R$1:S$971,2,FALSE)</f>
        <v>Продукты кисломолочные (кроме творога и продуктов из творога)</v>
      </c>
      <c r="T982" s="40" t="str">
        <f>VLOOKUP(Таблица1[[#This Row],[ОКЕИ]],'для единиц измирения'!$G$4:$H$1900,2,FALSE)</f>
        <v>тонн</v>
      </c>
      <c r="U982" s="41" t="str">
        <f>LEFT(Таблица1[[#This Row],[ОКПД]],2)</f>
        <v>10</v>
      </c>
    </row>
    <row r="983" spans="1:21" hidden="1" x14ac:dyDescent="0.25">
      <c r="A983" s="43">
        <v>45078</v>
      </c>
      <c r="B983" s="37" t="s">
        <v>17</v>
      </c>
      <c r="C983" s="37">
        <v>53</v>
      </c>
      <c r="D983" s="37">
        <v>10</v>
      </c>
      <c r="E983" s="37" t="s">
        <v>20</v>
      </c>
      <c r="F983" s="37">
        <v>796</v>
      </c>
      <c r="G983" s="37" t="s">
        <v>298</v>
      </c>
      <c r="H983" s="37" t="s">
        <v>9076</v>
      </c>
      <c r="I983" s="37">
        <v>1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/>
      <c r="P983" s="37"/>
      <c r="Q983" s="37"/>
      <c r="R983" s="40" t="str">
        <f t="shared" si="15"/>
        <v>31.01.12.110_796</v>
      </c>
      <c r="S983" s="37" t="s">
        <v>9077</v>
      </c>
      <c r="T983" s="37" t="str">
        <f>VLOOKUP(Таблица1[[#This Row],[ОКЕИ]],'для единиц измирения'!$G$4:$H$1900,2,FALSE)</f>
        <v>тонн</v>
      </c>
      <c r="U983" s="38" t="str">
        <f>LEFT(Таблица1[[#This Row],[ОКПД]],2)</f>
        <v>10</v>
      </c>
    </row>
    <row r="984" spans="1:21" hidden="1" x14ac:dyDescent="0.25">
      <c r="A984" s="42">
        <v>45078</v>
      </c>
      <c r="B984" s="40" t="s">
        <v>17</v>
      </c>
      <c r="C984" s="40">
        <v>53</v>
      </c>
      <c r="D984" s="40">
        <v>10</v>
      </c>
      <c r="E984" s="40" t="s">
        <v>20</v>
      </c>
      <c r="F984" s="40">
        <v>882</v>
      </c>
      <c r="G984" s="40" t="s">
        <v>298</v>
      </c>
      <c r="H984" s="40" t="s">
        <v>114</v>
      </c>
      <c r="I984" s="40"/>
      <c r="J984" s="40"/>
      <c r="K984" s="40"/>
      <c r="L984" s="40"/>
      <c r="M984" s="40">
        <v>0.93</v>
      </c>
      <c r="N984" s="40"/>
      <c r="O984" s="40"/>
      <c r="P984" s="40"/>
      <c r="Q984" s="40"/>
      <c r="R984" s="40" t="str">
        <f t="shared" si="15"/>
        <v>10.20.25.110_882</v>
      </c>
      <c r="S984" s="40" t="str">
        <f>VLOOKUP(Таблица1[[#This Row],[ИД]],R$1:S$971,2,FALSE)</f>
        <v>Продукты термически обработанные после сквашивания йогуртные, кефирные и прочие</v>
      </c>
      <c r="T984" s="40" t="str">
        <f>VLOOKUP(Таблица1[[#This Row],[ОКЕИ]],'для единиц измирения'!$G$4:$H$1900,2,FALSE)</f>
        <v>тонн</v>
      </c>
      <c r="U984" s="41" t="str">
        <f>LEFT(Таблица1[[#This Row],[ОКПД]],2)</f>
        <v>10</v>
      </c>
    </row>
    <row r="985" spans="1:21" hidden="1" x14ac:dyDescent="0.25">
      <c r="A985" s="43">
        <v>45078</v>
      </c>
      <c r="B985" s="37" t="s">
        <v>17</v>
      </c>
      <c r="C985" s="37">
        <v>53</v>
      </c>
      <c r="D985" s="37">
        <v>10</v>
      </c>
      <c r="E985" s="37" t="s">
        <v>20</v>
      </c>
      <c r="F985" s="37">
        <v>882</v>
      </c>
      <c r="G985" s="37" t="s">
        <v>298</v>
      </c>
      <c r="H985" s="37" t="s">
        <v>367</v>
      </c>
      <c r="I985" s="37"/>
      <c r="J985" s="37"/>
      <c r="K985" s="37"/>
      <c r="L985" s="37"/>
      <c r="M985" s="37"/>
      <c r="N985" s="37">
        <v>0.216</v>
      </c>
      <c r="O985" s="37"/>
      <c r="P985" s="37"/>
      <c r="Q985" s="37"/>
      <c r="R985" s="40" t="str">
        <f t="shared" si="15"/>
        <v>10.39.18.110_882</v>
      </c>
      <c r="S985" s="37" t="s">
        <v>1747</v>
      </c>
      <c r="T985" s="37" t="str">
        <f>VLOOKUP(Таблица1[[#This Row],[ОКЕИ]],'для единиц измирения'!$G$4:$H$1900,2,FALSE)</f>
        <v>тонн</v>
      </c>
      <c r="U985" s="38" t="str">
        <f>LEFT(Таблица1[[#This Row],[ОКПД]],2)</f>
        <v>10</v>
      </c>
    </row>
    <row r="986" spans="1:21" hidden="1" x14ac:dyDescent="0.25">
      <c r="A986" s="42">
        <v>45078</v>
      </c>
      <c r="B986" s="40" t="s">
        <v>17</v>
      </c>
      <c r="C986" s="40">
        <v>53</v>
      </c>
      <c r="D986" s="40">
        <v>10</v>
      </c>
      <c r="E986" s="40" t="s">
        <v>20</v>
      </c>
      <c r="F986" s="40">
        <v>168</v>
      </c>
      <c r="G986" s="40" t="s">
        <v>298</v>
      </c>
      <c r="H986" s="40" t="s">
        <v>76</v>
      </c>
      <c r="I986" s="40"/>
      <c r="J986" s="40"/>
      <c r="K986" s="40"/>
      <c r="L986" s="40"/>
      <c r="M986" s="40"/>
      <c r="N986" s="40">
        <v>0.13</v>
      </c>
      <c r="O986" s="40"/>
      <c r="P986" s="40"/>
      <c r="Q986" s="40"/>
      <c r="R986" s="40" t="str">
        <f t="shared" si="15"/>
        <v>10.20.14.120_168</v>
      </c>
      <c r="S986" s="40" t="str">
        <f>VLOOKUP(Таблица1[[#This Row],[ИД]],R$1:S$971,2,FALSE)</f>
        <v>Мебель деревянная для столовой и гостиной</v>
      </c>
      <c r="T986" s="40" t="str">
        <f>VLOOKUP(Таблица1[[#This Row],[ОКЕИ]],'для единиц измирения'!$G$4:$H$1900,2,FALSE)</f>
        <v>тыс.руб</v>
      </c>
      <c r="U986" s="41" t="str">
        <f>LEFT(Таблица1[[#This Row],[ОКПД]],2)</f>
        <v>31</v>
      </c>
    </row>
    <row r="987" spans="1:21" hidden="1" x14ac:dyDescent="0.25">
      <c r="A987" s="43">
        <v>45078</v>
      </c>
      <c r="B987" s="37" t="s">
        <v>17</v>
      </c>
      <c r="C987" s="37">
        <v>53</v>
      </c>
      <c r="D987" s="37">
        <v>10</v>
      </c>
      <c r="E987" s="37" t="s">
        <v>20</v>
      </c>
      <c r="F987" s="37">
        <v>882</v>
      </c>
      <c r="G987" s="37" t="s">
        <v>298</v>
      </c>
      <c r="H987" s="37" t="s">
        <v>368</v>
      </c>
      <c r="I987" s="37"/>
      <c r="J987" s="37"/>
      <c r="K987" s="37"/>
      <c r="L987" s="37"/>
      <c r="M987" s="37"/>
      <c r="N987" s="37">
        <v>0.216</v>
      </c>
      <c r="O987" s="37"/>
      <c r="P987" s="37"/>
      <c r="Q987" s="37"/>
      <c r="R987" s="40" t="str">
        <f t="shared" si="15"/>
        <v>10.39.18_882</v>
      </c>
      <c r="S987" s="37" t="s">
        <v>1746</v>
      </c>
      <c r="T987" s="37" t="str">
        <f>VLOOKUP(Таблица1[[#This Row],[ОКЕИ]],'для единиц измирения'!$G$4:$H$1900,2,FALSE)</f>
        <v>Тысяча штук</v>
      </c>
      <c r="U987" s="38" t="str">
        <f>LEFT(Таблица1[[#This Row],[ОКПД]],2)</f>
        <v>17</v>
      </c>
    </row>
    <row r="988" spans="1:21" hidden="1" x14ac:dyDescent="0.25">
      <c r="A988" s="42">
        <v>45078</v>
      </c>
      <c r="B988" s="40" t="s">
        <v>17</v>
      </c>
      <c r="C988" s="40">
        <v>53</v>
      </c>
      <c r="D988" s="40">
        <v>10</v>
      </c>
      <c r="E988" s="40" t="s">
        <v>20</v>
      </c>
      <c r="F988" s="40">
        <v>796</v>
      </c>
      <c r="G988" s="40" t="s">
        <v>298</v>
      </c>
      <c r="H988" s="40" t="s">
        <v>369</v>
      </c>
      <c r="I988" s="40"/>
      <c r="J988" s="40"/>
      <c r="K988" s="40"/>
      <c r="L988" s="40"/>
      <c r="M988" s="40">
        <v>7</v>
      </c>
      <c r="N988" s="40">
        <v>7</v>
      </c>
      <c r="O988" s="40"/>
      <c r="P988" s="40"/>
      <c r="Q988" s="40">
        <v>100</v>
      </c>
      <c r="R988" s="40" t="str">
        <f t="shared" si="15"/>
        <v>31.09.13.190_796</v>
      </c>
      <c r="S988" s="40" t="str">
        <f>VLOOKUP(Таблица1[[#This Row],[ИД]],R$1:S$971,2,FALSE)</f>
        <v>Изделия колбасные копченые</v>
      </c>
      <c r="T988" s="40" t="str">
        <f>VLOOKUP(Таблица1[[#This Row],[ОКЕИ]],'для единиц измирения'!$G$4:$H$1900,2,FALSE)</f>
        <v>тонн</v>
      </c>
      <c r="U988" s="41" t="str">
        <f>LEFT(Таблица1[[#This Row],[ОКПД]],2)</f>
        <v>10</v>
      </c>
    </row>
    <row r="989" spans="1:21" hidden="1" x14ac:dyDescent="0.25">
      <c r="A989" s="43">
        <v>45078</v>
      </c>
      <c r="B989" s="37" t="s">
        <v>17</v>
      </c>
      <c r="C989" s="37">
        <v>53</v>
      </c>
      <c r="D989" s="37">
        <v>10</v>
      </c>
      <c r="E989" s="37" t="s">
        <v>20</v>
      </c>
      <c r="F989" s="37">
        <v>114</v>
      </c>
      <c r="G989" s="37" t="s">
        <v>298</v>
      </c>
      <c r="H989" s="37" t="s">
        <v>361</v>
      </c>
      <c r="I989" s="37">
        <v>2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/>
      <c r="P989" s="37">
        <v>40.87939254811937</v>
      </c>
      <c r="Q989" s="37">
        <v>43.351580434398727</v>
      </c>
      <c r="R989" s="40" t="str">
        <f t="shared" si="15"/>
        <v>08.12.12_114</v>
      </c>
      <c r="S989" s="37" t="s">
        <v>851</v>
      </c>
      <c r="T989" s="37" t="str">
        <f>VLOOKUP(Таблица1[[#This Row],[ОКЕИ]],'для единиц измирения'!$G$4:$H$1900,2,FALSE)</f>
        <v>тонн</v>
      </c>
      <c r="U989" s="38" t="str">
        <f>LEFT(Таблица1[[#This Row],[ОКПД]],2)</f>
        <v>10</v>
      </c>
    </row>
    <row r="990" spans="1:21" hidden="1" x14ac:dyDescent="0.25">
      <c r="A990" s="42">
        <v>45078</v>
      </c>
      <c r="B990" s="40" t="s">
        <v>17</v>
      </c>
      <c r="C990" s="40">
        <v>53</v>
      </c>
      <c r="D990" s="40">
        <v>10</v>
      </c>
      <c r="E990" s="40" t="s">
        <v>20</v>
      </c>
      <c r="F990" s="40">
        <v>796</v>
      </c>
      <c r="G990" s="40" t="s">
        <v>298</v>
      </c>
      <c r="H990" s="40" t="s">
        <v>345</v>
      </c>
      <c r="I990" s="40">
        <v>1</v>
      </c>
      <c r="J990" s="40">
        <v>0</v>
      </c>
      <c r="K990" s="40">
        <v>0</v>
      </c>
      <c r="L990" s="40">
        <v>0</v>
      </c>
      <c r="M990" s="40">
        <v>0</v>
      </c>
      <c r="N990" s="40">
        <v>0</v>
      </c>
      <c r="O990" s="40"/>
      <c r="P990" s="40">
        <v>200</v>
      </c>
      <c r="Q990" s="40">
        <v>150</v>
      </c>
      <c r="R990" s="40" t="str">
        <f t="shared" si="15"/>
        <v>31.09.12.121_796</v>
      </c>
      <c r="S990" s="40" t="str">
        <f>VLOOKUP(Таблица1[[#This Row],[ИД]],R$1:S$971,2,FALSE)</f>
        <v>Блюда обеденные вторые мясосодержащие консервированные</v>
      </c>
      <c r="T990" s="40" t="str">
        <f>VLOOKUP(Таблица1[[#This Row],[ОКЕИ]],'для единиц измирения'!$G$4:$H$1900,2,FALSE)</f>
        <v>тыс.усл. банок</v>
      </c>
      <c r="U990" s="41" t="str">
        <f>LEFT(Таблица1[[#This Row],[ОКПД]],2)</f>
        <v>10</v>
      </c>
    </row>
    <row r="991" spans="1:21" hidden="1" x14ac:dyDescent="0.25">
      <c r="A991" s="43">
        <v>45078</v>
      </c>
      <c r="B991" s="37" t="s">
        <v>17</v>
      </c>
      <c r="C991" s="37">
        <v>53</v>
      </c>
      <c r="D991" s="37">
        <v>10</v>
      </c>
      <c r="E991" s="37" t="s">
        <v>20</v>
      </c>
      <c r="F991" s="37">
        <v>247</v>
      </c>
      <c r="G991" s="37" t="s">
        <v>298</v>
      </c>
      <c r="H991" s="37" t="s">
        <v>277</v>
      </c>
      <c r="I991" s="37"/>
      <c r="J991" s="37"/>
      <c r="K991" s="37"/>
      <c r="L991" s="37">
        <v>2.7E-2</v>
      </c>
      <c r="M991" s="37">
        <v>2.1999999999999999E-2</v>
      </c>
      <c r="N991" s="37">
        <v>0.29699999999999999</v>
      </c>
      <c r="O991" s="37"/>
      <c r="P991" s="37"/>
      <c r="Q991" s="37">
        <v>7.4074074074074074</v>
      </c>
      <c r="R991" s="40" t="str">
        <f t="shared" si="15"/>
        <v>35.11.10.141_247</v>
      </c>
      <c r="S991" s="37" t="str">
        <f>VLOOKUP(Таблица1[[#This Row],[ИД]],R$1:S$971,2,FALSE)</f>
        <v>Консервы рыбные</v>
      </c>
      <c r="T991" s="37" t="str">
        <f>VLOOKUP(Таблица1[[#This Row],[ОКЕИ]],'для единиц измирения'!$G$4:$H$1900,2,FALSE)</f>
        <v>тонн</v>
      </c>
      <c r="U991" s="38" t="str">
        <f>LEFT(Таблица1[[#This Row],[ОКПД]],2)</f>
        <v>10</v>
      </c>
    </row>
    <row r="992" spans="1:21" hidden="1" x14ac:dyDescent="0.25">
      <c r="A992" s="42">
        <v>45078</v>
      </c>
      <c r="B992" s="40" t="s">
        <v>17</v>
      </c>
      <c r="C992" s="40">
        <v>53</v>
      </c>
      <c r="D992" s="40">
        <v>10</v>
      </c>
      <c r="E992" s="40" t="s">
        <v>20</v>
      </c>
      <c r="F992" s="40">
        <v>114</v>
      </c>
      <c r="G992" s="40" t="s">
        <v>298</v>
      </c>
      <c r="H992" s="40" t="s">
        <v>9675</v>
      </c>
      <c r="I992" s="40">
        <v>1</v>
      </c>
      <c r="J992" s="40">
        <v>0</v>
      </c>
      <c r="K992" s="40">
        <v>0</v>
      </c>
      <c r="L992" s="40">
        <v>0</v>
      </c>
      <c r="M992" s="40">
        <v>0</v>
      </c>
      <c r="N992" s="40">
        <v>0</v>
      </c>
      <c r="O992" s="40"/>
      <c r="P992" s="40"/>
      <c r="Q992" s="40"/>
      <c r="R992" s="40" t="str">
        <f t="shared" si="15"/>
        <v>08.12.11_114</v>
      </c>
      <c r="S992" s="40" t="s">
        <v>849</v>
      </c>
      <c r="T992" s="40" t="str">
        <f>VLOOKUP(Таблица1[[#This Row],[ОКЕИ]],'для единиц измирения'!$G$4:$H$1900,2,FALSE)</f>
        <v>тонн</v>
      </c>
      <c r="U992" s="41" t="str">
        <f>LEFT(Таблица1[[#This Row],[ОКПД]],2)</f>
        <v>10</v>
      </c>
    </row>
    <row r="993" spans="1:21" hidden="1" x14ac:dyDescent="0.25">
      <c r="A993" s="43">
        <v>45078</v>
      </c>
      <c r="B993" s="37" t="s">
        <v>17</v>
      </c>
      <c r="C993" s="37">
        <v>53</v>
      </c>
      <c r="D993" s="37">
        <v>10</v>
      </c>
      <c r="E993" s="37" t="s">
        <v>20</v>
      </c>
      <c r="F993" s="37">
        <v>168</v>
      </c>
      <c r="G993" s="37" t="s">
        <v>298</v>
      </c>
      <c r="H993" s="37" t="s">
        <v>114</v>
      </c>
      <c r="I993" s="37"/>
      <c r="J993" s="37"/>
      <c r="K993" s="37"/>
      <c r="L993" s="37"/>
      <c r="M993" s="37">
        <v>0.32200000000000001</v>
      </c>
      <c r="N993" s="37"/>
      <c r="O993" s="37"/>
      <c r="P993" s="37"/>
      <c r="Q993" s="37"/>
      <c r="R993" s="40" t="str">
        <f t="shared" si="15"/>
        <v>10.20.25.110_168</v>
      </c>
      <c r="S993" s="37" t="str">
        <f>VLOOKUP(Таблица1[[#This Row],[ИД]],R$1:S$971,2,FALSE)</f>
        <v>Напитки безалкогольные прочие, не включенные в другие группировки</v>
      </c>
      <c r="T993" s="37" t="str">
        <f>VLOOKUP(Таблица1[[#This Row],[ОКЕИ]],'для единиц измирения'!$G$4:$H$1900,2,FALSE)</f>
        <v>тыс. дкл</v>
      </c>
      <c r="U993" s="38" t="str">
        <f>LEFT(Таблица1[[#This Row],[ОКПД]],2)</f>
        <v>11</v>
      </c>
    </row>
    <row r="994" spans="1:21" hidden="1" x14ac:dyDescent="0.25">
      <c r="A994" s="42">
        <v>45078</v>
      </c>
      <c r="B994" s="40" t="s">
        <v>17</v>
      </c>
      <c r="C994" s="40">
        <v>53</v>
      </c>
      <c r="D994" s="40">
        <v>10</v>
      </c>
      <c r="E994" s="40" t="s">
        <v>20</v>
      </c>
      <c r="F994" s="40">
        <v>114</v>
      </c>
      <c r="G994" s="40" t="s">
        <v>298</v>
      </c>
      <c r="H994" s="40" t="s">
        <v>248</v>
      </c>
      <c r="I994" s="40"/>
      <c r="J994" s="40"/>
      <c r="K994" s="40"/>
      <c r="L994" s="40">
        <v>269.61</v>
      </c>
      <c r="M994" s="40"/>
      <c r="N994" s="40">
        <v>0.159</v>
      </c>
      <c r="O994" s="40"/>
      <c r="P994" s="40"/>
      <c r="Q994" s="40"/>
      <c r="R994" s="40" t="str">
        <f t="shared" si="15"/>
        <v>23.63.10_114</v>
      </c>
      <c r="S994" s="40" t="str">
        <f>VLOOKUP(Таблица1[[#This Row],[ИД]],R$1:S$971,2,FALSE)</f>
        <v>Мебель деревянная прочая, не включенная в другие группировки</v>
      </c>
      <c r="T994" s="40" t="str">
        <f>VLOOKUP(Таблица1[[#This Row],[ОКЕИ]],'для единиц измирения'!$G$4:$H$1900,2,FALSE)</f>
        <v>штук</v>
      </c>
      <c r="U994" s="41" t="str">
        <f>LEFT(Таблица1[[#This Row],[ОКПД]],2)</f>
        <v>31</v>
      </c>
    </row>
    <row r="995" spans="1:21" hidden="1" x14ac:dyDescent="0.25">
      <c r="A995" s="43">
        <v>45078</v>
      </c>
      <c r="B995" s="37" t="s">
        <v>17</v>
      </c>
      <c r="C995" s="37">
        <v>53</v>
      </c>
      <c r="D995" s="37">
        <v>10</v>
      </c>
      <c r="E995" s="37" t="s">
        <v>20</v>
      </c>
      <c r="F995" s="37">
        <v>114</v>
      </c>
      <c r="G995" s="37" t="s">
        <v>298</v>
      </c>
      <c r="H995" s="37" t="s">
        <v>405</v>
      </c>
      <c r="I995" s="37"/>
      <c r="J995" s="37"/>
      <c r="K995" s="37"/>
      <c r="L995" s="37"/>
      <c r="M995" s="37"/>
      <c r="N995" s="37">
        <v>0.2</v>
      </c>
      <c r="O995" s="37"/>
      <c r="P995" s="37"/>
      <c r="Q995" s="37"/>
      <c r="R995" s="40" t="str">
        <f t="shared" si="15"/>
        <v>20.11.11.140_114</v>
      </c>
      <c r="S995" s="37" t="str">
        <f>VLOOKUP(Таблица1[[#This Row],[ИД]],R$1:S$971,2,FALSE)</f>
        <v>Изделия макаронные и аналогичные мучные изделия</v>
      </c>
      <c r="T995" s="37" t="str">
        <f>VLOOKUP(Таблица1[[#This Row],[ОКЕИ]],'для единиц измирения'!$G$4:$H$1900,2,FALSE)</f>
        <v>тонн</v>
      </c>
      <c r="U995" s="38" t="str">
        <f>LEFT(Таблица1[[#This Row],[ОКПД]],2)</f>
        <v>10</v>
      </c>
    </row>
    <row r="996" spans="1:21" hidden="1" x14ac:dyDescent="0.25">
      <c r="A996" s="42">
        <v>45078</v>
      </c>
      <c r="B996" s="40" t="s">
        <v>17</v>
      </c>
      <c r="C996" s="40">
        <v>53</v>
      </c>
      <c r="D996" s="40">
        <v>10</v>
      </c>
      <c r="E996" s="40" t="s">
        <v>20</v>
      </c>
      <c r="F996" s="40">
        <v>168</v>
      </c>
      <c r="G996" s="40" t="s">
        <v>298</v>
      </c>
      <c r="H996" s="40" t="s">
        <v>71</v>
      </c>
      <c r="I996" s="40"/>
      <c r="J996" s="40"/>
      <c r="K996" s="40"/>
      <c r="L996" s="40">
        <v>1.1399999999999999</v>
      </c>
      <c r="M996" s="40"/>
      <c r="N996" s="40">
        <v>2.0230000000000001</v>
      </c>
      <c r="O996" s="40"/>
      <c r="P996" s="40"/>
      <c r="Q996" s="40"/>
      <c r="R996" s="40" t="str">
        <f t="shared" si="15"/>
        <v>10.20.13.120_168</v>
      </c>
      <c r="S996" s="40" t="str">
        <f>VLOOKUP(Таблица1[[#This Row],[ИД]],R$1:S$971,2,FALSE)</f>
        <v>Энергия тепловая, отпущенная тепловыми электроцентралями (ТЭЦ)</v>
      </c>
      <c r="T996" s="40" t="str">
        <f>VLOOKUP(Таблица1[[#This Row],[ОКЕИ]],'для единиц измирения'!$G$4:$H$1900,2,FALSE)</f>
        <v>тыс. Гкал</v>
      </c>
      <c r="U996" s="41" t="str">
        <f>LEFT(Таблица1[[#This Row],[ОКПД]],2)</f>
        <v>35</v>
      </c>
    </row>
    <row r="997" spans="1:21" hidden="1" x14ac:dyDescent="0.25">
      <c r="A997" s="43">
        <v>45078</v>
      </c>
      <c r="B997" s="37" t="s">
        <v>17</v>
      </c>
      <c r="C997" s="37">
        <v>53</v>
      </c>
      <c r="D997" s="37">
        <v>10</v>
      </c>
      <c r="E997" s="37" t="s">
        <v>20</v>
      </c>
      <c r="F997" s="37">
        <v>796</v>
      </c>
      <c r="G997" s="37" t="s">
        <v>298</v>
      </c>
      <c r="H997" s="37" t="s">
        <v>365</v>
      </c>
      <c r="I997" s="37"/>
      <c r="J997" s="37"/>
      <c r="K997" s="37"/>
      <c r="L997" s="37">
        <v>7.0000000000000007E-2</v>
      </c>
      <c r="M997" s="37">
        <v>18</v>
      </c>
      <c r="N997" s="37">
        <v>18</v>
      </c>
      <c r="O997" s="37"/>
      <c r="P997" s="37"/>
      <c r="Q997" s="37">
        <v>100</v>
      </c>
      <c r="R997" s="40" t="str">
        <f t="shared" si="15"/>
        <v>31.09.12.133_796</v>
      </c>
      <c r="S997" s="37" t="str">
        <f>VLOOKUP(Таблица1[[#This Row],[ИД]],R$1:S$971,2,FALSE)</f>
        <v xml:space="preserve">Уголь каменный и бурый обогащенный </v>
      </c>
      <c r="T997" s="37" t="str">
        <f>VLOOKUP(Таблица1[[#This Row],[ОКЕИ]],'для единиц измирения'!$G$4:$H$1900,2,FALSE)</f>
        <v>тыс. тонн</v>
      </c>
      <c r="U997" s="38" t="str">
        <f>LEFT(Таблица1[[#This Row],[ОКПД]],2)</f>
        <v>05</v>
      </c>
    </row>
    <row r="998" spans="1:21" hidden="1" x14ac:dyDescent="0.25">
      <c r="A998" s="42">
        <v>45078</v>
      </c>
      <c r="B998" s="40" t="s">
        <v>17</v>
      </c>
      <c r="C998" s="40">
        <v>53</v>
      </c>
      <c r="D998" s="40">
        <v>10</v>
      </c>
      <c r="E998" s="40" t="s">
        <v>20</v>
      </c>
      <c r="F998" s="40">
        <v>882</v>
      </c>
      <c r="G998" s="40" t="s">
        <v>298</v>
      </c>
      <c r="H998" s="40" t="s">
        <v>118</v>
      </c>
      <c r="I998" s="40"/>
      <c r="J998" s="40"/>
      <c r="K998" s="40"/>
      <c r="L998" s="40">
        <v>6.08</v>
      </c>
      <c r="M998" s="40">
        <v>0.49</v>
      </c>
      <c r="N998" s="40"/>
      <c r="O998" s="40"/>
      <c r="P998" s="40"/>
      <c r="Q998" s="40"/>
      <c r="R998" s="40" t="str">
        <f t="shared" si="15"/>
        <v>10.20.25.111_882</v>
      </c>
      <c r="S998" s="40" t="str">
        <f>VLOOKUP(Таблица1[[#This Row],[ИД]],R$1:S$971,2,FALSE)</f>
        <v>Икра</v>
      </c>
      <c r="T998" s="40" t="str">
        <f>VLOOKUP(Таблица1[[#This Row],[ОКЕИ]],'для единиц измирения'!$G$4:$H$1900,2,FALSE)</f>
        <v>тонн</v>
      </c>
      <c r="U998" s="41" t="str">
        <f>LEFT(Таблица1[[#This Row],[ОКПД]],2)</f>
        <v>10</v>
      </c>
    </row>
    <row r="999" spans="1:21" hidden="1" x14ac:dyDescent="0.25">
      <c r="A999" s="43">
        <v>45078</v>
      </c>
      <c r="B999" s="37" t="s">
        <v>17</v>
      </c>
      <c r="C999" s="37">
        <v>53</v>
      </c>
      <c r="D999" s="37">
        <v>10</v>
      </c>
      <c r="E999" s="37" t="s">
        <v>20</v>
      </c>
      <c r="F999" s="37">
        <v>384</v>
      </c>
      <c r="G999" s="37" t="s">
        <v>298</v>
      </c>
      <c r="H999" s="37" t="s">
        <v>246</v>
      </c>
      <c r="I999" s="37"/>
      <c r="J999" s="37"/>
      <c r="K999" s="37">
        <v>23027</v>
      </c>
      <c r="L999" s="37">
        <v>0.13</v>
      </c>
      <c r="M999" s="37">
        <v>66419</v>
      </c>
      <c r="N999" s="37"/>
      <c r="O999" s="37"/>
      <c r="P999" s="37"/>
      <c r="Q999" s="37"/>
      <c r="R999" s="40" t="str">
        <f t="shared" si="15"/>
        <v>20.51.1_384</v>
      </c>
      <c r="S999" s="37" t="str">
        <f>VLOOKUP(Таблица1[[#This Row],[ИД]],R$1:S$971,2,FALSE)</f>
        <v>Продукты из мяса</v>
      </c>
      <c r="T999" s="37" t="str">
        <f>VLOOKUP(Таблица1[[#This Row],[ОКЕИ]],'для единиц измирения'!$G$4:$H$1900,2,FALSE)</f>
        <v>тонн</v>
      </c>
      <c r="U999" s="38" t="str">
        <f>LEFT(Таблица1[[#This Row],[ОКПД]],2)</f>
        <v>10</v>
      </c>
    </row>
    <row r="1000" spans="1:21" hidden="1" x14ac:dyDescent="0.25">
      <c r="A1000" s="42">
        <v>45078</v>
      </c>
      <c r="B1000" s="40" t="s">
        <v>17</v>
      </c>
      <c r="C1000" s="40">
        <v>53</v>
      </c>
      <c r="D1000" s="40">
        <v>10</v>
      </c>
      <c r="E1000" s="40" t="s">
        <v>20</v>
      </c>
      <c r="F1000" s="40">
        <v>168</v>
      </c>
      <c r="G1000" s="40" t="s">
        <v>298</v>
      </c>
      <c r="H1000" s="40" t="s">
        <v>83</v>
      </c>
      <c r="I1000" s="40">
        <v>1</v>
      </c>
      <c r="J1000" s="40">
        <v>0</v>
      </c>
      <c r="K1000" s="40">
        <v>0</v>
      </c>
      <c r="L1000" s="40">
        <v>0</v>
      </c>
      <c r="M1000" s="40">
        <v>0</v>
      </c>
      <c r="N1000" s="40">
        <v>0</v>
      </c>
      <c r="O1000" s="40"/>
      <c r="P1000" s="40"/>
      <c r="Q1000" s="40">
        <v>231.74603174603175</v>
      </c>
      <c r="R1000" s="40" t="str">
        <f t="shared" si="15"/>
        <v>10.20.22_168</v>
      </c>
      <c r="S1000" s="40" t="str">
        <f>VLOOKUP(Таблица1[[#This Row],[ИД]],R$1:S$971,2,FALSE)</f>
        <v>Полуфабрикаты мясные, мясосодержащие, охлажденные, замороженные</v>
      </c>
      <c r="T1000" s="40" t="str">
        <f>VLOOKUP(Таблица1[[#This Row],[ОКЕИ]],'для единиц измирения'!$G$4:$H$1900,2,FALSE)</f>
        <v>тонн</v>
      </c>
      <c r="U1000" s="41" t="str">
        <f>LEFT(Таблица1[[#This Row],[ОКПД]],2)</f>
        <v>10</v>
      </c>
    </row>
    <row r="1001" spans="1:21" hidden="1" x14ac:dyDescent="0.25">
      <c r="A1001" s="43">
        <v>45078</v>
      </c>
      <c r="B1001" s="37" t="s">
        <v>17</v>
      </c>
      <c r="C1001" s="37">
        <v>53</v>
      </c>
      <c r="D1001" s="37">
        <v>10</v>
      </c>
      <c r="E1001" s="37" t="s">
        <v>20</v>
      </c>
      <c r="F1001" s="37">
        <v>247</v>
      </c>
      <c r="G1001" s="37" t="s">
        <v>298</v>
      </c>
      <c r="H1001" s="37" t="s">
        <v>346</v>
      </c>
      <c r="I1001" s="37"/>
      <c r="J1001" s="37"/>
      <c r="K1001" s="37"/>
      <c r="L1001" s="37">
        <v>4.7300000000000004</v>
      </c>
      <c r="M1001" s="37">
        <v>20.105</v>
      </c>
      <c r="N1001" s="37"/>
      <c r="O1001" s="37"/>
      <c r="P1001" s="37"/>
      <c r="Q1001" s="37"/>
      <c r="R1001" s="40" t="str">
        <f t="shared" si="15"/>
        <v>35.11.10.101.АГ_247</v>
      </c>
      <c r="S1001" s="37" t="s">
        <v>9646</v>
      </c>
      <c r="T1001" s="37" t="str">
        <f>VLOOKUP(Таблица1[[#This Row],[ОКЕИ]],'для единиц измирения'!$G$4:$H$1900,2,FALSE)</f>
        <v>тонн</v>
      </c>
      <c r="U1001" s="38" t="str">
        <f>LEFT(Таблица1[[#This Row],[ОКПД]],2)</f>
        <v>10</v>
      </c>
    </row>
    <row r="1002" spans="1:21" hidden="1" x14ac:dyDescent="0.25">
      <c r="A1002" s="42">
        <v>45078</v>
      </c>
      <c r="B1002" s="40" t="s">
        <v>17</v>
      </c>
      <c r="C1002" s="40">
        <v>53</v>
      </c>
      <c r="D1002" s="40">
        <v>10</v>
      </c>
      <c r="E1002" s="40" t="s">
        <v>20</v>
      </c>
      <c r="F1002" s="40">
        <v>384</v>
      </c>
      <c r="G1002" s="40" t="s">
        <v>298</v>
      </c>
      <c r="H1002" s="40" t="s">
        <v>9074</v>
      </c>
      <c r="I1002" s="40">
        <v>1</v>
      </c>
      <c r="J1002" s="40">
        <v>0</v>
      </c>
      <c r="K1002" s="40">
        <v>0</v>
      </c>
      <c r="L1002" s="40">
        <v>0</v>
      </c>
      <c r="M1002" s="40">
        <v>0</v>
      </c>
      <c r="N1002" s="40">
        <v>0</v>
      </c>
      <c r="O1002" s="40"/>
      <c r="P1002" s="40"/>
      <c r="Q1002" s="40"/>
      <c r="R1002" s="40" t="str">
        <f t="shared" si="15"/>
        <v>31.01.12_384</v>
      </c>
      <c r="S1002" s="40" t="s">
        <v>9075</v>
      </c>
      <c r="T1002" s="40" t="str">
        <f>VLOOKUP(Таблица1[[#This Row],[ОКЕИ]],'для единиц измирения'!$G$4:$H$1900,2,FALSE)</f>
        <v>тыс.усл. банок</v>
      </c>
      <c r="U1002" s="41" t="str">
        <f>LEFT(Таблица1[[#This Row],[ОКПД]],2)</f>
        <v>10</v>
      </c>
    </row>
    <row r="1003" spans="1:21" hidden="1" x14ac:dyDescent="0.25">
      <c r="A1003" s="43">
        <v>45078</v>
      </c>
      <c r="B1003" s="37" t="s">
        <v>17</v>
      </c>
      <c r="C1003" s="37">
        <v>53</v>
      </c>
      <c r="D1003" s="37">
        <v>10</v>
      </c>
      <c r="E1003" s="37" t="s">
        <v>20</v>
      </c>
      <c r="F1003" s="37">
        <v>796</v>
      </c>
      <c r="G1003" s="37" t="s">
        <v>298</v>
      </c>
      <c r="H1003" s="37" t="s">
        <v>342</v>
      </c>
      <c r="I1003" s="37"/>
      <c r="J1003" s="37"/>
      <c r="K1003" s="37">
        <v>2</v>
      </c>
      <c r="L1003" s="37">
        <v>56.386000000000003</v>
      </c>
      <c r="M1003" s="37">
        <v>8</v>
      </c>
      <c r="N1003" s="37">
        <v>8</v>
      </c>
      <c r="O1003" s="37"/>
      <c r="P1003" s="37"/>
      <c r="Q1003" s="37">
        <v>100</v>
      </c>
      <c r="R1003" s="40" t="str">
        <f t="shared" si="15"/>
        <v>30.12.1_796</v>
      </c>
      <c r="S1003" s="37" t="str">
        <f>VLOOKUP(Таблица1[[#This Row],[ИД]],R$1:S$971,2,FALSE)</f>
        <v>Рыба морская соленая или в рассоле (кроме сельди)</v>
      </c>
      <c r="T1003" s="37" t="str">
        <f>VLOOKUP(Таблица1[[#This Row],[ОКЕИ]],'для единиц измирения'!$G$4:$H$1900,2,FALSE)</f>
        <v>тонн</v>
      </c>
      <c r="U1003" s="38" t="str">
        <f>LEFT(Таблица1[[#This Row],[ОКПД]],2)</f>
        <v>10</v>
      </c>
    </row>
    <row r="1004" spans="1:21" hidden="1" x14ac:dyDescent="0.25">
      <c r="A1004" s="42">
        <v>45078</v>
      </c>
      <c r="B1004" s="40" t="s">
        <v>17</v>
      </c>
      <c r="C1004" s="40">
        <v>53</v>
      </c>
      <c r="D1004" s="40">
        <v>10</v>
      </c>
      <c r="E1004" s="40" t="s">
        <v>20</v>
      </c>
      <c r="F1004" s="40">
        <v>168</v>
      </c>
      <c r="G1004" s="40" t="s">
        <v>298</v>
      </c>
      <c r="H1004" s="40" t="s">
        <v>106</v>
      </c>
      <c r="I1004" s="40"/>
      <c r="J1004" s="40"/>
      <c r="K1004" s="40">
        <v>1.0999999999999999E-2</v>
      </c>
      <c r="L1004" s="40">
        <v>0.161</v>
      </c>
      <c r="M1004" s="40">
        <v>7.8E-2</v>
      </c>
      <c r="N1004" s="40">
        <v>8.1000000000000003E-2</v>
      </c>
      <c r="O1004" s="40"/>
      <c r="P1004" s="40"/>
      <c r="Q1004" s="40">
        <v>96.296296296296291</v>
      </c>
      <c r="R1004" s="40" t="str">
        <f t="shared" si="15"/>
        <v>10.20.24.112_168</v>
      </c>
      <c r="S1004" s="40" t="str">
        <f>VLOOKUP(Таблица1[[#This Row],[ИД]],R$1:S$971,2,FALSE)</f>
        <v>Полуфабрикаты хлебобулочные охлажденные</v>
      </c>
      <c r="T1004" s="40" t="str">
        <f>VLOOKUP(Таблица1[[#This Row],[ОКЕИ]],'для единиц измирения'!$G$4:$H$1900,2,FALSE)</f>
        <v>тонн</v>
      </c>
      <c r="U1004" s="41" t="str">
        <f>LEFT(Таблица1[[#This Row],[ОКПД]],2)</f>
        <v>10</v>
      </c>
    </row>
    <row r="1005" spans="1:21" hidden="1" x14ac:dyDescent="0.25">
      <c r="A1005" s="43">
        <v>45078</v>
      </c>
      <c r="B1005" s="37" t="s">
        <v>17</v>
      </c>
      <c r="C1005" s="37">
        <v>53</v>
      </c>
      <c r="D1005" s="37">
        <v>10</v>
      </c>
      <c r="E1005" s="37" t="s">
        <v>20</v>
      </c>
      <c r="F1005" s="37">
        <v>168</v>
      </c>
      <c r="G1005" s="37" t="s">
        <v>298</v>
      </c>
      <c r="H1005" s="37" t="s">
        <v>122</v>
      </c>
      <c r="I1005" s="37">
        <v>1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/>
      <c r="P1005" s="37">
        <v>18.518518518518519</v>
      </c>
      <c r="Q1005" s="37">
        <v>21.951219512195124</v>
      </c>
      <c r="R1005" s="40" t="str">
        <f t="shared" si="15"/>
        <v>10.20.25.190_168</v>
      </c>
      <c r="S1005" s="37" t="str">
        <f>VLOOKUP(Таблица1[[#This Row],[ИД]],R$1:S$971,2,FALSE)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005" s="37" t="str">
        <f>VLOOKUP(Таблица1[[#This Row],[ОКЕИ]],'для единиц измирения'!$G$4:$H$1900,2,FALSE)</f>
        <v>тыс.руб</v>
      </c>
      <c r="U1005" s="38" t="str">
        <f>LEFT(Таблица1[[#This Row],[ОКПД]],2)</f>
        <v>18</v>
      </c>
    </row>
    <row r="1006" spans="1:21" hidden="1" x14ac:dyDescent="0.25">
      <c r="A1006" s="42">
        <v>45078</v>
      </c>
      <c r="B1006" s="40" t="s">
        <v>17</v>
      </c>
      <c r="C1006" s="40">
        <v>53</v>
      </c>
      <c r="D1006" s="40">
        <v>10</v>
      </c>
      <c r="E1006" s="40" t="s">
        <v>20</v>
      </c>
      <c r="F1006" s="40">
        <v>114</v>
      </c>
      <c r="G1006" s="40" t="s">
        <v>298</v>
      </c>
      <c r="H1006" s="40" t="s">
        <v>358</v>
      </c>
      <c r="I1006" s="40">
        <v>2</v>
      </c>
      <c r="J1006" s="40">
        <v>0</v>
      </c>
      <c r="K1006" s="40">
        <v>0</v>
      </c>
      <c r="L1006" s="40">
        <v>0</v>
      </c>
      <c r="M1006" s="40">
        <v>0</v>
      </c>
      <c r="N1006" s="40">
        <v>0</v>
      </c>
      <c r="O1006" s="40"/>
      <c r="P1006" s="40">
        <v>40.87939254811937</v>
      </c>
      <c r="Q1006" s="40">
        <v>43.351580434398727</v>
      </c>
      <c r="R1006" s="40" t="str">
        <f t="shared" si="15"/>
        <v>08.12.12.160_114</v>
      </c>
      <c r="S1006" s="40" t="s">
        <v>861</v>
      </c>
      <c r="T1006" s="40" t="str">
        <f>VLOOKUP(Таблица1[[#This Row],[ОКЕИ]],'для единиц измирения'!$G$4:$H$1900,2,FALSE)</f>
        <v>тонн</v>
      </c>
      <c r="U1006" s="41" t="str">
        <f>LEFT(Таблица1[[#This Row],[ОКПД]],2)</f>
        <v>10</v>
      </c>
    </row>
    <row r="1007" spans="1:21" hidden="1" x14ac:dyDescent="0.25">
      <c r="A1007" s="43">
        <v>45078</v>
      </c>
      <c r="B1007" s="37" t="s">
        <v>17</v>
      </c>
      <c r="C1007" s="37">
        <v>53</v>
      </c>
      <c r="D1007" s="37">
        <v>10</v>
      </c>
      <c r="E1007" s="37" t="s">
        <v>20</v>
      </c>
      <c r="F1007" s="37">
        <v>234</v>
      </c>
      <c r="G1007" s="37" t="s">
        <v>298</v>
      </c>
      <c r="H1007" s="37" t="s">
        <v>338</v>
      </c>
      <c r="I1007" s="37"/>
      <c r="J1007" s="37"/>
      <c r="K1007" s="37"/>
      <c r="L1007" s="37"/>
      <c r="M1007" s="37">
        <v>0.95299999999999996</v>
      </c>
      <c r="N1007" s="37"/>
      <c r="O1007" s="37"/>
      <c r="P1007" s="37"/>
      <c r="Q1007" s="37"/>
      <c r="R1007" s="40" t="str">
        <f t="shared" si="15"/>
        <v>35.30.11.119_234</v>
      </c>
      <c r="S1007" s="37" t="str">
        <f>VLOOKUP(Таблица1[[#This Row],[ИД]],R$1:S$971,2,FALSE)</f>
        <v>Смеси песчано-гравийные</v>
      </c>
      <c r="T1007" s="37" t="str">
        <f>VLOOKUP(Таблица1[[#This Row],[ОКЕИ]],'для единиц измирения'!$G$4:$H$1900,2,FALSE)</f>
        <v>тыс.м3</v>
      </c>
      <c r="U1007" s="38" t="str">
        <f>LEFT(Таблица1[[#This Row],[ОКПД]],2)</f>
        <v>08</v>
      </c>
    </row>
    <row r="1008" spans="1:21" hidden="1" x14ac:dyDescent="0.25">
      <c r="A1008" s="42">
        <v>45078</v>
      </c>
      <c r="B1008" s="40" t="s">
        <v>17</v>
      </c>
      <c r="C1008" s="40">
        <v>53</v>
      </c>
      <c r="D1008" s="40">
        <v>10</v>
      </c>
      <c r="E1008" s="40" t="s">
        <v>20</v>
      </c>
      <c r="F1008" s="40">
        <v>384</v>
      </c>
      <c r="G1008" s="40" t="s">
        <v>298</v>
      </c>
      <c r="H1008" s="40" t="s">
        <v>240</v>
      </c>
      <c r="I1008" s="40"/>
      <c r="J1008" s="40"/>
      <c r="K1008" s="40"/>
      <c r="L1008" s="40"/>
      <c r="M1008" s="40">
        <v>190.2</v>
      </c>
      <c r="N1008" s="40">
        <v>1252.83</v>
      </c>
      <c r="O1008" s="40"/>
      <c r="P1008" s="40"/>
      <c r="Q1008" s="40">
        <v>15.181628792413974</v>
      </c>
      <c r="R1008" s="40" t="str">
        <f t="shared" si="15"/>
        <v>18.12.14_384</v>
      </c>
      <c r="S1008" s="40" t="str">
        <f>VLOOKUP(Таблица1[[#This Row],[ИД]],R$1:S$971,2,FALSE)</f>
        <v>Овощи (кроме картофеля), приготовленные или консервированные с уксусом или уксусной кислотой</v>
      </c>
      <c r="T1008" s="40" t="str">
        <f>VLOOKUP(Таблица1[[#This Row],[ОКЕИ]],'для единиц измирения'!$G$4:$H$1900,2,FALSE)</f>
        <v>тыс.усл. банок</v>
      </c>
      <c r="U1008" s="41" t="str">
        <f>LEFT(Таблица1[[#This Row],[ОКПД]],2)</f>
        <v>10</v>
      </c>
    </row>
    <row r="1009" spans="1:21" hidden="1" x14ac:dyDescent="0.25">
      <c r="A1009" s="43">
        <v>45078</v>
      </c>
      <c r="B1009" s="37" t="s">
        <v>17</v>
      </c>
      <c r="C1009" s="37">
        <v>53</v>
      </c>
      <c r="D1009" s="37">
        <v>10</v>
      </c>
      <c r="E1009" s="37" t="s">
        <v>20</v>
      </c>
      <c r="F1009" s="37">
        <v>882</v>
      </c>
      <c r="G1009" s="37" t="s">
        <v>298</v>
      </c>
      <c r="H1009" s="37" t="s">
        <v>320</v>
      </c>
      <c r="I1009" s="37"/>
      <c r="J1009" s="37"/>
      <c r="K1009" s="37"/>
      <c r="L1009" s="37"/>
      <c r="M1009" s="37">
        <v>1.5</v>
      </c>
      <c r="N1009" s="37"/>
      <c r="O1009" s="37"/>
      <c r="P1009" s="37"/>
      <c r="Q1009" s="37"/>
      <c r="R1009" s="40" t="str">
        <f t="shared" si="15"/>
        <v>10.13.15.128_882</v>
      </c>
      <c r="S1009" s="37" t="str">
        <f>VLOOKUP(Таблица1[[#This Row],[ИД]],R$1:S$971,2,FALSE)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009" s="37" t="str">
        <f>VLOOKUP(Таблица1[[#This Row],[ОКЕИ]],'для единиц измирения'!$G$4:$H$1900,2,FALSE)</f>
        <v>тыс.руб</v>
      </c>
      <c r="U1009" s="38" t="str">
        <f>LEFT(Таблица1[[#This Row],[ОКПД]],2)</f>
        <v>20</v>
      </c>
    </row>
    <row r="1010" spans="1:21" hidden="1" x14ac:dyDescent="0.25">
      <c r="A1010" s="42">
        <v>45078</v>
      </c>
      <c r="B1010" s="40" t="s">
        <v>17</v>
      </c>
      <c r="C1010" s="40">
        <v>53</v>
      </c>
      <c r="D1010" s="40">
        <v>10</v>
      </c>
      <c r="E1010" s="40" t="s">
        <v>20</v>
      </c>
      <c r="F1010" s="40">
        <v>168</v>
      </c>
      <c r="G1010" s="40" t="s">
        <v>298</v>
      </c>
      <c r="H1010" s="40" t="s">
        <v>58</v>
      </c>
      <c r="I1010" s="40"/>
      <c r="J1010" s="40"/>
      <c r="K1010" s="40"/>
      <c r="L1010" s="40"/>
      <c r="M1010" s="40"/>
      <c r="N1010" s="40">
        <v>2</v>
      </c>
      <c r="O1010" s="40"/>
      <c r="P1010" s="40"/>
      <c r="Q1010" s="40"/>
      <c r="R1010" s="40" t="str">
        <f t="shared" si="15"/>
        <v>10.13.14.800_168</v>
      </c>
      <c r="S1010" s="40" t="str">
        <f>VLOOKUP(Таблица1[[#This Row],[ИД]],R$1:S$971,2,FALSE)</f>
        <v>Уголь бурый рядовой (лигнит)</v>
      </c>
      <c r="T1010" s="40" t="str">
        <f>VLOOKUP(Таблица1[[#This Row],[ОКЕИ]],'для единиц измирения'!$G$4:$H$1900,2,FALSE)</f>
        <v>тыс. тонн</v>
      </c>
      <c r="U1010" s="41" t="str">
        <f>LEFT(Таблица1[[#This Row],[ОКПД]],2)</f>
        <v>05</v>
      </c>
    </row>
    <row r="1011" spans="1:21" hidden="1" x14ac:dyDescent="0.25">
      <c r="A1011" s="43">
        <v>45078</v>
      </c>
      <c r="B1011" s="37" t="s">
        <v>17</v>
      </c>
      <c r="C1011" s="37">
        <v>53</v>
      </c>
      <c r="D1011" s="37">
        <v>10</v>
      </c>
      <c r="E1011" s="37" t="s">
        <v>20</v>
      </c>
      <c r="F1011" s="37">
        <v>168</v>
      </c>
      <c r="G1011" s="37" t="s">
        <v>298</v>
      </c>
      <c r="H1011" s="37" t="s">
        <v>118</v>
      </c>
      <c r="I1011" s="37"/>
      <c r="J1011" s="37"/>
      <c r="K1011" s="37"/>
      <c r="L1011" s="37"/>
      <c r="M1011" s="37">
        <v>0.16800000000000001</v>
      </c>
      <c r="N1011" s="37"/>
      <c r="O1011" s="37"/>
      <c r="P1011" s="37"/>
      <c r="Q1011" s="37"/>
      <c r="R1011" s="40" t="str">
        <f t="shared" si="15"/>
        <v>10.20.25.111_168</v>
      </c>
      <c r="S1011" s="37" t="str">
        <f>VLOOKUP(Таблица1[[#This Row],[ИД]],R$1:S$971,2,FALSE)</f>
        <v>Изделия колбасные из термически обработанных ингредиентов</v>
      </c>
      <c r="T1011" s="37" t="str">
        <f>VLOOKUP(Таблица1[[#This Row],[ОКЕИ]],'для единиц измирения'!$G$4:$H$1900,2,FALSE)</f>
        <v>тонн</v>
      </c>
      <c r="U1011" s="38" t="str">
        <f>LEFT(Таблица1[[#This Row],[ОКПД]],2)</f>
        <v>10</v>
      </c>
    </row>
    <row r="1012" spans="1:21" hidden="1" x14ac:dyDescent="0.25">
      <c r="A1012" s="42">
        <v>45078</v>
      </c>
      <c r="B1012" s="40" t="s">
        <v>17</v>
      </c>
      <c r="C1012" s="40">
        <v>53</v>
      </c>
      <c r="D1012" s="40">
        <v>10</v>
      </c>
      <c r="E1012" s="40" t="s">
        <v>20</v>
      </c>
      <c r="F1012" s="40">
        <v>796</v>
      </c>
      <c r="G1012" s="40" t="s">
        <v>298</v>
      </c>
      <c r="H1012" s="40" t="s">
        <v>9136</v>
      </c>
      <c r="I1012" s="40">
        <v>1</v>
      </c>
      <c r="J1012" s="40">
        <v>0</v>
      </c>
      <c r="K1012" s="40">
        <v>0</v>
      </c>
      <c r="L1012" s="40">
        <v>0</v>
      </c>
      <c r="M1012" s="40">
        <v>0</v>
      </c>
      <c r="N1012" s="40">
        <v>0</v>
      </c>
      <c r="O1012" s="40"/>
      <c r="P1012" s="40"/>
      <c r="Q1012" s="40"/>
      <c r="R1012" s="40" t="str">
        <f t="shared" si="15"/>
        <v>31.09.12.110_796</v>
      </c>
      <c r="S1012" s="40" t="s">
        <v>9137</v>
      </c>
      <c r="T1012" s="40" t="str">
        <f>VLOOKUP(Таблица1[[#This Row],[ОКЕИ]],'для единиц измирения'!$G$4:$H$1900,2,FALSE)</f>
        <v>тонн</v>
      </c>
      <c r="U1012" s="41" t="str">
        <f>LEFT(Таблица1[[#This Row],[ОКПД]],2)</f>
        <v>10</v>
      </c>
    </row>
    <row r="1013" spans="1:21" hidden="1" x14ac:dyDescent="0.25">
      <c r="A1013" s="43">
        <v>45078</v>
      </c>
      <c r="B1013" s="37" t="s">
        <v>17</v>
      </c>
      <c r="C1013" s="37">
        <v>53</v>
      </c>
      <c r="D1013" s="37">
        <v>10</v>
      </c>
      <c r="E1013" s="37" t="s">
        <v>20</v>
      </c>
      <c r="F1013" s="37">
        <v>114</v>
      </c>
      <c r="G1013" s="37" t="s">
        <v>298</v>
      </c>
      <c r="H1013" s="37" t="s">
        <v>9676</v>
      </c>
      <c r="I1013" s="37">
        <v>1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/>
      <c r="P1013" s="37"/>
      <c r="Q1013" s="37"/>
      <c r="R1013" s="40" t="str">
        <f t="shared" si="15"/>
        <v>08.12.11.130_114</v>
      </c>
      <c r="S1013" s="37" t="s">
        <v>850</v>
      </c>
      <c r="T1013" s="37" t="str">
        <f>VLOOKUP(Таблица1[[#This Row],[ОКЕИ]],'для единиц измирения'!$G$4:$H$1900,2,FALSE)</f>
        <v>тонн</v>
      </c>
      <c r="U1013" s="38" t="str">
        <f>LEFT(Таблица1[[#This Row],[ОКПД]],2)</f>
        <v>10</v>
      </c>
    </row>
    <row r="1014" spans="1:21" hidden="1" x14ac:dyDescent="0.25">
      <c r="A1014" s="42">
        <v>45078</v>
      </c>
      <c r="B1014" s="40" t="s">
        <v>17</v>
      </c>
      <c r="C1014" s="40">
        <v>53</v>
      </c>
      <c r="D1014" s="40">
        <v>10</v>
      </c>
      <c r="E1014" s="40" t="s">
        <v>20</v>
      </c>
      <c r="F1014" s="40">
        <v>114</v>
      </c>
      <c r="G1014" s="40" t="s">
        <v>298</v>
      </c>
      <c r="H1014" s="40" t="s">
        <v>250</v>
      </c>
      <c r="I1014" s="40"/>
      <c r="J1014" s="40"/>
      <c r="K1014" s="40"/>
      <c r="L1014" s="40"/>
      <c r="M1014" s="40"/>
      <c r="N1014" s="40">
        <v>0.11</v>
      </c>
      <c r="O1014" s="40"/>
      <c r="P1014" s="40"/>
      <c r="Q1014" s="40"/>
      <c r="R1014" s="40" t="str">
        <f t="shared" si="15"/>
        <v>23.64.10.120_114</v>
      </c>
      <c r="S1014" s="40" t="str">
        <f>VLOOKUP(Таблица1[[#This Row],[ИД]],R$1:S$971,2,FALSE)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14" s="40" t="str">
        <f>VLOOKUP(Таблица1[[#This Row],[ОКЕИ]],'для единиц измирения'!$G$4:$H$1900,2,FALSE)</f>
        <v>тонн</v>
      </c>
      <c r="U1014" s="41" t="str">
        <f>LEFT(Таблица1[[#This Row],[ОКПД]],2)</f>
        <v>10</v>
      </c>
    </row>
    <row r="1015" spans="1:21" hidden="1" x14ac:dyDescent="0.25">
      <c r="A1015" s="43">
        <v>45078</v>
      </c>
      <c r="B1015" s="37" t="s">
        <v>17</v>
      </c>
      <c r="C1015" s="37">
        <v>53</v>
      </c>
      <c r="D1015" s="37">
        <v>10</v>
      </c>
      <c r="E1015" s="37" t="s">
        <v>20</v>
      </c>
      <c r="F1015" s="37">
        <v>168</v>
      </c>
      <c r="G1015" s="37" t="s">
        <v>298</v>
      </c>
      <c r="H1015" s="37" t="s">
        <v>357</v>
      </c>
      <c r="I1015" s="37">
        <v>1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/>
      <c r="P1015" s="37"/>
      <c r="Q1015" s="37"/>
      <c r="R1015" s="40" t="str">
        <f t="shared" si="15"/>
        <v>10.20.26.110_168</v>
      </c>
      <c r="S1015" s="37" t="s">
        <v>1630</v>
      </c>
      <c r="T1015" s="37" t="str">
        <f>VLOOKUP(Таблица1[[#This Row],[ОКЕИ]],'для единиц измирения'!$G$4:$H$1900,2,FALSE)</f>
        <v>тонн</v>
      </c>
      <c r="U1015" s="38" t="str">
        <f>LEFT(Таблица1[[#This Row],[ОКПД]],2)</f>
        <v>10</v>
      </c>
    </row>
    <row r="1016" spans="1:21" hidden="1" x14ac:dyDescent="0.25">
      <c r="A1016" s="42">
        <v>45078</v>
      </c>
      <c r="B1016" s="40" t="s">
        <v>17</v>
      </c>
      <c r="C1016" s="40">
        <v>53</v>
      </c>
      <c r="D1016" s="40">
        <v>10</v>
      </c>
      <c r="E1016" s="40" t="s">
        <v>20</v>
      </c>
      <c r="F1016" s="40">
        <v>796</v>
      </c>
      <c r="G1016" s="40" t="s">
        <v>298</v>
      </c>
      <c r="H1016" s="40" t="s">
        <v>344</v>
      </c>
      <c r="I1016" s="40">
        <v>1</v>
      </c>
      <c r="J1016" s="40">
        <v>0</v>
      </c>
      <c r="K1016" s="40">
        <v>0</v>
      </c>
      <c r="L1016" s="40">
        <v>0</v>
      </c>
      <c r="M1016" s="40">
        <v>0</v>
      </c>
      <c r="N1016" s="40">
        <v>0</v>
      </c>
      <c r="O1016" s="40"/>
      <c r="P1016" s="40">
        <v>200</v>
      </c>
      <c r="Q1016" s="40">
        <v>150</v>
      </c>
      <c r="R1016" s="40" t="str">
        <f t="shared" si="15"/>
        <v>31.09.12.001.АГ_796</v>
      </c>
      <c r="S1016" s="40" t="s">
        <v>9142</v>
      </c>
      <c r="T1016" s="40" t="str">
        <f>VLOOKUP(Таблица1[[#This Row],[ОКЕИ]],'для единиц измирения'!$G$4:$H$1900,2,FALSE)</f>
        <v>тыс.руб</v>
      </c>
      <c r="U1016" s="41" t="str">
        <f>LEFT(Таблица1[[#This Row],[ОКПД]],2)</f>
        <v>18</v>
      </c>
    </row>
    <row r="1017" spans="1:21" hidden="1" x14ac:dyDescent="0.25">
      <c r="A1017" s="43">
        <v>45078</v>
      </c>
      <c r="B1017" s="37" t="s">
        <v>17</v>
      </c>
      <c r="C1017" s="37">
        <v>53</v>
      </c>
      <c r="D1017" s="37">
        <v>10</v>
      </c>
      <c r="E1017" s="37" t="s">
        <v>20</v>
      </c>
      <c r="F1017" s="37">
        <v>168</v>
      </c>
      <c r="G1017" s="37" t="s">
        <v>298</v>
      </c>
      <c r="H1017" s="37" t="s">
        <v>371</v>
      </c>
      <c r="I1017" s="37">
        <v>1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/>
      <c r="P1017" s="37"/>
      <c r="Q1017" s="37"/>
      <c r="R1017" s="40" t="str">
        <f t="shared" si="15"/>
        <v>10.20.26_168</v>
      </c>
      <c r="S1017" s="37" t="s">
        <v>1629</v>
      </c>
      <c r="T1017" s="37" t="str">
        <f>VLOOKUP(Таблица1[[#This Row],[ОКЕИ]],'для единиц измирения'!$G$4:$H$1900,2,FALSE)</f>
        <v>тыс.полу-литров</v>
      </c>
      <c r="U1017" s="38" t="str">
        <f>LEFT(Таблица1[[#This Row],[ОКПД]],2)</f>
        <v>11</v>
      </c>
    </row>
    <row r="1018" spans="1:21" hidden="1" x14ac:dyDescent="0.25">
      <c r="A1018" s="42">
        <v>45078</v>
      </c>
      <c r="B1018" s="40" t="s">
        <v>17</v>
      </c>
      <c r="C1018" s="40">
        <v>53</v>
      </c>
      <c r="D1018" s="40">
        <v>10</v>
      </c>
      <c r="E1018" s="40" t="s">
        <v>20</v>
      </c>
      <c r="F1018" s="40">
        <v>882</v>
      </c>
      <c r="G1018" s="40" t="s">
        <v>298</v>
      </c>
      <c r="H1018" s="40" t="s">
        <v>322</v>
      </c>
      <c r="I1018" s="40"/>
      <c r="J1018" s="40"/>
      <c r="K1018" s="40"/>
      <c r="L1018" s="40"/>
      <c r="M1018" s="40">
        <v>0.53</v>
      </c>
      <c r="N1018" s="40">
        <v>1.45</v>
      </c>
      <c r="O1018" s="40"/>
      <c r="P1018" s="40"/>
      <c r="Q1018" s="40">
        <v>36.551724137931032</v>
      </c>
      <c r="R1018" s="40" t="str">
        <f t="shared" si="15"/>
        <v>10.13.15.130_882</v>
      </c>
      <c r="S1018" s="40" t="str">
        <f>VLOOKUP(Таблица1[[#This Row],[ИД]],R$1:S$971,2,FALSE)</f>
        <v>Филе рыбное мороженое</v>
      </c>
      <c r="T1018" s="40" t="str">
        <f>VLOOKUP(Таблица1[[#This Row],[ОКЕИ]],'для единиц измирения'!$G$4:$H$1900,2,FALSE)</f>
        <v>тонн</v>
      </c>
      <c r="U1018" s="41" t="str">
        <f>LEFT(Таблица1[[#This Row],[ОКПД]],2)</f>
        <v>10</v>
      </c>
    </row>
    <row r="1019" spans="1:21" hidden="1" x14ac:dyDescent="0.25">
      <c r="A1019" s="43">
        <v>45078</v>
      </c>
      <c r="B1019" s="37" t="s">
        <v>17</v>
      </c>
      <c r="C1019" s="37">
        <v>53</v>
      </c>
      <c r="D1019" s="37">
        <v>10</v>
      </c>
      <c r="E1019" s="37" t="s">
        <v>20</v>
      </c>
      <c r="F1019" s="37">
        <v>796</v>
      </c>
      <c r="G1019" s="37" t="s">
        <v>298</v>
      </c>
      <c r="H1019" s="37" t="s">
        <v>9140</v>
      </c>
      <c r="I1019" s="37">
        <v>1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/>
      <c r="P1019" s="37"/>
      <c r="Q1019" s="37"/>
      <c r="R1019" s="40" t="str">
        <f t="shared" si="15"/>
        <v>31.09.12.119_796</v>
      </c>
      <c r="S1019" s="37" t="s">
        <v>9141</v>
      </c>
      <c r="T1019" s="37" t="str">
        <f>VLOOKUP(Таблица1[[#This Row],[ОКЕИ]],'для единиц измирения'!$G$4:$H$1900,2,FALSE)</f>
        <v>штук</v>
      </c>
      <c r="U1019" s="38" t="str">
        <f>LEFT(Таблица1[[#This Row],[ОКПД]],2)</f>
        <v>31</v>
      </c>
    </row>
    <row r="1020" spans="1:21" hidden="1" x14ac:dyDescent="0.25">
      <c r="A1020" s="42">
        <v>45078</v>
      </c>
      <c r="B1020" s="40" t="s">
        <v>17</v>
      </c>
      <c r="C1020" s="40">
        <v>53</v>
      </c>
      <c r="D1020" s="40">
        <v>10</v>
      </c>
      <c r="E1020" s="40" t="s">
        <v>20</v>
      </c>
      <c r="F1020" s="40">
        <v>168</v>
      </c>
      <c r="G1020" s="40" t="s">
        <v>298</v>
      </c>
      <c r="H1020" s="40" t="s">
        <v>362</v>
      </c>
      <c r="I1020" s="40">
        <v>1</v>
      </c>
      <c r="J1020" s="40">
        <v>0</v>
      </c>
      <c r="K1020" s="40">
        <v>0</v>
      </c>
      <c r="L1020" s="40">
        <v>0</v>
      </c>
      <c r="M1020" s="40">
        <v>0</v>
      </c>
      <c r="N1020" s="40">
        <v>0</v>
      </c>
      <c r="O1020" s="40"/>
      <c r="P1020" s="40"/>
      <c r="Q1020" s="40"/>
      <c r="R1020" s="40" t="str">
        <f t="shared" si="15"/>
        <v>10.20.26.112_168</v>
      </c>
      <c r="S1020" s="40" t="s">
        <v>1633</v>
      </c>
      <c r="T1020" s="40" t="str">
        <f>VLOOKUP(Таблица1[[#This Row],[ОКЕИ]],'для единиц измирения'!$G$4:$H$1900,2,FALSE)</f>
        <v>тонн</v>
      </c>
      <c r="U1020" s="41" t="str">
        <f>LEFT(Таблица1[[#This Row],[ОКПД]],2)</f>
        <v>10</v>
      </c>
    </row>
    <row r="1021" spans="1:21" hidden="1" x14ac:dyDescent="0.25">
      <c r="A1021" s="43">
        <v>45078</v>
      </c>
      <c r="B1021" s="37" t="s">
        <v>17</v>
      </c>
      <c r="C1021" s="37">
        <v>53</v>
      </c>
      <c r="D1021" s="37">
        <v>10</v>
      </c>
      <c r="E1021" s="37" t="s">
        <v>20</v>
      </c>
      <c r="F1021" s="37">
        <v>384</v>
      </c>
      <c r="G1021" s="37" t="s">
        <v>298</v>
      </c>
      <c r="H1021" s="37" t="s">
        <v>252</v>
      </c>
      <c r="I1021" s="37">
        <v>1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372.22222222222223</v>
      </c>
      <c r="P1021" s="37">
        <v>304.54545454545456</v>
      </c>
      <c r="Q1021" s="37">
        <v>120.64220183486239</v>
      </c>
      <c r="R1021" s="40" t="str">
        <f t="shared" si="15"/>
        <v>31.0_384</v>
      </c>
      <c r="S1021" s="37" t="str">
        <f>VLOOKUP(Таблица1[[#This Row],[ИД]],R$1:S$971,2,FALSE)</f>
        <v>Рыба переработанная и консервированная, ракообразные и моллюски</v>
      </c>
      <c r="T1021" s="37" t="str">
        <f>VLOOKUP(Таблица1[[#This Row],[ОКЕИ]],'для единиц измирения'!$G$4:$H$1900,2,FALSE)</f>
        <v>тыс.усл. банок</v>
      </c>
      <c r="U1021" s="38" t="str">
        <f>LEFT(Таблица1[[#This Row],[ОКПД]],2)</f>
        <v>10</v>
      </c>
    </row>
    <row r="1022" spans="1:21" hidden="1" x14ac:dyDescent="0.25">
      <c r="A1022" s="42">
        <v>45078</v>
      </c>
      <c r="B1022" s="40" t="s">
        <v>17</v>
      </c>
      <c r="C1022" s="40">
        <v>53</v>
      </c>
      <c r="D1022" s="40">
        <v>10</v>
      </c>
      <c r="E1022" s="40" t="s">
        <v>20</v>
      </c>
      <c r="F1022" s="40">
        <v>114</v>
      </c>
      <c r="G1022" s="40" t="s">
        <v>298</v>
      </c>
      <c r="H1022" s="40" t="s">
        <v>243</v>
      </c>
      <c r="I1022" s="40">
        <v>2</v>
      </c>
      <c r="J1022" s="40">
        <v>0</v>
      </c>
      <c r="K1022" s="40">
        <v>0</v>
      </c>
      <c r="L1022" s="40">
        <v>0</v>
      </c>
      <c r="M1022" s="40">
        <v>0</v>
      </c>
      <c r="N1022" s="40">
        <v>0</v>
      </c>
      <c r="O1022" s="40">
        <v>315.12605042016804</v>
      </c>
      <c r="P1022" s="40">
        <v>281.95488721804509</v>
      </c>
      <c r="Q1022" s="40">
        <v>263.55828220858893</v>
      </c>
      <c r="R1022" s="40" t="str">
        <f t="shared" si="15"/>
        <v>20.11.11.150_114</v>
      </c>
      <c r="S1022" s="40" t="str">
        <f>VLOOKUP(Таблица1[[#This Row],[ИД]],R$1:S$971,2,FALSE)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022" s="40" t="str">
        <f>VLOOKUP(Таблица1[[#This Row],[ОКЕИ]],'для единиц измирения'!$G$4:$H$1900,2,FALSE)</f>
        <v>тонн</v>
      </c>
      <c r="U1022" s="41" t="str">
        <f>LEFT(Таблица1[[#This Row],[ОКПД]],2)</f>
        <v>10</v>
      </c>
    </row>
    <row r="1023" spans="1:21" hidden="1" x14ac:dyDescent="0.25">
      <c r="A1023" s="43">
        <v>45078</v>
      </c>
      <c r="B1023" s="37" t="s">
        <v>17</v>
      </c>
      <c r="C1023" s="37">
        <v>53</v>
      </c>
      <c r="D1023" s="37">
        <v>10</v>
      </c>
      <c r="E1023" s="37" t="s">
        <v>20</v>
      </c>
      <c r="F1023" s="37">
        <v>796</v>
      </c>
      <c r="G1023" s="37" t="s">
        <v>298</v>
      </c>
      <c r="H1023" s="37" t="s">
        <v>255</v>
      </c>
      <c r="I1023" s="37">
        <v>1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300</v>
      </c>
      <c r="P1023" s="37">
        <v>300</v>
      </c>
      <c r="Q1023" s="37">
        <v>109.52380952380952</v>
      </c>
      <c r="R1023" s="40" t="str">
        <f t="shared" si="15"/>
        <v>31.02.10.002.АГ_796</v>
      </c>
      <c r="S1023" s="37" t="str">
        <f>VLOOKUP(Таблица1[[#This Row],[ИД]],R$1:S$971,2,FALSE)</f>
        <v>Рыба вяленая, соленая и несоленая или в рассоле</v>
      </c>
      <c r="T1023" s="37" t="str">
        <f>VLOOKUP(Таблица1[[#This Row],[ОКЕИ]],'для единиц измирения'!$G$4:$H$1900,2,FALSE)</f>
        <v>тонн</v>
      </c>
      <c r="U1023" s="38" t="str">
        <f>LEFT(Таблица1[[#This Row],[ОКПД]],2)</f>
        <v>10</v>
      </c>
    </row>
    <row r="1024" spans="1:21" hidden="1" x14ac:dyDescent="0.25">
      <c r="A1024" s="42">
        <v>45078</v>
      </c>
      <c r="B1024" s="40" t="s">
        <v>17</v>
      </c>
      <c r="C1024" s="40">
        <v>53</v>
      </c>
      <c r="D1024" s="40">
        <v>10</v>
      </c>
      <c r="E1024" s="40" t="s">
        <v>20</v>
      </c>
      <c r="F1024" s="40">
        <v>796</v>
      </c>
      <c r="G1024" s="40" t="s">
        <v>298</v>
      </c>
      <c r="H1024" s="40" t="s">
        <v>259</v>
      </c>
      <c r="I1024" s="40">
        <v>1</v>
      </c>
      <c r="J1024" s="40">
        <v>0</v>
      </c>
      <c r="K1024" s="40">
        <v>0</v>
      </c>
      <c r="L1024" s="40">
        <v>0</v>
      </c>
      <c r="M1024" s="40">
        <v>0</v>
      </c>
      <c r="N1024" s="40">
        <v>0</v>
      </c>
      <c r="O1024" s="40">
        <v>300</v>
      </c>
      <c r="P1024" s="40">
        <v>300</v>
      </c>
      <c r="Q1024" s="40">
        <v>166.66666666666666</v>
      </c>
      <c r="R1024" s="40" t="str">
        <f t="shared" si="15"/>
        <v>31.09.12.123_796</v>
      </c>
      <c r="S1024" s="40" t="str">
        <f>VLOOKUP(Таблица1[[#This Row],[ИД]],R$1:S$971,2,FALSE)</f>
        <v>Сельдь соленая или в рассоле</v>
      </c>
      <c r="T1024" s="40" t="str">
        <f>VLOOKUP(Таблица1[[#This Row],[ОКЕИ]],'для единиц измирения'!$G$4:$H$1900,2,FALSE)</f>
        <v>тонн</v>
      </c>
      <c r="U1024" s="41" t="str">
        <f>LEFT(Таблица1[[#This Row],[ОКПД]],2)</f>
        <v>10</v>
      </c>
    </row>
    <row r="1025" spans="1:21" hidden="1" x14ac:dyDescent="0.25">
      <c r="A1025" s="43">
        <v>45078</v>
      </c>
      <c r="B1025" s="37" t="s">
        <v>17</v>
      </c>
      <c r="C1025" s="37">
        <v>53</v>
      </c>
      <c r="D1025" s="37">
        <v>10</v>
      </c>
      <c r="E1025" s="37" t="s">
        <v>20</v>
      </c>
      <c r="F1025" s="37">
        <v>796</v>
      </c>
      <c r="G1025" s="37" t="s">
        <v>298</v>
      </c>
      <c r="H1025" s="37" t="s">
        <v>257</v>
      </c>
      <c r="I1025" s="37">
        <v>1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266.66666666666669</v>
      </c>
      <c r="P1025" s="37">
        <v>400</v>
      </c>
      <c r="Q1025" s="37">
        <v>175</v>
      </c>
      <c r="R1025" s="40" t="str">
        <f t="shared" si="15"/>
        <v>31.09.12.120_796</v>
      </c>
      <c r="S1025" s="37" t="str">
        <f>VLOOKUP(Таблица1[[#This Row],[ИД]],R$1:S$971,2,FALSE)</f>
        <v>Напитки молочные</v>
      </c>
      <c r="T1025" s="37" t="str">
        <f>VLOOKUP(Таблица1[[#This Row],[ОКЕИ]],'для единиц измирения'!$G$4:$H$1900,2,FALSE)</f>
        <v>тонн</v>
      </c>
      <c r="U1025" s="38" t="str">
        <f>LEFT(Таблица1[[#This Row],[ОКПД]],2)</f>
        <v>10</v>
      </c>
    </row>
    <row r="1026" spans="1:21" hidden="1" x14ac:dyDescent="0.25">
      <c r="A1026" s="42">
        <v>45078</v>
      </c>
      <c r="B1026" s="40" t="s">
        <v>17</v>
      </c>
      <c r="C1026" s="40">
        <v>53</v>
      </c>
      <c r="D1026" s="40">
        <v>10</v>
      </c>
      <c r="E1026" s="40" t="s">
        <v>20</v>
      </c>
      <c r="F1026" s="40">
        <v>168</v>
      </c>
      <c r="G1026" s="40" t="s">
        <v>298</v>
      </c>
      <c r="H1026" s="40" t="s">
        <v>196</v>
      </c>
      <c r="I1026" s="40">
        <v>1</v>
      </c>
      <c r="J1026" s="40">
        <v>0</v>
      </c>
      <c r="K1026" s="40">
        <v>0</v>
      </c>
      <c r="L1026" s="40">
        <v>0</v>
      </c>
      <c r="M1026" s="40">
        <v>0</v>
      </c>
      <c r="N1026" s="40">
        <v>0</v>
      </c>
      <c r="O1026" s="40">
        <v>233.33333333333334</v>
      </c>
      <c r="P1026" s="40">
        <v>116.66666666666667</v>
      </c>
      <c r="Q1026" s="40">
        <v>40.677966101694913</v>
      </c>
      <c r="R1026" s="40" t="str">
        <f t="shared" si="15"/>
        <v>10.72.19_168</v>
      </c>
      <c r="S1026" s="40" t="str">
        <f>VLOOKUP(Таблица1[[#This Row],[ИД]],R$1:S$971,2,FALSE)</f>
        <v>Булочные изделия недлительного хранения</v>
      </c>
      <c r="T1026" s="40" t="str">
        <f>VLOOKUP(Таблица1[[#This Row],[ОКЕИ]],'для единиц измирения'!$G$4:$H$1900,2,FALSE)</f>
        <v>тонн</v>
      </c>
      <c r="U1026" s="41" t="str">
        <f>LEFT(Таблица1[[#This Row],[ОКПД]],2)</f>
        <v>10</v>
      </c>
    </row>
    <row r="1027" spans="1:21" hidden="1" x14ac:dyDescent="0.25">
      <c r="A1027" s="43">
        <v>45078</v>
      </c>
      <c r="B1027" s="37" t="s">
        <v>17</v>
      </c>
      <c r="C1027" s="37">
        <v>53</v>
      </c>
      <c r="D1027" s="37">
        <v>10</v>
      </c>
      <c r="E1027" s="37" t="s">
        <v>20</v>
      </c>
      <c r="F1027" s="37">
        <v>168</v>
      </c>
      <c r="G1027" s="37" t="s">
        <v>298</v>
      </c>
      <c r="H1027" s="37" t="s">
        <v>198</v>
      </c>
      <c r="I1027" s="37">
        <v>1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233.33333333333334</v>
      </c>
      <c r="P1027" s="37">
        <v>116.66666666666667</v>
      </c>
      <c r="Q1027" s="37">
        <v>40.677966101694913</v>
      </c>
      <c r="R1027" s="40" t="str">
        <f t="shared" ref="R1027:R1090" si="16">CONCATENATE(H1027,E1027,F1027)</f>
        <v>10.72.19.140_168</v>
      </c>
      <c r="S1027" s="37" t="str">
        <f>VLOOKUP(Таблица1[[#This Row],[ИД]],R$1:S$971,2,FALSE)</f>
        <v>Напитки брожения</v>
      </c>
      <c r="T1027" s="37" t="str">
        <f>VLOOKUP(Таблица1[[#This Row],[ОКЕИ]],'для единиц измирения'!$G$4:$H$1900,2,FALSE)</f>
        <v>тыс. дкл</v>
      </c>
      <c r="U1027" s="38" t="str">
        <f>LEFT(Таблица1[[#This Row],[ОКПД]],2)</f>
        <v>11</v>
      </c>
    </row>
    <row r="1028" spans="1:21" hidden="1" x14ac:dyDescent="0.25">
      <c r="A1028" s="42">
        <v>45078</v>
      </c>
      <c r="B1028" s="40" t="s">
        <v>17</v>
      </c>
      <c r="C1028" s="40">
        <v>53</v>
      </c>
      <c r="D1028" s="40">
        <v>10</v>
      </c>
      <c r="E1028" s="40" t="s">
        <v>20</v>
      </c>
      <c r="F1028" s="40">
        <v>247</v>
      </c>
      <c r="G1028" s="40" t="s">
        <v>298</v>
      </c>
      <c r="H1028" s="40" t="s">
        <v>275</v>
      </c>
      <c r="I1028" s="40">
        <v>1</v>
      </c>
      <c r="J1028" s="40">
        <v>0</v>
      </c>
      <c r="K1028" s="40">
        <v>0</v>
      </c>
      <c r="L1028" s="40">
        <v>0</v>
      </c>
      <c r="M1028" s="40">
        <v>0</v>
      </c>
      <c r="N1028" s="40">
        <v>0</v>
      </c>
      <c r="O1028" s="40">
        <v>174.46808510638297</v>
      </c>
      <c r="P1028" s="40">
        <v>29.818181818181817</v>
      </c>
      <c r="Q1028" s="40">
        <v>73.981415296640463</v>
      </c>
      <c r="R1028" s="40" t="str">
        <f t="shared" si="16"/>
        <v>35.11.10.140_247</v>
      </c>
      <c r="S1028" s="40" t="str">
        <f>VLOOKUP(Таблица1[[#This Row],[ИД]],R$1:S$971,2,FALSE)</f>
        <v>Шкафы кухонные, для спальни, столовой и гостиной</v>
      </c>
      <c r="T1028" s="40" t="str">
        <f>VLOOKUP(Таблица1[[#This Row],[ОКЕИ]],'для единиц измирения'!$G$4:$H$1900,2,FALSE)</f>
        <v>штук</v>
      </c>
      <c r="U1028" s="41" t="str">
        <f>LEFT(Таблица1[[#This Row],[ОКПД]],2)</f>
        <v>31</v>
      </c>
    </row>
    <row r="1029" spans="1:21" hidden="1" x14ac:dyDescent="0.25">
      <c r="A1029" s="43">
        <v>45078</v>
      </c>
      <c r="B1029" s="37" t="s">
        <v>17</v>
      </c>
      <c r="C1029" s="37">
        <v>53</v>
      </c>
      <c r="D1029" s="37">
        <v>10</v>
      </c>
      <c r="E1029" s="37" t="s">
        <v>20</v>
      </c>
      <c r="F1029" s="37">
        <v>247</v>
      </c>
      <c r="G1029" s="37" t="s">
        <v>298</v>
      </c>
      <c r="H1029" s="37" t="s">
        <v>279</v>
      </c>
      <c r="I1029" s="37">
        <v>1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174.46808510638297</v>
      </c>
      <c r="P1029" s="37">
        <v>64.822134387351781</v>
      </c>
      <c r="Q1029" s="37">
        <v>91.923774954627945</v>
      </c>
      <c r="R1029" s="40" t="str">
        <f t="shared" si="16"/>
        <v>35.11.10.142_247</v>
      </c>
      <c r="S1029" s="37" t="str">
        <f>VLOOKUP(Таблица1[[#This Row],[ИД]],R$1:S$971,2,FALSE)</f>
        <v>Электроэнергия, произведенная электростанциями общего назначения</v>
      </c>
      <c r="T1029" s="37" t="str">
        <f>VLOOKUP(Таблица1[[#This Row],[ОКЕИ]],'для единиц измирения'!$G$4:$H$1900,2,FALSE)</f>
        <v>млн. кВт. ч</v>
      </c>
      <c r="U1029" s="38" t="str">
        <f>LEFT(Таблица1[[#This Row],[ОКПД]],2)</f>
        <v>35</v>
      </c>
    </row>
    <row r="1030" spans="1:21" hidden="1" x14ac:dyDescent="0.25">
      <c r="A1030" s="42">
        <v>45078</v>
      </c>
      <c r="B1030" s="40" t="s">
        <v>17</v>
      </c>
      <c r="C1030" s="40">
        <v>53</v>
      </c>
      <c r="D1030" s="40">
        <v>10</v>
      </c>
      <c r="E1030" s="40" t="s">
        <v>20</v>
      </c>
      <c r="F1030" s="40">
        <v>119</v>
      </c>
      <c r="G1030" s="40" t="s">
        <v>298</v>
      </c>
      <c r="H1030" s="40" t="s">
        <v>211</v>
      </c>
      <c r="I1030" s="40">
        <v>3</v>
      </c>
      <c r="J1030" s="40">
        <v>3.169</v>
      </c>
      <c r="K1030" s="40">
        <v>2.02</v>
      </c>
      <c r="L1030" s="40"/>
      <c r="M1030" s="40">
        <v>10.509</v>
      </c>
      <c r="N1030" s="40">
        <v>10.15</v>
      </c>
      <c r="O1030" s="40">
        <v>156.88118811881188</v>
      </c>
      <c r="P1030" s="40">
        <v>109.27586206896552</v>
      </c>
      <c r="Q1030" s="40">
        <v>103.53694581280789</v>
      </c>
      <c r="R1030" s="40" t="str">
        <f t="shared" si="16"/>
        <v>11.05.10_119</v>
      </c>
      <c r="S1030" s="40" t="str">
        <f>VLOOKUP(Таблица1[[#This Row],[ИД]],R$1:S$971,2,FALSE)</f>
        <v>Уголь коксующийся обогащенный</v>
      </c>
      <c r="T1030" s="40" t="str">
        <f>VLOOKUP(Таблица1[[#This Row],[ОКЕИ]],'для единиц измирения'!$G$4:$H$1900,2,FALSE)</f>
        <v>тыс. тонн</v>
      </c>
      <c r="U1030" s="41" t="str">
        <f>LEFT(Таблица1[[#This Row],[ОКПД]],2)</f>
        <v>05</v>
      </c>
    </row>
    <row r="1031" spans="1:21" hidden="1" x14ac:dyDescent="0.25">
      <c r="A1031" s="43">
        <v>45078</v>
      </c>
      <c r="B1031" s="37" t="s">
        <v>17</v>
      </c>
      <c r="C1031" s="37">
        <v>53</v>
      </c>
      <c r="D1031" s="37">
        <v>10</v>
      </c>
      <c r="E1031" s="37" t="s">
        <v>20</v>
      </c>
      <c r="F1031" s="37">
        <v>128</v>
      </c>
      <c r="G1031" s="37" t="s">
        <v>298</v>
      </c>
      <c r="H1031" s="37" t="s">
        <v>219</v>
      </c>
      <c r="I1031" s="37">
        <v>3</v>
      </c>
      <c r="J1031" s="37">
        <v>42.47</v>
      </c>
      <c r="K1031" s="37">
        <v>29.11</v>
      </c>
      <c r="L1031" s="37"/>
      <c r="M1031" s="37">
        <v>197.58</v>
      </c>
      <c r="N1031" s="37">
        <v>180.22</v>
      </c>
      <c r="O1031" s="37">
        <v>145.89488148402612</v>
      </c>
      <c r="P1031" s="37">
        <v>152.44077530509691</v>
      </c>
      <c r="Q1031" s="37">
        <v>109.63267117966929</v>
      </c>
      <c r="R1031" s="40" t="str">
        <f t="shared" si="16"/>
        <v>11.07.11.120_128</v>
      </c>
      <c r="S1031" s="37" t="str">
        <f>VLOOKUP(Таблица1[[#This Row],[ИД]],R$1:S$971,2,FALSE)</f>
        <v>Икра лососевых рыб</v>
      </c>
      <c r="T1031" s="37" t="str">
        <f>VLOOKUP(Таблица1[[#This Row],[ОКЕИ]],'для единиц измирения'!$G$4:$H$1900,2,FALSE)</f>
        <v>тонн</v>
      </c>
      <c r="U1031" s="38" t="str">
        <f>LEFT(Таблица1[[#This Row],[ОКПД]],2)</f>
        <v>10</v>
      </c>
    </row>
    <row r="1032" spans="1:21" hidden="1" x14ac:dyDescent="0.25">
      <c r="A1032" s="42">
        <v>45078</v>
      </c>
      <c r="B1032" s="40" t="s">
        <v>17</v>
      </c>
      <c r="C1032" s="40">
        <v>53</v>
      </c>
      <c r="D1032" s="40">
        <v>10</v>
      </c>
      <c r="E1032" s="40" t="s">
        <v>20</v>
      </c>
      <c r="F1032" s="40">
        <v>128</v>
      </c>
      <c r="G1032" s="40" t="s">
        <v>298</v>
      </c>
      <c r="H1032" s="40" t="s">
        <v>215</v>
      </c>
      <c r="I1032" s="40">
        <v>4</v>
      </c>
      <c r="J1032" s="40">
        <v>91.23</v>
      </c>
      <c r="K1032" s="40">
        <v>69.25</v>
      </c>
      <c r="L1032" s="40"/>
      <c r="M1032" s="40">
        <v>358.55</v>
      </c>
      <c r="N1032" s="40">
        <v>180.22</v>
      </c>
      <c r="O1032" s="40">
        <v>131.74007220216606</v>
      </c>
      <c r="P1032" s="40">
        <v>327.4587221823403</v>
      </c>
      <c r="Q1032" s="40">
        <v>198.95128176672955</v>
      </c>
      <c r="R1032" s="40" t="str">
        <f t="shared" si="16"/>
        <v>11.07.11_128</v>
      </c>
      <c r="S1032" s="40" t="str">
        <f>VLOOKUP(Таблица1[[#This Row],[ИД]],R$1:S$971,2,FALSE)</f>
        <v>Газ природный и попутный</v>
      </c>
      <c r="T1032" s="40" t="str">
        <f>VLOOKUP(Таблица1[[#This Row],[ОКЕИ]],'для единиц измирения'!$G$4:$H$1900,2,FALSE)</f>
        <v>млн.м3</v>
      </c>
      <c r="U1032" s="41" t="str">
        <f>LEFT(Таблица1[[#This Row],[ОКПД]],2)</f>
        <v>06</v>
      </c>
    </row>
    <row r="1033" spans="1:21" hidden="1" x14ac:dyDescent="0.25">
      <c r="A1033" s="43">
        <v>45078</v>
      </c>
      <c r="B1033" s="37" t="s">
        <v>17</v>
      </c>
      <c r="C1033" s="37">
        <v>53</v>
      </c>
      <c r="D1033" s="37">
        <v>10</v>
      </c>
      <c r="E1033" s="37" t="s">
        <v>20</v>
      </c>
      <c r="F1033" s="37">
        <v>168</v>
      </c>
      <c r="G1033" s="37" t="s">
        <v>298</v>
      </c>
      <c r="H1033" s="37" t="s">
        <v>146</v>
      </c>
      <c r="I1033" s="37">
        <v>3</v>
      </c>
      <c r="J1033" s="37">
        <v>2.95</v>
      </c>
      <c r="K1033" s="37">
        <v>2.2400000000000002</v>
      </c>
      <c r="L1033" s="37"/>
      <c r="M1033" s="37">
        <v>14.61</v>
      </c>
      <c r="N1033" s="37">
        <v>14.797000000000001</v>
      </c>
      <c r="O1033" s="37">
        <v>131.69642857142858</v>
      </c>
      <c r="P1033" s="37">
        <v>145.32019704433498</v>
      </c>
      <c r="Q1033" s="37">
        <v>98.736230316956139</v>
      </c>
      <c r="R1033" s="40" t="str">
        <f t="shared" si="16"/>
        <v>10.51.52.130_168</v>
      </c>
      <c r="S1033" s="37" t="str">
        <f>VLOOKUP(Таблица1[[#This Row],[ИД]],R$1:S$971,2,FALSE)</f>
        <v>Творог</v>
      </c>
      <c r="T1033" s="37" t="str">
        <f>VLOOKUP(Таблица1[[#This Row],[ОКЕИ]],'для единиц измирения'!$G$4:$H$1900,2,FALSE)</f>
        <v>тонн</v>
      </c>
      <c r="U1033" s="38" t="str">
        <f>LEFT(Таблица1[[#This Row],[ОКПД]],2)</f>
        <v>10</v>
      </c>
    </row>
    <row r="1034" spans="1:21" hidden="1" x14ac:dyDescent="0.25">
      <c r="A1034" s="42">
        <v>45078</v>
      </c>
      <c r="B1034" s="40" t="s">
        <v>17</v>
      </c>
      <c r="C1034" s="40">
        <v>53</v>
      </c>
      <c r="D1034" s="40">
        <v>10</v>
      </c>
      <c r="E1034" s="40" t="s">
        <v>20</v>
      </c>
      <c r="F1034" s="40">
        <v>119</v>
      </c>
      <c r="G1034" s="40" t="s">
        <v>298</v>
      </c>
      <c r="H1034" s="40" t="s">
        <v>225</v>
      </c>
      <c r="I1034" s="40">
        <v>1</v>
      </c>
      <c r="J1034" s="40">
        <v>0</v>
      </c>
      <c r="K1034" s="40">
        <v>0</v>
      </c>
      <c r="L1034" s="40">
        <v>0</v>
      </c>
      <c r="M1034" s="40">
        <v>0</v>
      </c>
      <c r="N1034" s="40">
        <v>0</v>
      </c>
      <c r="O1034" s="40">
        <v>128.57142857142858</v>
      </c>
      <c r="P1034" s="40">
        <v>47.368421052631582</v>
      </c>
      <c r="Q1034" s="40">
        <v>155.12820512820514</v>
      </c>
      <c r="R1034" s="40" t="str">
        <f t="shared" si="16"/>
        <v>11.07.19.120_119</v>
      </c>
      <c r="S1034" s="40" t="str">
        <f>VLOOKUP(Таблица1[[#This Row],[ИД]],R$1:S$971,2,FALSE)</f>
        <v>Рыба вяленая</v>
      </c>
      <c r="T1034" s="40" t="str">
        <f>VLOOKUP(Таблица1[[#This Row],[ОКЕИ]],'для единиц измирения'!$G$4:$H$1900,2,FALSE)</f>
        <v>тонн</v>
      </c>
      <c r="U1034" s="41" t="str">
        <f>LEFT(Таблица1[[#This Row],[ОКПД]],2)</f>
        <v>10</v>
      </c>
    </row>
    <row r="1035" spans="1:21" hidden="1" x14ac:dyDescent="0.25">
      <c r="A1035" s="43">
        <v>45078</v>
      </c>
      <c r="B1035" s="37" t="s">
        <v>17</v>
      </c>
      <c r="C1035" s="37">
        <v>53</v>
      </c>
      <c r="D1035" s="37">
        <v>10</v>
      </c>
      <c r="E1035" s="37" t="s">
        <v>20</v>
      </c>
      <c r="F1035" s="37">
        <v>168</v>
      </c>
      <c r="G1035" s="37" t="s">
        <v>298</v>
      </c>
      <c r="H1035" s="37" t="s">
        <v>144</v>
      </c>
      <c r="I1035" s="37">
        <v>3</v>
      </c>
      <c r="J1035" s="37">
        <v>3.26</v>
      </c>
      <c r="K1035" s="37">
        <v>2.6</v>
      </c>
      <c r="L1035" s="37"/>
      <c r="M1035" s="37">
        <v>16.559999999999999</v>
      </c>
      <c r="N1035" s="37">
        <v>16.943000000000001</v>
      </c>
      <c r="O1035" s="37">
        <v>125.38461538461539</v>
      </c>
      <c r="P1035" s="37">
        <v>110.13513513513513</v>
      </c>
      <c r="Q1035" s="37">
        <v>97.739479431033459</v>
      </c>
      <c r="R1035" s="40" t="str">
        <f t="shared" si="16"/>
        <v>10.51.52.110_168</v>
      </c>
      <c r="S1035" s="37" t="str">
        <f>VLOOKUP(Таблица1[[#This Row],[ИД]],R$1:S$971,2,FALSE)</f>
        <v>Изделия хлебобулочные длительного хранения, изделия хлебобулочные пониженной влажности, полуфабрикаты хлебобулочные</v>
      </c>
      <c r="T1035" s="37" t="str">
        <f>VLOOKUP(Таблица1[[#This Row],[ОКЕИ]],'для единиц измирения'!$G$4:$H$1900,2,FALSE)</f>
        <v>тонн</v>
      </c>
      <c r="U1035" s="38" t="str">
        <f>LEFT(Таблица1[[#This Row],[ОКПД]],2)</f>
        <v>10</v>
      </c>
    </row>
    <row r="1036" spans="1:21" hidden="1" x14ac:dyDescent="0.25">
      <c r="A1036" s="42">
        <v>45078</v>
      </c>
      <c r="B1036" s="40" t="s">
        <v>17</v>
      </c>
      <c r="C1036" s="40">
        <v>53</v>
      </c>
      <c r="D1036" s="40">
        <v>10</v>
      </c>
      <c r="E1036" s="40" t="s">
        <v>20</v>
      </c>
      <c r="F1036" s="40">
        <v>128</v>
      </c>
      <c r="G1036" s="40" t="s">
        <v>298</v>
      </c>
      <c r="H1036" s="40" t="s">
        <v>341</v>
      </c>
      <c r="I1036" s="40">
        <v>1</v>
      </c>
      <c r="J1036" s="40">
        <v>0</v>
      </c>
      <c r="K1036" s="40">
        <v>0</v>
      </c>
      <c r="L1036" s="40">
        <v>0</v>
      </c>
      <c r="M1036" s="40">
        <v>0</v>
      </c>
      <c r="N1036" s="40">
        <v>0</v>
      </c>
      <c r="O1036" s="40">
        <v>123.9667273199896</v>
      </c>
      <c r="P1036" s="40"/>
      <c r="Q1036" s="40"/>
      <c r="R1036" s="40" t="str">
        <f t="shared" si="16"/>
        <v>11.07.11.150_128</v>
      </c>
      <c r="S1036" s="40" t="str">
        <f>VLOOKUP(Таблица1[[#This Row],[ИД]],R$1:S$971,2,FALSE)</f>
        <v>Печенье сладкое</v>
      </c>
      <c r="T1036" s="40" t="str">
        <f>VLOOKUP(Таблица1[[#This Row],[ОКЕИ]],'для единиц измирения'!$G$4:$H$1900,2,FALSE)</f>
        <v>тонн</v>
      </c>
      <c r="U1036" s="41" t="str">
        <f>LEFT(Таблица1[[#This Row],[ОКПД]],2)</f>
        <v>10</v>
      </c>
    </row>
    <row r="1037" spans="1:21" hidden="1" x14ac:dyDescent="0.25">
      <c r="A1037" s="43">
        <v>45078</v>
      </c>
      <c r="B1037" s="37" t="s">
        <v>17</v>
      </c>
      <c r="C1037" s="37">
        <v>53</v>
      </c>
      <c r="D1037" s="37">
        <v>10</v>
      </c>
      <c r="E1037" s="37" t="s">
        <v>20</v>
      </c>
      <c r="F1037" s="37">
        <v>798</v>
      </c>
      <c r="G1037" s="37" t="s">
        <v>298</v>
      </c>
      <c r="H1037" s="37" t="s">
        <v>353</v>
      </c>
      <c r="I1037" s="37">
        <v>3</v>
      </c>
      <c r="J1037" s="37">
        <v>3.8029999999999999</v>
      </c>
      <c r="K1037" s="37">
        <v>3.218</v>
      </c>
      <c r="L1037" s="37"/>
      <c r="M1037" s="37">
        <v>12.472</v>
      </c>
      <c r="N1037" s="37"/>
      <c r="O1037" s="37">
        <v>118.17899316345556</v>
      </c>
      <c r="P1037" s="37"/>
      <c r="Q1037" s="37"/>
      <c r="R1037" s="40" t="str">
        <f t="shared" si="16"/>
        <v>17.23.13_798</v>
      </c>
      <c r="S1037" s="37" t="str">
        <f>VLOOKUP(Таблица1[[#This Row],[ИД]],R$1:S$971,2,FALSE)</f>
        <v>Пиво, кроме отходов пивоварения</v>
      </c>
      <c r="T1037" s="37" t="str">
        <f>VLOOKUP(Таблица1[[#This Row],[ОКЕИ]],'для единиц измирения'!$G$4:$H$1900,2,FALSE)</f>
        <v>тыс. дкл</v>
      </c>
      <c r="U1037" s="38" t="str">
        <f>LEFT(Таблица1[[#This Row],[ОКПД]],2)</f>
        <v>11</v>
      </c>
    </row>
    <row r="1038" spans="1:21" hidden="1" x14ac:dyDescent="0.25">
      <c r="A1038" s="42">
        <v>45078</v>
      </c>
      <c r="B1038" s="40" t="s">
        <v>17</v>
      </c>
      <c r="C1038" s="40">
        <v>53</v>
      </c>
      <c r="D1038" s="40">
        <v>10</v>
      </c>
      <c r="E1038" s="40" t="s">
        <v>20</v>
      </c>
      <c r="F1038" s="40">
        <v>169</v>
      </c>
      <c r="G1038" s="40" t="s">
        <v>298</v>
      </c>
      <c r="H1038" s="40" t="s">
        <v>302</v>
      </c>
      <c r="I1038" s="40">
        <v>1</v>
      </c>
      <c r="J1038" s="40">
        <v>0</v>
      </c>
      <c r="K1038" s="40">
        <v>0</v>
      </c>
      <c r="L1038" s="40">
        <v>0</v>
      </c>
      <c r="M1038" s="40">
        <v>0</v>
      </c>
      <c r="N1038" s="40">
        <v>0</v>
      </c>
      <c r="O1038" s="40">
        <v>112.5</v>
      </c>
      <c r="P1038" s="40">
        <v>117.39130434782609</v>
      </c>
      <c r="Q1038" s="40">
        <v>274.03846153846155</v>
      </c>
      <c r="R1038" s="40" t="str">
        <f t="shared" si="16"/>
        <v>05.10.10.142_169</v>
      </c>
      <c r="S1038" s="40" t="str">
        <f>VLOOKUP(Таблица1[[#This Row],[ИД]],R$1:S$971,2,FALSE)</f>
        <v>Мебель</v>
      </c>
      <c r="T1038" s="40" t="str">
        <f>VLOOKUP(Таблица1[[#This Row],[ОКЕИ]],'для единиц измирения'!$G$4:$H$1900,2,FALSE)</f>
        <v>тыс.руб</v>
      </c>
      <c r="U1038" s="41" t="str">
        <f>LEFT(Таблица1[[#This Row],[ОКПД]],2)</f>
        <v>31</v>
      </c>
    </row>
    <row r="1039" spans="1:21" hidden="1" x14ac:dyDescent="0.25">
      <c r="A1039" s="43">
        <v>45078</v>
      </c>
      <c r="B1039" s="37" t="s">
        <v>17</v>
      </c>
      <c r="C1039" s="37">
        <v>53</v>
      </c>
      <c r="D1039" s="37">
        <v>10</v>
      </c>
      <c r="E1039" s="37" t="s">
        <v>20</v>
      </c>
      <c r="F1039" s="37">
        <v>169</v>
      </c>
      <c r="G1039" s="37" t="s">
        <v>298</v>
      </c>
      <c r="H1039" s="37" t="s">
        <v>35</v>
      </c>
      <c r="I1039" s="37">
        <v>1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112.5</v>
      </c>
      <c r="P1039" s="37">
        <v>117.39130434782609</v>
      </c>
      <c r="Q1039" s="37">
        <v>274.03846153846155</v>
      </c>
      <c r="R1039" s="40" t="str">
        <f t="shared" si="16"/>
        <v>05.10.20.002.АГ_169</v>
      </c>
      <c r="S1039" s="37" t="str">
        <f>VLOOKUP(Таблица1[[#This Row],[ИД]],R$1:S$971,2,FALSE)</f>
        <v>Кровати деревянные</v>
      </c>
      <c r="T1039" s="37" t="str">
        <f>VLOOKUP(Таблица1[[#This Row],[ОКЕИ]],'для единиц измирения'!$G$4:$H$1900,2,FALSE)</f>
        <v>штук</v>
      </c>
      <c r="U1039" s="38" t="str">
        <f>LEFT(Таблица1[[#This Row],[ОКПД]],2)</f>
        <v>31</v>
      </c>
    </row>
    <row r="1040" spans="1:21" hidden="1" x14ac:dyDescent="0.25">
      <c r="A1040" s="42">
        <v>45078</v>
      </c>
      <c r="B1040" s="40" t="s">
        <v>17</v>
      </c>
      <c r="C1040" s="40">
        <v>53</v>
      </c>
      <c r="D1040" s="40">
        <v>10</v>
      </c>
      <c r="E1040" s="40" t="s">
        <v>20</v>
      </c>
      <c r="F1040" s="40">
        <v>169</v>
      </c>
      <c r="G1040" s="40" t="s">
        <v>298</v>
      </c>
      <c r="H1040" s="40" t="s">
        <v>30</v>
      </c>
      <c r="I1040" s="40">
        <v>1</v>
      </c>
      <c r="J1040" s="40">
        <v>0</v>
      </c>
      <c r="K1040" s="40">
        <v>0</v>
      </c>
      <c r="L1040" s="40">
        <v>0</v>
      </c>
      <c r="M1040" s="40">
        <v>0</v>
      </c>
      <c r="N1040" s="40">
        <v>0</v>
      </c>
      <c r="O1040" s="40">
        <v>112.5</v>
      </c>
      <c r="P1040" s="40">
        <v>117.39130434782609</v>
      </c>
      <c r="Q1040" s="40">
        <v>274.03846153846155</v>
      </c>
      <c r="R1040" s="40" t="str">
        <f t="shared" si="16"/>
        <v>05.10.10.140_169</v>
      </c>
      <c r="S1040" s="40" t="str">
        <f>VLOOKUP(Таблица1[[#This Row],[ИД]],R$1:S$971,2,FALSE)</f>
        <v>Электроэнергия, произведенная теплоэлектроцентралями (ТЭЦ) общего назначения</v>
      </c>
      <c r="T1040" s="40" t="str">
        <f>VLOOKUP(Таблица1[[#This Row],[ОКЕИ]],'для единиц измирения'!$G$4:$H$1900,2,FALSE)</f>
        <v>млн. кВт. ч</v>
      </c>
      <c r="U1040" s="41" t="str">
        <f>LEFT(Таблица1[[#This Row],[ОКПД]],2)</f>
        <v>35</v>
      </c>
    </row>
    <row r="1041" spans="1:21" hidden="1" x14ac:dyDescent="0.25">
      <c r="A1041" s="43">
        <v>45078</v>
      </c>
      <c r="B1041" s="37" t="s">
        <v>17</v>
      </c>
      <c r="C1041" s="37">
        <v>53</v>
      </c>
      <c r="D1041" s="37">
        <v>10</v>
      </c>
      <c r="E1041" s="37" t="s">
        <v>20</v>
      </c>
      <c r="F1041" s="37">
        <v>798</v>
      </c>
      <c r="G1041" s="37" t="s">
        <v>298</v>
      </c>
      <c r="H1041" s="37" t="s">
        <v>354</v>
      </c>
      <c r="I1041" s="37">
        <v>3</v>
      </c>
      <c r="J1041" s="37">
        <v>3.4830000000000001</v>
      </c>
      <c r="K1041" s="37">
        <v>3.117</v>
      </c>
      <c r="L1041" s="37"/>
      <c r="M1041" s="37">
        <v>11.996</v>
      </c>
      <c r="N1041" s="37"/>
      <c r="O1041" s="37">
        <v>111.74205967276227</v>
      </c>
      <c r="P1041" s="37"/>
      <c r="Q1041" s="37"/>
      <c r="R1041" s="40" t="str">
        <f t="shared" si="16"/>
        <v>17.23.13.140_798</v>
      </c>
      <c r="S1041" s="37" t="str">
        <f>VLOOKUP(Таблица1[[#This Row],[ИД]],R$1:S$971,2,FALSE)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041" s="37" t="str">
        <f>VLOOKUP(Таблица1[[#This Row],[ОКЕИ]],'для единиц измирения'!$G$4:$H$1900,2,FALSE)</f>
        <v>тыс.полу-литров</v>
      </c>
      <c r="U1041" s="38" t="str">
        <f>LEFT(Таблица1[[#This Row],[ОКПД]],2)</f>
        <v>11</v>
      </c>
    </row>
    <row r="1042" spans="1:21" hidden="1" x14ac:dyDescent="0.25">
      <c r="A1042" s="42">
        <v>45078</v>
      </c>
      <c r="B1042" s="40" t="s">
        <v>17</v>
      </c>
      <c r="C1042" s="40">
        <v>53</v>
      </c>
      <c r="D1042" s="40">
        <v>10</v>
      </c>
      <c r="E1042" s="40" t="s">
        <v>20</v>
      </c>
      <c r="F1042" s="40">
        <v>168</v>
      </c>
      <c r="G1042" s="40" t="s">
        <v>298</v>
      </c>
      <c r="H1042" s="40" t="s">
        <v>209</v>
      </c>
      <c r="I1042" s="40">
        <v>2</v>
      </c>
      <c r="J1042" s="40">
        <v>0</v>
      </c>
      <c r="K1042" s="40">
        <v>0</v>
      </c>
      <c r="L1042" s="40">
        <v>0</v>
      </c>
      <c r="M1042" s="40">
        <v>0</v>
      </c>
      <c r="N1042" s="40">
        <v>0</v>
      </c>
      <c r="O1042" s="40">
        <v>109.8360655737705</v>
      </c>
      <c r="P1042" s="40">
        <v>58.771929824561404</v>
      </c>
      <c r="Q1042" s="40">
        <v>70.669745958429559</v>
      </c>
      <c r="R1042" s="40" t="str">
        <f t="shared" si="16"/>
        <v>10.85.1_168</v>
      </c>
      <c r="S1042" s="40" t="str">
        <f>VLOOKUP(Таблица1[[#This Row],[ИД]],R$1:S$971,2,FALSE)</f>
        <v>Плодоовощные консервы</v>
      </c>
      <c r="T1042" s="40" t="str">
        <f>VLOOKUP(Таблица1[[#This Row],[ОКЕИ]],'для единиц измирения'!$G$4:$H$1900,2,FALSE)</f>
        <v>тыс.усл. банок</v>
      </c>
      <c r="U1042" s="41" t="str">
        <f>LEFT(Таблица1[[#This Row],[ОКПД]],2)</f>
        <v>10</v>
      </c>
    </row>
    <row r="1043" spans="1:21" hidden="1" x14ac:dyDescent="0.25">
      <c r="A1043" s="43">
        <v>45078</v>
      </c>
      <c r="B1043" s="37" t="s">
        <v>17</v>
      </c>
      <c r="C1043" s="37">
        <v>53</v>
      </c>
      <c r="D1043" s="37">
        <v>10</v>
      </c>
      <c r="E1043" s="37" t="s">
        <v>20</v>
      </c>
      <c r="F1043" s="37">
        <v>168</v>
      </c>
      <c r="G1043" s="37" t="s">
        <v>298</v>
      </c>
      <c r="H1043" s="37" t="s">
        <v>311</v>
      </c>
      <c r="I1043" s="37">
        <v>1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109.09090909090909</v>
      </c>
      <c r="P1043" s="37">
        <v>171.42857142857142</v>
      </c>
      <c r="Q1043" s="37">
        <v>248.27586206896552</v>
      </c>
      <c r="R1043" s="40" t="str">
        <f t="shared" si="16"/>
        <v>10.13.13_168</v>
      </c>
      <c r="S1043" s="37" t="str">
        <f>VLOOKUP(Таблица1[[#This Row],[ИД]],R$1:S$971,2,FALSE)</f>
        <v>Фрукты, ягоды и орехи, свежие или предварительно подвергнутые тепловой обработке, замороженные</v>
      </c>
      <c r="T1043" s="37" t="str">
        <f>VLOOKUP(Таблица1[[#This Row],[ОКЕИ]],'для единиц измирения'!$G$4:$H$1900,2,FALSE)</f>
        <v>тонн</v>
      </c>
      <c r="U1043" s="38" t="str">
        <f>LEFT(Таблица1[[#This Row],[ОКПД]],2)</f>
        <v>10</v>
      </c>
    </row>
    <row r="1044" spans="1:21" hidden="1" x14ac:dyDescent="0.25">
      <c r="A1044" s="42">
        <v>45078</v>
      </c>
      <c r="B1044" s="40" t="s">
        <v>17</v>
      </c>
      <c r="C1044" s="40">
        <v>53</v>
      </c>
      <c r="D1044" s="40">
        <v>10</v>
      </c>
      <c r="E1044" s="40" t="s">
        <v>20</v>
      </c>
      <c r="F1044" s="40">
        <v>119</v>
      </c>
      <c r="G1044" s="40" t="s">
        <v>298</v>
      </c>
      <c r="H1044" s="40" t="s">
        <v>221</v>
      </c>
      <c r="I1044" s="40">
        <v>2</v>
      </c>
      <c r="J1044" s="40">
        <v>0</v>
      </c>
      <c r="K1044" s="40">
        <v>0</v>
      </c>
      <c r="L1044" s="40">
        <v>0</v>
      </c>
      <c r="M1044" s="40">
        <v>0</v>
      </c>
      <c r="N1044" s="40">
        <v>0</v>
      </c>
      <c r="O1044" s="40">
        <v>109.01639344262296</v>
      </c>
      <c r="P1044" s="40">
        <v>21.875</v>
      </c>
      <c r="Q1044" s="40">
        <v>41.929824561403507</v>
      </c>
      <c r="R1044" s="40" t="str">
        <f t="shared" si="16"/>
        <v>11.07.19_119</v>
      </c>
      <c r="S1044" s="40" t="str">
        <f>VLOOKUP(Таблица1[[#This Row],[ИД]],R$1:S$971,2,FALSE)</f>
        <v>Филе морской рыбы мороженое</v>
      </c>
      <c r="T1044" s="40" t="str">
        <f>VLOOKUP(Таблица1[[#This Row],[ОКЕИ]],'для единиц измирения'!$G$4:$H$1900,2,FALSE)</f>
        <v>тонн</v>
      </c>
      <c r="U1044" s="41" t="str">
        <f>LEFT(Таблица1[[#This Row],[ОКПД]],2)</f>
        <v>10</v>
      </c>
    </row>
    <row r="1045" spans="1:21" hidden="1" x14ac:dyDescent="0.25">
      <c r="A1045" s="43">
        <v>45078</v>
      </c>
      <c r="B1045" s="37" t="s">
        <v>17</v>
      </c>
      <c r="C1045" s="37">
        <v>53</v>
      </c>
      <c r="D1045" s="37">
        <v>10</v>
      </c>
      <c r="E1045" s="37" t="s">
        <v>20</v>
      </c>
      <c r="F1045" s="37">
        <v>168</v>
      </c>
      <c r="G1045" s="37" t="s">
        <v>298</v>
      </c>
      <c r="H1045" s="37" t="s">
        <v>142</v>
      </c>
      <c r="I1045" s="37">
        <v>4</v>
      </c>
      <c r="J1045" s="37">
        <v>20.55</v>
      </c>
      <c r="K1045" s="37">
        <v>19.23</v>
      </c>
      <c r="L1045" s="37"/>
      <c r="M1045" s="37">
        <v>113.96</v>
      </c>
      <c r="N1045" s="37">
        <v>119.858</v>
      </c>
      <c r="O1045" s="37">
        <v>106.86427457098284</v>
      </c>
      <c r="P1045" s="37">
        <v>102.49376558603491</v>
      </c>
      <c r="Q1045" s="37">
        <v>95.079177026147605</v>
      </c>
      <c r="R1045" s="40" t="str">
        <f t="shared" si="16"/>
        <v>10.51.52.100_168</v>
      </c>
      <c r="S1045" s="37" t="str">
        <f>VLOOKUP(Таблица1[[#This Row],[ИД]],R$1:S$971,2,FALSE)</f>
        <v>Изделия кулинарные мясные, мясосодержащие и из мяса и субпродуктов птицы охлажденные, замороженные</v>
      </c>
      <c r="T1045" s="37" t="str">
        <f>VLOOKUP(Таблица1[[#This Row],[ОКЕИ]],'для единиц измирения'!$G$4:$H$1900,2,FALSE)</f>
        <v>тонн</v>
      </c>
      <c r="U1045" s="38" t="str">
        <f>LEFT(Таблица1[[#This Row],[ОКПД]],2)</f>
        <v>10</v>
      </c>
    </row>
    <row r="1046" spans="1:21" hidden="1" x14ac:dyDescent="0.25">
      <c r="A1046" s="42">
        <v>45078</v>
      </c>
      <c r="B1046" s="40" t="s">
        <v>17</v>
      </c>
      <c r="C1046" s="40">
        <v>53</v>
      </c>
      <c r="D1046" s="40">
        <v>10</v>
      </c>
      <c r="E1046" s="40" t="s">
        <v>20</v>
      </c>
      <c r="F1046" s="40">
        <v>119</v>
      </c>
      <c r="G1046" s="40" t="s">
        <v>298</v>
      </c>
      <c r="H1046" s="40" t="s">
        <v>227</v>
      </c>
      <c r="I1046" s="40">
        <v>1</v>
      </c>
      <c r="J1046" s="40">
        <v>0</v>
      </c>
      <c r="K1046" s="40">
        <v>0</v>
      </c>
      <c r="L1046" s="40">
        <v>0</v>
      </c>
      <c r="M1046" s="40">
        <v>0</v>
      </c>
      <c r="N1046" s="40">
        <v>0</v>
      </c>
      <c r="O1046" s="40">
        <v>106.48148148148148</v>
      </c>
      <c r="P1046" s="40">
        <v>20.17543859649123</v>
      </c>
      <c r="Q1046" s="40">
        <v>36.519607843137258</v>
      </c>
      <c r="R1046" s="40" t="str">
        <f t="shared" si="16"/>
        <v>11.07.19.190_119</v>
      </c>
      <c r="S1046" s="40" t="str">
        <f>VLOOKUP(Таблица1[[#This Row],[ИД]],R$1:S$971,2,FALSE)</f>
        <v>Творог (кроме зерненого и произведенного с использованием ультрафильтрации и сепарирования) без вкусовых компонентов</v>
      </c>
      <c r="T1046" s="40" t="str">
        <f>VLOOKUP(Таблица1[[#This Row],[ОКЕИ]],'для единиц измирения'!$G$4:$H$1900,2,FALSE)</f>
        <v>тонн</v>
      </c>
      <c r="U1046" s="41" t="str">
        <f>LEFT(Таблица1[[#This Row],[ОКПД]],2)</f>
        <v>10</v>
      </c>
    </row>
    <row r="1047" spans="1:21" hidden="1" x14ac:dyDescent="0.25">
      <c r="A1047" s="43">
        <v>45078</v>
      </c>
      <c r="B1047" s="37" t="s">
        <v>17</v>
      </c>
      <c r="C1047" s="37">
        <v>53</v>
      </c>
      <c r="D1047" s="37">
        <v>10</v>
      </c>
      <c r="E1047" s="37" t="s">
        <v>20</v>
      </c>
      <c r="F1047" s="37">
        <v>168</v>
      </c>
      <c r="G1047" s="37" t="s">
        <v>298</v>
      </c>
      <c r="H1047" s="37" t="s">
        <v>97</v>
      </c>
      <c r="I1047" s="37">
        <v>1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105.88235294117646</v>
      </c>
      <c r="P1047" s="37">
        <v>64.285714285714292</v>
      </c>
      <c r="Q1047" s="37">
        <v>16.106442577030812</v>
      </c>
      <c r="R1047" s="40" t="str">
        <f t="shared" si="16"/>
        <v>10.20.23.123_168</v>
      </c>
      <c r="S1047" s="37" t="str">
        <f>VLOOKUP(Таблица1[[#This Row],[ИД]],R$1:S$971,2,FALSE)</f>
        <v>Рыба сушеная</v>
      </c>
      <c r="T1047" s="37" t="str">
        <f>VLOOKUP(Таблица1[[#This Row],[ОКЕИ]],'для единиц измирения'!$G$4:$H$1900,2,FALSE)</f>
        <v>тонн</v>
      </c>
      <c r="U1047" s="38" t="str">
        <f>LEFT(Таблица1[[#This Row],[ОКПД]],2)</f>
        <v>10</v>
      </c>
    </row>
    <row r="1048" spans="1:21" hidden="1" x14ac:dyDescent="0.25">
      <c r="A1048" s="42">
        <v>45078</v>
      </c>
      <c r="B1048" s="40" t="s">
        <v>17</v>
      </c>
      <c r="C1048" s="40">
        <v>53</v>
      </c>
      <c r="D1048" s="40">
        <v>10</v>
      </c>
      <c r="E1048" s="40" t="s">
        <v>20</v>
      </c>
      <c r="F1048" s="40">
        <v>168</v>
      </c>
      <c r="G1048" s="40" t="s">
        <v>298</v>
      </c>
      <c r="H1048" s="40" t="s">
        <v>139</v>
      </c>
      <c r="I1048" s="40">
        <v>4</v>
      </c>
      <c r="J1048" s="40">
        <v>26.19</v>
      </c>
      <c r="K1048" s="40">
        <v>24.97</v>
      </c>
      <c r="L1048" s="40"/>
      <c r="M1048" s="40">
        <v>150.49</v>
      </c>
      <c r="N1048" s="40">
        <v>157.74</v>
      </c>
      <c r="O1048" s="40">
        <v>104.88586303564277</v>
      </c>
      <c r="P1048" s="40">
        <v>100.15296367112811</v>
      </c>
      <c r="Q1048" s="40">
        <v>95.403829085837458</v>
      </c>
      <c r="R1048" s="40" t="str">
        <f t="shared" si="16"/>
        <v>10.51.52_168</v>
      </c>
      <c r="S1048" s="40" t="str">
        <f>VLOOKUP(Таблица1[[#This Row],[ИД]],R$1:S$971,2,FALSE)</f>
        <v>Рыба и филе морских рыб горячего копчения (кроме сельди)</v>
      </c>
      <c r="T1048" s="40" t="str">
        <f>VLOOKUP(Таблица1[[#This Row],[ОКЕИ]],'для единиц измирения'!$G$4:$H$1900,2,FALSE)</f>
        <v>тонн</v>
      </c>
      <c r="U1048" s="41" t="str">
        <f>LEFT(Таблица1[[#This Row],[ОКПД]],2)</f>
        <v>10</v>
      </c>
    </row>
    <row r="1049" spans="1:21" hidden="1" x14ac:dyDescent="0.25">
      <c r="A1049" s="43">
        <v>45078</v>
      </c>
      <c r="B1049" s="37" t="s">
        <v>17</v>
      </c>
      <c r="C1049" s="37">
        <v>53</v>
      </c>
      <c r="D1049" s="37">
        <v>10</v>
      </c>
      <c r="E1049" s="37" t="s">
        <v>20</v>
      </c>
      <c r="F1049" s="37">
        <v>168</v>
      </c>
      <c r="G1049" s="37" t="s">
        <v>298</v>
      </c>
      <c r="H1049" s="37" t="s">
        <v>177</v>
      </c>
      <c r="I1049" s="37">
        <v>12</v>
      </c>
      <c r="J1049" s="37">
        <v>149.1</v>
      </c>
      <c r="K1049" s="37">
        <v>143.33500000000001</v>
      </c>
      <c r="L1049" s="37"/>
      <c r="M1049" s="37">
        <v>843.88499999999999</v>
      </c>
      <c r="N1049" s="37">
        <v>854.67200000000003</v>
      </c>
      <c r="O1049" s="37">
        <v>104.02204625527609</v>
      </c>
      <c r="P1049" s="37">
        <v>105.04438495138791</v>
      </c>
      <c r="Q1049" s="37">
        <v>98.737878390774469</v>
      </c>
      <c r="R1049" s="40" t="str">
        <f t="shared" si="16"/>
        <v>10.71.11.110_168</v>
      </c>
      <c r="S1049" s="37" t="str">
        <f>VLOOKUP(Таблица1[[#This Row],[ИД]],R$1:S$971,2,FALSE)</f>
        <v>Беспозвоночные водные мороженые, сушеные, соленые или в рассоле, копченые прочие</v>
      </c>
      <c r="T1049" s="37" t="str">
        <f>VLOOKUP(Таблица1[[#This Row],[ОКЕИ]],'для единиц измирения'!$G$4:$H$1900,2,FALSE)</f>
        <v>тонн</v>
      </c>
      <c r="U1049" s="38" t="str">
        <f>LEFT(Таблица1[[#This Row],[ОКПД]],2)</f>
        <v>10</v>
      </c>
    </row>
    <row r="1050" spans="1:21" hidden="1" x14ac:dyDescent="0.25">
      <c r="A1050" s="42">
        <v>45078</v>
      </c>
      <c r="B1050" s="40" t="s">
        <v>17</v>
      </c>
      <c r="C1050" s="40">
        <v>53</v>
      </c>
      <c r="D1050" s="40">
        <v>10</v>
      </c>
      <c r="E1050" s="40" t="s">
        <v>20</v>
      </c>
      <c r="F1050" s="40">
        <v>168</v>
      </c>
      <c r="G1050" s="40" t="s">
        <v>298</v>
      </c>
      <c r="H1050" s="40" t="s">
        <v>55</v>
      </c>
      <c r="I1050" s="40">
        <v>4</v>
      </c>
      <c r="J1050" s="40">
        <v>10.71</v>
      </c>
      <c r="K1050" s="40">
        <v>10.47</v>
      </c>
      <c r="L1050" s="40"/>
      <c r="M1050" s="40">
        <v>58.1</v>
      </c>
      <c r="N1050" s="40">
        <v>62.09</v>
      </c>
      <c r="O1050" s="40">
        <v>102.29226361031519</v>
      </c>
      <c r="P1050" s="40">
        <v>97.987191216834404</v>
      </c>
      <c r="Q1050" s="40">
        <v>93.573844419391207</v>
      </c>
      <c r="R1050" s="40" t="str">
        <f t="shared" si="16"/>
        <v>10.13.14.700_168</v>
      </c>
      <c r="S1050" s="40" t="str">
        <f>VLOOKUP(Таблица1[[#This Row],[ИД]],R$1:S$971,2,FALSE)</f>
        <v>Продукция молочная, не включенная в другие группировки</v>
      </c>
      <c r="T1050" s="40" t="str">
        <f>VLOOKUP(Таблица1[[#This Row],[ОКЕИ]],'для единиц измирения'!$G$4:$H$1900,2,FALSE)</f>
        <v>тонн</v>
      </c>
      <c r="U1050" s="41" t="str">
        <f>LEFT(Таблица1[[#This Row],[ОКПД]],2)</f>
        <v>10</v>
      </c>
    </row>
    <row r="1051" spans="1:21" hidden="1" x14ac:dyDescent="0.25">
      <c r="A1051" s="43">
        <v>45078</v>
      </c>
      <c r="B1051" s="37" t="s">
        <v>17</v>
      </c>
      <c r="C1051" s="37">
        <v>53</v>
      </c>
      <c r="D1051" s="37">
        <v>10</v>
      </c>
      <c r="E1051" s="37" t="s">
        <v>20</v>
      </c>
      <c r="F1051" s="37">
        <v>168</v>
      </c>
      <c r="G1051" s="37" t="s">
        <v>298</v>
      </c>
      <c r="H1051" s="37" t="s">
        <v>175</v>
      </c>
      <c r="I1051" s="37">
        <v>13</v>
      </c>
      <c r="J1051" s="37">
        <v>170.48400000000001</v>
      </c>
      <c r="K1051" s="37">
        <v>169.33699999999999</v>
      </c>
      <c r="L1051" s="37"/>
      <c r="M1051" s="37">
        <v>990.35299999999995</v>
      </c>
      <c r="N1051" s="37">
        <v>1002.208</v>
      </c>
      <c r="O1051" s="37">
        <v>100.67734753775017</v>
      </c>
      <c r="P1051" s="37">
        <v>103.44275226017838</v>
      </c>
      <c r="Q1051" s="37">
        <v>98.817111817107829</v>
      </c>
      <c r="R1051" s="40" t="str">
        <f t="shared" si="16"/>
        <v>10.71.11.100_168</v>
      </c>
      <c r="S1051" s="37" t="str">
        <f>VLOOKUP(Таблица1[[#This Row],[ИД]],R$1:S$971,2,FALSE)</f>
        <v>Хлеб недлительного хранения</v>
      </c>
      <c r="T1051" s="37" t="str">
        <f>VLOOKUP(Таблица1[[#This Row],[ОКЕИ]],'для единиц измирения'!$G$4:$H$1900,2,FALSE)</f>
        <v>тонн</v>
      </c>
      <c r="U1051" s="38" t="str">
        <f>LEFT(Таблица1[[#This Row],[ОКПД]],2)</f>
        <v>10</v>
      </c>
    </row>
    <row r="1052" spans="1:21" hidden="1" x14ac:dyDescent="0.25">
      <c r="A1052" s="42">
        <v>45078</v>
      </c>
      <c r="B1052" s="40" t="s">
        <v>17</v>
      </c>
      <c r="C1052" s="40">
        <v>53</v>
      </c>
      <c r="D1052" s="40">
        <v>10</v>
      </c>
      <c r="E1052" s="40" t="s">
        <v>20</v>
      </c>
      <c r="F1052" s="40">
        <v>168</v>
      </c>
      <c r="G1052" s="40" t="s">
        <v>298</v>
      </c>
      <c r="H1052" s="40" t="s">
        <v>169</v>
      </c>
      <c r="I1052" s="40">
        <v>13</v>
      </c>
      <c r="J1052" s="40">
        <v>170.66399999999999</v>
      </c>
      <c r="K1052" s="40">
        <v>169.58699999999999</v>
      </c>
      <c r="L1052" s="40"/>
      <c r="M1052" s="40">
        <v>991.803</v>
      </c>
      <c r="N1052" s="40">
        <v>1003.128</v>
      </c>
      <c r="O1052" s="40">
        <v>100.6350722637938</v>
      </c>
      <c r="P1052" s="40">
        <v>103.43899630280623</v>
      </c>
      <c r="Q1052" s="40">
        <v>98.871031413737825</v>
      </c>
      <c r="R1052" s="40" t="str">
        <f t="shared" si="16"/>
        <v>10.71.11_168</v>
      </c>
      <c r="S1052" s="40" t="str">
        <f>VLOOKUP(Таблица1[[#This Row],[ИД]],R$1:S$971,2,FALSE)</f>
        <v>Мебель деревянная для спальни</v>
      </c>
      <c r="T1052" s="40" t="str">
        <f>VLOOKUP(Таблица1[[#This Row],[ОКЕИ]],'для единиц измирения'!$G$4:$H$1900,2,FALSE)</f>
        <v>штук</v>
      </c>
      <c r="U1052" s="41" t="str">
        <f>LEFT(Таблица1[[#This Row],[ОКПД]],2)</f>
        <v>31</v>
      </c>
    </row>
    <row r="1053" spans="1:21" hidden="1" x14ac:dyDescent="0.25">
      <c r="A1053" s="43">
        <v>45078</v>
      </c>
      <c r="B1053" s="37" t="s">
        <v>17</v>
      </c>
      <c r="C1053" s="37">
        <v>53</v>
      </c>
      <c r="D1053" s="37">
        <v>10</v>
      </c>
      <c r="E1053" s="37" t="s">
        <v>20</v>
      </c>
      <c r="F1053" s="37">
        <v>168</v>
      </c>
      <c r="G1053" s="37" t="s">
        <v>298</v>
      </c>
      <c r="H1053" s="37" t="s">
        <v>172</v>
      </c>
      <c r="I1053" s="37">
        <v>13</v>
      </c>
      <c r="J1053" s="37">
        <v>170.78399999999999</v>
      </c>
      <c r="K1053" s="37">
        <v>169.70699999999999</v>
      </c>
      <c r="L1053" s="37"/>
      <c r="M1053" s="37">
        <v>992.25300000000004</v>
      </c>
      <c r="N1053" s="37">
        <v>1003.718</v>
      </c>
      <c r="O1053" s="37">
        <v>100.63462320352136</v>
      </c>
      <c r="P1053" s="37">
        <v>103.47409875795213</v>
      </c>
      <c r="Q1053" s="37">
        <v>98.857746897036819</v>
      </c>
      <c r="R1053" s="40" t="str">
        <f t="shared" si="16"/>
        <v>10.71.11.003.АГ_168</v>
      </c>
      <c r="S1053" s="37" t="str">
        <f>VLOOKUP(Таблица1[[#This Row],[ИД]],R$1:S$971,2,FALSE)</f>
        <v>Уголь каменный</v>
      </c>
      <c r="T1053" s="37" t="str">
        <f>VLOOKUP(Таблица1[[#This Row],[ОКЕИ]],'для единиц измирения'!$G$4:$H$1900,2,FALSE)</f>
        <v>тыс. тонн</v>
      </c>
      <c r="U1053" s="38" t="str">
        <f>LEFT(Таблица1[[#This Row],[ОКПД]],2)</f>
        <v>05</v>
      </c>
    </row>
    <row r="1054" spans="1:21" hidden="1" x14ac:dyDescent="0.25">
      <c r="A1054" s="42">
        <v>45078</v>
      </c>
      <c r="B1054" s="40" t="s">
        <v>17</v>
      </c>
      <c r="C1054" s="40">
        <v>53</v>
      </c>
      <c r="D1054" s="40">
        <v>10</v>
      </c>
      <c r="E1054" s="40" t="s">
        <v>20</v>
      </c>
      <c r="F1054" s="40">
        <v>168</v>
      </c>
      <c r="G1054" s="40" t="s">
        <v>298</v>
      </c>
      <c r="H1054" s="40" t="s">
        <v>148</v>
      </c>
      <c r="I1054" s="40">
        <v>4</v>
      </c>
      <c r="J1054" s="40">
        <v>14.01</v>
      </c>
      <c r="K1054" s="40">
        <v>14</v>
      </c>
      <c r="L1054" s="40"/>
      <c r="M1054" s="40">
        <v>80.459999999999994</v>
      </c>
      <c r="N1054" s="40">
        <v>85.209000000000003</v>
      </c>
      <c r="O1054" s="40">
        <v>100.07142857142857</v>
      </c>
      <c r="P1054" s="40">
        <v>95.501022494887522</v>
      </c>
      <c r="Q1054" s="40">
        <v>94.426645072703593</v>
      </c>
      <c r="R1054" s="40" t="str">
        <f t="shared" si="16"/>
        <v>10.51.52.140_168</v>
      </c>
      <c r="S1054" s="40" t="str">
        <f>VLOOKUP(Таблица1[[#This Row],[ИД]],R$1:S$971,2,FALSE)</f>
        <v>Йогурт</v>
      </c>
      <c r="T1054" s="40" t="str">
        <f>VLOOKUP(Таблица1[[#This Row],[ОКЕИ]],'для единиц измирения'!$G$4:$H$1900,2,FALSE)</f>
        <v>тонн</v>
      </c>
      <c r="U1054" s="41" t="str">
        <f>LEFT(Таблица1[[#This Row],[ОКПД]],2)</f>
        <v>10</v>
      </c>
    </row>
    <row r="1055" spans="1:21" hidden="1" x14ac:dyDescent="0.25">
      <c r="A1055" s="43">
        <v>45078</v>
      </c>
      <c r="B1055" s="37" t="s">
        <v>17</v>
      </c>
      <c r="C1055" s="37">
        <v>53</v>
      </c>
      <c r="D1055" s="37">
        <v>10</v>
      </c>
      <c r="E1055" s="37" t="s">
        <v>20</v>
      </c>
      <c r="F1055" s="37">
        <v>168</v>
      </c>
      <c r="G1055" s="37" t="s">
        <v>298</v>
      </c>
      <c r="H1055" s="37" t="s">
        <v>158</v>
      </c>
      <c r="I1055" s="37">
        <v>1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100</v>
      </c>
      <c r="P1055" s="37">
        <v>80.434782608695656</v>
      </c>
      <c r="Q1055" s="37">
        <v>82.666666666666671</v>
      </c>
      <c r="R1055" s="40" t="str">
        <f t="shared" si="16"/>
        <v>10.51.55.110_168</v>
      </c>
      <c r="S1055" s="37" t="str">
        <f>VLOOKUP(Таблица1[[#This Row],[ИД]],R$1:S$971,2,FALSE)</f>
        <v>Сыворотка</v>
      </c>
      <c r="T1055" s="37" t="str">
        <f>VLOOKUP(Таблица1[[#This Row],[ОКЕИ]],'для единиц измирения'!$G$4:$H$1900,2,FALSE)</f>
        <v>тонн</v>
      </c>
      <c r="U1055" s="38" t="str">
        <f>LEFT(Таблица1[[#This Row],[ОКПД]],2)</f>
        <v>10</v>
      </c>
    </row>
    <row r="1056" spans="1:21" hidden="1" x14ac:dyDescent="0.25">
      <c r="A1056" s="42">
        <v>45078</v>
      </c>
      <c r="B1056" s="40" t="s">
        <v>17</v>
      </c>
      <c r="C1056" s="40">
        <v>53</v>
      </c>
      <c r="D1056" s="40">
        <v>10</v>
      </c>
      <c r="E1056" s="40" t="s">
        <v>20</v>
      </c>
      <c r="F1056" s="40">
        <v>168</v>
      </c>
      <c r="G1056" s="40" t="s">
        <v>298</v>
      </c>
      <c r="H1056" s="40" t="s">
        <v>200</v>
      </c>
      <c r="I1056" s="40">
        <v>1</v>
      </c>
      <c r="J1056" s="40">
        <v>0</v>
      </c>
      <c r="K1056" s="40">
        <v>0</v>
      </c>
      <c r="L1056" s="40">
        <v>0</v>
      </c>
      <c r="M1056" s="40">
        <v>0</v>
      </c>
      <c r="N1056" s="40">
        <v>0</v>
      </c>
      <c r="O1056" s="40">
        <v>100</v>
      </c>
      <c r="P1056" s="40"/>
      <c r="Q1056" s="40"/>
      <c r="R1056" s="40" t="str">
        <f t="shared" si="16"/>
        <v>10.73.1_168</v>
      </c>
      <c r="S1056" s="40" t="str">
        <f>VLOOKUP(Таблица1[[#This Row],[ИД]],R$1:S$971,2,FALSE)</f>
        <v>Изделия хлебобулочные специализированные, в том числе диетические, а также обогащенные микронутриентами</v>
      </c>
      <c r="T1056" s="40" t="str">
        <f>VLOOKUP(Таблица1[[#This Row],[ОКЕИ]],'для единиц измирения'!$G$4:$H$1900,2,FALSE)</f>
        <v>тонн</v>
      </c>
      <c r="U1056" s="41" t="str">
        <f>LEFT(Таблица1[[#This Row],[ОКПД]],2)</f>
        <v>10</v>
      </c>
    </row>
    <row r="1057" spans="1:21" hidden="1" x14ac:dyDescent="0.25">
      <c r="A1057" s="43">
        <v>45078</v>
      </c>
      <c r="B1057" s="37" t="s">
        <v>17</v>
      </c>
      <c r="C1057" s="37">
        <v>53</v>
      </c>
      <c r="D1057" s="37">
        <v>10</v>
      </c>
      <c r="E1057" s="37" t="s">
        <v>20</v>
      </c>
      <c r="F1057" s="37">
        <v>169</v>
      </c>
      <c r="G1057" s="37" t="s">
        <v>298</v>
      </c>
      <c r="H1057" s="37" t="s">
        <v>38</v>
      </c>
      <c r="I1057" s="37">
        <v>1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100</v>
      </c>
      <c r="P1057" s="37">
        <v>468.75</v>
      </c>
      <c r="Q1057" s="37">
        <v>502.91970802919707</v>
      </c>
      <c r="R1057" s="40" t="str">
        <f t="shared" si="16"/>
        <v>05.20.10.110_169</v>
      </c>
      <c r="S1057" s="37" t="str">
        <f>VLOOKUP(Таблица1[[#This Row],[ИД]],R$1:S$971,2,FALSE)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57" s="37" t="str">
        <f>VLOOKUP(Таблица1[[#This Row],[ОКЕИ]],'для единиц измирения'!$G$4:$H$1900,2,FALSE)</f>
        <v>тыс.полу-литров</v>
      </c>
      <c r="U1057" s="38" t="str">
        <f>LEFT(Таблица1[[#This Row],[ОКПД]],2)</f>
        <v>11</v>
      </c>
    </row>
    <row r="1058" spans="1:21" hidden="1" x14ac:dyDescent="0.25">
      <c r="A1058" s="42">
        <v>45078</v>
      </c>
      <c r="B1058" s="40" t="s">
        <v>17</v>
      </c>
      <c r="C1058" s="40">
        <v>53</v>
      </c>
      <c r="D1058" s="40">
        <v>10</v>
      </c>
      <c r="E1058" s="40" t="s">
        <v>20</v>
      </c>
      <c r="F1058" s="40">
        <v>168</v>
      </c>
      <c r="G1058" s="40" t="s">
        <v>298</v>
      </c>
      <c r="H1058" s="40" t="s">
        <v>189</v>
      </c>
      <c r="I1058" s="40">
        <v>2</v>
      </c>
      <c r="J1058" s="40">
        <v>0</v>
      </c>
      <c r="K1058" s="40">
        <v>0</v>
      </c>
      <c r="L1058" s="40">
        <v>0</v>
      </c>
      <c r="M1058" s="40">
        <v>0</v>
      </c>
      <c r="N1058" s="40">
        <v>0</v>
      </c>
      <c r="O1058" s="40">
        <v>100</v>
      </c>
      <c r="P1058" s="40">
        <v>200</v>
      </c>
      <c r="Q1058" s="40">
        <v>76.271186440677965</v>
      </c>
      <c r="R1058" s="40" t="str">
        <f t="shared" si="16"/>
        <v>10.72.11.001.АГ_168</v>
      </c>
      <c r="S1058" s="40" t="str">
        <f>VLOOKUP(Таблица1[[#This Row],[ИД]],R$1:S$971,2,FALSE)</f>
        <v>Растворы строительные</v>
      </c>
      <c r="T1058" s="40" t="str">
        <f>VLOOKUP(Таблица1[[#This Row],[ОКЕИ]],'для единиц измирения'!$G$4:$H$1900,2,FALSE)</f>
        <v>тыс.м3</v>
      </c>
      <c r="U1058" s="41" t="str">
        <f>LEFT(Таблица1[[#This Row],[ОКПД]],2)</f>
        <v>23</v>
      </c>
    </row>
    <row r="1059" spans="1:21" hidden="1" x14ac:dyDescent="0.25">
      <c r="A1059" s="43">
        <v>45078</v>
      </c>
      <c r="B1059" s="37" t="s">
        <v>17</v>
      </c>
      <c r="C1059" s="37">
        <v>53</v>
      </c>
      <c r="D1059" s="37">
        <v>10</v>
      </c>
      <c r="E1059" s="37" t="s">
        <v>20</v>
      </c>
      <c r="F1059" s="37">
        <v>168</v>
      </c>
      <c r="G1059" s="37" t="s">
        <v>298</v>
      </c>
      <c r="H1059" s="37" t="s">
        <v>202</v>
      </c>
      <c r="I1059" s="37">
        <v>1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100</v>
      </c>
      <c r="P1059" s="37"/>
      <c r="Q1059" s="37"/>
      <c r="R1059" s="40" t="str">
        <f t="shared" si="16"/>
        <v>10.73.11_168</v>
      </c>
      <c r="S1059" s="37" t="str">
        <f>VLOOKUP(Таблица1[[#This Row],[ИД]],R$1:S$971,2,FALSE)</f>
        <v>Мебель кухонная</v>
      </c>
      <c r="T1059" s="37" t="str">
        <f>VLOOKUP(Таблица1[[#This Row],[ОКЕИ]],'для единиц измирения'!$G$4:$H$1900,2,FALSE)</f>
        <v>тыс.руб</v>
      </c>
      <c r="U1059" s="38" t="str">
        <f>LEFT(Таблица1[[#This Row],[ОКПД]],2)</f>
        <v>31</v>
      </c>
    </row>
    <row r="1060" spans="1:21" hidden="1" x14ac:dyDescent="0.25">
      <c r="A1060" s="42">
        <v>45078</v>
      </c>
      <c r="B1060" s="40" t="s">
        <v>17</v>
      </c>
      <c r="C1060" s="40">
        <v>53</v>
      </c>
      <c r="D1060" s="40">
        <v>10</v>
      </c>
      <c r="E1060" s="40" t="s">
        <v>20</v>
      </c>
      <c r="F1060" s="40">
        <v>168</v>
      </c>
      <c r="G1060" s="40" t="s">
        <v>298</v>
      </c>
      <c r="H1060" s="40" t="s">
        <v>179</v>
      </c>
      <c r="I1060" s="40">
        <v>10</v>
      </c>
      <c r="J1060" s="40">
        <v>11.954000000000001</v>
      </c>
      <c r="K1060" s="40">
        <v>12.02</v>
      </c>
      <c r="L1060" s="40"/>
      <c r="M1060" s="40">
        <v>70.043999999999997</v>
      </c>
      <c r="N1060" s="40">
        <v>66.902000000000001</v>
      </c>
      <c r="O1060" s="40">
        <v>99.450915141430954</v>
      </c>
      <c r="P1060" s="40">
        <v>112.03373945641987</v>
      </c>
      <c r="Q1060" s="40">
        <v>104.69642163164031</v>
      </c>
      <c r="R1060" s="40" t="str">
        <f t="shared" si="16"/>
        <v>10.71.11.120_168</v>
      </c>
      <c r="S1060" s="40" t="str">
        <f>VLOOKUP(Таблица1[[#This Row],[ИД]],R$1:S$971,2,FALSE)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060" s="40" t="str">
        <f>VLOOKUP(Таблица1[[#This Row],[ОКЕИ]],'для единиц измирения'!$G$4:$H$1900,2,FALSE)</f>
        <v>Тысяча штук</v>
      </c>
      <c r="U1060" s="41" t="str">
        <f>LEFT(Таблица1[[#This Row],[ОКПД]],2)</f>
        <v>17</v>
      </c>
    </row>
    <row r="1061" spans="1:21" hidden="1" x14ac:dyDescent="0.25">
      <c r="A1061" s="43">
        <v>45078</v>
      </c>
      <c r="B1061" s="37" t="s">
        <v>17</v>
      </c>
      <c r="C1061" s="37">
        <v>53</v>
      </c>
      <c r="D1061" s="37">
        <v>10</v>
      </c>
      <c r="E1061" s="37" t="s">
        <v>20</v>
      </c>
      <c r="F1061" s="37">
        <v>168</v>
      </c>
      <c r="G1061" s="37" t="s">
        <v>298</v>
      </c>
      <c r="H1061" s="37" t="s">
        <v>137</v>
      </c>
      <c r="I1061" s="37">
        <v>3</v>
      </c>
      <c r="J1061" s="37">
        <v>3.6</v>
      </c>
      <c r="K1061" s="37">
        <v>3.63</v>
      </c>
      <c r="L1061" s="37"/>
      <c r="M1061" s="37">
        <v>22.7</v>
      </c>
      <c r="N1061" s="37">
        <v>22.157</v>
      </c>
      <c r="O1061" s="37">
        <v>99.173553719008268</v>
      </c>
      <c r="P1061" s="37">
        <v>103.44827586206897</v>
      </c>
      <c r="Q1061" s="37">
        <v>102.45069278331904</v>
      </c>
      <c r="R1061" s="40" t="str">
        <f t="shared" si="16"/>
        <v>10.51.40.310_168</v>
      </c>
      <c r="S1061" s="37" t="str">
        <f>VLOOKUP(Таблица1[[#This Row],[ИД]],R$1:S$971,2,FALSE)</f>
        <v>Продукты из мяса и мяса птицы</v>
      </c>
      <c r="T1061" s="37" t="str">
        <f>VLOOKUP(Таблица1[[#This Row],[ОКЕИ]],'для единиц измирения'!$G$4:$H$1900,2,FALSE)</f>
        <v>тонн</v>
      </c>
      <c r="U1061" s="38" t="str">
        <f>LEFT(Таблица1[[#This Row],[ОКПД]],2)</f>
        <v>10</v>
      </c>
    </row>
    <row r="1062" spans="1:21" hidden="1" x14ac:dyDescent="0.25">
      <c r="A1062" s="42">
        <v>45078</v>
      </c>
      <c r="B1062" s="40" t="s">
        <v>17</v>
      </c>
      <c r="C1062" s="40">
        <v>53</v>
      </c>
      <c r="D1062" s="40">
        <v>10</v>
      </c>
      <c r="E1062" s="40" t="s">
        <v>20</v>
      </c>
      <c r="F1062" s="40">
        <v>168</v>
      </c>
      <c r="G1062" s="40" t="s">
        <v>298</v>
      </c>
      <c r="H1062" s="40" t="s">
        <v>155</v>
      </c>
      <c r="I1062" s="40">
        <v>1</v>
      </c>
      <c r="J1062" s="40">
        <v>0</v>
      </c>
      <c r="K1062" s="40">
        <v>0</v>
      </c>
      <c r="L1062" s="40">
        <v>0</v>
      </c>
      <c r="M1062" s="40">
        <v>0</v>
      </c>
      <c r="N1062" s="40">
        <v>0</v>
      </c>
      <c r="O1062" s="40">
        <v>99.038461538461533</v>
      </c>
      <c r="P1062" s="40">
        <v>93.63636363636364</v>
      </c>
      <c r="Q1062" s="40">
        <v>109.01960784313725</v>
      </c>
      <c r="R1062" s="40" t="str">
        <f t="shared" si="16"/>
        <v>10.51.55_168</v>
      </c>
      <c r="S1062" s="40" t="str">
        <f>VLOOKUP(Таблица1[[#This Row],[ИД]],R$1:S$971,2,FALSE)</f>
        <v>Продукты из мяса птицы</v>
      </c>
      <c r="T1062" s="40" t="str">
        <f>VLOOKUP(Таблица1[[#This Row],[ОКЕИ]],'для единиц измирения'!$G$4:$H$1900,2,FALSE)</f>
        <v>тонн</v>
      </c>
      <c r="U1062" s="41" t="str">
        <f>LEFT(Таблица1[[#This Row],[ОКПД]],2)</f>
        <v>10</v>
      </c>
    </row>
    <row r="1063" spans="1:21" hidden="1" x14ac:dyDescent="0.25">
      <c r="A1063" s="43">
        <v>45078</v>
      </c>
      <c r="B1063" s="37" t="s">
        <v>17</v>
      </c>
      <c r="C1063" s="37">
        <v>53</v>
      </c>
      <c r="D1063" s="37">
        <v>10</v>
      </c>
      <c r="E1063" s="37" t="s">
        <v>20</v>
      </c>
      <c r="F1063" s="37">
        <v>168</v>
      </c>
      <c r="G1063" s="37" t="s">
        <v>298</v>
      </c>
      <c r="H1063" s="37" t="s">
        <v>332</v>
      </c>
      <c r="I1063" s="37">
        <v>1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98.507462686567166</v>
      </c>
      <c r="P1063" s="37">
        <v>103.125</v>
      </c>
      <c r="Q1063" s="37">
        <v>129.82456140350877</v>
      </c>
      <c r="R1063" s="40" t="str">
        <f t="shared" si="16"/>
        <v>10.51.55.120_168</v>
      </c>
      <c r="S1063" s="37" t="str">
        <f>VLOOKUP(Таблица1[[#This Row],[ИД]],R$1:S$971,2,FALSE)</f>
        <v>Творог зерненый без вкусовых компонентов</v>
      </c>
      <c r="T1063" s="37" t="str">
        <f>VLOOKUP(Таблица1[[#This Row],[ОКЕИ]],'для единиц измирения'!$G$4:$H$1900,2,FALSE)</f>
        <v>тонн</v>
      </c>
      <c r="U1063" s="38" t="str">
        <f>LEFT(Таблица1[[#This Row],[ОКПД]],2)</f>
        <v>10</v>
      </c>
    </row>
    <row r="1064" spans="1:21" hidden="1" x14ac:dyDescent="0.25">
      <c r="A1064" s="42">
        <v>45078</v>
      </c>
      <c r="B1064" s="40" t="s">
        <v>17</v>
      </c>
      <c r="C1064" s="40">
        <v>53</v>
      </c>
      <c r="D1064" s="40">
        <v>10</v>
      </c>
      <c r="E1064" s="40" t="s">
        <v>20</v>
      </c>
      <c r="F1064" s="40">
        <v>168</v>
      </c>
      <c r="G1064" s="40" t="s">
        <v>298</v>
      </c>
      <c r="H1064" s="40" t="s">
        <v>165</v>
      </c>
      <c r="I1064" s="40">
        <v>3</v>
      </c>
      <c r="J1064" s="40">
        <v>6.51</v>
      </c>
      <c r="K1064" s="40">
        <v>6.63</v>
      </c>
      <c r="L1064" s="40"/>
      <c r="M1064" s="40">
        <v>44.2</v>
      </c>
      <c r="N1064" s="40">
        <v>53.41</v>
      </c>
      <c r="O1064" s="40">
        <v>98.190045248868785</v>
      </c>
      <c r="P1064" s="40">
        <v>56.461405030355593</v>
      </c>
      <c r="Q1064" s="40">
        <v>82.756038195094547</v>
      </c>
      <c r="R1064" s="40" t="str">
        <f t="shared" si="16"/>
        <v>10.51.56.120_168</v>
      </c>
      <c r="S1064" s="40" t="str">
        <f>VLOOKUP(Таблица1[[#This Row],[ИД]],R$1:S$971,2,FALSE)</f>
        <v>Сыворотка молочная</v>
      </c>
      <c r="T1064" s="40" t="str">
        <f>VLOOKUP(Таблица1[[#This Row],[ОКЕИ]],'для единиц измирения'!$G$4:$H$1900,2,FALSE)</f>
        <v>тонн</v>
      </c>
      <c r="U1064" s="41" t="str">
        <f>LEFT(Таблица1[[#This Row],[ОКПД]],2)</f>
        <v>10</v>
      </c>
    </row>
    <row r="1065" spans="1:21" hidden="1" x14ac:dyDescent="0.25">
      <c r="A1065" s="43">
        <v>45078</v>
      </c>
      <c r="B1065" s="37" t="s">
        <v>17</v>
      </c>
      <c r="C1065" s="37">
        <v>53</v>
      </c>
      <c r="D1065" s="37">
        <v>10</v>
      </c>
      <c r="E1065" s="37" t="s">
        <v>20</v>
      </c>
      <c r="F1065" s="37">
        <v>169</v>
      </c>
      <c r="G1065" s="37" t="s">
        <v>298</v>
      </c>
      <c r="H1065" s="37" t="s">
        <v>32</v>
      </c>
      <c r="I1065" s="37">
        <v>2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98.101265822784811</v>
      </c>
      <c r="P1065" s="37">
        <v>111.35057471264368</v>
      </c>
      <c r="Q1065" s="37">
        <v>112.3808035016414</v>
      </c>
      <c r="R1065" s="40" t="str">
        <f t="shared" si="16"/>
        <v>05.10.20.001.АГ_169</v>
      </c>
      <c r="S1065" s="37" t="str">
        <f>VLOOKUP(Таблица1[[#This Row],[ИД]],R$1:S$971,2,FALSE)</f>
        <v>Рыба и филе рыбное горячего копчения</v>
      </c>
      <c r="T1065" s="37" t="str">
        <f>VLOOKUP(Таблица1[[#This Row],[ОКЕИ]],'для единиц измирения'!$G$4:$H$1900,2,FALSE)</f>
        <v>тонн</v>
      </c>
      <c r="U1065" s="38" t="str">
        <f>LEFT(Таблица1[[#This Row],[ОКПД]],2)</f>
        <v>10</v>
      </c>
    </row>
    <row r="1066" spans="1:21" hidden="1" x14ac:dyDescent="0.25">
      <c r="A1066" s="42">
        <v>45078</v>
      </c>
      <c r="B1066" s="40" t="s">
        <v>17</v>
      </c>
      <c r="C1066" s="40">
        <v>53</v>
      </c>
      <c r="D1066" s="40">
        <v>10</v>
      </c>
      <c r="E1066" s="40" t="s">
        <v>20</v>
      </c>
      <c r="F1066" s="40">
        <v>168</v>
      </c>
      <c r="G1066" s="40" t="s">
        <v>298</v>
      </c>
      <c r="H1066" s="40" t="s">
        <v>153</v>
      </c>
      <c r="I1066" s="40">
        <v>4</v>
      </c>
      <c r="J1066" s="40">
        <v>5.63</v>
      </c>
      <c r="K1066" s="40">
        <v>5.74</v>
      </c>
      <c r="L1066" s="40"/>
      <c r="M1066" s="40">
        <v>36.520000000000003</v>
      </c>
      <c r="N1066" s="40">
        <v>37.881999999999998</v>
      </c>
      <c r="O1066" s="40">
        <v>98.083623693379792</v>
      </c>
      <c r="P1066" s="40">
        <v>92.295081967213122</v>
      </c>
      <c r="Q1066" s="40">
        <v>96.404624887809518</v>
      </c>
      <c r="R1066" s="40" t="str">
        <f t="shared" si="16"/>
        <v>10.51.52.200_168</v>
      </c>
      <c r="S1066" s="40" t="str">
        <f>VLOOKUP(Таблица1[[#This Row],[ИД]],R$1:S$971,2,FALSE)</f>
        <v>Продукты на основе творога</v>
      </c>
      <c r="T1066" s="40" t="str">
        <f>VLOOKUP(Таблица1[[#This Row],[ОКЕИ]],'для единиц измирения'!$G$4:$H$1900,2,FALSE)</f>
        <v>тонн</v>
      </c>
      <c r="U1066" s="41" t="str">
        <f>LEFT(Таблица1[[#This Row],[ОКПД]],2)</f>
        <v>10</v>
      </c>
    </row>
    <row r="1067" spans="1:21" hidden="1" x14ac:dyDescent="0.25">
      <c r="A1067" s="43">
        <v>45078</v>
      </c>
      <c r="B1067" s="37" t="s">
        <v>17</v>
      </c>
      <c r="C1067" s="37">
        <v>53</v>
      </c>
      <c r="D1067" s="37">
        <v>10</v>
      </c>
      <c r="E1067" s="37" t="s">
        <v>20</v>
      </c>
      <c r="F1067" s="37">
        <v>169</v>
      </c>
      <c r="G1067" s="37" t="s">
        <v>298</v>
      </c>
      <c r="H1067" s="37" t="s">
        <v>299</v>
      </c>
      <c r="I1067" s="37">
        <v>1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97.902097902097907</v>
      </c>
      <c r="P1067" s="37">
        <v>102.94117647058823</v>
      </c>
      <c r="Q1067" s="37">
        <v>103.83386581469648</v>
      </c>
      <c r="R1067" s="40" t="str">
        <f t="shared" si="16"/>
        <v>05.10.10.120_169</v>
      </c>
      <c r="S1067" s="37" t="str">
        <f>VLOOKUP(Таблица1[[#This Row],[ИД]],R$1:S$971,2,FALSE)</f>
        <v>Бетон, готовый для заливки (товарный бетон)</v>
      </c>
      <c r="T1067" s="37" t="str">
        <f>VLOOKUP(Таблица1[[#This Row],[ОКЕИ]],'для единиц измирения'!$G$4:$H$1900,2,FALSE)</f>
        <v>тыс.м3</v>
      </c>
      <c r="U1067" s="38" t="str">
        <f>LEFT(Таблица1[[#This Row],[ОКПД]],2)</f>
        <v>23</v>
      </c>
    </row>
    <row r="1068" spans="1:21" hidden="1" x14ac:dyDescent="0.25">
      <c r="A1068" s="42">
        <v>45078</v>
      </c>
      <c r="B1068" s="40" t="s">
        <v>17</v>
      </c>
      <c r="C1068" s="40">
        <v>53</v>
      </c>
      <c r="D1068" s="40">
        <v>10</v>
      </c>
      <c r="E1068" s="40" t="s">
        <v>20</v>
      </c>
      <c r="F1068" s="40">
        <v>169</v>
      </c>
      <c r="G1068" s="40" t="s">
        <v>298</v>
      </c>
      <c r="H1068" s="40" t="s">
        <v>26</v>
      </c>
      <c r="I1068" s="40">
        <v>1</v>
      </c>
      <c r="J1068" s="40">
        <v>0</v>
      </c>
      <c r="K1068" s="40">
        <v>0</v>
      </c>
      <c r="L1068" s="40">
        <v>0</v>
      </c>
      <c r="M1068" s="40">
        <v>0</v>
      </c>
      <c r="N1068" s="40">
        <v>0</v>
      </c>
      <c r="O1068" s="40">
        <v>97.902097902097907</v>
      </c>
      <c r="P1068" s="40">
        <v>102.94117647058823</v>
      </c>
      <c r="Q1068" s="40">
        <v>103.83386581469648</v>
      </c>
      <c r="R1068" s="40" t="str">
        <f t="shared" si="16"/>
        <v>05.10.10.101.АГ_169</v>
      </c>
      <c r="S1068" s="40" t="str">
        <f>VLOOKUP(Таблица1[[#This Row],[ИД]],R$1:S$971,2,FALSE)</f>
        <v>Электроэнергия, произведенная атомными электростанциями (АЭС) общего назначения</v>
      </c>
      <c r="T1068" s="40" t="str">
        <f>VLOOKUP(Таблица1[[#This Row],[ОКЕИ]],'для единиц измирения'!$G$4:$H$1900,2,FALSE)</f>
        <v>млн. кВт. ч</v>
      </c>
      <c r="U1068" s="41" t="str">
        <f>LEFT(Таблица1[[#This Row],[ОКПД]],2)</f>
        <v>35</v>
      </c>
    </row>
    <row r="1069" spans="1:21" hidden="1" x14ac:dyDescent="0.25">
      <c r="A1069" s="43">
        <v>45078</v>
      </c>
      <c r="B1069" s="37" t="s">
        <v>17</v>
      </c>
      <c r="C1069" s="37">
        <v>53</v>
      </c>
      <c r="D1069" s="37">
        <v>10</v>
      </c>
      <c r="E1069" s="37" t="s">
        <v>20</v>
      </c>
      <c r="F1069" s="37">
        <v>168</v>
      </c>
      <c r="G1069" s="37" t="s">
        <v>298</v>
      </c>
      <c r="H1069" s="37" t="s">
        <v>167</v>
      </c>
      <c r="I1069" s="37">
        <v>2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97.849462365591393</v>
      </c>
      <c r="P1069" s="37">
        <v>100</v>
      </c>
      <c r="Q1069" s="37">
        <v>100</v>
      </c>
      <c r="R1069" s="40" t="str">
        <f t="shared" si="16"/>
        <v>10.51.56.150_168</v>
      </c>
      <c r="S1069" s="37" t="str">
        <f>VLOOKUP(Таблица1[[#This Row],[ИД]],R$1:S$971,2,FALSE)</f>
        <v>Консервы мясные (мясосодержащие), включая консервы для детского питания</v>
      </c>
      <c r="T1069" s="37" t="str">
        <f>VLOOKUP(Таблица1[[#This Row],[ОКЕИ]],'для единиц измирения'!$G$4:$H$1900,2,FALSE)</f>
        <v>тыс.усл. банок</v>
      </c>
      <c r="U1069" s="38" t="str">
        <f>LEFT(Таблица1[[#This Row],[ОКПД]],2)</f>
        <v>10</v>
      </c>
    </row>
    <row r="1070" spans="1:21" hidden="1" x14ac:dyDescent="0.25">
      <c r="A1070" s="42">
        <v>45078</v>
      </c>
      <c r="B1070" s="40" t="s">
        <v>17</v>
      </c>
      <c r="C1070" s="40">
        <v>53</v>
      </c>
      <c r="D1070" s="40">
        <v>10</v>
      </c>
      <c r="E1070" s="40" t="s">
        <v>20</v>
      </c>
      <c r="F1070" s="40">
        <v>168</v>
      </c>
      <c r="G1070" s="40" t="s">
        <v>298</v>
      </c>
      <c r="H1070" s="40" t="s">
        <v>51</v>
      </c>
      <c r="I1070" s="40">
        <v>1</v>
      </c>
      <c r="J1070" s="40">
        <v>0</v>
      </c>
      <c r="K1070" s="40">
        <v>0</v>
      </c>
      <c r="L1070" s="40">
        <v>0</v>
      </c>
      <c r="M1070" s="40">
        <v>0</v>
      </c>
      <c r="N1070" s="40">
        <v>0</v>
      </c>
      <c r="O1070" s="40">
        <v>97.029702970297024</v>
      </c>
      <c r="P1070" s="40">
        <v>111.87214611872146</v>
      </c>
      <c r="Q1070" s="40">
        <v>94.996374184191438</v>
      </c>
      <c r="R1070" s="40" t="str">
        <f t="shared" si="16"/>
        <v>10.13.14.610_168</v>
      </c>
      <c r="S1070" s="40" t="str">
        <f>VLOOKUP(Таблица1[[#This Row],[ИД]],R$1:S$971,2,FALSE)</f>
        <v>Консервы мясные</v>
      </c>
      <c r="T1070" s="40" t="str">
        <f>VLOOKUP(Таблица1[[#This Row],[ОКЕИ]],'для единиц измирения'!$G$4:$H$1900,2,FALSE)</f>
        <v>тыс.усл. банок</v>
      </c>
      <c r="U1070" s="41" t="str">
        <f>LEFT(Таблица1[[#This Row],[ОКПД]],2)</f>
        <v>10</v>
      </c>
    </row>
    <row r="1071" spans="1:21" hidden="1" x14ac:dyDescent="0.25">
      <c r="A1071" s="43">
        <v>45078</v>
      </c>
      <c r="B1071" s="37" t="s">
        <v>17</v>
      </c>
      <c r="C1071" s="37">
        <v>53</v>
      </c>
      <c r="D1071" s="37">
        <v>10</v>
      </c>
      <c r="E1071" s="37" t="s">
        <v>20</v>
      </c>
      <c r="F1071" s="37">
        <v>168</v>
      </c>
      <c r="G1071" s="37" t="s">
        <v>298</v>
      </c>
      <c r="H1071" s="37" t="s">
        <v>110</v>
      </c>
      <c r="I1071" s="37">
        <v>2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93.631436314363143</v>
      </c>
      <c r="P1071" s="37">
        <v>309.86547085201795</v>
      </c>
      <c r="Q1071" s="37">
        <v>189.18154114061821</v>
      </c>
      <c r="R1071" s="40" t="str">
        <f t="shared" si="16"/>
        <v>10.20.24.120_168</v>
      </c>
      <c r="S1071" s="37" t="str">
        <f>VLOOKUP(Таблица1[[#This Row],[ИД]],R$1:S$971,2,FALSE)</f>
        <v>Простокваша, в том числе мечниковская</v>
      </c>
      <c r="T1071" s="37" t="str">
        <f>VLOOKUP(Таблица1[[#This Row],[ОКЕИ]],'для единиц измирения'!$G$4:$H$1900,2,FALSE)</f>
        <v>тонн</v>
      </c>
      <c r="U1071" s="38" t="str">
        <f>LEFT(Таблица1[[#This Row],[ОКПД]],2)</f>
        <v>10</v>
      </c>
    </row>
    <row r="1072" spans="1:21" hidden="1" x14ac:dyDescent="0.25">
      <c r="A1072" s="42">
        <v>45078</v>
      </c>
      <c r="B1072" s="40" t="s">
        <v>17</v>
      </c>
      <c r="C1072" s="40">
        <v>53</v>
      </c>
      <c r="D1072" s="40">
        <v>10</v>
      </c>
      <c r="E1072" s="40" t="s">
        <v>20</v>
      </c>
      <c r="F1072" s="40">
        <v>168</v>
      </c>
      <c r="G1072" s="40" t="s">
        <v>298</v>
      </c>
      <c r="H1072" s="40" t="s">
        <v>49</v>
      </c>
      <c r="I1072" s="40">
        <v>2</v>
      </c>
      <c r="J1072" s="40">
        <v>0</v>
      </c>
      <c r="K1072" s="40">
        <v>0</v>
      </c>
      <c r="L1072" s="40">
        <v>0</v>
      </c>
      <c r="M1072" s="40">
        <v>0</v>
      </c>
      <c r="N1072" s="40">
        <v>0</v>
      </c>
      <c r="O1072" s="40">
        <v>92.792792792792795</v>
      </c>
      <c r="P1072" s="40">
        <v>94.495412844036693</v>
      </c>
      <c r="Q1072" s="40">
        <v>89.309878213802435</v>
      </c>
      <c r="R1072" s="40" t="str">
        <f t="shared" si="16"/>
        <v>10.13.14.600_168</v>
      </c>
      <c r="S1072" s="40" t="str">
        <f>VLOOKUP(Таблица1[[#This Row],[ИД]],R$1:S$971,2,FALSE)</f>
        <v>Пресервы рыбные</v>
      </c>
      <c r="T1072" s="40" t="str">
        <f>VLOOKUP(Таблица1[[#This Row],[ОКЕИ]],'для единиц измирения'!$G$4:$H$1900,2,FALSE)</f>
        <v>тонн</v>
      </c>
      <c r="U1072" s="41" t="str">
        <f>LEFT(Таблица1[[#This Row],[ОКПД]],2)</f>
        <v>10</v>
      </c>
    </row>
    <row r="1073" spans="1:21" hidden="1" x14ac:dyDescent="0.25">
      <c r="A1073" s="43">
        <v>45078</v>
      </c>
      <c r="B1073" s="37" t="s">
        <v>17</v>
      </c>
      <c r="C1073" s="37">
        <v>53</v>
      </c>
      <c r="D1073" s="37">
        <v>10</v>
      </c>
      <c r="E1073" s="37" t="s">
        <v>20</v>
      </c>
      <c r="F1073" s="37">
        <v>168</v>
      </c>
      <c r="G1073" s="37" t="s">
        <v>298</v>
      </c>
      <c r="H1073" s="37" t="s">
        <v>108</v>
      </c>
      <c r="I1073" s="37">
        <v>2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91.925465838509311</v>
      </c>
      <c r="P1073" s="37">
        <v>70.142180094786724</v>
      </c>
      <c r="Q1073" s="37">
        <v>39.057377049180324</v>
      </c>
      <c r="R1073" s="40" t="str">
        <f t="shared" si="16"/>
        <v>10.20.24.113_168</v>
      </c>
      <c r="S1073" s="37" t="str">
        <f>VLOOKUP(Таблица1[[#This Row],[ИД]],R$1:S$971,2,FALSE)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073" s="37" t="str">
        <f>VLOOKUP(Таблица1[[#This Row],[ОКЕИ]],'для единиц измирения'!$G$4:$H$1900,2,FALSE)</f>
        <v>тыс.полу-литров</v>
      </c>
      <c r="U1073" s="38" t="str">
        <f>LEFT(Таблица1[[#This Row],[ОКПД]],2)</f>
        <v>11</v>
      </c>
    </row>
    <row r="1074" spans="1:21" hidden="1" x14ac:dyDescent="0.25">
      <c r="A1074" s="42">
        <v>45078</v>
      </c>
      <c r="B1074" s="40" t="s">
        <v>17</v>
      </c>
      <c r="C1074" s="40">
        <v>53</v>
      </c>
      <c r="D1074" s="40">
        <v>10</v>
      </c>
      <c r="E1074" s="40" t="s">
        <v>20</v>
      </c>
      <c r="F1074" s="40">
        <v>882</v>
      </c>
      <c r="G1074" s="40" t="s">
        <v>298</v>
      </c>
      <c r="H1074" s="40" t="s">
        <v>316</v>
      </c>
      <c r="I1074" s="40">
        <v>2</v>
      </c>
      <c r="J1074" s="40">
        <v>0</v>
      </c>
      <c r="K1074" s="40">
        <v>0</v>
      </c>
      <c r="L1074" s="40">
        <v>0</v>
      </c>
      <c r="M1074" s="40">
        <v>0</v>
      </c>
      <c r="N1074" s="40">
        <v>0</v>
      </c>
      <c r="O1074" s="40">
        <v>90.751445086705203</v>
      </c>
      <c r="P1074" s="40">
        <v>55.226130653266331</v>
      </c>
      <c r="Q1074" s="40">
        <v>101.23703611145821</v>
      </c>
      <c r="R1074" s="40" t="str">
        <f t="shared" si="16"/>
        <v>10.13.15.110_882</v>
      </c>
      <c r="S1074" s="40" t="str">
        <f>VLOOKUP(Таблица1[[#This Row],[ИД]],R$1:S$971,2,FALSE)</f>
        <v>Кровати деревянные для взрослых</v>
      </c>
      <c r="T1074" s="40" t="str">
        <f>VLOOKUP(Таблица1[[#This Row],[ОКЕИ]],'для единиц измирения'!$G$4:$H$1900,2,FALSE)</f>
        <v>штук</v>
      </c>
      <c r="U1074" s="41" t="str">
        <f>LEFT(Таблица1[[#This Row],[ОКПД]],2)</f>
        <v>31</v>
      </c>
    </row>
    <row r="1075" spans="1:21" hidden="1" x14ac:dyDescent="0.25">
      <c r="A1075" s="43">
        <v>45078</v>
      </c>
      <c r="B1075" s="37" t="s">
        <v>17</v>
      </c>
      <c r="C1075" s="37">
        <v>53</v>
      </c>
      <c r="D1075" s="37">
        <v>10</v>
      </c>
      <c r="E1075" s="37" t="s">
        <v>20</v>
      </c>
      <c r="F1075" s="37">
        <v>247</v>
      </c>
      <c r="G1075" s="37" t="s">
        <v>298</v>
      </c>
      <c r="H1075" s="37" t="s">
        <v>273</v>
      </c>
      <c r="I1075" s="37">
        <v>16</v>
      </c>
      <c r="J1075" s="37">
        <v>19.207999999999998</v>
      </c>
      <c r="K1075" s="37">
        <v>21.291</v>
      </c>
      <c r="L1075" s="37"/>
      <c r="M1075" s="37">
        <v>133.22300000000001</v>
      </c>
      <c r="N1075" s="37">
        <v>129.1</v>
      </c>
      <c r="O1075" s="37">
        <v>90.216523413648957</v>
      </c>
      <c r="P1075" s="37">
        <v>103.62537764350454</v>
      </c>
      <c r="Q1075" s="37">
        <v>103.19364833462433</v>
      </c>
      <c r="R1075" s="40" t="str">
        <f t="shared" si="16"/>
        <v>35.11.10.114_247</v>
      </c>
      <c r="S1075" s="37" t="str">
        <f>VLOOKUP(Таблица1[[#This Row],[ИД]],R$1:S$971,2,FALSE)</f>
        <v>Пар и горячая вода</v>
      </c>
      <c r="T1075" s="37" t="str">
        <f>VLOOKUP(Таблица1[[#This Row],[ОКЕИ]],'для единиц измирения'!$G$4:$H$1900,2,FALSE)</f>
        <v>тыс. Гкал</v>
      </c>
      <c r="U1075" s="38" t="str">
        <f>LEFT(Таблица1[[#This Row],[ОКПД]],2)</f>
        <v>35</v>
      </c>
    </row>
    <row r="1076" spans="1:21" hidden="1" x14ac:dyDescent="0.25">
      <c r="A1076" s="42">
        <v>45078</v>
      </c>
      <c r="B1076" s="40" t="s">
        <v>17</v>
      </c>
      <c r="C1076" s="40">
        <v>53</v>
      </c>
      <c r="D1076" s="40">
        <v>10</v>
      </c>
      <c r="E1076" s="40" t="s">
        <v>20</v>
      </c>
      <c r="F1076" s="40">
        <v>168</v>
      </c>
      <c r="G1076" s="40" t="s">
        <v>298</v>
      </c>
      <c r="H1076" s="40" t="s">
        <v>160</v>
      </c>
      <c r="I1076" s="40">
        <v>3</v>
      </c>
      <c r="J1076" s="40">
        <v>11.01</v>
      </c>
      <c r="K1076" s="40">
        <v>12.26</v>
      </c>
      <c r="L1076" s="40"/>
      <c r="M1076" s="40">
        <v>77.78</v>
      </c>
      <c r="N1076" s="40">
        <v>87.86</v>
      </c>
      <c r="O1076" s="40">
        <v>89.804241435562801</v>
      </c>
      <c r="P1076" s="40">
        <v>64.310747663551396</v>
      </c>
      <c r="Q1076" s="40">
        <v>88.52720236740268</v>
      </c>
      <c r="R1076" s="40" t="str">
        <f t="shared" si="16"/>
        <v>10.51.56_168</v>
      </c>
      <c r="S1076" s="40" t="str">
        <f>VLOOKUP(Таблица1[[#This Row],[ИД]],R$1:S$971,2,FALSE)</f>
        <v>Энергия тепловая, отпущенная электростанциями</v>
      </c>
      <c r="T1076" s="40" t="str">
        <f>VLOOKUP(Таблица1[[#This Row],[ОКЕИ]],'для единиц измирения'!$G$4:$H$1900,2,FALSE)</f>
        <v>тыс. Гкал</v>
      </c>
      <c r="U1076" s="41" t="str">
        <f>LEFT(Таблица1[[#This Row],[ОКПД]],2)</f>
        <v>35</v>
      </c>
    </row>
    <row r="1077" spans="1:21" hidden="1" x14ac:dyDescent="0.25">
      <c r="A1077" s="43">
        <v>45078</v>
      </c>
      <c r="B1077" s="37" t="s">
        <v>17</v>
      </c>
      <c r="C1077" s="37">
        <v>53</v>
      </c>
      <c r="D1077" s="37">
        <v>10</v>
      </c>
      <c r="E1077" s="37" t="s">
        <v>20</v>
      </c>
      <c r="F1077" s="37">
        <v>882</v>
      </c>
      <c r="G1077" s="37" t="s">
        <v>298</v>
      </c>
      <c r="H1077" s="37" t="s">
        <v>313</v>
      </c>
      <c r="I1077" s="37">
        <v>2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89.676425269645605</v>
      </c>
      <c r="P1077" s="37">
        <v>53.492647058823529</v>
      </c>
      <c r="Q1077" s="37">
        <v>94.990452656407953</v>
      </c>
      <c r="R1077" s="40" t="str">
        <f t="shared" si="16"/>
        <v>10.13.15.002.АГ_882</v>
      </c>
      <c r="S1077" s="37" t="str">
        <f>VLOOKUP(Таблица1[[#This Row],[ИД]],R$1:S$971,2,FALSE)</f>
        <v xml:space="preserve">Мясо и субпродукты </v>
      </c>
      <c r="T1077" s="37" t="str">
        <f>VLOOKUP(Таблица1[[#This Row],[ОКЕИ]],'для единиц измирения'!$G$4:$H$1900,2,FALSE)</f>
        <v>тонн</v>
      </c>
      <c r="U1077" s="38" t="str">
        <f>LEFT(Таблица1[[#This Row],[ОКПД]],2)</f>
        <v>10</v>
      </c>
    </row>
    <row r="1078" spans="1:21" hidden="1" x14ac:dyDescent="0.25">
      <c r="A1078" s="42">
        <v>45078</v>
      </c>
      <c r="B1078" s="40" t="s">
        <v>17</v>
      </c>
      <c r="C1078" s="40">
        <v>53</v>
      </c>
      <c r="D1078" s="40">
        <v>10</v>
      </c>
      <c r="E1078" s="40" t="s">
        <v>20</v>
      </c>
      <c r="F1078" s="40">
        <v>168</v>
      </c>
      <c r="G1078" s="40" t="s">
        <v>298</v>
      </c>
      <c r="H1078" s="40" t="s">
        <v>101</v>
      </c>
      <c r="I1078" s="40">
        <v>2</v>
      </c>
      <c r="J1078" s="40">
        <v>0</v>
      </c>
      <c r="K1078" s="40">
        <v>0</v>
      </c>
      <c r="L1078" s="40">
        <v>0</v>
      </c>
      <c r="M1078" s="40">
        <v>0</v>
      </c>
      <c r="N1078" s="40">
        <v>0</v>
      </c>
      <c r="O1078" s="40">
        <v>89.552238805970148</v>
      </c>
      <c r="P1078" s="40">
        <v>126.25592417061611</v>
      </c>
      <c r="Q1078" s="40">
        <v>110.61297590848692</v>
      </c>
      <c r="R1078" s="40" t="str">
        <f t="shared" si="16"/>
        <v>10.20.24_168</v>
      </c>
      <c r="S1078" s="40" t="str">
        <f>VLOOKUP(Таблица1[[#This Row],[ИД]],R$1:S$971,2,FALSE)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078" s="40" t="str">
        <f>VLOOKUP(Таблица1[[#This Row],[ОКЕИ]],'для единиц измирения'!$G$4:$H$1900,2,FALSE)</f>
        <v>тонн</v>
      </c>
      <c r="U1078" s="41" t="str">
        <f>LEFT(Таблица1[[#This Row],[ОКПД]],2)</f>
        <v>10</v>
      </c>
    </row>
    <row r="1079" spans="1:21" hidden="1" x14ac:dyDescent="0.25">
      <c r="A1079" s="43">
        <v>45078</v>
      </c>
      <c r="B1079" s="37" t="s">
        <v>17</v>
      </c>
      <c r="C1079" s="37">
        <v>53</v>
      </c>
      <c r="D1079" s="37">
        <v>10</v>
      </c>
      <c r="E1079" s="37" t="s">
        <v>20</v>
      </c>
      <c r="F1079" s="37">
        <v>168</v>
      </c>
      <c r="G1079" s="37" t="s">
        <v>298</v>
      </c>
      <c r="H1079" s="37" t="s">
        <v>104</v>
      </c>
      <c r="I1079" s="37">
        <v>2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88.542190907565839</v>
      </c>
      <c r="P1079" s="37">
        <v>109.29799130254712</v>
      </c>
      <c r="Q1079" s="37">
        <v>98.591127098321337</v>
      </c>
      <c r="R1079" s="40" t="str">
        <f t="shared" si="16"/>
        <v>10.20.24.110_168</v>
      </c>
      <c r="S1079" s="37" t="str">
        <f>VLOOKUP(Таблица1[[#This Row],[ИД]],R$1:S$971,2,FALSE)</f>
        <v>Уголь каменный и бурый</v>
      </c>
      <c r="T1079" s="37" t="str">
        <f>VLOOKUP(Таблица1[[#This Row],[ОКЕИ]],'для единиц измирения'!$G$4:$H$1900,2,FALSE)</f>
        <v>тыс. тонн</v>
      </c>
      <c r="U1079" s="38" t="str">
        <f>LEFT(Таблица1[[#This Row],[ОКПД]],2)</f>
        <v>05</v>
      </c>
    </row>
    <row r="1080" spans="1:21" hidden="1" x14ac:dyDescent="0.25">
      <c r="A1080" s="42">
        <v>45078</v>
      </c>
      <c r="B1080" s="40" t="s">
        <v>17</v>
      </c>
      <c r="C1080" s="40">
        <v>53</v>
      </c>
      <c r="D1080" s="40">
        <v>10</v>
      </c>
      <c r="E1080" s="40" t="s">
        <v>20</v>
      </c>
      <c r="F1080" s="40">
        <v>168</v>
      </c>
      <c r="G1080" s="40" t="s">
        <v>298</v>
      </c>
      <c r="H1080" s="40" t="s">
        <v>120</v>
      </c>
      <c r="I1080" s="40">
        <v>2</v>
      </c>
      <c r="J1080" s="40">
        <v>0</v>
      </c>
      <c r="K1080" s="40">
        <v>0</v>
      </c>
      <c r="L1080" s="40">
        <v>0</v>
      </c>
      <c r="M1080" s="40">
        <v>0</v>
      </c>
      <c r="N1080" s="40">
        <v>0</v>
      </c>
      <c r="O1080" s="40">
        <v>88.205128205128204</v>
      </c>
      <c r="P1080" s="40">
        <v>100</v>
      </c>
      <c r="Q1080" s="40">
        <v>94.488817891373799</v>
      </c>
      <c r="R1080" s="40" t="str">
        <f t="shared" si="16"/>
        <v>10.20.25.120_168</v>
      </c>
      <c r="S1080" s="40" t="str">
        <f>VLOOKUP(Таблица1[[#This Row],[ИД]],R$1:S$971,2,FALSE)</f>
        <v>Консервы из мяса и субпродуктов птицы</v>
      </c>
      <c r="T1080" s="40" t="str">
        <f>VLOOKUP(Таблица1[[#This Row],[ОКЕИ]],'для единиц измирения'!$G$4:$H$1900,2,FALSE)</f>
        <v>тыс.усл. банок</v>
      </c>
      <c r="U1080" s="41" t="str">
        <f>LEFT(Таблица1[[#This Row],[ОКПД]],2)</f>
        <v>10</v>
      </c>
    </row>
    <row r="1081" spans="1:21" hidden="1" x14ac:dyDescent="0.25">
      <c r="A1081" s="43">
        <v>45078</v>
      </c>
      <c r="B1081" s="37" t="s">
        <v>17</v>
      </c>
      <c r="C1081" s="37">
        <v>53</v>
      </c>
      <c r="D1081" s="37">
        <v>10</v>
      </c>
      <c r="E1081" s="37" t="s">
        <v>20</v>
      </c>
      <c r="F1081" s="37">
        <v>168</v>
      </c>
      <c r="G1081" s="37" t="s">
        <v>298</v>
      </c>
      <c r="H1081" s="37" t="s">
        <v>181</v>
      </c>
      <c r="I1081" s="37">
        <v>2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88.177339901477836</v>
      </c>
      <c r="P1081" s="37">
        <v>86.893203883495147</v>
      </c>
      <c r="Q1081" s="37">
        <v>112.39737274220033</v>
      </c>
      <c r="R1081" s="40" t="str">
        <f t="shared" si="16"/>
        <v>10.71.11.170_168</v>
      </c>
      <c r="S1081" s="37" t="str">
        <f>VLOOKUP(Таблица1[[#This Row],[ИД]],R$1:S$971,2,FALSE)</f>
        <v>Рыба переработанная и консервированная, ракообразные и моллюски</v>
      </c>
      <c r="T1081" s="37" t="str">
        <f>VLOOKUP(Таблица1[[#This Row],[ОКЕИ]],'для единиц измирения'!$G$4:$H$1900,2,FALSE)</f>
        <v>тонн</v>
      </c>
      <c r="U1081" s="38" t="str">
        <f>LEFT(Таблица1[[#This Row],[ОКПД]],2)</f>
        <v>10</v>
      </c>
    </row>
    <row r="1082" spans="1:21" hidden="1" x14ac:dyDescent="0.25">
      <c r="A1082" s="42">
        <v>45078</v>
      </c>
      <c r="B1082" s="40" t="s">
        <v>17</v>
      </c>
      <c r="C1082" s="40">
        <v>53</v>
      </c>
      <c r="D1082" s="40">
        <v>10</v>
      </c>
      <c r="E1082" s="40" t="s">
        <v>20</v>
      </c>
      <c r="F1082" s="40">
        <v>168</v>
      </c>
      <c r="G1082" s="40" t="s">
        <v>298</v>
      </c>
      <c r="H1082" s="40" t="s">
        <v>187</v>
      </c>
      <c r="I1082" s="40">
        <v>2</v>
      </c>
      <c r="J1082" s="40">
        <v>0</v>
      </c>
      <c r="K1082" s="40">
        <v>0</v>
      </c>
      <c r="L1082" s="40">
        <v>0</v>
      </c>
      <c r="M1082" s="40">
        <v>0</v>
      </c>
      <c r="N1082" s="40">
        <v>0</v>
      </c>
      <c r="O1082" s="40">
        <v>88.177339901477836</v>
      </c>
      <c r="P1082" s="40">
        <v>86.893203883495147</v>
      </c>
      <c r="Q1082" s="40">
        <v>112.39737274220033</v>
      </c>
      <c r="R1082" s="40" t="str">
        <f t="shared" si="16"/>
        <v>10.71.72.001.АГ_168</v>
      </c>
      <c r="S1082" s="40" t="str">
        <f>VLOOKUP(Таблица1[[#This Row],[ИД]],R$1:S$971,2,FALSE)</f>
        <v>Продукция из рыбы свежая, охлажденная или мороженая</v>
      </c>
      <c r="T1082" s="40" t="str">
        <f>VLOOKUP(Таблица1[[#This Row],[ОКЕИ]],'для единиц измирения'!$G$4:$H$1900,2,FALSE)</f>
        <v>тонн</v>
      </c>
      <c r="U1082" s="41" t="str">
        <f>LEFT(Таблица1[[#This Row],[ОКПД]],2)</f>
        <v>10</v>
      </c>
    </row>
    <row r="1083" spans="1:21" hidden="1" x14ac:dyDescent="0.25">
      <c r="A1083" s="43">
        <v>45078</v>
      </c>
      <c r="B1083" s="37" t="s">
        <v>17</v>
      </c>
      <c r="C1083" s="37">
        <v>53</v>
      </c>
      <c r="D1083" s="37">
        <v>10</v>
      </c>
      <c r="E1083" s="37" t="s">
        <v>20</v>
      </c>
      <c r="F1083" s="37">
        <v>882</v>
      </c>
      <c r="G1083" s="37" t="s">
        <v>298</v>
      </c>
      <c r="H1083" s="37" t="s">
        <v>61</v>
      </c>
      <c r="I1083" s="37">
        <v>2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88.150807899461398</v>
      </c>
      <c r="P1083" s="37">
        <v>99.59432048681542</v>
      </c>
      <c r="Q1083" s="37">
        <v>119.89441511530981</v>
      </c>
      <c r="R1083" s="40" t="str">
        <f t="shared" si="16"/>
        <v>10.20_882</v>
      </c>
      <c r="S1083" s="37" t="str">
        <f>VLOOKUP(Таблица1[[#This Row],[ИД]],R$1:S$971,2,FALSE)</f>
        <v>Печень и молоки рыбы сушеные, копченые, соленые или в рассоле</v>
      </c>
      <c r="T1083" s="37" t="str">
        <f>VLOOKUP(Таблица1[[#This Row],[ОКЕИ]],'для единиц измирения'!$G$4:$H$1900,2,FALSE)</f>
        <v>тонн</v>
      </c>
      <c r="U1083" s="38" t="str">
        <f>LEFT(Таблица1[[#This Row],[ОКПД]],2)</f>
        <v>10</v>
      </c>
    </row>
    <row r="1084" spans="1:21" hidden="1" x14ac:dyDescent="0.25">
      <c r="A1084" s="42">
        <v>45078</v>
      </c>
      <c r="B1084" s="40" t="s">
        <v>17</v>
      </c>
      <c r="C1084" s="40">
        <v>53</v>
      </c>
      <c r="D1084" s="40">
        <v>10</v>
      </c>
      <c r="E1084" s="40" t="s">
        <v>20</v>
      </c>
      <c r="F1084" s="40">
        <v>882</v>
      </c>
      <c r="G1084" s="40" t="s">
        <v>298</v>
      </c>
      <c r="H1084" s="40" t="s">
        <v>120</v>
      </c>
      <c r="I1084" s="40">
        <v>2</v>
      </c>
      <c r="J1084" s="40">
        <v>0</v>
      </c>
      <c r="K1084" s="40">
        <v>0</v>
      </c>
      <c r="L1084" s="40">
        <v>0</v>
      </c>
      <c r="M1084" s="40">
        <v>0</v>
      </c>
      <c r="N1084" s="40">
        <v>0</v>
      </c>
      <c r="O1084" s="40">
        <v>88.150807899461398</v>
      </c>
      <c r="P1084" s="40">
        <v>99.59432048681542</v>
      </c>
      <c r="Q1084" s="40">
        <v>94.053903862183944</v>
      </c>
      <c r="R1084" s="40" t="str">
        <f t="shared" si="16"/>
        <v>10.20.25.120_882</v>
      </c>
      <c r="S1084" s="40" t="str">
        <f>VLOOKUP(Таблица1[[#This Row],[ИД]],R$1:S$971,2,FALSE)</f>
        <v>Рыба и филе морских рыб холодного копчения (кроме сельди)</v>
      </c>
      <c r="T1084" s="40" t="str">
        <f>VLOOKUP(Таблица1[[#This Row],[ОКЕИ]],'для единиц измирения'!$G$4:$H$1900,2,FALSE)</f>
        <v>тонн</v>
      </c>
      <c r="U1084" s="41" t="str">
        <f>LEFT(Таблица1[[#This Row],[ОКПД]],2)</f>
        <v>10</v>
      </c>
    </row>
    <row r="1085" spans="1:21" hidden="1" x14ac:dyDescent="0.25">
      <c r="A1085" s="43">
        <v>45078</v>
      </c>
      <c r="B1085" s="37" t="s">
        <v>17</v>
      </c>
      <c r="C1085" s="37">
        <v>53</v>
      </c>
      <c r="D1085" s="37">
        <v>10</v>
      </c>
      <c r="E1085" s="37" t="s">
        <v>20</v>
      </c>
      <c r="F1085" s="37">
        <v>882</v>
      </c>
      <c r="G1085" s="37" t="s">
        <v>298</v>
      </c>
      <c r="H1085" s="37" t="s">
        <v>81</v>
      </c>
      <c r="I1085" s="37">
        <v>2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88.150807899461398</v>
      </c>
      <c r="P1085" s="37">
        <v>99.59432048681542</v>
      </c>
      <c r="Q1085" s="37">
        <v>119.89441511530981</v>
      </c>
      <c r="R1085" s="40" t="str">
        <f t="shared" si="16"/>
        <v>10.20.2_882</v>
      </c>
      <c r="S1085" s="37" t="str">
        <f>VLOOKUP(Таблица1[[#This Row],[ИД]],R$1:S$971,2,FALSE)</f>
        <v>Консервы рыбные натуральные</v>
      </c>
      <c r="T1085" s="37" t="str">
        <f>VLOOKUP(Таблица1[[#This Row],[ОКЕИ]],'для единиц измирения'!$G$4:$H$1900,2,FALSE)</f>
        <v>тонн</v>
      </c>
      <c r="U1085" s="38" t="str">
        <f>LEFT(Таблица1[[#This Row],[ОКПД]],2)</f>
        <v>10</v>
      </c>
    </row>
    <row r="1086" spans="1:21" hidden="1" x14ac:dyDescent="0.25">
      <c r="A1086" s="42">
        <v>45078</v>
      </c>
      <c r="B1086" s="40" t="s">
        <v>17</v>
      </c>
      <c r="C1086" s="40">
        <v>53</v>
      </c>
      <c r="D1086" s="40">
        <v>10</v>
      </c>
      <c r="E1086" s="40" t="s">
        <v>20</v>
      </c>
      <c r="F1086" s="40">
        <v>168</v>
      </c>
      <c r="G1086" s="40" t="s">
        <v>298</v>
      </c>
      <c r="H1086" s="40" t="s">
        <v>81</v>
      </c>
      <c r="I1086" s="40">
        <v>3</v>
      </c>
      <c r="J1086" s="40">
        <v>8.5609999999999999</v>
      </c>
      <c r="K1086" s="40">
        <v>9.7240000000000002</v>
      </c>
      <c r="L1086" s="40"/>
      <c r="M1086" s="40">
        <v>50.76</v>
      </c>
      <c r="N1086" s="40">
        <v>48.136000000000003</v>
      </c>
      <c r="O1086" s="40">
        <v>88.03990127519539</v>
      </c>
      <c r="P1086" s="40">
        <v>116.58722592945662</v>
      </c>
      <c r="Q1086" s="40">
        <v>105.45122153897292</v>
      </c>
      <c r="R1086" s="40" t="str">
        <f t="shared" si="16"/>
        <v>10.20.2_168</v>
      </c>
      <c r="S1086" s="40" t="str">
        <f>VLOOKUP(Таблица1[[#This Row],[ИД]],R$1:S$971,2,FALSE)</f>
        <v>Шкафы деревянные для спальни</v>
      </c>
      <c r="T1086" s="40" t="str">
        <f>VLOOKUP(Таблица1[[#This Row],[ОКЕИ]],'для единиц измирения'!$G$4:$H$1900,2,FALSE)</f>
        <v>штук</v>
      </c>
      <c r="U1086" s="41" t="str">
        <f>LEFT(Таблица1[[#This Row],[ОКПД]],2)</f>
        <v>31</v>
      </c>
    </row>
    <row r="1087" spans="1:21" hidden="1" x14ac:dyDescent="0.25">
      <c r="A1087" s="43">
        <v>45078</v>
      </c>
      <c r="B1087" s="37" t="s">
        <v>17</v>
      </c>
      <c r="C1087" s="37">
        <v>53</v>
      </c>
      <c r="D1087" s="37">
        <v>10</v>
      </c>
      <c r="E1087" s="37" t="s">
        <v>20</v>
      </c>
      <c r="F1087" s="37">
        <v>168</v>
      </c>
      <c r="G1087" s="37" t="s">
        <v>298</v>
      </c>
      <c r="H1087" s="37" t="s">
        <v>43</v>
      </c>
      <c r="I1087" s="37">
        <v>2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87.42690058479532</v>
      </c>
      <c r="P1087" s="37">
        <v>92.857142857142861</v>
      </c>
      <c r="Q1087" s="37">
        <v>98.887202832574602</v>
      </c>
      <c r="R1087" s="40" t="str">
        <f t="shared" si="16"/>
        <v>10.13.14.100_168</v>
      </c>
      <c r="S1087" s="37" t="e">
        <f>VLOOKUP(Таблица1[[#This Row],[ИД]],R$1:S$971,2,FALSE)</f>
        <v>#N/A</v>
      </c>
      <c r="T1087" s="37" t="str">
        <f>VLOOKUP(Таблица1[[#This Row],[ОКЕИ]],'для единиц измирения'!$G$4:$H$1900,2,FALSE)</f>
        <v>тыс.руб</v>
      </c>
      <c r="U1087" s="38" t="str">
        <f>LEFT(Таблица1[[#This Row],[ОКПД]],2)</f>
        <v>31</v>
      </c>
    </row>
    <row r="1088" spans="1:21" hidden="1" x14ac:dyDescent="0.25">
      <c r="A1088" s="42">
        <v>45078</v>
      </c>
      <c r="B1088" s="40" t="s">
        <v>17</v>
      </c>
      <c r="C1088" s="40">
        <v>53</v>
      </c>
      <c r="D1088" s="40">
        <v>10</v>
      </c>
      <c r="E1088" s="40" t="s">
        <v>20</v>
      </c>
      <c r="F1088" s="40">
        <v>168</v>
      </c>
      <c r="G1088" s="40" t="s">
        <v>298</v>
      </c>
      <c r="H1088" s="40" t="s">
        <v>185</v>
      </c>
      <c r="I1088" s="40">
        <v>6</v>
      </c>
      <c r="J1088" s="40">
        <v>4.6180000000000003</v>
      </c>
      <c r="K1088" s="40">
        <v>5.29</v>
      </c>
      <c r="L1088" s="40"/>
      <c r="M1088" s="40">
        <v>32.802999999999997</v>
      </c>
      <c r="N1088" s="40">
        <v>46.095999999999997</v>
      </c>
      <c r="O1088" s="40">
        <v>87.296786389413995</v>
      </c>
      <c r="P1088" s="40">
        <v>58.604060913705581</v>
      </c>
      <c r="Q1088" s="40">
        <v>71.162356820548425</v>
      </c>
      <c r="R1088" s="40" t="str">
        <f t="shared" si="16"/>
        <v>10.71.12_168</v>
      </c>
      <c r="S1088" s="40" t="str">
        <f>VLOOKUP(Таблица1[[#This Row],[ИД]],R$1:S$971,2,FALSE)</f>
        <v>Икра и заменители икры</v>
      </c>
      <c r="T1088" s="40" t="str">
        <f>VLOOKUP(Таблица1[[#This Row],[ОКЕИ]],'для единиц измирения'!$G$4:$H$1900,2,FALSE)</f>
        <v>тонн</v>
      </c>
      <c r="U1088" s="41" t="str">
        <f>LEFT(Таблица1[[#This Row],[ОКПД]],2)</f>
        <v>10</v>
      </c>
    </row>
    <row r="1089" spans="1:21" hidden="1" x14ac:dyDescent="0.25">
      <c r="A1089" s="43">
        <v>45078</v>
      </c>
      <c r="B1089" s="37" t="s">
        <v>17</v>
      </c>
      <c r="C1089" s="37">
        <v>53</v>
      </c>
      <c r="D1089" s="37">
        <v>10</v>
      </c>
      <c r="E1089" s="37" t="s">
        <v>20</v>
      </c>
      <c r="F1089" s="37">
        <v>168</v>
      </c>
      <c r="G1089" s="37" t="s">
        <v>298</v>
      </c>
      <c r="H1089" s="37" t="s">
        <v>134</v>
      </c>
      <c r="I1089" s="37">
        <v>4</v>
      </c>
      <c r="J1089" s="37">
        <v>5.39</v>
      </c>
      <c r="K1089" s="37">
        <v>6.21</v>
      </c>
      <c r="L1089" s="37"/>
      <c r="M1089" s="37">
        <v>37.549999999999997</v>
      </c>
      <c r="N1089" s="37">
        <v>37.826999999999998</v>
      </c>
      <c r="O1089" s="37">
        <v>86.795491143317236</v>
      </c>
      <c r="P1089" s="37">
        <v>99.263351749539595</v>
      </c>
      <c r="Q1089" s="37">
        <v>99.267718825177781</v>
      </c>
      <c r="R1089" s="40" t="str">
        <f t="shared" si="16"/>
        <v>10.51.40.300_168</v>
      </c>
      <c r="S1089" s="37" t="str">
        <f>VLOOKUP(Таблица1[[#This Row],[ИД]],R$1:S$971,2,FALSE)</f>
        <v>Ягоды свежие или предварительно подвергнутые тепловой обработке, замороженные</v>
      </c>
      <c r="T1089" s="37" t="str">
        <f>VLOOKUP(Таблица1[[#This Row],[ОКЕИ]],'для единиц измирения'!$G$4:$H$1900,2,FALSE)</f>
        <v>тонн</v>
      </c>
      <c r="U1089" s="38" t="str">
        <f>LEFT(Таблица1[[#This Row],[ОКПД]],2)</f>
        <v>10</v>
      </c>
    </row>
    <row r="1090" spans="1:21" hidden="1" x14ac:dyDescent="0.25">
      <c r="A1090" s="42">
        <v>45078</v>
      </c>
      <c r="B1090" s="40" t="s">
        <v>17</v>
      </c>
      <c r="C1090" s="40">
        <v>53</v>
      </c>
      <c r="D1090" s="40">
        <v>10</v>
      </c>
      <c r="E1090" s="40" t="s">
        <v>20</v>
      </c>
      <c r="F1090" s="40">
        <v>168</v>
      </c>
      <c r="G1090" s="40" t="s">
        <v>298</v>
      </c>
      <c r="H1090" s="40" t="s">
        <v>129</v>
      </c>
      <c r="I1090" s="40">
        <v>4</v>
      </c>
      <c r="J1090" s="40">
        <v>5.47</v>
      </c>
      <c r="K1090" s="40">
        <v>6.31</v>
      </c>
      <c r="L1090" s="40"/>
      <c r="M1090" s="40">
        <v>38.11</v>
      </c>
      <c r="N1090" s="40">
        <v>38.497</v>
      </c>
      <c r="O1090" s="40">
        <v>86.687797147385098</v>
      </c>
      <c r="P1090" s="40">
        <v>98.558558558558559</v>
      </c>
      <c r="Q1090" s="40">
        <v>98.994726861833385</v>
      </c>
      <c r="R1090" s="40" t="str">
        <f t="shared" si="16"/>
        <v>10.51.40.003.АГ_168</v>
      </c>
      <c r="S1090" s="40" t="str">
        <f>VLOOKUP(Таблица1[[#This Row],[ИД]],R$1:S$971,2,FALSE)</f>
        <v>Рыба морская мороженая</v>
      </c>
      <c r="T1090" s="40" t="str">
        <f>VLOOKUP(Таблица1[[#This Row],[ОКЕИ]],'для единиц измирения'!$G$4:$H$1900,2,FALSE)</f>
        <v>тонн</v>
      </c>
      <c r="U1090" s="41" t="str">
        <f>LEFT(Таблица1[[#This Row],[ОКПД]],2)</f>
        <v>10</v>
      </c>
    </row>
    <row r="1091" spans="1:21" hidden="1" x14ac:dyDescent="0.25">
      <c r="A1091" s="43">
        <v>45078</v>
      </c>
      <c r="B1091" s="37" t="s">
        <v>17</v>
      </c>
      <c r="C1091" s="37">
        <v>53</v>
      </c>
      <c r="D1091" s="37">
        <v>10</v>
      </c>
      <c r="E1091" s="37" t="s">
        <v>20</v>
      </c>
      <c r="F1091" s="37">
        <v>168</v>
      </c>
      <c r="G1091" s="37" t="s">
        <v>298</v>
      </c>
      <c r="H1091" s="37" t="s">
        <v>127</v>
      </c>
      <c r="I1091" s="37">
        <v>4</v>
      </c>
      <c r="J1091" s="37">
        <v>5.47</v>
      </c>
      <c r="K1091" s="37">
        <v>6.31</v>
      </c>
      <c r="L1091" s="37"/>
      <c r="M1091" s="37">
        <v>38.11</v>
      </c>
      <c r="N1091" s="37">
        <v>38.497</v>
      </c>
      <c r="O1091" s="37">
        <v>86.687797147385098</v>
      </c>
      <c r="P1091" s="37">
        <v>98.558558558558559</v>
      </c>
      <c r="Q1091" s="37">
        <v>98.994726861833385</v>
      </c>
      <c r="R1091" s="40" t="str">
        <f t="shared" ref="R1091:R1154" si="17">CONCATENATE(H1091,E1091,F1091)</f>
        <v>10.51.40_168</v>
      </c>
      <c r="S1091" s="37" t="str">
        <f>VLOOKUP(Таблица1[[#This Row],[ИД]],R$1:S$971,2,FALSE)</f>
        <v>Газ горючий природный (газ естественный)</v>
      </c>
      <c r="T1091" s="37" t="str">
        <f>VLOOKUP(Таблица1[[#This Row],[ОКЕИ]],'для единиц измирения'!$G$4:$H$1900,2,FALSE)</f>
        <v>млн.м3</v>
      </c>
      <c r="U1091" s="38" t="str">
        <f>LEFT(Таблица1[[#This Row],[ОКПД]],2)</f>
        <v>06</v>
      </c>
    </row>
    <row r="1092" spans="1:21" hidden="1" x14ac:dyDescent="0.25">
      <c r="A1092" s="42">
        <v>45078</v>
      </c>
      <c r="B1092" s="40" t="s">
        <v>17</v>
      </c>
      <c r="C1092" s="40">
        <v>53</v>
      </c>
      <c r="D1092" s="40">
        <v>10</v>
      </c>
      <c r="E1092" s="40" t="s">
        <v>20</v>
      </c>
      <c r="F1092" s="40">
        <v>384</v>
      </c>
      <c r="G1092" s="40" t="s">
        <v>298</v>
      </c>
      <c r="H1092" s="40" t="s">
        <v>353</v>
      </c>
      <c r="I1092" s="40">
        <v>3</v>
      </c>
      <c r="J1092" s="40">
        <v>209.1</v>
      </c>
      <c r="K1092" s="40">
        <v>243.2</v>
      </c>
      <c r="L1092" s="40"/>
      <c r="M1092" s="40">
        <v>492</v>
      </c>
      <c r="N1092" s="40"/>
      <c r="O1092" s="40">
        <v>85.97861842105263</v>
      </c>
      <c r="P1092" s="40"/>
      <c r="Q1092" s="40"/>
      <c r="R1092" s="40" t="str">
        <f t="shared" si="17"/>
        <v>17.23.13_384</v>
      </c>
      <c r="S1092" s="40" t="str">
        <f>VLOOKUP(Таблица1[[#This Row],[ИД]],R$1:S$971,2,FALSE)</f>
        <v>Консервы мясосодержащие</v>
      </c>
      <c r="T1092" s="40" t="str">
        <f>VLOOKUP(Таблица1[[#This Row],[ОКЕИ]],'для единиц измирения'!$G$4:$H$1900,2,FALSE)</f>
        <v>тыс.усл. банок</v>
      </c>
      <c r="U1092" s="41" t="str">
        <f>LEFT(Таблица1[[#This Row],[ОКПД]],2)</f>
        <v>10</v>
      </c>
    </row>
    <row r="1093" spans="1:21" hidden="1" x14ac:dyDescent="0.25">
      <c r="A1093" s="43">
        <v>45078</v>
      </c>
      <c r="B1093" s="37" t="s">
        <v>17</v>
      </c>
      <c r="C1093" s="37">
        <v>53</v>
      </c>
      <c r="D1093" s="37">
        <v>10</v>
      </c>
      <c r="E1093" s="37" t="s">
        <v>20</v>
      </c>
      <c r="F1093" s="37">
        <v>384</v>
      </c>
      <c r="G1093" s="37" t="s">
        <v>298</v>
      </c>
      <c r="H1093" s="37" t="s">
        <v>355</v>
      </c>
      <c r="I1093" s="37">
        <v>3</v>
      </c>
      <c r="J1093" s="37">
        <v>209.1</v>
      </c>
      <c r="K1093" s="37">
        <v>243.2</v>
      </c>
      <c r="L1093" s="37"/>
      <c r="M1093" s="37">
        <v>928.2</v>
      </c>
      <c r="N1093" s="37"/>
      <c r="O1093" s="37">
        <v>85.97861842105263</v>
      </c>
      <c r="P1093" s="37"/>
      <c r="Q1093" s="37"/>
      <c r="R1093" s="40" t="str">
        <f t="shared" si="17"/>
        <v>17.23.1_384</v>
      </c>
      <c r="S1093" s="37" t="str">
        <f>VLOOKUP(Таблица1[[#This Row],[ИД]],R$1:S$971,2,FALSE)</f>
        <v>Сельдь и филе сельди холодного копчения</v>
      </c>
      <c r="T1093" s="37" t="str">
        <f>VLOOKUP(Таблица1[[#This Row],[ОКЕИ]],'для единиц измирения'!$G$4:$H$1900,2,FALSE)</f>
        <v>тонн</v>
      </c>
      <c r="U1093" s="38" t="str">
        <f>LEFT(Таблица1[[#This Row],[ОКПД]],2)</f>
        <v>10</v>
      </c>
    </row>
    <row r="1094" spans="1:21" hidden="1" x14ac:dyDescent="0.25">
      <c r="A1094" s="42">
        <v>45078</v>
      </c>
      <c r="B1094" s="40" t="s">
        <v>17</v>
      </c>
      <c r="C1094" s="40">
        <v>53</v>
      </c>
      <c r="D1094" s="40">
        <v>10</v>
      </c>
      <c r="E1094" s="40" t="s">
        <v>20</v>
      </c>
      <c r="F1094" s="40">
        <v>168</v>
      </c>
      <c r="G1094" s="40" t="s">
        <v>298</v>
      </c>
      <c r="H1094" s="40" t="s">
        <v>151</v>
      </c>
      <c r="I1094" s="40">
        <v>2</v>
      </c>
      <c r="J1094" s="40">
        <v>0</v>
      </c>
      <c r="K1094" s="40">
        <v>0</v>
      </c>
      <c r="L1094" s="40">
        <v>0</v>
      </c>
      <c r="M1094" s="40">
        <v>0</v>
      </c>
      <c r="N1094" s="40">
        <v>0</v>
      </c>
      <c r="O1094" s="40">
        <v>84.615384615384613</v>
      </c>
      <c r="P1094" s="40">
        <v>84.615384615384613</v>
      </c>
      <c r="Q1094" s="40">
        <v>79.752492265383296</v>
      </c>
      <c r="R1094" s="40" t="str">
        <f t="shared" si="17"/>
        <v>10.51.52.150_168</v>
      </c>
      <c r="S1094" s="40" t="str">
        <f>VLOOKUP(Таблица1[[#This Row],[ИД]],R$1:S$971,2,FALSE)</f>
        <v>Консервы рыбные натуральные</v>
      </c>
      <c r="T1094" s="40" t="str">
        <f>VLOOKUP(Таблица1[[#This Row],[ОКЕИ]],'для единиц измирения'!$G$4:$H$1900,2,FALSE)</f>
        <v>тыс.усл. банок</v>
      </c>
      <c r="U1094" s="41" t="str">
        <f>LEFT(Таблица1[[#This Row],[ОКПД]],2)</f>
        <v>10</v>
      </c>
    </row>
    <row r="1095" spans="1:21" hidden="1" x14ac:dyDescent="0.25">
      <c r="A1095" s="43">
        <v>45078</v>
      </c>
      <c r="B1095" s="37" t="s">
        <v>17</v>
      </c>
      <c r="C1095" s="37">
        <v>53</v>
      </c>
      <c r="D1095" s="37">
        <v>10</v>
      </c>
      <c r="E1095" s="37" t="s">
        <v>20</v>
      </c>
      <c r="F1095" s="37">
        <v>247</v>
      </c>
      <c r="G1095" s="37" t="s">
        <v>298</v>
      </c>
      <c r="H1095" s="37" t="s">
        <v>266</v>
      </c>
      <c r="I1095" s="37">
        <v>19</v>
      </c>
      <c r="J1095" s="37">
        <v>35.054000000000002</v>
      </c>
      <c r="K1095" s="37">
        <v>41.564999999999998</v>
      </c>
      <c r="L1095" s="37"/>
      <c r="M1095" s="37">
        <v>291.846</v>
      </c>
      <c r="N1095" s="37">
        <v>268.81299999999999</v>
      </c>
      <c r="O1095" s="37">
        <v>84.335378323108387</v>
      </c>
      <c r="P1095" s="37">
        <v>103.67325209984621</v>
      </c>
      <c r="Q1095" s="37">
        <v>108.56841000993255</v>
      </c>
      <c r="R1095" s="40" t="str">
        <f t="shared" si="17"/>
        <v>35.11.10.001.АГ_247</v>
      </c>
      <c r="S1095" s="37" t="str">
        <f>VLOOKUP(Таблица1[[#This Row],[ИД]],R$1:S$971,2,FALSE)</f>
        <v>Полуфабрикаты хлебобулочные замороженные</v>
      </c>
      <c r="T1095" s="37" t="str">
        <f>VLOOKUP(Таблица1[[#This Row],[ОКЕИ]],'для единиц измирения'!$G$4:$H$1900,2,FALSE)</f>
        <v>тонн</v>
      </c>
      <c r="U1095" s="38" t="str">
        <f>LEFT(Таблица1[[#This Row],[ОКПД]],2)</f>
        <v>10</v>
      </c>
    </row>
    <row r="1096" spans="1:21" hidden="1" x14ac:dyDescent="0.25">
      <c r="A1096" s="42">
        <v>45078</v>
      </c>
      <c r="B1096" s="40" t="s">
        <v>17</v>
      </c>
      <c r="C1096" s="40">
        <v>53</v>
      </c>
      <c r="D1096" s="40">
        <v>10</v>
      </c>
      <c r="E1096" s="40" t="s">
        <v>20</v>
      </c>
      <c r="F1096" s="40">
        <v>168</v>
      </c>
      <c r="G1096" s="40" t="s">
        <v>298</v>
      </c>
      <c r="H1096" s="40" t="s">
        <v>124</v>
      </c>
      <c r="I1096" s="40">
        <v>2</v>
      </c>
      <c r="J1096" s="40">
        <v>0</v>
      </c>
      <c r="K1096" s="40">
        <v>0</v>
      </c>
      <c r="L1096" s="40">
        <v>0</v>
      </c>
      <c r="M1096" s="40">
        <v>0</v>
      </c>
      <c r="N1096" s="40">
        <v>0</v>
      </c>
      <c r="O1096" s="40">
        <v>83.333333333333329</v>
      </c>
      <c r="P1096" s="40">
        <v>76.92307692307692</v>
      </c>
      <c r="Q1096" s="40">
        <v>110.93247588424437</v>
      </c>
      <c r="R1096" s="40" t="str">
        <f t="shared" si="17"/>
        <v>10.51.12_168</v>
      </c>
      <c r="S1096" s="40" t="str">
        <f>VLOOKUP(Таблица1[[#This Row],[ИД]],R$1:S$971,2,FALSE)</f>
        <v>Кондитерские изделия</v>
      </c>
      <c r="T1096" s="40" t="str">
        <f>VLOOKUP(Таблица1[[#This Row],[ОКЕИ]],'для единиц измирения'!$G$4:$H$1900,2,FALSE)</f>
        <v>тонн</v>
      </c>
      <c r="U1096" s="41" t="str">
        <f>LEFT(Таблица1[[#This Row],[ОКПД]],2)</f>
        <v>10</v>
      </c>
    </row>
    <row r="1097" spans="1:21" hidden="1" x14ac:dyDescent="0.25">
      <c r="A1097" s="43">
        <v>45078</v>
      </c>
      <c r="B1097" s="37" t="s">
        <v>17</v>
      </c>
      <c r="C1097" s="37">
        <v>53</v>
      </c>
      <c r="D1097" s="37">
        <v>10</v>
      </c>
      <c r="E1097" s="37" t="s">
        <v>20</v>
      </c>
      <c r="F1097" s="37">
        <v>168</v>
      </c>
      <c r="G1097" s="37" t="s">
        <v>298</v>
      </c>
      <c r="H1097" s="37" t="s">
        <v>132</v>
      </c>
      <c r="I1097" s="37">
        <v>1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80</v>
      </c>
      <c r="P1097" s="37">
        <v>66.666666666666671</v>
      </c>
      <c r="Q1097" s="37">
        <v>83.582089552238813</v>
      </c>
      <c r="R1097" s="40" t="str">
        <f t="shared" si="17"/>
        <v>10.51.40.100_168</v>
      </c>
      <c r="S1097" s="37" t="str">
        <f>VLOOKUP(Таблица1[[#This Row],[ИД]],R$1:S$971,2,FALSE)</f>
        <v>Электроэнергия, произведенная дизельными  электростанциями (ДЭС) общего назначения</v>
      </c>
      <c r="T1097" s="37" t="str">
        <f>VLOOKUP(Таблица1[[#This Row],[ОКЕИ]],'для единиц измирения'!$G$4:$H$1900,2,FALSE)</f>
        <v>млн. кВт. ч</v>
      </c>
      <c r="U1097" s="38" t="str">
        <f>LEFT(Таблица1[[#This Row],[ОКПД]],2)</f>
        <v>35</v>
      </c>
    </row>
    <row r="1098" spans="1:21" hidden="1" x14ac:dyDescent="0.25">
      <c r="A1098" s="42">
        <v>45078</v>
      </c>
      <c r="B1098" s="40" t="s">
        <v>17</v>
      </c>
      <c r="C1098" s="40">
        <v>53</v>
      </c>
      <c r="D1098" s="40">
        <v>10</v>
      </c>
      <c r="E1098" s="40" t="s">
        <v>20</v>
      </c>
      <c r="F1098" s="40">
        <v>168</v>
      </c>
      <c r="G1098" s="40" t="s">
        <v>298</v>
      </c>
      <c r="H1098" s="40" t="s">
        <v>40</v>
      </c>
      <c r="I1098" s="40">
        <v>2</v>
      </c>
      <c r="J1098" s="40">
        <v>0</v>
      </c>
      <c r="K1098" s="40">
        <v>0</v>
      </c>
      <c r="L1098" s="40">
        <v>0</v>
      </c>
      <c r="M1098" s="40">
        <v>0</v>
      </c>
      <c r="N1098" s="40">
        <v>0</v>
      </c>
      <c r="O1098" s="40">
        <v>78.735632183908052</v>
      </c>
      <c r="P1098" s="40">
        <v>86.892177589852011</v>
      </c>
      <c r="Q1098" s="40">
        <v>97.763470010166046</v>
      </c>
      <c r="R1098" s="40" t="str">
        <f t="shared" si="17"/>
        <v>10.13.14.002.АГ_168</v>
      </c>
      <c r="S1098" s="40" t="str">
        <f>VLOOKUP(Таблица1[[#This Row],[ИД]],R$1:S$971,2,FALSE)</f>
        <v>Рыба мороженая</v>
      </c>
      <c r="T1098" s="40" t="str">
        <f>VLOOKUP(Таблица1[[#This Row],[ОКЕИ]],'для единиц измирения'!$G$4:$H$1900,2,FALSE)</f>
        <v>тонн</v>
      </c>
      <c r="U1098" s="41" t="str">
        <f>LEFT(Таблица1[[#This Row],[ОКПД]],2)</f>
        <v>10</v>
      </c>
    </row>
    <row r="1099" spans="1:21" hidden="1" x14ac:dyDescent="0.25">
      <c r="A1099" s="43">
        <v>45078</v>
      </c>
      <c r="B1099" s="37" t="s">
        <v>17</v>
      </c>
      <c r="C1099" s="37">
        <v>53</v>
      </c>
      <c r="D1099" s="37">
        <v>10</v>
      </c>
      <c r="E1099" s="37" t="s">
        <v>20</v>
      </c>
      <c r="F1099" s="37">
        <v>247</v>
      </c>
      <c r="G1099" s="37" t="s">
        <v>298</v>
      </c>
      <c r="H1099" s="37" t="s">
        <v>271</v>
      </c>
      <c r="I1099" s="37">
        <v>3</v>
      </c>
      <c r="J1099" s="37">
        <v>15.846</v>
      </c>
      <c r="K1099" s="37">
        <v>20.274000000000001</v>
      </c>
      <c r="L1099" s="37"/>
      <c r="M1099" s="37">
        <v>138.518</v>
      </c>
      <c r="N1099" s="37">
        <v>139.71299999999999</v>
      </c>
      <c r="O1099" s="37">
        <v>78.159218703758512</v>
      </c>
      <c r="P1099" s="37">
        <v>103.73134328358209</v>
      </c>
      <c r="Q1099" s="37">
        <v>99.144675155497339</v>
      </c>
      <c r="R1099" s="40" t="str">
        <f t="shared" si="17"/>
        <v>35.11.10.112_247</v>
      </c>
      <c r="S1099" s="37" t="str">
        <f>VLOOKUP(Таблица1[[#This Row],[ИД]],R$1:S$971,2,FALSE)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099" s="37" t="str">
        <f>VLOOKUP(Таблица1[[#This Row],[ОКЕИ]],'для единиц измирения'!$G$4:$H$1900,2,FALSE)</f>
        <v>тонн</v>
      </c>
      <c r="U1099" s="38" t="str">
        <f>LEFT(Таблица1[[#This Row],[ОКПД]],2)</f>
        <v>10</v>
      </c>
    </row>
    <row r="1100" spans="1:21" hidden="1" x14ac:dyDescent="0.25">
      <c r="A1100" s="42">
        <v>45078</v>
      </c>
      <c r="B1100" s="40" t="s">
        <v>17</v>
      </c>
      <c r="C1100" s="40">
        <v>53</v>
      </c>
      <c r="D1100" s="40">
        <v>10</v>
      </c>
      <c r="E1100" s="40" t="s">
        <v>20</v>
      </c>
      <c r="F1100" s="40">
        <v>247</v>
      </c>
      <c r="G1100" s="40" t="s">
        <v>298</v>
      </c>
      <c r="H1100" s="40" t="s">
        <v>262</v>
      </c>
      <c r="I1100" s="40">
        <v>22</v>
      </c>
      <c r="J1100" s="40">
        <v>57.369</v>
      </c>
      <c r="K1100" s="40">
        <v>74.367999999999995</v>
      </c>
      <c r="L1100" s="40"/>
      <c r="M1100" s="40">
        <v>495.04300000000001</v>
      </c>
      <c r="N1100" s="40">
        <v>422.21</v>
      </c>
      <c r="O1100" s="40">
        <v>77.142050344234079</v>
      </c>
      <c r="P1100" s="40">
        <v>101.74334054552548</v>
      </c>
      <c r="Q1100" s="40">
        <v>117.25042040690651</v>
      </c>
      <c r="R1100" s="40" t="str">
        <f t="shared" si="17"/>
        <v>35.11.10_247</v>
      </c>
      <c r="S1100" s="40" t="str">
        <f>VLOOKUP(Таблица1[[#This Row],[ИД]],R$1:S$971,2,FALSE)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00" s="40" t="str">
        <f>VLOOKUP(Таблица1[[#This Row],[ОКЕИ]],'для единиц измирения'!$G$4:$H$1900,2,FALSE)</f>
        <v>тыс.руб</v>
      </c>
      <c r="U1100" s="41" t="str">
        <f>LEFT(Таблица1[[#This Row],[ОКПД]],2)</f>
        <v>17</v>
      </c>
    </row>
    <row r="1101" spans="1:21" hidden="1" x14ac:dyDescent="0.25">
      <c r="A1101" s="43">
        <v>45078</v>
      </c>
      <c r="B1101" s="37" t="s">
        <v>17</v>
      </c>
      <c r="C1101" s="37">
        <v>53</v>
      </c>
      <c r="D1101" s="37">
        <v>10</v>
      </c>
      <c r="E1101" s="37" t="s">
        <v>20</v>
      </c>
      <c r="F1101" s="37">
        <v>247</v>
      </c>
      <c r="G1101" s="37" t="s">
        <v>298</v>
      </c>
      <c r="H1101" s="37" t="s">
        <v>268</v>
      </c>
      <c r="I1101" s="37">
        <v>21</v>
      </c>
      <c r="J1101" s="37">
        <v>57.204999999999998</v>
      </c>
      <c r="K1101" s="37">
        <v>74.274000000000001</v>
      </c>
      <c r="L1101" s="37"/>
      <c r="M1101" s="37">
        <v>473.90300000000002</v>
      </c>
      <c r="N1101" s="37">
        <v>420.81099999999998</v>
      </c>
      <c r="O1101" s="37">
        <v>77.018876053531514</v>
      </c>
      <c r="P1101" s="37">
        <v>102.45182319650405</v>
      </c>
      <c r="Q1101" s="37">
        <v>112.61659034578469</v>
      </c>
      <c r="R1101" s="40" t="str">
        <f t="shared" si="17"/>
        <v>35.11.10.110_247</v>
      </c>
      <c r="S1101" s="37" t="str">
        <f>VLOOKUP(Таблица1[[#This Row],[ИД]],R$1:S$971,2,FALSE)</f>
        <v>Сыры</v>
      </c>
      <c r="T1101" s="37" t="str">
        <f>VLOOKUP(Таблица1[[#This Row],[ОКЕИ]],'для единиц измирения'!$G$4:$H$1900,2,FALSE)</f>
        <v>тонн</v>
      </c>
      <c r="U1101" s="38" t="str">
        <f>LEFT(Таблица1[[#This Row],[ОКПД]],2)</f>
        <v>10</v>
      </c>
    </row>
    <row r="1102" spans="1:21" hidden="1" x14ac:dyDescent="0.25">
      <c r="A1102" s="42">
        <v>45078</v>
      </c>
      <c r="B1102" s="40" t="s">
        <v>17</v>
      </c>
      <c r="C1102" s="40">
        <v>53</v>
      </c>
      <c r="D1102" s="40">
        <v>10</v>
      </c>
      <c r="E1102" s="40" t="s">
        <v>20</v>
      </c>
      <c r="F1102" s="40">
        <v>168</v>
      </c>
      <c r="G1102" s="40" t="s">
        <v>298</v>
      </c>
      <c r="H1102" s="40" t="s">
        <v>163</v>
      </c>
      <c r="I1102" s="40">
        <v>1</v>
      </c>
      <c r="J1102" s="40">
        <v>0</v>
      </c>
      <c r="K1102" s="40">
        <v>0</v>
      </c>
      <c r="L1102" s="40">
        <v>0</v>
      </c>
      <c r="M1102" s="40">
        <v>0</v>
      </c>
      <c r="N1102" s="40">
        <v>0</v>
      </c>
      <c r="O1102" s="40">
        <v>76.38297872340425</v>
      </c>
      <c r="P1102" s="40">
        <v>76.709401709401703</v>
      </c>
      <c r="Q1102" s="40">
        <v>97.006613296206055</v>
      </c>
      <c r="R1102" s="40" t="str">
        <f t="shared" si="17"/>
        <v>10.51.56.110_168</v>
      </c>
      <c r="S1102" s="40" t="str">
        <f>VLOOKUP(Таблица1[[#This Row],[ИД]],R$1:S$971,2,FALSE)</f>
        <v>Продукты кисломолочные (кроме сметаны)</v>
      </c>
      <c r="T1102" s="40" t="str">
        <f>VLOOKUP(Таблица1[[#This Row],[ОКЕИ]],'для единиц измирения'!$G$4:$H$1900,2,FALSE)</f>
        <v>тонн</v>
      </c>
      <c r="U1102" s="41" t="str">
        <f>LEFT(Таблица1[[#This Row],[ОКПД]],2)</f>
        <v>10</v>
      </c>
    </row>
    <row r="1103" spans="1:21" hidden="1" x14ac:dyDescent="0.25">
      <c r="A1103" s="43">
        <v>45078</v>
      </c>
      <c r="B1103" s="37" t="s">
        <v>17</v>
      </c>
      <c r="C1103" s="37">
        <v>53</v>
      </c>
      <c r="D1103" s="37">
        <v>10</v>
      </c>
      <c r="E1103" s="37" t="s">
        <v>20</v>
      </c>
      <c r="F1103" s="37">
        <v>168</v>
      </c>
      <c r="G1103" s="37" t="s">
        <v>298</v>
      </c>
      <c r="H1103" s="37" t="s">
        <v>95</v>
      </c>
      <c r="I1103" s="37">
        <v>2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75.838926174496649</v>
      </c>
      <c r="P1103" s="37">
        <v>209.25925925925927</v>
      </c>
      <c r="Q1103" s="37">
        <v>66.943521594684384</v>
      </c>
      <c r="R1103" s="40" t="str">
        <f t="shared" si="17"/>
        <v>10.20.23.122_168</v>
      </c>
      <c r="S1103" s="37" t="str">
        <f>VLOOKUP(Таблица1[[#This Row],[ИД]],R$1:S$971,2,FALSE)</f>
        <v>Рыба, приготовленная или консервированная другим способом; икра и заменители икры</v>
      </c>
      <c r="T1103" s="37" t="str">
        <f>VLOOKUP(Таблица1[[#This Row],[ОКЕИ]],'для единиц измирения'!$G$4:$H$1900,2,FALSE)</f>
        <v>тонн</v>
      </c>
      <c r="U1103" s="38" t="str">
        <f>LEFT(Таблица1[[#This Row],[ОКПД]],2)</f>
        <v>10</v>
      </c>
    </row>
    <row r="1104" spans="1:21" hidden="1" x14ac:dyDescent="0.25">
      <c r="A1104" s="42">
        <v>45078</v>
      </c>
      <c r="B1104" s="40" t="s">
        <v>17</v>
      </c>
      <c r="C1104" s="40">
        <v>53</v>
      </c>
      <c r="D1104" s="40">
        <v>10</v>
      </c>
      <c r="E1104" s="40" t="s">
        <v>20</v>
      </c>
      <c r="F1104" s="40">
        <v>882</v>
      </c>
      <c r="G1104" s="40" t="s">
        <v>298</v>
      </c>
      <c r="H1104" s="40" t="s">
        <v>318</v>
      </c>
      <c r="I1104" s="40">
        <v>1</v>
      </c>
      <c r="J1104" s="40">
        <v>0</v>
      </c>
      <c r="K1104" s="40">
        <v>0</v>
      </c>
      <c r="L1104" s="40">
        <v>0</v>
      </c>
      <c r="M1104" s="40">
        <v>0</v>
      </c>
      <c r="N1104" s="40">
        <v>0</v>
      </c>
      <c r="O1104" s="40">
        <v>74.712643678160916</v>
      </c>
      <c r="P1104" s="40">
        <v>37.790697674418603</v>
      </c>
      <c r="Q1104" s="40">
        <v>40</v>
      </c>
      <c r="R1104" s="40" t="str">
        <f t="shared" si="17"/>
        <v>10.13.15.120_882</v>
      </c>
      <c r="S1104" s="40" t="str">
        <f>VLOOKUP(Таблица1[[#This Row],[ИД]],R$1:S$971,2,FALSE)</f>
        <v>Рыба соленая или в рассоле</v>
      </c>
      <c r="T1104" s="40" t="str">
        <f>VLOOKUP(Таблица1[[#This Row],[ОКЕИ]],'для единиц измирения'!$G$4:$H$1900,2,FALSE)</f>
        <v>тонн</v>
      </c>
      <c r="U1104" s="41" t="str">
        <f>LEFT(Таблица1[[#This Row],[ОКПД]],2)</f>
        <v>10</v>
      </c>
    </row>
    <row r="1105" spans="1:21" hidden="1" x14ac:dyDescent="0.25">
      <c r="A1105" s="43">
        <v>45078</v>
      </c>
      <c r="B1105" s="37" t="s">
        <v>17</v>
      </c>
      <c r="C1105" s="37">
        <v>53</v>
      </c>
      <c r="D1105" s="37">
        <v>10</v>
      </c>
      <c r="E1105" s="37" t="s">
        <v>20</v>
      </c>
      <c r="F1105" s="37">
        <v>168</v>
      </c>
      <c r="G1105" s="37" t="s">
        <v>298</v>
      </c>
      <c r="H1105" s="37" t="s">
        <v>204</v>
      </c>
      <c r="I1105" s="37">
        <v>9</v>
      </c>
      <c r="J1105" s="37">
        <v>5.3579999999999997</v>
      </c>
      <c r="K1105" s="37">
        <v>7.39</v>
      </c>
      <c r="L1105" s="37"/>
      <c r="M1105" s="37">
        <v>40.302999999999997</v>
      </c>
      <c r="N1105" s="37">
        <v>51.515000000000001</v>
      </c>
      <c r="O1105" s="37">
        <v>72.503382949932345</v>
      </c>
      <c r="P1105" s="37">
        <v>64.090909090909093</v>
      </c>
      <c r="Q1105" s="37">
        <v>78.235465398427635</v>
      </c>
      <c r="R1105" s="40" t="str">
        <f t="shared" si="17"/>
        <v>10.82.71.001.АГ_168</v>
      </c>
      <c r="S1105" s="37" t="str">
        <f>VLOOKUP(Таблица1[[#This Row],[ИД]],R$1:S$971,2,FALSE)</f>
        <v>Пресервы рыбные</v>
      </c>
      <c r="T1105" s="37" t="str">
        <f>VLOOKUP(Таблица1[[#This Row],[ОКЕИ]],'для единиц измирения'!$G$4:$H$1900,2,FALSE)</f>
        <v>тыс.усл. банок</v>
      </c>
      <c r="U1105" s="38" t="str">
        <f>LEFT(Таблица1[[#This Row],[ОКПД]],2)</f>
        <v>10</v>
      </c>
    </row>
    <row r="1106" spans="1:21" x14ac:dyDescent="0.25">
      <c r="A1106" s="42">
        <v>45078</v>
      </c>
      <c r="B1106" s="40" t="s">
        <v>17</v>
      </c>
      <c r="C1106" s="40">
        <v>53</v>
      </c>
      <c r="D1106" s="40">
        <v>10</v>
      </c>
      <c r="E1106" s="40" t="s">
        <v>20</v>
      </c>
      <c r="F1106" s="40">
        <v>168</v>
      </c>
      <c r="G1106" s="40" t="s">
        <v>298</v>
      </c>
      <c r="H1106" s="40" t="s">
        <v>93</v>
      </c>
      <c r="I1106" s="40">
        <v>2</v>
      </c>
      <c r="J1106" s="40">
        <v>0</v>
      </c>
      <c r="K1106" s="40">
        <v>0</v>
      </c>
      <c r="L1106" s="40">
        <v>0</v>
      </c>
      <c r="M1106" s="40">
        <v>0</v>
      </c>
      <c r="N1106" s="40">
        <v>0</v>
      </c>
      <c r="O1106" s="40">
        <v>72.299651567944252</v>
      </c>
      <c r="P1106" s="40">
        <v>84.008097165991899</v>
      </c>
      <c r="Q1106" s="40">
        <v>94.565217391304344</v>
      </c>
      <c r="R1106" s="40" t="str">
        <f t="shared" si="17"/>
        <v>10.20.23.120_168</v>
      </c>
      <c r="S1106" s="40" t="str">
        <f>VLOOKUP(Таблица1[[#This Row],[ИД]],R$1:S$971,2,FALSE)</f>
        <v>Хлеб и хлебобулочные изделия, включая полуфабрикаты</v>
      </c>
      <c r="T1106" s="40" t="str">
        <f>VLOOKUP(Таблица1[[#This Row],[ОКЕИ]],'для единиц измирения'!$G$4:$H$1900,2,FALSE)</f>
        <v>тонн</v>
      </c>
      <c r="U1106" s="41" t="str">
        <f>LEFT(Таблица1[[#This Row],[ОКПД]],2)</f>
        <v>10</v>
      </c>
    </row>
    <row r="1107" spans="1:21" hidden="1" x14ac:dyDescent="0.25">
      <c r="A1107" s="43">
        <v>45078</v>
      </c>
      <c r="B1107" s="37" t="s">
        <v>17</v>
      </c>
      <c r="C1107" s="37">
        <v>53</v>
      </c>
      <c r="D1107" s="37">
        <v>10</v>
      </c>
      <c r="E1107" s="37" t="s">
        <v>20</v>
      </c>
      <c r="F1107" s="37">
        <v>168</v>
      </c>
      <c r="G1107" s="37" t="s">
        <v>298</v>
      </c>
      <c r="H1107" s="37" t="s">
        <v>183</v>
      </c>
      <c r="I1107" s="37">
        <v>3</v>
      </c>
      <c r="J1107" s="37">
        <v>0.18</v>
      </c>
      <c r="K1107" s="37">
        <v>0.25</v>
      </c>
      <c r="L1107" s="37"/>
      <c r="M1107" s="37">
        <v>1.45</v>
      </c>
      <c r="N1107" s="37">
        <v>0.92</v>
      </c>
      <c r="O1107" s="37">
        <v>72</v>
      </c>
      <c r="P1107" s="37">
        <v>100</v>
      </c>
      <c r="Q1107" s="37">
        <v>157.60869565217391</v>
      </c>
      <c r="R1107" s="40" t="str">
        <f t="shared" si="17"/>
        <v>10.71.11.200_168</v>
      </c>
      <c r="S1107" s="37" t="str">
        <f>VLOOKUP(Таблица1[[#This Row],[ИД]],R$1:S$971,2,FALSE)</f>
        <v>Хлеб и хлебобулочные изделия недлительного хранения</v>
      </c>
      <c r="T1107" s="37" t="str">
        <f>VLOOKUP(Таблица1[[#This Row],[ОКЕИ]],'для единиц измирения'!$G$4:$H$1900,2,FALSE)</f>
        <v>тонн</v>
      </c>
      <c r="U1107" s="38" t="str">
        <f>LEFT(Таблица1[[#This Row],[ОКПД]],2)</f>
        <v>10</v>
      </c>
    </row>
    <row r="1108" spans="1:21" hidden="1" x14ac:dyDescent="0.25">
      <c r="A1108" s="42">
        <v>45078</v>
      </c>
      <c r="B1108" s="40" t="s">
        <v>17</v>
      </c>
      <c r="C1108" s="40">
        <v>53</v>
      </c>
      <c r="D1108" s="40">
        <v>10</v>
      </c>
      <c r="E1108" s="40" t="s">
        <v>20</v>
      </c>
      <c r="F1108" s="40">
        <v>168</v>
      </c>
      <c r="G1108" s="40" t="s">
        <v>298</v>
      </c>
      <c r="H1108" s="40" t="s">
        <v>61</v>
      </c>
      <c r="I1108" s="40">
        <v>3</v>
      </c>
      <c r="J1108" s="40">
        <v>8.702</v>
      </c>
      <c r="K1108" s="40">
        <v>12.112</v>
      </c>
      <c r="L1108" s="40"/>
      <c r="M1108" s="40">
        <v>81.268000000000001</v>
      </c>
      <c r="N1108" s="40">
        <v>460.137</v>
      </c>
      <c r="O1108" s="40">
        <v>71.84610303830911</v>
      </c>
      <c r="P1108" s="40">
        <v>2.3195931249200323</v>
      </c>
      <c r="Q1108" s="40">
        <v>17.661696407808979</v>
      </c>
      <c r="R1108" s="40" t="str">
        <f t="shared" si="17"/>
        <v>10.20_168</v>
      </c>
      <c r="S1108" s="40" t="str">
        <f>VLOOKUP(Таблица1[[#This Row],[ИД]],R$1:S$971,2,FALSE)</f>
        <v xml:space="preserve">Продукты готовые из рыбы прочие, не включенные в другие группировки </v>
      </c>
      <c r="T1108" s="40" t="str">
        <f>VLOOKUP(Таблица1[[#This Row],[ОКЕИ]],'для единиц измирения'!$G$4:$H$1900,2,FALSE)</f>
        <v>тонн</v>
      </c>
      <c r="U1108" s="41" t="str">
        <f>LEFT(Таблица1[[#This Row],[ОКПД]],2)</f>
        <v>10</v>
      </c>
    </row>
    <row r="1109" spans="1:21" hidden="1" x14ac:dyDescent="0.25">
      <c r="A1109" s="43">
        <v>45078</v>
      </c>
      <c r="B1109" s="37" t="s">
        <v>17</v>
      </c>
      <c r="C1109" s="37">
        <v>53</v>
      </c>
      <c r="D1109" s="37">
        <v>10</v>
      </c>
      <c r="E1109" s="37" t="s">
        <v>20</v>
      </c>
      <c r="F1109" s="37">
        <v>384</v>
      </c>
      <c r="G1109" s="37" t="s">
        <v>298</v>
      </c>
      <c r="H1109" s="37" t="s">
        <v>235</v>
      </c>
      <c r="I1109" s="37">
        <v>6</v>
      </c>
      <c r="J1109" s="37">
        <v>176.6</v>
      </c>
      <c r="K1109" s="37">
        <v>249.1</v>
      </c>
      <c r="L1109" s="37"/>
      <c r="M1109" s="37">
        <v>1428.1</v>
      </c>
      <c r="N1109" s="37">
        <v>2541.2199999999998</v>
      </c>
      <c r="O1109" s="37">
        <v>70.895222802087517</v>
      </c>
      <c r="P1109" s="37">
        <v>35.971076484367046</v>
      </c>
      <c r="Q1109" s="37">
        <v>56.19741698869047</v>
      </c>
      <c r="R1109" s="40" t="str">
        <f t="shared" si="17"/>
        <v>18.1_384</v>
      </c>
      <c r="S1109" s="37" t="str">
        <f>VLOOKUP(Таблица1[[#This Row],[ИД]],R$1:S$971,2,FALSE)</f>
        <v>Услуги полиграфические и услуги, связанные с печатанием</v>
      </c>
      <c r="T1109" s="37" t="str">
        <f>VLOOKUP(Таблица1[[#This Row],[ОКЕИ]],'для единиц измирения'!$G$4:$H$1900,2,FALSE)</f>
        <v>тыс.руб</v>
      </c>
      <c r="U1109" s="38" t="str">
        <f>LEFT(Таблица1[[#This Row],[ОКПД]],2)</f>
        <v>18</v>
      </c>
    </row>
    <row r="1110" spans="1:21" hidden="1" x14ac:dyDescent="0.25">
      <c r="A1110" s="42">
        <v>45078</v>
      </c>
      <c r="B1110" s="40" t="s">
        <v>17</v>
      </c>
      <c r="C1110" s="40">
        <v>53</v>
      </c>
      <c r="D1110" s="40">
        <v>10</v>
      </c>
      <c r="E1110" s="40" t="s">
        <v>20</v>
      </c>
      <c r="F1110" s="40">
        <v>384</v>
      </c>
      <c r="G1110" s="40" t="s">
        <v>298</v>
      </c>
      <c r="H1110" s="40" t="s">
        <v>238</v>
      </c>
      <c r="I1110" s="40">
        <v>6</v>
      </c>
      <c r="J1110" s="40">
        <v>176.6</v>
      </c>
      <c r="K1110" s="40">
        <v>249.1</v>
      </c>
      <c r="L1110" s="40"/>
      <c r="M1110" s="40">
        <v>1237.9000000000001</v>
      </c>
      <c r="N1110" s="40">
        <v>1288.0899999999999</v>
      </c>
      <c r="O1110" s="40">
        <v>70.895222802087517</v>
      </c>
      <c r="P1110" s="40">
        <v>79.822816850479114</v>
      </c>
      <c r="Q1110" s="40">
        <v>96.103533138212399</v>
      </c>
      <c r="R1110" s="40" t="str">
        <f t="shared" si="17"/>
        <v>18.11.10_384</v>
      </c>
      <c r="S1110" s="40" t="str">
        <f>VLOOKUP(Таблица1[[#This Row],[ИД]],R$1:S$971,2,FALSE)</f>
        <v>Консервы рыбные в масле</v>
      </c>
      <c r="T1110" s="40" t="str">
        <f>VLOOKUP(Таблица1[[#This Row],[ОКЕИ]],'для единиц измирения'!$G$4:$H$1900,2,FALSE)</f>
        <v>тыс.усл. банок</v>
      </c>
      <c r="U1110" s="41" t="str">
        <f>LEFT(Таблица1[[#This Row],[ОКПД]],2)</f>
        <v>10</v>
      </c>
    </row>
    <row r="1111" spans="1:21" hidden="1" x14ac:dyDescent="0.25">
      <c r="A1111" s="43">
        <v>45078</v>
      </c>
      <c r="B1111" s="37" t="s">
        <v>17</v>
      </c>
      <c r="C1111" s="37">
        <v>53</v>
      </c>
      <c r="D1111" s="37">
        <v>10</v>
      </c>
      <c r="E1111" s="37" t="s">
        <v>20</v>
      </c>
      <c r="F1111" s="37">
        <v>168</v>
      </c>
      <c r="G1111" s="37" t="s">
        <v>298</v>
      </c>
      <c r="H1111" s="37" t="s">
        <v>330</v>
      </c>
      <c r="I1111" s="37">
        <v>1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69.379844961240309</v>
      </c>
      <c r="P1111" s="37">
        <v>91.794871794871796</v>
      </c>
      <c r="Q1111" s="37">
        <v>94.767070835992342</v>
      </c>
      <c r="R1111" s="40" t="str">
        <f t="shared" si="17"/>
        <v>10.51.40.330_168</v>
      </c>
      <c r="S1111" s="37" t="str">
        <f>VLOOKUP(Таблица1[[#This Row],[ИД]],R$1:S$971,2,FALSE)</f>
        <v>Энергия тепловая, отпущенная атомными электростанциями (АЭС)</v>
      </c>
      <c r="T1111" s="37" t="str">
        <f>VLOOKUP(Таблица1[[#This Row],[ОКЕИ]],'для единиц измирения'!$G$4:$H$1900,2,FALSE)</f>
        <v>тыс. Гкал</v>
      </c>
      <c r="U1111" s="38" t="str">
        <f>LEFT(Таблица1[[#This Row],[ОКПД]],2)</f>
        <v>35</v>
      </c>
    </row>
    <row r="1112" spans="1:21" hidden="1" x14ac:dyDescent="0.25">
      <c r="A1112" s="42">
        <v>45078</v>
      </c>
      <c r="B1112" s="40" t="s">
        <v>17</v>
      </c>
      <c r="C1112" s="40">
        <v>53</v>
      </c>
      <c r="D1112" s="40">
        <v>10</v>
      </c>
      <c r="E1112" s="40" t="s">
        <v>20</v>
      </c>
      <c r="F1112" s="40">
        <v>247</v>
      </c>
      <c r="G1112" s="40" t="s">
        <v>298</v>
      </c>
      <c r="H1112" s="40" t="s">
        <v>334</v>
      </c>
      <c r="I1112" s="40">
        <v>2</v>
      </c>
      <c r="J1112" s="40">
        <v>0</v>
      </c>
      <c r="K1112" s="40">
        <v>0</v>
      </c>
      <c r="L1112" s="40">
        <v>0</v>
      </c>
      <c r="M1112" s="40">
        <v>0</v>
      </c>
      <c r="N1112" s="40">
        <v>0</v>
      </c>
      <c r="O1112" s="40">
        <v>67.721422238527623</v>
      </c>
      <c r="P1112" s="40">
        <v>100.57664366146022</v>
      </c>
      <c r="Q1112" s="40">
        <v>133.00306582981355</v>
      </c>
      <c r="R1112" s="40" t="str">
        <f t="shared" si="17"/>
        <v>35.11.10.115_247</v>
      </c>
      <c r="S1112" s="40" t="str">
        <f>VLOOKUP(Таблица1[[#This Row],[ИД]],R$1:S$971,2,FALSE)</f>
        <v>Гранулы, крошка и порошок; галька, гравий</v>
      </c>
      <c r="T1112" s="40" t="str">
        <f>VLOOKUP(Таблица1[[#This Row],[ОКЕИ]],'для единиц измирения'!$G$4:$H$1900,2,FALSE)</f>
        <v>тыс.м3</v>
      </c>
      <c r="U1112" s="41" t="str">
        <f>LEFT(Таблица1[[#This Row],[ОКПД]],2)</f>
        <v>08</v>
      </c>
    </row>
    <row r="1113" spans="1:21" hidden="1" x14ac:dyDescent="0.25">
      <c r="A1113" s="43">
        <v>45078</v>
      </c>
      <c r="B1113" s="37" t="s">
        <v>17</v>
      </c>
      <c r="C1113" s="37">
        <v>53</v>
      </c>
      <c r="D1113" s="37">
        <v>10</v>
      </c>
      <c r="E1113" s="37" t="s">
        <v>20</v>
      </c>
      <c r="F1113" s="37">
        <v>168</v>
      </c>
      <c r="G1113" s="37" t="s">
        <v>298</v>
      </c>
      <c r="H1113" s="37" t="s">
        <v>86</v>
      </c>
      <c r="I1113" s="37">
        <v>2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67.065009560229441</v>
      </c>
      <c r="P1113" s="37">
        <v>75.066880684858219</v>
      </c>
      <c r="Q1113" s="37">
        <v>86.672185430463571</v>
      </c>
      <c r="R1113" s="40" t="str">
        <f t="shared" si="17"/>
        <v>10.20.23_168</v>
      </c>
      <c r="S1113" s="37" t="str">
        <f>VLOOKUP(Таблица1[[#This Row],[ИД]],R$1:S$971,2,FALSE)</f>
        <v>Энергия тепловая, отпущенная электрокотлами</v>
      </c>
      <c r="T1113" s="37" t="str">
        <f>VLOOKUP(Таблица1[[#This Row],[ОКЕИ]],'для единиц измирения'!$G$4:$H$1900,2,FALSE)</f>
        <v>тыс. Гкал</v>
      </c>
      <c r="U1113" s="38" t="str">
        <f>LEFT(Таблица1[[#This Row],[ОКПД]],2)</f>
        <v>35</v>
      </c>
    </row>
    <row r="1114" spans="1:21" hidden="1" x14ac:dyDescent="0.25">
      <c r="A1114" s="42">
        <v>45078</v>
      </c>
      <c r="B1114" s="40" t="s">
        <v>17</v>
      </c>
      <c r="C1114" s="40">
        <v>53</v>
      </c>
      <c r="D1114" s="40">
        <v>10</v>
      </c>
      <c r="E1114" s="40" t="s">
        <v>20</v>
      </c>
      <c r="F1114" s="40">
        <v>234</v>
      </c>
      <c r="G1114" s="40" t="s">
        <v>298</v>
      </c>
      <c r="H1114" s="40" t="s">
        <v>289</v>
      </c>
      <c r="I1114" s="40">
        <v>3</v>
      </c>
      <c r="J1114" s="40">
        <v>16.338999999999999</v>
      </c>
      <c r="K1114" s="40">
        <v>24.835000000000001</v>
      </c>
      <c r="L1114" s="40"/>
      <c r="M1114" s="40">
        <v>193.142</v>
      </c>
      <c r="N1114" s="40">
        <v>220.83099999999999</v>
      </c>
      <c r="O1114" s="40">
        <v>65.79021542178377</v>
      </c>
      <c r="P1114" s="40">
        <v>86.923445230621908</v>
      </c>
      <c r="Q1114" s="40">
        <v>87.46145242289353</v>
      </c>
      <c r="R1114" s="40" t="str">
        <f t="shared" si="17"/>
        <v>35.30.11.111_234</v>
      </c>
      <c r="S1114" s="40" t="str">
        <f>VLOOKUP(Таблица1[[#This Row],[ИД]],R$1:S$971,2,FALSE)</f>
        <v>Изделия колбасные вареные, в том числе фаршированные</v>
      </c>
      <c r="T1114" s="40" t="str">
        <f>VLOOKUP(Таблица1[[#This Row],[ОКЕИ]],'для единиц измирения'!$G$4:$H$1900,2,FALSE)</f>
        <v>тонн</v>
      </c>
      <c r="U1114" s="41" t="str">
        <f>LEFT(Таблица1[[#This Row],[ОКПД]],2)</f>
        <v>10</v>
      </c>
    </row>
    <row r="1115" spans="1:21" hidden="1" x14ac:dyDescent="0.25">
      <c r="A1115" s="43">
        <v>45078</v>
      </c>
      <c r="B1115" s="37" t="s">
        <v>17</v>
      </c>
      <c r="C1115" s="37">
        <v>53</v>
      </c>
      <c r="D1115" s="37">
        <v>10</v>
      </c>
      <c r="E1115" s="37" t="s">
        <v>20</v>
      </c>
      <c r="F1115" s="37">
        <v>128</v>
      </c>
      <c r="G1115" s="37" t="s">
        <v>298</v>
      </c>
      <c r="H1115" s="37" t="s">
        <v>340</v>
      </c>
      <c r="I1115" s="37">
        <v>1</v>
      </c>
      <c r="J1115" s="37">
        <v>0</v>
      </c>
      <c r="K1115" s="37">
        <v>0</v>
      </c>
      <c r="L1115" s="37">
        <v>0</v>
      </c>
      <c r="M1115" s="37">
        <v>0</v>
      </c>
      <c r="N1115" s="37">
        <v>0</v>
      </c>
      <c r="O1115" s="37">
        <v>64.071856287425149</v>
      </c>
      <c r="P1115" s="37"/>
      <c r="Q1115" s="37"/>
      <c r="R1115" s="40" t="str">
        <f t="shared" si="17"/>
        <v>11.07.11.140_128</v>
      </c>
      <c r="S1115" s="37" t="str">
        <f>VLOOKUP(Таблица1[[#This Row],[ИД]],R$1:S$971,2,FALSE)</f>
        <v>Ряженка и варенец</v>
      </c>
      <c r="T1115" s="37" t="str">
        <f>VLOOKUP(Таблица1[[#This Row],[ОКЕИ]],'для единиц измирения'!$G$4:$H$1900,2,FALSE)</f>
        <v>тонн</v>
      </c>
      <c r="U1115" s="38" t="str">
        <f>LEFT(Таблица1[[#This Row],[ОКПД]],2)</f>
        <v>10</v>
      </c>
    </row>
    <row r="1116" spans="1:21" hidden="1" x14ac:dyDescent="0.25">
      <c r="A1116" s="42">
        <v>45078</v>
      </c>
      <c r="B1116" s="40" t="s">
        <v>17</v>
      </c>
      <c r="C1116" s="40">
        <v>53</v>
      </c>
      <c r="D1116" s="40">
        <v>10</v>
      </c>
      <c r="E1116" s="40" t="s">
        <v>20</v>
      </c>
      <c r="F1116" s="40">
        <v>168</v>
      </c>
      <c r="G1116" s="40" t="s">
        <v>298</v>
      </c>
      <c r="H1116" s="40" t="s">
        <v>89</v>
      </c>
      <c r="I1116" s="40">
        <v>2</v>
      </c>
      <c r="J1116" s="40">
        <v>0</v>
      </c>
      <c r="K1116" s="40">
        <v>0</v>
      </c>
      <c r="L1116" s="40">
        <v>0</v>
      </c>
      <c r="M1116" s="40">
        <v>0</v>
      </c>
      <c r="N1116" s="40">
        <v>0</v>
      </c>
      <c r="O1116" s="40">
        <v>62.562189054726367</v>
      </c>
      <c r="P1116" s="40">
        <v>66.09724047306176</v>
      </c>
      <c r="Q1116" s="40">
        <v>75.776965265082268</v>
      </c>
      <c r="R1116" s="40" t="str">
        <f t="shared" si="17"/>
        <v>10.20.23.110_168</v>
      </c>
      <c r="S1116" s="40" t="str">
        <f>VLOOKUP(Таблица1[[#This Row],[ИД]],R$1:S$971,2,FALSE)</f>
        <v>Консервы рыбные</v>
      </c>
      <c r="T1116" s="40" t="str">
        <f>VLOOKUP(Таблица1[[#This Row],[ОКЕИ]],'для единиц измирения'!$G$4:$H$1900,2,FALSE)</f>
        <v>тыс.усл. банок</v>
      </c>
      <c r="U1116" s="41" t="str">
        <f>LEFT(Таблица1[[#This Row],[ОКПД]],2)</f>
        <v>10</v>
      </c>
    </row>
    <row r="1117" spans="1:21" hidden="1" x14ac:dyDescent="0.25">
      <c r="A1117" s="43">
        <v>45078</v>
      </c>
      <c r="B1117" s="37" t="s">
        <v>17</v>
      </c>
      <c r="C1117" s="37">
        <v>53</v>
      </c>
      <c r="D1117" s="37">
        <v>10</v>
      </c>
      <c r="E1117" s="37" t="s">
        <v>20</v>
      </c>
      <c r="F1117" s="37">
        <v>168</v>
      </c>
      <c r="G1117" s="37" t="s">
        <v>298</v>
      </c>
      <c r="H1117" s="37" t="s">
        <v>47</v>
      </c>
      <c r="I1117" s="37">
        <v>1</v>
      </c>
      <c r="J1117" s="37">
        <v>0</v>
      </c>
      <c r="K1117" s="37">
        <v>0</v>
      </c>
      <c r="L1117" s="37">
        <v>0</v>
      </c>
      <c r="M1117" s="37">
        <v>0</v>
      </c>
      <c r="N1117" s="37">
        <v>0</v>
      </c>
      <c r="O1117" s="37">
        <v>62.5</v>
      </c>
      <c r="P1117" s="37">
        <v>58.823529411764703</v>
      </c>
      <c r="Q1117" s="37">
        <v>70.33898305084746</v>
      </c>
      <c r="R1117" s="40" t="str">
        <f t="shared" si="17"/>
        <v>10.13.14.500_168</v>
      </c>
      <c r="S1117" s="37" t="str">
        <f>VLOOKUP(Таблица1[[#This Row],[ИД]],R$1:S$971,2,FALSE)</f>
        <v>Напитки безалкогольные прочие</v>
      </c>
      <c r="T1117" s="37" t="str">
        <f>VLOOKUP(Таблица1[[#This Row],[ОКЕИ]],'для единиц измирения'!$G$4:$H$1900,2,FALSE)</f>
        <v>тыс. дкл</v>
      </c>
      <c r="U1117" s="38" t="str">
        <f>LEFT(Таблица1[[#This Row],[ОКПД]],2)</f>
        <v>11</v>
      </c>
    </row>
    <row r="1118" spans="1:21" hidden="1" x14ac:dyDescent="0.25">
      <c r="A1118" s="42">
        <v>45078</v>
      </c>
      <c r="B1118" s="40" t="s">
        <v>17</v>
      </c>
      <c r="C1118" s="40">
        <v>53</v>
      </c>
      <c r="D1118" s="40">
        <v>10</v>
      </c>
      <c r="E1118" s="40" t="s">
        <v>20</v>
      </c>
      <c r="F1118" s="40">
        <v>168</v>
      </c>
      <c r="G1118" s="40" t="s">
        <v>298</v>
      </c>
      <c r="H1118" s="40" t="s">
        <v>45</v>
      </c>
      <c r="I1118" s="40">
        <v>2</v>
      </c>
      <c r="J1118" s="40">
        <v>0</v>
      </c>
      <c r="K1118" s="40">
        <v>0</v>
      </c>
      <c r="L1118" s="40">
        <v>0</v>
      </c>
      <c r="M1118" s="40">
        <v>0</v>
      </c>
      <c r="N1118" s="40">
        <v>0</v>
      </c>
      <c r="O1118" s="40">
        <v>62.195121951219512</v>
      </c>
      <c r="P1118" s="40">
        <v>76.119402985074629</v>
      </c>
      <c r="Q1118" s="40">
        <v>98.94859813084112</v>
      </c>
      <c r="R1118" s="40" t="str">
        <f t="shared" si="17"/>
        <v>10.13.14.400_168</v>
      </c>
      <c r="S1118" s="40" t="str">
        <f>VLOOKUP(Таблица1[[#This Row],[ИД]],R$1:S$971,2,FALSE)</f>
        <v>Шкафы деревянные для столовой и гостиной</v>
      </c>
      <c r="T1118" s="40" t="str">
        <f>VLOOKUP(Таблица1[[#This Row],[ОКЕИ]],'для единиц измирения'!$G$4:$H$1900,2,FALSE)</f>
        <v>штук</v>
      </c>
      <c r="U1118" s="41" t="str">
        <f>LEFT(Таблица1[[#This Row],[ОКПД]],2)</f>
        <v>31</v>
      </c>
    </row>
    <row r="1119" spans="1:21" hidden="1" x14ac:dyDescent="0.25">
      <c r="A1119" s="43">
        <v>45078</v>
      </c>
      <c r="B1119" s="37" t="s">
        <v>17</v>
      </c>
      <c r="C1119" s="37">
        <v>53</v>
      </c>
      <c r="D1119" s="37">
        <v>10</v>
      </c>
      <c r="E1119" s="37" t="s">
        <v>20</v>
      </c>
      <c r="F1119" s="37">
        <v>168</v>
      </c>
      <c r="G1119" s="37" t="s">
        <v>298</v>
      </c>
      <c r="H1119" s="37" t="s">
        <v>194</v>
      </c>
      <c r="I1119" s="37">
        <v>1</v>
      </c>
      <c r="J1119" s="37">
        <v>0</v>
      </c>
      <c r="K1119" s="37">
        <v>0</v>
      </c>
      <c r="L1119" s="37">
        <v>0</v>
      </c>
      <c r="M1119" s="37">
        <v>0</v>
      </c>
      <c r="N1119" s="37">
        <v>0</v>
      </c>
      <c r="O1119" s="37">
        <v>61.403508771929822</v>
      </c>
      <c r="P1119" s="37">
        <v>250</v>
      </c>
      <c r="Q1119" s="37">
        <v>138.3084577114428</v>
      </c>
      <c r="R1119" s="40" t="str">
        <f t="shared" si="17"/>
        <v>10.72.12.120_168</v>
      </c>
      <c r="S1119" s="37" t="str">
        <f>VLOOKUP(Таблица1[[#This Row],[ИД]],R$1:S$971,2,FALSE)</f>
        <v xml:space="preserve">Электроэнергия, произведенная тепловыми электростанциями </v>
      </c>
      <c r="T1119" s="37" t="str">
        <f>VLOOKUP(Таблица1[[#This Row],[ОКЕИ]],'для единиц измирения'!$G$4:$H$1900,2,FALSE)</f>
        <v>млн. кВт. ч</v>
      </c>
      <c r="U1119" s="38" t="str">
        <f>LEFT(Таблица1[[#This Row],[ОКПД]],2)</f>
        <v>35</v>
      </c>
    </row>
    <row r="1120" spans="1:21" hidden="1" x14ac:dyDescent="0.25">
      <c r="A1120" s="42">
        <v>45078</v>
      </c>
      <c r="B1120" s="40" t="s">
        <v>17</v>
      </c>
      <c r="C1120" s="40">
        <v>53</v>
      </c>
      <c r="D1120" s="40">
        <v>10</v>
      </c>
      <c r="E1120" s="40" t="s">
        <v>20</v>
      </c>
      <c r="F1120" s="40">
        <v>168</v>
      </c>
      <c r="G1120" s="40" t="s">
        <v>298</v>
      </c>
      <c r="H1120" s="40" t="s">
        <v>91</v>
      </c>
      <c r="I1120" s="40">
        <v>2</v>
      </c>
      <c r="J1120" s="40">
        <v>0</v>
      </c>
      <c r="K1120" s="40">
        <v>0</v>
      </c>
      <c r="L1120" s="40">
        <v>0</v>
      </c>
      <c r="M1120" s="40">
        <v>0</v>
      </c>
      <c r="N1120" s="40">
        <v>0</v>
      </c>
      <c r="O1120" s="40">
        <v>61.184210526315788</v>
      </c>
      <c r="P1120" s="40">
        <v>104.49438202247191</v>
      </c>
      <c r="Q1120" s="40">
        <v>116.05068637803591</v>
      </c>
      <c r="R1120" s="40" t="str">
        <f t="shared" si="17"/>
        <v>10.20.23.112_168</v>
      </c>
      <c r="S1120" s="40" t="str">
        <f>VLOOKUP(Таблица1[[#This Row],[ИД]],R$1:S$971,2,FALSE)</f>
        <v>Электроэнергия от возобновляемых источников энергии</v>
      </c>
      <c r="T1120" s="40" t="str">
        <f>VLOOKUP(Таблица1[[#This Row],[ОКЕИ]],'для единиц измирения'!$G$4:$H$1900,2,FALSE)</f>
        <v>млн. кВт. ч</v>
      </c>
      <c r="U1120" s="41" t="str">
        <f>LEFT(Таблица1[[#This Row],[ОКПД]],2)</f>
        <v>35</v>
      </c>
    </row>
    <row r="1121" spans="1:21" hidden="1" x14ac:dyDescent="0.25">
      <c r="A1121" s="43">
        <v>45078</v>
      </c>
      <c r="B1121" s="37" t="s">
        <v>17</v>
      </c>
      <c r="C1121" s="37">
        <v>53</v>
      </c>
      <c r="D1121" s="37">
        <v>10</v>
      </c>
      <c r="E1121" s="37" t="s">
        <v>20</v>
      </c>
      <c r="F1121" s="37">
        <v>234</v>
      </c>
      <c r="G1121" s="37" t="s">
        <v>298</v>
      </c>
      <c r="H1121" s="37" t="s">
        <v>291</v>
      </c>
      <c r="I1121" s="37">
        <v>21</v>
      </c>
      <c r="J1121" s="37">
        <v>22.727</v>
      </c>
      <c r="K1121" s="37">
        <v>37.503</v>
      </c>
      <c r="L1121" s="37"/>
      <c r="M1121" s="37">
        <v>289.62799999999999</v>
      </c>
      <c r="N1121" s="37">
        <v>275.7</v>
      </c>
      <c r="O1121" s="37">
        <v>60.600485294509774</v>
      </c>
      <c r="P1121" s="37">
        <v>109.73925639787542</v>
      </c>
      <c r="Q1121" s="37">
        <v>105.05186797243381</v>
      </c>
      <c r="R1121" s="40" t="str">
        <f t="shared" si="17"/>
        <v>35.30.11.120_234</v>
      </c>
      <c r="S1121" s="37" t="str">
        <f>VLOOKUP(Таблица1[[#This Row],[ИД]],R$1:S$971,2,FALSE)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121" s="37" t="str">
        <f>VLOOKUP(Таблица1[[#This Row],[ОКЕИ]],'для единиц измирения'!$G$4:$H$1900,2,FALSE)</f>
        <v>тыс.усл. банок</v>
      </c>
      <c r="U1121" s="38" t="str">
        <f>LEFT(Таблица1[[#This Row],[ОКПД]],2)</f>
        <v>10</v>
      </c>
    </row>
    <row r="1122" spans="1:21" hidden="1" x14ac:dyDescent="0.25">
      <c r="A1122" s="42">
        <v>45078</v>
      </c>
      <c r="B1122" s="40" t="s">
        <v>17</v>
      </c>
      <c r="C1122" s="40">
        <v>53</v>
      </c>
      <c r="D1122" s="40">
        <v>10</v>
      </c>
      <c r="E1122" s="40" t="s">
        <v>20</v>
      </c>
      <c r="F1122" s="40">
        <v>234</v>
      </c>
      <c r="G1122" s="40" t="s">
        <v>298</v>
      </c>
      <c r="H1122" s="40" t="s">
        <v>286</v>
      </c>
      <c r="I1122" s="40">
        <v>5</v>
      </c>
      <c r="J1122" s="40">
        <v>26.024999999999999</v>
      </c>
      <c r="K1122" s="40">
        <v>43.055999999999997</v>
      </c>
      <c r="L1122" s="40"/>
      <c r="M1122" s="40">
        <v>349.72699999999998</v>
      </c>
      <c r="N1122" s="40">
        <v>342.19900000000001</v>
      </c>
      <c r="O1122" s="40">
        <v>60.444537346711257</v>
      </c>
      <c r="P1122" s="40">
        <v>112.81373271489878</v>
      </c>
      <c r="Q1122" s="40">
        <v>102.19988953795891</v>
      </c>
      <c r="R1122" s="40" t="str">
        <f t="shared" si="17"/>
        <v>35.30.11.110_234</v>
      </c>
      <c r="S1122" s="40" t="str">
        <f>VLOOKUP(Таблица1[[#This Row],[ИД]],R$1:S$971,2,FALSE)</f>
        <v>Принадлежности канцелярские бумажные</v>
      </c>
      <c r="T1122" s="40" t="str">
        <f>VLOOKUP(Таблица1[[#This Row],[ОКЕИ]],'для единиц измирения'!$G$4:$H$1900,2,FALSE)</f>
        <v>тыс.руб</v>
      </c>
      <c r="U1122" s="41" t="str">
        <f>LEFT(Таблица1[[#This Row],[ОКПД]],2)</f>
        <v>17</v>
      </c>
    </row>
    <row r="1123" spans="1:21" hidden="1" x14ac:dyDescent="0.25">
      <c r="A1123" s="43">
        <v>45078</v>
      </c>
      <c r="B1123" s="37" t="s">
        <v>17</v>
      </c>
      <c r="C1123" s="37">
        <v>53</v>
      </c>
      <c r="D1123" s="37">
        <v>10</v>
      </c>
      <c r="E1123" s="37" t="s">
        <v>20</v>
      </c>
      <c r="F1123" s="37">
        <v>234</v>
      </c>
      <c r="G1123" s="37" t="s">
        <v>298</v>
      </c>
      <c r="H1123" s="37" t="s">
        <v>282</v>
      </c>
      <c r="I1123" s="37">
        <v>27</v>
      </c>
      <c r="J1123" s="37">
        <v>48.917000000000002</v>
      </c>
      <c r="K1123" s="37">
        <v>80.930999999999997</v>
      </c>
      <c r="L1123" s="37"/>
      <c r="M1123" s="37">
        <v>642.97299999999996</v>
      </c>
      <c r="N1123" s="37">
        <v>621.23500000000001</v>
      </c>
      <c r="O1123" s="37">
        <v>60.442846375307361</v>
      </c>
      <c r="P1123" s="37">
        <v>111.32680928538916</v>
      </c>
      <c r="Q1123" s="37">
        <v>103.49915893341489</v>
      </c>
      <c r="R1123" s="40" t="str">
        <f t="shared" si="17"/>
        <v>35.30.11_234</v>
      </c>
      <c r="S1123" s="37" t="str">
        <f>VLOOKUP(Таблица1[[#This Row],[ИД]],R$1:S$971,2,FALSE)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123" s="37" t="str">
        <f>VLOOKUP(Таблица1[[#This Row],[ОКЕИ]],'для единиц измирения'!$G$4:$H$1900,2,FALSE)</f>
        <v>тонн</v>
      </c>
      <c r="U1123" s="38" t="str">
        <f>LEFT(Таблица1[[#This Row],[ОКПД]],2)</f>
        <v>10</v>
      </c>
    </row>
    <row r="1124" spans="1:21" hidden="1" x14ac:dyDescent="0.25">
      <c r="A1124" s="42">
        <v>45078</v>
      </c>
      <c r="B1124" s="40" t="s">
        <v>17</v>
      </c>
      <c r="C1124" s="40">
        <v>53</v>
      </c>
      <c r="D1124" s="40">
        <v>10</v>
      </c>
      <c r="E1124" s="40" t="s">
        <v>20</v>
      </c>
      <c r="F1124" s="40">
        <v>168</v>
      </c>
      <c r="G1124" s="40" t="s">
        <v>298</v>
      </c>
      <c r="H1124" s="40" t="s">
        <v>384</v>
      </c>
      <c r="I1124" s="40">
        <v>1</v>
      </c>
      <c r="J1124" s="40">
        <v>0</v>
      </c>
      <c r="K1124" s="40">
        <v>0</v>
      </c>
      <c r="L1124" s="40">
        <v>0</v>
      </c>
      <c r="M1124" s="40">
        <v>0</v>
      </c>
      <c r="N1124" s="40">
        <v>0</v>
      </c>
      <c r="O1124" s="40">
        <v>55.555555555555557</v>
      </c>
      <c r="P1124" s="40"/>
      <c r="Q1124" s="40"/>
      <c r="R1124" s="40" t="str">
        <f t="shared" si="17"/>
        <v>10.72.11.100_168</v>
      </c>
      <c r="S1124" s="40" t="str">
        <f>VLOOKUP(Таблица1[[#This Row],[ИД]],R$1:S$971,2,FALSE)</f>
        <v>Продукты из сыворотки</v>
      </c>
      <c r="T1124" s="40" t="str">
        <f>VLOOKUP(Таблица1[[#This Row],[ОКЕИ]],'для единиц измирения'!$G$4:$H$1900,2,FALSE)</f>
        <v>тонн</v>
      </c>
      <c r="U1124" s="41" t="str">
        <f>LEFT(Таблица1[[#This Row],[ОКПД]],2)</f>
        <v>10</v>
      </c>
    </row>
    <row r="1125" spans="1:21" hidden="1" x14ac:dyDescent="0.25">
      <c r="A1125" s="43">
        <v>45078</v>
      </c>
      <c r="B1125" s="37" t="s">
        <v>17</v>
      </c>
      <c r="C1125" s="37">
        <v>53</v>
      </c>
      <c r="D1125" s="37">
        <v>10</v>
      </c>
      <c r="E1125" s="37" t="s">
        <v>20</v>
      </c>
      <c r="F1125" s="37">
        <v>168</v>
      </c>
      <c r="G1125" s="37" t="s">
        <v>298</v>
      </c>
      <c r="H1125" s="37" t="s">
        <v>383</v>
      </c>
      <c r="I1125" s="37">
        <v>1</v>
      </c>
      <c r="J1125" s="37">
        <v>0</v>
      </c>
      <c r="K1125" s="37">
        <v>0</v>
      </c>
      <c r="L1125" s="37">
        <v>0</v>
      </c>
      <c r="M1125" s="37">
        <v>0</v>
      </c>
      <c r="N1125" s="37">
        <v>0</v>
      </c>
      <c r="O1125" s="37">
        <v>55.555555555555557</v>
      </c>
      <c r="P1125" s="37"/>
      <c r="Q1125" s="37"/>
      <c r="R1125" s="40" t="str">
        <f t="shared" si="17"/>
        <v>10.72.11_168</v>
      </c>
      <c r="S1125" s="37" t="str">
        <f>VLOOKUP(Таблица1[[#This Row],[ИД]],R$1:S$971,2,FALSE)</f>
        <v>Мясо рыбы (включая фарш) мороженое</v>
      </c>
      <c r="T1125" s="37" t="str">
        <f>VLOOKUP(Таблица1[[#This Row],[ОКЕИ]],'для единиц измирения'!$G$4:$H$1900,2,FALSE)</f>
        <v>тонн</v>
      </c>
      <c r="U1125" s="38" t="str">
        <f>LEFT(Таблица1[[#This Row],[ОКПД]],2)</f>
        <v>10</v>
      </c>
    </row>
    <row r="1126" spans="1:21" hidden="1" x14ac:dyDescent="0.25">
      <c r="A1126" s="42">
        <v>45078</v>
      </c>
      <c r="B1126" s="40" t="s">
        <v>17</v>
      </c>
      <c r="C1126" s="40">
        <v>53</v>
      </c>
      <c r="D1126" s="40">
        <v>10</v>
      </c>
      <c r="E1126" s="40" t="s">
        <v>20</v>
      </c>
      <c r="F1126" s="40">
        <v>234</v>
      </c>
      <c r="G1126" s="40" t="s">
        <v>298</v>
      </c>
      <c r="H1126" s="40" t="s">
        <v>336</v>
      </c>
      <c r="I1126" s="40">
        <v>2</v>
      </c>
      <c r="J1126" s="40">
        <v>0</v>
      </c>
      <c r="K1126" s="40">
        <v>0</v>
      </c>
      <c r="L1126" s="40">
        <v>0</v>
      </c>
      <c r="M1126" s="40">
        <v>0</v>
      </c>
      <c r="N1126" s="40">
        <v>0</v>
      </c>
      <c r="O1126" s="40">
        <v>53.158443554140824</v>
      </c>
      <c r="P1126" s="40">
        <v>226.7322097378277</v>
      </c>
      <c r="Q1126" s="40">
        <v>128.23149429833234</v>
      </c>
      <c r="R1126" s="40" t="str">
        <f t="shared" si="17"/>
        <v>35.30.11.112_234</v>
      </c>
      <c r="S1126" s="40" t="str">
        <f>VLOOKUP(Таблица1[[#This Row],[ИД]],R$1:S$971,2,FALSE)</f>
        <v>Электроэнергия</v>
      </c>
      <c r="T1126" s="40" t="str">
        <f>VLOOKUP(Таблица1[[#This Row],[ОКЕИ]],'для единиц измирения'!$G$4:$H$1900,2,FALSE)</f>
        <v>млн. кВт. ч</v>
      </c>
      <c r="U1126" s="41" t="str">
        <f>LEFT(Таблица1[[#This Row],[ОКПД]],2)</f>
        <v>35</v>
      </c>
    </row>
    <row r="1127" spans="1:21" hidden="1" x14ac:dyDescent="0.25">
      <c r="A1127" s="43">
        <v>45078</v>
      </c>
      <c r="B1127" s="37" t="s">
        <v>17</v>
      </c>
      <c r="C1127" s="37">
        <v>53</v>
      </c>
      <c r="D1127" s="37">
        <v>10</v>
      </c>
      <c r="E1127" s="37" t="s">
        <v>20</v>
      </c>
      <c r="F1127" s="37">
        <v>168</v>
      </c>
      <c r="G1127" s="37" t="s">
        <v>298</v>
      </c>
      <c r="H1127" s="37" t="s">
        <v>53</v>
      </c>
      <c r="I1127" s="37">
        <v>2</v>
      </c>
      <c r="J1127" s="37">
        <v>0</v>
      </c>
      <c r="K1127" s="37">
        <v>0</v>
      </c>
      <c r="L1127" s="37">
        <v>0</v>
      </c>
      <c r="M1127" s="37">
        <v>0</v>
      </c>
      <c r="N1127" s="37">
        <v>0</v>
      </c>
      <c r="O1127" s="37">
        <v>50</v>
      </c>
      <c r="P1127" s="37">
        <v>23.364485981308412</v>
      </c>
      <c r="Q1127" s="37">
        <v>72.572038420490927</v>
      </c>
      <c r="R1127" s="40" t="str">
        <f t="shared" si="17"/>
        <v>10.13.14.620_168</v>
      </c>
      <c r="S1127" s="37" t="str">
        <f>VLOOKUP(Таблица1[[#This Row],[ИД]],R$1:S$971,2,FALSE)</f>
        <v>Консервы рыбные в масле</v>
      </c>
      <c r="T1127" s="37" t="str">
        <f>VLOOKUP(Таблица1[[#This Row],[ОКЕИ]],'для единиц измирения'!$G$4:$H$1900,2,FALSE)</f>
        <v>тонн</v>
      </c>
      <c r="U1127" s="38" t="str">
        <f>LEFT(Таблица1[[#This Row],[ОКПД]],2)</f>
        <v>10</v>
      </c>
    </row>
    <row r="1128" spans="1:21" hidden="1" x14ac:dyDescent="0.25">
      <c r="A1128" s="42">
        <v>45078</v>
      </c>
      <c r="B1128" s="40" t="s">
        <v>17</v>
      </c>
      <c r="C1128" s="40">
        <v>53</v>
      </c>
      <c r="D1128" s="40">
        <v>10</v>
      </c>
      <c r="E1128" s="40" t="s">
        <v>20</v>
      </c>
      <c r="F1128" s="40">
        <v>168</v>
      </c>
      <c r="G1128" s="40" t="s">
        <v>298</v>
      </c>
      <c r="H1128" s="40" t="s">
        <v>99</v>
      </c>
      <c r="I1128" s="40">
        <v>1</v>
      </c>
      <c r="J1128" s="40">
        <v>0</v>
      </c>
      <c r="K1128" s="40">
        <v>0</v>
      </c>
      <c r="L1128" s="40">
        <v>0</v>
      </c>
      <c r="M1128" s="40">
        <v>0</v>
      </c>
      <c r="N1128" s="40">
        <v>0</v>
      </c>
      <c r="O1128" s="40">
        <v>50</v>
      </c>
      <c r="P1128" s="40">
        <v>58.333333333333336</v>
      </c>
      <c r="Q1128" s="40">
        <v>106.34920634920636</v>
      </c>
      <c r="R1128" s="40" t="str">
        <f t="shared" si="17"/>
        <v>10.20.23.130_168</v>
      </c>
      <c r="S1128" s="40" t="str">
        <f>VLOOKUP(Таблица1[[#This Row],[ИД]],R$1:S$971,2,FALSE)</f>
        <v>Энергия тепловая, отпущенная котельными</v>
      </c>
      <c r="T1128" s="40" t="str">
        <f>VLOOKUP(Таблица1[[#This Row],[ОКЕИ]],'для единиц измирения'!$G$4:$H$1900,2,FALSE)</f>
        <v>тыс. Гкал</v>
      </c>
      <c r="U1128" s="41" t="str">
        <f>LEFT(Таблица1[[#This Row],[ОКПД]],2)</f>
        <v>35</v>
      </c>
    </row>
    <row r="1129" spans="1:21" hidden="1" x14ac:dyDescent="0.25">
      <c r="A1129" s="43">
        <v>45078</v>
      </c>
      <c r="B1129" s="37" t="s">
        <v>17</v>
      </c>
      <c r="C1129" s="37">
        <v>53</v>
      </c>
      <c r="D1129" s="37">
        <v>10</v>
      </c>
      <c r="E1129" s="37" t="s">
        <v>20</v>
      </c>
      <c r="F1129" s="37">
        <v>159</v>
      </c>
      <c r="G1129" s="37" t="s">
        <v>298</v>
      </c>
      <c r="H1129" s="37" t="s">
        <v>309</v>
      </c>
      <c r="I1129" s="37">
        <v>1</v>
      </c>
      <c r="J1129" s="37">
        <v>0</v>
      </c>
      <c r="K1129" s="37">
        <v>0</v>
      </c>
      <c r="L1129" s="37">
        <v>0</v>
      </c>
      <c r="M1129" s="37">
        <v>0</v>
      </c>
      <c r="N1129" s="37">
        <v>0</v>
      </c>
      <c r="O1129" s="37">
        <v>46.551724137931032</v>
      </c>
      <c r="P1129" s="37">
        <v>112.26611226611226</v>
      </c>
      <c r="Q1129" s="37">
        <v>110.37775593315546</v>
      </c>
      <c r="R1129" s="40" t="str">
        <f t="shared" si="17"/>
        <v>06.20.10.110_159</v>
      </c>
      <c r="S1129" s="37" t="e">
        <f>VLOOKUP(Таблица1[[#This Row],[ИД]],R$1:S$971,2,FALSE)</f>
        <v>#N/A</v>
      </c>
      <c r="T1129" s="37" t="str">
        <f>VLOOKUP(Таблица1[[#This Row],[ОКЕИ]],'для единиц измирения'!$G$4:$H$1900,2,FALSE)</f>
        <v>тыс.руб</v>
      </c>
      <c r="U1129" s="38" t="str">
        <f>LEFT(Таблица1[[#This Row],[ОКПД]],2)</f>
        <v>32</v>
      </c>
    </row>
    <row r="1130" spans="1:21" hidden="1" x14ac:dyDescent="0.25">
      <c r="A1130" s="42">
        <v>45078</v>
      </c>
      <c r="B1130" s="40" t="s">
        <v>17</v>
      </c>
      <c r="C1130" s="40">
        <v>53</v>
      </c>
      <c r="D1130" s="40">
        <v>10</v>
      </c>
      <c r="E1130" s="40" t="s">
        <v>20</v>
      </c>
      <c r="F1130" s="40">
        <v>159</v>
      </c>
      <c r="G1130" s="40" t="s">
        <v>298</v>
      </c>
      <c r="H1130" s="40" t="s">
        <v>305</v>
      </c>
      <c r="I1130" s="40">
        <v>1</v>
      </c>
      <c r="J1130" s="40">
        <v>0</v>
      </c>
      <c r="K1130" s="40">
        <v>0</v>
      </c>
      <c r="L1130" s="40">
        <v>0</v>
      </c>
      <c r="M1130" s="40">
        <v>0</v>
      </c>
      <c r="N1130" s="40">
        <v>0</v>
      </c>
      <c r="O1130" s="40">
        <v>46.551724137931032</v>
      </c>
      <c r="P1130" s="40">
        <v>112.26611226611226</v>
      </c>
      <c r="Q1130" s="40">
        <v>110.37775593315546</v>
      </c>
      <c r="R1130" s="40" t="str">
        <f t="shared" si="17"/>
        <v>06.20.10.001.АГ_159</v>
      </c>
      <c r="S1130" s="40" t="str">
        <f>VLOOKUP(Таблица1[[#This Row],[ИД]],R$1:S$971,2,FALSE)</f>
        <v>Уголь  и антрацит обогащенные</v>
      </c>
      <c r="T1130" s="40" t="str">
        <f>VLOOKUP(Таблица1[[#This Row],[ОКЕИ]],'для единиц измирения'!$G$4:$H$1900,2,FALSE)</f>
        <v>тыс. тонн</v>
      </c>
      <c r="U1130" s="41" t="str">
        <f>LEFT(Таблица1[[#This Row],[ОКПД]],2)</f>
        <v>05</v>
      </c>
    </row>
    <row r="1131" spans="1:21" hidden="1" x14ac:dyDescent="0.25">
      <c r="A1131" s="43">
        <v>45078</v>
      </c>
      <c r="B1131" s="37" t="s">
        <v>17</v>
      </c>
      <c r="C1131" s="37">
        <v>53</v>
      </c>
      <c r="D1131" s="37">
        <v>10</v>
      </c>
      <c r="E1131" s="37" t="s">
        <v>20</v>
      </c>
      <c r="F1131" s="37">
        <v>168</v>
      </c>
      <c r="G1131" s="37" t="s">
        <v>298</v>
      </c>
      <c r="H1131" s="37" t="s">
        <v>328</v>
      </c>
      <c r="I1131" s="37">
        <v>1</v>
      </c>
      <c r="J1131" s="37">
        <v>0</v>
      </c>
      <c r="K1131" s="37">
        <v>0</v>
      </c>
      <c r="L1131" s="37">
        <v>0</v>
      </c>
      <c r="M1131" s="37">
        <v>0</v>
      </c>
      <c r="N1131" s="37">
        <v>0</v>
      </c>
      <c r="O1131" s="37">
        <v>46.153846153846153</v>
      </c>
      <c r="P1131" s="37"/>
      <c r="Q1131" s="37">
        <v>53.658536585365852</v>
      </c>
      <c r="R1131" s="40" t="str">
        <f t="shared" si="17"/>
        <v>10.20.33_168</v>
      </c>
      <c r="S1131" s="37" t="str">
        <f>VLOOKUP(Таблица1[[#This Row],[ИД]],R$1:S$971,2,FALSE)</f>
        <v>Электроэнергия, произведенная солнечными электростанциями</v>
      </c>
      <c r="T1131" s="37" t="str">
        <f>VLOOKUP(Таблица1[[#This Row],[ОКЕИ]],'для единиц измирения'!$G$4:$H$1900,2,FALSE)</f>
        <v>млн. кВт. ч</v>
      </c>
      <c r="U1131" s="38" t="str">
        <f>LEFT(Таблица1[[#This Row],[ОКПД]],2)</f>
        <v>35</v>
      </c>
    </row>
    <row r="1132" spans="1:21" hidden="1" x14ac:dyDescent="0.25">
      <c r="A1132" s="42">
        <v>45078</v>
      </c>
      <c r="B1132" s="40" t="s">
        <v>17</v>
      </c>
      <c r="C1132" s="40">
        <v>53</v>
      </c>
      <c r="D1132" s="40">
        <v>10</v>
      </c>
      <c r="E1132" s="40" t="s">
        <v>20</v>
      </c>
      <c r="F1132" s="40">
        <v>234</v>
      </c>
      <c r="G1132" s="40" t="s">
        <v>298</v>
      </c>
      <c r="H1132" s="40" t="s">
        <v>294</v>
      </c>
      <c r="I1132" s="40">
        <v>1</v>
      </c>
      <c r="J1132" s="40">
        <v>0</v>
      </c>
      <c r="K1132" s="40">
        <v>0</v>
      </c>
      <c r="L1132" s="40">
        <v>0</v>
      </c>
      <c r="M1132" s="40">
        <v>0</v>
      </c>
      <c r="N1132" s="40">
        <v>0</v>
      </c>
      <c r="O1132" s="40">
        <v>44.354838709677416</v>
      </c>
      <c r="P1132" s="40">
        <v>102.48447204968944</v>
      </c>
      <c r="Q1132" s="40">
        <v>108.45323741007195</v>
      </c>
      <c r="R1132" s="40" t="str">
        <f t="shared" si="17"/>
        <v>35.30.11.130_234</v>
      </c>
      <c r="S1132" s="40" t="e">
        <f>VLOOKUP(Таблица1[[#This Row],[ИД]],R$1:S$971,2,FALSE)</f>
        <v>#N/A</v>
      </c>
      <c r="T1132" s="40" t="str">
        <f>VLOOKUP(Таблица1[[#This Row],[ОКЕИ]],'для единиц измирения'!$G$4:$H$1900,2,FALSE)</f>
        <v>штук</v>
      </c>
      <c r="U1132" s="41" t="str">
        <f>LEFT(Таблица1[[#This Row],[ОКПД]],2)</f>
        <v>31</v>
      </c>
    </row>
    <row r="1133" spans="1:21" hidden="1" x14ac:dyDescent="0.25">
      <c r="A1133" s="43">
        <v>45078</v>
      </c>
      <c r="B1133" s="37" t="s">
        <v>17</v>
      </c>
      <c r="C1133" s="37">
        <v>53</v>
      </c>
      <c r="D1133" s="37">
        <v>10</v>
      </c>
      <c r="E1133" s="37" t="s">
        <v>20</v>
      </c>
      <c r="F1133" s="37">
        <v>168</v>
      </c>
      <c r="G1133" s="37" t="s">
        <v>298</v>
      </c>
      <c r="H1133" s="37" t="s">
        <v>192</v>
      </c>
      <c r="I1133" s="37">
        <v>3</v>
      </c>
      <c r="J1133" s="37">
        <v>0.74</v>
      </c>
      <c r="K1133" s="37">
        <v>2.1</v>
      </c>
      <c r="L1133" s="37"/>
      <c r="M1133" s="37">
        <v>7.5</v>
      </c>
      <c r="N1133" s="37">
        <v>5.5090000000000003</v>
      </c>
      <c r="O1133" s="37">
        <v>35.238095238095241</v>
      </c>
      <c r="P1133" s="37">
        <v>154.16666666666666</v>
      </c>
      <c r="Q1133" s="37">
        <v>136.14086041023779</v>
      </c>
      <c r="R1133" s="40" t="str">
        <f t="shared" si="17"/>
        <v>10.72.12_168</v>
      </c>
      <c r="S1133" s="37" t="str">
        <f>VLOOKUP(Таблица1[[#This Row],[ИД]],R$1:S$971,2,FALSE)</f>
        <v>Изделия хлебобулочные длительного хранения, изделия хлебобулочные пониженной влажности, полуфабрикаты хлебобулочные</v>
      </c>
      <c r="T1133" s="37" t="str">
        <f>VLOOKUP(Таблица1[[#This Row],[ОКЕИ]],'для единиц измирения'!$G$4:$H$1900,2,FALSE)</f>
        <v>тонн</v>
      </c>
      <c r="U1133" s="38" t="str">
        <f>LEFT(Таблица1[[#This Row],[ОКПД]],2)</f>
        <v>10</v>
      </c>
    </row>
    <row r="1134" spans="1:21" hidden="1" x14ac:dyDescent="0.25">
      <c r="A1134" s="42">
        <v>45078</v>
      </c>
      <c r="B1134" s="40" t="s">
        <v>17</v>
      </c>
      <c r="C1134" s="40">
        <v>53</v>
      </c>
      <c r="D1134" s="40">
        <v>10</v>
      </c>
      <c r="E1134" s="40" t="s">
        <v>20</v>
      </c>
      <c r="F1134" s="40">
        <v>168</v>
      </c>
      <c r="G1134" s="40" t="s">
        <v>298</v>
      </c>
      <c r="H1134" s="40" t="s">
        <v>78</v>
      </c>
      <c r="I1134" s="40">
        <v>1</v>
      </c>
      <c r="J1134" s="40">
        <v>0</v>
      </c>
      <c r="K1134" s="40">
        <v>0</v>
      </c>
      <c r="L1134" s="40">
        <v>0</v>
      </c>
      <c r="M1134" s="40">
        <v>0</v>
      </c>
      <c r="N1134" s="40">
        <v>0</v>
      </c>
      <c r="O1134" s="40">
        <v>12</v>
      </c>
      <c r="P1134" s="40">
        <v>300</v>
      </c>
      <c r="Q1134" s="40">
        <v>27.763819095477388</v>
      </c>
      <c r="R1134" s="40" t="str">
        <f t="shared" si="17"/>
        <v>10.20.15_168</v>
      </c>
      <c r="S1134" s="40" t="str">
        <f>VLOOKUP(Таблица1[[#This Row],[ИД]],R$1:S$971,2,FALSE)</f>
        <v>Напитки безалкогольные прочие, не включенные в другие группировки</v>
      </c>
      <c r="T1134" s="40" t="str">
        <f>VLOOKUP(Таблица1[[#This Row],[ОКЕИ]],'для единиц измирения'!$G$4:$H$1900,2,FALSE)</f>
        <v>тыс. дкл</v>
      </c>
      <c r="U1134" s="41" t="str">
        <f>LEFT(Таблица1[[#This Row],[ОКПД]],2)</f>
        <v>11</v>
      </c>
    </row>
    <row r="1135" spans="1:21" hidden="1" x14ac:dyDescent="0.25">
      <c r="A1135" s="43">
        <v>45078</v>
      </c>
      <c r="B1135" s="37" t="s">
        <v>17</v>
      </c>
      <c r="C1135" s="37">
        <v>53</v>
      </c>
      <c r="D1135" s="37">
        <v>10</v>
      </c>
      <c r="E1135" s="37" t="s">
        <v>20</v>
      </c>
      <c r="F1135" s="37">
        <v>168</v>
      </c>
      <c r="G1135" s="37" t="s">
        <v>298</v>
      </c>
      <c r="H1135" s="37" t="s">
        <v>65</v>
      </c>
      <c r="I1135" s="37">
        <v>2</v>
      </c>
      <c r="J1135" s="37">
        <v>0</v>
      </c>
      <c r="K1135" s="37">
        <v>0</v>
      </c>
      <c r="L1135" s="37">
        <v>0</v>
      </c>
      <c r="M1135" s="37">
        <v>0</v>
      </c>
      <c r="N1135" s="37">
        <v>0</v>
      </c>
      <c r="O1135" s="37">
        <v>5.6842105263157894</v>
      </c>
      <c r="P1135" s="37">
        <v>3.6703832695774166E-2</v>
      </c>
      <c r="Q1135" s="37">
        <v>7.3956287522546909</v>
      </c>
      <c r="R1135" s="40" t="str">
        <f t="shared" si="17"/>
        <v>10.20.1_168</v>
      </c>
      <c r="S1135" s="37" t="str">
        <f>VLOOKUP(Таблица1[[#This Row],[ИД]],R$1:S$971,2,FALSE)</f>
        <v>Энергия тепловая, отпущенная атомными электростанциями (АЭС)</v>
      </c>
      <c r="T1135" s="37" t="str">
        <f>VLOOKUP(Таблица1[[#This Row],[ОКЕИ]],'для единиц измирения'!$G$4:$H$1900,2,FALSE)</f>
        <v>тыс. Гкал</v>
      </c>
      <c r="U1135" s="38" t="str">
        <f>LEFT(Таблица1[[#This Row],[ОКПД]],2)</f>
        <v>35</v>
      </c>
    </row>
    <row r="1136" spans="1:21" hidden="1" x14ac:dyDescent="0.25">
      <c r="A1136" s="42">
        <v>45078</v>
      </c>
      <c r="B1136" s="40" t="s">
        <v>17</v>
      </c>
      <c r="C1136" s="40">
        <v>53</v>
      </c>
      <c r="D1136" s="40">
        <v>10</v>
      </c>
      <c r="E1136" s="40" t="s">
        <v>20</v>
      </c>
      <c r="F1136" s="40">
        <v>168</v>
      </c>
      <c r="G1136" s="40" t="s">
        <v>298</v>
      </c>
      <c r="H1136" s="40" t="s">
        <v>68</v>
      </c>
      <c r="I1136" s="40">
        <v>1</v>
      </c>
      <c r="J1136" s="40">
        <v>0</v>
      </c>
      <c r="K1136" s="40">
        <v>0</v>
      </c>
      <c r="L1136" s="40">
        <v>0</v>
      </c>
      <c r="M1136" s="40">
        <v>0</v>
      </c>
      <c r="N1136" s="40">
        <v>0</v>
      </c>
      <c r="O1136" s="40">
        <v>4.5</v>
      </c>
      <c r="P1136" s="40">
        <v>2.4489795918367346E-2</v>
      </c>
      <c r="Q1136" s="40">
        <v>6.8171173827820084</v>
      </c>
      <c r="R1136" s="40" t="str">
        <f t="shared" si="17"/>
        <v>10.20.13_168</v>
      </c>
      <c r="S1136" s="40" t="str">
        <f>VLOOKUP(Таблица1[[#This Row],[ИД]],R$1:S$971,2,FALSE)</f>
        <v>Йогурт</v>
      </c>
      <c r="T1136" s="40" t="str">
        <f>VLOOKUP(Таблица1[[#This Row],[ОКЕИ]],'для единиц измирения'!$G$4:$H$1900,2,FALSE)</f>
        <v>тонн</v>
      </c>
      <c r="U1136" s="41" t="str">
        <f>LEFT(Таблица1[[#This Row],[ОКПД]],2)</f>
        <v>10</v>
      </c>
    </row>
    <row r="1137" spans="1:21" hidden="1" x14ac:dyDescent="0.25">
      <c r="A1137" s="43">
        <v>45108</v>
      </c>
      <c r="B1137" s="37" t="s">
        <v>17</v>
      </c>
      <c r="C1137" s="37" t="s">
        <v>18</v>
      </c>
      <c r="D1137" s="37" t="s">
        <v>19</v>
      </c>
      <c r="E1137" s="37" t="s">
        <v>20</v>
      </c>
      <c r="F1137" s="37">
        <v>114</v>
      </c>
      <c r="G1137" s="37" t="s">
        <v>298</v>
      </c>
      <c r="H1137" s="37" t="s">
        <v>358</v>
      </c>
      <c r="I1137" s="37">
        <v>3</v>
      </c>
      <c r="J1137" s="37">
        <v>22.106000000000002</v>
      </c>
      <c r="K1137" s="37">
        <v>2.3149999999999999</v>
      </c>
      <c r="L1137" s="37">
        <v>9.83</v>
      </c>
      <c r="M1137" s="37">
        <v>24.561</v>
      </c>
      <c r="N1137" s="37">
        <v>27.292000000000002</v>
      </c>
      <c r="O1137" s="37">
        <v>954.90280777537794</v>
      </c>
      <c r="P1137" s="37">
        <v>224.88301119023399</v>
      </c>
      <c r="Q1137" s="37">
        <v>89.993404660706432</v>
      </c>
      <c r="R1137" s="40" t="str">
        <f t="shared" si="17"/>
        <v>08.12.12.160_114</v>
      </c>
      <c r="S1137" s="37" t="str">
        <f>VLOOKUP(Таблица1[[#This Row],[ИД]],R$1:S$1136,2,FALSE)</f>
        <v>Хлебобулочные изделия пониженной влажности</v>
      </c>
      <c r="T1137" s="37" t="str">
        <f>VLOOKUP(Таблица1[[#This Row],[ОКЕИ]],'для единиц измирения'!$G$4:$H$1900,2,FALSE)</f>
        <v>тонн</v>
      </c>
      <c r="U1137" s="38" t="str">
        <f>LEFT(Таблица1[[#This Row],[ОКПД]],2)</f>
        <v>10</v>
      </c>
    </row>
    <row r="1138" spans="1:21" hidden="1" x14ac:dyDescent="0.25">
      <c r="A1138" s="42">
        <v>45108</v>
      </c>
      <c r="B1138" s="40" t="s">
        <v>17</v>
      </c>
      <c r="C1138" s="40" t="s">
        <v>18</v>
      </c>
      <c r="D1138" s="40" t="s">
        <v>19</v>
      </c>
      <c r="E1138" s="40" t="s">
        <v>20</v>
      </c>
      <c r="F1138" s="40">
        <v>114</v>
      </c>
      <c r="G1138" s="40" t="s">
        <v>298</v>
      </c>
      <c r="H1138" s="40" t="s">
        <v>248</v>
      </c>
      <c r="I1138" s="40"/>
      <c r="J1138" s="40"/>
      <c r="K1138" s="40"/>
      <c r="L1138" s="40">
        <v>0.10299999999999999</v>
      </c>
      <c r="M1138" s="40"/>
      <c r="N1138" s="40">
        <v>0.26200000000000001</v>
      </c>
      <c r="O1138" s="40"/>
      <c r="P1138" s="40">
        <v>0</v>
      </c>
      <c r="Q1138" s="40">
        <v>0</v>
      </c>
      <c r="R1138" s="40" t="str">
        <f t="shared" si="17"/>
        <v>23.63.10_114</v>
      </c>
      <c r="S1138" s="40" t="str">
        <f>VLOOKUP(Таблица1[[#This Row],[ИД]],R$1:S$1136,2,FALSE)</f>
        <v>Бланки из бумаги или картона</v>
      </c>
      <c r="T1138" s="40" t="str">
        <f>VLOOKUP(Таблица1[[#This Row],[ОКЕИ]],'для единиц измирения'!$G$4:$H$1900,2,FALSE)</f>
        <v>Тысяча штук</v>
      </c>
      <c r="U1138" s="41" t="str">
        <f>LEFT(Таблица1[[#This Row],[ОКПД]],2)</f>
        <v>17</v>
      </c>
    </row>
    <row r="1139" spans="1:21" hidden="1" x14ac:dyDescent="0.25">
      <c r="A1139" s="43">
        <v>45108</v>
      </c>
      <c r="B1139" s="37" t="s">
        <v>17</v>
      </c>
      <c r="C1139" s="37" t="s">
        <v>18</v>
      </c>
      <c r="D1139" s="37" t="s">
        <v>19</v>
      </c>
      <c r="E1139" s="37" t="s">
        <v>20</v>
      </c>
      <c r="F1139" s="37">
        <v>114</v>
      </c>
      <c r="G1139" s="37" t="s">
        <v>298</v>
      </c>
      <c r="H1139" s="37" t="s">
        <v>405</v>
      </c>
      <c r="I1139" s="37"/>
      <c r="J1139" s="37"/>
      <c r="K1139" s="37"/>
      <c r="L1139" s="37" t="s">
        <v>9680</v>
      </c>
      <c r="M1139" s="37"/>
      <c r="N1139" s="37" t="s">
        <v>9680</v>
      </c>
      <c r="O1139" s="37"/>
      <c r="P1139" s="37" t="s">
        <v>9680</v>
      </c>
      <c r="Q1139" s="37" t="s">
        <v>9680</v>
      </c>
      <c r="R1139" s="40" t="str">
        <f t="shared" si="17"/>
        <v>20.11.11.140_114</v>
      </c>
      <c r="S1139" s="37" t="str">
        <f>VLOOKUP(Таблица1[[#This Row],[ИД]],R$1:S$1136,2,FALSE)</f>
        <v>Рыба вяленая, соленая и несоленая или в рассоле</v>
      </c>
      <c r="T1139" s="37" t="str">
        <f>VLOOKUP(Таблица1[[#This Row],[ОКЕИ]],'для единиц измирения'!$G$4:$H$1900,2,FALSE)</f>
        <v>тонн</v>
      </c>
      <c r="U1139" s="38" t="str">
        <f>LEFT(Таблица1[[#This Row],[ОКПД]],2)</f>
        <v>10</v>
      </c>
    </row>
    <row r="1140" spans="1:21" hidden="1" x14ac:dyDescent="0.25">
      <c r="A1140" s="42">
        <v>45108</v>
      </c>
      <c r="B1140" s="40" t="s">
        <v>17</v>
      </c>
      <c r="C1140" s="40" t="s">
        <v>18</v>
      </c>
      <c r="D1140" s="40" t="s">
        <v>19</v>
      </c>
      <c r="E1140" s="40" t="s">
        <v>20</v>
      </c>
      <c r="F1140" s="40">
        <v>114</v>
      </c>
      <c r="G1140" s="40" t="s">
        <v>298</v>
      </c>
      <c r="H1140" s="40" t="s">
        <v>250</v>
      </c>
      <c r="I1140" s="40"/>
      <c r="J1140" s="40"/>
      <c r="K1140" s="40"/>
      <c r="L1140" s="40">
        <v>4.5999999999999999E-2</v>
      </c>
      <c r="M1140" s="40"/>
      <c r="N1140" s="40">
        <v>0.156</v>
      </c>
      <c r="O1140" s="40"/>
      <c r="P1140" s="40">
        <v>0</v>
      </c>
      <c r="Q1140" s="40">
        <v>0</v>
      </c>
      <c r="R1140" s="40" t="str">
        <f t="shared" si="17"/>
        <v>23.64.10.120_114</v>
      </c>
      <c r="S1140" s="40" t="str">
        <f>VLOOKUP(Таблица1[[#This Row],[ИД]],R$1:S$1136,2,FALSE)</f>
        <v>Продукты из мяса и мяса птицы</v>
      </c>
      <c r="T1140" s="40" t="str">
        <f>VLOOKUP(Таблица1[[#This Row],[ОКЕИ]],'для единиц измирения'!$G$4:$H$1900,2,FALSE)</f>
        <v>тонн</v>
      </c>
      <c r="U1140" s="41" t="str">
        <f>LEFT(Таблица1[[#This Row],[ОКПД]],2)</f>
        <v>10</v>
      </c>
    </row>
    <row r="1141" spans="1:21" hidden="1" x14ac:dyDescent="0.25">
      <c r="A1141" s="43">
        <v>45108</v>
      </c>
      <c r="B1141" s="37" t="s">
        <v>17</v>
      </c>
      <c r="C1141" s="37" t="s">
        <v>18</v>
      </c>
      <c r="D1141" s="37" t="s">
        <v>19</v>
      </c>
      <c r="E1141" s="37" t="s">
        <v>20</v>
      </c>
      <c r="F1141" s="37">
        <v>114</v>
      </c>
      <c r="G1141" s="37" t="s">
        <v>298</v>
      </c>
      <c r="H1141" s="37" t="s">
        <v>243</v>
      </c>
      <c r="I1141" s="37">
        <v>1</v>
      </c>
      <c r="J1141" s="37">
        <v>0</v>
      </c>
      <c r="K1141" s="37">
        <v>0</v>
      </c>
      <c r="L1141" s="37">
        <v>0</v>
      </c>
      <c r="M1141" s="37">
        <v>0</v>
      </c>
      <c r="N1141" s="37">
        <v>0</v>
      </c>
      <c r="O1141" s="37">
        <v>267.82222222222219</v>
      </c>
      <c r="P1141" s="37">
        <v>925.65284178187403</v>
      </c>
      <c r="Q1141" s="37">
        <v>225.32198209997816</v>
      </c>
      <c r="R1141" s="40" t="str">
        <f t="shared" si="17"/>
        <v>20.11.11.150_114</v>
      </c>
      <c r="S1141" s="37" t="str">
        <f>VLOOKUP(Таблица1[[#This Row],[ИД]],R$1:S$1136,2,FALSE)</f>
        <v xml:space="preserve">Мясо и субпродукты </v>
      </c>
      <c r="T1141" s="37" t="str">
        <f>VLOOKUP(Таблица1[[#This Row],[ОКЕИ]],'для единиц измирения'!$G$4:$H$1900,2,FALSE)</f>
        <v>тонн</v>
      </c>
      <c r="U1141" s="38" t="str">
        <f>LEFT(Таблица1[[#This Row],[ОКПД]],2)</f>
        <v>10</v>
      </c>
    </row>
    <row r="1142" spans="1:21" hidden="1" x14ac:dyDescent="0.25">
      <c r="A1142" s="42">
        <v>45108</v>
      </c>
      <c r="B1142" s="40" t="s">
        <v>17</v>
      </c>
      <c r="C1142" s="40" t="s">
        <v>18</v>
      </c>
      <c r="D1142" s="40" t="s">
        <v>19</v>
      </c>
      <c r="E1142" s="40" t="s">
        <v>20</v>
      </c>
      <c r="F1142" s="40">
        <v>114</v>
      </c>
      <c r="G1142" s="40" t="s">
        <v>298</v>
      </c>
      <c r="H1142" s="40" t="s">
        <v>9676</v>
      </c>
      <c r="I1142" s="40">
        <v>1</v>
      </c>
      <c r="J1142" s="40">
        <v>0</v>
      </c>
      <c r="K1142" s="40">
        <v>0</v>
      </c>
      <c r="L1142" s="40">
        <v>0</v>
      </c>
      <c r="M1142" s="40">
        <v>0</v>
      </c>
      <c r="N1142" s="40">
        <v>0</v>
      </c>
      <c r="O1142" s="40">
        <v>0.66666666666666663</v>
      </c>
      <c r="P1142" s="40" t="s">
        <v>9680</v>
      </c>
      <c r="Q1142" s="40">
        <v>0</v>
      </c>
      <c r="R1142" s="40" t="str">
        <f t="shared" si="17"/>
        <v>08.12.11.130_114</v>
      </c>
      <c r="S1142" s="40" t="str">
        <f>VLOOKUP(Таблица1[[#This Row],[ИД]],R$1:S$1136,2,FALSE)</f>
        <v>Простокваша, в том числе мечниковская</v>
      </c>
      <c r="T1142" s="40" t="str">
        <f>VLOOKUP(Таблица1[[#This Row],[ОКЕИ]],'для единиц измирения'!$G$4:$H$1900,2,FALSE)</f>
        <v>тонн</v>
      </c>
      <c r="U1142" s="41" t="str">
        <f>LEFT(Таблица1[[#This Row],[ОКПД]],2)</f>
        <v>10</v>
      </c>
    </row>
    <row r="1143" spans="1:21" hidden="1" x14ac:dyDescent="0.25">
      <c r="A1143" s="43">
        <v>45108</v>
      </c>
      <c r="B1143" s="37" t="s">
        <v>17</v>
      </c>
      <c r="C1143" s="37" t="s">
        <v>18</v>
      </c>
      <c r="D1143" s="37" t="s">
        <v>19</v>
      </c>
      <c r="E1143" s="37" t="s">
        <v>20</v>
      </c>
      <c r="F1143" s="37">
        <v>114</v>
      </c>
      <c r="G1143" s="37" t="s">
        <v>298</v>
      </c>
      <c r="H1143" s="37" t="s">
        <v>361</v>
      </c>
      <c r="I1143" s="37">
        <v>3</v>
      </c>
      <c r="J1143" s="37">
        <v>22.114999999999998</v>
      </c>
      <c r="K1143" s="37">
        <v>2.3149999999999999</v>
      </c>
      <c r="L1143" s="37">
        <v>9.83</v>
      </c>
      <c r="M1143" s="37">
        <v>24.57</v>
      </c>
      <c r="N1143" s="37">
        <v>27.292000000000002</v>
      </c>
      <c r="O1143" s="37">
        <v>955.29157667386607</v>
      </c>
      <c r="P1143" s="37">
        <v>224.97456765005086</v>
      </c>
      <c r="Q1143" s="37">
        <v>90.026381357174259</v>
      </c>
      <c r="R1143" s="40" t="str">
        <f t="shared" si="17"/>
        <v>08.12.12_114</v>
      </c>
      <c r="S1143" s="37" t="str">
        <f>VLOOKUP(Таблица1[[#This Row],[ИД]],R$1:S$1136,2,FALSE)</f>
        <v>Консервы рыбные</v>
      </c>
      <c r="T1143" s="37" t="str">
        <f>VLOOKUP(Таблица1[[#This Row],[ОКЕИ]],'для единиц измирения'!$G$4:$H$1900,2,FALSE)</f>
        <v>тонн</v>
      </c>
      <c r="U1143" s="38" t="str">
        <f>LEFT(Таблица1[[#This Row],[ОКПД]],2)</f>
        <v>10</v>
      </c>
    </row>
    <row r="1144" spans="1:21" hidden="1" x14ac:dyDescent="0.25">
      <c r="A1144" s="42">
        <v>45108</v>
      </c>
      <c r="B1144" s="40" t="s">
        <v>17</v>
      </c>
      <c r="C1144" s="40" t="s">
        <v>18</v>
      </c>
      <c r="D1144" s="40" t="s">
        <v>19</v>
      </c>
      <c r="E1144" s="40" t="s">
        <v>20</v>
      </c>
      <c r="F1144" s="40">
        <v>114</v>
      </c>
      <c r="G1144" s="40" t="s">
        <v>298</v>
      </c>
      <c r="H1144" s="40" t="s">
        <v>407</v>
      </c>
      <c r="I1144" s="40"/>
      <c r="J1144" s="40"/>
      <c r="K1144" s="40"/>
      <c r="L1144" s="40">
        <v>1E-3</v>
      </c>
      <c r="M1144" s="40"/>
      <c r="N1144" s="40">
        <v>1E-3</v>
      </c>
      <c r="O1144" s="40"/>
      <c r="P1144" s="40">
        <v>0</v>
      </c>
      <c r="Q1144" s="40">
        <v>0</v>
      </c>
      <c r="R1144" s="40" t="str">
        <f t="shared" si="17"/>
        <v>23.61.12_114</v>
      </c>
      <c r="S1144" s="40" t="s">
        <v>6376</v>
      </c>
      <c r="T1144" s="40" t="str">
        <f>VLOOKUP(Таблица1[[#This Row],[ОКЕИ]],'для единиц измирения'!$G$4:$H$1900,2,FALSE)</f>
        <v>тонн</v>
      </c>
      <c r="U1144" s="41" t="str">
        <f>LEFT(Таблица1[[#This Row],[ОКПД]],2)</f>
        <v>10</v>
      </c>
    </row>
    <row r="1145" spans="1:21" hidden="1" x14ac:dyDescent="0.25">
      <c r="A1145" s="43">
        <v>45108</v>
      </c>
      <c r="B1145" s="37" t="s">
        <v>17</v>
      </c>
      <c r="C1145" s="37" t="s">
        <v>18</v>
      </c>
      <c r="D1145" s="37" t="s">
        <v>19</v>
      </c>
      <c r="E1145" s="37" t="s">
        <v>20</v>
      </c>
      <c r="F1145" s="37">
        <v>114</v>
      </c>
      <c r="G1145" s="37" t="s">
        <v>298</v>
      </c>
      <c r="H1145" s="37" t="s">
        <v>9677</v>
      </c>
      <c r="I1145" s="37">
        <v>1</v>
      </c>
      <c r="J1145" s="37">
        <v>0</v>
      </c>
      <c r="K1145" s="37">
        <v>0</v>
      </c>
      <c r="L1145" s="37">
        <v>0</v>
      </c>
      <c r="M1145" s="37">
        <v>0</v>
      </c>
      <c r="N1145" s="37">
        <v>0</v>
      </c>
      <c r="O1145" s="37"/>
      <c r="P1145" s="37" t="s">
        <v>9680</v>
      </c>
      <c r="Q1145" s="37">
        <v>0</v>
      </c>
      <c r="R1145" s="40" t="str">
        <f t="shared" si="17"/>
        <v>08.12.12.140_114</v>
      </c>
      <c r="S1145" s="37" t="s">
        <v>858</v>
      </c>
      <c r="T1145" s="37" t="str">
        <f>VLOOKUP(Таблица1[[#This Row],[ОКЕИ]],'для единиц измирения'!$G$4:$H$1900,2,FALSE)</f>
        <v>тыс.полу-литров</v>
      </c>
      <c r="U1145" s="38" t="str">
        <f>LEFT(Таблица1[[#This Row],[ОКПД]],2)</f>
        <v>11</v>
      </c>
    </row>
    <row r="1146" spans="1:21" hidden="1" x14ac:dyDescent="0.25">
      <c r="A1146" s="42">
        <v>45108</v>
      </c>
      <c r="B1146" s="40" t="s">
        <v>17</v>
      </c>
      <c r="C1146" s="40" t="s">
        <v>18</v>
      </c>
      <c r="D1146" s="40" t="s">
        <v>19</v>
      </c>
      <c r="E1146" s="40" t="s">
        <v>20</v>
      </c>
      <c r="F1146" s="40">
        <v>114</v>
      </c>
      <c r="G1146" s="40" t="s">
        <v>298</v>
      </c>
      <c r="H1146" s="40" t="s">
        <v>9675</v>
      </c>
      <c r="I1146" s="40">
        <v>1</v>
      </c>
      <c r="J1146" s="40">
        <v>0</v>
      </c>
      <c r="K1146" s="40">
        <v>0</v>
      </c>
      <c r="L1146" s="40">
        <v>0</v>
      </c>
      <c r="M1146" s="40">
        <v>0</v>
      </c>
      <c r="N1146" s="40">
        <v>0</v>
      </c>
      <c r="O1146" s="40">
        <v>0.66666666666666663</v>
      </c>
      <c r="P1146" s="40" t="s">
        <v>9680</v>
      </c>
      <c r="Q1146" s="40">
        <v>0</v>
      </c>
      <c r="R1146" s="40" t="str">
        <f t="shared" si="17"/>
        <v>08.12.11_114</v>
      </c>
      <c r="S1146" s="40" t="str">
        <f>VLOOKUP(Таблица1[[#This Row],[ИД]],R$1:S$1136,2,FALSE)</f>
        <v>Сельдь соленая или в рассоле</v>
      </c>
      <c r="T1146" s="40" t="str">
        <f>VLOOKUP(Таблица1[[#This Row],[ОКЕИ]],'для единиц измирения'!$G$4:$H$1900,2,FALSE)</f>
        <v>тонн</v>
      </c>
      <c r="U1146" s="41" t="str">
        <f>LEFT(Таблица1[[#This Row],[ОКПД]],2)</f>
        <v>10</v>
      </c>
    </row>
    <row r="1147" spans="1:21" hidden="1" x14ac:dyDescent="0.25">
      <c r="A1147" s="43">
        <v>45108</v>
      </c>
      <c r="B1147" s="37" t="s">
        <v>17</v>
      </c>
      <c r="C1147" s="37" t="s">
        <v>18</v>
      </c>
      <c r="D1147" s="37" t="s">
        <v>19</v>
      </c>
      <c r="E1147" s="37" t="s">
        <v>20</v>
      </c>
      <c r="F1147" s="37">
        <v>119</v>
      </c>
      <c r="G1147" s="37" t="s">
        <v>298</v>
      </c>
      <c r="H1147" s="37" t="s">
        <v>225</v>
      </c>
      <c r="I1147" s="37">
        <v>1</v>
      </c>
      <c r="J1147" s="37">
        <v>0</v>
      </c>
      <c r="K1147" s="37">
        <v>0</v>
      </c>
      <c r="L1147" s="37">
        <v>0</v>
      </c>
      <c r="M1147" s="37">
        <v>0</v>
      </c>
      <c r="N1147" s="37">
        <v>0</v>
      </c>
      <c r="O1147" s="37">
        <v>27.777777777777779</v>
      </c>
      <c r="P1147" s="37">
        <v>8.3333333333333339</v>
      </c>
      <c r="Q1147" s="37">
        <v>85.13513513513513</v>
      </c>
      <c r="R1147" s="40" t="str">
        <f t="shared" si="17"/>
        <v>11.07.19.120_119</v>
      </c>
      <c r="S1147" s="37" t="e">
        <f>VLOOKUP(Таблица1[[#This Row],[ИД]],R$1:S$1136,2,FALSE)</f>
        <v>#N/A</v>
      </c>
      <c r="T1147" s="37" t="str">
        <f>VLOOKUP(Таблица1[[#This Row],[ОКЕИ]],'для единиц измирения'!$G$4:$H$1900,2,FALSE)</f>
        <v>тыс.м3</v>
      </c>
      <c r="U1147" s="38" t="str">
        <f>LEFT(Таблица1[[#This Row],[ОКПД]],2)</f>
        <v>23</v>
      </c>
    </row>
    <row r="1148" spans="1:21" hidden="1" x14ac:dyDescent="0.25">
      <c r="A1148" s="42">
        <v>45108</v>
      </c>
      <c r="B1148" s="40" t="s">
        <v>17</v>
      </c>
      <c r="C1148" s="40" t="s">
        <v>18</v>
      </c>
      <c r="D1148" s="40" t="s">
        <v>19</v>
      </c>
      <c r="E1148" s="40" t="s">
        <v>20</v>
      </c>
      <c r="F1148" s="40">
        <v>119</v>
      </c>
      <c r="G1148" s="40" t="s">
        <v>298</v>
      </c>
      <c r="H1148" s="40" t="s">
        <v>227</v>
      </c>
      <c r="I1148" s="40">
        <v>1</v>
      </c>
      <c r="J1148" s="40">
        <v>0</v>
      </c>
      <c r="K1148" s="40">
        <v>0</v>
      </c>
      <c r="L1148" s="40">
        <v>0</v>
      </c>
      <c r="M1148" s="40">
        <v>0</v>
      </c>
      <c r="N1148" s="40">
        <v>0</v>
      </c>
      <c r="O1148" s="40">
        <v>118.26086956521739</v>
      </c>
      <c r="P1148" s="40">
        <v>183.78378378378378</v>
      </c>
      <c r="Q1148" s="40">
        <v>124.06779661016949</v>
      </c>
      <c r="R1148" s="40" t="str">
        <f t="shared" si="17"/>
        <v>11.07.19.190_119</v>
      </c>
      <c r="S1148" s="40" t="str">
        <f>VLOOKUP(Таблица1[[#This Row],[ИД]],R$1:S$1136,2,FALSE)</f>
        <v>Творог</v>
      </c>
      <c r="T1148" s="40" t="str">
        <f>VLOOKUP(Таблица1[[#This Row],[ОКЕИ]],'для единиц измирения'!$G$4:$H$1900,2,FALSE)</f>
        <v>тонн</v>
      </c>
      <c r="U1148" s="41" t="str">
        <f>LEFT(Таблица1[[#This Row],[ОКПД]],2)</f>
        <v>10</v>
      </c>
    </row>
    <row r="1149" spans="1:21" hidden="1" x14ac:dyDescent="0.25">
      <c r="A1149" s="43">
        <v>45108</v>
      </c>
      <c r="B1149" s="37" t="s">
        <v>17</v>
      </c>
      <c r="C1149" s="37" t="s">
        <v>18</v>
      </c>
      <c r="D1149" s="37" t="s">
        <v>19</v>
      </c>
      <c r="E1149" s="37" t="s">
        <v>20</v>
      </c>
      <c r="F1149" s="37">
        <v>119</v>
      </c>
      <c r="G1149" s="37" t="s">
        <v>298</v>
      </c>
      <c r="H1149" s="37" t="s">
        <v>221</v>
      </c>
      <c r="I1149" s="37">
        <v>2</v>
      </c>
      <c r="J1149" s="37">
        <v>0</v>
      </c>
      <c r="K1149" s="37">
        <v>0</v>
      </c>
      <c r="L1149" s="37">
        <v>0</v>
      </c>
      <c r="M1149" s="37">
        <v>0</v>
      </c>
      <c r="N1149" s="37">
        <v>0</v>
      </c>
      <c r="O1149" s="37">
        <v>106.01503759398496</v>
      </c>
      <c r="P1149" s="37">
        <v>105.22388059701493</v>
      </c>
      <c r="Q1149" s="37">
        <v>116.26016260162602</v>
      </c>
      <c r="R1149" s="40" t="str">
        <f t="shared" si="17"/>
        <v>11.07.19_119</v>
      </c>
      <c r="S1149" s="37" t="str">
        <f>VLOOKUP(Таблица1[[#This Row],[ИД]],R$1:S$1136,2,FALSE)</f>
        <v>Изделия мучные кондитерские, торты и пирожные недлительного хранения</v>
      </c>
      <c r="T1149" s="37" t="str">
        <f>VLOOKUP(Таблица1[[#This Row],[ОКЕИ]],'для единиц измирения'!$G$4:$H$1900,2,FALSE)</f>
        <v>тонн</v>
      </c>
      <c r="U1149" s="38" t="str">
        <f>LEFT(Таблица1[[#This Row],[ОКПД]],2)</f>
        <v>10</v>
      </c>
    </row>
    <row r="1150" spans="1:21" hidden="1" x14ac:dyDescent="0.25">
      <c r="A1150" s="42">
        <v>45108</v>
      </c>
      <c r="B1150" s="40" t="s">
        <v>17</v>
      </c>
      <c r="C1150" s="40" t="s">
        <v>18</v>
      </c>
      <c r="D1150" s="40" t="s">
        <v>19</v>
      </c>
      <c r="E1150" s="40" t="s">
        <v>20</v>
      </c>
      <c r="F1150" s="40">
        <v>119</v>
      </c>
      <c r="G1150" s="40" t="s">
        <v>298</v>
      </c>
      <c r="H1150" s="40" t="s">
        <v>211</v>
      </c>
      <c r="I1150" s="40">
        <v>2</v>
      </c>
      <c r="J1150" s="40">
        <v>0</v>
      </c>
      <c r="K1150" s="40">
        <v>0</v>
      </c>
      <c r="L1150" s="40">
        <v>0</v>
      </c>
      <c r="M1150" s="40">
        <v>0</v>
      </c>
      <c r="N1150" s="40">
        <v>0</v>
      </c>
      <c r="O1150" s="40">
        <v>53.360681603029349</v>
      </c>
      <c r="P1150" s="40">
        <v>91.603466955579634</v>
      </c>
      <c r="Q1150" s="40">
        <v>120.68723702664796</v>
      </c>
      <c r="R1150" s="40" t="str">
        <f t="shared" si="17"/>
        <v>11.05.10_119</v>
      </c>
      <c r="S1150" s="40" t="e">
        <f>VLOOKUP(Таблица1[[#This Row],[ИД]],R$1:S$971,2,FALSE)</f>
        <v>#N/A</v>
      </c>
      <c r="T1150" s="40" t="str">
        <f>VLOOKUP(Таблица1[[#This Row],[ОКЕИ]],'для единиц измирения'!$G$4:$H$1900,2,FALSE)</f>
        <v>тыс.руб</v>
      </c>
      <c r="U1150" s="41" t="str">
        <f>LEFT(Таблица1[[#This Row],[ОКПД]],2)</f>
        <v>32</v>
      </c>
    </row>
    <row r="1151" spans="1:21" hidden="1" x14ac:dyDescent="0.25">
      <c r="A1151" s="43">
        <v>45108</v>
      </c>
      <c r="B1151" s="37" t="s">
        <v>17</v>
      </c>
      <c r="C1151" s="37" t="s">
        <v>18</v>
      </c>
      <c r="D1151" s="37" t="s">
        <v>19</v>
      </c>
      <c r="E1151" s="37" t="s">
        <v>20</v>
      </c>
      <c r="F1151" s="37">
        <v>128</v>
      </c>
      <c r="G1151" s="37" t="s">
        <v>298</v>
      </c>
      <c r="H1151" s="37" t="s">
        <v>340</v>
      </c>
      <c r="I1151" s="37">
        <v>1</v>
      </c>
      <c r="J1151" s="37">
        <v>0</v>
      </c>
      <c r="K1151" s="37">
        <v>0</v>
      </c>
      <c r="L1151" s="37">
        <v>0</v>
      </c>
      <c r="M1151" s="37">
        <v>0</v>
      </c>
      <c r="N1151" s="37">
        <v>0</v>
      </c>
      <c r="O1151" s="37">
        <v>216.82242990654206</v>
      </c>
      <c r="P1151" s="37" t="s">
        <v>9680</v>
      </c>
      <c r="Q1151" s="37">
        <v>0</v>
      </c>
      <c r="R1151" s="40" t="str">
        <f t="shared" si="17"/>
        <v>11.07.11.140_128</v>
      </c>
      <c r="S1151" s="37" t="s">
        <v>1629</v>
      </c>
      <c r="T1151" s="37" t="str">
        <f>VLOOKUP(Таблица1[[#This Row],[ОКЕИ]],'для единиц измирения'!$G$4:$H$1900,2,FALSE)</f>
        <v>тыс.м3</v>
      </c>
      <c r="U1151" s="38" t="str">
        <f>LEFT(Таблица1[[#This Row],[ОКПД]],2)</f>
        <v>23</v>
      </c>
    </row>
    <row r="1152" spans="1:21" hidden="1" x14ac:dyDescent="0.25">
      <c r="A1152" s="42">
        <v>45108</v>
      </c>
      <c r="B1152" s="40" t="s">
        <v>17</v>
      </c>
      <c r="C1152" s="40" t="s">
        <v>18</v>
      </c>
      <c r="D1152" s="40" t="s">
        <v>19</v>
      </c>
      <c r="E1152" s="40" t="s">
        <v>20</v>
      </c>
      <c r="F1152" s="40">
        <v>128</v>
      </c>
      <c r="G1152" s="40" t="s">
        <v>298</v>
      </c>
      <c r="H1152" s="40" t="s">
        <v>215</v>
      </c>
      <c r="I1152" s="40">
        <v>4</v>
      </c>
      <c r="J1152" s="40">
        <v>65.12</v>
      </c>
      <c r="K1152" s="40">
        <v>91.23</v>
      </c>
      <c r="L1152" s="40">
        <v>49.69</v>
      </c>
      <c r="M1152" s="40">
        <v>468.67</v>
      </c>
      <c r="N1152" s="40">
        <v>529.63</v>
      </c>
      <c r="O1152" s="40">
        <v>71.380028499397127</v>
      </c>
      <c r="P1152" s="40">
        <v>131.05252565908634</v>
      </c>
      <c r="Q1152" s="40">
        <v>88.490077978966454</v>
      </c>
      <c r="R1152" s="40" t="str">
        <f t="shared" si="17"/>
        <v>11.07.11_128</v>
      </c>
      <c r="S1152" s="40" t="str">
        <f>VLOOKUP(Таблица1[[#This Row],[ИД]],R$1:S$1136,2,FALSE)</f>
        <v>Рыба переработанная и консервированная, ракообразные и моллюски</v>
      </c>
      <c r="T1152" s="40" t="str">
        <f>VLOOKUP(Таблица1[[#This Row],[ОКЕИ]],'для единиц измирения'!$G$4:$H$1900,2,FALSE)</f>
        <v>тонн</v>
      </c>
      <c r="U1152" s="41" t="str">
        <f>LEFT(Таблица1[[#This Row],[ОКПД]],2)</f>
        <v>10</v>
      </c>
    </row>
    <row r="1153" spans="1:21" hidden="1" x14ac:dyDescent="0.25">
      <c r="A1153" s="43">
        <v>45108</v>
      </c>
      <c r="B1153" s="37" t="s">
        <v>17</v>
      </c>
      <c r="C1153" s="37" t="s">
        <v>18</v>
      </c>
      <c r="D1153" s="37" t="s">
        <v>19</v>
      </c>
      <c r="E1153" s="37" t="s">
        <v>20</v>
      </c>
      <c r="F1153" s="37">
        <v>128</v>
      </c>
      <c r="G1153" s="37" t="s">
        <v>298</v>
      </c>
      <c r="H1153" s="37" t="s">
        <v>341</v>
      </c>
      <c r="I1153" s="37">
        <v>1</v>
      </c>
      <c r="J1153" s="37">
        <v>0</v>
      </c>
      <c r="K1153" s="37">
        <v>0</v>
      </c>
      <c r="L1153" s="37">
        <v>0</v>
      </c>
      <c r="M1153" s="37">
        <v>0</v>
      </c>
      <c r="N1153" s="37">
        <v>0</v>
      </c>
      <c r="O1153" s="37">
        <v>40.490668903334033</v>
      </c>
      <c r="P1153" s="37">
        <v>209.89130434782609</v>
      </c>
      <c r="Q1153" s="37">
        <v>71.828451882845187</v>
      </c>
      <c r="R1153" s="40" t="str">
        <f t="shared" si="17"/>
        <v>11.07.11.150_128</v>
      </c>
      <c r="S1153" s="37" t="str">
        <f>VLOOKUP(Таблица1[[#This Row],[ИД]],R$1:S$1136,2,FALSE)</f>
        <v>Печень и молоки рыбы сушеные, копченые, соленые или в рассоле</v>
      </c>
      <c r="T1153" s="37" t="str">
        <f>VLOOKUP(Таблица1[[#This Row],[ОКЕИ]],'для единиц измирения'!$G$4:$H$1900,2,FALSE)</f>
        <v>тонн</v>
      </c>
      <c r="U1153" s="38" t="str">
        <f>LEFT(Таблица1[[#This Row],[ОКПД]],2)</f>
        <v>10</v>
      </c>
    </row>
    <row r="1154" spans="1:21" hidden="1" x14ac:dyDescent="0.25">
      <c r="A1154" s="42">
        <v>45108</v>
      </c>
      <c r="B1154" s="40" t="s">
        <v>17</v>
      </c>
      <c r="C1154" s="40" t="s">
        <v>18</v>
      </c>
      <c r="D1154" s="40" t="s">
        <v>19</v>
      </c>
      <c r="E1154" s="40" t="s">
        <v>20</v>
      </c>
      <c r="F1154" s="40">
        <v>128</v>
      </c>
      <c r="G1154" s="40" t="s">
        <v>298</v>
      </c>
      <c r="H1154" s="40" t="s">
        <v>219</v>
      </c>
      <c r="I1154" s="40">
        <v>3</v>
      </c>
      <c r="J1154" s="40">
        <v>43.49</v>
      </c>
      <c r="K1154" s="40">
        <v>42.47</v>
      </c>
      <c r="L1154" s="40">
        <v>40.49</v>
      </c>
      <c r="M1154" s="40">
        <v>285.07</v>
      </c>
      <c r="N1154" s="40">
        <v>290.63</v>
      </c>
      <c r="O1154" s="40">
        <v>102.40169531433953</v>
      </c>
      <c r="P1154" s="40">
        <v>107.40923684860459</v>
      </c>
      <c r="Q1154" s="40">
        <v>98.086914633726735</v>
      </c>
      <c r="R1154" s="40" t="str">
        <f t="shared" si="17"/>
        <v>11.07.11.120_128</v>
      </c>
      <c r="S1154" s="40" t="str">
        <f>VLOOKUP(Таблица1[[#This Row],[ИД]],R$1:S$1136,2,FALSE)</f>
        <v>Уголь коксующийся обогащенный</v>
      </c>
      <c r="T1154" s="40" t="str">
        <f>VLOOKUP(Таблица1[[#This Row],[ОКЕИ]],'для единиц измирения'!$G$4:$H$1900,2,FALSE)</f>
        <v>тыс. тонн</v>
      </c>
      <c r="U1154" s="41" t="str">
        <f>LEFT(Таблица1[[#This Row],[ОКПД]],2)</f>
        <v>05</v>
      </c>
    </row>
    <row r="1155" spans="1:21" hidden="1" x14ac:dyDescent="0.25">
      <c r="A1155" s="43">
        <v>45108</v>
      </c>
      <c r="B1155" s="37" t="s">
        <v>17</v>
      </c>
      <c r="C1155" s="37" t="s">
        <v>18</v>
      </c>
      <c r="D1155" s="37" t="s">
        <v>19</v>
      </c>
      <c r="E1155" s="37" t="s">
        <v>20</v>
      </c>
      <c r="F1155" s="37">
        <v>159</v>
      </c>
      <c r="G1155" s="37" t="s">
        <v>298</v>
      </c>
      <c r="H1155" s="37" t="s">
        <v>309</v>
      </c>
      <c r="I1155" s="37">
        <v>1</v>
      </c>
      <c r="J1155" s="37">
        <v>0</v>
      </c>
      <c r="K1155" s="37">
        <v>0</v>
      </c>
      <c r="L1155" s="37">
        <v>0</v>
      </c>
      <c r="M1155" s="37">
        <v>0</v>
      </c>
      <c r="N1155" s="37">
        <v>0</v>
      </c>
      <c r="O1155" s="37">
        <v>82.555555555555557</v>
      </c>
      <c r="P1155" s="37">
        <v>95.378690629011558</v>
      </c>
      <c r="Q1155" s="37">
        <v>103.66441177204763</v>
      </c>
      <c r="R1155" s="40" t="str">
        <f t="shared" ref="R1155:R1218" si="18">CONCATENATE(H1155,E1155,F1155)</f>
        <v>06.20.10.110_159</v>
      </c>
      <c r="S1155" s="37" t="str">
        <f>VLOOKUP(Таблица1[[#This Row],[ИД]],R$1:S$1136,2,FALSE)</f>
        <v>Смеси песчано-гравийные</v>
      </c>
      <c r="T1155" s="37" t="str">
        <f>VLOOKUP(Таблица1[[#This Row],[ОКЕИ]],'для единиц измирения'!$G$4:$H$1900,2,FALSE)</f>
        <v>тыс.м3</v>
      </c>
      <c r="U1155" s="38" t="str">
        <f>LEFT(Таблица1[[#This Row],[ОКПД]],2)</f>
        <v>08</v>
      </c>
    </row>
    <row r="1156" spans="1:21" hidden="1" x14ac:dyDescent="0.25">
      <c r="A1156" s="42">
        <v>45108</v>
      </c>
      <c r="B1156" s="40" t="s">
        <v>17</v>
      </c>
      <c r="C1156" s="40" t="s">
        <v>18</v>
      </c>
      <c r="D1156" s="40" t="s">
        <v>19</v>
      </c>
      <c r="E1156" s="40" t="s">
        <v>20</v>
      </c>
      <c r="F1156" s="40">
        <v>159</v>
      </c>
      <c r="G1156" s="40" t="s">
        <v>298</v>
      </c>
      <c r="H1156" s="40" t="s">
        <v>305</v>
      </c>
      <c r="I1156" s="40">
        <v>1</v>
      </c>
      <c r="J1156" s="40">
        <v>0</v>
      </c>
      <c r="K1156" s="40">
        <v>0</v>
      </c>
      <c r="L1156" s="40">
        <v>0</v>
      </c>
      <c r="M1156" s="40">
        <v>0</v>
      </c>
      <c r="N1156" s="40">
        <v>0</v>
      </c>
      <c r="O1156" s="40">
        <v>82.555555555555557</v>
      </c>
      <c r="P1156" s="40">
        <v>95.378690629011558</v>
      </c>
      <c r="Q1156" s="40">
        <v>103.66441177204763</v>
      </c>
      <c r="R1156" s="40" t="str">
        <f t="shared" si="18"/>
        <v>06.20.10.001.АГ_159</v>
      </c>
      <c r="S1156" s="40" t="str">
        <f>VLOOKUP(Таблица1[[#This Row],[ИД]],R$1:S$1136,2,FALSE)</f>
        <v>Творог зерненый без вкусовых компонентов</v>
      </c>
      <c r="T1156" s="40" t="str">
        <f>VLOOKUP(Таблица1[[#This Row],[ОКЕИ]],'для единиц измирения'!$G$4:$H$1900,2,FALSE)</f>
        <v>тонн</v>
      </c>
      <c r="U1156" s="41" t="str">
        <f>LEFT(Таблица1[[#This Row],[ОКПД]],2)</f>
        <v>10</v>
      </c>
    </row>
    <row r="1157" spans="1:21" hidden="1" x14ac:dyDescent="0.25">
      <c r="A1157" s="43">
        <v>45108</v>
      </c>
      <c r="B1157" s="37" t="s">
        <v>17</v>
      </c>
      <c r="C1157" s="37" t="s">
        <v>18</v>
      </c>
      <c r="D1157" s="37" t="s">
        <v>19</v>
      </c>
      <c r="E1157" s="37" t="s">
        <v>20</v>
      </c>
      <c r="F1157" s="37">
        <v>168</v>
      </c>
      <c r="G1157" s="37" t="s">
        <v>298</v>
      </c>
      <c r="H1157" s="37" t="s">
        <v>202</v>
      </c>
      <c r="I1157" s="37">
        <v>1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100</v>
      </c>
      <c r="P1157" s="37" t="s">
        <v>9680</v>
      </c>
      <c r="Q1157" s="37">
        <v>0</v>
      </c>
      <c r="R1157" s="40" t="str">
        <f t="shared" si="18"/>
        <v>10.73.11_168</v>
      </c>
      <c r="S1157" s="37" t="str">
        <f>VLOOKUP(Таблица1[[#This Row],[ИД]],R$1:S$1136,2,FALSE)</f>
        <v>Сельдь и филе сельди холодного копчения</v>
      </c>
      <c r="T1157" s="37" t="str">
        <f>VLOOKUP(Таблица1[[#This Row],[ОКЕИ]],'для единиц измирения'!$G$4:$H$1900,2,FALSE)</f>
        <v>тонн</v>
      </c>
      <c r="U1157" s="38" t="str">
        <f>LEFT(Таблица1[[#This Row],[ОКПД]],2)</f>
        <v>10</v>
      </c>
    </row>
    <row r="1158" spans="1:21" hidden="1" x14ac:dyDescent="0.25">
      <c r="A1158" s="42">
        <v>45108</v>
      </c>
      <c r="B1158" s="40" t="s">
        <v>17</v>
      </c>
      <c r="C1158" s="40" t="s">
        <v>18</v>
      </c>
      <c r="D1158" s="40" t="s">
        <v>19</v>
      </c>
      <c r="E1158" s="40" t="s">
        <v>20</v>
      </c>
      <c r="F1158" s="40">
        <v>168</v>
      </c>
      <c r="G1158" s="40" t="s">
        <v>298</v>
      </c>
      <c r="H1158" s="40" t="s">
        <v>86</v>
      </c>
      <c r="I1158" s="40">
        <v>2</v>
      </c>
      <c r="J1158" s="40">
        <v>0</v>
      </c>
      <c r="K1158" s="40">
        <v>0</v>
      </c>
      <c r="L1158" s="40">
        <v>0</v>
      </c>
      <c r="M1158" s="40">
        <v>0</v>
      </c>
      <c r="N1158" s="40">
        <v>0</v>
      </c>
      <c r="O1158" s="40">
        <v>122.09550962223805</v>
      </c>
      <c r="P1158" s="40">
        <v>77.092709270927088</v>
      </c>
      <c r="Q1158" s="40">
        <v>64.624443029917245</v>
      </c>
      <c r="R1158" s="40" t="str">
        <f t="shared" si="18"/>
        <v>10.20.23_168</v>
      </c>
      <c r="S1158" s="40" t="str">
        <f>VLOOKUP(Таблица1[[#This Row],[ИД]],R$1:S$1136,2,FALSE)</f>
        <v>Сливки</v>
      </c>
      <c r="T1158" s="40" t="str">
        <f>VLOOKUP(Таблица1[[#This Row],[ОКЕИ]],'для единиц измирения'!$G$4:$H$1900,2,FALSE)</f>
        <v>тонн</v>
      </c>
      <c r="U1158" s="41" t="str">
        <f>LEFT(Таблица1[[#This Row],[ОКПД]],2)</f>
        <v>10</v>
      </c>
    </row>
    <row r="1159" spans="1:21" hidden="1" x14ac:dyDescent="0.25">
      <c r="A1159" s="43">
        <v>45108</v>
      </c>
      <c r="B1159" s="37" t="s">
        <v>17</v>
      </c>
      <c r="C1159" s="37" t="s">
        <v>18</v>
      </c>
      <c r="D1159" s="37" t="s">
        <v>19</v>
      </c>
      <c r="E1159" s="37" t="s">
        <v>20</v>
      </c>
      <c r="F1159" s="37">
        <v>168</v>
      </c>
      <c r="G1159" s="37" t="s">
        <v>298</v>
      </c>
      <c r="H1159" s="37" t="s">
        <v>106</v>
      </c>
      <c r="I1159" s="37">
        <v>1</v>
      </c>
      <c r="J1159" s="37">
        <v>0</v>
      </c>
      <c r="K1159" s="37">
        <v>0</v>
      </c>
      <c r="L1159" s="37">
        <v>0</v>
      </c>
      <c r="M1159" s="37">
        <v>0</v>
      </c>
      <c r="N1159" s="37">
        <v>0</v>
      </c>
      <c r="O1159" s="37"/>
      <c r="P1159" s="37">
        <v>200</v>
      </c>
      <c r="Q1159" s="37">
        <v>92.156862745098039</v>
      </c>
      <c r="R1159" s="40" t="str">
        <f t="shared" si="18"/>
        <v>10.20.24.112_168</v>
      </c>
      <c r="S1159" s="37" t="s">
        <v>4757</v>
      </c>
      <c r="T1159" s="37" t="str">
        <f>VLOOKUP(Таблица1[[#This Row],[ОКЕИ]],'для единиц измирения'!$G$4:$H$1900,2,FALSE)</f>
        <v>тонн</v>
      </c>
      <c r="U1159" s="38" t="str">
        <f>LEFT(Таблица1[[#This Row],[ОКПД]],2)</f>
        <v>10</v>
      </c>
    </row>
    <row r="1160" spans="1:21" hidden="1" x14ac:dyDescent="0.25">
      <c r="A1160" s="42">
        <v>45108</v>
      </c>
      <c r="B1160" s="40" t="s">
        <v>17</v>
      </c>
      <c r="C1160" s="40" t="s">
        <v>18</v>
      </c>
      <c r="D1160" s="40" t="s">
        <v>19</v>
      </c>
      <c r="E1160" s="40" t="s">
        <v>20</v>
      </c>
      <c r="F1160" s="40">
        <v>168</v>
      </c>
      <c r="G1160" s="40" t="s">
        <v>298</v>
      </c>
      <c r="H1160" s="40" t="s">
        <v>65</v>
      </c>
      <c r="I1160" s="40">
        <v>4</v>
      </c>
      <c r="J1160" s="40">
        <v>0</v>
      </c>
      <c r="K1160" s="40">
        <v>0</v>
      </c>
      <c r="L1160" s="40">
        <v>0</v>
      </c>
      <c r="M1160" s="40">
        <v>0</v>
      </c>
      <c r="N1160" s="40">
        <v>0</v>
      </c>
      <c r="O1160" s="40">
        <v>247965.92592592593</v>
      </c>
      <c r="P1160" s="40">
        <v>23.02642349403143</v>
      </c>
      <c r="Q1160" s="40">
        <v>18.784118878359383</v>
      </c>
      <c r="R1160" s="40" t="str">
        <f t="shared" si="18"/>
        <v>10.20.1_168</v>
      </c>
      <c r="S1160" s="40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0" s="40" t="str">
        <f>VLOOKUP(Таблица1[[#This Row],[ОКЕИ]],'для единиц измирения'!$G$4:$H$1900,2,FALSE)</f>
        <v>тыс.руб</v>
      </c>
      <c r="U1160" s="41" t="str">
        <f>LEFT(Таблица1[[#This Row],[ОКПД]],2)</f>
        <v>17</v>
      </c>
    </row>
    <row r="1161" spans="1:21" hidden="1" x14ac:dyDescent="0.25">
      <c r="A1161" s="43">
        <v>45108</v>
      </c>
      <c r="B1161" s="37" t="s">
        <v>17</v>
      </c>
      <c r="C1161" s="37" t="s">
        <v>18</v>
      </c>
      <c r="D1161" s="37" t="s">
        <v>19</v>
      </c>
      <c r="E1161" s="37" t="s">
        <v>20</v>
      </c>
      <c r="F1161" s="37">
        <v>168</v>
      </c>
      <c r="G1161" s="37" t="s">
        <v>298</v>
      </c>
      <c r="H1161" s="37" t="s">
        <v>185</v>
      </c>
      <c r="I1161" s="37">
        <v>6</v>
      </c>
      <c r="J1161" s="37">
        <v>3.8069999999999999</v>
      </c>
      <c r="K1161" s="37">
        <v>4.6180000000000003</v>
      </c>
      <c r="L1161" s="37">
        <v>5.89</v>
      </c>
      <c r="M1161" s="37">
        <v>37.340000000000003</v>
      </c>
      <c r="N1161" s="37">
        <v>51.401000000000003</v>
      </c>
      <c r="O1161" s="37">
        <v>82.438284971849285</v>
      </c>
      <c r="P1161" s="37">
        <v>64.634974533106956</v>
      </c>
      <c r="Q1161" s="37">
        <v>72.644501079745524</v>
      </c>
      <c r="R1161" s="40" t="str">
        <f t="shared" si="18"/>
        <v>10.71.12_168</v>
      </c>
      <c r="S1161" s="37" t="str">
        <f>VLOOKUP(Таблица1[[#This Row],[ИД]],R$1:S$1136,2,FALSE)</f>
        <v>Кислород</v>
      </c>
      <c r="T1161" s="37" t="str">
        <f>VLOOKUP(Таблица1[[#This Row],[ОКЕИ]],'для единиц измирения'!$G$4:$H$1900,2,FALSE)</f>
        <v>тыс.м3</v>
      </c>
      <c r="U1161" s="38" t="str">
        <f>LEFT(Таблица1[[#This Row],[ОКПД]],2)</f>
        <v>20</v>
      </c>
    </row>
    <row r="1162" spans="1:21" hidden="1" x14ac:dyDescent="0.25">
      <c r="A1162" s="42">
        <v>45108</v>
      </c>
      <c r="B1162" s="40" t="s">
        <v>17</v>
      </c>
      <c r="C1162" s="40" t="s">
        <v>18</v>
      </c>
      <c r="D1162" s="40" t="s">
        <v>19</v>
      </c>
      <c r="E1162" s="40" t="s">
        <v>20</v>
      </c>
      <c r="F1162" s="40">
        <v>168</v>
      </c>
      <c r="G1162" s="40" t="s">
        <v>298</v>
      </c>
      <c r="H1162" s="40" t="s">
        <v>114</v>
      </c>
      <c r="I1162" s="40"/>
      <c r="J1162" s="40"/>
      <c r="K1162" s="40"/>
      <c r="L1162" s="40" t="s">
        <v>9680</v>
      </c>
      <c r="M1162" s="40">
        <v>0.32600000000000001</v>
      </c>
      <c r="N1162" s="40" t="s">
        <v>9680</v>
      </c>
      <c r="O1162" s="40"/>
      <c r="P1162" s="40" t="s">
        <v>9680</v>
      </c>
      <c r="Q1162" s="40" t="s">
        <v>9680</v>
      </c>
      <c r="R1162" s="40" t="str">
        <f t="shared" si="18"/>
        <v>10.20.25.110_168</v>
      </c>
      <c r="S1162" s="40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162" s="40" t="str">
        <f>VLOOKUP(Таблица1[[#This Row],[ОКЕИ]],'для единиц измирения'!$G$4:$H$1900,2,FALSE)</f>
        <v>млн. кВт. ч</v>
      </c>
      <c r="U1162" s="41" t="str">
        <f>LEFT(Таблица1[[#This Row],[ОКПД]],2)</f>
        <v>35</v>
      </c>
    </row>
    <row r="1163" spans="1:21" hidden="1" x14ac:dyDescent="0.25">
      <c r="A1163" s="43">
        <v>45108</v>
      </c>
      <c r="B1163" s="37" t="s">
        <v>17</v>
      </c>
      <c r="C1163" s="37" t="s">
        <v>18</v>
      </c>
      <c r="D1163" s="37" t="s">
        <v>19</v>
      </c>
      <c r="E1163" s="37" t="s">
        <v>20</v>
      </c>
      <c r="F1163" s="37">
        <v>168</v>
      </c>
      <c r="G1163" s="37" t="s">
        <v>298</v>
      </c>
      <c r="H1163" s="37" t="s">
        <v>209</v>
      </c>
      <c r="I1163" s="37">
        <v>2</v>
      </c>
      <c r="J1163" s="37">
        <v>0</v>
      </c>
      <c r="K1163" s="37">
        <v>0</v>
      </c>
      <c r="L1163" s="37">
        <v>0</v>
      </c>
      <c r="M1163" s="37">
        <v>0</v>
      </c>
      <c r="N1163" s="37">
        <v>0</v>
      </c>
      <c r="O1163" s="37">
        <v>98.507462686567166</v>
      </c>
      <c r="P1163" s="37">
        <v>103.125</v>
      </c>
      <c r="Q1163" s="37">
        <v>79.875518672199163</v>
      </c>
      <c r="R1163" s="40" t="str">
        <f t="shared" si="18"/>
        <v>10.85.1_168</v>
      </c>
      <c r="S1163" s="37" t="str">
        <f>VLOOKUP(Таблица1[[#This Row],[ИД]],R$1:S$1136,2,FALSE)</f>
        <v>Суда прогулочные и спортивные</v>
      </c>
      <c r="T1163" s="37" t="str">
        <f>VLOOKUP(Таблица1[[#This Row],[ОКЕИ]],'для единиц измирения'!$G$4:$H$1900,2,FALSE)</f>
        <v>штук</v>
      </c>
      <c r="U1163" s="38" t="str">
        <f>LEFT(Таблица1[[#This Row],[ОКПД]],2)</f>
        <v>30</v>
      </c>
    </row>
    <row r="1164" spans="1:21" hidden="1" x14ac:dyDescent="0.25">
      <c r="A1164" s="42">
        <v>45108</v>
      </c>
      <c r="B1164" s="40" t="s">
        <v>17</v>
      </c>
      <c r="C1164" s="40" t="s">
        <v>18</v>
      </c>
      <c r="D1164" s="40" t="s">
        <v>19</v>
      </c>
      <c r="E1164" s="40" t="s">
        <v>20</v>
      </c>
      <c r="F1164" s="40">
        <v>168</v>
      </c>
      <c r="G1164" s="40" t="s">
        <v>298</v>
      </c>
      <c r="H1164" s="40" t="s">
        <v>371</v>
      </c>
      <c r="I1164" s="40">
        <v>2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2027.1875</v>
      </c>
      <c r="P1164" s="40">
        <v>661.9387755102041</v>
      </c>
      <c r="Q1164" s="40">
        <v>694.59183673469386</v>
      </c>
      <c r="R1164" s="40" t="str">
        <f t="shared" si="18"/>
        <v>10.20.26_168</v>
      </c>
      <c r="S1164" s="40" t="str">
        <f>VLOOKUP(Таблица1[[#This Row],[ИД]],R$1:S$1136,2,FALSE)</f>
        <v>Мебель кухонная</v>
      </c>
      <c r="T1164" s="40" t="str">
        <f>VLOOKUP(Таблица1[[#This Row],[ОКЕИ]],'для единиц измирения'!$G$4:$H$1900,2,FALSE)</f>
        <v>тыс.руб</v>
      </c>
      <c r="U1164" s="41" t="str">
        <f>LEFT(Таблица1[[#This Row],[ОКПД]],2)</f>
        <v>31</v>
      </c>
    </row>
    <row r="1165" spans="1:21" hidden="1" x14ac:dyDescent="0.25">
      <c r="A1165" s="43">
        <v>45108</v>
      </c>
      <c r="B1165" s="37" t="s">
        <v>17</v>
      </c>
      <c r="C1165" s="37" t="s">
        <v>18</v>
      </c>
      <c r="D1165" s="37" t="s">
        <v>19</v>
      </c>
      <c r="E1165" s="37" t="s">
        <v>20</v>
      </c>
      <c r="F1165" s="37">
        <v>168</v>
      </c>
      <c r="G1165" s="37" t="s">
        <v>298</v>
      </c>
      <c r="H1165" s="37" t="s">
        <v>83</v>
      </c>
      <c r="I1165" s="37"/>
      <c r="J1165" s="37"/>
      <c r="K1165" s="37">
        <v>1E-3</v>
      </c>
      <c r="L1165" s="37">
        <v>4.9000000000000002E-2</v>
      </c>
      <c r="M1165" s="37">
        <v>0.14599999999999999</v>
      </c>
      <c r="N1165" s="37">
        <v>0.223</v>
      </c>
      <c r="O1165" s="37"/>
      <c r="P1165" s="37">
        <v>0</v>
      </c>
      <c r="Q1165" s="37">
        <v>65.470852017937219</v>
      </c>
      <c r="R1165" s="40" t="str">
        <f t="shared" si="18"/>
        <v>10.20.22_168</v>
      </c>
      <c r="S1165" s="37" t="str">
        <f>VLOOKUP(Таблица1[[#This Row],[ИД]],R$1:S$1136,2,FALSE)</f>
        <v>Мясо рыбы (включая фарш) мороженое</v>
      </c>
      <c r="T1165" s="37" t="str">
        <f>VLOOKUP(Таблица1[[#This Row],[ОКЕИ]],'для единиц измирения'!$G$4:$H$1900,2,FALSE)</f>
        <v>тонн</v>
      </c>
      <c r="U1165" s="38" t="str">
        <f>LEFT(Таблица1[[#This Row],[ОКПД]],2)</f>
        <v>10</v>
      </c>
    </row>
    <row r="1166" spans="1:21" hidden="1" x14ac:dyDescent="0.25">
      <c r="A1166" s="42">
        <v>45108</v>
      </c>
      <c r="B1166" s="40" t="s">
        <v>17</v>
      </c>
      <c r="C1166" s="40" t="s">
        <v>18</v>
      </c>
      <c r="D1166" s="40" t="s">
        <v>19</v>
      </c>
      <c r="E1166" s="40" t="s">
        <v>20</v>
      </c>
      <c r="F1166" s="40">
        <v>168</v>
      </c>
      <c r="G1166" s="40" t="s">
        <v>298</v>
      </c>
      <c r="H1166" s="40" t="s">
        <v>155</v>
      </c>
      <c r="I1166" s="40">
        <v>1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65.048543689320383</v>
      </c>
      <c r="P1166" s="40">
        <v>115.51724137931035</v>
      </c>
      <c r="Q1166" s="40">
        <v>109.6830985915493</v>
      </c>
      <c r="R1166" s="40" t="str">
        <f t="shared" si="18"/>
        <v>10.51.55_168</v>
      </c>
      <c r="S1166" s="40" t="str">
        <f>VLOOKUP(Таблица1[[#This Row],[ИД]],R$1:S$1136,2,FALSE)</f>
        <v>Филе морской рыбы мороженое</v>
      </c>
      <c r="T1166" s="40" t="str">
        <f>VLOOKUP(Таблица1[[#This Row],[ОКЕИ]],'для единиц измирения'!$G$4:$H$1900,2,FALSE)</f>
        <v>тонн</v>
      </c>
      <c r="U1166" s="41" t="str">
        <f>LEFT(Таблица1[[#This Row],[ОКПД]],2)</f>
        <v>10</v>
      </c>
    </row>
    <row r="1167" spans="1:21" hidden="1" x14ac:dyDescent="0.25">
      <c r="A1167" s="43">
        <v>45108</v>
      </c>
      <c r="B1167" s="37" t="s">
        <v>17</v>
      </c>
      <c r="C1167" s="37" t="s">
        <v>18</v>
      </c>
      <c r="D1167" s="37" t="s">
        <v>19</v>
      </c>
      <c r="E1167" s="37" t="s">
        <v>20</v>
      </c>
      <c r="F1167" s="37">
        <v>168</v>
      </c>
      <c r="G1167" s="37" t="s">
        <v>298</v>
      </c>
      <c r="H1167" s="37" t="s">
        <v>200</v>
      </c>
      <c r="I1167" s="37">
        <v>1</v>
      </c>
      <c r="J1167" s="37">
        <v>0</v>
      </c>
      <c r="K1167" s="37">
        <v>0</v>
      </c>
      <c r="L1167" s="37">
        <v>0</v>
      </c>
      <c r="M1167" s="37">
        <v>0</v>
      </c>
      <c r="N1167" s="37">
        <v>0</v>
      </c>
      <c r="O1167" s="37">
        <v>100</v>
      </c>
      <c r="P1167" s="37" t="s">
        <v>9680</v>
      </c>
      <c r="Q1167" s="37">
        <v>0</v>
      </c>
      <c r="R1167" s="40" t="str">
        <f t="shared" si="18"/>
        <v>10.73.1_168</v>
      </c>
      <c r="S1167" s="37" t="e">
        <f>VLOOKUP(Таблица1[[#This Row],[ИД]],R$1:S$1136,2,FALSE)</f>
        <v>#N/A</v>
      </c>
      <c r="T1167" s="37" t="str">
        <f>VLOOKUP(Таблица1[[#This Row],[ОКЕИ]],'для единиц измирения'!$G$4:$H$1900,2,FALSE)</f>
        <v>тонн</v>
      </c>
      <c r="U1167" s="38" t="str">
        <f>LEFT(Таблица1[[#This Row],[ОКПД]],2)</f>
        <v>10</v>
      </c>
    </row>
    <row r="1168" spans="1:21" hidden="1" x14ac:dyDescent="0.25">
      <c r="A1168" s="42">
        <v>45108</v>
      </c>
      <c r="B1168" s="40" t="s">
        <v>17</v>
      </c>
      <c r="C1168" s="40" t="s">
        <v>18</v>
      </c>
      <c r="D1168" s="40" t="s">
        <v>19</v>
      </c>
      <c r="E1168" s="40" t="s">
        <v>20</v>
      </c>
      <c r="F1168" s="40">
        <v>168</v>
      </c>
      <c r="G1168" s="40" t="s">
        <v>298</v>
      </c>
      <c r="H1168" s="40" t="s">
        <v>81</v>
      </c>
      <c r="I1168" s="40">
        <v>3</v>
      </c>
      <c r="J1168" s="40">
        <v>15.574</v>
      </c>
      <c r="K1168" s="40">
        <v>8.5609999999999999</v>
      </c>
      <c r="L1168" s="40">
        <v>9.8740000000000006</v>
      </c>
      <c r="M1168" s="40">
        <v>66.337999999999994</v>
      </c>
      <c r="N1168" s="40">
        <v>62.643999999999998</v>
      </c>
      <c r="O1168" s="40">
        <v>181.91800023361756</v>
      </c>
      <c r="P1168" s="40">
        <v>157.72736479643507</v>
      </c>
      <c r="Q1168" s="40">
        <v>105.89681374114041</v>
      </c>
      <c r="R1168" s="40" t="str">
        <f t="shared" si="18"/>
        <v>10.20.2_168</v>
      </c>
      <c r="S1168" s="40" t="s">
        <v>858</v>
      </c>
      <c r="T1168" s="40" t="str">
        <f>VLOOKUP(Таблица1[[#This Row],[ОКЕИ]],'для единиц измирения'!$G$4:$H$1900,2,FALSE)</f>
        <v>тыс.м3</v>
      </c>
      <c r="U1168" s="41" t="str">
        <f>LEFT(Таблица1[[#This Row],[ОКПД]],2)</f>
        <v>08</v>
      </c>
    </row>
    <row r="1169" spans="1:21" hidden="1" x14ac:dyDescent="0.25">
      <c r="A1169" s="43">
        <v>45108</v>
      </c>
      <c r="B1169" s="37" t="s">
        <v>17</v>
      </c>
      <c r="C1169" s="37" t="s">
        <v>18</v>
      </c>
      <c r="D1169" s="37" t="s">
        <v>19</v>
      </c>
      <c r="E1169" s="37" t="s">
        <v>20</v>
      </c>
      <c r="F1169" s="37">
        <v>168</v>
      </c>
      <c r="G1169" s="37" t="s">
        <v>298</v>
      </c>
      <c r="H1169" s="37" t="s">
        <v>101</v>
      </c>
      <c r="I1169" s="37">
        <v>2</v>
      </c>
      <c r="J1169" s="37">
        <v>0</v>
      </c>
      <c r="K1169" s="37">
        <v>0</v>
      </c>
      <c r="L1169" s="37">
        <v>0</v>
      </c>
      <c r="M1169" s="37">
        <v>0</v>
      </c>
      <c r="N1169" s="37">
        <v>0</v>
      </c>
      <c r="O1169" s="37">
        <v>109.54954954954955</v>
      </c>
      <c r="P1169" s="37">
        <v>114.19627484739395</v>
      </c>
      <c r="Q1169" s="37">
        <v>111.19295592575429</v>
      </c>
      <c r="R1169" s="40" t="str">
        <f t="shared" si="18"/>
        <v>10.20.24_168</v>
      </c>
      <c r="S1169" s="37" t="str">
        <f>VLOOKUP(Таблица1[[#This Row],[ИД]],R$1:S$1136,2,FALSE)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169" s="37" t="str">
        <f>VLOOKUP(Таблица1[[#This Row],[ОКЕИ]],'для единиц измирения'!$G$4:$H$1900,2,FALSE)</f>
        <v>тонн</v>
      </c>
      <c r="U1169" s="38" t="str">
        <f>LEFT(Таблица1[[#This Row],[ОКПД]],2)</f>
        <v>10</v>
      </c>
    </row>
    <row r="1170" spans="1:21" hidden="1" x14ac:dyDescent="0.25">
      <c r="A1170" s="42">
        <v>45108</v>
      </c>
      <c r="B1170" s="40" t="s">
        <v>17</v>
      </c>
      <c r="C1170" s="40" t="s">
        <v>18</v>
      </c>
      <c r="D1170" s="40" t="s">
        <v>19</v>
      </c>
      <c r="E1170" s="40" t="s">
        <v>20</v>
      </c>
      <c r="F1170" s="40">
        <v>168</v>
      </c>
      <c r="G1170" s="40" t="s">
        <v>298</v>
      </c>
      <c r="H1170" s="40" t="s">
        <v>324</v>
      </c>
      <c r="I1170" s="40"/>
      <c r="J1170" s="40"/>
      <c r="K1170" s="40">
        <v>1E-3</v>
      </c>
      <c r="L1170" s="40">
        <v>4.9000000000000002E-2</v>
      </c>
      <c r="M1170" s="40">
        <v>0.14599999999999999</v>
      </c>
      <c r="N1170" s="40">
        <v>0.223</v>
      </c>
      <c r="O1170" s="40"/>
      <c r="P1170" s="40">
        <v>0</v>
      </c>
      <c r="Q1170" s="40">
        <v>65.470852017937219</v>
      </c>
      <c r="R1170" s="40" t="str">
        <f t="shared" si="18"/>
        <v>10.20.22.110_168</v>
      </c>
      <c r="S1170" s="40" t="str">
        <f>VLOOKUP(Таблица1[[#This Row],[ИД]],R$1:S$1136,2,FALSE)</f>
        <v>Продукция молочная, не включенная в другие группировки</v>
      </c>
      <c r="T1170" s="40" t="str">
        <f>VLOOKUP(Таблица1[[#This Row],[ОКЕИ]],'для единиц измирения'!$G$4:$H$1900,2,FALSE)</f>
        <v>тонн</v>
      </c>
      <c r="U1170" s="41" t="str">
        <f>LEFT(Таблица1[[#This Row],[ОКПД]],2)</f>
        <v>10</v>
      </c>
    </row>
    <row r="1171" spans="1:21" hidden="1" x14ac:dyDescent="0.25">
      <c r="A1171" s="43">
        <v>45108</v>
      </c>
      <c r="B1171" s="37" t="s">
        <v>17</v>
      </c>
      <c r="C1171" s="37" t="s">
        <v>18</v>
      </c>
      <c r="D1171" s="37" t="s">
        <v>19</v>
      </c>
      <c r="E1171" s="37" t="s">
        <v>20</v>
      </c>
      <c r="F1171" s="37">
        <v>168</v>
      </c>
      <c r="G1171" s="37" t="s">
        <v>298</v>
      </c>
      <c r="H1171" s="37" t="s">
        <v>384</v>
      </c>
      <c r="I1171" s="37">
        <v>1</v>
      </c>
      <c r="J1171" s="37">
        <v>0</v>
      </c>
      <c r="K1171" s="37">
        <v>0</v>
      </c>
      <c r="L1171" s="37">
        <v>0</v>
      </c>
      <c r="M1171" s="37">
        <v>0</v>
      </c>
      <c r="N1171" s="37">
        <v>0</v>
      </c>
      <c r="O1171" s="37">
        <v>140</v>
      </c>
      <c r="P1171" s="37">
        <v>76.92307692307692</v>
      </c>
      <c r="Q1171" s="37">
        <v>63.636363636363633</v>
      </c>
      <c r="R1171" s="40" t="str">
        <f t="shared" si="18"/>
        <v>10.72.11.100_168</v>
      </c>
      <c r="S1171" s="37" t="str">
        <f>VLOOKUP(Таблица1[[#This Row],[ИД]],R$1:S$1136,2,FALSE)</f>
        <v>Изделия макаронные, кускус и аналогичные мучные изделия</v>
      </c>
      <c r="T1171" s="37" t="str">
        <f>VLOOKUP(Таблица1[[#This Row],[ОКЕИ]],'для единиц измирения'!$G$4:$H$1900,2,FALSE)</f>
        <v>тонн</v>
      </c>
      <c r="U1171" s="38" t="str">
        <f>LEFT(Таблица1[[#This Row],[ОКПД]],2)</f>
        <v>10</v>
      </c>
    </row>
    <row r="1172" spans="1:21" hidden="1" x14ac:dyDescent="0.25">
      <c r="A1172" s="42">
        <v>45108</v>
      </c>
      <c r="B1172" s="40" t="s">
        <v>17</v>
      </c>
      <c r="C1172" s="40" t="s">
        <v>18</v>
      </c>
      <c r="D1172" s="40" t="s">
        <v>19</v>
      </c>
      <c r="E1172" s="40" t="s">
        <v>20</v>
      </c>
      <c r="F1172" s="40">
        <v>168</v>
      </c>
      <c r="G1172" s="40" t="s">
        <v>298</v>
      </c>
      <c r="H1172" s="40" t="s">
        <v>196</v>
      </c>
      <c r="I1172" s="40">
        <v>1</v>
      </c>
      <c r="J1172" s="40">
        <v>0</v>
      </c>
      <c r="K1172" s="40">
        <v>0</v>
      </c>
      <c r="L1172" s="40">
        <v>0</v>
      </c>
      <c r="M1172" s="40">
        <v>0</v>
      </c>
      <c r="N1172" s="40">
        <v>0</v>
      </c>
      <c r="O1172" s="40">
        <v>100</v>
      </c>
      <c r="P1172" s="40">
        <v>70</v>
      </c>
      <c r="Q1172" s="40">
        <v>32.631578947368418</v>
      </c>
      <c r="R1172" s="40" t="str">
        <f t="shared" si="18"/>
        <v>10.72.19_168</v>
      </c>
      <c r="S1172" s="40" t="str">
        <f>VLOOKUP(Таблица1[[#This Row],[ИД]],R$1:S$1136,2,FALSE)</f>
        <v>Кондитерские изделия</v>
      </c>
      <c r="T1172" s="40" t="str">
        <f>VLOOKUP(Таблица1[[#This Row],[ОКЕИ]],'для единиц измирения'!$G$4:$H$1900,2,FALSE)</f>
        <v>тонн</v>
      </c>
      <c r="U1172" s="41" t="str">
        <f>LEFT(Таблица1[[#This Row],[ОКПД]],2)</f>
        <v>10</v>
      </c>
    </row>
    <row r="1173" spans="1:21" hidden="1" x14ac:dyDescent="0.25">
      <c r="A1173" s="43">
        <v>45108</v>
      </c>
      <c r="B1173" s="37" t="s">
        <v>17</v>
      </c>
      <c r="C1173" s="37" t="s">
        <v>18</v>
      </c>
      <c r="D1173" s="37" t="s">
        <v>19</v>
      </c>
      <c r="E1173" s="37" t="s">
        <v>20</v>
      </c>
      <c r="F1173" s="37">
        <v>168</v>
      </c>
      <c r="G1173" s="37" t="s">
        <v>298</v>
      </c>
      <c r="H1173" s="37" t="s">
        <v>357</v>
      </c>
      <c r="I1173" s="37">
        <v>2</v>
      </c>
      <c r="J1173" s="37">
        <v>0</v>
      </c>
      <c r="K1173" s="37">
        <v>0</v>
      </c>
      <c r="L1173" s="37">
        <v>0</v>
      </c>
      <c r="M1173" s="37">
        <v>0</v>
      </c>
      <c r="N1173" s="37">
        <v>0</v>
      </c>
      <c r="O1173" s="37">
        <v>2027.1875</v>
      </c>
      <c r="P1173" s="37">
        <v>661.9387755102041</v>
      </c>
      <c r="Q1173" s="37">
        <v>694.59183673469386</v>
      </c>
      <c r="R1173" s="40" t="str">
        <f t="shared" si="18"/>
        <v>10.20.26.110_168</v>
      </c>
      <c r="S1173" s="37" t="s">
        <v>1630</v>
      </c>
      <c r="T1173" s="37" t="str">
        <f>VLOOKUP(Таблица1[[#This Row],[ОКЕИ]],'для единиц измирения'!$G$4:$H$1900,2,FALSE)</f>
        <v>млн. кВт. ч</v>
      </c>
      <c r="U1173" s="38" t="str">
        <f>LEFT(Таблица1[[#This Row],[ОКПД]],2)</f>
        <v>35</v>
      </c>
    </row>
    <row r="1174" spans="1:21" hidden="1" x14ac:dyDescent="0.25">
      <c r="A1174" s="42">
        <v>45108</v>
      </c>
      <c r="B1174" s="40" t="s">
        <v>17</v>
      </c>
      <c r="C1174" s="40" t="s">
        <v>18</v>
      </c>
      <c r="D1174" s="40" t="s">
        <v>19</v>
      </c>
      <c r="E1174" s="40" t="s">
        <v>20</v>
      </c>
      <c r="F1174" s="40">
        <v>168</v>
      </c>
      <c r="G1174" s="40" t="s">
        <v>298</v>
      </c>
      <c r="H1174" s="40" t="s">
        <v>383</v>
      </c>
      <c r="I1174" s="40">
        <v>1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140</v>
      </c>
      <c r="P1174" s="40">
        <v>76.92307692307692</v>
      </c>
      <c r="Q1174" s="40">
        <v>63.636363636363633</v>
      </c>
      <c r="R1174" s="40" t="str">
        <f t="shared" si="18"/>
        <v>10.72.11_168</v>
      </c>
      <c r="S1174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174" s="40" t="str">
        <f>VLOOKUP(Таблица1[[#This Row],[ОКЕИ]],'для единиц измирения'!$G$4:$H$1900,2,FALSE)</f>
        <v>тыс.усл. банок</v>
      </c>
      <c r="U1174" s="41" t="str">
        <f>LEFT(Таблица1[[#This Row],[ОКПД]],2)</f>
        <v>10</v>
      </c>
    </row>
    <row r="1175" spans="1:21" hidden="1" x14ac:dyDescent="0.25">
      <c r="A1175" s="43">
        <v>45108</v>
      </c>
      <c r="B1175" s="37" t="s">
        <v>17</v>
      </c>
      <c r="C1175" s="37" t="s">
        <v>18</v>
      </c>
      <c r="D1175" s="37" t="s">
        <v>19</v>
      </c>
      <c r="E1175" s="37" t="s">
        <v>20</v>
      </c>
      <c r="F1175" s="37">
        <v>168</v>
      </c>
      <c r="G1175" s="37" t="s">
        <v>298</v>
      </c>
      <c r="H1175" s="37" t="s">
        <v>192</v>
      </c>
      <c r="I1175" s="37">
        <v>3</v>
      </c>
      <c r="J1175" s="37">
        <v>0.57999999999999996</v>
      </c>
      <c r="K1175" s="37">
        <v>0.74</v>
      </c>
      <c r="L1175" s="37">
        <v>0.35</v>
      </c>
      <c r="M1175" s="37">
        <v>7.64</v>
      </c>
      <c r="N1175" s="37">
        <v>5.86</v>
      </c>
      <c r="O1175" s="37">
        <v>78.378378378378372</v>
      </c>
      <c r="P1175" s="37">
        <v>165.71428571428572</v>
      </c>
      <c r="Q1175" s="37">
        <v>130.37542662116041</v>
      </c>
      <c r="R1175" s="40" t="str">
        <f t="shared" si="18"/>
        <v>10.72.12_168</v>
      </c>
      <c r="S1175" s="37" t="str">
        <f>VLOOKUP(Таблица1[[#This Row],[ИД]],R$1:S$1136,2,FALSE)</f>
        <v>Мебель деревянная прочая, не включенная в другие группировки</v>
      </c>
      <c r="T1175" s="37" t="str">
        <f>VLOOKUP(Таблица1[[#This Row],[ОКЕИ]],'для единиц измирения'!$G$4:$H$1900,2,FALSE)</f>
        <v>штук</v>
      </c>
      <c r="U1175" s="38" t="str">
        <f>LEFT(Таблица1[[#This Row],[ОКПД]],2)</f>
        <v>31</v>
      </c>
    </row>
    <row r="1176" spans="1:21" hidden="1" x14ac:dyDescent="0.25">
      <c r="A1176" s="42">
        <v>45108</v>
      </c>
      <c r="B1176" s="40" t="s">
        <v>17</v>
      </c>
      <c r="C1176" s="40" t="s">
        <v>18</v>
      </c>
      <c r="D1176" s="40" t="s">
        <v>19</v>
      </c>
      <c r="E1176" s="40" t="s">
        <v>20</v>
      </c>
      <c r="F1176" s="40">
        <v>168</v>
      </c>
      <c r="G1176" s="40" t="s">
        <v>298</v>
      </c>
      <c r="H1176" s="40" t="s">
        <v>137</v>
      </c>
      <c r="I1176" s="40">
        <v>3</v>
      </c>
      <c r="J1176" s="40">
        <v>2.83</v>
      </c>
      <c r="K1176" s="40">
        <v>3.6</v>
      </c>
      <c r="L1176" s="40">
        <v>2.98</v>
      </c>
      <c r="M1176" s="40">
        <v>26.09</v>
      </c>
      <c r="N1176" s="40">
        <v>25.56</v>
      </c>
      <c r="O1176" s="40">
        <v>78.611111111111114</v>
      </c>
      <c r="P1176" s="40">
        <v>94.966442953020135</v>
      </c>
      <c r="Q1176" s="40">
        <v>102.0735524256651</v>
      </c>
      <c r="R1176" s="40" t="str">
        <f t="shared" si="18"/>
        <v>10.51.40.310_168</v>
      </c>
      <c r="S1176" s="40" t="str">
        <f>VLOOKUP(Таблица1[[#This Row],[ИД]],R$1:S$1136,2,FALSE)</f>
        <v>Столы письменные деревянные для офисов, административных помещений</v>
      </c>
      <c r="T1176" s="40" t="str">
        <f>VLOOKUP(Таблица1[[#This Row],[ОКЕИ]],'для единиц измирения'!$G$4:$H$1900,2,FALSE)</f>
        <v>штук</v>
      </c>
      <c r="U1176" s="41" t="str">
        <f>LEFT(Таблица1[[#This Row],[ОКПД]],2)</f>
        <v>31</v>
      </c>
    </row>
    <row r="1177" spans="1:21" hidden="1" x14ac:dyDescent="0.25">
      <c r="A1177" s="43">
        <v>45108</v>
      </c>
      <c r="B1177" s="37" t="s">
        <v>17</v>
      </c>
      <c r="C1177" s="37" t="s">
        <v>18</v>
      </c>
      <c r="D1177" s="37" t="s">
        <v>19</v>
      </c>
      <c r="E1177" s="37" t="s">
        <v>20</v>
      </c>
      <c r="F1177" s="37">
        <v>168</v>
      </c>
      <c r="G1177" s="37" t="s">
        <v>298</v>
      </c>
      <c r="H1177" s="37" t="s">
        <v>179</v>
      </c>
      <c r="I1177" s="37">
        <v>10</v>
      </c>
      <c r="J1177" s="37">
        <v>11.803000000000001</v>
      </c>
      <c r="K1177" s="37">
        <v>11.954000000000001</v>
      </c>
      <c r="L1177" s="37">
        <v>11.137</v>
      </c>
      <c r="M1177" s="37">
        <v>82.287999999999997</v>
      </c>
      <c r="N1177" s="37">
        <v>82.539000000000001</v>
      </c>
      <c r="O1177" s="37">
        <v>98.736824493893252</v>
      </c>
      <c r="P1177" s="37">
        <v>105.98006644518273</v>
      </c>
      <c r="Q1177" s="37">
        <v>99.695901331491783</v>
      </c>
      <c r="R1177" s="40" t="str">
        <f t="shared" si="18"/>
        <v>10.71.11.120_168</v>
      </c>
      <c r="S1177" s="37" t="str">
        <f>VLOOKUP(Таблица1[[#This Row],[ИД]],R$1:S$1136,2,FALSE)</f>
        <v>Пресервы рыбные</v>
      </c>
      <c r="T1177" s="37" t="str">
        <f>VLOOKUP(Таблица1[[#This Row],[ОКЕИ]],'для единиц измирения'!$G$4:$H$1900,2,FALSE)</f>
        <v>тонн</v>
      </c>
      <c r="U1177" s="38" t="str">
        <f>LEFT(Таблица1[[#This Row],[ОКПД]],2)</f>
        <v>10</v>
      </c>
    </row>
    <row r="1178" spans="1:21" hidden="1" x14ac:dyDescent="0.25">
      <c r="A1178" s="42">
        <v>45108</v>
      </c>
      <c r="B1178" s="40" t="s">
        <v>17</v>
      </c>
      <c r="C1178" s="40" t="s">
        <v>18</v>
      </c>
      <c r="D1178" s="40" t="s">
        <v>19</v>
      </c>
      <c r="E1178" s="40" t="s">
        <v>20</v>
      </c>
      <c r="F1178" s="40">
        <v>168</v>
      </c>
      <c r="G1178" s="40" t="s">
        <v>298</v>
      </c>
      <c r="H1178" s="40" t="s">
        <v>110</v>
      </c>
      <c r="I1178" s="40">
        <v>2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108.61070911722142</v>
      </c>
      <c r="P1178" s="40">
        <v>132.48014121800529</v>
      </c>
      <c r="Q1178" s="40">
        <v>179.12126537785588</v>
      </c>
      <c r="R1178" s="40" t="str">
        <f t="shared" si="18"/>
        <v>10.20.24.120_168</v>
      </c>
      <c r="S1178" s="40" t="s">
        <v>6376</v>
      </c>
      <c r="T1178" s="40" t="str">
        <f>VLOOKUP(Таблица1[[#This Row],[ОКЕИ]],'для единиц измирения'!$G$4:$H$1900,2,FALSE)</f>
        <v>тонн</v>
      </c>
      <c r="U1178" s="41" t="str">
        <f>LEFT(Таблица1[[#This Row],[ОКПД]],2)</f>
        <v>10</v>
      </c>
    </row>
    <row r="1179" spans="1:21" hidden="1" x14ac:dyDescent="0.25">
      <c r="A1179" s="43">
        <v>45108</v>
      </c>
      <c r="B1179" s="37" t="s">
        <v>17</v>
      </c>
      <c r="C1179" s="37" t="s">
        <v>18</v>
      </c>
      <c r="D1179" s="37" t="s">
        <v>19</v>
      </c>
      <c r="E1179" s="37" t="s">
        <v>20</v>
      </c>
      <c r="F1179" s="37">
        <v>168</v>
      </c>
      <c r="G1179" s="37" t="s">
        <v>298</v>
      </c>
      <c r="H1179" s="37" t="s">
        <v>326</v>
      </c>
      <c r="I1179" s="37"/>
      <c r="J1179" s="37"/>
      <c r="K1179" s="37"/>
      <c r="L1179" s="37" t="s">
        <v>9680</v>
      </c>
      <c r="M1179" s="37">
        <v>0.154</v>
      </c>
      <c r="N1179" s="37" t="s">
        <v>9680</v>
      </c>
      <c r="O1179" s="37"/>
      <c r="P1179" s="37" t="s">
        <v>9680</v>
      </c>
      <c r="Q1179" s="37" t="s">
        <v>9680</v>
      </c>
      <c r="R1179" s="40" t="str">
        <f t="shared" si="18"/>
        <v>10.20.25.113_168</v>
      </c>
      <c r="S1179" s="37" t="str">
        <f>VLOOKUP(Таблица1[[#This Row],[ИД]],R$1:S$1136,2,FALSE)</f>
        <v>Электроэнергия, произведенная электростанциями общего назначения</v>
      </c>
      <c r="T1179" s="37" t="str">
        <f>VLOOKUP(Таблица1[[#This Row],[ОКЕИ]],'для единиц измирения'!$G$4:$H$1900,2,FALSE)</f>
        <v>млн. кВт. ч</v>
      </c>
      <c r="U1179" s="38" t="str">
        <f>LEFT(Таблица1[[#This Row],[ОКПД]],2)</f>
        <v>35</v>
      </c>
    </row>
    <row r="1180" spans="1:21" hidden="1" x14ac:dyDescent="0.25">
      <c r="A1180" s="42">
        <v>45108</v>
      </c>
      <c r="B1180" s="40" t="s">
        <v>17</v>
      </c>
      <c r="C1180" s="40" t="s">
        <v>18</v>
      </c>
      <c r="D1180" s="40" t="s">
        <v>19</v>
      </c>
      <c r="E1180" s="40" t="s">
        <v>20</v>
      </c>
      <c r="F1180" s="40">
        <v>168</v>
      </c>
      <c r="G1180" s="40" t="s">
        <v>298</v>
      </c>
      <c r="H1180" s="40" t="s">
        <v>142</v>
      </c>
      <c r="I1180" s="40">
        <v>4</v>
      </c>
      <c r="J1180" s="40">
        <v>16.62</v>
      </c>
      <c r="K1180" s="40">
        <v>20.55</v>
      </c>
      <c r="L1180" s="40">
        <v>16.649999999999999</v>
      </c>
      <c r="M1180" s="40">
        <v>136.22999999999999</v>
      </c>
      <c r="N1180" s="40">
        <v>139.54</v>
      </c>
      <c r="O1180" s="40">
        <v>80.87591240875912</v>
      </c>
      <c r="P1180" s="40">
        <v>99.819819819819813</v>
      </c>
      <c r="Q1180" s="40">
        <v>97.627920309588646</v>
      </c>
      <c r="R1180" s="40" t="str">
        <f t="shared" si="18"/>
        <v>10.51.52.100_168</v>
      </c>
      <c r="S1180" s="40" t="str">
        <f>VLOOKUP(Таблица1[[#This Row],[ИД]],R$1:S$1136,2,FALSE)</f>
        <v>Продукты из мяса птицы</v>
      </c>
      <c r="T1180" s="40" t="str">
        <f>VLOOKUP(Таблица1[[#This Row],[ОКЕИ]],'для единиц измирения'!$G$4:$H$1900,2,FALSE)</f>
        <v>тонн</v>
      </c>
      <c r="U1180" s="41" t="str">
        <f>LEFT(Таблица1[[#This Row],[ОКПД]],2)</f>
        <v>10</v>
      </c>
    </row>
    <row r="1181" spans="1:21" hidden="1" x14ac:dyDescent="0.25">
      <c r="A1181" s="43">
        <v>45108</v>
      </c>
      <c r="B1181" s="37" t="s">
        <v>17</v>
      </c>
      <c r="C1181" s="37" t="s">
        <v>18</v>
      </c>
      <c r="D1181" s="37" t="s">
        <v>19</v>
      </c>
      <c r="E1181" s="37" t="s">
        <v>20</v>
      </c>
      <c r="F1181" s="37">
        <v>168</v>
      </c>
      <c r="G1181" s="37" t="s">
        <v>298</v>
      </c>
      <c r="H1181" s="37" t="s">
        <v>158</v>
      </c>
      <c r="I1181" s="37">
        <v>1</v>
      </c>
      <c r="J1181" s="37">
        <v>0</v>
      </c>
      <c r="K1181" s="37">
        <v>0</v>
      </c>
      <c r="L1181" s="37">
        <v>0</v>
      </c>
      <c r="M1181" s="37">
        <v>0</v>
      </c>
      <c r="N1181" s="37">
        <v>0</v>
      </c>
      <c r="O1181" s="37">
        <v>64.86486486486487</v>
      </c>
      <c r="P1181" s="37">
        <v>85.714285714285708</v>
      </c>
      <c r="Q1181" s="37">
        <v>83.003952569169954</v>
      </c>
      <c r="R1181" s="40" t="str">
        <f t="shared" si="18"/>
        <v>10.51.55.110_168</v>
      </c>
      <c r="S1181" s="37" t="str">
        <f>VLOOKUP(Таблица1[[#This Row],[ИД]],R$1:S$1136,2,FALSE)</f>
        <v>Рыба морская соленая или в рассоле (кроме сельди)</v>
      </c>
      <c r="T1181" s="37" t="str">
        <f>VLOOKUP(Таблица1[[#This Row],[ОКЕИ]],'для единиц измирения'!$G$4:$H$1900,2,FALSE)</f>
        <v>тонн</v>
      </c>
      <c r="U1181" s="38" t="str">
        <f>LEFT(Таблица1[[#This Row],[ОКПД]],2)</f>
        <v>10</v>
      </c>
    </row>
    <row r="1182" spans="1:21" hidden="1" x14ac:dyDescent="0.25">
      <c r="A1182" s="42">
        <v>45108</v>
      </c>
      <c r="B1182" s="40" t="s">
        <v>17</v>
      </c>
      <c r="C1182" s="40" t="s">
        <v>18</v>
      </c>
      <c r="D1182" s="40" t="s">
        <v>19</v>
      </c>
      <c r="E1182" s="40" t="s">
        <v>20</v>
      </c>
      <c r="F1182" s="40">
        <v>168</v>
      </c>
      <c r="G1182" s="40" t="s">
        <v>298</v>
      </c>
      <c r="H1182" s="40" t="s">
        <v>362</v>
      </c>
      <c r="I1182" s="40">
        <v>2</v>
      </c>
      <c r="J1182" s="40">
        <v>0</v>
      </c>
      <c r="K1182" s="40">
        <v>0</v>
      </c>
      <c r="L1182" s="40">
        <v>0</v>
      </c>
      <c r="M1182" s="40">
        <v>0</v>
      </c>
      <c r="N1182" s="40">
        <v>0</v>
      </c>
      <c r="O1182" s="40">
        <v>2027.1875</v>
      </c>
      <c r="P1182" s="40">
        <v>661.9387755102041</v>
      </c>
      <c r="Q1182" s="40">
        <v>694.59183673469386</v>
      </c>
      <c r="R1182" s="40" t="str">
        <f t="shared" si="18"/>
        <v>10.20.26.112_168</v>
      </c>
      <c r="S1182" s="40" t="str">
        <f>VLOOKUP(Таблица1[[#This Row],[ИД]],R$1:S$1136,2,FALSE)</f>
        <v>Сметана</v>
      </c>
      <c r="T1182" s="40" t="str">
        <f>VLOOKUP(Таблица1[[#This Row],[ОКЕИ]],'для единиц измирения'!$G$4:$H$1900,2,FALSE)</f>
        <v>тонн</v>
      </c>
      <c r="U1182" s="41" t="str">
        <f>LEFT(Таблица1[[#This Row],[ОКПД]],2)</f>
        <v>10</v>
      </c>
    </row>
    <row r="1183" spans="1:21" hidden="1" x14ac:dyDescent="0.25">
      <c r="A1183" s="43">
        <v>45108</v>
      </c>
      <c r="B1183" s="37" t="s">
        <v>17</v>
      </c>
      <c r="C1183" s="37" t="s">
        <v>18</v>
      </c>
      <c r="D1183" s="37" t="s">
        <v>19</v>
      </c>
      <c r="E1183" s="37" t="s">
        <v>20</v>
      </c>
      <c r="F1183" s="37">
        <v>168</v>
      </c>
      <c r="G1183" s="37" t="s">
        <v>298</v>
      </c>
      <c r="H1183" s="37" t="s">
        <v>198</v>
      </c>
      <c r="I1183" s="37">
        <v>1</v>
      </c>
      <c r="J1183" s="37">
        <v>0</v>
      </c>
      <c r="K1183" s="37">
        <v>0</v>
      </c>
      <c r="L1183" s="37">
        <v>0</v>
      </c>
      <c r="M1183" s="37">
        <v>0</v>
      </c>
      <c r="N1183" s="37">
        <v>0</v>
      </c>
      <c r="O1183" s="37">
        <v>100</v>
      </c>
      <c r="P1183" s="37">
        <v>140</v>
      </c>
      <c r="Q1183" s="37">
        <v>48.4375</v>
      </c>
      <c r="R1183" s="40" t="str">
        <f t="shared" si="18"/>
        <v>10.72.19.140_168</v>
      </c>
      <c r="S1183" s="37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183" s="37" t="str">
        <f>VLOOKUP(Таблица1[[#This Row],[ОКЕИ]],'для единиц измирения'!$G$4:$H$1900,2,FALSE)</f>
        <v>тонн</v>
      </c>
      <c r="U1183" s="38" t="str">
        <f>LEFT(Таблица1[[#This Row],[ОКПД]],2)</f>
        <v>10</v>
      </c>
    </row>
    <row r="1184" spans="1:21" hidden="1" x14ac:dyDescent="0.25">
      <c r="A1184" s="42">
        <v>45108</v>
      </c>
      <c r="B1184" s="40" t="s">
        <v>17</v>
      </c>
      <c r="C1184" s="40" t="s">
        <v>18</v>
      </c>
      <c r="D1184" s="40" t="s">
        <v>19</v>
      </c>
      <c r="E1184" s="40" t="s">
        <v>20</v>
      </c>
      <c r="F1184" s="40">
        <v>168</v>
      </c>
      <c r="G1184" s="40" t="s">
        <v>298</v>
      </c>
      <c r="H1184" s="40" t="s">
        <v>78</v>
      </c>
      <c r="I1184" s="40">
        <v>1</v>
      </c>
      <c r="J1184" s="40">
        <v>0</v>
      </c>
      <c r="K1184" s="40">
        <v>0</v>
      </c>
      <c r="L1184" s="40">
        <v>0</v>
      </c>
      <c r="M1184" s="40">
        <v>0</v>
      </c>
      <c r="N1184" s="40">
        <v>0</v>
      </c>
      <c r="O1184" s="40">
        <v>146.66666666666666</v>
      </c>
      <c r="P1184" s="40" t="s">
        <v>9680</v>
      </c>
      <c r="Q1184" s="40">
        <v>1533.5820895522388</v>
      </c>
      <c r="R1184" s="40" t="str">
        <f t="shared" si="18"/>
        <v>10.20.15_168</v>
      </c>
      <c r="S1184" s="40" t="str">
        <f>VLOOKUP(Таблица1[[#This Row],[ИД]],R$1:S$1136,2,FALSE)</f>
        <v>Электроэнергия, произведенная теплоэлектроцентралями (ТЭЦ) общего назначения</v>
      </c>
      <c r="T1184" s="40" t="str">
        <f>VLOOKUP(Таблица1[[#This Row],[ОКЕИ]],'для единиц измирения'!$G$4:$H$1900,2,FALSE)</f>
        <v>млн. кВт. ч</v>
      </c>
      <c r="U1184" s="41" t="str">
        <f>LEFT(Таблица1[[#This Row],[ОКПД]],2)</f>
        <v>35</v>
      </c>
    </row>
    <row r="1185" spans="1:21" hidden="1" x14ac:dyDescent="0.25">
      <c r="A1185" s="43">
        <v>45108</v>
      </c>
      <c r="B1185" s="37" t="s">
        <v>17</v>
      </c>
      <c r="C1185" s="37" t="s">
        <v>18</v>
      </c>
      <c r="D1185" s="37" t="s">
        <v>19</v>
      </c>
      <c r="E1185" s="37" t="s">
        <v>20</v>
      </c>
      <c r="F1185" s="37">
        <v>168</v>
      </c>
      <c r="G1185" s="37" t="s">
        <v>298</v>
      </c>
      <c r="H1185" s="37" t="s">
        <v>91</v>
      </c>
      <c r="I1185" s="37">
        <v>2</v>
      </c>
      <c r="J1185" s="37">
        <v>0</v>
      </c>
      <c r="K1185" s="37">
        <v>0</v>
      </c>
      <c r="L1185" s="37">
        <v>0</v>
      </c>
      <c r="M1185" s="37">
        <v>0</v>
      </c>
      <c r="N1185" s="37">
        <v>0</v>
      </c>
      <c r="O1185" s="37">
        <v>54.838709677419352</v>
      </c>
      <c r="P1185" s="37">
        <v>121.42857142857143</v>
      </c>
      <c r="Q1185" s="37">
        <v>412.18637992831543</v>
      </c>
      <c r="R1185" s="40" t="str">
        <f t="shared" si="18"/>
        <v>10.20.23.112_168</v>
      </c>
      <c r="S1185" s="37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185" s="37" t="str">
        <f>VLOOKUP(Таблица1[[#This Row],[ОКЕИ]],'для единиц измирения'!$G$4:$H$1900,2,FALSE)</f>
        <v>тонн</v>
      </c>
      <c r="U1185" s="38" t="str">
        <f>LEFT(Таблица1[[#This Row],[ОКПД]],2)</f>
        <v>10</v>
      </c>
    </row>
    <row r="1186" spans="1:21" hidden="1" x14ac:dyDescent="0.25">
      <c r="A1186" s="42">
        <v>45108</v>
      </c>
      <c r="B1186" s="40" t="s">
        <v>17</v>
      </c>
      <c r="C1186" s="40" t="s">
        <v>18</v>
      </c>
      <c r="D1186" s="40" t="s">
        <v>19</v>
      </c>
      <c r="E1186" s="40" t="s">
        <v>20</v>
      </c>
      <c r="F1186" s="40">
        <v>168</v>
      </c>
      <c r="G1186" s="40" t="s">
        <v>298</v>
      </c>
      <c r="H1186" s="40" t="s">
        <v>401</v>
      </c>
      <c r="I1186" s="40">
        <v>1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/>
      <c r="P1186" s="40" t="s">
        <v>9680</v>
      </c>
      <c r="Q1186" s="40">
        <v>0</v>
      </c>
      <c r="R1186" s="40" t="str">
        <f t="shared" si="18"/>
        <v>10.20.32_168</v>
      </c>
      <c r="S1186" s="40" t="s">
        <v>1639</v>
      </c>
      <c r="T1186" s="40" t="str">
        <f>VLOOKUP(Таблица1[[#This Row],[ОКЕИ]],'для единиц измирения'!$G$4:$H$1900,2,FALSE)</f>
        <v>тонн</v>
      </c>
      <c r="U1186" s="41" t="str">
        <f>LEFT(Таблица1[[#This Row],[ОКПД]],2)</f>
        <v>10</v>
      </c>
    </row>
    <row r="1187" spans="1:21" hidden="1" x14ac:dyDescent="0.25">
      <c r="A1187" s="43">
        <v>45108</v>
      </c>
      <c r="B1187" s="37" t="s">
        <v>17</v>
      </c>
      <c r="C1187" s="37" t="s">
        <v>18</v>
      </c>
      <c r="D1187" s="37" t="s">
        <v>19</v>
      </c>
      <c r="E1187" s="37" t="s">
        <v>20</v>
      </c>
      <c r="F1187" s="37">
        <v>168</v>
      </c>
      <c r="G1187" s="37" t="s">
        <v>298</v>
      </c>
      <c r="H1187" s="37" t="s">
        <v>160</v>
      </c>
      <c r="I1187" s="37">
        <v>4</v>
      </c>
      <c r="J1187" s="37">
        <v>9.9</v>
      </c>
      <c r="K1187" s="37">
        <v>11.01</v>
      </c>
      <c r="L1187" s="37">
        <v>9.5299999999999994</v>
      </c>
      <c r="M1187" s="37">
        <v>89.57</v>
      </c>
      <c r="N1187" s="37">
        <v>101.18</v>
      </c>
      <c r="O1187" s="37">
        <v>89.918256130790198</v>
      </c>
      <c r="P1187" s="37">
        <v>103.88247639034627</v>
      </c>
      <c r="Q1187" s="37">
        <v>88.52540027673453</v>
      </c>
      <c r="R1187" s="40" t="str">
        <f t="shared" si="18"/>
        <v>10.51.56_168</v>
      </c>
      <c r="S1187" s="37" t="s">
        <v>4764</v>
      </c>
      <c r="T1187" s="37" t="str">
        <f>VLOOKUP(Таблица1[[#This Row],[ОКЕИ]],'для единиц измирения'!$G$4:$H$1900,2,FALSE)</f>
        <v>тонн</v>
      </c>
      <c r="U1187" s="38" t="str">
        <f>LEFT(Таблица1[[#This Row],[ОКПД]],2)</f>
        <v>10</v>
      </c>
    </row>
    <row r="1188" spans="1:21" hidden="1" x14ac:dyDescent="0.25">
      <c r="A1188" s="42">
        <v>45108</v>
      </c>
      <c r="B1188" s="40" t="s">
        <v>17</v>
      </c>
      <c r="C1188" s="40" t="s">
        <v>18</v>
      </c>
      <c r="D1188" s="40" t="s">
        <v>19</v>
      </c>
      <c r="E1188" s="40" t="s">
        <v>20</v>
      </c>
      <c r="F1188" s="40">
        <v>168</v>
      </c>
      <c r="G1188" s="40" t="s">
        <v>298</v>
      </c>
      <c r="H1188" s="40" t="s">
        <v>53</v>
      </c>
      <c r="I1188" s="40">
        <v>2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220</v>
      </c>
      <c r="P1188" s="40">
        <v>68.75</v>
      </c>
      <c r="Q1188" s="40">
        <v>136.87150837988827</v>
      </c>
      <c r="R1188" s="40" t="str">
        <f t="shared" si="18"/>
        <v>10.13.14.620_168</v>
      </c>
      <c r="S1188" s="40" t="str">
        <f>VLOOKUP(Таблица1[[#This Row],[ИД]],R$1:S$1136,2,FALSE)</f>
        <v>Электроэнергия от возобновляемых источников энергии</v>
      </c>
      <c r="T1188" s="40" t="str">
        <f>VLOOKUP(Таблица1[[#This Row],[ОКЕИ]],'для единиц измирения'!$G$4:$H$1900,2,FALSE)</f>
        <v>млн. кВт. ч</v>
      </c>
      <c r="U1188" s="41" t="str">
        <f>LEFT(Таблица1[[#This Row],[ОКПД]],2)</f>
        <v>35</v>
      </c>
    </row>
    <row r="1189" spans="1:21" hidden="1" x14ac:dyDescent="0.25">
      <c r="A1189" s="43">
        <v>45108</v>
      </c>
      <c r="B1189" s="37" t="s">
        <v>17</v>
      </c>
      <c r="C1189" s="37" t="s">
        <v>18</v>
      </c>
      <c r="D1189" s="37" t="s">
        <v>19</v>
      </c>
      <c r="E1189" s="37" t="s">
        <v>20</v>
      </c>
      <c r="F1189" s="37">
        <v>168</v>
      </c>
      <c r="G1189" s="37" t="s">
        <v>298</v>
      </c>
      <c r="H1189" s="37" t="s">
        <v>118</v>
      </c>
      <c r="I1189" s="37"/>
      <c r="J1189" s="37"/>
      <c r="K1189" s="37"/>
      <c r="L1189" s="37" t="s">
        <v>9680</v>
      </c>
      <c r="M1189" s="37">
        <v>0.17199999999999999</v>
      </c>
      <c r="N1189" s="37" t="s">
        <v>9680</v>
      </c>
      <c r="O1189" s="37"/>
      <c r="P1189" s="37" t="s">
        <v>9680</v>
      </c>
      <c r="Q1189" s="37" t="s">
        <v>9680</v>
      </c>
      <c r="R1189" s="40" t="str">
        <f t="shared" si="18"/>
        <v>10.20.25.111_168</v>
      </c>
      <c r="S1189" s="37" t="str">
        <f>VLOOKUP(Таблица1[[#This Row],[ИД]],R$1:S$1136,2,FALSE)</f>
        <v>Консервы мясосодержащие</v>
      </c>
      <c r="T1189" s="37" t="str">
        <f>VLOOKUP(Таблица1[[#This Row],[ОКЕИ]],'для единиц измирения'!$G$4:$H$1900,2,FALSE)</f>
        <v>тыс.усл. банок</v>
      </c>
      <c r="U1189" s="38" t="str">
        <f>LEFT(Таблица1[[#This Row],[ОКПД]],2)</f>
        <v>10</v>
      </c>
    </row>
    <row r="1190" spans="1:21" hidden="1" x14ac:dyDescent="0.25">
      <c r="A1190" s="42">
        <v>45108</v>
      </c>
      <c r="B1190" s="40" t="s">
        <v>17</v>
      </c>
      <c r="C1190" s="40" t="s">
        <v>18</v>
      </c>
      <c r="D1190" s="40" t="s">
        <v>19</v>
      </c>
      <c r="E1190" s="40" t="s">
        <v>20</v>
      </c>
      <c r="F1190" s="40">
        <v>168</v>
      </c>
      <c r="G1190" s="40" t="s">
        <v>298</v>
      </c>
      <c r="H1190" s="40" t="s">
        <v>332</v>
      </c>
      <c r="I1190" s="40">
        <v>1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65.151515151515156</v>
      </c>
      <c r="P1190" s="40">
        <v>143.33333333333334</v>
      </c>
      <c r="Q1190" s="40">
        <v>131.11111111111111</v>
      </c>
      <c r="R1190" s="40" t="str">
        <f t="shared" si="18"/>
        <v>10.51.55.120_168</v>
      </c>
      <c r="S1190" s="40" t="s">
        <v>1633</v>
      </c>
      <c r="T1190" s="40" t="str">
        <f>VLOOKUP(Таблица1[[#This Row],[ОКЕИ]],'для единиц измирения'!$G$4:$H$1900,2,FALSE)</f>
        <v>штук</v>
      </c>
      <c r="U1190" s="41" t="str">
        <f>LEFT(Таблица1[[#This Row],[ОКПД]],2)</f>
        <v>31</v>
      </c>
    </row>
    <row r="1191" spans="1:21" hidden="1" x14ac:dyDescent="0.25">
      <c r="A1191" s="43">
        <v>45108</v>
      </c>
      <c r="B1191" s="37" t="s">
        <v>17</v>
      </c>
      <c r="C1191" s="37" t="s">
        <v>18</v>
      </c>
      <c r="D1191" s="37" t="s">
        <v>19</v>
      </c>
      <c r="E1191" s="37" t="s">
        <v>20</v>
      </c>
      <c r="F1191" s="37">
        <v>168</v>
      </c>
      <c r="G1191" s="37" t="s">
        <v>298</v>
      </c>
      <c r="H1191" s="37" t="s">
        <v>388</v>
      </c>
      <c r="I1191" s="37">
        <v>5</v>
      </c>
      <c r="J1191" s="37">
        <v>224.76499999999999</v>
      </c>
      <c r="K1191" s="37"/>
      <c r="L1191" s="37">
        <v>303.55</v>
      </c>
      <c r="M1191" s="37">
        <v>224.76499999999999</v>
      </c>
      <c r="N1191" s="37">
        <v>303.55</v>
      </c>
      <c r="O1191" s="37"/>
      <c r="P1191" s="37">
        <v>74.045462032614068</v>
      </c>
      <c r="Q1191" s="37">
        <v>74.045462032614068</v>
      </c>
      <c r="R1191" s="40" t="str">
        <f t="shared" si="18"/>
        <v>03.12.20_168</v>
      </c>
      <c r="S1191" s="37" t="s">
        <v>684</v>
      </c>
      <c r="T1191" s="37" t="str">
        <f>VLOOKUP(Таблица1[[#This Row],[ОКЕИ]],'для единиц измирения'!$G$4:$H$1900,2,FALSE)</f>
        <v>штук</v>
      </c>
      <c r="U1191" s="38" t="str">
        <f>LEFT(Таблица1[[#This Row],[ОКПД]],2)</f>
        <v>31</v>
      </c>
    </row>
    <row r="1192" spans="1:21" hidden="1" x14ac:dyDescent="0.25">
      <c r="A1192" s="42">
        <v>45108</v>
      </c>
      <c r="B1192" s="40" t="s">
        <v>17</v>
      </c>
      <c r="C1192" s="40" t="s">
        <v>18</v>
      </c>
      <c r="D1192" s="40" t="s">
        <v>19</v>
      </c>
      <c r="E1192" s="40" t="s">
        <v>20</v>
      </c>
      <c r="F1192" s="40">
        <v>168</v>
      </c>
      <c r="G1192" s="40" t="s">
        <v>298</v>
      </c>
      <c r="H1192" s="40" t="s">
        <v>124</v>
      </c>
      <c r="I1192" s="40">
        <v>2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100</v>
      </c>
      <c r="P1192" s="40">
        <v>125</v>
      </c>
      <c r="Q1192" s="40">
        <v>112.85714285714286</v>
      </c>
      <c r="R1192" s="40" t="str">
        <f t="shared" si="18"/>
        <v>10.51.12_168</v>
      </c>
      <c r="S1192" s="40" t="str">
        <f>VLOOKUP(Таблица1[[#This Row],[ИД]],R$1:S$1136,2,FALSE)</f>
        <v>Изделия колбасные, включая  изделия колбасные для детского питания</v>
      </c>
      <c r="T1192" s="40" t="str">
        <f>VLOOKUP(Таблица1[[#This Row],[ОКЕИ]],'для единиц измирения'!$G$4:$H$1900,2,FALSE)</f>
        <v>тонн</v>
      </c>
      <c r="U1192" s="41" t="str">
        <f>LEFT(Таблица1[[#This Row],[ОКПД]],2)</f>
        <v>10</v>
      </c>
    </row>
    <row r="1193" spans="1:21" hidden="1" x14ac:dyDescent="0.25">
      <c r="A1193" s="43">
        <v>45108</v>
      </c>
      <c r="B1193" s="37" t="s">
        <v>17</v>
      </c>
      <c r="C1193" s="37" t="s">
        <v>18</v>
      </c>
      <c r="D1193" s="37" t="s">
        <v>19</v>
      </c>
      <c r="E1193" s="37" t="s">
        <v>20</v>
      </c>
      <c r="F1193" s="37">
        <v>168</v>
      </c>
      <c r="G1193" s="37" t="s">
        <v>298</v>
      </c>
      <c r="H1193" s="37" t="s">
        <v>169</v>
      </c>
      <c r="I1193" s="37">
        <v>13</v>
      </c>
      <c r="J1193" s="37">
        <v>166.33600000000001</v>
      </c>
      <c r="K1193" s="37">
        <v>170.66399999999999</v>
      </c>
      <c r="L1193" s="37">
        <v>178.90199999999999</v>
      </c>
      <c r="M1193" s="37">
        <v>1206.7639999999999</v>
      </c>
      <c r="N1193" s="37">
        <v>1256.921</v>
      </c>
      <c r="O1193" s="37">
        <v>97.464022875357429</v>
      </c>
      <c r="P1193" s="37">
        <v>92.976042749661829</v>
      </c>
      <c r="Q1193" s="37">
        <v>96.009534409879379</v>
      </c>
      <c r="R1193" s="40" t="str">
        <f t="shared" si="18"/>
        <v>10.71.11_168</v>
      </c>
      <c r="S1193" s="37" t="str">
        <f>VLOOKUP(Таблица1[[#This Row],[ИД]],R$1:S$1136,2,FALSE)</f>
        <v>Сыворотка молочная</v>
      </c>
      <c r="T1193" s="37" t="str">
        <f>VLOOKUP(Таблица1[[#This Row],[ОКЕИ]],'для единиц измирения'!$G$4:$H$1900,2,FALSE)</f>
        <v>тонн</v>
      </c>
      <c r="U1193" s="38" t="str">
        <f>LEFT(Таблица1[[#This Row],[ОКПД]],2)</f>
        <v>10</v>
      </c>
    </row>
    <row r="1194" spans="1:21" hidden="1" x14ac:dyDescent="0.25">
      <c r="A1194" s="42">
        <v>45108</v>
      </c>
      <c r="B1194" s="40" t="s">
        <v>17</v>
      </c>
      <c r="C1194" s="40" t="s">
        <v>18</v>
      </c>
      <c r="D1194" s="40" t="s">
        <v>19</v>
      </c>
      <c r="E1194" s="40" t="s">
        <v>20</v>
      </c>
      <c r="F1194" s="40">
        <v>168</v>
      </c>
      <c r="G1194" s="40" t="s">
        <v>298</v>
      </c>
      <c r="H1194" s="40" t="s">
        <v>40</v>
      </c>
      <c r="I1194" s="40">
        <v>2</v>
      </c>
      <c r="J1194" s="40">
        <v>0</v>
      </c>
      <c r="K1194" s="40">
        <v>0</v>
      </c>
      <c r="L1194" s="40">
        <v>0</v>
      </c>
      <c r="M1194" s="40">
        <v>0</v>
      </c>
      <c r="N1194" s="40">
        <v>0</v>
      </c>
      <c r="O1194" s="40">
        <v>76.885644768856451</v>
      </c>
      <c r="P1194" s="40">
        <v>81.233933161953729</v>
      </c>
      <c r="Q1194" s="40">
        <v>96.039603960396036</v>
      </c>
      <c r="R1194" s="40" t="str">
        <f t="shared" si="18"/>
        <v>10.13.14.002.АГ_168</v>
      </c>
      <c r="S1194" s="40" t="str">
        <f>VLOOKUP(Таблица1[[#This Row],[ИД]],R$1:S$1136,2,FALSE)</f>
        <v>Ягоды свежие или предварительно подвергнутые тепловой обработке, замороженные</v>
      </c>
      <c r="T1194" s="40" t="str">
        <f>VLOOKUP(Таблица1[[#This Row],[ОКЕИ]],'для единиц измирения'!$G$4:$H$1900,2,FALSE)</f>
        <v>тонн</v>
      </c>
      <c r="U1194" s="41" t="str">
        <f>LEFT(Таблица1[[#This Row],[ОКПД]],2)</f>
        <v>10</v>
      </c>
    </row>
    <row r="1195" spans="1:21" hidden="1" x14ac:dyDescent="0.25">
      <c r="A1195" s="43">
        <v>45108</v>
      </c>
      <c r="B1195" s="37" t="s">
        <v>17</v>
      </c>
      <c r="C1195" s="37" t="s">
        <v>18</v>
      </c>
      <c r="D1195" s="37" t="s">
        <v>19</v>
      </c>
      <c r="E1195" s="37" t="s">
        <v>20</v>
      </c>
      <c r="F1195" s="37">
        <v>168</v>
      </c>
      <c r="G1195" s="37" t="s">
        <v>298</v>
      </c>
      <c r="H1195" s="37" t="s">
        <v>204</v>
      </c>
      <c r="I1195" s="37">
        <v>9</v>
      </c>
      <c r="J1195" s="37">
        <v>4.3869999999999996</v>
      </c>
      <c r="K1195" s="37">
        <v>5.3579999999999997</v>
      </c>
      <c r="L1195" s="37">
        <v>6.24</v>
      </c>
      <c r="M1195" s="37">
        <v>44.98</v>
      </c>
      <c r="N1195" s="37">
        <v>57.261000000000003</v>
      </c>
      <c r="O1195" s="37">
        <v>81.877566256065691</v>
      </c>
      <c r="P1195" s="37">
        <v>70.304487179487182</v>
      </c>
      <c r="Q1195" s="37">
        <v>78.552592514975288</v>
      </c>
      <c r="R1195" s="40" t="str">
        <f t="shared" si="18"/>
        <v>10.82.71.001.АГ_168</v>
      </c>
      <c r="S1195" s="37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195" s="37" t="str">
        <f>VLOOKUP(Таблица1[[#This Row],[ОКЕИ]],'для единиц измирения'!$G$4:$H$1900,2,FALSE)</f>
        <v>тонн</v>
      </c>
      <c r="U1195" s="38" t="str">
        <f>LEFT(Таблица1[[#This Row],[ОКПД]],2)</f>
        <v>10</v>
      </c>
    </row>
    <row r="1196" spans="1:21" hidden="1" x14ac:dyDescent="0.25">
      <c r="A1196" s="42">
        <v>45108</v>
      </c>
      <c r="B1196" s="40" t="s">
        <v>17</v>
      </c>
      <c r="C1196" s="40" t="s">
        <v>18</v>
      </c>
      <c r="D1196" s="40" t="s">
        <v>19</v>
      </c>
      <c r="E1196" s="40" t="s">
        <v>20</v>
      </c>
      <c r="F1196" s="40">
        <v>168</v>
      </c>
      <c r="G1196" s="40" t="s">
        <v>298</v>
      </c>
      <c r="H1196" s="40" t="s">
        <v>89</v>
      </c>
      <c r="I1196" s="40">
        <v>2</v>
      </c>
      <c r="J1196" s="40">
        <v>0</v>
      </c>
      <c r="K1196" s="40">
        <v>0</v>
      </c>
      <c r="L1196" s="40">
        <v>0</v>
      </c>
      <c r="M1196" s="40">
        <v>0</v>
      </c>
      <c r="N1196" s="40">
        <v>0</v>
      </c>
      <c r="O1196" s="40">
        <v>154.07554671968191</v>
      </c>
      <c r="P1196" s="40">
        <v>69.756975697569757</v>
      </c>
      <c r="Q1196" s="40">
        <v>44.137436081456897</v>
      </c>
      <c r="R1196" s="40" t="str">
        <f t="shared" si="18"/>
        <v>10.20.23.110_168</v>
      </c>
      <c r="S1196" s="40" t="str">
        <f>VLOOKUP(Таблица1[[#This Row],[ИД]],R$1:S$1136,2,FALSE)</f>
        <v>Напитки безалкогольные прочие</v>
      </c>
      <c r="T1196" s="40" t="str">
        <f>VLOOKUP(Таблица1[[#This Row],[ОКЕИ]],'для единиц измирения'!$G$4:$H$1900,2,FALSE)</f>
        <v>тыс. дкл</v>
      </c>
      <c r="U1196" s="41" t="str">
        <f>LEFT(Таблица1[[#This Row],[ОКПД]],2)</f>
        <v>11</v>
      </c>
    </row>
    <row r="1197" spans="1:21" hidden="1" x14ac:dyDescent="0.25">
      <c r="A1197" s="43">
        <v>45108</v>
      </c>
      <c r="B1197" s="37" t="s">
        <v>17</v>
      </c>
      <c r="C1197" s="37" t="s">
        <v>18</v>
      </c>
      <c r="D1197" s="37" t="s">
        <v>19</v>
      </c>
      <c r="E1197" s="37" t="s">
        <v>20</v>
      </c>
      <c r="F1197" s="37">
        <v>168</v>
      </c>
      <c r="G1197" s="37" t="s">
        <v>298</v>
      </c>
      <c r="H1197" s="37" t="s">
        <v>43</v>
      </c>
      <c r="I1197" s="37">
        <v>2</v>
      </c>
      <c r="J1197" s="37">
        <v>0</v>
      </c>
      <c r="K1197" s="37">
        <v>0</v>
      </c>
      <c r="L1197" s="37">
        <v>0</v>
      </c>
      <c r="M1197" s="37">
        <v>0</v>
      </c>
      <c r="N1197" s="37">
        <v>0</v>
      </c>
      <c r="O1197" s="37">
        <v>66.220735785953181</v>
      </c>
      <c r="P1197" s="37">
        <v>79.518072289156621</v>
      </c>
      <c r="Q1197" s="37">
        <v>97.332730560578668</v>
      </c>
      <c r="R1197" s="40" t="str">
        <f t="shared" si="18"/>
        <v>10.13.14.100_168</v>
      </c>
      <c r="S1197" s="37" t="s">
        <v>1639</v>
      </c>
      <c r="T1197" s="37" t="str">
        <f>VLOOKUP(Таблица1[[#This Row],[ОКЕИ]],'для единиц измирения'!$G$4:$H$1900,2,FALSE)</f>
        <v>тыс.руб</v>
      </c>
      <c r="U1197" s="38" t="str">
        <f>LEFT(Таблица1[[#This Row],[ОКПД]],2)</f>
        <v>31</v>
      </c>
    </row>
    <row r="1198" spans="1:21" hidden="1" x14ac:dyDescent="0.25">
      <c r="A1198" s="42">
        <v>45108</v>
      </c>
      <c r="B1198" s="40" t="s">
        <v>17</v>
      </c>
      <c r="C1198" s="40" t="s">
        <v>18</v>
      </c>
      <c r="D1198" s="40" t="s">
        <v>19</v>
      </c>
      <c r="E1198" s="40" t="s">
        <v>20</v>
      </c>
      <c r="F1198" s="40">
        <v>168</v>
      </c>
      <c r="G1198" s="40" t="s">
        <v>298</v>
      </c>
      <c r="H1198" s="40" t="s">
        <v>132</v>
      </c>
      <c r="I1198" s="40">
        <v>2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87.5</v>
      </c>
      <c r="P1198" s="40">
        <v>77.777777777777771</v>
      </c>
      <c r="Q1198" s="40">
        <v>81.818181818181813</v>
      </c>
      <c r="R1198" s="40" t="str">
        <f t="shared" si="18"/>
        <v>10.51.40.100_168</v>
      </c>
      <c r="S1198" s="40" t="str">
        <f>VLOOKUP(Таблица1[[#This Row],[ИД]],R$1:S$1136,2,FALSE)</f>
        <v>Шкафы деревянные для спальни</v>
      </c>
      <c r="T1198" s="40" t="str">
        <f>VLOOKUP(Таблица1[[#This Row],[ОКЕИ]],'для единиц измирения'!$G$4:$H$1900,2,FALSE)</f>
        <v>штук</v>
      </c>
      <c r="U1198" s="41" t="str">
        <f>LEFT(Таблица1[[#This Row],[ОКПД]],2)</f>
        <v>31</v>
      </c>
    </row>
    <row r="1199" spans="1:21" hidden="1" x14ac:dyDescent="0.25">
      <c r="A1199" s="43">
        <v>45108</v>
      </c>
      <c r="B1199" s="37" t="s">
        <v>17</v>
      </c>
      <c r="C1199" s="37" t="s">
        <v>18</v>
      </c>
      <c r="D1199" s="37" t="s">
        <v>19</v>
      </c>
      <c r="E1199" s="37" t="s">
        <v>20</v>
      </c>
      <c r="F1199" s="37">
        <v>168</v>
      </c>
      <c r="G1199" s="37" t="s">
        <v>298</v>
      </c>
      <c r="H1199" s="37" t="s">
        <v>172</v>
      </c>
      <c r="I1199" s="37">
        <v>13</v>
      </c>
      <c r="J1199" s="37">
        <v>166.476</v>
      </c>
      <c r="K1199" s="37">
        <v>170.78399999999999</v>
      </c>
      <c r="L1199" s="37">
        <v>179.09299999999999</v>
      </c>
      <c r="M1199" s="37">
        <v>1207.354</v>
      </c>
      <c r="N1199" s="37">
        <v>1258.3109999999999</v>
      </c>
      <c r="O1199" s="37">
        <v>97.477515458122539</v>
      </c>
      <c r="P1199" s="37">
        <v>92.955056869894406</v>
      </c>
      <c r="Q1199" s="37">
        <v>95.950365211779911</v>
      </c>
      <c r="R1199" s="40" t="str">
        <f t="shared" si="18"/>
        <v>10.71.11.003.АГ_168</v>
      </c>
      <c r="S1199" s="37" t="str">
        <f>VLOOKUP(Таблица1[[#This Row],[ИД]],R$1:S$1136,2,FALSE)</f>
        <v>Энергия тепловая, отпущенная котельными</v>
      </c>
      <c r="T1199" s="37" t="str">
        <f>VLOOKUP(Таблица1[[#This Row],[ОКЕИ]],'для единиц измирения'!$G$4:$H$1900,2,FALSE)</f>
        <v>тыс. Гкал</v>
      </c>
      <c r="U1199" s="38" t="str">
        <f>LEFT(Таблица1[[#This Row],[ОКПД]],2)</f>
        <v>35</v>
      </c>
    </row>
    <row r="1200" spans="1:21" hidden="1" x14ac:dyDescent="0.25">
      <c r="A1200" s="42">
        <v>45108</v>
      </c>
      <c r="B1200" s="40" t="s">
        <v>17</v>
      </c>
      <c r="C1200" s="40" t="s">
        <v>18</v>
      </c>
      <c r="D1200" s="40" t="s">
        <v>19</v>
      </c>
      <c r="E1200" s="40" t="s">
        <v>20</v>
      </c>
      <c r="F1200" s="40">
        <v>168</v>
      </c>
      <c r="G1200" s="40" t="s">
        <v>298</v>
      </c>
      <c r="H1200" s="40" t="s">
        <v>104</v>
      </c>
      <c r="I1200" s="40">
        <v>2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109.79537703675635</v>
      </c>
      <c r="P1200" s="40">
        <v>110.25494672754947</v>
      </c>
      <c r="Q1200" s="40">
        <v>100.24639610297658</v>
      </c>
      <c r="R1200" s="40" t="str">
        <f t="shared" si="18"/>
        <v>10.20.24.110_168</v>
      </c>
      <c r="S1200" s="40" t="str">
        <f>VLOOKUP(Таблица1[[#This Row],[ИД]],R$1:S$1136,2,FALSE)</f>
        <v>Изделия колбасные вареные, в том числе фаршированные</v>
      </c>
      <c r="T1200" s="40" t="str">
        <f>VLOOKUP(Таблица1[[#This Row],[ОКЕИ]],'для единиц измирения'!$G$4:$H$1900,2,FALSE)</f>
        <v>тонн</v>
      </c>
      <c r="U1200" s="41" t="str">
        <f>LEFT(Таблица1[[#This Row],[ОКПД]],2)</f>
        <v>10</v>
      </c>
    </row>
    <row r="1201" spans="1:21" hidden="1" x14ac:dyDescent="0.25">
      <c r="A1201" s="43">
        <v>45108</v>
      </c>
      <c r="B1201" s="37" t="s">
        <v>17</v>
      </c>
      <c r="C1201" s="37" t="s">
        <v>18</v>
      </c>
      <c r="D1201" s="37" t="s">
        <v>19</v>
      </c>
      <c r="E1201" s="37" t="s">
        <v>20</v>
      </c>
      <c r="F1201" s="37">
        <v>168</v>
      </c>
      <c r="G1201" s="37" t="s">
        <v>298</v>
      </c>
      <c r="H1201" s="37" t="s">
        <v>61</v>
      </c>
      <c r="I1201" s="37">
        <v>5</v>
      </c>
      <c r="J1201" s="37">
        <v>350.334</v>
      </c>
      <c r="K1201" s="37">
        <v>8.702</v>
      </c>
      <c r="L1201" s="37">
        <v>1463.67</v>
      </c>
      <c r="M1201" s="37">
        <v>413.40600000000001</v>
      </c>
      <c r="N1201" s="37">
        <v>1910.15</v>
      </c>
      <c r="O1201" s="37">
        <v>4025.9020914732246</v>
      </c>
      <c r="P1201" s="37">
        <v>23.935313287831274</v>
      </c>
      <c r="Q1201" s="37">
        <v>21.64259351359841</v>
      </c>
      <c r="R1201" s="40" t="str">
        <f t="shared" si="18"/>
        <v>10.20_168</v>
      </c>
      <c r="S1201" s="37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201" s="37" t="str">
        <f>VLOOKUP(Таблица1[[#This Row],[ОКЕИ]],'для единиц измирения'!$G$4:$H$1900,2,FALSE)</f>
        <v>тонн</v>
      </c>
      <c r="U1201" s="38" t="str">
        <f>LEFT(Таблица1[[#This Row],[ОКПД]],2)</f>
        <v>10</v>
      </c>
    </row>
    <row r="1202" spans="1:21" hidden="1" x14ac:dyDescent="0.25">
      <c r="A1202" s="42">
        <v>45108</v>
      </c>
      <c r="B1202" s="40" t="s">
        <v>17</v>
      </c>
      <c r="C1202" s="40" t="s">
        <v>18</v>
      </c>
      <c r="D1202" s="40" t="s">
        <v>19</v>
      </c>
      <c r="E1202" s="40" t="s">
        <v>20</v>
      </c>
      <c r="F1202" s="40">
        <v>168</v>
      </c>
      <c r="G1202" s="40" t="s">
        <v>298</v>
      </c>
      <c r="H1202" s="40" t="s">
        <v>146</v>
      </c>
      <c r="I1202" s="40">
        <v>3</v>
      </c>
      <c r="J1202" s="40">
        <v>2.17</v>
      </c>
      <c r="K1202" s="40">
        <v>2.95</v>
      </c>
      <c r="L1202" s="40">
        <v>1.82</v>
      </c>
      <c r="M1202" s="40">
        <v>16.78</v>
      </c>
      <c r="N1202" s="40">
        <v>17.25</v>
      </c>
      <c r="O1202" s="40">
        <v>73.559322033898312</v>
      </c>
      <c r="P1202" s="40">
        <v>119.23076923076923</v>
      </c>
      <c r="Q1202" s="40">
        <v>97.275362318840578</v>
      </c>
      <c r="R1202" s="40" t="str">
        <f t="shared" si="18"/>
        <v>10.51.52.130_168</v>
      </c>
      <c r="S1202" s="40" t="str">
        <f>VLOOKUP(Таблица1[[#This Row],[ИД]],R$1:S$1136,2,FALSE)</f>
        <v>Напитки брожения</v>
      </c>
      <c r="T1202" s="40" t="str">
        <f>VLOOKUP(Таблица1[[#This Row],[ОКЕИ]],'для единиц измирения'!$G$4:$H$1900,2,FALSE)</f>
        <v>тыс. дкл</v>
      </c>
      <c r="U1202" s="41" t="str">
        <f>LEFT(Таблица1[[#This Row],[ОКПД]],2)</f>
        <v>11</v>
      </c>
    </row>
    <row r="1203" spans="1:21" hidden="1" x14ac:dyDescent="0.25">
      <c r="A1203" s="43">
        <v>45108</v>
      </c>
      <c r="B1203" s="37" t="s">
        <v>17</v>
      </c>
      <c r="C1203" s="37" t="s">
        <v>18</v>
      </c>
      <c r="D1203" s="37" t="s">
        <v>19</v>
      </c>
      <c r="E1203" s="37" t="s">
        <v>20</v>
      </c>
      <c r="F1203" s="37">
        <v>168</v>
      </c>
      <c r="G1203" s="37" t="s">
        <v>298</v>
      </c>
      <c r="H1203" s="37" t="s">
        <v>76</v>
      </c>
      <c r="I1203" s="37"/>
      <c r="J1203" s="37"/>
      <c r="K1203" s="37"/>
      <c r="L1203" s="37" t="s">
        <v>9680</v>
      </c>
      <c r="M1203" s="37"/>
      <c r="N1203" s="37" t="s">
        <v>9680</v>
      </c>
      <c r="O1203" s="37"/>
      <c r="P1203" s="37" t="s">
        <v>9680</v>
      </c>
      <c r="Q1203" s="37" t="s">
        <v>9680</v>
      </c>
      <c r="R1203" s="40" t="str">
        <f t="shared" si="18"/>
        <v>10.20.14.120_168</v>
      </c>
      <c r="S1203" s="37" t="str">
        <f>VLOOKUP(Таблица1[[#This Row],[ИД]],R$1:S$1136,2,FALSE)</f>
        <v>Услуги по печатанию газет</v>
      </c>
      <c r="T1203" s="37" t="str">
        <f>VLOOKUP(Таблица1[[#This Row],[ОКЕИ]],'для единиц измирения'!$G$4:$H$1900,2,FALSE)</f>
        <v>тыс.руб</v>
      </c>
      <c r="U1203" s="38" t="str">
        <f>LEFT(Таблица1[[#This Row],[ОКПД]],2)</f>
        <v>18</v>
      </c>
    </row>
    <row r="1204" spans="1:21" hidden="1" x14ac:dyDescent="0.25">
      <c r="A1204" s="42">
        <v>45108</v>
      </c>
      <c r="B1204" s="40" t="s">
        <v>17</v>
      </c>
      <c r="C1204" s="40" t="s">
        <v>18</v>
      </c>
      <c r="D1204" s="40" t="s">
        <v>19</v>
      </c>
      <c r="E1204" s="40" t="s">
        <v>20</v>
      </c>
      <c r="F1204" s="40">
        <v>168</v>
      </c>
      <c r="G1204" s="40" t="s">
        <v>298</v>
      </c>
      <c r="H1204" s="40" t="s">
        <v>68</v>
      </c>
      <c r="I1204" s="40">
        <v>4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363897.77777777775</v>
      </c>
      <c r="P1204" s="40">
        <v>22.633977781233263</v>
      </c>
      <c r="Q1204" s="40">
        <v>18.314632707381197</v>
      </c>
      <c r="R1204" s="40" t="str">
        <f t="shared" si="18"/>
        <v>10.20.13_168</v>
      </c>
      <c r="S1204" s="40" t="str">
        <f>VLOOKUP(Таблица1[[#This Row],[ИД]],R$1:S$971,2,FALSE)</f>
        <v>Изделия колбасные из термически обработанных ингредиентов</v>
      </c>
      <c r="T1204" s="40" t="str">
        <f>VLOOKUP(Таблица1[[#This Row],[ОКЕИ]],'для единиц измирения'!$G$4:$H$1900,2,FALSE)</f>
        <v>тонн</v>
      </c>
      <c r="U1204" s="41" t="str">
        <f>LEFT(Таблица1[[#This Row],[ОКПД]],2)</f>
        <v>10</v>
      </c>
    </row>
    <row r="1205" spans="1:21" hidden="1" x14ac:dyDescent="0.25">
      <c r="A1205" s="43">
        <v>45108</v>
      </c>
      <c r="B1205" s="37" t="s">
        <v>17</v>
      </c>
      <c r="C1205" s="37" t="s">
        <v>18</v>
      </c>
      <c r="D1205" s="37" t="s">
        <v>19</v>
      </c>
      <c r="E1205" s="37" t="s">
        <v>20</v>
      </c>
      <c r="F1205" s="37">
        <v>168</v>
      </c>
      <c r="G1205" s="37" t="s">
        <v>298</v>
      </c>
      <c r="H1205" s="37" t="s">
        <v>122</v>
      </c>
      <c r="I1205" s="37">
        <v>1</v>
      </c>
      <c r="J1205" s="37">
        <v>0</v>
      </c>
      <c r="K1205" s="37">
        <v>0</v>
      </c>
      <c r="L1205" s="37">
        <v>0</v>
      </c>
      <c r="M1205" s="37">
        <v>0</v>
      </c>
      <c r="N1205" s="37">
        <v>0</v>
      </c>
      <c r="O1205" s="37">
        <v>80</v>
      </c>
      <c r="P1205" s="37">
        <v>133.33333333333334</v>
      </c>
      <c r="Q1205" s="37">
        <v>19.254658385093169</v>
      </c>
      <c r="R1205" s="40" t="str">
        <f t="shared" si="18"/>
        <v>10.20.25.190_168</v>
      </c>
      <c r="S1205" s="37" t="str">
        <f>VLOOKUP(Таблица1[[#This Row],[ИД]],R$1:S$1136,2,FALSE)</f>
        <v>Икра</v>
      </c>
      <c r="T1205" s="37" t="str">
        <f>VLOOKUP(Таблица1[[#This Row],[ОКЕИ]],'для единиц измирения'!$G$4:$H$1900,2,FALSE)</f>
        <v>тонн</v>
      </c>
      <c r="U1205" s="38" t="str">
        <f>LEFT(Таблица1[[#This Row],[ОКПД]],2)</f>
        <v>10</v>
      </c>
    </row>
    <row r="1206" spans="1:21" hidden="1" x14ac:dyDescent="0.25">
      <c r="A1206" s="42">
        <v>45108</v>
      </c>
      <c r="B1206" s="40" t="s">
        <v>17</v>
      </c>
      <c r="C1206" s="40" t="s">
        <v>18</v>
      </c>
      <c r="D1206" s="40" t="s">
        <v>19</v>
      </c>
      <c r="E1206" s="40" t="s">
        <v>20</v>
      </c>
      <c r="F1206" s="40">
        <v>168</v>
      </c>
      <c r="G1206" s="40" t="s">
        <v>298</v>
      </c>
      <c r="H1206" s="40" t="s">
        <v>129</v>
      </c>
      <c r="I1206" s="40">
        <v>4</v>
      </c>
      <c r="J1206" s="40">
        <v>4.21</v>
      </c>
      <c r="K1206" s="40">
        <v>5.47</v>
      </c>
      <c r="L1206" s="40">
        <v>4.38</v>
      </c>
      <c r="M1206" s="40">
        <v>42.88</v>
      </c>
      <c r="N1206" s="40">
        <v>43.31</v>
      </c>
      <c r="O1206" s="40">
        <v>76.96526508226691</v>
      </c>
      <c r="P1206" s="40">
        <v>96.118721461187221</v>
      </c>
      <c r="Q1206" s="40">
        <v>99.007157700300155</v>
      </c>
      <c r="R1206" s="40" t="str">
        <f t="shared" si="18"/>
        <v>10.51.40.003.АГ_168</v>
      </c>
      <c r="S1206" s="40" t="s">
        <v>684</v>
      </c>
      <c r="T1206" s="40" t="str">
        <f>VLOOKUP(Таблица1[[#This Row],[ОКЕИ]],'для единиц измирения'!$G$4:$H$1900,2,FALSE)</f>
        <v>тыс. тонн</v>
      </c>
      <c r="U1206" s="41" t="str">
        <f>LEFT(Таблица1[[#This Row],[ОКПД]],2)</f>
        <v>05</v>
      </c>
    </row>
    <row r="1207" spans="1:21" hidden="1" x14ac:dyDescent="0.25">
      <c r="A1207" s="43">
        <v>45108</v>
      </c>
      <c r="B1207" s="37" t="s">
        <v>17</v>
      </c>
      <c r="C1207" s="37" t="s">
        <v>18</v>
      </c>
      <c r="D1207" s="37" t="s">
        <v>19</v>
      </c>
      <c r="E1207" s="37" t="s">
        <v>20</v>
      </c>
      <c r="F1207" s="37">
        <v>168</v>
      </c>
      <c r="G1207" s="37" t="s">
        <v>298</v>
      </c>
      <c r="H1207" s="37" t="s">
        <v>148</v>
      </c>
      <c r="I1207" s="37">
        <v>4</v>
      </c>
      <c r="J1207" s="37">
        <v>11.44</v>
      </c>
      <c r="K1207" s="37">
        <v>14.01</v>
      </c>
      <c r="L1207" s="37">
        <v>12.25</v>
      </c>
      <c r="M1207" s="37">
        <v>94.73</v>
      </c>
      <c r="N1207" s="37">
        <v>99.25</v>
      </c>
      <c r="O1207" s="37">
        <v>81.655960028551036</v>
      </c>
      <c r="P1207" s="37">
        <v>93.387755102040813</v>
      </c>
      <c r="Q1207" s="37">
        <v>95.445843828715368</v>
      </c>
      <c r="R1207" s="40" t="str">
        <f t="shared" si="18"/>
        <v>10.51.52.140_168</v>
      </c>
      <c r="S1207" s="37" t="str">
        <f>VLOOKUP(Таблица1[[#This Row],[ИД]],R$1:S$1136,2,FALSE)</f>
        <v>Продукты кисломолочные (кроме творога и продуктов из творога)</v>
      </c>
      <c r="T1207" s="37" t="str">
        <f>VLOOKUP(Таблица1[[#This Row],[ОКЕИ]],'для единиц измирения'!$G$4:$H$1900,2,FALSE)</f>
        <v>тонн</v>
      </c>
      <c r="U1207" s="38" t="str">
        <f>LEFT(Таблица1[[#This Row],[ОКПД]],2)</f>
        <v>10</v>
      </c>
    </row>
    <row r="1208" spans="1:21" hidden="1" x14ac:dyDescent="0.25">
      <c r="A1208" s="42">
        <v>45108</v>
      </c>
      <c r="B1208" s="40" t="s">
        <v>17</v>
      </c>
      <c r="C1208" s="40" t="s">
        <v>18</v>
      </c>
      <c r="D1208" s="40" t="s">
        <v>19</v>
      </c>
      <c r="E1208" s="40" t="s">
        <v>20</v>
      </c>
      <c r="F1208" s="40">
        <v>168</v>
      </c>
      <c r="G1208" s="40" t="s">
        <v>298</v>
      </c>
      <c r="H1208" s="40" t="s">
        <v>187</v>
      </c>
      <c r="I1208" s="40">
        <v>2</v>
      </c>
      <c r="J1208" s="40">
        <v>0</v>
      </c>
      <c r="K1208" s="40">
        <v>0</v>
      </c>
      <c r="L1208" s="40">
        <v>0</v>
      </c>
      <c r="M1208" s="40">
        <v>0</v>
      </c>
      <c r="N1208" s="40">
        <v>0</v>
      </c>
      <c r="O1208" s="40">
        <v>85.47486033519553</v>
      </c>
      <c r="P1208" s="40">
        <v>68</v>
      </c>
      <c r="Q1208" s="40">
        <v>105.47470547470547</v>
      </c>
      <c r="R1208" s="40" t="str">
        <f t="shared" si="18"/>
        <v>10.71.72.001.АГ_168</v>
      </c>
      <c r="S1208" s="40" t="str">
        <f>VLOOKUP(Таблица1[[#This Row],[ИД]],R$1:S$1136,2,FALSE)</f>
        <v>Рыба и филе морских рыб холодного копчения (кроме сельди)</v>
      </c>
      <c r="T1208" s="40" t="str">
        <f>VLOOKUP(Таблица1[[#This Row],[ОКЕИ]],'для единиц измирения'!$G$4:$H$1900,2,FALSE)</f>
        <v>тонн</v>
      </c>
      <c r="U1208" s="41" t="str">
        <f>LEFT(Таблица1[[#This Row],[ОКПД]],2)</f>
        <v>10</v>
      </c>
    </row>
    <row r="1209" spans="1:21" hidden="1" x14ac:dyDescent="0.25">
      <c r="A1209" s="43">
        <v>45108</v>
      </c>
      <c r="B1209" s="37" t="s">
        <v>17</v>
      </c>
      <c r="C1209" s="37" t="s">
        <v>18</v>
      </c>
      <c r="D1209" s="37" t="s">
        <v>19</v>
      </c>
      <c r="E1209" s="37" t="s">
        <v>20</v>
      </c>
      <c r="F1209" s="37">
        <v>168</v>
      </c>
      <c r="G1209" s="37" t="s">
        <v>298</v>
      </c>
      <c r="H1209" s="37" t="s">
        <v>108</v>
      </c>
      <c r="I1209" s="37">
        <v>2</v>
      </c>
      <c r="J1209" s="37">
        <v>0</v>
      </c>
      <c r="K1209" s="37">
        <v>0</v>
      </c>
      <c r="L1209" s="37">
        <v>0</v>
      </c>
      <c r="M1209" s="37">
        <v>0</v>
      </c>
      <c r="N1209" s="37">
        <v>0</v>
      </c>
      <c r="O1209" s="37">
        <v>135.13513513513513</v>
      </c>
      <c r="P1209" s="37">
        <v>82.987551867219921</v>
      </c>
      <c r="Q1209" s="37">
        <v>56.575073601570168</v>
      </c>
      <c r="R1209" s="40" t="str">
        <f t="shared" si="18"/>
        <v>10.20.24.113_168</v>
      </c>
      <c r="S1209" s="37" t="str">
        <f>VLOOKUP(Таблица1[[#This Row],[ИД]],R$1:S$1136,2,FALSE)</f>
        <v>Хлеб недлительного хранения</v>
      </c>
      <c r="T1209" s="37" t="str">
        <f>VLOOKUP(Таблица1[[#This Row],[ОКЕИ]],'для единиц измирения'!$G$4:$H$1900,2,FALSE)</f>
        <v>тонн</v>
      </c>
      <c r="U1209" s="38" t="str">
        <f>LEFT(Таблица1[[#This Row],[ОКПД]],2)</f>
        <v>10</v>
      </c>
    </row>
    <row r="1210" spans="1:21" hidden="1" x14ac:dyDescent="0.25">
      <c r="A1210" s="42">
        <v>45108</v>
      </c>
      <c r="B1210" s="40" t="s">
        <v>17</v>
      </c>
      <c r="C1210" s="40" t="s">
        <v>18</v>
      </c>
      <c r="D1210" s="40" t="s">
        <v>19</v>
      </c>
      <c r="E1210" s="40" t="s">
        <v>20</v>
      </c>
      <c r="F1210" s="40">
        <v>168</v>
      </c>
      <c r="G1210" s="40" t="s">
        <v>298</v>
      </c>
      <c r="H1210" s="40" t="s">
        <v>73</v>
      </c>
      <c r="I1210" s="40"/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/>
      <c r="P1210" s="40">
        <v>0</v>
      </c>
      <c r="Q1210" s="40">
        <v>63.822751322751323</v>
      </c>
      <c r="R1210" s="40" t="str">
        <f t="shared" si="18"/>
        <v>10.20.14_168</v>
      </c>
      <c r="S1210" s="40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10" s="40" t="str">
        <f>VLOOKUP(Таблица1[[#This Row],[ОКЕИ]],'для единиц измирения'!$G$4:$H$1900,2,FALSE)</f>
        <v>тыс.полу-литров</v>
      </c>
      <c r="U1210" s="41" t="str">
        <f>LEFT(Таблица1[[#This Row],[ОКПД]],2)</f>
        <v>11</v>
      </c>
    </row>
    <row r="1211" spans="1:21" hidden="1" x14ac:dyDescent="0.25">
      <c r="A1211" s="43">
        <v>45108</v>
      </c>
      <c r="B1211" s="37" t="s">
        <v>17</v>
      </c>
      <c r="C1211" s="37" t="s">
        <v>18</v>
      </c>
      <c r="D1211" s="37" t="s">
        <v>19</v>
      </c>
      <c r="E1211" s="37" t="s">
        <v>20</v>
      </c>
      <c r="F1211" s="37">
        <v>168</v>
      </c>
      <c r="G1211" s="37" t="s">
        <v>298</v>
      </c>
      <c r="H1211" s="37" t="s">
        <v>49</v>
      </c>
      <c r="I1211" s="37">
        <v>2</v>
      </c>
      <c r="J1211" s="37">
        <v>0</v>
      </c>
      <c r="K1211" s="37">
        <v>0</v>
      </c>
      <c r="L1211" s="37">
        <v>0</v>
      </c>
      <c r="M1211" s="37">
        <v>0</v>
      </c>
      <c r="N1211" s="37">
        <v>0</v>
      </c>
      <c r="O1211" s="37">
        <v>100</v>
      </c>
      <c r="P1211" s="37">
        <v>68.666666666666671</v>
      </c>
      <c r="Q1211" s="37">
        <v>85.34675615212528</v>
      </c>
      <c r="R1211" s="40" t="str">
        <f t="shared" si="18"/>
        <v>10.13.14.600_168</v>
      </c>
      <c r="S1211" s="37" t="str">
        <f>VLOOKUP(Таблица1[[#This Row],[ИД]],R$1:S$1136,2,FALSE)</f>
        <v>Консервы мясные</v>
      </c>
      <c r="T1211" s="37" t="str">
        <f>VLOOKUP(Таблица1[[#This Row],[ОКЕИ]],'для единиц измирения'!$G$4:$H$1900,2,FALSE)</f>
        <v>тыс.усл. банок</v>
      </c>
      <c r="U1211" s="38" t="str">
        <f>LEFT(Таблица1[[#This Row],[ОКПД]],2)</f>
        <v>10</v>
      </c>
    </row>
    <row r="1212" spans="1:21" hidden="1" x14ac:dyDescent="0.25">
      <c r="A1212" s="42">
        <v>45108</v>
      </c>
      <c r="B1212" s="40" t="s">
        <v>17</v>
      </c>
      <c r="C1212" s="40" t="s">
        <v>18</v>
      </c>
      <c r="D1212" s="40" t="s">
        <v>19</v>
      </c>
      <c r="E1212" s="40" t="s">
        <v>20</v>
      </c>
      <c r="F1212" s="40">
        <v>168</v>
      </c>
      <c r="G1212" s="40" t="s">
        <v>298</v>
      </c>
      <c r="H1212" s="40" t="s">
        <v>330</v>
      </c>
      <c r="I1212" s="40">
        <v>1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73.184357541899445</v>
      </c>
      <c r="P1212" s="40">
        <v>100</v>
      </c>
      <c r="Q1212" s="40">
        <v>95.17078916372202</v>
      </c>
      <c r="R1212" s="40" t="str">
        <f t="shared" si="18"/>
        <v>10.51.40.330_168</v>
      </c>
      <c r="S1212" s="40" t="str">
        <f>VLOOKUP(Таблица1[[#This Row],[ИД]],R$1:S$1136,2,FALSE)</f>
        <v>Мебель деревянная для столовой и гостиной</v>
      </c>
      <c r="T1212" s="40" t="str">
        <f>VLOOKUP(Таблица1[[#This Row],[ОКЕИ]],'для единиц измирения'!$G$4:$H$1900,2,FALSE)</f>
        <v>тыс.руб</v>
      </c>
      <c r="U1212" s="41" t="str">
        <f>LEFT(Таблица1[[#This Row],[ОКПД]],2)</f>
        <v>31</v>
      </c>
    </row>
    <row r="1213" spans="1:21" hidden="1" x14ac:dyDescent="0.25">
      <c r="A1213" s="43">
        <v>45108</v>
      </c>
      <c r="B1213" s="37" t="s">
        <v>17</v>
      </c>
      <c r="C1213" s="37" t="s">
        <v>18</v>
      </c>
      <c r="D1213" s="37" t="s">
        <v>19</v>
      </c>
      <c r="E1213" s="37" t="s">
        <v>20</v>
      </c>
      <c r="F1213" s="37">
        <v>168</v>
      </c>
      <c r="G1213" s="37" t="s">
        <v>298</v>
      </c>
      <c r="H1213" s="37" t="s">
        <v>153</v>
      </c>
      <c r="I1213" s="37">
        <v>4</v>
      </c>
      <c r="J1213" s="37">
        <v>4.8099999999999996</v>
      </c>
      <c r="K1213" s="37">
        <v>5.63</v>
      </c>
      <c r="L1213" s="37">
        <v>4.71</v>
      </c>
      <c r="M1213" s="37">
        <v>41.78</v>
      </c>
      <c r="N1213" s="37">
        <v>43.32</v>
      </c>
      <c r="O1213" s="37">
        <v>85.435168738898753</v>
      </c>
      <c r="P1213" s="37">
        <v>102.12314225053079</v>
      </c>
      <c r="Q1213" s="37">
        <v>96.445060018467217</v>
      </c>
      <c r="R1213" s="40" t="str">
        <f t="shared" si="18"/>
        <v>10.51.52.200_168</v>
      </c>
      <c r="S1213" s="37" t="str">
        <f>VLOOKUP(Таблица1[[#This Row],[ИД]],R$1:S$1136,2,FALSE)</f>
        <v>Продукты из сыворотки</v>
      </c>
      <c r="T1213" s="37" t="str">
        <f>VLOOKUP(Таблица1[[#This Row],[ОКЕИ]],'для единиц измирения'!$G$4:$H$1900,2,FALSE)</f>
        <v>тонн</v>
      </c>
      <c r="U1213" s="38" t="str">
        <f>LEFT(Таблица1[[#This Row],[ОКПД]],2)</f>
        <v>10</v>
      </c>
    </row>
    <row r="1214" spans="1:21" hidden="1" x14ac:dyDescent="0.25">
      <c r="A1214" s="42">
        <v>45108</v>
      </c>
      <c r="B1214" s="40" t="s">
        <v>17</v>
      </c>
      <c r="C1214" s="40" t="s">
        <v>18</v>
      </c>
      <c r="D1214" s="40" t="s">
        <v>19</v>
      </c>
      <c r="E1214" s="40" t="s">
        <v>20</v>
      </c>
      <c r="F1214" s="40">
        <v>168</v>
      </c>
      <c r="G1214" s="40" t="s">
        <v>298</v>
      </c>
      <c r="H1214" s="40" t="s">
        <v>189</v>
      </c>
      <c r="I1214" s="40">
        <v>2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116.66666666666667</v>
      </c>
      <c r="P1214" s="40">
        <v>73.298429319371721</v>
      </c>
      <c r="Q1214" s="40">
        <v>42.446043165467628</v>
      </c>
      <c r="R1214" s="40" t="str">
        <f t="shared" si="18"/>
        <v>10.72.11.001.АГ_168</v>
      </c>
      <c r="S1214" s="40" t="str">
        <f>VLOOKUP(Таблица1[[#This Row],[ИД]],R$1:S$1136,2,FALSE)</f>
        <v>Изделия макаронные и аналогичные мучные изделия</v>
      </c>
      <c r="T1214" s="40" t="str">
        <f>VLOOKUP(Таблица1[[#This Row],[ОКЕИ]],'для единиц измирения'!$G$4:$H$1900,2,FALSE)</f>
        <v>тонн</v>
      </c>
      <c r="U1214" s="41" t="str">
        <f>LEFT(Таблица1[[#This Row],[ОКПД]],2)</f>
        <v>10</v>
      </c>
    </row>
    <row r="1215" spans="1:21" hidden="1" x14ac:dyDescent="0.25">
      <c r="A1215" s="43">
        <v>45108</v>
      </c>
      <c r="B1215" s="37" t="s">
        <v>17</v>
      </c>
      <c r="C1215" s="37" t="s">
        <v>18</v>
      </c>
      <c r="D1215" s="37" t="s">
        <v>19</v>
      </c>
      <c r="E1215" s="37" t="s">
        <v>20</v>
      </c>
      <c r="F1215" s="37">
        <v>168</v>
      </c>
      <c r="G1215" s="37" t="s">
        <v>298</v>
      </c>
      <c r="H1215" s="37" t="s">
        <v>194</v>
      </c>
      <c r="I1215" s="37">
        <v>1</v>
      </c>
      <c r="J1215" s="37">
        <v>0</v>
      </c>
      <c r="K1215" s="37">
        <v>0</v>
      </c>
      <c r="L1215" s="37">
        <v>0</v>
      </c>
      <c r="M1215" s="37">
        <v>0</v>
      </c>
      <c r="N1215" s="37">
        <v>0</v>
      </c>
      <c r="O1215" s="37">
        <v>68.571428571428569</v>
      </c>
      <c r="P1215" s="37">
        <v>266.66666666666669</v>
      </c>
      <c r="Q1215" s="37">
        <v>130.30303030303031</v>
      </c>
      <c r="R1215" s="40" t="str">
        <f t="shared" si="18"/>
        <v>10.72.12.120_168</v>
      </c>
      <c r="S1215" s="37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215" s="37" t="str">
        <f>VLOOKUP(Таблица1[[#This Row],[ОКЕИ]],'для единиц измирения'!$G$4:$H$1900,2,FALSE)</f>
        <v>тыс.полу-литров</v>
      </c>
      <c r="U1215" s="38" t="str">
        <f>LEFT(Таблица1[[#This Row],[ОКПД]],2)</f>
        <v>11</v>
      </c>
    </row>
    <row r="1216" spans="1:21" x14ac:dyDescent="0.25">
      <c r="A1216" s="42">
        <v>45108</v>
      </c>
      <c r="B1216" s="40" t="s">
        <v>17</v>
      </c>
      <c r="C1216" s="40" t="s">
        <v>18</v>
      </c>
      <c r="D1216" s="40" t="s">
        <v>19</v>
      </c>
      <c r="E1216" s="40" t="s">
        <v>20</v>
      </c>
      <c r="F1216" s="40">
        <v>168</v>
      </c>
      <c r="G1216" s="40" t="s">
        <v>298</v>
      </c>
      <c r="H1216" s="40" t="s">
        <v>93</v>
      </c>
      <c r="I1216" s="40">
        <v>2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100.96385542168674</v>
      </c>
      <c r="P1216" s="40">
        <v>84.56104944500504</v>
      </c>
      <c r="Q1216" s="40">
        <v>93.357296908698771</v>
      </c>
      <c r="R1216" s="40" t="str">
        <f t="shared" si="18"/>
        <v>10.20.23.120_168</v>
      </c>
      <c r="S1216" s="40" t="str">
        <f>VLOOKUP(Таблица1[[#This Row],[ИД]],R$1:S$1136,2,FALSE)</f>
        <v>Энергия тепловая, отпущенная электростанциями</v>
      </c>
      <c r="T1216" s="40" t="str">
        <f>VLOOKUP(Таблица1[[#This Row],[ОКЕИ]],'для единиц измирения'!$G$4:$H$1900,2,FALSE)</f>
        <v>тыс. Гкал</v>
      </c>
      <c r="U1216" s="41" t="str">
        <f>LEFT(Таблица1[[#This Row],[ОКПД]],2)</f>
        <v>35</v>
      </c>
    </row>
    <row r="1217" spans="1:21" hidden="1" x14ac:dyDescent="0.25">
      <c r="A1217" s="43">
        <v>45108</v>
      </c>
      <c r="B1217" s="37" t="s">
        <v>17</v>
      </c>
      <c r="C1217" s="37" t="s">
        <v>18</v>
      </c>
      <c r="D1217" s="37" t="s">
        <v>19</v>
      </c>
      <c r="E1217" s="37" t="s">
        <v>20</v>
      </c>
      <c r="F1217" s="37">
        <v>168</v>
      </c>
      <c r="G1217" s="37" t="s">
        <v>298</v>
      </c>
      <c r="H1217" s="37" t="s">
        <v>127</v>
      </c>
      <c r="I1217" s="37">
        <v>4</v>
      </c>
      <c r="J1217" s="37">
        <v>4.21</v>
      </c>
      <c r="K1217" s="37">
        <v>5.47</v>
      </c>
      <c r="L1217" s="37">
        <v>4.38</v>
      </c>
      <c r="M1217" s="37">
        <v>42.88</v>
      </c>
      <c r="N1217" s="37">
        <v>43.31</v>
      </c>
      <c r="O1217" s="37">
        <v>76.96526508226691</v>
      </c>
      <c r="P1217" s="37">
        <v>96.118721461187221</v>
      </c>
      <c r="Q1217" s="37">
        <v>99.007157700300155</v>
      </c>
      <c r="R1217" s="40" t="str">
        <f t="shared" si="18"/>
        <v>10.51.40_168</v>
      </c>
      <c r="S1217" s="37" t="str">
        <f>VLOOKUP(Таблица1[[#This Row],[ИД]],R$1:S$1136,2,FALSE)</f>
        <v>Бетон, готовый для заливки (товарный бетон)</v>
      </c>
      <c r="T1217" s="37" t="str">
        <f>VLOOKUP(Таблица1[[#This Row],[ОКЕИ]],'для единиц измирения'!$G$4:$H$1900,2,FALSE)</f>
        <v>тыс.м3</v>
      </c>
      <c r="U1217" s="38" t="str">
        <f>LEFT(Таблица1[[#This Row],[ОКПД]],2)</f>
        <v>23</v>
      </c>
    </row>
    <row r="1218" spans="1:21" hidden="1" x14ac:dyDescent="0.25">
      <c r="A1218" s="42">
        <v>45108</v>
      </c>
      <c r="B1218" s="40" t="s">
        <v>17</v>
      </c>
      <c r="C1218" s="40" t="s">
        <v>18</v>
      </c>
      <c r="D1218" s="40" t="s">
        <v>19</v>
      </c>
      <c r="E1218" s="40" t="s">
        <v>20</v>
      </c>
      <c r="F1218" s="40">
        <v>168</v>
      </c>
      <c r="G1218" s="40" t="s">
        <v>298</v>
      </c>
      <c r="H1218" s="40" t="s">
        <v>51</v>
      </c>
      <c r="I1218" s="40">
        <v>1</v>
      </c>
      <c r="J1218" s="40">
        <v>0</v>
      </c>
      <c r="K1218" s="40">
        <v>0</v>
      </c>
      <c r="L1218" s="40">
        <v>0</v>
      </c>
      <c r="M1218" s="40">
        <v>0</v>
      </c>
      <c r="N1218" s="40">
        <v>0</v>
      </c>
      <c r="O1218" s="40">
        <v>93.877551020408163</v>
      </c>
      <c r="P1218" s="40">
        <v>68.656716417910445</v>
      </c>
      <c r="Q1218" s="40">
        <v>78.311721332316296</v>
      </c>
      <c r="R1218" s="40" t="str">
        <f t="shared" si="18"/>
        <v>10.13.14.610_168</v>
      </c>
      <c r="S1218" s="40" t="str">
        <f>VLOOKUP(Таблица1[[#This Row],[ИД]],R$1:S$1136,2,FALSE)</f>
        <v>Рыба переработанная и консервированная, ракообразные и моллюски</v>
      </c>
      <c r="T1218" s="40" t="str">
        <f>VLOOKUP(Таблица1[[#This Row],[ОКЕИ]],'для единиц измирения'!$G$4:$H$1900,2,FALSE)</f>
        <v>тыс.усл. банок</v>
      </c>
      <c r="U1218" s="41" t="str">
        <f>LEFT(Таблица1[[#This Row],[ОКПД]],2)</f>
        <v>10</v>
      </c>
    </row>
    <row r="1219" spans="1:21" hidden="1" x14ac:dyDescent="0.25">
      <c r="A1219" s="43">
        <v>45108</v>
      </c>
      <c r="B1219" s="37" t="s">
        <v>17</v>
      </c>
      <c r="C1219" s="37" t="s">
        <v>18</v>
      </c>
      <c r="D1219" s="37" t="s">
        <v>19</v>
      </c>
      <c r="E1219" s="37" t="s">
        <v>20</v>
      </c>
      <c r="F1219" s="37">
        <v>168</v>
      </c>
      <c r="G1219" s="37" t="s">
        <v>298</v>
      </c>
      <c r="H1219" s="37" t="s">
        <v>144</v>
      </c>
      <c r="I1219" s="37">
        <v>3</v>
      </c>
      <c r="J1219" s="37">
        <v>2.72</v>
      </c>
      <c r="K1219" s="37">
        <v>3.26</v>
      </c>
      <c r="L1219" s="37">
        <v>2.27</v>
      </c>
      <c r="M1219" s="37">
        <v>22.1</v>
      </c>
      <c r="N1219" s="37">
        <v>19.82</v>
      </c>
      <c r="O1219" s="37">
        <v>83.435582822085891</v>
      </c>
      <c r="P1219" s="37">
        <v>119.8237885462555</v>
      </c>
      <c r="Q1219" s="37">
        <v>111.50353178607467</v>
      </c>
      <c r="R1219" s="40" t="str">
        <f t="shared" ref="R1219:R1282" si="19">CONCATENATE(H1219,E1219,F1219)</f>
        <v>10.51.52.110_168</v>
      </c>
      <c r="S1219" s="37" t="str">
        <f>VLOOKUP(Таблица1[[#This Row],[ИД]],R$1:S$1136,2,FALSE)</f>
        <v>Газ природный и попутный</v>
      </c>
      <c r="T1219" s="37" t="str">
        <f>VLOOKUP(Таблица1[[#This Row],[ОКЕИ]],'для единиц измирения'!$G$4:$H$1900,2,FALSE)</f>
        <v>млн.м3</v>
      </c>
      <c r="U1219" s="38" t="str">
        <f>LEFT(Таблица1[[#This Row],[ОКПД]],2)</f>
        <v>06</v>
      </c>
    </row>
    <row r="1220" spans="1:21" hidden="1" x14ac:dyDescent="0.25">
      <c r="A1220" s="42">
        <v>45108</v>
      </c>
      <c r="B1220" s="40" t="s">
        <v>17</v>
      </c>
      <c r="C1220" s="40" t="s">
        <v>18</v>
      </c>
      <c r="D1220" s="40" t="s">
        <v>19</v>
      </c>
      <c r="E1220" s="40" t="s">
        <v>20</v>
      </c>
      <c r="F1220" s="40">
        <v>168</v>
      </c>
      <c r="G1220" s="40" t="s">
        <v>298</v>
      </c>
      <c r="H1220" s="40" t="s">
        <v>177</v>
      </c>
      <c r="I1220" s="40">
        <v>12</v>
      </c>
      <c r="J1220" s="40">
        <v>146.78899999999999</v>
      </c>
      <c r="K1220" s="40">
        <v>149.1</v>
      </c>
      <c r="L1220" s="40">
        <v>151.66</v>
      </c>
      <c r="M1220" s="40">
        <v>1054.2080000000001</v>
      </c>
      <c r="N1220" s="40">
        <v>1097.4359999999999</v>
      </c>
      <c r="O1220" s="40">
        <v>98.45003353454058</v>
      </c>
      <c r="P1220" s="40">
        <v>96.78821047078992</v>
      </c>
      <c r="Q1220" s="40">
        <v>96.061000368130806</v>
      </c>
      <c r="R1220" s="40" t="str">
        <f t="shared" si="19"/>
        <v>10.71.11.110_168</v>
      </c>
      <c r="S1220" s="40" t="str">
        <f>VLOOKUP(Таблица1[[#This Row],[ИД]],R$1:S$1136,2,FALSE)</f>
        <v>Сыры</v>
      </c>
      <c r="T1220" s="40" t="str">
        <f>VLOOKUP(Таблица1[[#This Row],[ОКЕИ]],'для единиц измирения'!$G$4:$H$1900,2,FALSE)</f>
        <v>тонн</v>
      </c>
      <c r="U1220" s="41" t="str">
        <f>LEFT(Таблица1[[#This Row],[ОКПД]],2)</f>
        <v>10</v>
      </c>
    </row>
    <row r="1221" spans="1:21" hidden="1" x14ac:dyDescent="0.25">
      <c r="A1221" s="43">
        <v>45108</v>
      </c>
      <c r="B1221" s="37" t="s">
        <v>17</v>
      </c>
      <c r="C1221" s="37" t="s">
        <v>18</v>
      </c>
      <c r="D1221" s="37" t="s">
        <v>19</v>
      </c>
      <c r="E1221" s="37" t="s">
        <v>20</v>
      </c>
      <c r="F1221" s="37">
        <v>168</v>
      </c>
      <c r="G1221" s="37" t="s">
        <v>298</v>
      </c>
      <c r="H1221" s="37" t="s">
        <v>71</v>
      </c>
      <c r="I1221" s="37">
        <v>2</v>
      </c>
      <c r="J1221" s="37">
        <v>0</v>
      </c>
      <c r="K1221" s="37">
        <v>0</v>
      </c>
      <c r="L1221" s="37">
        <v>0</v>
      </c>
      <c r="M1221" s="37">
        <v>0</v>
      </c>
      <c r="N1221" s="37">
        <v>0</v>
      </c>
      <c r="O1221" s="37"/>
      <c r="P1221" s="37">
        <v>105.56053811659193</v>
      </c>
      <c r="Q1221" s="37">
        <v>102.43690165361184</v>
      </c>
      <c r="R1221" s="40" t="str">
        <f t="shared" si="19"/>
        <v>10.20.13.120_168</v>
      </c>
      <c r="S1221" s="37" t="str">
        <f>VLOOKUP(Таблица1[[#This Row],[ИД]],R$1:S$1136,2,FALSE)</f>
        <v xml:space="preserve">Продукты готовые из рыбы прочие, не включенные в другие группировки </v>
      </c>
      <c r="T1221" s="37" t="str">
        <f>VLOOKUP(Таблица1[[#This Row],[ОКЕИ]],'для единиц измирения'!$G$4:$H$1900,2,FALSE)</f>
        <v>тонн</v>
      </c>
      <c r="U1221" s="38" t="str">
        <f>LEFT(Таблица1[[#This Row],[ОКПД]],2)</f>
        <v>10</v>
      </c>
    </row>
    <row r="1222" spans="1:21" hidden="1" x14ac:dyDescent="0.25">
      <c r="A1222" s="42">
        <v>45108</v>
      </c>
      <c r="B1222" s="40" t="s">
        <v>17</v>
      </c>
      <c r="C1222" s="40" t="s">
        <v>18</v>
      </c>
      <c r="D1222" s="40" t="s">
        <v>19</v>
      </c>
      <c r="E1222" s="40" t="s">
        <v>20</v>
      </c>
      <c r="F1222" s="40">
        <v>168</v>
      </c>
      <c r="G1222" s="40" t="s">
        <v>298</v>
      </c>
      <c r="H1222" s="40" t="s">
        <v>97</v>
      </c>
      <c r="I1222" s="40">
        <v>1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372.22222222222223</v>
      </c>
      <c r="P1222" s="40">
        <v>171.7948717948718</v>
      </c>
      <c r="Q1222" s="40">
        <v>103.40909090909091</v>
      </c>
      <c r="R1222" s="40" t="str">
        <f t="shared" si="19"/>
        <v>10.20.23.123_168</v>
      </c>
      <c r="S1222" s="40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222" s="40" t="str">
        <f>VLOOKUP(Таблица1[[#This Row],[ОКЕИ]],'для единиц измирения'!$G$4:$H$1900,2,FALSE)</f>
        <v>тонн</v>
      </c>
      <c r="U1222" s="41" t="str">
        <f>LEFT(Таблица1[[#This Row],[ОКПД]],2)</f>
        <v>10</v>
      </c>
    </row>
    <row r="1223" spans="1:21" hidden="1" x14ac:dyDescent="0.25">
      <c r="A1223" s="43">
        <v>45108</v>
      </c>
      <c r="B1223" s="37" t="s">
        <v>17</v>
      </c>
      <c r="C1223" s="37" t="s">
        <v>18</v>
      </c>
      <c r="D1223" s="37" t="s">
        <v>19</v>
      </c>
      <c r="E1223" s="37" t="s">
        <v>20</v>
      </c>
      <c r="F1223" s="37">
        <v>168</v>
      </c>
      <c r="G1223" s="37" t="s">
        <v>298</v>
      </c>
      <c r="H1223" s="37" t="s">
        <v>99</v>
      </c>
      <c r="I1223" s="37">
        <v>1</v>
      </c>
      <c r="J1223" s="37">
        <v>0</v>
      </c>
      <c r="K1223" s="37">
        <v>0</v>
      </c>
      <c r="L1223" s="37">
        <v>0</v>
      </c>
      <c r="M1223" s="37">
        <v>0</v>
      </c>
      <c r="N1223" s="37">
        <v>0</v>
      </c>
      <c r="O1223" s="37">
        <v>142.85714285714286</v>
      </c>
      <c r="P1223" s="37">
        <v>83.333333333333329</v>
      </c>
      <c r="Q1223" s="37">
        <v>102.66666666666667</v>
      </c>
      <c r="R1223" s="40" t="str">
        <f t="shared" si="19"/>
        <v>10.20.23.130_168</v>
      </c>
      <c r="S1223" s="37" t="str">
        <f>VLOOKUP(Таблица1[[#This Row],[ИД]],R$1:S$1136,2,FALSE)</f>
        <v>Хлебцы хрустящие, сухари, гренки и аналогичные обжаренные продукты</v>
      </c>
      <c r="T1223" s="37" t="str">
        <f>VLOOKUP(Таблица1[[#This Row],[ОКЕИ]],'для единиц измирения'!$G$4:$H$1900,2,FALSE)</f>
        <v>тонн</v>
      </c>
      <c r="U1223" s="38" t="str">
        <f>LEFT(Таблица1[[#This Row],[ОКПД]],2)</f>
        <v>10</v>
      </c>
    </row>
    <row r="1224" spans="1:21" hidden="1" x14ac:dyDescent="0.25">
      <c r="A1224" s="42">
        <v>45108</v>
      </c>
      <c r="B1224" s="40" t="s">
        <v>17</v>
      </c>
      <c r="C1224" s="40" t="s">
        <v>18</v>
      </c>
      <c r="D1224" s="40" t="s">
        <v>19</v>
      </c>
      <c r="E1224" s="40" t="s">
        <v>20</v>
      </c>
      <c r="F1224" s="40">
        <v>168</v>
      </c>
      <c r="G1224" s="40" t="s">
        <v>298</v>
      </c>
      <c r="H1224" s="40" t="s">
        <v>311</v>
      </c>
      <c r="I1224" s="40">
        <v>1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91.666666666666671</v>
      </c>
      <c r="P1224" s="40">
        <v>61.111111111111114</v>
      </c>
      <c r="Q1224" s="40">
        <v>176.59574468085106</v>
      </c>
      <c r="R1224" s="40" t="str">
        <f t="shared" si="19"/>
        <v>10.13.13_168</v>
      </c>
      <c r="S1224" s="40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24" s="40" t="str">
        <f>VLOOKUP(Таблица1[[#This Row],[ОКЕИ]],'для единиц измирения'!$G$4:$H$1900,2,FALSE)</f>
        <v>Тысяча штук</v>
      </c>
      <c r="U1224" s="41" t="str">
        <f>LEFT(Таблица1[[#This Row],[ОКПД]],2)</f>
        <v>17</v>
      </c>
    </row>
    <row r="1225" spans="1:21" hidden="1" x14ac:dyDescent="0.25">
      <c r="A1225" s="43">
        <v>45108</v>
      </c>
      <c r="B1225" s="37" t="s">
        <v>17</v>
      </c>
      <c r="C1225" s="37" t="s">
        <v>18</v>
      </c>
      <c r="D1225" s="37" t="s">
        <v>19</v>
      </c>
      <c r="E1225" s="37" t="s">
        <v>20</v>
      </c>
      <c r="F1225" s="37">
        <v>168</v>
      </c>
      <c r="G1225" s="37" t="s">
        <v>298</v>
      </c>
      <c r="H1225" s="37" t="s">
        <v>139</v>
      </c>
      <c r="I1225" s="37">
        <v>4</v>
      </c>
      <c r="J1225" s="37">
        <v>21.43</v>
      </c>
      <c r="K1225" s="37">
        <v>26.19</v>
      </c>
      <c r="L1225" s="37">
        <v>21.36</v>
      </c>
      <c r="M1225" s="37">
        <v>178.02</v>
      </c>
      <c r="N1225" s="37">
        <v>182.86</v>
      </c>
      <c r="O1225" s="37">
        <v>81.825124093165329</v>
      </c>
      <c r="P1225" s="37">
        <v>100.32771535580524</v>
      </c>
      <c r="Q1225" s="37">
        <v>97.353166356775674</v>
      </c>
      <c r="R1225" s="40" t="str">
        <f t="shared" si="19"/>
        <v>10.51.52_168</v>
      </c>
      <c r="S1225" s="37" t="str">
        <f>VLOOKUP(Таблица1[[#This Row],[ИД]],R$1:S$1136,2,FALSE)</f>
        <v>Мебель деревянная для офисов</v>
      </c>
      <c r="T1225" s="37" t="str">
        <f>VLOOKUP(Таблица1[[#This Row],[ОКЕИ]],'для единиц измирения'!$G$4:$H$1900,2,FALSE)</f>
        <v>тыс.руб</v>
      </c>
      <c r="U1225" s="38" t="str">
        <f>LEFT(Таблица1[[#This Row],[ОКПД]],2)</f>
        <v>31</v>
      </c>
    </row>
    <row r="1226" spans="1:21" hidden="1" x14ac:dyDescent="0.25">
      <c r="A1226" s="42">
        <v>45108</v>
      </c>
      <c r="B1226" s="40" t="s">
        <v>17</v>
      </c>
      <c r="C1226" s="40" t="s">
        <v>18</v>
      </c>
      <c r="D1226" s="40" t="s">
        <v>19</v>
      </c>
      <c r="E1226" s="40" t="s">
        <v>20</v>
      </c>
      <c r="F1226" s="40">
        <v>168</v>
      </c>
      <c r="G1226" s="40" t="s">
        <v>298</v>
      </c>
      <c r="H1226" s="40" t="s">
        <v>151</v>
      </c>
      <c r="I1226" s="40">
        <v>2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87.878787878787875</v>
      </c>
      <c r="P1226" s="40">
        <v>93.548387096774192</v>
      </c>
      <c r="Q1226" s="40">
        <v>81.055900621118013</v>
      </c>
      <c r="R1226" s="40" t="str">
        <f t="shared" si="19"/>
        <v>10.51.52.150_168</v>
      </c>
      <c r="S1226" s="40" t="str">
        <f>VLOOKUP(Таблица1[[#This Row],[ИД]],R$1:S$1136,2,FALSE)</f>
        <v>Энергия тепловая, отпущенная тепловыми электроцентралями (ТЭЦ)</v>
      </c>
      <c r="T1226" s="40" t="str">
        <f>VLOOKUP(Таблица1[[#This Row],[ОКЕИ]],'для единиц измирения'!$G$4:$H$1900,2,FALSE)</f>
        <v>тыс. Гкал</v>
      </c>
      <c r="U1226" s="41" t="str">
        <f>LEFT(Таблица1[[#This Row],[ОКПД]],2)</f>
        <v>35</v>
      </c>
    </row>
    <row r="1227" spans="1:21" hidden="1" x14ac:dyDescent="0.25">
      <c r="A1227" s="43">
        <v>45108</v>
      </c>
      <c r="B1227" s="37" t="s">
        <v>17</v>
      </c>
      <c r="C1227" s="37" t="s">
        <v>18</v>
      </c>
      <c r="D1227" s="37" t="s">
        <v>19</v>
      </c>
      <c r="E1227" s="37" t="s">
        <v>20</v>
      </c>
      <c r="F1227" s="37">
        <v>168</v>
      </c>
      <c r="G1227" s="37" t="s">
        <v>298</v>
      </c>
      <c r="H1227" s="37" t="s">
        <v>163</v>
      </c>
      <c r="I1227" s="37">
        <v>1</v>
      </c>
      <c r="J1227" s="37">
        <v>0</v>
      </c>
      <c r="K1227" s="37">
        <v>0</v>
      </c>
      <c r="L1227" s="37">
        <v>0</v>
      </c>
      <c r="M1227" s="37">
        <v>0</v>
      </c>
      <c r="N1227" s="37">
        <v>0</v>
      </c>
      <c r="O1227" s="37">
        <v>74.651810584958213</v>
      </c>
      <c r="P1227" s="37">
        <v>108.06451612903226</v>
      </c>
      <c r="Q1227" s="37">
        <v>97.885293175264337</v>
      </c>
      <c r="R1227" s="40" t="str">
        <f t="shared" si="19"/>
        <v>10.51.56.110_168</v>
      </c>
      <c r="S1227" s="37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227" s="37" t="str">
        <f>VLOOKUP(Таблица1[[#This Row],[ОКЕИ]],'для единиц измирения'!$G$4:$H$1900,2,FALSE)</f>
        <v>тонн</v>
      </c>
      <c r="U1227" s="38" t="str">
        <f>LEFT(Таблица1[[#This Row],[ОКПД]],2)</f>
        <v>10</v>
      </c>
    </row>
    <row r="1228" spans="1:21" hidden="1" x14ac:dyDescent="0.25">
      <c r="A1228" s="42">
        <v>45108</v>
      </c>
      <c r="B1228" s="40" t="s">
        <v>17</v>
      </c>
      <c r="C1228" s="40" t="s">
        <v>18</v>
      </c>
      <c r="D1228" s="40" t="s">
        <v>19</v>
      </c>
      <c r="E1228" s="40" t="s">
        <v>20</v>
      </c>
      <c r="F1228" s="40">
        <v>168</v>
      </c>
      <c r="G1228" s="40" t="s">
        <v>298</v>
      </c>
      <c r="H1228" s="40" t="s">
        <v>181</v>
      </c>
      <c r="I1228" s="40">
        <v>2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85.47486033519553</v>
      </c>
      <c r="P1228" s="40">
        <v>68</v>
      </c>
      <c r="Q1228" s="40">
        <v>105.47470547470547</v>
      </c>
      <c r="R1228" s="40" t="str">
        <f t="shared" si="19"/>
        <v>10.71.11.170_168</v>
      </c>
      <c r="S1228" s="40" t="str">
        <f>VLOOKUP(Таблица1[[#This Row],[ИД]],R$1:S$1136,2,FALSE)</f>
        <v>Рыба, включая филе, копченая</v>
      </c>
      <c r="T1228" s="40" t="str">
        <f>VLOOKUP(Таблица1[[#This Row],[ОКЕИ]],'для единиц измирения'!$G$4:$H$1900,2,FALSE)</f>
        <v>тонн</v>
      </c>
      <c r="U1228" s="41" t="str">
        <f>LEFT(Таблица1[[#This Row],[ОКПД]],2)</f>
        <v>10</v>
      </c>
    </row>
    <row r="1229" spans="1:21" hidden="1" x14ac:dyDescent="0.25">
      <c r="A1229" s="43">
        <v>45108</v>
      </c>
      <c r="B1229" s="37" t="s">
        <v>17</v>
      </c>
      <c r="C1229" s="37" t="s">
        <v>18</v>
      </c>
      <c r="D1229" s="37" t="s">
        <v>19</v>
      </c>
      <c r="E1229" s="37" t="s">
        <v>20</v>
      </c>
      <c r="F1229" s="37">
        <v>168</v>
      </c>
      <c r="G1229" s="37" t="s">
        <v>298</v>
      </c>
      <c r="H1229" s="37" t="s">
        <v>95</v>
      </c>
      <c r="I1229" s="37">
        <v>2</v>
      </c>
      <c r="J1229" s="37">
        <v>0</v>
      </c>
      <c r="K1229" s="37">
        <v>0</v>
      </c>
      <c r="L1229" s="37">
        <v>0</v>
      </c>
      <c r="M1229" s="37">
        <v>0</v>
      </c>
      <c r="N1229" s="37">
        <v>0</v>
      </c>
      <c r="O1229" s="37">
        <v>104.42477876106194</v>
      </c>
      <c r="P1229" s="37">
        <v>166.19718309859155</v>
      </c>
      <c r="Q1229" s="37">
        <v>73.101265822784811</v>
      </c>
      <c r="R1229" s="40" t="str">
        <f t="shared" si="19"/>
        <v>10.20.23.122_168</v>
      </c>
      <c r="S1229" s="37" t="str">
        <f>VLOOKUP(Таблица1[[#This Row],[ИД]],R$1:S$1136,2,FALSE)</f>
        <v>Уголь бурый рядовой (лигнит)</v>
      </c>
      <c r="T1229" s="37" t="str">
        <f>VLOOKUP(Таблица1[[#This Row],[ОКЕИ]],'для единиц измирения'!$G$4:$H$1900,2,FALSE)</f>
        <v>тыс. тонн</v>
      </c>
      <c r="U1229" s="38" t="str">
        <f>LEFT(Таблица1[[#This Row],[ОКПД]],2)</f>
        <v>05</v>
      </c>
    </row>
    <row r="1230" spans="1:21" hidden="1" x14ac:dyDescent="0.25">
      <c r="A1230" s="42">
        <v>45108</v>
      </c>
      <c r="B1230" s="40" t="s">
        <v>17</v>
      </c>
      <c r="C1230" s="40" t="s">
        <v>18</v>
      </c>
      <c r="D1230" s="40" t="s">
        <v>19</v>
      </c>
      <c r="E1230" s="40" t="s">
        <v>20</v>
      </c>
      <c r="F1230" s="40">
        <v>168</v>
      </c>
      <c r="G1230" s="40" t="s">
        <v>298</v>
      </c>
      <c r="H1230" s="40" t="s">
        <v>120</v>
      </c>
      <c r="I1230" s="40">
        <v>2</v>
      </c>
      <c r="J1230" s="40">
        <v>0</v>
      </c>
      <c r="K1230" s="40">
        <v>0</v>
      </c>
      <c r="L1230" s="40">
        <v>0</v>
      </c>
      <c r="M1230" s="40">
        <v>0</v>
      </c>
      <c r="N1230" s="40">
        <v>0</v>
      </c>
      <c r="O1230" s="40">
        <v>43.02325581395349</v>
      </c>
      <c r="P1230" s="40">
        <v>32.034632034632033</v>
      </c>
      <c r="Q1230" s="40">
        <v>87.963610916724988</v>
      </c>
      <c r="R1230" s="40" t="str">
        <f t="shared" si="19"/>
        <v>10.20.25.120_168</v>
      </c>
      <c r="S1230" s="40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230" s="40" t="str">
        <f>VLOOKUP(Таблица1[[#This Row],[ОКЕИ]],'для единиц измирения'!$G$4:$H$1900,2,FALSE)</f>
        <v>тонн</v>
      </c>
      <c r="U1230" s="41" t="str">
        <f>LEFT(Таблица1[[#This Row],[ОКПД]],2)</f>
        <v>10</v>
      </c>
    </row>
    <row r="1231" spans="1:21" hidden="1" x14ac:dyDescent="0.25">
      <c r="A1231" s="43">
        <v>45108</v>
      </c>
      <c r="B1231" s="37" t="s">
        <v>17</v>
      </c>
      <c r="C1231" s="37" t="s">
        <v>18</v>
      </c>
      <c r="D1231" s="37" t="s">
        <v>19</v>
      </c>
      <c r="E1231" s="37" t="s">
        <v>20</v>
      </c>
      <c r="F1231" s="37">
        <v>168</v>
      </c>
      <c r="G1231" s="37" t="s">
        <v>298</v>
      </c>
      <c r="H1231" s="37" t="s">
        <v>55</v>
      </c>
      <c r="I1231" s="37">
        <v>4</v>
      </c>
      <c r="J1231" s="37">
        <v>9.74</v>
      </c>
      <c r="K1231" s="37">
        <v>10.71</v>
      </c>
      <c r="L1231" s="37">
        <v>9.6300000000000008</v>
      </c>
      <c r="M1231" s="37">
        <v>67.84</v>
      </c>
      <c r="N1231" s="37">
        <v>72.22</v>
      </c>
      <c r="O1231" s="37">
        <v>90.943043884220359</v>
      </c>
      <c r="P1231" s="37">
        <v>101.14226375908619</v>
      </c>
      <c r="Q1231" s="37">
        <v>93.935198006092492</v>
      </c>
      <c r="R1231" s="40" t="str">
        <f t="shared" si="19"/>
        <v>10.13.14.700_168</v>
      </c>
      <c r="S1231" s="37" t="str">
        <f>VLOOKUP(Таблица1[[#This Row],[ИД]],R$1:S$1136,2,FALSE)</f>
        <v>Хлеб и хлебобулочные изделия, включая полуфабрикаты</v>
      </c>
      <c r="T1231" s="37" t="str">
        <f>VLOOKUP(Таблица1[[#This Row],[ОКЕИ]],'для единиц измирения'!$G$4:$H$1900,2,FALSE)</f>
        <v>тонн</v>
      </c>
      <c r="U1231" s="38" t="str">
        <f>LEFT(Таблица1[[#This Row],[ОКПД]],2)</f>
        <v>10</v>
      </c>
    </row>
    <row r="1232" spans="1:21" hidden="1" x14ac:dyDescent="0.25">
      <c r="A1232" s="42">
        <v>45108</v>
      </c>
      <c r="B1232" s="40" t="s">
        <v>17</v>
      </c>
      <c r="C1232" s="40" t="s">
        <v>18</v>
      </c>
      <c r="D1232" s="40" t="s">
        <v>19</v>
      </c>
      <c r="E1232" s="40" t="s">
        <v>20</v>
      </c>
      <c r="F1232" s="40">
        <v>168</v>
      </c>
      <c r="G1232" s="40" t="s">
        <v>298</v>
      </c>
      <c r="H1232" s="40" t="s">
        <v>134</v>
      </c>
      <c r="I1232" s="40">
        <v>4</v>
      </c>
      <c r="J1232" s="40">
        <v>4.1399999999999997</v>
      </c>
      <c r="K1232" s="40">
        <v>5.39</v>
      </c>
      <c r="L1232" s="40">
        <v>4.29</v>
      </c>
      <c r="M1232" s="40">
        <v>42.25</v>
      </c>
      <c r="N1232" s="40">
        <v>42.54</v>
      </c>
      <c r="O1232" s="40">
        <v>76.808905380333954</v>
      </c>
      <c r="P1232" s="40">
        <v>96.503496503496507</v>
      </c>
      <c r="Q1232" s="40">
        <v>99.318288669487544</v>
      </c>
      <c r="R1232" s="40" t="str">
        <f t="shared" si="19"/>
        <v>10.51.40.300_168</v>
      </c>
      <c r="S1232" s="40" t="str">
        <f>VLOOKUP(Таблица1[[#This Row],[ИД]],R$1:S$1136,2,FALSE)</f>
        <v>Мебель деревянная для спальни</v>
      </c>
      <c r="T1232" s="40" t="str">
        <f>VLOOKUP(Таблица1[[#This Row],[ОКЕИ]],'для единиц измирения'!$G$4:$H$1900,2,FALSE)</f>
        <v>штук</v>
      </c>
      <c r="U1232" s="41" t="str">
        <f>LEFT(Таблица1[[#This Row],[ОКПД]],2)</f>
        <v>31</v>
      </c>
    </row>
    <row r="1233" spans="1:21" hidden="1" x14ac:dyDescent="0.25">
      <c r="A1233" s="43">
        <v>45108</v>
      </c>
      <c r="B1233" s="37" t="s">
        <v>17</v>
      </c>
      <c r="C1233" s="37" t="s">
        <v>18</v>
      </c>
      <c r="D1233" s="37" t="s">
        <v>19</v>
      </c>
      <c r="E1233" s="37" t="s">
        <v>20</v>
      </c>
      <c r="F1233" s="37">
        <v>168</v>
      </c>
      <c r="G1233" s="37" t="s">
        <v>298</v>
      </c>
      <c r="H1233" s="37" t="s">
        <v>175</v>
      </c>
      <c r="I1233" s="37">
        <v>13</v>
      </c>
      <c r="J1233" s="37">
        <v>166.11600000000001</v>
      </c>
      <c r="K1233" s="37">
        <v>170.48400000000001</v>
      </c>
      <c r="L1233" s="37">
        <v>178.36199999999999</v>
      </c>
      <c r="M1233" s="37">
        <v>1205.0940000000001</v>
      </c>
      <c r="N1233" s="37">
        <v>1253.1010000000001</v>
      </c>
      <c r="O1233" s="37">
        <v>97.437882733863589</v>
      </c>
      <c r="P1233" s="37">
        <v>93.134187775423015</v>
      </c>
      <c r="Q1233" s="37">
        <v>96.168944083517616</v>
      </c>
      <c r="R1233" s="40" t="str">
        <f t="shared" si="19"/>
        <v>10.71.11.100_168</v>
      </c>
      <c r="S1233" s="37" t="str">
        <f>VLOOKUP(Таблица1[[#This Row],[ИД]],R$1:S$1136,2,FALSE)</f>
        <v>Консервы мясные (мясосодержащие), включая консервы для детского питания</v>
      </c>
      <c r="T1233" s="37" t="str">
        <f>VLOOKUP(Таблица1[[#This Row],[ОКЕИ]],'для единиц измирения'!$G$4:$H$1900,2,FALSE)</f>
        <v>тыс.усл. банок</v>
      </c>
      <c r="U1233" s="38" t="str">
        <f>LEFT(Таблица1[[#This Row],[ОКПД]],2)</f>
        <v>10</v>
      </c>
    </row>
    <row r="1234" spans="1:21" hidden="1" x14ac:dyDescent="0.25">
      <c r="A1234" s="42">
        <v>45108</v>
      </c>
      <c r="B1234" s="40" t="s">
        <v>17</v>
      </c>
      <c r="C1234" s="40" t="s">
        <v>18</v>
      </c>
      <c r="D1234" s="40" t="s">
        <v>19</v>
      </c>
      <c r="E1234" s="40" t="s">
        <v>20</v>
      </c>
      <c r="F1234" s="40">
        <v>168</v>
      </c>
      <c r="G1234" s="40" t="s">
        <v>298</v>
      </c>
      <c r="H1234" s="40" t="s">
        <v>328</v>
      </c>
      <c r="I1234" s="40"/>
      <c r="J1234" s="40"/>
      <c r="K1234" s="40">
        <v>6.0000000000000001E-3</v>
      </c>
      <c r="L1234" s="40">
        <v>1.4E-2</v>
      </c>
      <c r="M1234" s="40">
        <v>4.3999999999999997E-2</v>
      </c>
      <c r="N1234" s="40">
        <v>0.105</v>
      </c>
      <c r="O1234" s="40"/>
      <c r="P1234" s="40">
        <v>0</v>
      </c>
      <c r="Q1234" s="40">
        <v>41.904761904761905</v>
      </c>
      <c r="R1234" s="40" t="str">
        <f t="shared" si="19"/>
        <v>10.20.33_168</v>
      </c>
      <c r="S1234" s="40" t="str">
        <f>VLOOKUP(Таблица1[[#This Row],[ИД]],R$1:S$1136,2,FALSE)</f>
        <v>Энергия тепловая, отпущенная электрокотлами</v>
      </c>
      <c r="T1234" s="40" t="str">
        <f>VLOOKUP(Таблица1[[#This Row],[ОКЕИ]],'для единиц измирения'!$G$4:$H$1900,2,FALSE)</f>
        <v>тыс. Гкал</v>
      </c>
      <c r="U1234" s="41" t="str">
        <f>LEFT(Таблица1[[#This Row],[ОКПД]],2)</f>
        <v>35</v>
      </c>
    </row>
    <row r="1235" spans="1:21" hidden="1" x14ac:dyDescent="0.25">
      <c r="A1235" s="43">
        <v>45108</v>
      </c>
      <c r="B1235" s="37" t="s">
        <v>17</v>
      </c>
      <c r="C1235" s="37" t="s">
        <v>18</v>
      </c>
      <c r="D1235" s="37" t="s">
        <v>19</v>
      </c>
      <c r="E1235" s="37" t="s">
        <v>20</v>
      </c>
      <c r="F1235" s="37">
        <v>168</v>
      </c>
      <c r="G1235" s="37" t="s">
        <v>298</v>
      </c>
      <c r="H1235" s="37" t="s">
        <v>45</v>
      </c>
      <c r="I1235" s="37">
        <v>2</v>
      </c>
      <c r="J1235" s="37">
        <v>0</v>
      </c>
      <c r="K1235" s="37">
        <v>0</v>
      </c>
      <c r="L1235" s="37">
        <v>0</v>
      </c>
      <c r="M1235" s="37">
        <v>0</v>
      </c>
      <c r="N1235" s="37">
        <v>0</v>
      </c>
      <c r="O1235" s="37">
        <v>106.86274509803921</v>
      </c>
      <c r="P1235" s="37">
        <v>88.617886178861795</v>
      </c>
      <c r="Q1235" s="37">
        <v>96.957403651115612</v>
      </c>
      <c r="R1235" s="40" t="str">
        <f t="shared" si="19"/>
        <v>10.13.14.400_168</v>
      </c>
      <c r="S1235" s="37" t="str">
        <f>VLOOKUP(Таблица1[[#This Row],[ИД]],R$1:S$1136,2,FALSE)</f>
        <v>Изделия хлебобулочные недлительного хранения</v>
      </c>
      <c r="T1235" s="37" t="str">
        <f>VLOOKUP(Таблица1[[#This Row],[ОКЕИ]],'для единиц измирения'!$G$4:$H$1900,2,FALSE)</f>
        <v>тонн</v>
      </c>
      <c r="U1235" s="38" t="str">
        <f>LEFT(Таблица1[[#This Row],[ОКПД]],2)</f>
        <v>10</v>
      </c>
    </row>
    <row r="1236" spans="1:21" hidden="1" x14ac:dyDescent="0.25">
      <c r="A1236" s="42">
        <v>45108</v>
      </c>
      <c r="B1236" s="40" t="s">
        <v>17</v>
      </c>
      <c r="C1236" s="40" t="s">
        <v>18</v>
      </c>
      <c r="D1236" s="40" t="s">
        <v>19</v>
      </c>
      <c r="E1236" s="40" t="s">
        <v>20</v>
      </c>
      <c r="F1236" s="40">
        <v>168</v>
      </c>
      <c r="G1236" s="40" t="s">
        <v>298</v>
      </c>
      <c r="H1236" s="40" t="s">
        <v>167</v>
      </c>
      <c r="I1236" s="40">
        <v>2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73.626373626373621</v>
      </c>
      <c r="P1236" s="40">
        <v>103.07692307692308</v>
      </c>
      <c r="Q1236" s="40">
        <v>106.17283950617283</v>
      </c>
      <c r="R1236" s="40" t="str">
        <f t="shared" si="19"/>
        <v>10.51.56.150_168</v>
      </c>
      <c r="S1236" s="40" t="str">
        <f>VLOOKUP(Таблица1[[#This Row],[ИД]],R$1:S$1136,2,FALSE)</f>
        <v>Печенье сладкое</v>
      </c>
      <c r="T1236" s="40" t="str">
        <f>VLOOKUP(Таблица1[[#This Row],[ОКЕИ]],'для единиц измирения'!$G$4:$H$1900,2,FALSE)</f>
        <v>тонн</v>
      </c>
      <c r="U1236" s="41" t="str">
        <f>LEFT(Таблица1[[#This Row],[ОКПД]],2)</f>
        <v>10</v>
      </c>
    </row>
    <row r="1237" spans="1:21" hidden="1" x14ac:dyDescent="0.25">
      <c r="A1237" s="43">
        <v>45108</v>
      </c>
      <c r="B1237" s="37" t="s">
        <v>17</v>
      </c>
      <c r="C1237" s="37" t="s">
        <v>18</v>
      </c>
      <c r="D1237" s="37" t="s">
        <v>19</v>
      </c>
      <c r="E1237" s="37" t="s">
        <v>20</v>
      </c>
      <c r="F1237" s="37">
        <v>168</v>
      </c>
      <c r="G1237" s="37" t="s">
        <v>298</v>
      </c>
      <c r="H1237" s="37" t="s">
        <v>183</v>
      </c>
      <c r="I1237" s="37">
        <v>3</v>
      </c>
      <c r="J1237" s="37">
        <v>0.22</v>
      </c>
      <c r="K1237" s="37">
        <v>0.18</v>
      </c>
      <c r="L1237" s="37">
        <v>0.54</v>
      </c>
      <c r="M1237" s="37">
        <v>1.67</v>
      </c>
      <c r="N1237" s="37">
        <v>3.82</v>
      </c>
      <c r="O1237" s="37">
        <v>122.22222222222223</v>
      </c>
      <c r="P1237" s="37">
        <v>40.74074074074074</v>
      </c>
      <c r="Q1237" s="37">
        <v>43.717277486910994</v>
      </c>
      <c r="R1237" s="40" t="str">
        <f t="shared" si="19"/>
        <v>10.71.11.200_168</v>
      </c>
      <c r="S1237" s="37" t="str">
        <f>VLOOKUP(Таблица1[[#This Row],[ИД]],R$1:S$1136,2,FALSE)</f>
        <v>Электроэнергия, произведенная ветровыми электростанциями</v>
      </c>
      <c r="T1237" s="37" t="str">
        <f>VLOOKUP(Таблица1[[#This Row],[ОКЕИ]],'для единиц измирения'!$G$4:$H$1900,2,FALSE)</f>
        <v>млн. кВт. ч</v>
      </c>
      <c r="U1237" s="38" t="str">
        <f>LEFT(Таблица1[[#This Row],[ОКПД]],2)</f>
        <v>35</v>
      </c>
    </row>
    <row r="1238" spans="1:21" hidden="1" x14ac:dyDescent="0.25">
      <c r="A1238" s="42">
        <v>45108</v>
      </c>
      <c r="B1238" s="40" t="s">
        <v>17</v>
      </c>
      <c r="C1238" s="40" t="s">
        <v>18</v>
      </c>
      <c r="D1238" s="40" t="s">
        <v>19</v>
      </c>
      <c r="E1238" s="40" t="s">
        <v>20</v>
      </c>
      <c r="F1238" s="40">
        <v>168</v>
      </c>
      <c r="G1238" s="40" t="s">
        <v>298</v>
      </c>
      <c r="H1238" s="40" t="s">
        <v>58</v>
      </c>
      <c r="I1238" s="40"/>
      <c r="J1238" s="40"/>
      <c r="K1238" s="40"/>
      <c r="L1238" s="40">
        <v>0.33</v>
      </c>
      <c r="M1238" s="40"/>
      <c r="N1238" s="40">
        <v>2.56</v>
      </c>
      <c r="O1238" s="40"/>
      <c r="P1238" s="40">
        <v>0</v>
      </c>
      <c r="Q1238" s="40">
        <v>0</v>
      </c>
      <c r="R1238" s="40" t="str">
        <f t="shared" si="19"/>
        <v>10.13.14.800_168</v>
      </c>
      <c r="S1238" s="40" t="str">
        <f>VLOOKUP(Таблица1[[#This Row],[ИД]],R$1:S$1136,2,FALSE)</f>
        <v>Рыба вяленая морская</v>
      </c>
      <c r="T1238" s="40" t="str">
        <f>VLOOKUP(Таблица1[[#This Row],[ОКЕИ]],'для единиц измирения'!$G$4:$H$1900,2,FALSE)</f>
        <v>тонн</v>
      </c>
      <c r="U1238" s="41" t="str">
        <f>LEFT(Таблица1[[#This Row],[ОКПД]],2)</f>
        <v>10</v>
      </c>
    </row>
    <row r="1239" spans="1:21" hidden="1" x14ac:dyDescent="0.25">
      <c r="A1239" s="43">
        <v>45108</v>
      </c>
      <c r="B1239" s="37" t="s">
        <v>17</v>
      </c>
      <c r="C1239" s="37" t="s">
        <v>18</v>
      </c>
      <c r="D1239" s="37" t="s">
        <v>19</v>
      </c>
      <c r="E1239" s="37" t="s">
        <v>20</v>
      </c>
      <c r="F1239" s="37">
        <v>168</v>
      </c>
      <c r="G1239" s="37" t="s">
        <v>298</v>
      </c>
      <c r="H1239" s="37" t="s">
        <v>399</v>
      </c>
      <c r="I1239" s="37">
        <v>2</v>
      </c>
      <c r="J1239" s="37">
        <v>0</v>
      </c>
      <c r="K1239" s="37">
        <v>0</v>
      </c>
      <c r="L1239" s="37">
        <v>0</v>
      </c>
      <c r="M1239" s="37">
        <v>0</v>
      </c>
      <c r="N1239" s="37">
        <v>0</v>
      </c>
      <c r="O1239" s="37"/>
      <c r="P1239" s="37">
        <v>110.46153846153847</v>
      </c>
      <c r="Q1239" s="37">
        <v>107.32436472346787</v>
      </c>
      <c r="R1239" s="40" t="str">
        <f t="shared" si="19"/>
        <v>10.20.16_168</v>
      </c>
      <c r="S1239" s="37" t="s">
        <v>1615</v>
      </c>
      <c r="T1239" s="37" t="str">
        <f>VLOOKUP(Таблица1[[#This Row],[ОКЕИ]],'для единиц измирения'!$G$4:$H$1900,2,FALSE)</f>
        <v>тонн</v>
      </c>
      <c r="U1239" s="38" t="str">
        <f>LEFT(Таблица1[[#This Row],[ОКПД]],2)</f>
        <v>10</v>
      </c>
    </row>
    <row r="1240" spans="1:21" hidden="1" x14ac:dyDescent="0.25">
      <c r="A1240" s="42">
        <v>45108</v>
      </c>
      <c r="B1240" s="40" t="s">
        <v>17</v>
      </c>
      <c r="C1240" s="40" t="s">
        <v>18</v>
      </c>
      <c r="D1240" s="40" t="s">
        <v>19</v>
      </c>
      <c r="E1240" s="40" t="s">
        <v>20</v>
      </c>
      <c r="F1240" s="40">
        <v>168</v>
      </c>
      <c r="G1240" s="40" t="s">
        <v>298</v>
      </c>
      <c r="H1240" s="40" t="s">
        <v>112</v>
      </c>
      <c r="I1240" s="40">
        <v>1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/>
      <c r="P1240" s="40">
        <v>63.358778625954201</v>
      </c>
      <c r="Q1240" s="40">
        <v>20.66115702479339</v>
      </c>
      <c r="R1240" s="40" t="str">
        <f t="shared" si="19"/>
        <v>10.20.24.123_168</v>
      </c>
      <c r="S1240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240" s="40" t="str">
        <f>VLOOKUP(Таблица1[[#This Row],[ОКЕИ]],'для единиц измирения'!$G$4:$H$1900,2,FALSE)</f>
        <v>тонн</v>
      </c>
      <c r="U1240" s="41" t="str">
        <f>LEFT(Таблица1[[#This Row],[ОКПД]],2)</f>
        <v>10</v>
      </c>
    </row>
    <row r="1241" spans="1:21" hidden="1" x14ac:dyDescent="0.25">
      <c r="A1241" s="43">
        <v>45108</v>
      </c>
      <c r="B1241" s="37" t="s">
        <v>17</v>
      </c>
      <c r="C1241" s="37" t="s">
        <v>18</v>
      </c>
      <c r="D1241" s="37" t="s">
        <v>19</v>
      </c>
      <c r="E1241" s="37" t="s">
        <v>20</v>
      </c>
      <c r="F1241" s="37">
        <v>168</v>
      </c>
      <c r="G1241" s="37" t="s">
        <v>298</v>
      </c>
      <c r="H1241" s="37" t="s">
        <v>47</v>
      </c>
      <c r="I1241" s="37">
        <v>1</v>
      </c>
      <c r="J1241" s="37">
        <v>0</v>
      </c>
      <c r="K1241" s="37">
        <v>0</v>
      </c>
      <c r="L1241" s="37">
        <v>0</v>
      </c>
      <c r="M1241" s="37">
        <v>0</v>
      </c>
      <c r="N1241" s="37">
        <v>0</v>
      </c>
      <c r="O1241" s="37">
        <v>90</v>
      </c>
      <c r="P1241" s="37">
        <v>52.941176470588232</v>
      </c>
      <c r="Q1241" s="37">
        <v>68.148148148148152</v>
      </c>
      <c r="R1241" s="40" t="str">
        <f t="shared" si="19"/>
        <v>10.13.14.500_168</v>
      </c>
      <c r="S1241" s="37" t="str">
        <f>VLOOKUP(Таблица1[[#This Row],[ИД]],R$1:S$1136,2,FALSE)</f>
        <v>Сыворотка</v>
      </c>
      <c r="T1241" s="37" t="str">
        <f>VLOOKUP(Таблица1[[#This Row],[ОКЕИ]],'для единиц измирения'!$G$4:$H$1900,2,FALSE)</f>
        <v>тонн</v>
      </c>
      <c r="U1241" s="38" t="str">
        <f>LEFT(Таблица1[[#This Row],[ОКПД]],2)</f>
        <v>10</v>
      </c>
    </row>
    <row r="1242" spans="1:21" hidden="1" x14ac:dyDescent="0.25">
      <c r="A1242" s="42">
        <v>45108</v>
      </c>
      <c r="B1242" s="40" t="s">
        <v>17</v>
      </c>
      <c r="C1242" s="40" t="s">
        <v>18</v>
      </c>
      <c r="D1242" s="40" t="s">
        <v>19</v>
      </c>
      <c r="E1242" s="40" t="s">
        <v>20</v>
      </c>
      <c r="F1242" s="40">
        <v>168</v>
      </c>
      <c r="G1242" s="40" t="s">
        <v>298</v>
      </c>
      <c r="H1242" s="40" t="s">
        <v>165</v>
      </c>
      <c r="I1242" s="40">
        <v>4</v>
      </c>
      <c r="J1242" s="40">
        <v>6.55</v>
      </c>
      <c r="K1242" s="40">
        <v>6.51</v>
      </c>
      <c r="L1242" s="40">
        <v>6.4</v>
      </c>
      <c r="M1242" s="40">
        <v>52.14</v>
      </c>
      <c r="N1242" s="40">
        <v>63.49</v>
      </c>
      <c r="O1242" s="40">
        <v>100.61443932411674</v>
      </c>
      <c r="P1242" s="40">
        <v>102.34375</v>
      </c>
      <c r="Q1242" s="40">
        <v>82.123169002992597</v>
      </c>
      <c r="R1242" s="40" t="str">
        <f t="shared" si="19"/>
        <v>10.51.56.120_168</v>
      </c>
      <c r="S1242" s="40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242" s="40" t="str">
        <f>VLOOKUP(Таблица1[[#This Row],[ОКЕИ]],'для единиц измирения'!$G$4:$H$1900,2,FALSE)</f>
        <v>тонн</v>
      </c>
      <c r="U1242" s="41" t="str">
        <f>LEFT(Таблица1[[#This Row],[ОКПД]],2)</f>
        <v>10</v>
      </c>
    </row>
    <row r="1243" spans="1:21" hidden="1" x14ac:dyDescent="0.25">
      <c r="A1243" s="43">
        <v>45108</v>
      </c>
      <c r="B1243" s="37" t="s">
        <v>17</v>
      </c>
      <c r="C1243" s="37" t="s">
        <v>18</v>
      </c>
      <c r="D1243" s="37" t="s">
        <v>19</v>
      </c>
      <c r="E1243" s="37" t="s">
        <v>20</v>
      </c>
      <c r="F1243" s="37">
        <v>169</v>
      </c>
      <c r="G1243" s="37" t="s">
        <v>298</v>
      </c>
      <c r="H1243" s="37" t="s">
        <v>32</v>
      </c>
      <c r="I1243" s="37">
        <v>2</v>
      </c>
      <c r="J1243" s="37">
        <v>0</v>
      </c>
      <c r="K1243" s="37">
        <v>0</v>
      </c>
      <c r="L1243" s="37">
        <v>0</v>
      </c>
      <c r="M1243" s="37">
        <v>0</v>
      </c>
      <c r="N1243" s="37">
        <v>0</v>
      </c>
      <c r="O1243" s="37">
        <v>101.93548387096774</v>
      </c>
      <c r="P1243" s="37">
        <v>82.351285566112963</v>
      </c>
      <c r="Q1243" s="37">
        <v>115.65065063259787</v>
      </c>
      <c r="R1243" s="40" t="str">
        <f t="shared" si="19"/>
        <v>05.10.20.001.АГ_169</v>
      </c>
      <c r="S1243" s="37" t="str">
        <f>VLOOKUP(Таблица1[[#This Row],[ИД]],R$1:S$1136,2,FALSE)</f>
        <v>Филе рыбное мороженое</v>
      </c>
      <c r="T1243" s="37" t="str">
        <f>VLOOKUP(Таблица1[[#This Row],[ОКЕИ]],'для единиц измирения'!$G$4:$H$1900,2,FALSE)</f>
        <v>тонн</v>
      </c>
      <c r="U1243" s="38" t="str">
        <f>LEFT(Таблица1[[#This Row],[ОКПД]],2)</f>
        <v>10</v>
      </c>
    </row>
    <row r="1244" spans="1:21" hidden="1" x14ac:dyDescent="0.25">
      <c r="A1244" s="42">
        <v>45108</v>
      </c>
      <c r="B1244" s="40" t="s">
        <v>17</v>
      </c>
      <c r="C1244" s="40" t="s">
        <v>18</v>
      </c>
      <c r="D1244" s="40" t="s">
        <v>19</v>
      </c>
      <c r="E1244" s="40" t="s">
        <v>20</v>
      </c>
      <c r="F1244" s="40">
        <v>169</v>
      </c>
      <c r="G1244" s="40" t="s">
        <v>298</v>
      </c>
      <c r="H1244" s="40" t="s">
        <v>299</v>
      </c>
      <c r="I1244" s="40">
        <v>1</v>
      </c>
      <c r="J1244" s="40">
        <v>0</v>
      </c>
      <c r="K1244" s="40">
        <v>0</v>
      </c>
      <c r="L1244" s="40">
        <v>0</v>
      </c>
      <c r="M1244" s="40">
        <v>0</v>
      </c>
      <c r="N1244" s="40">
        <v>0</v>
      </c>
      <c r="O1244" s="40">
        <v>99.285714285714292</v>
      </c>
      <c r="P1244" s="40">
        <v>81.02074480796918</v>
      </c>
      <c r="Q1244" s="40">
        <v>109.60223418009629</v>
      </c>
      <c r="R1244" s="40" t="str">
        <f t="shared" si="19"/>
        <v>05.10.10.120_169</v>
      </c>
      <c r="S1244" s="40" t="str">
        <f>VLOOKUP(Таблица1[[#This Row],[ИД]],R$1:S$1136,2,FALSE)</f>
        <v>Азот</v>
      </c>
      <c r="T1244" s="40" t="str">
        <f>VLOOKUP(Таблица1[[#This Row],[ОКЕИ]],'для единиц измирения'!$G$4:$H$1900,2,FALSE)</f>
        <v>тыс.м3</v>
      </c>
      <c r="U1244" s="41" t="str">
        <f>LEFT(Таблица1[[#This Row],[ОКПД]],2)</f>
        <v>20</v>
      </c>
    </row>
    <row r="1245" spans="1:21" hidden="1" x14ac:dyDescent="0.25">
      <c r="A1245" s="43">
        <v>45108</v>
      </c>
      <c r="B1245" s="37" t="s">
        <v>17</v>
      </c>
      <c r="C1245" s="37" t="s">
        <v>18</v>
      </c>
      <c r="D1245" s="37" t="s">
        <v>19</v>
      </c>
      <c r="E1245" s="37" t="s">
        <v>20</v>
      </c>
      <c r="F1245" s="37">
        <v>169</v>
      </c>
      <c r="G1245" s="37" t="s">
        <v>298</v>
      </c>
      <c r="H1245" s="37" t="s">
        <v>26</v>
      </c>
      <c r="I1245" s="37">
        <v>1</v>
      </c>
      <c r="J1245" s="37">
        <v>0</v>
      </c>
      <c r="K1245" s="37">
        <v>0</v>
      </c>
      <c r="L1245" s="37">
        <v>0</v>
      </c>
      <c r="M1245" s="37">
        <v>0</v>
      </c>
      <c r="N1245" s="37">
        <v>0</v>
      </c>
      <c r="O1245" s="37">
        <v>99.285714285714292</v>
      </c>
      <c r="P1245" s="37">
        <v>81.02074480796918</v>
      </c>
      <c r="Q1245" s="37">
        <v>109.60223418009629</v>
      </c>
      <c r="R1245" s="40" t="str">
        <f t="shared" si="19"/>
        <v>05.10.10.101.АГ_169</v>
      </c>
      <c r="S1245" s="37" t="str">
        <f>VLOOKUP(Таблица1[[#This Row],[ИД]],R$1:S$1136,2,FALSE)</f>
        <v>Диваны, софы, кушетки с деревянным каркасом, трансформируемые в кровати, прочие</v>
      </c>
      <c r="T1245" s="37" t="str">
        <f>VLOOKUP(Таблица1[[#This Row],[ОКЕИ]],'для единиц измирения'!$G$4:$H$1900,2,FALSE)</f>
        <v>штук</v>
      </c>
      <c r="U1245" s="38" t="str">
        <f>LEFT(Таблица1[[#This Row],[ОКПД]],2)</f>
        <v>31</v>
      </c>
    </row>
    <row r="1246" spans="1:21" hidden="1" x14ac:dyDescent="0.25">
      <c r="A1246" s="42">
        <v>45108</v>
      </c>
      <c r="B1246" s="40" t="s">
        <v>17</v>
      </c>
      <c r="C1246" s="40" t="s">
        <v>18</v>
      </c>
      <c r="D1246" s="40" t="s">
        <v>19</v>
      </c>
      <c r="E1246" s="40" t="s">
        <v>20</v>
      </c>
      <c r="F1246" s="40">
        <v>169</v>
      </c>
      <c r="G1246" s="40" t="s">
        <v>298</v>
      </c>
      <c r="H1246" s="40" t="s">
        <v>302</v>
      </c>
      <c r="I1246" s="40">
        <v>1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103.70370370370371</v>
      </c>
      <c r="P1246" s="40">
        <v>128.42563926155256</v>
      </c>
      <c r="Q1246" s="40">
        <v>231.46262659172979</v>
      </c>
      <c r="R1246" s="40" t="str">
        <f t="shared" si="19"/>
        <v>05.10.10.142_169</v>
      </c>
      <c r="S1246" s="40" t="str">
        <f>VLOOKUP(Таблица1[[#This Row],[ИД]],R$1:S$1136,2,FALSE)</f>
        <v xml:space="preserve">Уголь каменный и бурый обогащенный </v>
      </c>
      <c r="T1246" s="40" t="str">
        <f>VLOOKUP(Таблица1[[#This Row],[ОКЕИ]],'для единиц измирения'!$G$4:$H$1900,2,FALSE)</f>
        <v>тыс. тонн</v>
      </c>
      <c r="U1246" s="41" t="str">
        <f>LEFT(Таблица1[[#This Row],[ОКПД]],2)</f>
        <v>05</v>
      </c>
    </row>
    <row r="1247" spans="1:21" hidden="1" x14ac:dyDescent="0.25">
      <c r="A1247" s="43">
        <v>45108</v>
      </c>
      <c r="B1247" s="37" t="s">
        <v>17</v>
      </c>
      <c r="C1247" s="37" t="s">
        <v>18</v>
      </c>
      <c r="D1247" s="37" t="s">
        <v>19</v>
      </c>
      <c r="E1247" s="37" t="s">
        <v>20</v>
      </c>
      <c r="F1247" s="37">
        <v>169</v>
      </c>
      <c r="G1247" s="37" t="s">
        <v>298</v>
      </c>
      <c r="H1247" s="37" t="s">
        <v>35</v>
      </c>
      <c r="I1247" s="37">
        <v>1</v>
      </c>
      <c r="J1247" s="37">
        <v>0</v>
      </c>
      <c r="K1247" s="37">
        <v>0</v>
      </c>
      <c r="L1247" s="37">
        <v>0</v>
      </c>
      <c r="M1247" s="37">
        <v>0</v>
      </c>
      <c r="N1247" s="37">
        <v>0</v>
      </c>
      <c r="O1247" s="37">
        <v>103.70370370370371</v>
      </c>
      <c r="P1247" s="37">
        <v>128.42563926155256</v>
      </c>
      <c r="Q1247" s="37">
        <v>231.46262659172979</v>
      </c>
      <c r="R1247" s="40" t="str">
        <f t="shared" si="19"/>
        <v>05.10.20.002.АГ_169</v>
      </c>
      <c r="S1247" s="37" t="str">
        <f>VLOOKUP(Таблица1[[#This Row],[ИД]],R$1:S$1136,2,FALSE)</f>
        <v>Рыба и филе рыбное холодного копчения</v>
      </c>
      <c r="T1247" s="37" t="str">
        <f>VLOOKUP(Таблица1[[#This Row],[ОКЕИ]],'для единиц измирения'!$G$4:$H$1900,2,FALSE)</f>
        <v>тонн</v>
      </c>
      <c r="U1247" s="38" t="str">
        <f>LEFT(Таблица1[[#This Row],[ОКПД]],2)</f>
        <v>10</v>
      </c>
    </row>
    <row r="1248" spans="1:21" hidden="1" x14ac:dyDescent="0.25">
      <c r="A1248" s="42">
        <v>45108</v>
      </c>
      <c r="B1248" s="40" t="s">
        <v>17</v>
      </c>
      <c r="C1248" s="40" t="s">
        <v>18</v>
      </c>
      <c r="D1248" s="40" t="s">
        <v>19</v>
      </c>
      <c r="E1248" s="40" t="s">
        <v>20</v>
      </c>
      <c r="F1248" s="40">
        <v>169</v>
      </c>
      <c r="G1248" s="40" t="s">
        <v>298</v>
      </c>
      <c r="H1248" s="40" t="s">
        <v>30</v>
      </c>
      <c r="I1248" s="40">
        <v>1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103.70370370370371</v>
      </c>
      <c r="P1248" s="40">
        <v>128.42563926155256</v>
      </c>
      <c r="Q1248" s="40">
        <v>231.46262659172979</v>
      </c>
      <c r="R1248" s="40" t="str">
        <f t="shared" si="19"/>
        <v>05.10.10.140_169</v>
      </c>
      <c r="S1248" s="40" t="str">
        <f>VLOOKUP(Таблица1[[#This Row],[ИД]],R$1:S$1136,2,FALSE)</f>
        <v>Напитки молочные</v>
      </c>
      <c r="T1248" s="40" t="str">
        <f>VLOOKUP(Таблица1[[#This Row],[ОКЕИ]],'для единиц измирения'!$G$4:$H$1900,2,FALSE)</f>
        <v>тонн</v>
      </c>
      <c r="U1248" s="41" t="str">
        <f>LEFT(Таблица1[[#This Row],[ОКПД]],2)</f>
        <v>10</v>
      </c>
    </row>
    <row r="1249" spans="1:21" hidden="1" x14ac:dyDescent="0.25">
      <c r="A1249" s="43">
        <v>45108</v>
      </c>
      <c r="B1249" s="37" t="s">
        <v>17</v>
      </c>
      <c r="C1249" s="37" t="s">
        <v>18</v>
      </c>
      <c r="D1249" s="37" t="s">
        <v>19</v>
      </c>
      <c r="E1249" s="37" t="s">
        <v>20</v>
      </c>
      <c r="F1249" s="37">
        <v>169</v>
      </c>
      <c r="G1249" s="37" t="s">
        <v>298</v>
      </c>
      <c r="H1249" s="37" t="s">
        <v>38</v>
      </c>
      <c r="I1249" s="37">
        <v>1</v>
      </c>
      <c r="J1249" s="37">
        <v>0</v>
      </c>
      <c r="K1249" s="37">
        <v>0</v>
      </c>
      <c r="L1249" s="37">
        <v>0</v>
      </c>
      <c r="M1249" s="37">
        <v>0</v>
      </c>
      <c r="N1249" s="37">
        <v>0</v>
      </c>
      <c r="O1249" s="37">
        <v>126.66666666666667</v>
      </c>
      <c r="P1249" s="37">
        <v>93.596059113300498</v>
      </c>
      <c r="Q1249" s="37">
        <v>256.26822157434401</v>
      </c>
      <c r="R1249" s="40" t="str">
        <f t="shared" si="19"/>
        <v>05.20.10.110_169</v>
      </c>
      <c r="S1249" s="37" t="str">
        <f>VLOOKUP(Таблица1[[#This Row],[ИД]],R$1:S$1136,2,FALSE)</f>
        <v>Кровати деревянные для взрослых</v>
      </c>
      <c r="T1249" s="37" t="str">
        <f>VLOOKUP(Таблица1[[#This Row],[ОКЕИ]],'для единиц измирения'!$G$4:$H$1900,2,FALSE)</f>
        <v>штук</v>
      </c>
      <c r="U1249" s="38" t="str">
        <f>LEFT(Таблица1[[#This Row],[ОКПД]],2)</f>
        <v>31</v>
      </c>
    </row>
    <row r="1250" spans="1:21" hidden="1" x14ac:dyDescent="0.25">
      <c r="A1250" s="42">
        <v>45108</v>
      </c>
      <c r="B1250" s="40" t="s">
        <v>17</v>
      </c>
      <c r="C1250" s="40" t="s">
        <v>18</v>
      </c>
      <c r="D1250" s="40" t="s">
        <v>19</v>
      </c>
      <c r="E1250" s="40" t="s">
        <v>20</v>
      </c>
      <c r="F1250" s="40">
        <v>234</v>
      </c>
      <c r="G1250" s="40" t="s">
        <v>298</v>
      </c>
      <c r="H1250" s="40" t="s">
        <v>336</v>
      </c>
      <c r="I1250" s="40">
        <v>2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55.637001858352264</v>
      </c>
      <c r="P1250" s="40">
        <v>111.78178801078614</v>
      </c>
      <c r="Q1250" s="40">
        <v>127.60202868690071</v>
      </c>
      <c r="R1250" s="40" t="str">
        <f t="shared" si="19"/>
        <v>35.30.11.112_234</v>
      </c>
      <c r="S1250" s="40" t="s">
        <v>4757</v>
      </c>
      <c r="T1250" s="40" t="str">
        <f>VLOOKUP(Таблица1[[#This Row],[ОКЕИ]],'для единиц измирения'!$G$4:$H$1900,2,FALSE)</f>
        <v>тонн</v>
      </c>
      <c r="U1250" s="41" t="str">
        <f>LEFT(Таблица1[[#This Row],[ОКПД]],2)</f>
        <v>10</v>
      </c>
    </row>
    <row r="1251" spans="1:21" hidden="1" x14ac:dyDescent="0.25">
      <c r="A1251" s="43">
        <v>45108</v>
      </c>
      <c r="B1251" s="37" t="s">
        <v>17</v>
      </c>
      <c r="C1251" s="37" t="s">
        <v>18</v>
      </c>
      <c r="D1251" s="37" t="s">
        <v>19</v>
      </c>
      <c r="E1251" s="37" t="s">
        <v>20</v>
      </c>
      <c r="F1251" s="37">
        <v>234</v>
      </c>
      <c r="G1251" s="37" t="s">
        <v>298</v>
      </c>
      <c r="H1251" s="37" t="s">
        <v>289</v>
      </c>
      <c r="I1251" s="37">
        <v>3</v>
      </c>
      <c r="J1251" s="37">
        <v>6.7039999999999997</v>
      </c>
      <c r="K1251" s="37">
        <v>16.338999999999999</v>
      </c>
      <c r="L1251" s="37">
        <v>9.1289999999999996</v>
      </c>
      <c r="M1251" s="37">
        <v>199.846</v>
      </c>
      <c r="N1251" s="37">
        <v>229.96</v>
      </c>
      <c r="O1251" s="37">
        <v>41.030662831262624</v>
      </c>
      <c r="P1251" s="37">
        <v>73.4363018950597</v>
      </c>
      <c r="Q1251" s="37">
        <v>86.904679074621669</v>
      </c>
      <c r="R1251" s="40" t="str">
        <f t="shared" si="19"/>
        <v>35.30.11.111_234</v>
      </c>
      <c r="S1251" s="37" t="e">
        <f>VLOOKUP(Таблица1[[#This Row],[ИД]],R$1:S$1136,2,FALSE)</f>
        <v>#N/A</v>
      </c>
      <c r="T1251" s="37" t="str">
        <f>VLOOKUP(Таблица1[[#This Row],[ОКЕИ]],'для единиц измирения'!$G$4:$H$1900,2,FALSE)</f>
        <v>тонн</v>
      </c>
      <c r="U1251" s="38" t="str">
        <f>LEFT(Таблица1[[#This Row],[ОКПД]],2)</f>
        <v>03</v>
      </c>
    </row>
    <row r="1252" spans="1:21" hidden="1" x14ac:dyDescent="0.25">
      <c r="A1252" s="42">
        <v>45108</v>
      </c>
      <c r="B1252" s="40" t="s">
        <v>17</v>
      </c>
      <c r="C1252" s="40" t="s">
        <v>18</v>
      </c>
      <c r="D1252" s="40" t="s">
        <v>19</v>
      </c>
      <c r="E1252" s="40" t="s">
        <v>20</v>
      </c>
      <c r="F1252" s="40">
        <v>234</v>
      </c>
      <c r="G1252" s="40" t="s">
        <v>298</v>
      </c>
      <c r="H1252" s="40" t="s">
        <v>286</v>
      </c>
      <c r="I1252" s="40">
        <v>5</v>
      </c>
      <c r="J1252" s="40">
        <v>12.093</v>
      </c>
      <c r="K1252" s="40">
        <v>26.024999999999999</v>
      </c>
      <c r="L1252" s="40">
        <v>13.95</v>
      </c>
      <c r="M1252" s="40">
        <v>360.86700000000002</v>
      </c>
      <c r="N1252" s="40">
        <v>356.15</v>
      </c>
      <c r="O1252" s="40">
        <v>46.466858789625363</v>
      </c>
      <c r="P1252" s="40">
        <v>86.688172043010752</v>
      </c>
      <c r="Q1252" s="40">
        <v>101.32444194861715</v>
      </c>
      <c r="R1252" s="40" t="str">
        <f t="shared" si="19"/>
        <v>35.30.11.110_234</v>
      </c>
      <c r="S1252" s="40" t="s">
        <v>1718</v>
      </c>
      <c r="T1252" s="40" t="str">
        <f>VLOOKUP(Таблица1[[#This Row],[ОКЕИ]],'для единиц измирения'!$G$4:$H$1900,2,FALSE)</f>
        <v>тыс.м3</v>
      </c>
      <c r="U1252" s="41" t="str">
        <f>LEFT(Таблица1[[#This Row],[ОКПД]],2)</f>
        <v>08</v>
      </c>
    </row>
    <row r="1253" spans="1:21" hidden="1" x14ac:dyDescent="0.25">
      <c r="A1253" s="43">
        <v>45108</v>
      </c>
      <c r="B1253" s="37" t="s">
        <v>17</v>
      </c>
      <c r="C1253" s="37" t="s">
        <v>18</v>
      </c>
      <c r="D1253" s="37" t="s">
        <v>19</v>
      </c>
      <c r="E1253" s="37" t="s">
        <v>20</v>
      </c>
      <c r="F1253" s="37">
        <v>234</v>
      </c>
      <c r="G1253" s="37" t="s">
        <v>298</v>
      </c>
      <c r="H1253" s="37" t="s">
        <v>294</v>
      </c>
      <c r="I1253" s="37">
        <v>1</v>
      </c>
      <c r="J1253" s="37">
        <v>0</v>
      </c>
      <c r="K1253" s="37">
        <v>0</v>
      </c>
      <c r="L1253" s="37">
        <v>0</v>
      </c>
      <c r="M1253" s="37">
        <v>0</v>
      </c>
      <c r="N1253" s="37">
        <v>0</v>
      </c>
      <c r="O1253" s="37">
        <v>87.878787878787875</v>
      </c>
      <c r="P1253" s="37">
        <v>60.416666666666664</v>
      </c>
      <c r="Q1253" s="37">
        <v>85.834854014598534</v>
      </c>
      <c r="R1253" s="40" t="str">
        <f t="shared" si="19"/>
        <v>35.30.11.130_234</v>
      </c>
      <c r="S1253" s="37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253" s="37" t="str">
        <f>VLOOKUP(Таблица1[[#This Row],[ОКЕИ]],'для единиц измирения'!$G$4:$H$1900,2,FALSE)</f>
        <v>тыс.усл. банок</v>
      </c>
      <c r="U1253" s="38" t="str">
        <f>LEFT(Таблица1[[#This Row],[ОКПД]],2)</f>
        <v>10</v>
      </c>
    </row>
    <row r="1254" spans="1:21" hidden="1" x14ac:dyDescent="0.25">
      <c r="A1254" s="42">
        <v>45108</v>
      </c>
      <c r="B1254" s="40" t="s">
        <v>17</v>
      </c>
      <c r="C1254" s="40" t="s">
        <v>18</v>
      </c>
      <c r="D1254" s="40" t="s">
        <v>19</v>
      </c>
      <c r="E1254" s="40" t="s">
        <v>20</v>
      </c>
      <c r="F1254" s="40">
        <v>234</v>
      </c>
      <c r="G1254" s="40" t="s">
        <v>298</v>
      </c>
      <c r="H1254" s="40" t="s">
        <v>282</v>
      </c>
      <c r="I1254" s="40">
        <v>25</v>
      </c>
      <c r="J1254" s="40">
        <v>24.5</v>
      </c>
      <c r="K1254" s="40">
        <v>48.917000000000002</v>
      </c>
      <c r="L1254" s="40">
        <v>25.085000000000001</v>
      </c>
      <c r="M1254" s="40">
        <v>665.08799999999997</v>
      </c>
      <c r="N1254" s="40">
        <v>632.06200000000001</v>
      </c>
      <c r="O1254" s="40">
        <v>50.084837582026701</v>
      </c>
      <c r="P1254" s="40">
        <v>97.667929041259711</v>
      </c>
      <c r="Q1254" s="40">
        <v>105.22512032047489</v>
      </c>
      <c r="R1254" s="40" t="str">
        <f t="shared" si="19"/>
        <v>35.30.11_234</v>
      </c>
      <c r="S1254" s="40" t="str">
        <f>VLOOKUP(Таблица1[[#This Row],[ИД]],R$1:S$1136,2,FALSE)</f>
        <v>Продукты кисломолочные (кроме сметаны)</v>
      </c>
      <c r="T1254" s="40" t="str">
        <f>VLOOKUP(Таблица1[[#This Row],[ОКЕИ]],'для единиц измирения'!$G$4:$H$1900,2,FALSE)</f>
        <v>тонн</v>
      </c>
      <c r="U1254" s="41" t="str">
        <f>LEFT(Таблица1[[#This Row],[ОКПД]],2)</f>
        <v>10</v>
      </c>
    </row>
    <row r="1255" spans="1:21" hidden="1" x14ac:dyDescent="0.25">
      <c r="A1255" s="43">
        <v>45108</v>
      </c>
      <c r="B1255" s="37" t="s">
        <v>17</v>
      </c>
      <c r="C1255" s="37" t="s">
        <v>18</v>
      </c>
      <c r="D1255" s="37" t="s">
        <v>19</v>
      </c>
      <c r="E1255" s="37" t="s">
        <v>20</v>
      </c>
      <c r="F1255" s="37">
        <v>234</v>
      </c>
      <c r="G1255" s="37" t="s">
        <v>298</v>
      </c>
      <c r="H1255" s="37" t="s">
        <v>291</v>
      </c>
      <c r="I1255" s="37">
        <v>19</v>
      </c>
      <c r="J1255" s="37">
        <v>12.262</v>
      </c>
      <c r="K1255" s="37">
        <v>22.727</v>
      </c>
      <c r="L1255" s="37">
        <v>10.895</v>
      </c>
      <c r="M1255" s="37">
        <v>300.45800000000003</v>
      </c>
      <c r="N1255" s="37">
        <v>271.52800000000002</v>
      </c>
      <c r="O1255" s="37">
        <v>53.953447441369299</v>
      </c>
      <c r="P1255" s="37">
        <v>112.54703992657183</v>
      </c>
      <c r="Q1255" s="37">
        <v>110.65451813440971</v>
      </c>
      <c r="R1255" s="40" t="str">
        <f t="shared" si="19"/>
        <v>35.30.11.120_234</v>
      </c>
      <c r="S1255" s="37" t="str">
        <f>VLOOKUP(Таблица1[[#This Row],[ИД]],R$1:S$1136,2,FALSE)</f>
        <v>Булочные изделия недлительного хранения</v>
      </c>
      <c r="T1255" s="37" t="str">
        <f>VLOOKUP(Таблица1[[#This Row],[ОКЕИ]],'для единиц измирения'!$G$4:$H$1900,2,FALSE)</f>
        <v>тонн</v>
      </c>
      <c r="U1255" s="38" t="str">
        <f>LEFT(Таблица1[[#This Row],[ОКПД]],2)</f>
        <v>10</v>
      </c>
    </row>
    <row r="1256" spans="1:21" hidden="1" x14ac:dyDescent="0.25">
      <c r="A1256" s="42">
        <v>45108</v>
      </c>
      <c r="B1256" s="40" t="s">
        <v>17</v>
      </c>
      <c r="C1256" s="40" t="s">
        <v>18</v>
      </c>
      <c r="D1256" s="40" t="s">
        <v>19</v>
      </c>
      <c r="E1256" s="40" t="s">
        <v>20</v>
      </c>
      <c r="F1256" s="40">
        <v>247</v>
      </c>
      <c r="G1256" s="40" t="s">
        <v>298</v>
      </c>
      <c r="H1256" s="40" t="s">
        <v>268</v>
      </c>
      <c r="I1256" s="40">
        <v>22</v>
      </c>
      <c r="J1256" s="40">
        <v>56.127000000000002</v>
      </c>
      <c r="K1256" s="40">
        <v>57.204999999999998</v>
      </c>
      <c r="L1256" s="40">
        <v>59.932000000000002</v>
      </c>
      <c r="M1256" s="40">
        <v>531.48800000000006</v>
      </c>
      <c r="N1256" s="40">
        <v>492.72899999999998</v>
      </c>
      <c r="O1256" s="40">
        <v>98.115549340092656</v>
      </c>
      <c r="P1256" s="40">
        <v>93.651137956350524</v>
      </c>
      <c r="Q1256" s="40">
        <v>107.86619013697184</v>
      </c>
      <c r="R1256" s="40" t="str">
        <f t="shared" si="19"/>
        <v>35.11.10.110_247</v>
      </c>
      <c r="S1256" s="40" t="str">
        <f>VLOOKUP(Таблица1[[#This Row],[ИД]],R$1:S$1136,2,FALSE)</f>
        <v>Блюда обеденные вторые мясосодержащие консервированные</v>
      </c>
      <c r="T1256" s="40" t="str">
        <f>VLOOKUP(Таблица1[[#This Row],[ОКЕИ]],'для единиц измирения'!$G$4:$H$1900,2,FALSE)</f>
        <v>тыс.усл. банок</v>
      </c>
      <c r="U1256" s="41" t="str">
        <f>LEFT(Таблица1[[#This Row],[ОКПД]],2)</f>
        <v>10</v>
      </c>
    </row>
    <row r="1257" spans="1:21" hidden="1" x14ac:dyDescent="0.25">
      <c r="A1257" s="43">
        <v>45108</v>
      </c>
      <c r="B1257" s="37" t="s">
        <v>17</v>
      </c>
      <c r="C1257" s="37" t="s">
        <v>18</v>
      </c>
      <c r="D1257" s="37" t="s">
        <v>19</v>
      </c>
      <c r="E1257" s="37" t="s">
        <v>20</v>
      </c>
      <c r="F1257" s="37">
        <v>247</v>
      </c>
      <c r="G1257" s="37" t="s">
        <v>298</v>
      </c>
      <c r="H1257" s="37" t="s">
        <v>275</v>
      </c>
      <c r="I1257" s="37">
        <v>1</v>
      </c>
      <c r="J1257" s="37">
        <v>0</v>
      </c>
      <c r="K1257" s="37">
        <v>0</v>
      </c>
      <c r="L1257" s="37">
        <v>0</v>
      </c>
      <c r="M1257" s="37">
        <v>0</v>
      </c>
      <c r="N1257" s="37">
        <v>0</v>
      </c>
      <c r="O1257" s="37">
        <v>214.63414634146341</v>
      </c>
      <c r="P1257" s="37">
        <v>90.721649484536087</v>
      </c>
      <c r="Q1257" s="37">
        <v>81.713344316309716</v>
      </c>
      <c r="R1257" s="40" t="str">
        <f t="shared" si="19"/>
        <v>35.11.10.140_247</v>
      </c>
      <c r="S1257" s="37" t="str">
        <f>VLOOKUP(Таблица1[[#This Row],[ИД]],R$1:S$1136,2,FALSE)</f>
        <v>Рыба сушеная</v>
      </c>
      <c r="T1257" s="37" t="str">
        <f>VLOOKUP(Таблица1[[#This Row],[ОКЕИ]],'для единиц измирения'!$G$4:$H$1900,2,FALSE)</f>
        <v>тонн</v>
      </c>
      <c r="U1257" s="38" t="str">
        <f>LEFT(Таблица1[[#This Row],[ОКПД]],2)</f>
        <v>10</v>
      </c>
    </row>
    <row r="1258" spans="1:21" hidden="1" x14ac:dyDescent="0.25">
      <c r="A1258" s="42">
        <v>45108</v>
      </c>
      <c r="B1258" s="40" t="s">
        <v>17</v>
      </c>
      <c r="C1258" s="40" t="s">
        <v>18</v>
      </c>
      <c r="D1258" s="40" t="s">
        <v>19</v>
      </c>
      <c r="E1258" s="40" t="s">
        <v>20</v>
      </c>
      <c r="F1258" s="40">
        <v>247</v>
      </c>
      <c r="G1258" s="40" t="s">
        <v>298</v>
      </c>
      <c r="H1258" s="40" t="s">
        <v>334</v>
      </c>
      <c r="I1258" s="40">
        <v>2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100.91192271229289</v>
      </c>
      <c r="P1258" s="40">
        <v>96.749480609418285</v>
      </c>
      <c r="Q1258" s="40">
        <v>127.36488594655003</v>
      </c>
      <c r="R1258" s="40" t="str">
        <f t="shared" si="19"/>
        <v>35.11.10.115_247</v>
      </c>
      <c r="S1258" s="40" t="str">
        <f>VLOOKUP(Таблица1[[#This Row],[ИД]],R$1:S$1136,2,FALSE)</f>
        <v>Электроэнергия, произведенная солнечными электростанциями</v>
      </c>
      <c r="T1258" s="40" t="str">
        <f>VLOOKUP(Таблица1[[#This Row],[ОКЕИ]],'для единиц измирения'!$G$4:$H$1900,2,FALSE)</f>
        <v>млн. кВт. ч</v>
      </c>
      <c r="U1258" s="41" t="str">
        <f>LEFT(Таблица1[[#This Row],[ОКПД]],2)</f>
        <v>35</v>
      </c>
    </row>
    <row r="1259" spans="1:21" hidden="1" x14ac:dyDescent="0.25">
      <c r="A1259" s="43">
        <v>45108</v>
      </c>
      <c r="B1259" s="37" t="s">
        <v>17</v>
      </c>
      <c r="C1259" s="37" t="s">
        <v>18</v>
      </c>
      <c r="D1259" s="37" t="s">
        <v>19</v>
      </c>
      <c r="E1259" s="37" t="s">
        <v>20</v>
      </c>
      <c r="F1259" s="37">
        <v>247</v>
      </c>
      <c r="G1259" s="37" t="s">
        <v>298</v>
      </c>
      <c r="H1259" s="37" t="s">
        <v>277</v>
      </c>
      <c r="I1259" s="37"/>
      <c r="J1259" s="37"/>
      <c r="K1259" s="37"/>
      <c r="L1259" s="37">
        <v>3.5999999999999997E-2</v>
      </c>
      <c r="M1259" s="37"/>
      <c r="N1259" s="37">
        <v>0.33300000000000002</v>
      </c>
      <c r="O1259" s="37"/>
      <c r="P1259" s="37">
        <v>0</v>
      </c>
      <c r="Q1259" s="37">
        <v>0</v>
      </c>
      <c r="R1259" s="40" t="str">
        <f t="shared" si="19"/>
        <v>35.11.10.141_247</v>
      </c>
      <c r="S1259" s="37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259" s="37" t="str">
        <f>VLOOKUP(Таблица1[[#This Row],[ОКЕИ]],'для единиц измирения'!$G$4:$H$1900,2,FALSE)</f>
        <v>тыс.руб</v>
      </c>
      <c r="U1259" s="38" t="str">
        <f>LEFT(Таблица1[[#This Row],[ОКПД]],2)</f>
        <v>20</v>
      </c>
    </row>
    <row r="1260" spans="1:21" hidden="1" x14ac:dyDescent="0.25">
      <c r="A1260" s="42">
        <v>45108</v>
      </c>
      <c r="B1260" s="40" t="s">
        <v>17</v>
      </c>
      <c r="C1260" s="40" t="s">
        <v>18</v>
      </c>
      <c r="D1260" s="40" t="s">
        <v>19</v>
      </c>
      <c r="E1260" s="40" t="s">
        <v>20</v>
      </c>
      <c r="F1260" s="40">
        <v>247</v>
      </c>
      <c r="G1260" s="40" t="s">
        <v>298</v>
      </c>
      <c r="H1260" s="40" t="s">
        <v>271</v>
      </c>
      <c r="I1260" s="40">
        <v>3</v>
      </c>
      <c r="J1260" s="40">
        <v>15.081</v>
      </c>
      <c r="K1260" s="40">
        <v>15.846</v>
      </c>
      <c r="L1260" s="40">
        <v>14.914</v>
      </c>
      <c r="M1260" s="40">
        <v>153.59899999999999</v>
      </c>
      <c r="N1260" s="40">
        <v>154.62700000000001</v>
      </c>
      <c r="O1260" s="40">
        <v>95.172283226050737</v>
      </c>
      <c r="P1260" s="40">
        <v>101.11975325197801</v>
      </c>
      <c r="Q1260" s="40">
        <v>99.33517432272501</v>
      </c>
      <c r="R1260" s="40" t="str">
        <f t="shared" si="19"/>
        <v>35.11.10.112_247</v>
      </c>
      <c r="S1260" s="40" t="str">
        <f>VLOOKUP(Таблица1[[#This Row],[ИД]],R$1:S$1136,2,FALSE)</f>
        <v>Плодоовощные консервы</v>
      </c>
      <c r="T1260" s="40" t="str">
        <f>VLOOKUP(Таблица1[[#This Row],[ОКЕИ]],'для единиц измирения'!$G$4:$H$1900,2,FALSE)</f>
        <v>тыс.усл. банок</v>
      </c>
      <c r="U1260" s="41" t="str">
        <f>LEFT(Таблица1[[#This Row],[ОКПД]],2)</f>
        <v>10</v>
      </c>
    </row>
    <row r="1261" spans="1:21" hidden="1" x14ac:dyDescent="0.25">
      <c r="A1261" s="43">
        <v>45108</v>
      </c>
      <c r="B1261" s="37" t="s">
        <v>17</v>
      </c>
      <c r="C1261" s="37" t="s">
        <v>18</v>
      </c>
      <c r="D1261" s="37" t="s">
        <v>19</v>
      </c>
      <c r="E1261" s="37" t="s">
        <v>20</v>
      </c>
      <c r="F1261" s="37">
        <v>247</v>
      </c>
      <c r="G1261" s="37" t="s">
        <v>298</v>
      </c>
      <c r="H1261" s="37" t="s">
        <v>279</v>
      </c>
      <c r="I1261" s="37">
        <v>1</v>
      </c>
      <c r="J1261" s="37">
        <v>0</v>
      </c>
      <c r="K1261" s="37">
        <v>0</v>
      </c>
      <c r="L1261" s="37">
        <v>0</v>
      </c>
      <c r="M1261" s="37">
        <v>0</v>
      </c>
      <c r="N1261" s="37">
        <v>0</v>
      </c>
      <c r="O1261" s="37">
        <v>214.63414634146341</v>
      </c>
      <c r="P1261" s="37">
        <v>100</v>
      </c>
      <c r="Q1261" s="37">
        <v>100</v>
      </c>
      <c r="R1261" s="40" t="str">
        <f t="shared" si="19"/>
        <v>35.11.10.142_247</v>
      </c>
      <c r="S1261" s="37" t="str">
        <f>VLOOKUP(Таблица1[[#This Row],[ИД]],R$1:S$1136,2,FALSE)</f>
        <v>Консервы рыбные в масле</v>
      </c>
      <c r="T1261" s="37" t="str">
        <f>VLOOKUP(Таблица1[[#This Row],[ОКЕИ]],'для единиц измирения'!$G$4:$H$1900,2,FALSE)</f>
        <v>тонн</v>
      </c>
      <c r="U1261" s="38" t="str">
        <f>LEFT(Таблица1[[#This Row],[ОКПД]],2)</f>
        <v>10</v>
      </c>
    </row>
    <row r="1262" spans="1:21" hidden="1" x14ac:dyDescent="0.25">
      <c r="A1262" s="42">
        <v>45108</v>
      </c>
      <c r="B1262" s="40" t="s">
        <v>17</v>
      </c>
      <c r="C1262" s="40" t="s">
        <v>18</v>
      </c>
      <c r="D1262" s="40" t="s">
        <v>19</v>
      </c>
      <c r="E1262" s="40" t="s">
        <v>20</v>
      </c>
      <c r="F1262" s="40">
        <v>247</v>
      </c>
      <c r="G1262" s="40" t="s">
        <v>298</v>
      </c>
      <c r="H1262" s="40" t="s">
        <v>262</v>
      </c>
      <c r="I1262" s="40">
        <v>23</v>
      </c>
      <c r="J1262" s="40">
        <v>56.478999999999999</v>
      </c>
      <c r="K1262" s="40">
        <v>57.369</v>
      </c>
      <c r="L1262" s="40">
        <v>60.32</v>
      </c>
      <c r="M1262" s="40">
        <v>532.976</v>
      </c>
      <c r="N1262" s="40">
        <v>494.55</v>
      </c>
      <c r="O1262" s="40">
        <v>98.448639509142566</v>
      </c>
      <c r="P1262" s="40">
        <v>93.632294429708224</v>
      </c>
      <c r="Q1262" s="40">
        <v>107.76989182084723</v>
      </c>
      <c r="R1262" s="40" t="str">
        <f t="shared" si="19"/>
        <v>35.11.10_247</v>
      </c>
      <c r="S1262" s="40" t="str">
        <f>VLOOKUP(Таблица1[[#This Row],[ИД]],R$1:S$1136,2,FALSE)</f>
        <v>Газ горючий природный (газ естественный)</v>
      </c>
      <c r="T1262" s="40" t="str">
        <f>VLOOKUP(Таблица1[[#This Row],[ОКЕИ]],'для единиц измирения'!$G$4:$H$1900,2,FALSE)</f>
        <v>млн.м3</v>
      </c>
      <c r="U1262" s="41" t="str">
        <f>LEFT(Таблица1[[#This Row],[ОКПД]],2)</f>
        <v>06</v>
      </c>
    </row>
    <row r="1263" spans="1:21" hidden="1" x14ac:dyDescent="0.25">
      <c r="A1263" s="43">
        <v>45108</v>
      </c>
      <c r="B1263" s="37" t="s">
        <v>17</v>
      </c>
      <c r="C1263" s="37" t="s">
        <v>18</v>
      </c>
      <c r="D1263" s="37" t="s">
        <v>19</v>
      </c>
      <c r="E1263" s="37" t="s">
        <v>20</v>
      </c>
      <c r="F1263" s="37">
        <v>247</v>
      </c>
      <c r="G1263" s="37" t="s">
        <v>298</v>
      </c>
      <c r="H1263" s="37" t="s">
        <v>266</v>
      </c>
      <c r="I1263" s="37">
        <v>20</v>
      </c>
      <c r="J1263" s="37">
        <v>33.774000000000001</v>
      </c>
      <c r="K1263" s="37">
        <v>35.054000000000002</v>
      </c>
      <c r="L1263" s="37">
        <v>36.828000000000003</v>
      </c>
      <c r="M1263" s="37">
        <v>306.97300000000001</v>
      </c>
      <c r="N1263" s="37">
        <v>316.452</v>
      </c>
      <c r="O1263" s="37">
        <v>96.348490899754665</v>
      </c>
      <c r="P1263" s="37">
        <v>91.707396546106224</v>
      </c>
      <c r="Q1263" s="37">
        <v>97.004601013739844</v>
      </c>
      <c r="R1263" s="40" t="str">
        <f t="shared" si="19"/>
        <v>35.11.10.001.АГ_247</v>
      </c>
      <c r="S1263" s="37" t="s">
        <v>4742</v>
      </c>
      <c r="T1263" s="37" t="str">
        <f>VLOOKUP(Таблица1[[#This Row],[ОКЕИ]],'для единиц измирения'!$G$4:$H$1900,2,FALSE)</f>
        <v>тонн</v>
      </c>
      <c r="U1263" s="38" t="str">
        <f>LEFT(Таблица1[[#This Row],[ОКПД]],2)</f>
        <v>10</v>
      </c>
    </row>
    <row r="1264" spans="1:21" hidden="1" x14ac:dyDescent="0.25">
      <c r="A1264" s="42">
        <v>45108</v>
      </c>
      <c r="B1264" s="40" t="s">
        <v>17</v>
      </c>
      <c r="C1264" s="40" t="s">
        <v>18</v>
      </c>
      <c r="D1264" s="40" t="s">
        <v>19</v>
      </c>
      <c r="E1264" s="40" t="s">
        <v>20</v>
      </c>
      <c r="F1264" s="40">
        <v>247</v>
      </c>
      <c r="G1264" s="40" t="s">
        <v>298</v>
      </c>
      <c r="H1264" s="40" t="s">
        <v>273</v>
      </c>
      <c r="I1264" s="40">
        <v>17</v>
      </c>
      <c r="J1264" s="40">
        <v>18.693000000000001</v>
      </c>
      <c r="K1264" s="40">
        <v>19.207999999999998</v>
      </c>
      <c r="L1264" s="40">
        <v>21.914000000000001</v>
      </c>
      <c r="M1264" s="40">
        <v>153.374</v>
      </c>
      <c r="N1264" s="40">
        <v>161.82499999999999</v>
      </c>
      <c r="O1264" s="40">
        <v>97.318825489379421</v>
      </c>
      <c r="P1264" s="40">
        <v>85.301633658848232</v>
      </c>
      <c r="Q1264" s="40">
        <v>94.777691951181836</v>
      </c>
      <c r="R1264" s="40" t="str">
        <f t="shared" si="19"/>
        <v>35.11.10.114_247</v>
      </c>
      <c r="S1264" s="40" t="str">
        <f>VLOOKUP(Таблица1[[#This Row],[ИД]],R$1:S$1136,2,FALSE)</f>
        <v>Консервы рыбные в масле</v>
      </c>
      <c r="T1264" s="40" t="str">
        <f>VLOOKUP(Таблица1[[#This Row],[ОКЕИ]],'для единиц измирения'!$G$4:$H$1900,2,FALSE)</f>
        <v>тыс.усл. банок</v>
      </c>
      <c r="U1264" s="41" t="str">
        <f>LEFT(Таблица1[[#This Row],[ОКПД]],2)</f>
        <v>10</v>
      </c>
    </row>
    <row r="1265" spans="1:21" hidden="1" x14ac:dyDescent="0.25">
      <c r="A1265" s="43">
        <v>45108</v>
      </c>
      <c r="B1265" s="37" t="s">
        <v>17</v>
      </c>
      <c r="C1265" s="37" t="s">
        <v>18</v>
      </c>
      <c r="D1265" s="37" t="s">
        <v>19</v>
      </c>
      <c r="E1265" s="37" t="s">
        <v>20</v>
      </c>
      <c r="F1265" s="37">
        <v>384</v>
      </c>
      <c r="G1265" s="37" t="s">
        <v>298</v>
      </c>
      <c r="H1265" s="37" t="s">
        <v>235</v>
      </c>
      <c r="I1265" s="37">
        <v>6</v>
      </c>
      <c r="J1265" s="37">
        <v>135</v>
      </c>
      <c r="K1265" s="37">
        <v>176.6</v>
      </c>
      <c r="L1265" s="37">
        <v>161.6</v>
      </c>
      <c r="M1265" s="37">
        <v>1563.1</v>
      </c>
      <c r="N1265" s="37">
        <v>1506.3</v>
      </c>
      <c r="O1265" s="37">
        <v>76.443941109852773</v>
      </c>
      <c r="P1265" s="37">
        <v>83.539603960396036</v>
      </c>
      <c r="Q1265" s="37">
        <v>103.77082918409347</v>
      </c>
      <c r="R1265" s="40" t="str">
        <f t="shared" si="19"/>
        <v>18.1_384</v>
      </c>
      <c r="S1265" s="37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265" s="37" t="str">
        <f>VLOOKUP(Таблица1[[#This Row],[ОКЕИ]],'для единиц измирения'!$G$4:$H$1900,2,FALSE)</f>
        <v>тыс.усл. банок</v>
      </c>
      <c r="U1265" s="38" t="str">
        <f>LEFT(Таблица1[[#This Row],[ОКПД]],2)</f>
        <v>10</v>
      </c>
    </row>
    <row r="1266" spans="1:21" hidden="1" x14ac:dyDescent="0.25">
      <c r="A1266" s="42">
        <v>45108</v>
      </c>
      <c r="B1266" s="40" t="s">
        <v>17</v>
      </c>
      <c r="C1266" s="40" t="s">
        <v>18</v>
      </c>
      <c r="D1266" s="40" t="s">
        <v>19</v>
      </c>
      <c r="E1266" s="40" t="s">
        <v>20</v>
      </c>
      <c r="F1266" s="40">
        <v>384</v>
      </c>
      <c r="G1266" s="40" t="s">
        <v>298</v>
      </c>
      <c r="H1266" s="40" t="s">
        <v>9074</v>
      </c>
      <c r="I1266" s="40">
        <v>1</v>
      </c>
      <c r="J1266" s="40">
        <v>0</v>
      </c>
      <c r="K1266" s="40">
        <v>0</v>
      </c>
      <c r="L1266" s="40">
        <v>0</v>
      </c>
      <c r="M1266" s="40">
        <v>0</v>
      </c>
      <c r="N1266" s="40">
        <v>0</v>
      </c>
      <c r="O1266" s="40">
        <v>46.666666666666664</v>
      </c>
      <c r="P1266" s="40">
        <v>100</v>
      </c>
      <c r="Q1266" s="40">
        <v>100</v>
      </c>
      <c r="R1266" s="40" t="str">
        <f t="shared" si="19"/>
        <v>31.01.12_384</v>
      </c>
      <c r="S1266" s="40" t="str">
        <f>VLOOKUP(Таблица1[[#This Row],[ИД]],R$1:S$1136,2,FALSE)</f>
        <v>Продукты пищевые готовые и блюда</v>
      </c>
      <c r="T1266" s="40" t="str">
        <f>VLOOKUP(Таблица1[[#This Row],[ОКЕИ]],'для единиц измирения'!$G$4:$H$1900,2,FALSE)</f>
        <v>тонн</v>
      </c>
      <c r="U1266" s="41" t="str">
        <f>LEFT(Таблица1[[#This Row],[ОКПД]],2)</f>
        <v>10</v>
      </c>
    </row>
    <row r="1267" spans="1:21" hidden="1" x14ac:dyDescent="0.25">
      <c r="A1267" s="43">
        <v>45108</v>
      </c>
      <c r="B1267" s="37" t="s">
        <v>17</v>
      </c>
      <c r="C1267" s="37" t="s">
        <v>18</v>
      </c>
      <c r="D1267" s="37" t="s">
        <v>19</v>
      </c>
      <c r="E1267" s="37" t="s">
        <v>20</v>
      </c>
      <c r="F1267" s="37">
        <v>384</v>
      </c>
      <c r="G1267" s="37" t="s">
        <v>298</v>
      </c>
      <c r="H1267" s="37" t="s">
        <v>353</v>
      </c>
      <c r="I1267" s="37">
        <v>3</v>
      </c>
      <c r="J1267" s="37">
        <v>259.89999999999998</v>
      </c>
      <c r="K1267" s="37">
        <v>209.1</v>
      </c>
      <c r="L1267" s="37">
        <v>411.3</v>
      </c>
      <c r="M1267" s="37">
        <v>1188.0999999999999</v>
      </c>
      <c r="N1267" s="37">
        <v>1775.8</v>
      </c>
      <c r="O1267" s="37">
        <v>124.29459588713534</v>
      </c>
      <c r="P1267" s="37">
        <v>63.189885728178943</v>
      </c>
      <c r="Q1267" s="37">
        <v>66.905056875774292</v>
      </c>
      <c r="R1267" s="40" t="str">
        <f t="shared" si="19"/>
        <v>17.23.13_384</v>
      </c>
      <c r="S1267" s="37" t="str">
        <f>VLOOKUP(Таблица1[[#This Row],[ИД]],R$1:S$1136,2,FALSE)</f>
        <v>Услуги полиграфические и услуги, связанные с печатанием</v>
      </c>
      <c r="T1267" s="37" t="str">
        <f>VLOOKUP(Таблица1[[#This Row],[ОКЕИ]],'для единиц измирения'!$G$4:$H$1900,2,FALSE)</f>
        <v>тыс.руб</v>
      </c>
      <c r="U1267" s="38" t="str">
        <f>LEFT(Таблица1[[#This Row],[ОКПД]],2)</f>
        <v>18</v>
      </c>
    </row>
    <row r="1268" spans="1:21" hidden="1" x14ac:dyDescent="0.25">
      <c r="A1268" s="42">
        <v>45108</v>
      </c>
      <c r="B1268" s="40" t="s">
        <v>17</v>
      </c>
      <c r="C1268" s="40" t="s">
        <v>18</v>
      </c>
      <c r="D1268" s="40" t="s">
        <v>19</v>
      </c>
      <c r="E1268" s="40" t="s">
        <v>20</v>
      </c>
      <c r="F1268" s="40">
        <v>384</v>
      </c>
      <c r="G1268" s="40" t="s">
        <v>298</v>
      </c>
      <c r="H1268" s="40" t="s">
        <v>343</v>
      </c>
      <c r="I1268" s="40"/>
      <c r="J1268" s="40"/>
      <c r="K1268" s="40"/>
      <c r="L1268" s="40" t="s">
        <v>9680</v>
      </c>
      <c r="M1268" s="40">
        <v>262</v>
      </c>
      <c r="N1268" s="40">
        <v>262</v>
      </c>
      <c r="O1268" s="40"/>
      <c r="P1268" s="40" t="s">
        <v>9680</v>
      </c>
      <c r="Q1268" s="40">
        <v>100</v>
      </c>
      <c r="R1268" s="40" t="str">
        <f t="shared" si="19"/>
        <v>31.02.10_384</v>
      </c>
      <c r="S1268" s="40" t="str">
        <f>VLOOKUP(Таблица1[[#This Row],[ИД]],R$1:S$1136,2,FALSE)</f>
        <v>Пар и горячая вода</v>
      </c>
      <c r="T1268" s="40" t="str">
        <f>VLOOKUP(Таблица1[[#This Row],[ОКЕИ]],'для единиц измирения'!$G$4:$H$1900,2,FALSE)</f>
        <v>тыс. Гкал</v>
      </c>
      <c r="U1268" s="41" t="str">
        <f>LEFT(Таблица1[[#This Row],[ОКПД]],2)</f>
        <v>35</v>
      </c>
    </row>
    <row r="1269" spans="1:21" hidden="1" x14ac:dyDescent="0.25">
      <c r="A1269" s="43">
        <v>45108</v>
      </c>
      <c r="B1269" s="37" t="s">
        <v>17</v>
      </c>
      <c r="C1269" s="37" t="s">
        <v>18</v>
      </c>
      <c r="D1269" s="37" t="s">
        <v>19</v>
      </c>
      <c r="E1269" s="37" t="s">
        <v>20</v>
      </c>
      <c r="F1269" s="37">
        <v>384</v>
      </c>
      <c r="G1269" s="37" t="s">
        <v>298</v>
      </c>
      <c r="H1269" s="37" t="s">
        <v>408</v>
      </c>
      <c r="I1269" s="37">
        <v>1</v>
      </c>
      <c r="J1269" s="37">
        <v>0</v>
      </c>
      <c r="K1269" s="37">
        <v>0</v>
      </c>
      <c r="L1269" s="37">
        <v>0</v>
      </c>
      <c r="M1269" s="37">
        <v>0</v>
      </c>
      <c r="N1269" s="37">
        <v>0</v>
      </c>
      <c r="O1269" s="37">
        <v>100</v>
      </c>
      <c r="P1269" s="37">
        <v>100</v>
      </c>
      <c r="Q1269" s="37">
        <v>100</v>
      </c>
      <c r="R1269" s="40" t="str">
        <f t="shared" si="19"/>
        <v>32.99.56_384</v>
      </c>
      <c r="S1269" s="37" t="str">
        <f>VLOOKUP(Таблица1[[#This Row],[ИД]],R$1:S$1136,2,FALSE)</f>
        <v>Кровати деревянные</v>
      </c>
      <c r="T1269" s="37" t="str">
        <f>VLOOKUP(Таблица1[[#This Row],[ОКЕИ]],'для единиц измирения'!$G$4:$H$1900,2,FALSE)</f>
        <v>штук</v>
      </c>
      <c r="U1269" s="38" t="str">
        <f>LEFT(Таблица1[[#This Row],[ОКПД]],2)</f>
        <v>31</v>
      </c>
    </row>
    <row r="1270" spans="1:21" hidden="1" x14ac:dyDescent="0.25">
      <c r="A1270" s="42">
        <v>45108</v>
      </c>
      <c r="B1270" s="40" t="s">
        <v>17</v>
      </c>
      <c r="C1270" s="40" t="s">
        <v>18</v>
      </c>
      <c r="D1270" s="40" t="s">
        <v>19</v>
      </c>
      <c r="E1270" s="40" t="s">
        <v>20</v>
      </c>
      <c r="F1270" s="40">
        <v>384</v>
      </c>
      <c r="G1270" s="40" t="s">
        <v>298</v>
      </c>
      <c r="H1270" s="40" t="s">
        <v>252</v>
      </c>
      <c r="I1270" s="40">
        <v>1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2.08955223880597</v>
      </c>
      <c r="P1270" s="40">
        <v>100</v>
      </c>
      <c r="Q1270" s="40">
        <v>100</v>
      </c>
      <c r="R1270" s="40" t="str">
        <f t="shared" si="19"/>
        <v>31.0_384</v>
      </c>
      <c r="S1270" s="40" t="str">
        <f>VLOOKUP(Таблица1[[#This Row],[ИД]],R$1:S$1136,2,FALSE)</f>
        <v>Рыба соленая или в рассоле</v>
      </c>
      <c r="T1270" s="40" t="str">
        <f>VLOOKUP(Таблица1[[#This Row],[ОКЕИ]],'для единиц измирения'!$G$4:$H$1900,2,FALSE)</f>
        <v>тонн</v>
      </c>
      <c r="U1270" s="41" t="str">
        <f>LEFT(Таблица1[[#This Row],[ОКПД]],2)</f>
        <v>10</v>
      </c>
    </row>
    <row r="1271" spans="1:21" hidden="1" x14ac:dyDescent="0.25">
      <c r="A1271" s="43">
        <v>45108</v>
      </c>
      <c r="B1271" s="37" t="s">
        <v>17</v>
      </c>
      <c r="C1271" s="37" t="s">
        <v>18</v>
      </c>
      <c r="D1271" s="37" t="s">
        <v>19</v>
      </c>
      <c r="E1271" s="37" t="s">
        <v>20</v>
      </c>
      <c r="F1271" s="37">
        <v>384</v>
      </c>
      <c r="G1271" s="37" t="s">
        <v>298</v>
      </c>
      <c r="H1271" s="37" t="s">
        <v>364</v>
      </c>
      <c r="I1271" s="37"/>
      <c r="J1271" s="37"/>
      <c r="K1271" s="37"/>
      <c r="L1271" s="37" t="s">
        <v>9680</v>
      </c>
      <c r="M1271" s="37"/>
      <c r="N1271" s="37" t="s">
        <v>9680</v>
      </c>
      <c r="O1271" s="37"/>
      <c r="P1271" s="37" t="s">
        <v>9680</v>
      </c>
      <c r="Q1271" s="37" t="s">
        <v>9680</v>
      </c>
      <c r="R1271" s="40" t="str">
        <f t="shared" si="19"/>
        <v>31.09.12.130_384</v>
      </c>
      <c r="S1271" s="37" t="e">
        <f>VLOOKUP(Таблица1[[#This Row],[ИД]],R$1:S$1136,2,FALSE)</f>
        <v>#N/A</v>
      </c>
      <c r="T1271" s="37" t="str">
        <f>VLOOKUP(Таблица1[[#This Row],[ОКЕИ]],'для единиц измирения'!$G$4:$H$1900,2,FALSE)</f>
        <v>тонн</v>
      </c>
      <c r="U1271" s="38" t="str">
        <f>LEFT(Таблица1[[#This Row],[ОКПД]],2)</f>
        <v>10</v>
      </c>
    </row>
    <row r="1272" spans="1:21" hidden="1" x14ac:dyDescent="0.25">
      <c r="A1272" s="42">
        <v>45108</v>
      </c>
      <c r="B1272" s="40" t="s">
        <v>17</v>
      </c>
      <c r="C1272" s="40" t="s">
        <v>18</v>
      </c>
      <c r="D1272" s="40" t="s">
        <v>19</v>
      </c>
      <c r="E1272" s="40" t="s">
        <v>20</v>
      </c>
      <c r="F1272" s="40">
        <v>384</v>
      </c>
      <c r="G1272" s="40" t="s">
        <v>298</v>
      </c>
      <c r="H1272" s="40" t="s">
        <v>355</v>
      </c>
      <c r="I1272" s="40">
        <v>3</v>
      </c>
      <c r="J1272" s="40">
        <v>259.89999999999998</v>
      </c>
      <c r="K1272" s="40">
        <v>209.1</v>
      </c>
      <c r="L1272" s="40">
        <v>411.3</v>
      </c>
      <c r="M1272" s="40">
        <v>1188.0999999999999</v>
      </c>
      <c r="N1272" s="40">
        <v>1775.8</v>
      </c>
      <c r="O1272" s="40">
        <v>124.29459588713534</v>
      </c>
      <c r="P1272" s="40">
        <v>63.189885728178943</v>
      </c>
      <c r="Q1272" s="40">
        <v>66.905056875774292</v>
      </c>
      <c r="R1272" s="40" t="str">
        <f t="shared" si="19"/>
        <v>17.23.1_384</v>
      </c>
      <c r="S1272" s="40" t="str">
        <f>VLOOKUP(Таблица1[[#This Row],[ИД]],R$1:S$1136,2,FALSE)</f>
        <v>Уголь  и антрацит обогащенные</v>
      </c>
      <c r="T1272" s="40" t="str">
        <f>VLOOKUP(Таблица1[[#This Row],[ОКЕИ]],'для единиц измирения'!$G$4:$H$1900,2,FALSE)</f>
        <v>тыс. тонн</v>
      </c>
      <c r="U1272" s="41" t="str">
        <f>LEFT(Таблица1[[#This Row],[ОКПД]],2)</f>
        <v>05</v>
      </c>
    </row>
    <row r="1273" spans="1:21" hidden="1" x14ac:dyDescent="0.25">
      <c r="A1273" s="43">
        <v>45108</v>
      </c>
      <c r="B1273" s="37" t="s">
        <v>17</v>
      </c>
      <c r="C1273" s="37" t="s">
        <v>18</v>
      </c>
      <c r="D1273" s="37" t="s">
        <v>19</v>
      </c>
      <c r="E1273" s="37" t="s">
        <v>20</v>
      </c>
      <c r="F1273" s="37">
        <v>384</v>
      </c>
      <c r="G1273" s="37" t="s">
        <v>298</v>
      </c>
      <c r="H1273" s="37" t="s">
        <v>240</v>
      </c>
      <c r="I1273" s="37"/>
      <c r="J1273" s="37"/>
      <c r="K1273" s="37"/>
      <c r="L1273" s="37" t="s">
        <v>9680</v>
      </c>
      <c r="M1273" s="37">
        <v>190.2</v>
      </c>
      <c r="N1273" s="37" t="s">
        <v>9680</v>
      </c>
      <c r="O1273" s="37"/>
      <c r="P1273" s="37" t="s">
        <v>9680</v>
      </c>
      <c r="Q1273" s="37" t="s">
        <v>9680</v>
      </c>
      <c r="R1273" s="40" t="str">
        <f t="shared" si="19"/>
        <v>18.12.14_384</v>
      </c>
      <c r="S1273" s="37" t="str">
        <f>VLOOKUP(Таблица1[[#This Row],[ИД]],R$1:S$1136,2,FALSE)</f>
        <v>Консервы рыбные натуральные</v>
      </c>
      <c r="T1273" s="37" t="str">
        <f>VLOOKUP(Таблица1[[#This Row],[ОКЕИ]],'для единиц измирения'!$G$4:$H$1900,2,FALSE)</f>
        <v>тыс.усл. банок</v>
      </c>
      <c r="U1273" s="38" t="str">
        <f>LEFT(Таблица1[[#This Row],[ОКПД]],2)</f>
        <v>10</v>
      </c>
    </row>
    <row r="1274" spans="1:21" hidden="1" x14ac:dyDescent="0.25">
      <c r="A1274" s="42">
        <v>45108</v>
      </c>
      <c r="B1274" s="40" t="s">
        <v>17</v>
      </c>
      <c r="C1274" s="40" t="s">
        <v>18</v>
      </c>
      <c r="D1274" s="40" t="s">
        <v>19</v>
      </c>
      <c r="E1274" s="40" t="s">
        <v>20</v>
      </c>
      <c r="F1274" s="40">
        <v>384</v>
      </c>
      <c r="G1274" s="40" t="s">
        <v>298</v>
      </c>
      <c r="H1274" s="40" t="s">
        <v>238</v>
      </c>
      <c r="I1274" s="40">
        <v>6</v>
      </c>
      <c r="J1274" s="40">
        <v>135</v>
      </c>
      <c r="K1274" s="40">
        <v>176.6</v>
      </c>
      <c r="L1274" s="40">
        <v>161.6</v>
      </c>
      <c r="M1274" s="40">
        <v>1372.9</v>
      </c>
      <c r="N1274" s="40">
        <v>1506.3</v>
      </c>
      <c r="O1274" s="40">
        <v>76.443941109852773</v>
      </c>
      <c r="P1274" s="40">
        <v>83.539603960396036</v>
      </c>
      <c r="Q1274" s="40">
        <v>91.143862444400185</v>
      </c>
      <c r="R1274" s="40" t="str">
        <f t="shared" si="19"/>
        <v>18.11.10_384</v>
      </c>
      <c r="S1274" s="40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274" s="40" t="str">
        <f>VLOOKUP(Таблица1[[#This Row],[ОКЕИ]],'для единиц измирения'!$G$4:$H$1900,2,FALSE)</f>
        <v>тыс.полу-литров</v>
      </c>
      <c r="U1274" s="41" t="str">
        <f>LEFT(Таблица1[[#This Row],[ОКПД]],2)</f>
        <v>11</v>
      </c>
    </row>
    <row r="1275" spans="1:21" hidden="1" x14ac:dyDescent="0.25">
      <c r="A1275" s="43">
        <v>45108</v>
      </c>
      <c r="B1275" s="37" t="s">
        <v>17</v>
      </c>
      <c r="C1275" s="37" t="s">
        <v>18</v>
      </c>
      <c r="D1275" s="37" t="s">
        <v>19</v>
      </c>
      <c r="E1275" s="37" t="s">
        <v>20</v>
      </c>
      <c r="F1275" s="37">
        <v>796</v>
      </c>
      <c r="G1275" s="37" t="s">
        <v>298</v>
      </c>
      <c r="H1275" s="37" t="s">
        <v>9140</v>
      </c>
      <c r="I1275" s="37"/>
      <c r="J1275" s="37"/>
      <c r="K1275" s="37">
        <v>1</v>
      </c>
      <c r="L1275" s="37" t="s">
        <v>9680</v>
      </c>
      <c r="M1275" s="37">
        <v>3</v>
      </c>
      <c r="N1275" s="37">
        <v>3</v>
      </c>
      <c r="O1275" s="37"/>
      <c r="P1275" s="37" t="s">
        <v>9680</v>
      </c>
      <c r="Q1275" s="37">
        <v>100</v>
      </c>
      <c r="R1275" s="40" t="str">
        <f t="shared" si="19"/>
        <v>31.09.12.119_796</v>
      </c>
      <c r="S1275" s="37" t="str">
        <f>VLOOKUP(Таблица1[[#This Row],[ИД]],R$1:S$1136,2,FALSE)</f>
        <v>Принадлежности канцелярские бумажные</v>
      </c>
      <c r="T1275" s="37" t="str">
        <f>VLOOKUP(Таблица1[[#This Row],[ОКЕИ]],'для единиц измирения'!$G$4:$H$1900,2,FALSE)</f>
        <v>тыс.руб</v>
      </c>
      <c r="U1275" s="38" t="str">
        <f>LEFT(Таблица1[[#This Row],[ОКПД]],2)</f>
        <v>17</v>
      </c>
    </row>
    <row r="1276" spans="1:21" hidden="1" x14ac:dyDescent="0.25">
      <c r="A1276" s="42">
        <v>45108</v>
      </c>
      <c r="B1276" s="40" t="s">
        <v>17</v>
      </c>
      <c r="C1276" s="40" t="s">
        <v>18</v>
      </c>
      <c r="D1276" s="40" t="s">
        <v>19</v>
      </c>
      <c r="E1276" s="40" t="s">
        <v>20</v>
      </c>
      <c r="F1276" s="40">
        <v>796</v>
      </c>
      <c r="G1276" s="40" t="s">
        <v>298</v>
      </c>
      <c r="H1276" s="40" t="s">
        <v>259</v>
      </c>
      <c r="I1276" s="40"/>
      <c r="J1276" s="40"/>
      <c r="K1276" s="40">
        <v>3</v>
      </c>
      <c r="L1276" s="40" t="s">
        <v>9680</v>
      </c>
      <c r="M1276" s="40">
        <v>6</v>
      </c>
      <c r="N1276" s="40">
        <v>6</v>
      </c>
      <c r="O1276" s="40"/>
      <c r="P1276" s="40" t="s">
        <v>9680</v>
      </c>
      <c r="Q1276" s="40">
        <v>100</v>
      </c>
      <c r="R1276" s="40" t="str">
        <f t="shared" si="19"/>
        <v>31.09.12.123_796</v>
      </c>
      <c r="S1276" s="40" t="str">
        <f>VLOOKUP(Таблица1[[#This Row],[ИД]],R$1:S$1136,2,FALSE)</f>
        <v>Продукция из рыбы свежая, охлажденная или мороженая</v>
      </c>
      <c r="T1276" s="40" t="str">
        <f>VLOOKUP(Таблица1[[#This Row],[ОКЕИ]],'для единиц измирения'!$G$4:$H$1900,2,FALSE)</f>
        <v>тонн</v>
      </c>
      <c r="U1276" s="41" t="str">
        <f>LEFT(Таблица1[[#This Row],[ОКПД]],2)</f>
        <v>10</v>
      </c>
    </row>
    <row r="1277" spans="1:21" hidden="1" x14ac:dyDescent="0.25">
      <c r="A1277" s="43">
        <v>45108</v>
      </c>
      <c r="B1277" s="37" t="s">
        <v>17</v>
      </c>
      <c r="C1277" s="37" t="s">
        <v>18</v>
      </c>
      <c r="D1277" s="37" t="s">
        <v>19</v>
      </c>
      <c r="E1277" s="37" t="s">
        <v>20</v>
      </c>
      <c r="F1277" s="37">
        <v>796</v>
      </c>
      <c r="G1277" s="37" t="s">
        <v>298</v>
      </c>
      <c r="H1277" s="37" t="s">
        <v>345</v>
      </c>
      <c r="I1277" s="37"/>
      <c r="J1277" s="37"/>
      <c r="K1277" s="37">
        <v>2</v>
      </c>
      <c r="L1277" s="37" t="s">
        <v>9680</v>
      </c>
      <c r="M1277" s="37">
        <v>4</v>
      </c>
      <c r="N1277" s="37">
        <v>4</v>
      </c>
      <c r="O1277" s="37"/>
      <c r="P1277" s="37" t="s">
        <v>9680</v>
      </c>
      <c r="Q1277" s="37">
        <v>100</v>
      </c>
      <c r="R1277" s="40" t="str">
        <f t="shared" si="19"/>
        <v>31.09.12.121_796</v>
      </c>
      <c r="S1277" s="37" t="str">
        <f>VLOOKUP(Таблица1[[#This Row],[ИД]],R$1:S$1136,2,FALSE)</f>
        <v>Изделия колбасные копченые</v>
      </c>
      <c r="T1277" s="37" t="str">
        <f>VLOOKUP(Таблица1[[#This Row],[ОКЕИ]],'для единиц измирения'!$G$4:$H$1900,2,FALSE)</f>
        <v>тонн</v>
      </c>
      <c r="U1277" s="38" t="str">
        <f>LEFT(Таблица1[[#This Row],[ОКПД]],2)</f>
        <v>10</v>
      </c>
    </row>
    <row r="1278" spans="1:21" hidden="1" x14ac:dyDescent="0.25">
      <c r="A1278" s="42">
        <v>45108</v>
      </c>
      <c r="B1278" s="40" t="s">
        <v>17</v>
      </c>
      <c r="C1278" s="40" t="s">
        <v>18</v>
      </c>
      <c r="D1278" s="40" t="s">
        <v>19</v>
      </c>
      <c r="E1278" s="40" t="s">
        <v>20</v>
      </c>
      <c r="F1278" s="40">
        <v>796</v>
      </c>
      <c r="G1278" s="40" t="s">
        <v>298</v>
      </c>
      <c r="H1278" s="40" t="s">
        <v>255</v>
      </c>
      <c r="I1278" s="40"/>
      <c r="J1278" s="40"/>
      <c r="K1278" s="40">
        <v>3</v>
      </c>
      <c r="L1278" s="40" t="s">
        <v>9680</v>
      </c>
      <c r="M1278" s="40">
        <v>6</v>
      </c>
      <c r="N1278" s="40">
        <v>6</v>
      </c>
      <c r="O1278" s="40"/>
      <c r="P1278" s="40" t="s">
        <v>9680</v>
      </c>
      <c r="Q1278" s="40">
        <v>100</v>
      </c>
      <c r="R1278" s="40" t="str">
        <f t="shared" si="19"/>
        <v>31.02.10.002.АГ_796</v>
      </c>
      <c r="S1278" s="40" t="str">
        <f>VLOOKUP(Таблица1[[#This Row],[ИД]],R$1:S$1136,2,FALSE)</f>
        <v>Икра и заменители икры</v>
      </c>
      <c r="T1278" s="40" t="str">
        <f>VLOOKUP(Таблица1[[#This Row],[ОКЕИ]],'для единиц измирения'!$G$4:$H$1900,2,FALSE)</f>
        <v>тонн</v>
      </c>
      <c r="U1278" s="41" t="str">
        <f>LEFT(Таблица1[[#This Row],[ОКПД]],2)</f>
        <v>10</v>
      </c>
    </row>
    <row r="1279" spans="1:21" hidden="1" x14ac:dyDescent="0.25">
      <c r="A1279" s="43">
        <v>45108</v>
      </c>
      <c r="B1279" s="37" t="s">
        <v>17</v>
      </c>
      <c r="C1279" s="37" t="s">
        <v>18</v>
      </c>
      <c r="D1279" s="37" t="s">
        <v>19</v>
      </c>
      <c r="E1279" s="37" t="s">
        <v>20</v>
      </c>
      <c r="F1279" s="37">
        <v>796</v>
      </c>
      <c r="G1279" s="37" t="s">
        <v>298</v>
      </c>
      <c r="H1279" s="37" t="s">
        <v>369</v>
      </c>
      <c r="I1279" s="37"/>
      <c r="J1279" s="37"/>
      <c r="K1279" s="37"/>
      <c r="L1279" s="37" t="s">
        <v>9680</v>
      </c>
      <c r="M1279" s="37"/>
      <c r="N1279" s="37" t="s">
        <v>9680</v>
      </c>
      <c r="O1279" s="37"/>
      <c r="P1279" s="37" t="s">
        <v>9680</v>
      </c>
      <c r="Q1279" s="37" t="s">
        <v>9680</v>
      </c>
      <c r="R1279" s="40" t="str">
        <f t="shared" si="19"/>
        <v>31.09.13.190_796</v>
      </c>
      <c r="S1279" s="37" t="str">
        <f>VLOOKUP(Таблица1[[#This Row],[ИД]],R$1:S$1136,2,FALSE)</f>
        <v>Икра лососевых рыб</v>
      </c>
      <c r="T1279" s="37" t="str">
        <f>VLOOKUP(Таблица1[[#This Row],[ОКЕИ]],'для единиц измирения'!$G$4:$H$1900,2,FALSE)</f>
        <v>тонн</v>
      </c>
      <c r="U1279" s="38" t="str">
        <f>LEFT(Таблица1[[#This Row],[ОКПД]],2)</f>
        <v>10</v>
      </c>
    </row>
    <row r="1280" spans="1:21" hidden="1" x14ac:dyDescent="0.25">
      <c r="A1280" s="42">
        <v>45108</v>
      </c>
      <c r="B1280" s="40" t="s">
        <v>17</v>
      </c>
      <c r="C1280" s="40" t="s">
        <v>18</v>
      </c>
      <c r="D1280" s="40" t="s">
        <v>19</v>
      </c>
      <c r="E1280" s="40" t="s">
        <v>20</v>
      </c>
      <c r="F1280" s="40">
        <v>796</v>
      </c>
      <c r="G1280" s="40" t="s">
        <v>298</v>
      </c>
      <c r="H1280" s="40" t="s">
        <v>9136</v>
      </c>
      <c r="I1280" s="40"/>
      <c r="J1280" s="40"/>
      <c r="K1280" s="40">
        <v>1</v>
      </c>
      <c r="L1280" s="40" t="s">
        <v>9680</v>
      </c>
      <c r="M1280" s="40">
        <v>3</v>
      </c>
      <c r="N1280" s="40">
        <v>3</v>
      </c>
      <c r="O1280" s="40"/>
      <c r="P1280" s="40" t="s">
        <v>9680</v>
      </c>
      <c r="Q1280" s="40">
        <v>100</v>
      </c>
      <c r="R1280" s="40" t="str">
        <f t="shared" si="19"/>
        <v>31.09.12.110_796</v>
      </c>
      <c r="S1280" s="40" t="str">
        <f>VLOOKUP(Таблица1[[#This Row],[ИД]],R$1:S$1136,2,FALSE)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280" s="40" t="str">
        <f>VLOOKUP(Таблица1[[#This Row],[ОКЕИ]],'для единиц измирения'!$G$4:$H$1900,2,FALSE)</f>
        <v>тонн</v>
      </c>
      <c r="U1280" s="41" t="str">
        <f>LEFT(Таблица1[[#This Row],[ОКПД]],2)</f>
        <v>10</v>
      </c>
    </row>
    <row r="1281" spans="1:21" hidden="1" x14ac:dyDescent="0.25">
      <c r="A1281" s="43">
        <v>45108</v>
      </c>
      <c r="B1281" s="37" t="s">
        <v>17</v>
      </c>
      <c r="C1281" s="37" t="s">
        <v>18</v>
      </c>
      <c r="D1281" s="37" t="s">
        <v>19</v>
      </c>
      <c r="E1281" s="37" t="s">
        <v>20</v>
      </c>
      <c r="F1281" s="37">
        <v>796</v>
      </c>
      <c r="G1281" s="37" t="s">
        <v>298</v>
      </c>
      <c r="H1281" s="37" t="s">
        <v>9076</v>
      </c>
      <c r="I1281" s="37"/>
      <c r="J1281" s="37"/>
      <c r="K1281" s="37">
        <v>1</v>
      </c>
      <c r="L1281" s="37" t="s">
        <v>9680</v>
      </c>
      <c r="M1281" s="37">
        <v>3</v>
      </c>
      <c r="N1281" s="37">
        <v>3</v>
      </c>
      <c r="O1281" s="37"/>
      <c r="P1281" s="37" t="s">
        <v>9680</v>
      </c>
      <c r="Q1281" s="37">
        <v>100</v>
      </c>
      <c r="R1281" s="40" t="str">
        <f t="shared" si="19"/>
        <v>31.01.12.110_796</v>
      </c>
      <c r="S1281" s="37" t="str">
        <f>VLOOKUP(Таблица1[[#This Row],[ИД]],R$1:S$1136,2,FALSE)</f>
        <v>Кефир</v>
      </c>
      <c r="T1281" s="37" t="str">
        <f>VLOOKUP(Таблица1[[#This Row],[ОКЕИ]],'для единиц измирения'!$G$4:$H$1900,2,FALSE)</f>
        <v>тонн</v>
      </c>
      <c r="U1281" s="38" t="str">
        <f>LEFT(Таблица1[[#This Row],[ОКПД]],2)</f>
        <v>10</v>
      </c>
    </row>
    <row r="1282" spans="1:21" hidden="1" x14ac:dyDescent="0.25">
      <c r="A1282" s="42">
        <v>45108</v>
      </c>
      <c r="B1282" s="40" t="s">
        <v>17</v>
      </c>
      <c r="C1282" s="40" t="s">
        <v>18</v>
      </c>
      <c r="D1282" s="40" t="s">
        <v>19</v>
      </c>
      <c r="E1282" s="40" t="s">
        <v>20</v>
      </c>
      <c r="F1282" s="40">
        <v>796</v>
      </c>
      <c r="G1282" s="40" t="s">
        <v>298</v>
      </c>
      <c r="H1282" s="40" t="s">
        <v>365</v>
      </c>
      <c r="I1282" s="40"/>
      <c r="J1282" s="40"/>
      <c r="K1282" s="40"/>
      <c r="L1282" s="40" t="s">
        <v>9680</v>
      </c>
      <c r="M1282" s="40"/>
      <c r="N1282" s="40" t="s">
        <v>9680</v>
      </c>
      <c r="O1282" s="40"/>
      <c r="P1282" s="40" t="s">
        <v>9680</v>
      </c>
      <c r="Q1282" s="40" t="s">
        <v>9680</v>
      </c>
      <c r="R1282" s="40" t="str">
        <f t="shared" si="19"/>
        <v>31.09.12.133_796</v>
      </c>
      <c r="S1282" s="40" t="str">
        <f>VLOOKUP(Таблица1[[#This Row],[ИД]],R$1:S$1136,2,FALSE)</f>
        <v>Рыба и филе рыбное горячего копчения</v>
      </c>
      <c r="T1282" s="40" t="str">
        <f>VLOOKUP(Таблица1[[#This Row],[ОКЕИ]],'для единиц измирения'!$G$4:$H$1900,2,FALSE)</f>
        <v>тонн</v>
      </c>
      <c r="U1282" s="41" t="str">
        <f>LEFT(Таблица1[[#This Row],[ОКПД]],2)</f>
        <v>10</v>
      </c>
    </row>
    <row r="1283" spans="1:21" hidden="1" x14ac:dyDescent="0.25">
      <c r="A1283" s="43">
        <v>45108</v>
      </c>
      <c r="B1283" s="37" t="s">
        <v>17</v>
      </c>
      <c r="C1283" s="37" t="s">
        <v>18</v>
      </c>
      <c r="D1283" s="37" t="s">
        <v>19</v>
      </c>
      <c r="E1283" s="37" t="s">
        <v>20</v>
      </c>
      <c r="F1283" s="37">
        <v>796</v>
      </c>
      <c r="G1283" s="37" t="s">
        <v>298</v>
      </c>
      <c r="H1283" s="37" t="s">
        <v>344</v>
      </c>
      <c r="I1283" s="37"/>
      <c r="J1283" s="37"/>
      <c r="K1283" s="37">
        <v>2</v>
      </c>
      <c r="L1283" s="37" t="s">
        <v>9680</v>
      </c>
      <c r="M1283" s="37">
        <v>4</v>
      </c>
      <c r="N1283" s="37">
        <v>4</v>
      </c>
      <c r="O1283" s="37"/>
      <c r="P1283" s="37" t="s">
        <v>9680</v>
      </c>
      <c r="Q1283" s="37">
        <v>100</v>
      </c>
      <c r="R1283" s="40" t="str">
        <f t="shared" ref="R1283:R1346" si="20">CONCATENATE(H1283,E1283,F1283)</f>
        <v>31.09.12.001.АГ_796</v>
      </c>
      <c r="S1283" s="37" t="str">
        <f>VLOOKUP(Таблица1[[#This Row],[ИД]],R$1:S$1136,2,FALSE)</f>
        <v>Пресервы рыбные</v>
      </c>
      <c r="T1283" s="37" t="str">
        <f>VLOOKUP(Таблица1[[#This Row],[ОКЕИ]],'для единиц измирения'!$G$4:$H$1900,2,FALSE)</f>
        <v>тыс.усл. банок</v>
      </c>
      <c r="U1283" s="38" t="str">
        <f>LEFT(Таблица1[[#This Row],[ОКПД]],2)</f>
        <v>10</v>
      </c>
    </row>
    <row r="1284" spans="1:21" hidden="1" x14ac:dyDescent="0.25">
      <c r="A1284" s="42">
        <v>45108</v>
      </c>
      <c r="B1284" s="40" t="s">
        <v>17</v>
      </c>
      <c r="C1284" s="40" t="s">
        <v>18</v>
      </c>
      <c r="D1284" s="40" t="s">
        <v>19</v>
      </c>
      <c r="E1284" s="40" t="s">
        <v>20</v>
      </c>
      <c r="F1284" s="40">
        <v>796</v>
      </c>
      <c r="G1284" s="40" t="s">
        <v>298</v>
      </c>
      <c r="H1284" s="40" t="s">
        <v>342</v>
      </c>
      <c r="I1284" s="40">
        <v>1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/>
      <c r="P1284" s="40">
        <v>100</v>
      </c>
      <c r="Q1284" s="40">
        <v>100</v>
      </c>
      <c r="R1284" s="40" t="str">
        <f t="shared" si="20"/>
        <v>30.12.1_796</v>
      </c>
      <c r="S1284" s="40" t="str">
        <f>VLOOKUP(Таблица1[[#This Row],[ИД]],R$1:S$1136,2,FALSE)</f>
        <v>Полуфабрикаты хлебобулочные замороженные</v>
      </c>
      <c r="T1284" s="40" t="str">
        <f>VLOOKUP(Таблица1[[#This Row],[ОКЕИ]],'для единиц измирения'!$G$4:$H$1900,2,FALSE)</f>
        <v>тонн</v>
      </c>
      <c r="U1284" s="41" t="str">
        <f>LEFT(Таблица1[[#This Row],[ОКПД]],2)</f>
        <v>10</v>
      </c>
    </row>
    <row r="1285" spans="1:21" hidden="1" x14ac:dyDescent="0.25">
      <c r="A1285" s="43">
        <v>45108</v>
      </c>
      <c r="B1285" s="37" t="s">
        <v>17</v>
      </c>
      <c r="C1285" s="37" t="s">
        <v>18</v>
      </c>
      <c r="D1285" s="37" t="s">
        <v>19</v>
      </c>
      <c r="E1285" s="37" t="s">
        <v>20</v>
      </c>
      <c r="F1285" s="37">
        <v>796</v>
      </c>
      <c r="G1285" s="37" t="s">
        <v>298</v>
      </c>
      <c r="H1285" s="37" t="s">
        <v>257</v>
      </c>
      <c r="I1285" s="37"/>
      <c r="J1285" s="37"/>
      <c r="K1285" s="37">
        <v>8</v>
      </c>
      <c r="L1285" s="37" t="s">
        <v>9680</v>
      </c>
      <c r="M1285" s="37">
        <v>16</v>
      </c>
      <c r="N1285" s="37">
        <v>16</v>
      </c>
      <c r="O1285" s="37"/>
      <c r="P1285" s="37" t="s">
        <v>9680</v>
      </c>
      <c r="Q1285" s="37">
        <v>100</v>
      </c>
      <c r="R1285" s="40" t="str">
        <f t="shared" si="20"/>
        <v>31.09.12.120_796</v>
      </c>
      <c r="S1285" s="37" t="str">
        <f>VLOOKUP(Таблица1[[#This Row],[ИД]],R$1:S$1136,2,FALSE)</f>
        <v>Полуфабрикаты мясные, мясосодержащие, охлажденные, замороженные</v>
      </c>
      <c r="T1285" s="37" t="str">
        <f>VLOOKUP(Таблица1[[#This Row],[ОКЕИ]],'для единиц измирения'!$G$4:$H$1900,2,FALSE)</f>
        <v>тонн</v>
      </c>
      <c r="U1285" s="38" t="str">
        <f>LEFT(Таблица1[[#This Row],[ОКПД]],2)</f>
        <v>10</v>
      </c>
    </row>
    <row r="1286" spans="1:21" hidden="1" x14ac:dyDescent="0.25">
      <c r="A1286" s="42">
        <v>45108</v>
      </c>
      <c r="B1286" s="40" t="s">
        <v>17</v>
      </c>
      <c r="C1286" s="40" t="s">
        <v>18</v>
      </c>
      <c r="D1286" s="40" t="s">
        <v>19</v>
      </c>
      <c r="E1286" s="40" t="s">
        <v>20</v>
      </c>
      <c r="F1286" s="40">
        <v>798</v>
      </c>
      <c r="G1286" s="40" t="s">
        <v>298</v>
      </c>
      <c r="H1286" s="40" t="s">
        <v>353</v>
      </c>
      <c r="I1286" s="40">
        <v>3</v>
      </c>
      <c r="J1286" s="40">
        <v>11.64</v>
      </c>
      <c r="K1286" s="40">
        <v>3.8029999999999999</v>
      </c>
      <c r="L1286" s="40">
        <v>0.97199999999999998</v>
      </c>
      <c r="M1286" s="40">
        <v>24.111999999999998</v>
      </c>
      <c r="N1286" s="40">
        <v>59.323999999999998</v>
      </c>
      <c r="O1286" s="40">
        <v>306.0741519852748</v>
      </c>
      <c r="P1286" s="40">
        <v>1197.5308641975309</v>
      </c>
      <c r="Q1286" s="40">
        <v>40.64459577911132</v>
      </c>
      <c r="R1286" s="40" t="str">
        <f t="shared" si="20"/>
        <v>17.23.13_798</v>
      </c>
      <c r="S1286" s="40" t="str">
        <f>VLOOKUP(Таблица1[[#This Row],[ИД]],R$1:S$1136,2,FALSE)</f>
        <v>Продукты из мяса</v>
      </c>
      <c r="T1286" s="40" t="str">
        <f>VLOOKUP(Таблица1[[#This Row],[ОКЕИ]],'для единиц измирения'!$G$4:$H$1900,2,FALSE)</f>
        <v>тонн</v>
      </c>
      <c r="U1286" s="41" t="str">
        <f>LEFT(Таблица1[[#This Row],[ОКПД]],2)</f>
        <v>10</v>
      </c>
    </row>
    <row r="1287" spans="1:21" hidden="1" x14ac:dyDescent="0.25">
      <c r="A1287" s="43">
        <v>45108</v>
      </c>
      <c r="B1287" s="37" t="s">
        <v>17</v>
      </c>
      <c r="C1287" s="37" t="s">
        <v>18</v>
      </c>
      <c r="D1287" s="37" t="s">
        <v>19</v>
      </c>
      <c r="E1287" s="37" t="s">
        <v>20</v>
      </c>
      <c r="F1287" s="37">
        <v>798</v>
      </c>
      <c r="G1287" s="37" t="s">
        <v>298</v>
      </c>
      <c r="H1287" s="37" t="s">
        <v>354</v>
      </c>
      <c r="I1287" s="37">
        <v>3</v>
      </c>
      <c r="J1287" s="37">
        <v>11.625999999999999</v>
      </c>
      <c r="K1287" s="37">
        <v>3.4830000000000001</v>
      </c>
      <c r="L1287" s="37">
        <v>0.38500000000000001</v>
      </c>
      <c r="M1287" s="37">
        <v>23.622</v>
      </c>
      <c r="N1287" s="37">
        <v>58.59</v>
      </c>
      <c r="O1287" s="37">
        <v>333.79270743611829</v>
      </c>
      <c r="P1287" s="37">
        <v>3019.7402597402597</v>
      </c>
      <c r="Q1287" s="37">
        <v>40.317460317460316</v>
      </c>
      <c r="R1287" s="40" t="str">
        <f t="shared" si="20"/>
        <v>17.23.13.140_798</v>
      </c>
      <c r="S1287" s="37" t="str">
        <f>VLOOKUP(Таблица1[[#This Row],[ИД]],R$1:S$1136,2,FALSE)</f>
        <v>Пески природные</v>
      </c>
      <c r="T1287" s="37" t="str">
        <f>VLOOKUP(Таблица1[[#This Row],[ОКЕИ]],'для единиц измирения'!$G$4:$H$1900,2,FALSE)</f>
        <v>тыс.м3</v>
      </c>
      <c r="U1287" s="38" t="str">
        <f>LEFT(Таблица1[[#This Row],[ОКПД]],2)</f>
        <v>08</v>
      </c>
    </row>
    <row r="1288" spans="1:21" hidden="1" x14ac:dyDescent="0.25">
      <c r="A1288" s="42">
        <v>45108</v>
      </c>
      <c r="B1288" s="40" t="s">
        <v>17</v>
      </c>
      <c r="C1288" s="40" t="s">
        <v>18</v>
      </c>
      <c r="D1288" s="40" t="s">
        <v>19</v>
      </c>
      <c r="E1288" s="40" t="s">
        <v>20</v>
      </c>
      <c r="F1288" s="40">
        <v>882</v>
      </c>
      <c r="G1288" s="40" t="s">
        <v>298</v>
      </c>
      <c r="H1288" s="40" t="s">
        <v>313</v>
      </c>
      <c r="I1288" s="40">
        <v>2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206.78694158075601</v>
      </c>
      <c r="P1288" s="40">
        <v>70.297897196261687</v>
      </c>
      <c r="Q1288" s="40">
        <v>89.049180327868854</v>
      </c>
      <c r="R1288" s="40" t="str">
        <f t="shared" si="20"/>
        <v>10.13.15.002.АГ_882</v>
      </c>
      <c r="S1288" s="40" t="str">
        <f>VLOOKUP(Таблица1[[#This Row],[ИД]],R$1:S$1136,2,FALSE)</f>
        <v>Уголь каменный</v>
      </c>
      <c r="T1288" s="40" t="str">
        <f>VLOOKUP(Таблица1[[#This Row],[ОКЕИ]],'для единиц измирения'!$G$4:$H$1900,2,FALSE)</f>
        <v>тыс. тонн</v>
      </c>
      <c r="U1288" s="41" t="str">
        <f>LEFT(Таблица1[[#This Row],[ОКПД]],2)</f>
        <v>05</v>
      </c>
    </row>
    <row r="1289" spans="1:21" hidden="1" x14ac:dyDescent="0.25">
      <c r="A1289" s="43">
        <v>45108</v>
      </c>
      <c r="B1289" s="37" t="s">
        <v>17</v>
      </c>
      <c r="C1289" s="37" t="s">
        <v>18</v>
      </c>
      <c r="D1289" s="37" t="s">
        <v>19</v>
      </c>
      <c r="E1289" s="37" t="s">
        <v>20</v>
      </c>
      <c r="F1289" s="37">
        <v>882</v>
      </c>
      <c r="G1289" s="37" t="s">
        <v>298</v>
      </c>
      <c r="H1289" s="37" t="s">
        <v>367</v>
      </c>
      <c r="I1289" s="37">
        <v>1</v>
      </c>
      <c r="J1289" s="37">
        <v>0</v>
      </c>
      <c r="K1289" s="37">
        <v>0</v>
      </c>
      <c r="L1289" s="37">
        <v>0</v>
      </c>
      <c r="M1289" s="37">
        <v>0</v>
      </c>
      <c r="N1289" s="37">
        <v>0</v>
      </c>
      <c r="O1289" s="37"/>
      <c r="P1289" s="37">
        <v>36.888888888888886</v>
      </c>
      <c r="Q1289" s="37">
        <v>31.800766283524904</v>
      </c>
      <c r="R1289" s="40" t="str">
        <f t="shared" si="20"/>
        <v>10.39.18.110_882</v>
      </c>
      <c r="S1289" s="37" t="str">
        <f>VLOOKUP(Таблица1[[#This Row],[ИД]],R$1:S$1136,2,FALSE)</f>
        <v>Беспозвоночные водные мороженые, сушеные, соленые или в рассоле, копченые прочие</v>
      </c>
      <c r="T1289" s="37" t="str">
        <f>VLOOKUP(Таблица1[[#This Row],[ОКЕИ]],'для единиц измирения'!$G$4:$H$1900,2,FALSE)</f>
        <v>тонн</v>
      </c>
      <c r="U1289" s="38" t="str">
        <f>LEFT(Таблица1[[#This Row],[ОКПД]],2)</f>
        <v>10</v>
      </c>
    </row>
    <row r="1290" spans="1:21" hidden="1" x14ac:dyDescent="0.25">
      <c r="A1290" s="42">
        <v>45108</v>
      </c>
      <c r="B1290" s="40" t="s">
        <v>17</v>
      </c>
      <c r="C1290" s="40" t="s">
        <v>18</v>
      </c>
      <c r="D1290" s="40" t="s">
        <v>19</v>
      </c>
      <c r="E1290" s="40" t="s">
        <v>20</v>
      </c>
      <c r="F1290" s="40">
        <v>882</v>
      </c>
      <c r="G1290" s="40" t="s">
        <v>298</v>
      </c>
      <c r="H1290" s="40" t="s">
        <v>118</v>
      </c>
      <c r="I1290" s="40"/>
      <c r="J1290" s="40"/>
      <c r="K1290" s="40"/>
      <c r="L1290" s="40" t="s">
        <v>9680</v>
      </c>
      <c r="M1290" s="40">
        <v>0.49</v>
      </c>
      <c r="N1290" s="40" t="s">
        <v>9680</v>
      </c>
      <c r="O1290" s="40"/>
      <c r="P1290" s="40" t="s">
        <v>9680</v>
      </c>
      <c r="Q1290" s="40" t="s">
        <v>9680</v>
      </c>
      <c r="R1290" s="40" t="str">
        <f t="shared" si="20"/>
        <v>10.20.25.111_882</v>
      </c>
      <c r="S1290" s="40" t="str">
        <f>VLOOKUP(Таблица1[[#This Row],[ИД]],R$1:S$1136,2,FALSE)</f>
        <v>Полуфабрикаты хлебобулочные охлажденные</v>
      </c>
      <c r="T1290" s="40" t="str">
        <f>VLOOKUP(Таблица1[[#This Row],[ОКЕИ]],'для единиц измирения'!$G$4:$H$1900,2,FALSE)</f>
        <v>тонн</v>
      </c>
      <c r="U1290" s="41" t="str">
        <f>LEFT(Таблица1[[#This Row],[ОКПД]],2)</f>
        <v>10</v>
      </c>
    </row>
    <row r="1291" spans="1:21" hidden="1" x14ac:dyDescent="0.25">
      <c r="A1291" s="43">
        <v>45108</v>
      </c>
      <c r="B1291" s="37" t="s">
        <v>17</v>
      </c>
      <c r="C1291" s="37" t="s">
        <v>18</v>
      </c>
      <c r="D1291" s="37" t="s">
        <v>19</v>
      </c>
      <c r="E1291" s="37" t="s">
        <v>20</v>
      </c>
      <c r="F1291" s="37">
        <v>882</v>
      </c>
      <c r="G1291" s="37" t="s">
        <v>298</v>
      </c>
      <c r="H1291" s="37" t="s">
        <v>318</v>
      </c>
      <c r="I1291" s="37">
        <v>1</v>
      </c>
      <c r="J1291" s="37">
        <v>0</v>
      </c>
      <c r="K1291" s="37">
        <v>0</v>
      </c>
      <c r="L1291" s="37">
        <v>0</v>
      </c>
      <c r="M1291" s="37">
        <v>0</v>
      </c>
      <c r="N1291" s="37">
        <v>0</v>
      </c>
      <c r="O1291" s="37">
        <v>133.84615384615384</v>
      </c>
      <c r="P1291" s="37">
        <v>22.081218274111674</v>
      </c>
      <c r="Q1291" s="37">
        <v>38.476755687438178</v>
      </c>
      <c r="R1291" s="40" t="str">
        <f t="shared" si="20"/>
        <v>10.13.15.120_882</v>
      </c>
      <c r="S1291" s="37" t="str">
        <f>VLOOKUP(Таблица1[[#This Row],[ИД]],R$1:S$1136,2,FALSE)</f>
        <v>Пиво, кроме отходов пивоварения</v>
      </c>
      <c r="T1291" s="37" t="str">
        <f>VLOOKUP(Таблица1[[#This Row],[ОКЕИ]],'для единиц измирения'!$G$4:$H$1900,2,FALSE)</f>
        <v>тыс. дкл</v>
      </c>
      <c r="U1291" s="38" t="str">
        <f>LEFT(Таблица1[[#This Row],[ОКПД]],2)</f>
        <v>11</v>
      </c>
    </row>
    <row r="1292" spans="1:21" hidden="1" x14ac:dyDescent="0.25">
      <c r="A1292" s="42">
        <v>45108</v>
      </c>
      <c r="B1292" s="40" t="s">
        <v>17</v>
      </c>
      <c r="C1292" s="40" t="s">
        <v>18</v>
      </c>
      <c r="D1292" s="40" t="s">
        <v>19</v>
      </c>
      <c r="E1292" s="40" t="s">
        <v>20</v>
      </c>
      <c r="F1292" s="40">
        <v>882</v>
      </c>
      <c r="G1292" s="40" t="s">
        <v>298</v>
      </c>
      <c r="H1292" s="40" t="s">
        <v>114</v>
      </c>
      <c r="I1292" s="40"/>
      <c r="J1292" s="40"/>
      <c r="K1292" s="40"/>
      <c r="L1292" s="40" t="s">
        <v>9680</v>
      </c>
      <c r="M1292" s="40">
        <v>0.93</v>
      </c>
      <c r="N1292" s="40" t="s">
        <v>9680</v>
      </c>
      <c r="O1292" s="40"/>
      <c r="P1292" s="40" t="s">
        <v>9680</v>
      </c>
      <c r="Q1292" s="40" t="s">
        <v>9680</v>
      </c>
      <c r="R1292" s="40" t="str">
        <f t="shared" si="20"/>
        <v>10.20.25.110_882</v>
      </c>
      <c r="S1292" s="40" t="str">
        <f>VLOOKUP(Таблица1[[#This Row],[ИД]],R$1:S$1136,2,FALSE)</f>
        <v xml:space="preserve">Электроэнергия, произведенная тепловыми электростанциями </v>
      </c>
      <c r="T1292" s="40" t="str">
        <f>VLOOKUP(Таблица1[[#This Row],[ОКЕИ]],'для единиц измирения'!$G$4:$H$1900,2,FALSE)</f>
        <v>млн. кВт. ч</v>
      </c>
      <c r="U1292" s="41" t="str">
        <f>LEFT(Таблица1[[#This Row],[ОКПД]],2)</f>
        <v>35</v>
      </c>
    </row>
    <row r="1293" spans="1:21" hidden="1" x14ac:dyDescent="0.25">
      <c r="A1293" s="43">
        <v>45108</v>
      </c>
      <c r="B1293" s="37" t="s">
        <v>17</v>
      </c>
      <c r="C1293" s="37" t="s">
        <v>18</v>
      </c>
      <c r="D1293" s="37" t="s">
        <v>19</v>
      </c>
      <c r="E1293" s="37" t="s">
        <v>20</v>
      </c>
      <c r="F1293" s="37">
        <v>882</v>
      </c>
      <c r="G1293" s="37" t="s">
        <v>298</v>
      </c>
      <c r="H1293" s="37" t="s">
        <v>320</v>
      </c>
      <c r="I1293" s="37"/>
      <c r="J1293" s="37"/>
      <c r="K1293" s="37"/>
      <c r="L1293" s="37">
        <v>3.94</v>
      </c>
      <c r="M1293" s="37">
        <v>1.5</v>
      </c>
      <c r="N1293" s="37">
        <v>10.11</v>
      </c>
      <c r="O1293" s="37"/>
      <c r="P1293" s="37">
        <v>0</v>
      </c>
      <c r="Q1293" s="37">
        <v>14.836795252225519</v>
      </c>
      <c r="R1293" s="40" t="str">
        <f t="shared" si="20"/>
        <v>10.13.15.128_882</v>
      </c>
      <c r="S1293" s="37" t="s">
        <v>861</v>
      </c>
      <c r="T1293" s="37" t="str">
        <f>VLOOKUP(Таблица1[[#This Row],[ОКЕИ]],'для единиц измирения'!$G$4:$H$1900,2,FALSE)</f>
        <v>тыс.руб</v>
      </c>
      <c r="U1293" s="38" t="str">
        <f>LEFT(Таблица1[[#This Row],[ОКПД]],2)</f>
        <v>18</v>
      </c>
    </row>
    <row r="1294" spans="1:21" hidden="1" x14ac:dyDescent="0.25">
      <c r="A1294" s="42">
        <v>45108</v>
      </c>
      <c r="B1294" s="40" t="s">
        <v>17</v>
      </c>
      <c r="C1294" s="40" t="s">
        <v>18</v>
      </c>
      <c r="D1294" s="40" t="s">
        <v>19</v>
      </c>
      <c r="E1294" s="40" t="s">
        <v>20</v>
      </c>
      <c r="F1294" s="40">
        <v>882</v>
      </c>
      <c r="G1294" s="40" t="s">
        <v>298</v>
      </c>
      <c r="H1294" s="40" t="s">
        <v>316</v>
      </c>
      <c r="I1294" s="40">
        <v>2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211.1010009099181</v>
      </c>
      <c r="P1294" s="40">
        <v>76.821192052980138</v>
      </c>
      <c r="Q1294" s="40">
        <v>94.470630891950691</v>
      </c>
      <c r="R1294" s="40" t="str">
        <f t="shared" si="20"/>
        <v>10.13.15.110_882</v>
      </c>
      <c r="S1294" s="40" t="s">
        <v>1746</v>
      </c>
      <c r="T1294" s="40" t="str">
        <f>VLOOKUP(Таблица1[[#This Row],[ОКЕИ]],'для единиц измирения'!$G$4:$H$1900,2,FALSE)</f>
        <v>штук</v>
      </c>
      <c r="U1294" s="41" t="str">
        <f>LEFT(Таблица1[[#This Row],[ОКПД]],2)</f>
        <v>31</v>
      </c>
    </row>
    <row r="1295" spans="1:21" hidden="1" x14ac:dyDescent="0.25">
      <c r="A1295" s="43">
        <v>45108</v>
      </c>
      <c r="B1295" s="37" t="s">
        <v>17</v>
      </c>
      <c r="C1295" s="37" t="s">
        <v>18</v>
      </c>
      <c r="D1295" s="37" t="s">
        <v>19</v>
      </c>
      <c r="E1295" s="37" t="s">
        <v>20</v>
      </c>
      <c r="F1295" s="37">
        <v>882</v>
      </c>
      <c r="G1295" s="37" t="s">
        <v>298</v>
      </c>
      <c r="H1295" s="37" t="s">
        <v>322</v>
      </c>
      <c r="I1295" s="37"/>
      <c r="J1295" s="37"/>
      <c r="K1295" s="37"/>
      <c r="L1295" s="37">
        <v>0.1</v>
      </c>
      <c r="M1295" s="37">
        <v>0.53</v>
      </c>
      <c r="N1295" s="37">
        <v>1.57</v>
      </c>
      <c r="O1295" s="37"/>
      <c r="P1295" s="37">
        <v>0</v>
      </c>
      <c r="Q1295" s="37">
        <v>33.757961783439491</v>
      </c>
      <c r="R1295" s="40" t="str">
        <f t="shared" si="20"/>
        <v>10.13.15.130_882</v>
      </c>
      <c r="S1295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295" s="37" t="str">
        <f>VLOOKUP(Таблица1[[#This Row],[ОКЕИ]],'для единиц измирения'!$G$4:$H$1900,2,FALSE)</f>
        <v>тонн</v>
      </c>
      <c r="U1295" s="38" t="str">
        <f>LEFT(Таблица1[[#This Row],[ОКПД]],2)</f>
        <v>10</v>
      </c>
    </row>
    <row r="1296" spans="1:21" hidden="1" x14ac:dyDescent="0.25">
      <c r="A1296" s="42">
        <v>45108</v>
      </c>
      <c r="B1296" s="40" t="s">
        <v>17</v>
      </c>
      <c r="C1296" s="40" t="s">
        <v>18</v>
      </c>
      <c r="D1296" s="40" t="s">
        <v>19</v>
      </c>
      <c r="E1296" s="40" t="s">
        <v>20</v>
      </c>
      <c r="F1296" s="40">
        <v>882</v>
      </c>
      <c r="G1296" s="40" t="s">
        <v>298</v>
      </c>
      <c r="H1296" s="40" t="s">
        <v>61</v>
      </c>
      <c r="I1296" s="40">
        <v>2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42.973523421588595</v>
      </c>
      <c r="P1296" s="40" t="s">
        <v>9680</v>
      </c>
      <c r="Q1296" s="40">
        <v>0</v>
      </c>
      <c r="R1296" s="40" t="str">
        <f t="shared" si="20"/>
        <v>10.20_882</v>
      </c>
      <c r="S1296" s="40" t="e">
        <f>VLOOKUP(Таблица1[[#This Row],[ИД]],R$1:S$971,2,FALSE)</f>
        <v>#N/A</v>
      </c>
      <c r="T1296" s="40" t="str">
        <f>VLOOKUP(Таблица1[[#This Row],[ОКЕИ]],'для единиц измирения'!$G$4:$H$1900,2,FALSE)</f>
        <v>тонн</v>
      </c>
      <c r="U1296" s="41" t="str">
        <f>LEFT(Таблица1[[#This Row],[ОКПД]],2)</f>
        <v>03</v>
      </c>
    </row>
    <row r="1297" spans="1:21" hidden="1" x14ac:dyDescent="0.25">
      <c r="A1297" s="43">
        <v>45108</v>
      </c>
      <c r="B1297" s="37" t="s">
        <v>17</v>
      </c>
      <c r="C1297" s="37" t="s">
        <v>18</v>
      </c>
      <c r="D1297" s="37" t="s">
        <v>19</v>
      </c>
      <c r="E1297" s="37" t="s">
        <v>20</v>
      </c>
      <c r="F1297" s="37">
        <v>882</v>
      </c>
      <c r="G1297" s="37" t="s">
        <v>298</v>
      </c>
      <c r="H1297" s="37" t="s">
        <v>363</v>
      </c>
      <c r="I1297" s="37">
        <v>1</v>
      </c>
      <c r="J1297" s="37">
        <v>0</v>
      </c>
      <c r="K1297" s="37">
        <v>0</v>
      </c>
      <c r="L1297" s="37">
        <v>0</v>
      </c>
      <c r="M1297" s="37">
        <v>0</v>
      </c>
      <c r="N1297" s="37">
        <v>0</v>
      </c>
      <c r="O1297" s="37"/>
      <c r="P1297" s="37">
        <v>36.888888888888886</v>
      </c>
      <c r="Q1297" s="37">
        <v>31.800766283524904</v>
      </c>
      <c r="R1297" s="40" t="str">
        <f t="shared" si="20"/>
        <v>10.32.39.001.АГ_882</v>
      </c>
      <c r="S1297" s="37" t="str">
        <f>VLOOKUP(Таблица1[[#This Row],[ИД]],R$1:S$1136,2,FALSE)</f>
        <v>Консервы из мяса и субпродуктов птицы</v>
      </c>
      <c r="T1297" s="37" t="str">
        <f>VLOOKUP(Таблица1[[#This Row],[ОКЕИ]],'для единиц измирения'!$G$4:$H$1900,2,FALSE)</f>
        <v>тыс.усл. банок</v>
      </c>
      <c r="U1297" s="38" t="str">
        <f>LEFT(Таблица1[[#This Row],[ОКПД]],2)</f>
        <v>10</v>
      </c>
    </row>
    <row r="1298" spans="1:21" hidden="1" x14ac:dyDescent="0.25">
      <c r="A1298" s="42">
        <v>45108</v>
      </c>
      <c r="B1298" s="40" t="s">
        <v>17</v>
      </c>
      <c r="C1298" s="40" t="s">
        <v>18</v>
      </c>
      <c r="D1298" s="40" t="s">
        <v>19</v>
      </c>
      <c r="E1298" s="40" t="s">
        <v>20</v>
      </c>
      <c r="F1298" s="40">
        <v>882</v>
      </c>
      <c r="G1298" s="40" t="s">
        <v>298</v>
      </c>
      <c r="H1298" s="40" t="s">
        <v>326</v>
      </c>
      <c r="I1298" s="40"/>
      <c r="J1298" s="40"/>
      <c r="K1298" s="40"/>
      <c r="L1298" s="40" t="s">
        <v>9680</v>
      </c>
      <c r="M1298" s="40">
        <v>0.44</v>
      </c>
      <c r="N1298" s="40" t="s">
        <v>9680</v>
      </c>
      <c r="O1298" s="40"/>
      <c r="P1298" s="40" t="s">
        <v>9680</v>
      </c>
      <c r="Q1298" s="40" t="s">
        <v>9680</v>
      </c>
      <c r="R1298" s="40" t="str">
        <f t="shared" si="20"/>
        <v>10.20.25.113_882</v>
      </c>
      <c r="S1298" s="40" t="str">
        <f>VLOOKUP(Таблица1[[#This Row],[ИД]],R$1:S$1136,2,FALSE)</f>
        <v>Пески строительные</v>
      </c>
      <c r="T1298" s="40" t="str">
        <f>VLOOKUP(Таблица1[[#This Row],[ОКЕИ]],'для единиц измирения'!$G$4:$H$1900,2,FALSE)</f>
        <v>тыс.м3</v>
      </c>
      <c r="U1298" s="41" t="str">
        <f>LEFT(Таблица1[[#This Row],[ОКПД]],2)</f>
        <v>08</v>
      </c>
    </row>
    <row r="1299" spans="1:21" hidden="1" x14ac:dyDescent="0.25">
      <c r="A1299" s="43">
        <v>45108</v>
      </c>
      <c r="B1299" s="37" t="s">
        <v>17</v>
      </c>
      <c r="C1299" s="37" t="s">
        <v>18</v>
      </c>
      <c r="D1299" s="37" t="s">
        <v>19</v>
      </c>
      <c r="E1299" s="37" t="s">
        <v>20</v>
      </c>
      <c r="F1299" s="37">
        <v>882</v>
      </c>
      <c r="G1299" s="37" t="s">
        <v>298</v>
      </c>
      <c r="H1299" s="37" t="s">
        <v>81</v>
      </c>
      <c r="I1299" s="37">
        <v>2</v>
      </c>
      <c r="J1299" s="37">
        <v>0</v>
      </c>
      <c r="K1299" s="37">
        <v>0</v>
      </c>
      <c r="L1299" s="37">
        <v>0</v>
      </c>
      <c r="M1299" s="37">
        <v>0</v>
      </c>
      <c r="N1299" s="37">
        <v>0</v>
      </c>
      <c r="O1299" s="37">
        <v>42.973523421588595</v>
      </c>
      <c r="P1299" s="37" t="s">
        <v>9680</v>
      </c>
      <c r="Q1299" s="37">
        <v>0</v>
      </c>
      <c r="R1299" s="40" t="str">
        <f t="shared" si="20"/>
        <v>10.20.2_882</v>
      </c>
      <c r="S1299" s="37" t="str">
        <f>VLOOKUP(Таблица1[[#This Row],[ИД]],R$1:S$1136,2,FALSE)</f>
        <v>Уголь каменный и бурый</v>
      </c>
      <c r="T1299" s="37" t="str">
        <f>VLOOKUP(Таблица1[[#This Row],[ОКЕИ]],'для единиц измирения'!$G$4:$H$1900,2,FALSE)</f>
        <v>тыс. тонн</v>
      </c>
      <c r="U1299" s="38" t="str">
        <f>LEFT(Таблица1[[#This Row],[ОКПД]],2)</f>
        <v>05</v>
      </c>
    </row>
    <row r="1300" spans="1:21" hidden="1" x14ac:dyDescent="0.25">
      <c r="A1300" s="42">
        <v>45108</v>
      </c>
      <c r="B1300" s="40" t="s">
        <v>17</v>
      </c>
      <c r="C1300" s="40" t="s">
        <v>18</v>
      </c>
      <c r="D1300" s="40" t="s">
        <v>19</v>
      </c>
      <c r="E1300" s="40" t="s">
        <v>20</v>
      </c>
      <c r="F1300" s="40">
        <v>882</v>
      </c>
      <c r="G1300" s="40" t="s">
        <v>298</v>
      </c>
      <c r="H1300" s="40" t="s">
        <v>120</v>
      </c>
      <c r="I1300" s="40">
        <v>2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42.973523421588595</v>
      </c>
      <c r="P1300" s="40">
        <v>31.969696969696969</v>
      </c>
      <c r="Q1300" s="40">
        <v>88.094071533561973</v>
      </c>
      <c r="R1300" s="40" t="str">
        <f t="shared" si="20"/>
        <v>10.20.25.120_882</v>
      </c>
      <c r="S1300" s="40" t="str">
        <f>VLOOKUP(Таблица1[[#This Row],[ИД]],R$1:S$1136,2,FALSE)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300" s="40" t="str">
        <f>VLOOKUP(Таблица1[[#This Row],[ОКЕИ]],'для единиц измирения'!$G$4:$H$1900,2,FALSE)</f>
        <v>тонн</v>
      </c>
      <c r="U1300" s="41" t="str">
        <f>LEFT(Таблица1[[#This Row],[ОКПД]],2)</f>
        <v>10</v>
      </c>
    </row>
    <row r="1301" spans="1:21" hidden="1" x14ac:dyDescent="0.25">
      <c r="A1301" s="43">
        <v>45108</v>
      </c>
      <c r="B1301" s="37" t="s">
        <v>17</v>
      </c>
      <c r="C1301" s="37" t="s">
        <v>18</v>
      </c>
      <c r="D1301" s="37" t="s">
        <v>19</v>
      </c>
      <c r="E1301" s="37" t="s">
        <v>20</v>
      </c>
      <c r="F1301" s="37">
        <v>882</v>
      </c>
      <c r="G1301" s="37" t="s">
        <v>298</v>
      </c>
      <c r="H1301" s="37" t="s">
        <v>368</v>
      </c>
      <c r="I1301" s="37">
        <v>1</v>
      </c>
      <c r="J1301" s="37">
        <v>0</v>
      </c>
      <c r="K1301" s="37">
        <v>0</v>
      </c>
      <c r="L1301" s="37">
        <v>0</v>
      </c>
      <c r="M1301" s="37">
        <v>0</v>
      </c>
      <c r="N1301" s="37">
        <v>0</v>
      </c>
      <c r="O1301" s="37"/>
      <c r="P1301" s="37">
        <v>36.888888888888886</v>
      </c>
      <c r="Q1301" s="37">
        <v>0</v>
      </c>
      <c r="R1301" s="40" t="str">
        <f t="shared" si="20"/>
        <v>10.39.18_882</v>
      </c>
      <c r="S1301" s="37" t="str">
        <f>VLOOKUP(Таблица1[[#This Row],[ИД]],R$1:S$1136,2,FALSE)</f>
        <v>Сыр и творог, включая творог и творожные продукты для детей раннего возраста</v>
      </c>
      <c r="T1301" s="37" t="str">
        <f>VLOOKUP(Таблица1[[#This Row],[ОКЕИ]],'для единиц измирения'!$G$4:$H$1900,2,FALSE)</f>
        <v>тонн</v>
      </c>
      <c r="U1301" s="38" t="str">
        <f>LEFT(Таблица1[[#This Row],[ОКПД]],2)</f>
        <v>10</v>
      </c>
    </row>
    <row r="1302" spans="1:21" ht="30" hidden="1" x14ac:dyDescent="0.25">
      <c r="A1302" s="42">
        <v>45139</v>
      </c>
      <c r="B1302" s="40" t="s">
        <v>17</v>
      </c>
      <c r="C1302" s="44" t="s">
        <v>18</v>
      </c>
      <c r="D1302" s="44" t="s">
        <v>19</v>
      </c>
      <c r="E1302" s="40" t="s">
        <v>20</v>
      </c>
      <c r="F1302" s="45">
        <v>168</v>
      </c>
      <c r="G1302" s="44" t="s">
        <v>298</v>
      </c>
      <c r="H1302" s="44" t="s">
        <v>73</v>
      </c>
      <c r="I1302" s="44"/>
      <c r="J1302" s="46"/>
      <c r="K1302" s="46"/>
      <c r="L1302" s="46">
        <v>1.2809999999999999</v>
      </c>
      <c r="M1302" s="46">
        <v>0.96499999999999997</v>
      </c>
      <c r="N1302" s="46">
        <v>2.7930000000000001</v>
      </c>
      <c r="O1302" s="47"/>
      <c r="P1302" s="47">
        <v>0</v>
      </c>
      <c r="Q1302" s="47">
        <v>34.550662370211242</v>
      </c>
      <c r="R1302" s="40" t="str">
        <f t="shared" si="20"/>
        <v>10.20.14_168</v>
      </c>
      <c r="S1302" s="40" t="str">
        <f>VLOOKUP(Таблица1[[#This Row],[ИД]],R$1:S$1136,2,FALSE)</f>
        <v>Консервы рыбные</v>
      </c>
      <c r="T1302" s="40" t="str">
        <f>VLOOKUP(Таблица1[[#This Row],[ОКЕИ]],'для единиц измирения'!$G$4:$H$1900,2,FALSE)</f>
        <v>тыс.усл. банок</v>
      </c>
      <c r="U1302" s="48" t="str">
        <f>LEFT(Таблица1[[#This Row],[ОКПД]],2)</f>
        <v>10</v>
      </c>
    </row>
    <row r="1303" spans="1:21" ht="30" hidden="1" x14ac:dyDescent="0.25">
      <c r="A1303" s="43">
        <v>45139</v>
      </c>
      <c r="B1303" s="37" t="s">
        <v>17</v>
      </c>
      <c r="C1303" s="49" t="s">
        <v>18</v>
      </c>
      <c r="D1303" s="49" t="s">
        <v>19</v>
      </c>
      <c r="E1303" s="37" t="s">
        <v>20</v>
      </c>
      <c r="F1303" s="50">
        <v>168</v>
      </c>
      <c r="G1303" s="49" t="s">
        <v>298</v>
      </c>
      <c r="H1303" s="49" t="s">
        <v>124</v>
      </c>
      <c r="I1303" s="51">
        <v>2</v>
      </c>
      <c r="J1303" s="52">
        <v>0.08</v>
      </c>
      <c r="K1303" s="52">
        <v>0.1</v>
      </c>
      <c r="L1303" s="52">
        <v>0.06</v>
      </c>
      <c r="M1303" s="52">
        <v>0.87</v>
      </c>
      <c r="N1303" s="52">
        <v>0.76</v>
      </c>
      <c r="O1303" s="53">
        <v>80</v>
      </c>
      <c r="P1303" s="53">
        <v>133.33333333333334</v>
      </c>
      <c r="Q1303" s="53">
        <v>114.47368421052632</v>
      </c>
      <c r="R1303" s="40" t="str">
        <f t="shared" si="20"/>
        <v>10.51.12_168</v>
      </c>
      <c r="S1303" s="37" t="str">
        <f>VLOOKUP(Таблица1[[#This Row],[ИД]],R$1:S$1136,2,FALSE)</f>
        <v>Электроэнергия</v>
      </c>
      <c r="T1303" s="37" t="str">
        <f>VLOOKUP(Таблица1[[#This Row],[ОКЕИ]],'для единиц измирения'!$G$4:$H$1900,2,FALSE)</f>
        <v>млн. кВт. ч</v>
      </c>
      <c r="U1303" s="54" t="str">
        <f>LEFT(Таблица1[[#This Row],[ОКПД]],2)</f>
        <v>35</v>
      </c>
    </row>
    <row r="1304" spans="1:21" ht="30" hidden="1" x14ac:dyDescent="0.25">
      <c r="A1304" s="42">
        <v>45139</v>
      </c>
      <c r="B1304" s="40" t="s">
        <v>17</v>
      </c>
      <c r="C1304" s="44" t="s">
        <v>18</v>
      </c>
      <c r="D1304" s="44" t="s">
        <v>19</v>
      </c>
      <c r="E1304" s="40" t="s">
        <v>20</v>
      </c>
      <c r="F1304" s="45">
        <v>168</v>
      </c>
      <c r="G1304" s="44" t="s">
        <v>298</v>
      </c>
      <c r="H1304" s="44" t="s">
        <v>118</v>
      </c>
      <c r="I1304" s="44"/>
      <c r="J1304" s="46"/>
      <c r="K1304" s="46"/>
      <c r="L1304" s="46" t="s">
        <v>9680</v>
      </c>
      <c r="M1304" s="46">
        <v>0.17199999999999999</v>
      </c>
      <c r="N1304" s="46">
        <v>62.615000000000002</v>
      </c>
      <c r="O1304" s="47"/>
      <c r="P1304" s="47" t="s">
        <v>9680</v>
      </c>
      <c r="Q1304" s="47">
        <v>0</v>
      </c>
      <c r="R1304" s="40" t="str">
        <f t="shared" si="20"/>
        <v>10.20.25.111_168</v>
      </c>
      <c r="S1304" s="40" t="str">
        <f>VLOOKUP(Таблица1[[#This Row],[ИД]],R$1:S$1136,2,FALSE)</f>
        <v>Рыба мороженая</v>
      </c>
      <c r="T1304" s="40" t="str">
        <f>VLOOKUP(Таблица1[[#This Row],[ОКЕИ]],'для единиц измирения'!$G$4:$H$1900,2,FALSE)</f>
        <v>тонн</v>
      </c>
      <c r="U1304" s="48" t="str">
        <f>LEFT(Таблица1[[#This Row],[ОКПД]],2)</f>
        <v>10</v>
      </c>
    </row>
    <row r="1305" spans="1:21" ht="30" hidden="1" x14ac:dyDescent="0.25">
      <c r="A1305" s="43">
        <v>45139</v>
      </c>
      <c r="B1305" s="37" t="s">
        <v>17</v>
      </c>
      <c r="C1305" s="49" t="s">
        <v>18</v>
      </c>
      <c r="D1305" s="49" t="s">
        <v>19</v>
      </c>
      <c r="E1305" s="37" t="s">
        <v>20</v>
      </c>
      <c r="F1305" s="50">
        <v>168</v>
      </c>
      <c r="G1305" s="49" t="s">
        <v>298</v>
      </c>
      <c r="H1305" s="49" t="s">
        <v>359</v>
      </c>
      <c r="I1305" s="51">
        <v>1</v>
      </c>
      <c r="J1305" s="52">
        <v>0.03</v>
      </c>
      <c r="K1305" s="52"/>
      <c r="L1305" s="52">
        <v>0.03</v>
      </c>
      <c r="M1305" s="52">
        <v>0.03</v>
      </c>
      <c r="N1305" s="52">
        <v>0.03</v>
      </c>
      <c r="O1305" s="53"/>
      <c r="P1305" s="53">
        <v>100</v>
      </c>
      <c r="Q1305" s="53">
        <v>100</v>
      </c>
      <c r="R1305" s="40" t="str">
        <f t="shared" si="20"/>
        <v>10.39.21.120_168</v>
      </c>
      <c r="S1305" s="37" t="str">
        <f>VLOOKUP(Таблица1[[#This Row],[ИД]],R$1:S$1136,2,FALSE)</f>
        <v>Растворы строительные</v>
      </c>
      <c r="T1305" s="37" t="str">
        <f>VLOOKUP(Таблица1[[#This Row],[ОКЕИ]],'для единиц измирения'!$G$4:$H$1900,2,FALSE)</f>
        <v>тыс.м3</v>
      </c>
      <c r="U1305" s="54" t="str">
        <f>LEFT(Таблица1[[#This Row],[ОКПД]],2)</f>
        <v>23</v>
      </c>
    </row>
    <row r="1306" spans="1:21" ht="30" hidden="1" x14ac:dyDescent="0.25">
      <c r="A1306" s="42">
        <v>45139</v>
      </c>
      <c r="B1306" s="40" t="s">
        <v>17</v>
      </c>
      <c r="C1306" s="44" t="s">
        <v>18</v>
      </c>
      <c r="D1306" s="44" t="s">
        <v>19</v>
      </c>
      <c r="E1306" s="40" t="s">
        <v>20</v>
      </c>
      <c r="F1306" s="45">
        <v>384</v>
      </c>
      <c r="G1306" s="44" t="s">
        <v>298</v>
      </c>
      <c r="H1306" s="44" t="s">
        <v>252</v>
      </c>
      <c r="I1306" s="55">
        <v>1</v>
      </c>
      <c r="J1306" s="46">
        <v>305</v>
      </c>
      <c r="K1306" s="46">
        <v>7</v>
      </c>
      <c r="L1306" s="46">
        <v>305</v>
      </c>
      <c r="M1306" s="46">
        <v>1410</v>
      </c>
      <c r="N1306" s="46">
        <v>1410</v>
      </c>
      <c r="O1306" s="47">
        <v>4357.1428571428569</v>
      </c>
      <c r="P1306" s="47">
        <v>100</v>
      </c>
      <c r="Q1306" s="47">
        <v>100</v>
      </c>
      <c r="R1306" s="40" t="str">
        <f t="shared" si="20"/>
        <v>31.0_384</v>
      </c>
      <c r="S1306" s="40" t="str">
        <f>VLOOKUP(Таблица1[[#This Row],[ИД]],R$1:S$1136,2,FALSE)</f>
        <v>Рыба морская мороженая</v>
      </c>
      <c r="T1306" s="40" t="str">
        <f>VLOOKUP(Таблица1[[#This Row],[ОКЕИ]],'для единиц измирения'!$G$4:$H$1900,2,FALSE)</f>
        <v>тонн</v>
      </c>
      <c r="U1306" s="48" t="str">
        <f>LEFT(Таблица1[[#This Row],[ОКПД]],2)</f>
        <v>10</v>
      </c>
    </row>
    <row r="1307" spans="1:21" ht="30" hidden="1" x14ac:dyDescent="0.25">
      <c r="A1307" s="43">
        <v>45139</v>
      </c>
      <c r="B1307" s="37" t="s">
        <v>17</v>
      </c>
      <c r="C1307" s="49" t="s">
        <v>18</v>
      </c>
      <c r="D1307" s="49" t="s">
        <v>19</v>
      </c>
      <c r="E1307" s="37" t="s">
        <v>20</v>
      </c>
      <c r="F1307" s="50">
        <v>384</v>
      </c>
      <c r="G1307" s="49" t="s">
        <v>298</v>
      </c>
      <c r="H1307" s="49" t="s">
        <v>408</v>
      </c>
      <c r="I1307" s="51">
        <v>1</v>
      </c>
      <c r="J1307" s="52">
        <v>20</v>
      </c>
      <c r="K1307" s="52">
        <v>20</v>
      </c>
      <c r="L1307" s="52">
        <v>20</v>
      </c>
      <c r="M1307" s="52">
        <v>120</v>
      </c>
      <c r="N1307" s="52">
        <v>120</v>
      </c>
      <c r="O1307" s="53">
        <v>100</v>
      </c>
      <c r="P1307" s="53">
        <v>100</v>
      </c>
      <c r="Q1307" s="53">
        <v>100</v>
      </c>
      <c r="R1307" s="40" t="str">
        <f t="shared" si="20"/>
        <v>32.99.56_384</v>
      </c>
      <c r="S1307" s="37" t="str">
        <f>VLOOKUP(Таблица1[[#This Row],[ИД]],R$1:S$1136,2,FALSE)</f>
        <v>Смеси песчано-гравийные</v>
      </c>
      <c r="T1307" s="37" t="str">
        <f>VLOOKUP(Таблица1[[#This Row],[ОКЕИ]],'для единиц измирения'!$G$4:$H$1900,2,FALSE)</f>
        <v>тыс.м3</v>
      </c>
      <c r="U1307" s="54" t="str">
        <f>LEFT(Таблица1[[#This Row],[ОКПД]],2)</f>
        <v>08</v>
      </c>
    </row>
    <row r="1308" spans="1:21" ht="30" hidden="1" x14ac:dyDescent="0.25">
      <c r="A1308" s="42">
        <v>45139</v>
      </c>
      <c r="B1308" s="40" t="s">
        <v>17</v>
      </c>
      <c r="C1308" s="44" t="s">
        <v>18</v>
      </c>
      <c r="D1308" s="44" t="s">
        <v>19</v>
      </c>
      <c r="E1308" s="40" t="s">
        <v>20</v>
      </c>
      <c r="F1308" s="45">
        <v>168</v>
      </c>
      <c r="G1308" s="44" t="s">
        <v>298</v>
      </c>
      <c r="H1308" s="44" t="s">
        <v>386</v>
      </c>
      <c r="I1308" s="44"/>
      <c r="J1308" s="46"/>
      <c r="K1308" s="46"/>
      <c r="L1308" s="46" t="s">
        <v>9680</v>
      </c>
      <c r="M1308" s="46"/>
      <c r="N1308" s="46">
        <v>24795.403999999999</v>
      </c>
      <c r="O1308" s="47"/>
      <c r="P1308" s="47" t="s">
        <v>9680</v>
      </c>
      <c r="Q1308" s="47">
        <v>0</v>
      </c>
      <c r="R1308" s="40" t="str">
        <f t="shared" si="20"/>
        <v>03.11.20_168</v>
      </c>
      <c r="S1308" s="40" t="s">
        <v>684</v>
      </c>
      <c r="T1308" s="40" t="str">
        <f>VLOOKUP(Таблица1[[#This Row],[ОКЕИ]],'для единиц измирения'!$G$4:$H$1900,2,FALSE)</f>
        <v>тыс.м3</v>
      </c>
      <c r="U1308" s="48" t="str">
        <f>LEFT(Таблица1[[#This Row],[ОКПД]],2)</f>
        <v>23</v>
      </c>
    </row>
    <row r="1309" spans="1:21" ht="30" hidden="1" x14ac:dyDescent="0.25">
      <c r="A1309" s="43">
        <v>45139</v>
      </c>
      <c r="B1309" s="37" t="s">
        <v>17</v>
      </c>
      <c r="C1309" s="49" t="s">
        <v>18</v>
      </c>
      <c r="D1309" s="49" t="s">
        <v>19</v>
      </c>
      <c r="E1309" s="37" t="s">
        <v>20</v>
      </c>
      <c r="F1309" s="50">
        <v>882</v>
      </c>
      <c r="G1309" s="49" t="s">
        <v>298</v>
      </c>
      <c r="H1309" s="49" t="s">
        <v>114</v>
      </c>
      <c r="I1309" s="49"/>
      <c r="J1309" s="52"/>
      <c r="K1309" s="52"/>
      <c r="L1309" s="52" t="s">
        <v>9680</v>
      </c>
      <c r="M1309" s="52">
        <v>0.93</v>
      </c>
      <c r="N1309" s="52">
        <v>209.9</v>
      </c>
      <c r="O1309" s="53"/>
      <c r="P1309" s="53" t="s">
        <v>9680</v>
      </c>
      <c r="Q1309" s="53">
        <v>0</v>
      </c>
      <c r="R1309" s="40" t="str">
        <f t="shared" si="20"/>
        <v>10.20.25.110_882</v>
      </c>
      <c r="S1309" s="37" t="str">
        <f>VLOOKUP(Таблица1[[#This Row],[ИД]],R$1:S$1136,2,FALSE)</f>
        <v>Гранулы, крошка и порошок; галька, гравий</v>
      </c>
      <c r="T1309" s="37" t="str">
        <f>VLOOKUP(Таблица1[[#This Row],[ОКЕИ]],'для единиц измирения'!$G$4:$H$1900,2,FALSE)</f>
        <v>тыс.м3</v>
      </c>
      <c r="U1309" s="54" t="str">
        <f>LEFT(Таблица1[[#This Row],[ОКПД]],2)</f>
        <v>08</v>
      </c>
    </row>
    <row r="1310" spans="1:21" ht="30" hidden="1" x14ac:dyDescent="0.25">
      <c r="A1310" s="42">
        <v>45139</v>
      </c>
      <c r="B1310" s="40" t="s">
        <v>17</v>
      </c>
      <c r="C1310" s="44" t="s">
        <v>18</v>
      </c>
      <c r="D1310" s="44" t="s">
        <v>19</v>
      </c>
      <c r="E1310" s="40" t="s">
        <v>20</v>
      </c>
      <c r="F1310" s="45">
        <v>796</v>
      </c>
      <c r="G1310" s="44" t="s">
        <v>298</v>
      </c>
      <c r="H1310" s="44" t="s">
        <v>365</v>
      </c>
      <c r="I1310" s="44"/>
      <c r="J1310" s="46"/>
      <c r="K1310" s="46"/>
      <c r="L1310" s="46" t="s">
        <v>9680</v>
      </c>
      <c r="M1310" s="46"/>
      <c r="N1310" s="46">
        <v>134</v>
      </c>
      <c r="O1310" s="47"/>
      <c r="P1310" s="47" t="s">
        <v>9680</v>
      </c>
      <c r="Q1310" s="47">
        <v>0</v>
      </c>
      <c r="R1310" s="40" t="str">
        <f t="shared" si="20"/>
        <v>31.09.12.133_796</v>
      </c>
      <c r="S1310" s="40" t="e">
        <f>VLOOKUP(Таблица1[[#This Row],[ИД]],R$1:S$1136,2,FALSE)</f>
        <v>#N/A</v>
      </c>
      <c r="T1310" s="40" t="str">
        <f>VLOOKUP(Таблица1[[#This Row],[ОКЕИ]],'для единиц измирения'!$G$4:$H$1900,2,FALSE)</f>
        <v>тыс.м3</v>
      </c>
      <c r="U1310" s="48" t="str">
        <f>LEFT(Таблица1[[#This Row],[ОКПД]],2)</f>
        <v>08</v>
      </c>
    </row>
    <row r="1311" spans="1:21" ht="30" hidden="1" x14ac:dyDescent="0.25">
      <c r="A1311" s="43">
        <v>45139</v>
      </c>
      <c r="B1311" s="37" t="s">
        <v>17</v>
      </c>
      <c r="C1311" s="49" t="s">
        <v>18</v>
      </c>
      <c r="D1311" s="49" t="s">
        <v>19</v>
      </c>
      <c r="E1311" s="37" t="s">
        <v>20</v>
      </c>
      <c r="F1311" s="50">
        <v>882</v>
      </c>
      <c r="G1311" s="49" t="s">
        <v>298</v>
      </c>
      <c r="H1311" s="49" t="s">
        <v>61</v>
      </c>
      <c r="I1311" s="51">
        <v>2</v>
      </c>
      <c r="J1311" s="52">
        <v>0.49099999999999999</v>
      </c>
      <c r="K1311" s="52">
        <v>0.21099999999999999</v>
      </c>
      <c r="L1311" s="52" t="s">
        <v>9680</v>
      </c>
      <c r="M1311" s="52">
        <v>5.0170000000000003</v>
      </c>
      <c r="N1311" s="52">
        <v>0</v>
      </c>
      <c r="O1311" s="53">
        <v>232.70142180094786</v>
      </c>
      <c r="P1311" s="53" t="s">
        <v>9680</v>
      </c>
      <c r="Q1311" s="53">
        <v>0</v>
      </c>
      <c r="R1311" s="40" t="str">
        <f t="shared" si="20"/>
        <v>10.20_882</v>
      </c>
      <c r="S1311" s="37" t="str">
        <f>VLOOKUP(Таблица1[[#This Row],[ИД]],R$1:S$1136,2,FALSE)</f>
        <v>Консервы мясосодержащие</v>
      </c>
      <c r="T1311" s="37" t="str">
        <f>VLOOKUP(Таблица1[[#This Row],[ОКЕИ]],'для единиц измирения'!$G$4:$H$1900,2,FALSE)</f>
        <v>тыс.усл. банок</v>
      </c>
      <c r="U1311" s="54" t="str">
        <f>LEFT(Таблица1[[#This Row],[ОКПД]],2)</f>
        <v>10</v>
      </c>
    </row>
    <row r="1312" spans="1:21" ht="30" hidden="1" x14ac:dyDescent="0.25">
      <c r="A1312" s="42">
        <v>45139</v>
      </c>
      <c r="B1312" s="40" t="s">
        <v>17</v>
      </c>
      <c r="C1312" s="44" t="s">
        <v>18</v>
      </c>
      <c r="D1312" s="44" t="s">
        <v>19</v>
      </c>
      <c r="E1312" s="40" t="s">
        <v>20</v>
      </c>
      <c r="F1312" s="45">
        <v>168</v>
      </c>
      <c r="G1312" s="44" t="s">
        <v>298</v>
      </c>
      <c r="H1312" s="44" t="s">
        <v>61</v>
      </c>
      <c r="I1312" s="55">
        <v>14</v>
      </c>
      <c r="J1312" s="46">
        <v>370.37400000000002</v>
      </c>
      <c r="K1312" s="46">
        <v>350.334</v>
      </c>
      <c r="L1312" s="46">
        <v>935.01199999999994</v>
      </c>
      <c r="M1312" s="46">
        <v>783.78</v>
      </c>
      <c r="N1312" s="46">
        <v>2845.1619999999998</v>
      </c>
      <c r="O1312" s="47">
        <v>105.72025552758225</v>
      </c>
      <c r="P1312" s="47">
        <v>39.611684128118142</v>
      </c>
      <c r="Q1312" s="47">
        <v>27.547816257914313</v>
      </c>
      <c r="R1312" s="40" t="str">
        <f t="shared" si="20"/>
        <v>10.20_168</v>
      </c>
      <c r="S1312" s="40" t="str">
        <f>VLOOKUP(Таблица1[[#This Row],[ИД]],R$1:S$1136,2,FALSE)</f>
        <v>Мебель</v>
      </c>
      <c r="T1312" s="40" t="str">
        <f>VLOOKUP(Таблица1[[#This Row],[ОКЕИ]],'для единиц измирения'!$G$4:$H$1900,2,FALSE)</f>
        <v>тыс.руб</v>
      </c>
      <c r="U1312" s="48" t="str">
        <f>LEFT(Таблица1[[#This Row],[ОКПД]],2)</f>
        <v>31</v>
      </c>
    </row>
    <row r="1313" spans="1:21" ht="30" hidden="1" x14ac:dyDescent="0.25">
      <c r="A1313" s="43">
        <v>45139</v>
      </c>
      <c r="B1313" s="37" t="s">
        <v>17</v>
      </c>
      <c r="C1313" s="49" t="s">
        <v>18</v>
      </c>
      <c r="D1313" s="49" t="s">
        <v>19</v>
      </c>
      <c r="E1313" s="37" t="s">
        <v>20</v>
      </c>
      <c r="F1313" s="50">
        <v>168</v>
      </c>
      <c r="G1313" s="49" t="s">
        <v>298</v>
      </c>
      <c r="H1313" s="49" t="s">
        <v>101</v>
      </c>
      <c r="I1313" s="51">
        <v>2</v>
      </c>
      <c r="J1313" s="52">
        <v>7.0659999999999998</v>
      </c>
      <c r="K1313" s="52">
        <v>7.2960000000000003</v>
      </c>
      <c r="L1313" s="52">
        <v>6.6669999999999998</v>
      </c>
      <c r="M1313" s="52">
        <v>52.654000000000003</v>
      </c>
      <c r="N1313" s="52">
        <v>47.665999999999997</v>
      </c>
      <c r="O1313" s="53">
        <v>96.847587719298247</v>
      </c>
      <c r="P1313" s="53">
        <v>105.98470076496176</v>
      </c>
      <c r="Q1313" s="53">
        <v>110.46448202072756</v>
      </c>
      <c r="R1313" s="40" t="str">
        <f t="shared" si="20"/>
        <v>10.20.24_168</v>
      </c>
      <c r="S1313" s="37" t="str">
        <f>VLOOKUP(Таблица1[[#This Row],[ИД]],R$1:S$1136,2,FALSE)</f>
        <v>Напитки безалкогольные прочие, не включенные в другие группировки</v>
      </c>
      <c r="T1313" s="37" t="str">
        <f>VLOOKUP(Таблица1[[#This Row],[ОКЕИ]],'для единиц измирения'!$G$4:$H$1900,2,FALSE)</f>
        <v>тыс. дкл</v>
      </c>
      <c r="U1313" s="54" t="str">
        <f>LEFT(Таблица1[[#This Row],[ОКПД]],2)</f>
        <v>11</v>
      </c>
    </row>
    <row r="1314" spans="1:21" ht="30" hidden="1" x14ac:dyDescent="0.25">
      <c r="A1314" s="42">
        <v>45139</v>
      </c>
      <c r="B1314" s="40" t="s">
        <v>17</v>
      </c>
      <c r="C1314" s="44" t="s">
        <v>18</v>
      </c>
      <c r="D1314" s="44" t="s">
        <v>19</v>
      </c>
      <c r="E1314" s="40" t="s">
        <v>20</v>
      </c>
      <c r="F1314" s="45">
        <v>128</v>
      </c>
      <c r="G1314" s="44" t="s">
        <v>298</v>
      </c>
      <c r="H1314" s="44" t="s">
        <v>340</v>
      </c>
      <c r="I1314" s="55">
        <v>1</v>
      </c>
      <c r="J1314" s="46">
        <v>1.06</v>
      </c>
      <c r="K1314" s="46">
        <v>2.3199999999999998</v>
      </c>
      <c r="L1314" s="46" t="s">
        <v>9680</v>
      </c>
      <c r="M1314" s="46">
        <v>12.99</v>
      </c>
      <c r="N1314" s="46">
        <v>0</v>
      </c>
      <c r="O1314" s="47">
        <v>45.689655172413794</v>
      </c>
      <c r="P1314" s="47" t="s">
        <v>9680</v>
      </c>
      <c r="Q1314" s="47">
        <v>0</v>
      </c>
      <c r="R1314" s="40" t="str">
        <f t="shared" si="20"/>
        <v>11.07.11.140_128</v>
      </c>
      <c r="S1314" s="40" t="str">
        <f>VLOOKUP(Таблица1[[#This Row],[ИД]],R$1:S$1136,2,FALSE)</f>
        <v>Услуги по печатанию газет</v>
      </c>
      <c r="T1314" s="40" t="str">
        <f>VLOOKUP(Таблица1[[#This Row],[ОКЕИ]],'для единиц измирения'!$G$4:$H$1900,2,FALSE)</f>
        <v>тыс.руб</v>
      </c>
      <c r="U1314" s="48" t="str">
        <f>LEFT(Таблица1[[#This Row],[ОКПД]],2)</f>
        <v>18</v>
      </c>
    </row>
    <row r="1315" spans="1:21" ht="30" hidden="1" x14ac:dyDescent="0.25">
      <c r="A1315" s="43">
        <v>45139</v>
      </c>
      <c r="B1315" s="37" t="s">
        <v>17</v>
      </c>
      <c r="C1315" s="49" t="s">
        <v>18</v>
      </c>
      <c r="D1315" s="49" t="s">
        <v>19</v>
      </c>
      <c r="E1315" s="37" t="s">
        <v>20</v>
      </c>
      <c r="F1315" s="50">
        <v>168</v>
      </c>
      <c r="G1315" s="49" t="s">
        <v>298</v>
      </c>
      <c r="H1315" s="49" t="s">
        <v>200</v>
      </c>
      <c r="I1315" s="49"/>
      <c r="J1315" s="52"/>
      <c r="K1315" s="52">
        <v>0.03</v>
      </c>
      <c r="L1315" s="52" t="s">
        <v>9680</v>
      </c>
      <c r="M1315" s="52">
        <v>0.22</v>
      </c>
      <c r="N1315" s="52">
        <v>1113.8720000000001</v>
      </c>
      <c r="O1315" s="53"/>
      <c r="P1315" s="53" t="s">
        <v>9680</v>
      </c>
      <c r="Q1315" s="53">
        <v>0</v>
      </c>
      <c r="R1315" s="40" t="str">
        <f t="shared" si="20"/>
        <v>10.73.1_168</v>
      </c>
      <c r="S1315" s="37" t="str">
        <f>VLOOKUP(Таблица1[[#This Row],[ИД]],R$1:S$1136,2,FALSE)</f>
        <v>Услуги полиграфические и услуги, связанные с печатанием</v>
      </c>
      <c r="T1315" s="37" t="str">
        <f>VLOOKUP(Таблица1[[#This Row],[ОКЕИ]],'для единиц измирения'!$G$4:$H$1900,2,FALSE)</f>
        <v>тыс.руб</v>
      </c>
      <c r="U1315" s="54" t="str">
        <f>LEFT(Таблица1[[#This Row],[ОКПД]],2)</f>
        <v>18</v>
      </c>
    </row>
    <row r="1316" spans="1:21" ht="30" hidden="1" x14ac:dyDescent="0.25">
      <c r="A1316" s="42">
        <v>45139</v>
      </c>
      <c r="B1316" s="40" t="s">
        <v>17</v>
      </c>
      <c r="C1316" s="44" t="s">
        <v>18</v>
      </c>
      <c r="D1316" s="44" t="s">
        <v>19</v>
      </c>
      <c r="E1316" s="40" t="s">
        <v>20</v>
      </c>
      <c r="F1316" s="45">
        <v>168</v>
      </c>
      <c r="G1316" s="44" t="s">
        <v>298</v>
      </c>
      <c r="H1316" s="44" t="s">
        <v>139</v>
      </c>
      <c r="I1316" s="55">
        <v>4</v>
      </c>
      <c r="J1316" s="46">
        <v>18.72</v>
      </c>
      <c r="K1316" s="46">
        <v>21.43</v>
      </c>
      <c r="L1316" s="46">
        <v>20.66</v>
      </c>
      <c r="M1316" s="46">
        <v>196.74</v>
      </c>
      <c r="N1316" s="46">
        <v>203.52</v>
      </c>
      <c r="O1316" s="47">
        <v>87.354176388240788</v>
      </c>
      <c r="P1316" s="47">
        <v>90.609874152952571</v>
      </c>
      <c r="Q1316" s="47">
        <v>96.668632075471692</v>
      </c>
      <c r="R1316" s="40" t="str">
        <f t="shared" si="20"/>
        <v>10.51.52_168</v>
      </c>
      <c r="S1316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316" s="40" t="str">
        <f>VLOOKUP(Таблица1[[#This Row],[ОКЕИ]],'для единиц измирения'!$G$4:$H$1900,2,FALSE)</f>
        <v>тонн</v>
      </c>
      <c r="U1316" s="48" t="str">
        <f>LEFT(Таблица1[[#This Row],[ОКПД]],2)</f>
        <v>10</v>
      </c>
    </row>
    <row r="1317" spans="1:21" ht="30" hidden="1" x14ac:dyDescent="0.25">
      <c r="A1317" s="43">
        <v>45139</v>
      </c>
      <c r="B1317" s="37" t="s">
        <v>17</v>
      </c>
      <c r="C1317" s="49" t="s">
        <v>18</v>
      </c>
      <c r="D1317" s="49" t="s">
        <v>19</v>
      </c>
      <c r="E1317" s="37" t="s">
        <v>20</v>
      </c>
      <c r="F1317" s="50">
        <v>168</v>
      </c>
      <c r="G1317" s="49" t="s">
        <v>298</v>
      </c>
      <c r="H1317" s="49" t="s">
        <v>169</v>
      </c>
      <c r="I1317" s="51">
        <v>13</v>
      </c>
      <c r="J1317" s="52">
        <v>176.40799999999999</v>
      </c>
      <c r="K1317" s="52">
        <v>166.33600000000001</v>
      </c>
      <c r="L1317" s="52">
        <v>177.80799999999999</v>
      </c>
      <c r="M1317" s="52">
        <v>1383.172</v>
      </c>
      <c r="N1317" s="52">
        <v>1434.729</v>
      </c>
      <c r="O1317" s="53">
        <v>106.05521354367065</v>
      </c>
      <c r="P1317" s="53">
        <v>99.212633852245119</v>
      </c>
      <c r="Q1317" s="53">
        <v>96.406499067071209</v>
      </c>
      <c r="R1317" s="40" t="str">
        <f t="shared" si="20"/>
        <v>10.71.11_168</v>
      </c>
      <c r="S1317" s="37" t="str">
        <f>VLOOKUP(Таблица1[[#This Row],[ИД]],R$1:S$1136,2,FALSE)</f>
        <v>Напитки безалкогольные прочие</v>
      </c>
      <c r="T1317" s="37" t="str">
        <f>VLOOKUP(Таблица1[[#This Row],[ОКЕИ]],'для единиц измирения'!$G$4:$H$1900,2,FALSE)</f>
        <v>тыс. дкл</v>
      </c>
      <c r="U1317" s="54" t="str">
        <f>LEFT(Таблица1[[#This Row],[ОКПД]],2)</f>
        <v>11</v>
      </c>
    </row>
    <row r="1318" spans="1:21" ht="30" hidden="1" x14ac:dyDescent="0.25">
      <c r="A1318" s="42">
        <v>45139</v>
      </c>
      <c r="B1318" s="40" t="s">
        <v>17</v>
      </c>
      <c r="C1318" s="44" t="s">
        <v>18</v>
      </c>
      <c r="D1318" s="44" t="s">
        <v>19</v>
      </c>
      <c r="E1318" s="40" t="s">
        <v>20</v>
      </c>
      <c r="F1318" s="45">
        <v>168</v>
      </c>
      <c r="G1318" s="44" t="s">
        <v>298</v>
      </c>
      <c r="H1318" s="44" t="s">
        <v>332</v>
      </c>
      <c r="I1318" s="55">
        <v>1</v>
      </c>
      <c r="J1318" s="46">
        <v>0.42</v>
      </c>
      <c r="K1318" s="46">
        <v>0.43</v>
      </c>
      <c r="L1318" s="46">
        <v>0.34</v>
      </c>
      <c r="M1318" s="46">
        <v>4.55</v>
      </c>
      <c r="N1318" s="46">
        <v>3.49</v>
      </c>
      <c r="O1318" s="47">
        <v>97.674418604651166</v>
      </c>
      <c r="P1318" s="47">
        <v>123.52941176470588</v>
      </c>
      <c r="Q1318" s="47">
        <v>130.37249283667623</v>
      </c>
      <c r="R1318" s="40" t="str">
        <f t="shared" si="20"/>
        <v>10.51.55.120_168</v>
      </c>
      <c r="S1318" s="40" t="str">
        <f>VLOOKUP(Таблица1[[#This Row],[ИД]],R$1:S$1136,2,FALSE)</f>
        <v>Напитки молочные</v>
      </c>
      <c r="T1318" s="40" t="str">
        <f>VLOOKUP(Таблица1[[#This Row],[ОКЕИ]],'для единиц измирения'!$G$4:$H$1900,2,FALSE)</f>
        <v>тонн</v>
      </c>
      <c r="U1318" s="48" t="str">
        <f>LEFT(Таблица1[[#This Row],[ОКПД]],2)</f>
        <v>10</v>
      </c>
    </row>
    <row r="1319" spans="1:21" ht="30" hidden="1" x14ac:dyDescent="0.25">
      <c r="A1319" s="43">
        <v>45139</v>
      </c>
      <c r="B1319" s="37" t="s">
        <v>17</v>
      </c>
      <c r="C1319" s="49" t="s">
        <v>18</v>
      </c>
      <c r="D1319" s="49" t="s">
        <v>19</v>
      </c>
      <c r="E1319" s="37" t="s">
        <v>20</v>
      </c>
      <c r="F1319" s="50">
        <v>168</v>
      </c>
      <c r="G1319" s="49" t="s">
        <v>298</v>
      </c>
      <c r="H1319" s="49" t="s">
        <v>177</v>
      </c>
      <c r="I1319" s="51">
        <v>12</v>
      </c>
      <c r="J1319" s="52">
        <v>153.31100000000001</v>
      </c>
      <c r="K1319" s="52">
        <v>146.78899999999999</v>
      </c>
      <c r="L1319" s="52">
        <v>152.22900000000001</v>
      </c>
      <c r="M1319" s="52">
        <v>1207.519</v>
      </c>
      <c r="N1319" s="52">
        <v>1249.665</v>
      </c>
      <c r="O1319" s="53">
        <v>104.44311222230549</v>
      </c>
      <c r="P1319" s="53">
        <v>100.71077127222803</v>
      </c>
      <c r="Q1319" s="53">
        <v>96.627416147527541</v>
      </c>
      <c r="R1319" s="40" t="str">
        <f t="shared" si="20"/>
        <v>10.71.11.110_168</v>
      </c>
      <c r="S1319" s="37" t="str">
        <f>VLOOKUP(Таблица1[[#This Row],[ИД]],R$1:S$1136,2,FALSE)</f>
        <v>Ряженка и варенец</v>
      </c>
      <c r="T1319" s="37" t="str">
        <f>VLOOKUP(Таблица1[[#This Row],[ОКЕИ]],'для единиц измирения'!$G$4:$H$1900,2,FALSE)</f>
        <v>тонн</v>
      </c>
      <c r="U1319" s="54" t="str">
        <f>LEFT(Таблица1[[#This Row],[ОКПД]],2)</f>
        <v>10</v>
      </c>
    </row>
    <row r="1320" spans="1:21" ht="30" hidden="1" x14ac:dyDescent="0.25">
      <c r="A1320" s="42">
        <v>45139</v>
      </c>
      <c r="B1320" s="40" t="s">
        <v>17</v>
      </c>
      <c r="C1320" s="44" t="s">
        <v>18</v>
      </c>
      <c r="D1320" s="44" t="s">
        <v>19</v>
      </c>
      <c r="E1320" s="40" t="s">
        <v>20</v>
      </c>
      <c r="F1320" s="45">
        <v>168</v>
      </c>
      <c r="G1320" s="44" t="s">
        <v>298</v>
      </c>
      <c r="H1320" s="44" t="s">
        <v>181</v>
      </c>
      <c r="I1320" s="55">
        <v>1</v>
      </c>
      <c r="J1320" s="46">
        <v>1.65</v>
      </c>
      <c r="K1320" s="46">
        <v>1.53</v>
      </c>
      <c r="L1320" s="46">
        <v>2.1800000000000002</v>
      </c>
      <c r="M1320" s="46">
        <v>16.87</v>
      </c>
      <c r="N1320" s="46">
        <v>16.61</v>
      </c>
      <c r="O1320" s="47">
        <v>107.84313725490196</v>
      </c>
      <c r="P1320" s="47">
        <v>75.688073394495419</v>
      </c>
      <c r="Q1320" s="47">
        <v>101.56532209512342</v>
      </c>
      <c r="R1320" s="40" t="str">
        <f t="shared" si="20"/>
        <v>10.71.11.170_168</v>
      </c>
      <c r="S1320" s="40" t="str">
        <f>VLOOKUP(Таблица1[[#This Row],[ИД]],R$1:S$1136,2,FALSE)</f>
        <v>Рыба вяленая</v>
      </c>
      <c r="T1320" s="56" t="str">
        <f>VLOOKUP(Таблица1[[#This Row],[ОКЕИ]],'для единиц измирения'!$G$4:$H$1900,2,FALSE)</f>
        <v>тонн</v>
      </c>
      <c r="U1320" s="48" t="str">
        <f>LEFT(Таблица1[[#This Row],[ОКПД]],2)</f>
        <v>10</v>
      </c>
    </row>
    <row r="1321" spans="1:21" ht="30" hidden="1" x14ac:dyDescent="0.25">
      <c r="A1321" s="43">
        <v>45139</v>
      </c>
      <c r="B1321" s="37" t="s">
        <v>17</v>
      </c>
      <c r="C1321" s="49" t="s">
        <v>18</v>
      </c>
      <c r="D1321" s="49" t="s">
        <v>19</v>
      </c>
      <c r="E1321" s="37" t="s">
        <v>20</v>
      </c>
      <c r="F1321" s="50">
        <v>247</v>
      </c>
      <c r="G1321" s="49" t="s">
        <v>298</v>
      </c>
      <c r="H1321" s="49" t="s">
        <v>271</v>
      </c>
      <c r="I1321" s="51">
        <v>3</v>
      </c>
      <c r="J1321" s="52">
        <v>16.213999999999999</v>
      </c>
      <c r="K1321" s="52">
        <v>15.081</v>
      </c>
      <c r="L1321" s="52">
        <v>16.251000000000001</v>
      </c>
      <c r="M1321" s="52">
        <v>169.81299999999999</v>
      </c>
      <c r="N1321" s="52">
        <v>170.87799999999999</v>
      </c>
      <c r="O1321" s="53">
        <v>107.51276440554339</v>
      </c>
      <c r="P1321" s="53">
        <v>99.7723217032798</v>
      </c>
      <c r="Q1321" s="53">
        <v>99.376748323365206</v>
      </c>
      <c r="R1321" s="40" t="str">
        <f t="shared" si="20"/>
        <v>35.11.10.112_247</v>
      </c>
      <c r="S1321" s="37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321" s="57" t="str">
        <f>VLOOKUP(Таблица1[[#This Row],[ОКЕИ]],'для единиц измирения'!$G$4:$H$1900,2,FALSE)</f>
        <v>тонн</v>
      </c>
      <c r="U1321" s="54" t="str">
        <f>LEFT(Таблица1[[#This Row],[ОКПД]],2)</f>
        <v>10</v>
      </c>
    </row>
    <row r="1322" spans="1:21" ht="30" hidden="1" x14ac:dyDescent="0.25">
      <c r="A1322" s="42">
        <v>45139</v>
      </c>
      <c r="B1322" s="40" t="s">
        <v>17</v>
      </c>
      <c r="C1322" s="44" t="s">
        <v>18</v>
      </c>
      <c r="D1322" s="44" t="s">
        <v>19</v>
      </c>
      <c r="E1322" s="40" t="s">
        <v>20</v>
      </c>
      <c r="F1322" s="45">
        <v>247</v>
      </c>
      <c r="G1322" s="44" t="s">
        <v>298</v>
      </c>
      <c r="H1322" s="44" t="s">
        <v>266</v>
      </c>
      <c r="I1322" s="55">
        <v>20</v>
      </c>
      <c r="J1322" s="46">
        <v>35.408000000000001</v>
      </c>
      <c r="K1322" s="46">
        <v>33.774000000000001</v>
      </c>
      <c r="L1322" s="46">
        <v>38.734000000000002</v>
      </c>
      <c r="M1322" s="46">
        <v>342.38099999999997</v>
      </c>
      <c r="N1322" s="46">
        <v>355.18599999999998</v>
      </c>
      <c r="O1322" s="47">
        <v>104.8380410967016</v>
      </c>
      <c r="P1322" s="47">
        <v>91.413228687974396</v>
      </c>
      <c r="Q1322" s="47">
        <v>96.394846643730332</v>
      </c>
      <c r="R1322" s="40" t="str">
        <f t="shared" si="20"/>
        <v>35.11.10.001.АГ_247</v>
      </c>
      <c r="S1322" s="40" t="str">
        <f>VLOOKUP(Таблица1[[#This Row],[ИД]],R$1:S$1136,2,FALSE)</f>
        <v>Ягоды свежие или предварительно подвергнутые тепловой обработке, замороженные</v>
      </c>
      <c r="T1322" s="56" t="str">
        <f>VLOOKUP(Таблица1[[#This Row],[ОКЕИ]],'для единиц измирения'!$G$4:$H$1900,2,FALSE)</f>
        <v>тонн</v>
      </c>
      <c r="U1322" s="48" t="str">
        <f>LEFT(Таблица1[[#This Row],[ОКПД]],2)</f>
        <v>10</v>
      </c>
    </row>
    <row r="1323" spans="1:21" ht="30" hidden="1" x14ac:dyDescent="0.25">
      <c r="A1323" s="43">
        <v>45139</v>
      </c>
      <c r="B1323" s="37" t="s">
        <v>17</v>
      </c>
      <c r="C1323" s="49" t="s">
        <v>18</v>
      </c>
      <c r="D1323" s="49" t="s">
        <v>19</v>
      </c>
      <c r="E1323" s="37" t="s">
        <v>20</v>
      </c>
      <c r="F1323" s="50">
        <v>159</v>
      </c>
      <c r="G1323" s="49" t="s">
        <v>298</v>
      </c>
      <c r="H1323" s="49" t="s">
        <v>309</v>
      </c>
      <c r="I1323" s="51">
        <v>1</v>
      </c>
      <c r="J1323" s="52">
        <v>2.431</v>
      </c>
      <c r="K1323" s="52">
        <v>2.2290000000000001</v>
      </c>
      <c r="L1323" s="52">
        <v>2.4279999999999999</v>
      </c>
      <c r="M1323" s="52">
        <v>43.96</v>
      </c>
      <c r="N1323" s="52">
        <v>42.488999999999997</v>
      </c>
      <c r="O1323" s="53">
        <v>109.06235980260206</v>
      </c>
      <c r="P1323" s="53">
        <v>100.12355848434926</v>
      </c>
      <c r="Q1323" s="53">
        <v>103.46207253642119</v>
      </c>
      <c r="R1323" s="40" t="str">
        <f t="shared" si="20"/>
        <v>06.20.10.110_159</v>
      </c>
      <c r="S1323" s="37" t="str">
        <f>VLOOKUP(Таблица1[[#This Row],[ИД]],R$1:S$1136,2,FALSE)</f>
        <v>Продукты из мяса птицы</v>
      </c>
      <c r="T1323" s="57" t="str">
        <f>VLOOKUP(Таблица1[[#This Row],[ОКЕИ]],'для единиц измирения'!$G$4:$H$1900,2,FALSE)</f>
        <v>тонн</v>
      </c>
      <c r="U1323" s="54" t="str">
        <f>LEFT(Таблица1[[#This Row],[ОКПД]],2)</f>
        <v>10</v>
      </c>
    </row>
    <row r="1324" spans="1:21" ht="30" hidden="1" x14ac:dyDescent="0.25">
      <c r="A1324" s="42">
        <v>45139</v>
      </c>
      <c r="B1324" s="40" t="s">
        <v>17</v>
      </c>
      <c r="C1324" s="44" t="s">
        <v>18</v>
      </c>
      <c r="D1324" s="44" t="s">
        <v>19</v>
      </c>
      <c r="E1324" s="40" t="s">
        <v>20</v>
      </c>
      <c r="F1324" s="45">
        <v>168</v>
      </c>
      <c r="G1324" s="44" t="s">
        <v>298</v>
      </c>
      <c r="H1324" s="44" t="s">
        <v>311</v>
      </c>
      <c r="I1324" s="55">
        <v>1</v>
      </c>
      <c r="J1324" s="46">
        <v>0.23</v>
      </c>
      <c r="K1324" s="46">
        <v>0.11</v>
      </c>
      <c r="L1324" s="46">
        <v>0.11</v>
      </c>
      <c r="M1324" s="46">
        <v>1.06</v>
      </c>
      <c r="N1324" s="46">
        <v>0.57999999999999996</v>
      </c>
      <c r="O1324" s="47">
        <v>209.09090909090909</v>
      </c>
      <c r="P1324" s="47">
        <v>209.09090909090909</v>
      </c>
      <c r="Q1324" s="47">
        <v>182.75862068965517</v>
      </c>
      <c r="R1324" s="40" t="str">
        <f t="shared" si="20"/>
        <v>10.13.13_168</v>
      </c>
      <c r="S1324" s="40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324" s="56" t="str">
        <f>VLOOKUP(Таблица1[[#This Row],[ОКЕИ]],'для единиц измирения'!$G$4:$H$1900,2,FALSE)</f>
        <v>тыс.полу-литров</v>
      </c>
      <c r="U1324" s="48" t="str">
        <f>LEFT(Таблица1[[#This Row],[ОКПД]],2)</f>
        <v>11</v>
      </c>
    </row>
    <row r="1325" spans="1:21" ht="30" hidden="1" x14ac:dyDescent="0.25">
      <c r="A1325" s="43">
        <v>45139</v>
      </c>
      <c r="B1325" s="37" t="s">
        <v>17</v>
      </c>
      <c r="C1325" s="49" t="s">
        <v>18</v>
      </c>
      <c r="D1325" s="49" t="s">
        <v>19</v>
      </c>
      <c r="E1325" s="37" t="s">
        <v>20</v>
      </c>
      <c r="F1325" s="50">
        <v>119</v>
      </c>
      <c r="G1325" s="49" t="s">
        <v>298</v>
      </c>
      <c r="H1325" s="49" t="s">
        <v>221</v>
      </c>
      <c r="I1325" s="51">
        <v>2</v>
      </c>
      <c r="J1325" s="52">
        <v>1.05</v>
      </c>
      <c r="K1325" s="52">
        <v>1.41</v>
      </c>
      <c r="L1325" s="52">
        <v>1.02</v>
      </c>
      <c r="M1325" s="52">
        <v>9.6300000000000008</v>
      </c>
      <c r="N1325" s="52">
        <v>8.4</v>
      </c>
      <c r="O1325" s="53">
        <v>74.468085106382972</v>
      </c>
      <c r="P1325" s="53">
        <v>102.94117647058823</v>
      </c>
      <c r="Q1325" s="53">
        <v>114.64285714285714</v>
      </c>
      <c r="R1325" s="40" t="str">
        <f t="shared" si="20"/>
        <v>11.07.19_119</v>
      </c>
      <c r="S1325" s="37" t="str">
        <f>VLOOKUP(Таблица1[[#This Row],[ИД]],R$1:S$1136,2,FALSE)</f>
        <v>Мебель деревянная для спальни</v>
      </c>
      <c r="T1325" s="57" t="str">
        <f>VLOOKUP(Таблица1[[#This Row],[ОКЕИ]],'для единиц измирения'!$G$4:$H$1900,2,FALSE)</f>
        <v>штук</v>
      </c>
      <c r="U1325" s="54" t="str">
        <f>LEFT(Таблица1[[#This Row],[ОКПД]],2)</f>
        <v>31</v>
      </c>
    </row>
    <row r="1326" spans="1:21" ht="30" hidden="1" x14ac:dyDescent="0.25">
      <c r="A1326" s="42">
        <v>45139</v>
      </c>
      <c r="B1326" s="40" t="s">
        <v>17</v>
      </c>
      <c r="C1326" s="44" t="s">
        <v>18</v>
      </c>
      <c r="D1326" s="44" t="s">
        <v>19</v>
      </c>
      <c r="E1326" s="40" t="s">
        <v>20</v>
      </c>
      <c r="F1326" s="45">
        <v>882</v>
      </c>
      <c r="G1326" s="44" t="s">
        <v>298</v>
      </c>
      <c r="H1326" s="44" t="s">
        <v>81</v>
      </c>
      <c r="I1326" s="55">
        <v>2</v>
      </c>
      <c r="J1326" s="46">
        <v>0.49099999999999999</v>
      </c>
      <c r="K1326" s="46">
        <v>0.21099999999999999</v>
      </c>
      <c r="L1326" s="46" t="s">
        <v>9680</v>
      </c>
      <c r="M1326" s="46">
        <v>5.0170000000000003</v>
      </c>
      <c r="N1326" s="46">
        <v>0</v>
      </c>
      <c r="O1326" s="47">
        <v>232.70142180094786</v>
      </c>
      <c r="P1326" s="47" t="s">
        <v>9680</v>
      </c>
      <c r="Q1326" s="47">
        <v>0</v>
      </c>
      <c r="R1326" s="40" t="str">
        <f t="shared" si="20"/>
        <v>10.20.2_882</v>
      </c>
      <c r="S1326" s="40" t="str">
        <f>VLOOKUP(Таблица1[[#This Row],[ИД]],R$1:S$1136,2,FALSE)</f>
        <v>Электроэнергия, произведенная ветровыми электростанциями</v>
      </c>
      <c r="T1326" s="56" t="str">
        <f>VLOOKUP(Таблица1[[#This Row],[ОКЕИ]],'для единиц измирения'!$G$4:$H$1900,2,FALSE)</f>
        <v>млн. кВт. ч</v>
      </c>
      <c r="U1326" s="48" t="str">
        <f>LEFT(Таблица1[[#This Row],[ОКПД]],2)</f>
        <v>35</v>
      </c>
    </row>
    <row r="1327" spans="1:21" ht="30" hidden="1" x14ac:dyDescent="0.25">
      <c r="A1327" s="43">
        <v>45139</v>
      </c>
      <c r="B1327" s="37" t="s">
        <v>17</v>
      </c>
      <c r="C1327" s="49" t="s">
        <v>18</v>
      </c>
      <c r="D1327" s="49" t="s">
        <v>19</v>
      </c>
      <c r="E1327" s="37" t="s">
        <v>20</v>
      </c>
      <c r="F1327" s="50">
        <v>169</v>
      </c>
      <c r="G1327" s="49" t="s">
        <v>298</v>
      </c>
      <c r="H1327" s="49" t="s">
        <v>30</v>
      </c>
      <c r="I1327" s="51">
        <v>1</v>
      </c>
      <c r="J1327" s="52">
        <v>61</v>
      </c>
      <c r="K1327" s="52">
        <v>56</v>
      </c>
      <c r="L1327" s="52">
        <v>47.509</v>
      </c>
      <c r="M1327" s="52">
        <v>402</v>
      </c>
      <c r="N1327" s="52">
        <v>194.833</v>
      </c>
      <c r="O1327" s="53">
        <v>108.92857142857143</v>
      </c>
      <c r="P1327" s="53">
        <v>128.39672483108464</v>
      </c>
      <c r="Q1327" s="53">
        <v>206.33054975286527</v>
      </c>
      <c r="R1327" s="40" t="str">
        <f t="shared" si="20"/>
        <v>05.10.10.140_169</v>
      </c>
      <c r="S1327" s="37" t="str">
        <f>VLOOKUP(Таблица1[[#This Row],[ИД]],R$1:S$1136,2,FALSE)</f>
        <v>Электроэнергия от возобновляемых источников энергии</v>
      </c>
      <c r="T1327" s="37" t="str">
        <f>VLOOKUP(Таблица1[[#This Row],[ОКЕИ]],'для единиц измирения'!$G$4:$H$1900,2,FALSE)</f>
        <v>млн. кВт. ч</v>
      </c>
      <c r="U1327" s="54" t="str">
        <f>LEFT(Таблица1[[#This Row],[ОКПД]],2)</f>
        <v>35</v>
      </c>
    </row>
    <row r="1328" spans="1:21" ht="30" hidden="1" x14ac:dyDescent="0.25">
      <c r="A1328" s="42">
        <v>45139</v>
      </c>
      <c r="B1328" s="40" t="s">
        <v>17</v>
      </c>
      <c r="C1328" s="44" t="s">
        <v>18</v>
      </c>
      <c r="D1328" s="44" t="s">
        <v>19</v>
      </c>
      <c r="E1328" s="40" t="s">
        <v>20</v>
      </c>
      <c r="F1328" s="45">
        <v>169</v>
      </c>
      <c r="G1328" s="44" t="s">
        <v>298</v>
      </c>
      <c r="H1328" s="44" t="s">
        <v>302</v>
      </c>
      <c r="I1328" s="55">
        <v>1</v>
      </c>
      <c r="J1328" s="46">
        <v>61</v>
      </c>
      <c r="K1328" s="46">
        <v>56</v>
      </c>
      <c r="L1328" s="46">
        <v>47.509</v>
      </c>
      <c r="M1328" s="46">
        <v>402</v>
      </c>
      <c r="N1328" s="46">
        <v>194.833</v>
      </c>
      <c r="O1328" s="47">
        <v>108.92857142857143</v>
      </c>
      <c r="P1328" s="47">
        <v>128.39672483108464</v>
      </c>
      <c r="Q1328" s="47">
        <v>206.33054975286527</v>
      </c>
      <c r="R1328" s="40" t="str">
        <f t="shared" si="20"/>
        <v>05.10.10.142_169</v>
      </c>
      <c r="S1328" s="40" t="str">
        <f>VLOOKUP(Таблица1[[#This Row],[ИД]],R$1:S$1136,2,FALSE)</f>
        <v>Рыба вяленая морская</v>
      </c>
      <c r="T1328" s="40" t="str">
        <f>VLOOKUP(Таблица1[[#This Row],[ОКЕИ]],'для единиц измирения'!$G$4:$H$1900,2,FALSE)</f>
        <v>тонн</v>
      </c>
      <c r="U1328" s="48" t="str">
        <f>LEFT(Таблица1[[#This Row],[ОКПД]],2)</f>
        <v>10</v>
      </c>
    </row>
    <row r="1329" spans="1:21" ht="30" hidden="1" x14ac:dyDescent="0.25">
      <c r="A1329" s="43">
        <v>45139</v>
      </c>
      <c r="B1329" s="37" t="s">
        <v>17</v>
      </c>
      <c r="C1329" s="49" t="s">
        <v>18</v>
      </c>
      <c r="D1329" s="49" t="s">
        <v>19</v>
      </c>
      <c r="E1329" s="37" t="s">
        <v>20</v>
      </c>
      <c r="F1329" s="50">
        <v>169</v>
      </c>
      <c r="G1329" s="49" t="s">
        <v>298</v>
      </c>
      <c r="H1329" s="49" t="s">
        <v>32</v>
      </c>
      <c r="I1329" s="51">
        <v>2</v>
      </c>
      <c r="J1329" s="52">
        <v>146.5</v>
      </c>
      <c r="K1329" s="52">
        <v>158</v>
      </c>
      <c r="L1329" s="52">
        <v>194.88800000000001</v>
      </c>
      <c r="M1329" s="52">
        <v>1108.4000000000001</v>
      </c>
      <c r="N1329" s="52">
        <v>1026.617</v>
      </c>
      <c r="O1329" s="53">
        <v>92.721518987341767</v>
      </c>
      <c r="P1329" s="53">
        <v>75.171380485201752</v>
      </c>
      <c r="Q1329" s="53">
        <v>107.96626200423333</v>
      </c>
      <c r="R1329" s="40" t="str">
        <f t="shared" si="20"/>
        <v>05.10.20.001.АГ_169</v>
      </c>
      <c r="S1329" s="37" t="str">
        <f>VLOOKUP(Таблица1[[#This Row],[ИД]],R$1:S$1136,2,FALSE)</f>
        <v>Пески природные</v>
      </c>
      <c r="T1329" s="37" t="str">
        <f>VLOOKUP(Таблица1[[#This Row],[ОКЕИ]],'для единиц измирения'!$G$4:$H$1900,2,FALSE)</f>
        <v>тыс.м3</v>
      </c>
      <c r="U1329" s="54" t="str">
        <f>LEFT(Таблица1[[#This Row],[ОКПД]],2)</f>
        <v>08</v>
      </c>
    </row>
    <row r="1330" spans="1:21" ht="30" hidden="1" x14ac:dyDescent="0.25">
      <c r="A1330" s="42">
        <v>45139</v>
      </c>
      <c r="B1330" s="40" t="s">
        <v>17</v>
      </c>
      <c r="C1330" s="44" t="s">
        <v>18</v>
      </c>
      <c r="D1330" s="44" t="s">
        <v>19</v>
      </c>
      <c r="E1330" s="40" t="s">
        <v>20</v>
      </c>
      <c r="F1330" s="45">
        <v>234</v>
      </c>
      <c r="G1330" s="44" t="s">
        <v>298</v>
      </c>
      <c r="H1330" s="44" t="s">
        <v>282</v>
      </c>
      <c r="I1330" s="55">
        <v>33</v>
      </c>
      <c r="J1330" s="46">
        <v>33.814</v>
      </c>
      <c r="K1330" s="46">
        <v>24.5</v>
      </c>
      <c r="L1330" s="46">
        <v>32.350999999999999</v>
      </c>
      <c r="M1330" s="46">
        <v>698.90200000000004</v>
      </c>
      <c r="N1330" s="46">
        <v>664.41300000000001</v>
      </c>
      <c r="O1330" s="47">
        <v>138.01632653061225</v>
      </c>
      <c r="P1330" s="47">
        <v>104.52227133628017</v>
      </c>
      <c r="Q1330" s="47">
        <v>105.19089783011471</v>
      </c>
      <c r="R1330" s="40" t="str">
        <f t="shared" si="20"/>
        <v>35.30.11_234</v>
      </c>
      <c r="S1330" s="40" t="str">
        <f>VLOOKUP(Таблица1[[#This Row],[ИД]],R$1:S$1136,2,FALSE)</f>
        <v>Пески строительные</v>
      </c>
      <c r="T1330" s="56" t="str">
        <f>VLOOKUP(Таблица1[[#This Row],[ОКЕИ]],'для единиц измирения'!$G$4:$H$1900,2,FALSE)</f>
        <v>тыс.м3</v>
      </c>
      <c r="U1330" s="48" t="str">
        <f>LEFT(Таблица1[[#This Row],[ОКПД]],2)</f>
        <v>08</v>
      </c>
    </row>
    <row r="1331" spans="1:21" ht="30" hidden="1" x14ac:dyDescent="0.25">
      <c r="A1331" s="43">
        <v>45139</v>
      </c>
      <c r="B1331" s="37" t="s">
        <v>17</v>
      </c>
      <c r="C1331" s="49" t="s">
        <v>18</v>
      </c>
      <c r="D1331" s="49" t="s">
        <v>19</v>
      </c>
      <c r="E1331" s="37" t="s">
        <v>20</v>
      </c>
      <c r="F1331" s="50">
        <v>168</v>
      </c>
      <c r="G1331" s="49" t="s">
        <v>298</v>
      </c>
      <c r="H1331" s="49" t="s">
        <v>86</v>
      </c>
      <c r="I1331" s="51">
        <v>2</v>
      </c>
      <c r="J1331" s="52">
        <v>1.885</v>
      </c>
      <c r="K1331" s="52">
        <v>1.7130000000000001</v>
      </c>
      <c r="L1331" s="52">
        <v>1.879</v>
      </c>
      <c r="M1331" s="52">
        <v>14.068</v>
      </c>
      <c r="N1331" s="52">
        <v>20.731000000000002</v>
      </c>
      <c r="O1331" s="53">
        <v>110.04086398131932</v>
      </c>
      <c r="P1331" s="53">
        <v>100.31931878658861</v>
      </c>
      <c r="Q1331" s="53">
        <v>67.859726978920463</v>
      </c>
      <c r="R1331" s="40" t="str">
        <f t="shared" si="20"/>
        <v>10.20.23_168</v>
      </c>
      <c r="S1331" s="37" t="str">
        <f>VLOOKUP(Таблица1[[#This Row],[ИД]],R$1:S$1136,2,FALSE)</f>
        <v>Рыба и филе морских рыб холодного копчения (кроме сельди)</v>
      </c>
      <c r="T1331" s="57" t="str">
        <f>VLOOKUP(Таблица1[[#This Row],[ОКЕИ]],'для единиц измирения'!$G$4:$H$1900,2,FALSE)</f>
        <v>тонн</v>
      </c>
      <c r="U1331" s="54" t="str">
        <f>LEFT(Таблица1[[#This Row],[ОКПД]],2)</f>
        <v>10</v>
      </c>
    </row>
    <row r="1332" spans="1:21" ht="30" hidden="1" x14ac:dyDescent="0.25">
      <c r="A1332" s="42">
        <v>45139</v>
      </c>
      <c r="B1332" s="40" t="s">
        <v>17</v>
      </c>
      <c r="C1332" s="44" t="s">
        <v>18</v>
      </c>
      <c r="D1332" s="44" t="s">
        <v>19</v>
      </c>
      <c r="E1332" s="40" t="s">
        <v>20</v>
      </c>
      <c r="F1332" s="45">
        <v>128</v>
      </c>
      <c r="G1332" s="44" t="s">
        <v>298</v>
      </c>
      <c r="H1332" s="44" t="s">
        <v>219</v>
      </c>
      <c r="I1332" s="55">
        <v>3</v>
      </c>
      <c r="J1332" s="46">
        <v>39.03</v>
      </c>
      <c r="K1332" s="46">
        <v>43.49</v>
      </c>
      <c r="L1332" s="46">
        <v>39.700000000000003</v>
      </c>
      <c r="M1332" s="46">
        <v>324.10000000000002</v>
      </c>
      <c r="N1332" s="46">
        <v>330.33</v>
      </c>
      <c r="O1332" s="47">
        <v>89.744768912393653</v>
      </c>
      <c r="P1332" s="47">
        <v>98.312342569269518</v>
      </c>
      <c r="Q1332" s="47">
        <v>98.114007204916291</v>
      </c>
      <c r="R1332" s="40" t="str">
        <f t="shared" si="20"/>
        <v>11.07.11.120_128</v>
      </c>
      <c r="S1332" s="40" t="str">
        <f>VLOOKUP(Таблица1[[#This Row],[ИД]],R$1:S$1136,2,FALSE)</f>
        <v>Консервы рыбные</v>
      </c>
      <c r="T1332" s="56" t="str">
        <f>VLOOKUP(Таблица1[[#This Row],[ОКЕИ]],'для единиц измирения'!$G$4:$H$1900,2,FALSE)</f>
        <v>тыс.усл. банок</v>
      </c>
      <c r="U1332" s="48" t="str">
        <f>LEFT(Таблица1[[#This Row],[ОКПД]],2)</f>
        <v>10</v>
      </c>
    </row>
    <row r="1333" spans="1:21" ht="30" hidden="1" x14ac:dyDescent="0.25">
      <c r="A1333" s="43">
        <v>45139</v>
      </c>
      <c r="B1333" s="37" t="s">
        <v>17</v>
      </c>
      <c r="C1333" s="49" t="s">
        <v>18</v>
      </c>
      <c r="D1333" s="49" t="s">
        <v>19</v>
      </c>
      <c r="E1333" s="37" t="s">
        <v>20</v>
      </c>
      <c r="F1333" s="50">
        <v>168</v>
      </c>
      <c r="G1333" s="49" t="s">
        <v>298</v>
      </c>
      <c r="H1333" s="49" t="s">
        <v>209</v>
      </c>
      <c r="I1333" s="51">
        <v>2</v>
      </c>
      <c r="J1333" s="52">
        <v>0.65</v>
      </c>
      <c r="K1333" s="52">
        <v>0.66</v>
      </c>
      <c r="L1333" s="52">
        <v>0.59</v>
      </c>
      <c r="M1333" s="52">
        <v>4.5</v>
      </c>
      <c r="N1333" s="52">
        <v>5.41</v>
      </c>
      <c r="O1333" s="53">
        <v>98.484848484848484</v>
      </c>
      <c r="P1333" s="53">
        <v>110.16949152542372</v>
      </c>
      <c r="Q1333" s="53">
        <v>83.17929759704252</v>
      </c>
      <c r="R1333" s="40" t="str">
        <f t="shared" si="20"/>
        <v>10.85.1_168</v>
      </c>
      <c r="S1333" s="37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333" s="57" t="str">
        <f>VLOOKUP(Таблица1[[#This Row],[ОКЕИ]],'для единиц измирения'!$G$4:$H$1900,2,FALSE)</f>
        <v>тыс.полу-литров</v>
      </c>
      <c r="U1333" s="54" t="str">
        <f>LEFT(Таблица1[[#This Row],[ОКПД]],2)</f>
        <v>11</v>
      </c>
    </row>
    <row r="1334" spans="1:21" ht="30" hidden="1" x14ac:dyDescent="0.25">
      <c r="A1334" s="42">
        <v>45139</v>
      </c>
      <c r="B1334" s="40" t="s">
        <v>17</v>
      </c>
      <c r="C1334" s="44" t="s">
        <v>18</v>
      </c>
      <c r="D1334" s="44" t="s">
        <v>19</v>
      </c>
      <c r="E1334" s="40" t="s">
        <v>20</v>
      </c>
      <c r="F1334" s="45">
        <v>168</v>
      </c>
      <c r="G1334" s="44" t="s">
        <v>298</v>
      </c>
      <c r="H1334" s="44" t="s">
        <v>372</v>
      </c>
      <c r="I1334" s="55">
        <v>1</v>
      </c>
      <c r="J1334" s="46">
        <v>0.03</v>
      </c>
      <c r="K1334" s="46"/>
      <c r="L1334" s="46">
        <v>0.03</v>
      </c>
      <c r="M1334" s="46">
        <v>0.03</v>
      </c>
      <c r="N1334" s="46">
        <v>0.03</v>
      </c>
      <c r="O1334" s="47"/>
      <c r="P1334" s="47">
        <v>100</v>
      </c>
      <c r="Q1334" s="47">
        <v>100</v>
      </c>
      <c r="R1334" s="40" t="str">
        <f t="shared" si="20"/>
        <v>10.39.21_168</v>
      </c>
      <c r="S1334" s="40" t="str">
        <f>VLOOKUP(Таблица1[[#This Row],[ИД]],R$1:S$1136,2,FALSE)</f>
        <v>Консервы рыбные</v>
      </c>
      <c r="T1334" s="56" t="str">
        <f>VLOOKUP(Таблица1[[#This Row],[ОКЕИ]],'для единиц измирения'!$G$4:$H$1900,2,FALSE)</f>
        <v>тонн</v>
      </c>
      <c r="U1334" s="48" t="str">
        <f>LEFT(Таблица1[[#This Row],[ОКПД]],2)</f>
        <v>10</v>
      </c>
    </row>
    <row r="1335" spans="1:21" ht="30" hidden="1" x14ac:dyDescent="0.25">
      <c r="A1335" s="43">
        <v>45139</v>
      </c>
      <c r="B1335" s="37" t="s">
        <v>17</v>
      </c>
      <c r="C1335" s="49" t="s">
        <v>18</v>
      </c>
      <c r="D1335" s="49" t="s">
        <v>19</v>
      </c>
      <c r="E1335" s="37" t="s">
        <v>20</v>
      </c>
      <c r="F1335" s="50">
        <v>384</v>
      </c>
      <c r="G1335" s="49" t="s">
        <v>298</v>
      </c>
      <c r="H1335" s="49" t="s">
        <v>353</v>
      </c>
      <c r="I1335" s="51">
        <v>3</v>
      </c>
      <c r="J1335" s="52">
        <v>578.9</v>
      </c>
      <c r="K1335" s="52">
        <v>259.89999999999998</v>
      </c>
      <c r="L1335" s="52">
        <v>423.9</v>
      </c>
      <c r="M1335" s="52">
        <v>1767</v>
      </c>
      <c r="N1335" s="52">
        <v>2199.6999999999998</v>
      </c>
      <c r="O1335" s="53">
        <v>222.73951519815313</v>
      </c>
      <c r="P1335" s="53">
        <v>136.5652276480302</v>
      </c>
      <c r="Q1335" s="53">
        <v>80.329135791244255</v>
      </c>
      <c r="R1335" s="40" t="str">
        <f t="shared" si="20"/>
        <v>17.23.13_384</v>
      </c>
      <c r="S1335" s="37" t="str">
        <f>VLOOKUP(Таблица1[[#This Row],[ИД]],R$1:S$1136,2,FALSE)</f>
        <v>Кефир</v>
      </c>
      <c r="T1335" s="57" t="str">
        <f>VLOOKUP(Таблица1[[#This Row],[ОКЕИ]],'для единиц измирения'!$G$4:$H$1900,2,FALSE)</f>
        <v>тонн</v>
      </c>
      <c r="U1335" s="54" t="str">
        <f>LEFT(Таблица1[[#This Row],[ОКПД]],2)</f>
        <v>10</v>
      </c>
    </row>
    <row r="1336" spans="1:21" ht="30" hidden="1" x14ac:dyDescent="0.25">
      <c r="A1336" s="42">
        <v>45139</v>
      </c>
      <c r="B1336" s="40" t="s">
        <v>17</v>
      </c>
      <c r="C1336" s="44" t="s">
        <v>18</v>
      </c>
      <c r="D1336" s="44" t="s">
        <v>19</v>
      </c>
      <c r="E1336" s="40" t="s">
        <v>20</v>
      </c>
      <c r="F1336" s="45">
        <v>168</v>
      </c>
      <c r="G1336" s="44" t="s">
        <v>298</v>
      </c>
      <c r="H1336" s="44" t="s">
        <v>58</v>
      </c>
      <c r="I1336" s="44"/>
      <c r="J1336" s="46"/>
      <c r="K1336" s="46"/>
      <c r="L1336" s="46">
        <v>0.27</v>
      </c>
      <c r="M1336" s="46"/>
      <c r="N1336" s="46">
        <v>2.83</v>
      </c>
      <c r="O1336" s="47"/>
      <c r="P1336" s="47">
        <v>0</v>
      </c>
      <c r="Q1336" s="47">
        <v>0</v>
      </c>
      <c r="R1336" s="40" t="str">
        <f t="shared" si="20"/>
        <v>10.13.14.800_168</v>
      </c>
      <c r="S1336" s="40" t="str">
        <f>VLOOKUP(Таблица1[[#This Row],[ИД]],R$1:S$1136,2,FALSE)</f>
        <v>Продукция молочная, не включенная в другие группировки</v>
      </c>
      <c r="T1336" s="56" t="str">
        <f>VLOOKUP(Таблица1[[#This Row],[ОКЕИ]],'для единиц измирения'!$G$4:$H$1900,2,FALSE)</f>
        <v>тонн</v>
      </c>
      <c r="U1336" s="48" t="str">
        <f>LEFT(Таблица1[[#This Row],[ОКПД]],2)</f>
        <v>10</v>
      </c>
    </row>
    <row r="1337" spans="1:21" ht="30" hidden="1" x14ac:dyDescent="0.25">
      <c r="A1337" s="43">
        <v>45139</v>
      </c>
      <c r="B1337" s="37" t="s">
        <v>17</v>
      </c>
      <c r="C1337" s="49" t="s">
        <v>18</v>
      </c>
      <c r="D1337" s="49" t="s">
        <v>19</v>
      </c>
      <c r="E1337" s="37" t="s">
        <v>20</v>
      </c>
      <c r="F1337" s="50">
        <v>247</v>
      </c>
      <c r="G1337" s="49" t="s">
        <v>298</v>
      </c>
      <c r="H1337" s="49" t="s">
        <v>277</v>
      </c>
      <c r="I1337" s="49"/>
      <c r="J1337" s="52"/>
      <c r="K1337" s="52"/>
      <c r="L1337" s="52">
        <v>5.2999999999999999E-2</v>
      </c>
      <c r="M1337" s="52"/>
      <c r="N1337" s="52">
        <v>0.38600000000000001</v>
      </c>
      <c r="O1337" s="53"/>
      <c r="P1337" s="53">
        <v>0</v>
      </c>
      <c r="Q1337" s="53">
        <v>0</v>
      </c>
      <c r="R1337" s="40" t="str">
        <f t="shared" si="20"/>
        <v>35.11.10.141_247</v>
      </c>
      <c r="S1337" s="37" t="str">
        <f>VLOOKUP(Таблица1[[#This Row],[ИД]],R$1:S$1136,2,FALSE)</f>
        <v>Продукты кисломолочные (кроме сметаны)</v>
      </c>
      <c r="T1337" s="57" t="str">
        <f>VLOOKUP(Таблица1[[#This Row],[ОКЕИ]],'для единиц измирения'!$G$4:$H$1900,2,FALSE)</f>
        <v>тонн</v>
      </c>
      <c r="U1337" s="54" t="str">
        <f>LEFT(Таблица1[[#This Row],[ОКПД]],2)</f>
        <v>10</v>
      </c>
    </row>
    <row r="1338" spans="1:21" ht="30" hidden="1" x14ac:dyDescent="0.25">
      <c r="A1338" s="42">
        <v>45139</v>
      </c>
      <c r="B1338" s="40" t="s">
        <v>17</v>
      </c>
      <c r="C1338" s="44" t="s">
        <v>18</v>
      </c>
      <c r="D1338" s="44" t="s">
        <v>19</v>
      </c>
      <c r="E1338" s="40" t="s">
        <v>20</v>
      </c>
      <c r="F1338" s="45">
        <v>168</v>
      </c>
      <c r="G1338" s="44" t="s">
        <v>298</v>
      </c>
      <c r="H1338" s="44" t="s">
        <v>95</v>
      </c>
      <c r="I1338" s="55">
        <v>2</v>
      </c>
      <c r="J1338" s="46">
        <v>0.156</v>
      </c>
      <c r="K1338" s="46">
        <v>0.11799999999999999</v>
      </c>
      <c r="L1338" s="46">
        <v>5.0999999999999997E-2</v>
      </c>
      <c r="M1338" s="46">
        <v>1.08</v>
      </c>
      <c r="N1338" s="46">
        <v>1.3149999999999999</v>
      </c>
      <c r="O1338" s="47">
        <v>132.20338983050848</v>
      </c>
      <c r="P1338" s="47">
        <v>305.88235294117646</v>
      </c>
      <c r="Q1338" s="47">
        <v>82.129277566539926</v>
      </c>
      <c r="R1338" s="40" t="str">
        <f t="shared" si="20"/>
        <v>10.20.23.122_168</v>
      </c>
      <c r="S1338" s="40" t="str">
        <f>VLOOKUP(Таблица1[[#This Row],[ИД]],R$1:S$1136,2,FALSE)</f>
        <v>Печенье сладкое</v>
      </c>
      <c r="T1338" s="56" t="str">
        <f>VLOOKUP(Таблица1[[#This Row],[ОКЕИ]],'для единиц измирения'!$G$4:$H$1900,2,FALSE)</f>
        <v>тонн</v>
      </c>
      <c r="U1338" s="48" t="str">
        <f>LEFT(Таблица1[[#This Row],[ОКПД]],2)</f>
        <v>10</v>
      </c>
    </row>
    <row r="1339" spans="1:21" ht="30" hidden="1" x14ac:dyDescent="0.25">
      <c r="A1339" s="43">
        <v>45139</v>
      </c>
      <c r="B1339" s="37" t="s">
        <v>17</v>
      </c>
      <c r="C1339" s="49" t="s">
        <v>18</v>
      </c>
      <c r="D1339" s="49" t="s">
        <v>19</v>
      </c>
      <c r="E1339" s="37" t="s">
        <v>20</v>
      </c>
      <c r="F1339" s="50">
        <v>168</v>
      </c>
      <c r="G1339" s="49" t="s">
        <v>298</v>
      </c>
      <c r="H1339" s="49" t="s">
        <v>110</v>
      </c>
      <c r="I1339" s="51">
        <v>2</v>
      </c>
      <c r="J1339" s="52">
        <v>1.2989999999999999</v>
      </c>
      <c r="K1339" s="52">
        <v>1.5009999999999999</v>
      </c>
      <c r="L1339" s="52">
        <v>1.117</v>
      </c>
      <c r="M1339" s="52">
        <v>11.491</v>
      </c>
      <c r="N1339" s="52">
        <v>6.8070000000000004</v>
      </c>
      <c r="O1339" s="53">
        <v>86.542305129913387</v>
      </c>
      <c r="P1339" s="53">
        <v>116.29364368845121</v>
      </c>
      <c r="Q1339" s="53">
        <v>168.81151755545761</v>
      </c>
      <c r="R1339" s="40" t="str">
        <f t="shared" si="20"/>
        <v>10.20.24.120_168</v>
      </c>
      <c r="S1339" s="37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39" s="57" t="str">
        <f>VLOOKUP(Таблица1[[#This Row],[ОКЕИ]],'для единиц измирения'!$G$4:$H$1900,2,FALSE)</f>
        <v>тонн</v>
      </c>
      <c r="U1339" s="54" t="str">
        <f>LEFT(Таблица1[[#This Row],[ОКПД]],2)</f>
        <v>10</v>
      </c>
    </row>
    <row r="1340" spans="1:21" ht="30" hidden="1" x14ac:dyDescent="0.25">
      <c r="A1340" s="42">
        <v>45139</v>
      </c>
      <c r="B1340" s="40" t="s">
        <v>17</v>
      </c>
      <c r="C1340" s="44" t="s">
        <v>18</v>
      </c>
      <c r="D1340" s="44" t="s">
        <v>19</v>
      </c>
      <c r="E1340" s="40" t="s">
        <v>20</v>
      </c>
      <c r="F1340" s="45">
        <v>168</v>
      </c>
      <c r="G1340" s="44" t="s">
        <v>298</v>
      </c>
      <c r="H1340" s="44" t="s">
        <v>112</v>
      </c>
      <c r="I1340" s="55">
        <v>2</v>
      </c>
      <c r="J1340" s="46">
        <v>0.121</v>
      </c>
      <c r="K1340" s="46">
        <v>8.3000000000000004E-2</v>
      </c>
      <c r="L1340" s="46">
        <v>7.5999999999999998E-2</v>
      </c>
      <c r="M1340" s="46">
        <v>0.29599999999999999</v>
      </c>
      <c r="N1340" s="46">
        <v>0.92300000000000004</v>
      </c>
      <c r="O1340" s="47">
        <v>145.78313253012047</v>
      </c>
      <c r="P1340" s="47">
        <v>159.21052631578948</v>
      </c>
      <c r="Q1340" s="47">
        <v>32.069339111592633</v>
      </c>
      <c r="R1340" s="40" t="str">
        <f t="shared" si="20"/>
        <v>10.20.24.123_168</v>
      </c>
      <c r="S1340" s="40" t="str">
        <f>VLOOKUP(Таблица1[[#This Row],[ИД]],R$1:S$1136,2,FALSE)</f>
        <v>Печень и молоки рыбы сушеные, копченые, соленые или в рассоле</v>
      </c>
      <c r="T1340" s="56" t="str">
        <f>VLOOKUP(Таблица1[[#This Row],[ОКЕИ]],'для единиц измирения'!$G$4:$H$1900,2,FALSE)</f>
        <v>тонн</v>
      </c>
      <c r="U1340" s="48" t="str">
        <f>LEFT(Таблица1[[#This Row],[ОКПД]],2)</f>
        <v>10</v>
      </c>
    </row>
    <row r="1341" spans="1:21" ht="30" hidden="1" x14ac:dyDescent="0.25">
      <c r="A1341" s="43">
        <v>45139</v>
      </c>
      <c r="B1341" s="37" t="s">
        <v>17</v>
      </c>
      <c r="C1341" s="49" t="s">
        <v>18</v>
      </c>
      <c r="D1341" s="49" t="s">
        <v>19</v>
      </c>
      <c r="E1341" s="37" t="s">
        <v>20</v>
      </c>
      <c r="F1341" s="50">
        <v>168</v>
      </c>
      <c r="G1341" s="49" t="s">
        <v>298</v>
      </c>
      <c r="H1341" s="49" t="s">
        <v>158</v>
      </c>
      <c r="I1341" s="51">
        <v>1</v>
      </c>
      <c r="J1341" s="52">
        <v>0.17</v>
      </c>
      <c r="K1341" s="52">
        <v>0.24</v>
      </c>
      <c r="L1341" s="52">
        <v>0.22</v>
      </c>
      <c r="M1341" s="52">
        <v>2.27</v>
      </c>
      <c r="N1341" s="52">
        <v>2.75</v>
      </c>
      <c r="O1341" s="53">
        <v>70.833333333333329</v>
      </c>
      <c r="P1341" s="53">
        <v>77.272727272727266</v>
      </c>
      <c r="Q1341" s="53">
        <v>82.545454545454547</v>
      </c>
      <c r="R1341" s="40" t="str">
        <f t="shared" si="20"/>
        <v>10.51.55.110_168</v>
      </c>
      <c r="S1341" s="37" t="str">
        <f>VLOOKUP(Таблица1[[#This Row],[ИД]],R$1:S$1136,2,FALSE)</f>
        <v>Булочные изделия недлительного хранения</v>
      </c>
      <c r="T1341" s="57" t="str">
        <f>VLOOKUP(Таблица1[[#This Row],[ОКЕИ]],'для единиц измирения'!$G$4:$H$1900,2,FALSE)</f>
        <v>тонн</v>
      </c>
      <c r="U1341" s="54" t="str">
        <f>LEFT(Таблица1[[#This Row],[ОКПД]],2)</f>
        <v>10</v>
      </c>
    </row>
    <row r="1342" spans="1:21" ht="30" hidden="1" x14ac:dyDescent="0.25">
      <c r="A1342" s="42">
        <v>45139</v>
      </c>
      <c r="B1342" s="40" t="s">
        <v>17</v>
      </c>
      <c r="C1342" s="44" t="s">
        <v>18</v>
      </c>
      <c r="D1342" s="44" t="s">
        <v>19</v>
      </c>
      <c r="E1342" s="40" t="s">
        <v>20</v>
      </c>
      <c r="F1342" s="45">
        <v>247</v>
      </c>
      <c r="G1342" s="44" t="s">
        <v>298</v>
      </c>
      <c r="H1342" s="44" t="s">
        <v>262</v>
      </c>
      <c r="I1342" s="55">
        <v>24</v>
      </c>
      <c r="J1342" s="46">
        <v>62.414000000000001</v>
      </c>
      <c r="K1342" s="46">
        <v>56.478999999999999</v>
      </c>
      <c r="L1342" s="46">
        <v>59.652000000000001</v>
      </c>
      <c r="M1342" s="46">
        <v>595.39</v>
      </c>
      <c r="N1342" s="46">
        <v>554.202</v>
      </c>
      <c r="O1342" s="47">
        <v>110.50833052993148</v>
      </c>
      <c r="P1342" s="47">
        <v>104.63018842620532</v>
      </c>
      <c r="Q1342" s="47">
        <v>107.4319471961487</v>
      </c>
      <c r="R1342" s="40" t="str">
        <f t="shared" si="20"/>
        <v>35.11.10_247</v>
      </c>
      <c r="S1342" s="40" t="str">
        <f>VLOOKUP(Таблица1[[#This Row],[ИД]],R$1:S$1136,2,FALSE)</f>
        <v>Продукты кисломолочные (кроме творога и продуктов из творога)</v>
      </c>
      <c r="T1342" s="56" t="str">
        <f>VLOOKUP(Таблица1[[#This Row],[ОКЕИ]],'для единиц измирения'!$G$4:$H$1900,2,FALSE)</f>
        <v>тонн</v>
      </c>
      <c r="U1342" s="48" t="str">
        <f>LEFT(Таблица1[[#This Row],[ОКПД]],2)</f>
        <v>10</v>
      </c>
    </row>
    <row r="1343" spans="1:21" ht="30" hidden="1" x14ac:dyDescent="0.25">
      <c r="A1343" s="43">
        <v>45139</v>
      </c>
      <c r="B1343" s="37" t="s">
        <v>17</v>
      </c>
      <c r="C1343" s="49" t="s">
        <v>18</v>
      </c>
      <c r="D1343" s="49" t="s">
        <v>19</v>
      </c>
      <c r="E1343" s="37" t="s">
        <v>20</v>
      </c>
      <c r="F1343" s="50">
        <v>247</v>
      </c>
      <c r="G1343" s="49" t="s">
        <v>298</v>
      </c>
      <c r="H1343" s="49" t="s">
        <v>279</v>
      </c>
      <c r="I1343" s="51">
        <v>2</v>
      </c>
      <c r="J1343" s="52">
        <v>0.46899999999999997</v>
      </c>
      <c r="K1343" s="52">
        <v>0.35199999999999998</v>
      </c>
      <c r="L1343" s="52">
        <v>0.216</v>
      </c>
      <c r="M1343" s="52">
        <v>1.9570000000000001</v>
      </c>
      <c r="N1343" s="52">
        <v>1.704</v>
      </c>
      <c r="O1343" s="53">
        <v>133.23863636363637</v>
      </c>
      <c r="P1343" s="53">
        <v>217.12962962962962</v>
      </c>
      <c r="Q1343" s="53">
        <v>114.84741784037558</v>
      </c>
      <c r="R1343" s="40" t="str">
        <f t="shared" si="20"/>
        <v>35.11.10.142_247</v>
      </c>
      <c r="S1343" s="37" t="str">
        <f>VLOOKUP(Таблица1[[#This Row],[ИД]],R$1:S$1136,2,FALSE)</f>
        <v>Продукты пищевые готовые и блюда</v>
      </c>
      <c r="T1343" s="57" t="str">
        <f>VLOOKUP(Таблица1[[#This Row],[ОКЕИ]],'для единиц измирения'!$G$4:$H$1900,2,FALSE)</f>
        <v>тонн</v>
      </c>
      <c r="U1343" s="54" t="str">
        <f>LEFT(Таблица1[[#This Row],[ОКПД]],2)</f>
        <v>10</v>
      </c>
    </row>
    <row r="1344" spans="1:21" ht="30" hidden="1" x14ac:dyDescent="0.25">
      <c r="A1344" s="42">
        <v>45139</v>
      </c>
      <c r="B1344" s="40" t="s">
        <v>17</v>
      </c>
      <c r="C1344" s="44" t="s">
        <v>18</v>
      </c>
      <c r="D1344" s="44" t="s">
        <v>19</v>
      </c>
      <c r="E1344" s="40" t="s">
        <v>20</v>
      </c>
      <c r="F1344" s="45">
        <v>168</v>
      </c>
      <c r="G1344" s="44" t="s">
        <v>298</v>
      </c>
      <c r="H1344" s="44" t="s">
        <v>383</v>
      </c>
      <c r="I1344" s="55">
        <v>1</v>
      </c>
      <c r="J1344" s="46">
        <v>5.2999999999999999E-2</v>
      </c>
      <c r="K1344" s="46">
        <v>7.0000000000000007E-2</v>
      </c>
      <c r="L1344" s="46">
        <v>6.5000000000000002E-2</v>
      </c>
      <c r="M1344" s="46">
        <v>0.33300000000000002</v>
      </c>
      <c r="N1344" s="46">
        <v>0.505</v>
      </c>
      <c r="O1344" s="47">
        <v>75.714285714285708</v>
      </c>
      <c r="P1344" s="47">
        <v>81.538461538461533</v>
      </c>
      <c r="Q1344" s="47">
        <v>65.940594059405939</v>
      </c>
      <c r="R1344" s="40" t="str">
        <f t="shared" si="20"/>
        <v>10.72.11_168</v>
      </c>
      <c r="S1344" s="40" t="str">
        <f>VLOOKUP(Таблица1[[#This Row],[ИД]],R$1:S$1136,2,FALSE)</f>
        <v xml:space="preserve">Уголь каменный и бурый обогащенный </v>
      </c>
      <c r="T1344" s="56" t="str">
        <f>VLOOKUP(Таблица1[[#This Row],[ОКЕИ]],'для единиц измирения'!$G$4:$H$1900,2,FALSE)</f>
        <v>тыс. тонн</v>
      </c>
      <c r="U1344" s="48" t="str">
        <f>LEFT(Таблица1[[#This Row],[ОКПД]],2)</f>
        <v>05</v>
      </c>
    </row>
    <row r="1345" spans="1:21" ht="30" hidden="1" x14ac:dyDescent="0.25">
      <c r="A1345" s="43">
        <v>45139</v>
      </c>
      <c r="B1345" s="37" t="s">
        <v>17</v>
      </c>
      <c r="C1345" s="49" t="s">
        <v>18</v>
      </c>
      <c r="D1345" s="49" t="s">
        <v>19</v>
      </c>
      <c r="E1345" s="37" t="s">
        <v>20</v>
      </c>
      <c r="F1345" s="50">
        <v>168</v>
      </c>
      <c r="G1345" s="49" t="s">
        <v>298</v>
      </c>
      <c r="H1345" s="49" t="s">
        <v>43</v>
      </c>
      <c r="I1345" s="51">
        <v>2</v>
      </c>
      <c r="J1345" s="52">
        <v>2.31</v>
      </c>
      <c r="K1345" s="52">
        <v>1.98</v>
      </c>
      <c r="L1345" s="52">
        <v>0.97</v>
      </c>
      <c r="M1345" s="52">
        <v>23.84</v>
      </c>
      <c r="N1345" s="52">
        <v>23.09</v>
      </c>
      <c r="O1345" s="53">
        <v>116.66666666666667</v>
      </c>
      <c r="P1345" s="53">
        <v>238.14432989690721</v>
      </c>
      <c r="Q1345" s="53">
        <v>103.2481593763534</v>
      </c>
      <c r="R1345" s="40" t="str">
        <f t="shared" si="20"/>
        <v>10.13.14.100_168</v>
      </c>
      <c r="S1345" s="37" t="str">
        <f>VLOOKUP(Таблица1[[#This Row],[ИД]],R$1:S$1136,2,FALSE)</f>
        <v>Уголь коксующийся обогащенный</v>
      </c>
      <c r="T1345" s="57" t="str">
        <f>VLOOKUP(Таблица1[[#This Row],[ОКЕИ]],'для единиц измирения'!$G$4:$H$1900,2,FALSE)</f>
        <v>тыс. тонн</v>
      </c>
      <c r="U1345" s="54" t="str">
        <f>LEFT(Таблица1[[#This Row],[ОКПД]],2)</f>
        <v>05</v>
      </c>
    </row>
    <row r="1346" spans="1:21" ht="30" hidden="1" x14ac:dyDescent="0.25">
      <c r="A1346" s="42">
        <v>45139</v>
      </c>
      <c r="B1346" s="40" t="s">
        <v>17</v>
      </c>
      <c r="C1346" s="44" t="s">
        <v>18</v>
      </c>
      <c r="D1346" s="44" t="s">
        <v>19</v>
      </c>
      <c r="E1346" s="40" t="s">
        <v>20</v>
      </c>
      <c r="F1346" s="45">
        <v>168</v>
      </c>
      <c r="G1346" s="44" t="s">
        <v>298</v>
      </c>
      <c r="H1346" s="44" t="s">
        <v>399</v>
      </c>
      <c r="I1346" s="55">
        <v>4</v>
      </c>
      <c r="J1346" s="46">
        <v>3.9929999999999999</v>
      </c>
      <c r="K1346" s="46">
        <v>7.18</v>
      </c>
      <c r="L1346" s="46">
        <v>15.585000000000001</v>
      </c>
      <c r="M1346" s="46">
        <v>11.173</v>
      </c>
      <c r="N1346" s="46">
        <v>22.274999999999999</v>
      </c>
      <c r="O1346" s="47">
        <v>55.612813370473539</v>
      </c>
      <c r="P1346" s="47">
        <v>25.620789220404234</v>
      </c>
      <c r="Q1346" s="47">
        <v>50.159371492704828</v>
      </c>
      <c r="R1346" s="40" t="str">
        <f t="shared" si="20"/>
        <v>10.20.16_168</v>
      </c>
      <c r="S1346" s="40" t="str">
        <f>VLOOKUP(Таблица1[[#This Row],[ИД]],R$1:S$1300,2,FALSE)</f>
        <v>Уголь  и антрацит обогащенные</v>
      </c>
      <c r="T1346" s="56" t="str">
        <f>VLOOKUP(Таблица1[[#This Row],[ОКЕИ]],'для единиц измирения'!$G$4:$H$1900,2,FALSE)</f>
        <v>тыс. тонн</v>
      </c>
      <c r="U1346" s="48" t="str">
        <f>LEFT(Таблица1[[#This Row],[ОКПД]],2)</f>
        <v>05</v>
      </c>
    </row>
    <row r="1347" spans="1:21" ht="30" hidden="1" x14ac:dyDescent="0.25">
      <c r="A1347" s="43">
        <v>45139</v>
      </c>
      <c r="B1347" s="37" t="s">
        <v>17</v>
      </c>
      <c r="C1347" s="49" t="s">
        <v>18</v>
      </c>
      <c r="D1347" s="49" t="s">
        <v>19</v>
      </c>
      <c r="E1347" s="37" t="s">
        <v>20</v>
      </c>
      <c r="F1347" s="50">
        <v>128</v>
      </c>
      <c r="G1347" s="49" t="s">
        <v>298</v>
      </c>
      <c r="H1347" s="49" t="s">
        <v>215</v>
      </c>
      <c r="I1347" s="51">
        <v>4</v>
      </c>
      <c r="J1347" s="52">
        <v>116.26</v>
      </c>
      <c r="K1347" s="52">
        <v>65.12</v>
      </c>
      <c r="L1347" s="52">
        <v>74.900000000000006</v>
      </c>
      <c r="M1347" s="52">
        <v>584.92999999999995</v>
      </c>
      <c r="N1347" s="52">
        <v>604.53</v>
      </c>
      <c r="O1347" s="53">
        <v>178.53194103194105</v>
      </c>
      <c r="P1347" s="53">
        <v>155.22029372496661</v>
      </c>
      <c r="Q1347" s="53">
        <v>96.75781185383687</v>
      </c>
      <c r="R1347" s="40" t="str">
        <f t="shared" ref="R1347:R1410" si="21">CONCATENATE(H1347,E1347,F1347)</f>
        <v>11.07.11_128</v>
      </c>
      <c r="S1347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347" s="57" t="str">
        <f>VLOOKUP(Таблица1[[#This Row],[ОКЕИ]],'для единиц измирения'!$G$4:$H$1900,2,FALSE)</f>
        <v>тыс.усл. банок</v>
      </c>
      <c r="U1347" s="54" t="str">
        <f>LEFT(Таблица1[[#This Row],[ОКПД]],2)</f>
        <v>10</v>
      </c>
    </row>
    <row r="1348" spans="1:21" ht="30" hidden="1" x14ac:dyDescent="0.25">
      <c r="A1348" s="42">
        <v>45139</v>
      </c>
      <c r="B1348" s="40" t="s">
        <v>17</v>
      </c>
      <c r="C1348" s="44" t="s">
        <v>18</v>
      </c>
      <c r="D1348" s="44" t="s">
        <v>19</v>
      </c>
      <c r="E1348" s="40" t="s">
        <v>20</v>
      </c>
      <c r="F1348" s="45">
        <v>168</v>
      </c>
      <c r="G1348" s="44" t="s">
        <v>298</v>
      </c>
      <c r="H1348" s="44" t="s">
        <v>401</v>
      </c>
      <c r="I1348" s="44"/>
      <c r="J1348" s="46"/>
      <c r="K1348" s="46">
        <v>6.0000000000000001E-3</v>
      </c>
      <c r="L1348" s="46" t="s">
        <v>9680</v>
      </c>
      <c r="M1348" s="46">
        <v>6.0000000000000001E-3</v>
      </c>
      <c r="N1348" s="46">
        <v>985.06</v>
      </c>
      <c r="O1348" s="47"/>
      <c r="P1348" s="47" t="s">
        <v>9680</v>
      </c>
      <c r="Q1348" s="47">
        <v>0</v>
      </c>
      <c r="R1348" s="40" t="str">
        <f t="shared" si="21"/>
        <v>10.20.32_168</v>
      </c>
      <c r="S1348" s="40" t="str">
        <f>VLOOKUP(Таблица1[[#This Row],[ИД]],R$1:S$1300,2,FALSE)</f>
        <v>Рыба переработанная и консервированная, ракообразные и моллюски</v>
      </c>
      <c r="T1348" s="56" t="str">
        <f>VLOOKUP(Таблица1[[#This Row],[ОКЕИ]],'для единиц измирения'!$G$4:$H$1900,2,FALSE)</f>
        <v>тыс.усл. банок</v>
      </c>
      <c r="U1348" s="48" t="str">
        <f>LEFT(Таблица1[[#This Row],[ОКПД]],2)</f>
        <v>10</v>
      </c>
    </row>
    <row r="1349" spans="1:21" ht="30" hidden="1" x14ac:dyDescent="0.25">
      <c r="A1349" s="43">
        <v>45139</v>
      </c>
      <c r="B1349" s="37" t="s">
        <v>17</v>
      </c>
      <c r="C1349" s="49" t="s">
        <v>18</v>
      </c>
      <c r="D1349" s="49" t="s">
        <v>19</v>
      </c>
      <c r="E1349" s="37" t="s">
        <v>20</v>
      </c>
      <c r="F1349" s="50">
        <v>168</v>
      </c>
      <c r="G1349" s="49" t="s">
        <v>298</v>
      </c>
      <c r="H1349" s="49" t="s">
        <v>326</v>
      </c>
      <c r="I1349" s="49"/>
      <c r="J1349" s="52"/>
      <c r="K1349" s="52"/>
      <c r="L1349" s="52" t="s">
        <v>9680</v>
      </c>
      <c r="M1349" s="52">
        <v>0.154</v>
      </c>
      <c r="N1349" s="52" t="s">
        <v>9680</v>
      </c>
      <c r="O1349" s="53"/>
      <c r="P1349" s="53" t="s">
        <v>9680</v>
      </c>
      <c r="Q1349" s="53" t="s">
        <v>9680</v>
      </c>
      <c r="R1349" s="40" t="str">
        <f t="shared" si="21"/>
        <v>10.20.25.113_168</v>
      </c>
      <c r="S1349" s="37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349" s="57" t="str">
        <f>VLOOKUP(Таблица1[[#This Row],[ОКЕИ]],'для единиц измирения'!$G$4:$H$1900,2,FALSE)</f>
        <v>тыс.полу-литров</v>
      </c>
      <c r="U1349" s="54" t="str">
        <f>LEFT(Таблица1[[#This Row],[ОКПД]],2)</f>
        <v>11</v>
      </c>
    </row>
    <row r="1350" spans="1:21" ht="30" hidden="1" x14ac:dyDescent="0.25">
      <c r="A1350" s="42">
        <v>45139</v>
      </c>
      <c r="B1350" s="40" t="s">
        <v>17</v>
      </c>
      <c r="C1350" s="44" t="s">
        <v>18</v>
      </c>
      <c r="D1350" s="44" t="s">
        <v>19</v>
      </c>
      <c r="E1350" s="40" t="s">
        <v>20</v>
      </c>
      <c r="F1350" s="45">
        <v>114</v>
      </c>
      <c r="G1350" s="44" t="s">
        <v>298</v>
      </c>
      <c r="H1350" s="44" t="s">
        <v>405</v>
      </c>
      <c r="I1350" s="55"/>
      <c r="J1350" s="46"/>
      <c r="K1350" s="46"/>
      <c r="L1350" s="46" t="s">
        <v>9680</v>
      </c>
      <c r="M1350" s="46"/>
      <c r="N1350" s="46">
        <v>16489.37</v>
      </c>
      <c r="O1350" s="47"/>
      <c r="P1350" s="47" t="s">
        <v>9680</v>
      </c>
      <c r="Q1350" s="47">
        <v>0</v>
      </c>
      <c r="R1350" s="40" t="str">
        <f t="shared" si="21"/>
        <v>20.11.11.140_114</v>
      </c>
      <c r="S1350" s="40" t="str">
        <f>VLOOKUP(Таблица1[[#This Row],[ИД]],R$1:S$1136,2,FALSE)</f>
        <v>Уголь коксующийся</v>
      </c>
      <c r="T1350" s="56" t="str">
        <f>VLOOKUP(Таблица1[[#This Row],[ОКЕИ]],'для единиц измирения'!$G$4:$H$1900,2,FALSE)</f>
        <v>тыс. тонн</v>
      </c>
      <c r="U1350" s="48" t="str">
        <f>LEFT(Таблица1[[#This Row],[ОКПД]],2)</f>
        <v>05</v>
      </c>
    </row>
    <row r="1351" spans="1:21" ht="30" hidden="1" x14ac:dyDescent="0.25">
      <c r="A1351" s="43">
        <v>45139</v>
      </c>
      <c r="B1351" s="37" t="s">
        <v>17</v>
      </c>
      <c r="C1351" s="49" t="s">
        <v>18</v>
      </c>
      <c r="D1351" s="49" t="s">
        <v>19</v>
      </c>
      <c r="E1351" s="37" t="s">
        <v>20</v>
      </c>
      <c r="F1351" s="50">
        <v>168</v>
      </c>
      <c r="G1351" s="49" t="s">
        <v>298</v>
      </c>
      <c r="H1351" s="49" t="s">
        <v>172</v>
      </c>
      <c r="I1351" s="51">
        <v>13</v>
      </c>
      <c r="J1351" s="52">
        <v>176.511</v>
      </c>
      <c r="K1351" s="52">
        <v>166.476</v>
      </c>
      <c r="L1351" s="52">
        <v>177.97300000000001</v>
      </c>
      <c r="M1351" s="52">
        <v>1383.865</v>
      </c>
      <c r="N1351" s="52">
        <v>1436.2840000000001</v>
      </c>
      <c r="O1351" s="53">
        <v>106.02789591292438</v>
      </c>
      <c r="P1351" s="53">
        <v>99.178527079950328</v>
      </c>
      <c r="Q1351" s="53">
        <v>96.350373602992164</v>
      </c>
      <c r="R1351" s="40" t="str">
        <f t="shared" si="21"/>
        <v>10.71.11.003.АГ_168</v>
      </c>
      <c r="S1351" s="37" t="str">
        <f>VLOOKUP(Таблица1[[#This Row],[ИД]],R$1:S$1136,2,FALSE)</f>
        <v>Уголь каменный</v>
      </c>
      <c r="T1351" s="57" t="str">
        <f>VLOOKUP(Таблица1[[#This Row],[ОКЕИ]],'для единиц измирения'!$G$4:$H$1900,2,FALSE)</f>
        <v>тыс. тонн</v>
      </c>
      <c r="U1351" s="54" t="str">
        <f>LEFT(Таблица1[[#This Row],[ОКПД]],2)</f>
        <v>05</v>
      </c>
    </row>
    <row r="1352" spans="1:21" ht="30" hidden="1" x14ac:dyDescent="0.25">
      <c r="A1352" s="42">
        <v>45139</v>
      </c>
      <c r="B1352" s="40" t="s">
        <v>17</v>
      </c>
      <c r="C1352" s="44" t="s">
        <v>18</v>
      </c>
      <c r="D1352" s="44" t="s">
        <v>19</v>
      </c>
      <c r="E1352" s="40" t="s">
        <v>20</v>
      </c>
      <c r="F1352" s="45">
        <v>168</v>
      </c>
      <c r="G1352" s="44" t="s">
        <v>298</v>
      </c>
      <c r="H1352" s="44" t="s">
        <v>55</v>
      </c>
      <c r="I1352" s="44">
        <v>5</v>
      </c>
      <c r="J1352" s="46">
        <v>9.2270000000000003</v>
      </c>
      <c r="K1352" s="46">
        <v>9.74</v>
      </c>
      <c r="L1352" s="46">
        <v>9.48</v>
      </c>
      <c r="M1352" s="46">
        <v>77.066999999999993</v>
      </c>
      <c r="N1352" s="46">
        <v>81.7</v>
      </c>
      <c r="O1352" s="47">
        <v>94.733059548254616</v>
      </c>
      <c r="P1352" s="47">
        <v>97.331223628691987</v>
      </c>
      <c r="Q1352" s="47">
        <v>94.329253365973074</v>
      </c>
      <c r="R1352" s="40" t="str">
        <f t="shared" si="21"/>
        <v>10.13.14.700_168</v>
      </c>
      <c r="S1352" s="40" t="str">
        <f>VLOOKUP(Таблица1[[#This Row],[ИД]],R$1:S$1136,2,FALSE)</f>
        <v>Уголь каменный и бурый</v>
      </c>
      <c r="T1352" s="56" t="str">
        <f>VLOOKUP(Таблица1[[#This Row],[ОКЕИ]],'для единиц измирения'!$G$4:$H$1900,2,FALSE)</f>
        <v>тыс. тонн</v>
      </c>
      <c r="U1352" s="48" t="str">
        <f>LEFT(Таблица1[[#This Row],[ОКПД]],2)</f>
        <v>05</v>
      </c>
    </row>
    <row r="1353" spans="1:21" ht="30" hidden="1" x14ac:dyDescent="0.25">
      <c r="A1353" s="43">
        <v>45139</v>
      </c>
      <c r="B1353" s="37" t="s">
        <v>17</v>
      </c>
      <c r="C1353" s="49" t="s">
        <v>18</v>
      </c>
      <c r="D1353" s="49" t="s">
        <v>19</v>
      </c>
      <c r="E1353" s="37" t="s">
        <v>20</v>
      </c>
      <c r="F1353" s="50">
        <v>168</v>
      </c>
      <c r="G1353" s="49" t="s">
        <v>298</v>
      </c>
      <c r="H1353" s="49" t="s">
        <v>97</v>
      </c>
      <c r="I1353" s="49">
        <v>1</v>
      </c>
      <c r="J1353" s="52">
        <v>0.03</v>
      </c>
      <c r="K1353" s="52">
        <v>6.7000000000000004E-2</v>
      </c>
      <c r="L1353" s="52">
        <v>8.0000000000000002E-3</v>
      </c>
      <c r="M1353" s="52">
        <v>0.21199999999999999</v>
      </c>
      <c r="N1353" s="52">
        <v>0.184</v>
      </c>
      <c r="O1353" s="53">
        <v>44.776119402985074</v>
      </c>
      <c r="P1353" s="53">
        <v>375</v>
      </c>
      <c r="Q1353" s="53">
        <v>115.21739130434783</v>
      </c>
      <c r="R1353" s="40" t="str">
        <f t="shared" si="21"/>
        <v>10.20.23.123_168</v>
      </c>
      <c r="S1353" s="37" t="str">
        <f>VLOOKUP(Таблица1[[#This Row],[ИД]],R$1:S$1136,2,FALSE)</f>
        <v>Йогурт</v>
      </c>
      <c r="T1353" s="57" t="str">
        <f>VLOOKUP(Таблица1[[#This Row],[ОКЕИ]],'для единиц измирения'!$G$4:$H$1900,2,FALSE)</f>
        <v>тонн</v>
      </c>
      <c r="U1353" s="54" t="str">
        <f>LEFT(Таблица1[[#This Row],[ОКПД]],2)</f>
        <v>10</v>
      </c>
    </row>
    <row r="1354" spans="1:21" ht="30" hidden="1" x14ac:dyDescent="0.25">
      <c r="A1354" s="42">
        <v>45139</v>
      </c>
      <c r="B1354" s="40" t="s">
        <v>17</v>
      </c>
      <c r="C1354" s="44" t="s">
        <v>18</v>
      </c>
      <c r="D1354" s="44" t="s">
        <v>19</v>
      </c>
      <c r="E1354" s="40" t="s">
        <v>20</v>
      </c>
      <c r="F1354" s="45">
        <v>882</v>
      </c>
      <c r="G1354" s="44" t="s">
        <v>298</v>
      </c>
      <c r="H1354" s="44" t="s">
        <v>322</v>
      </c>
      <c r="I1354" s="44">
        <v>1</v>
      </c>
      <c r="J1354" s="46">
        <v>6.3</v>
      </c>
      <c r="K1354" s="46"/>
      <c r="L1354" s="46" t="s">
        <v>9680</v>
      </c>
      <c r="M1354" s="46">
        <v>6.83</v>
      </c>
      <c r="N1354" s="46">
        <v>1.57</v>
      </c>
      <c r="O1354" s="47"/>
      <c r="P1354" s="47" t="s">
        <v>9680</v>
      </c>
      <c r="Q1354" s="47">
        <v>435.03184713375794</v>
      </c>
      <c r="R1354" s="40" t="str">
        <f t="shared" si="21"/>
        <v>10.13.15.130_882</v>
      </c>
      <c r="S1354" s="40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354" s="56" t="str">
        <f>VLOOKUP(Таблица1[[#This Row],[ОКЕИ]],'для единиц измирения'!$G$4:$H$1900,2,FALSE)</f>
        <v>тонн</v>
      </c>
      <c r="U1354" s="48" t="str">
        <f>LEFT(Таблица1[[#This Row],[ОКПД]],2)</f>
        <v>10</v>
      </c>
    </row>
    <row r="1355" spans="1:21" ht="30" hidden="1" x14ac:dyDescent="0.25">
      <c r="A1355" s="43">
        <v>45139</v>
      </c>
      <c r="B1355" s="37" t="s">
        <v>17</v>
      </c>
      <c r="C1355" s="49" t="s">
        <v>18</v>
      </c>
      <c r="D1355" s="49" t="s">
        <v>19</v>
      </c>
      <c r="E1355" s="37" t="s">
        <v>20</v>
      </c>
      <c r="F1355" s="50">
        <v>234</v>
      </c>
      <c r="G1355" s="49" t="s">
        <v>298</v>
      </c>
      <c r="H1355" s="49" t="s">
        <v>291</v>
      </c>
      <c r="I1355" s="51">
        <v>27</v>
      </c>
      <c r="J1355" s="52">
        <v>13.521000000000001</v>
      </c>
      <c r="K1355" s="52">
        <v>12.262</v>
      </c>
      <c r="L1355" s="52">
        <v>14.031000000000001</v>
      </c>
      <c r="M1355" s="52">
        <v>313.97899999999998</v>
      </c>
      <c r="N1355" s="52">
        <v>285.55900000000003</v>
      </c>
      <c r="O1355" s="53">
        <v>110.267493068015</v>
      </c>
      <c r="P1355" s="53">
        <v>96.365191361984174</v>
      </c>
      <c r="Q1355" s="53">
        <v>109.95240913436453</v>
      </c>
      <c r="R1355" s="40" t="str">
        <f t="shared" si="21"/>
        <v>35.30.11.120_234</v>
      </c>
      <c r="S1355" s="37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355" s="57" t="str">
        <f>VLOOKUP(Таблица1[[#This Row],[ОКЕИ]],'для единиц измирения'!$G$4:$H$1900,2,FALSE)</f>
        <v>тонн</v>
      </c>
      <c r="U1355" s="54" t="str">
        <f>LEFT(Таблица1[[#This Row],[ОКПД]],2)</f>
        <v>10</v>
      </c>
    </row>
    <row r="1356" spans="1:21" ht="30" hidden="1" x14ac:dyDescent="0.25">
      <c r="A1356" s="42">
        <v>45139</v>
      </c>
      <c r="B1356" s="40" t="s">
        <v>17</v>
      </c>
      <c r="C1356" s="44" t="s">
        <v>18</v>
      </c>
      <c r="D1356" s="44" t="s">
        <v>19</v>
      </c>
      <c r="E1356" s="40" t="s">
        <v>20</v>
      </c>
      <c r="F1356" s="45">
        <v>114</v>
      </c>
      <c r="G1356" s="44" t="s">
        <v>298</v>
      </c>
      <c r="H1356" s="44" t="s">
        <v>6391</v>
      </c>
      <c r="I1356" s="55">
        <v>1</v>
      </c>
      <c r="J1356" s="46">
        <v>1.0999999999999999E-2</v>
      </c>
      <c r="K1356" s="46"/>
      <c r="L1356" s="46" t="s">
        <v>9680</v>
      </c>
      <c r="M1356" s="46">
        <v>1.0999999999999999E-2</v>
      </c>
      <c r="N1356" s="46">
        <v>1E-3</v>
      </c>
      <c r="O1356" s="47"/>
      <c r="P1356" s="47" t="s">
        <v>9680</v>
      </c>
      <c r="Q1356" s="47">
        <v>1100</v>
      </c>
      <c r="R1356" s="40" t="str">
        <f t="shared" si="21"/>
        <v>23.61.12.190_114</v>
      </c>
      <c r="S1356" s="40" t="s">
        <v>6392</v>
      </c>
      <c r="T1356" s="56" t="str">
        <f>VLOOKUP(Таблица1[[#This Row],[ОКЕИ]],'для единиц измирения'!$G$4:$H$1900,2,FALSE)</f>
        <v>тонн</v>
      </c>
      <c r="U1356" s="48" t="str">
        <f>LEFT(Таблица1[[#This Row],[ОКПД]],2)</f>
        <v>10</v>
      </c>
    </row>
    <row r="1357" spans="1:21" ht="30" hidden="1" x14ac:dyDescent="0.25">
      <c r="A1357" s="43">
        <v>45139</v>
      </c>
      <c r="B1357" s="37" t="s">
        <v>17</v>
      </c>
      <c r="C1357" s="49" t="s">
        <v>18</v>
      </c>
      <c r="D1357" s="49" t="s">
        <v>19</v>
      </c>
      <c r="E1357" s="37" t="s">
        <v>20</v>
      </c>
      <c r="F1357" s="50">
        <v>796</v>
      </c>
      <c r="G1357" s="49" t="s">
        <v>298</v>
      </c>
      <c r="H1357" s="49" t="s">
        <v>9136</v>
      </c>
      <c r="I1357" s="51"/>
      <c r="J1357" s="52"/>
      <c r="K1357" s="52"/>
      <c r="L1357" s="52" t="s">
        <v>9680</v>
      </c>
      <c r="M1357" s="52">
        <v>3</v>
      </c>
      <c r="N1357" s="52">
        <v>3</v>
      </c>
      <c r="O1357" s="53"/>
      <c r="P1357" s="53" t="s">
        <v>9680</v>
      </c>
      <c r="Q1357" s="53">
        <v>100</v>
      </c>
      <c r="R1357" s="40" t="str">
        <f t="shared" si="21"/>
        <v>31.09.12.110_796</v>
      </c>
      <c r="S1357" s="37" t="str">
        <f>VLOOKUP(Таблица1[[#This Row],[ИД]],R$1:S$1136,2,FALSE)</f>
        <v>Мебель деревянная для офисов</v>
      </c>
      <c r="T1357" s="57" t="str">
        <f>VLOOKUP(Таблица1[[#This Row],[ОКЕИ]],'для единиц измирения'!$G$4:$H$1900,2,FALSE)</f>
        <v>тыс.руб</v>
      </c>
      <c r="U1357" s="54" t="str">
        <f>LEFT(Таблица1[[#This Row],[ОКПД]],2)</f>
        <v>31</v>
      </c>
    </row>
    <row r="1358" spans="1:21" ht="30" hidden="1" x14ac:dyDescent="0.25">
      <c r="A1358" s="42">
        <v>45139</v>
      </c>
      <c r="B1358" s="40" t="s">
        <v>17</v>
      </c>
      <c r="C1358" s="44" t="s">
        <v>18</v>
      </c>
      <c r="D1358" s="44" t="s">
        <v>19</v>
      </c>
      <c r="E1358" s="40" t="s">
        <v>20</v>
      </c>
      <c r="F1358" s="45">
        <v>168</v>
      </c>
      <c r="G1358" s="44" t="s">
        <v>298</v>
      </c>
      <c r="H1358" s="44" t="s">
        <v>148</v>
      </c>
      <c r="I1358" s="55">
        <v>4</v>
      </c>
      <c r="J1358" s="46">
        <v>9.49</v>
      </c>
      <c r="K1358" s="46">
        <v>11.44</v>
      </c>
      <c r="L1358" s="46">
        <v>11.31</v>
      </c>
      <c r="M1358" s="46">
        <v>104.22</v>
      </c>
      <c r="N1358" s="46">
        <v>110.56</v>
      </c>
      <c r="O1358" s="47">
        <v>82.954545454545453</v>
      </c>
      <c r="P1358" s="47">
        <v>83.908045977011497</v>
      </c>
      <c r="Q1358" s="47">
        <v>94.265557163531113</v>
      </c>
      <c r="R1358" s="40" t="str">
        <f t="shared" si="21"/>
        <v>10.51.52.140_168</v>
      </c>
      <c r="S1358" s="40" t="str">
        <f>VLOOKUP(Таблица1[[#This Row],[ИД]],R$1:S$1136,2,FALSE)</f>
        <v>Пресервы рыбные</v>
      </c>
      <c r="T1358" s="56" t="str">
        <f>VLOOKUP(Таблица1[[#This Row],[ОКЕИ]],'для единиц измирения'!$G$4:$H$1900,2,FALSE)</f>
        <v>тыс.усл. банок</v>
      </c>
      <c r="U1358" s="48" t="str">
        <f>LEFT(Таблица1[[#This Row],[ОКПД]],2)</f>
        <v>10</v>
      </c>
    </row>
    <row r="1359" spans="1:21" ht="30" hidden="1" x14ac:dyDescent="0.25">
      <c r="A1359" s="43">
        <v>45139</v>
      </c>
      <c r="B1359" s="37" t="s">
        <v>17</v>
      </c>
      <c r="C1359" s="49" t="s">
        <v>18</v>
      </c>
      <c r="D1359" s="49" t="s">
        <v>19</v>
      </c>
      <c r="E1359" s="37" t="s">
        <v>20</v>
      </c>
      <c r="F1359" s="50">
        <v>168</v>
      </c>
      <c r="G1359" s="49" t="s">
        <v>298</v>
      </c>
      <c r="H1359" s="49" t="s">
        <v>187</v>
      </c>
      <c r="I1359" s="51">
        <v>1</v>
      </c>
      <c r="J1359" s="52">
        <v>1.65</v>
      </c>
      <c r="K1359" s="52">
        <v>1.53</v>
      </c>
      <c r="L1359" s="52">
        <v>2.1800000000000002</v>
      </c>
      <c r="M1359" s="52">
        <v>16.87</v>
      </c>
      <c r="N1359" s="52">
        <v>16.61</v>
      </c>
      <c r="O1359" s="53">
        <v>107.84313725490196</v>
      </c>
      <c r="P1359" s="53">
        <v>75.688073394495419</v>
      </c>
      <c r="Q1359" s="53">
        <v>101.56532209512342</v>
      </c>
      <c r="R1359" s="40" t="str">
        <f t="shared" si="21"/>
        <v>10.71.72.001.АГ_168</v>
      </c>
      <c r="S1359" s="37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359" s="57" t="str">
        <f>VLOOKUP(Таблица1[[#This Row],[ОКЕИ]],'для единиц измирения'!$G$4:$H$1900,2,FALSE)</f>
        <v>тонн</v>
      </c>
      <c r="U1359" s="54" t="str">
        <f>LEFT(Таблица1[[#This Row],[ОКПД]],2)</f>
        <v>10</v>
      </c>
    </row>
    <row r="1360" spans="1:21" ht="30" hidden="1" x14ac:dyDescent="0.25">
      <c r="A1360" s="42">
        <v>45139</v>
      </c>
      <c r="B1360" s="40" t="s">
        <v>17</v>
      </c>
      <c r="C1360" s="44" t="s">
        <v>18</v>
      </c>
      <c r="D1360" s="44" t="s">
        <v>19</v>
      </c>
      <c r="E1360" s="40" t="s">
        <v>20</v>
      </c>
      <c r="F1360" s="45">
        <v>168</v>
      </c>
      <c r="G1360" s="44" t="s">
        <v>298</v>
      </c>
      <c r="H1360" s="44" t="s">
        <v>120</v>
      </c>
      <c r="I1360" s="55">
        <v>2</v>
      </c>
      <c r="J1360" s="46">
        <v>0.17199999999999999</v>
      </c>
      <c r="K1360" s="46">
        <v>7.3999999999999996E-2</v>
      </c>
      <c r="L1360" s="46">
        <v>6.5000000000000002E-2</v>
      </c>
      <c r="M1360" s="46">
        <v>1.429</v>
      </c>
      <c r="N1360" s="46">
        <v>1.494</v>
      </c>
      <c r="O1360" s="47">
        <v>232.43243243243242</v>
      </c>
      <c r="P1360" s="47">
        <v>264.61538461538464</v>
      </c>
      <c r="Q1360" s="47">
        <v>95.649263721552884</v>
      </c>
      <c r="R1360" s="40" t="str">
        <f t="shared" si="21"/>
        <v>10.20.25.120_168</v>
      </c>
      <c r="S1360" s="40" t="str">
        <f>VLOOKUP(Таблица1[[#This Row],[ИД]],R$1:S$1136,2,FALSE)</f>
        <v>Изделия макаронные и аналогичные мучные изделия</v>
      </c>
      <c r="T1360" s="56" t="str">
        <f>VLOOKUP(Таблица1[[#This Row],[ОКЕИ]],'для единиц измирения'!$G$4:$H$1900,2,FALSE)</f>
        <v>тонн</v>
      </c>
      <c r="U1360" s="48" t="str">
        <f>LEFT(Таблица1[[#This Row],[ОКПД]],2)</f>
        <v>10</v>
      </c>
    </row>
    <row r="1361" spans="1:21" ht="30" hidden="1" x14ac:dyDescent="0.25">
      <c r="A1361" s="43">
        <v>45139</v>
      </c>
      <c r="B1361" s="37" t="s">
        <v>17</v>
      </c>
      <c r="C1361" s="49" t="s">
        <v>18</v>
      </c>
      <c r="D1361" s="49" t="s">
        <v>19</v>
      </c>
      <c r="E1361" s="37" t="s">
        <v>20</v>
      </c>
      <c r="F1361" s="50">
        <v>247</v>
      </c>
      <c r="G1361" s="49" t="s">
        <v>298</v>
      </c>
      <c r="H1361" s="49" t="s">
        <v>268</v>
      </c>
      <c r="I1361" s="49">
        <v>22</v>
      </c>
      <c r="J1361" s="52">
        <v>61.945</v>
      </c>
      <c r="K1361" s="52">
        <v>56.127000000000002</v>
      </c>
      <c r="L1361" s="52">
        <v>59.383000000000003</v>
      </c>
      <c r="M1361" s="52">
        <v>593.43299999999999</v>
      </c>
      <c r="N1361" s="52">
        <v>552.11199999999997</v>
      </c>
      <c r="O1361" s="53">
        <v>110.36577761148823</v>
      </c>
      <c r="P1361" s="53">
        <v>104.31436606436185</v>
      </c>
      <c r="Q1361" s="53">
        <v>107.48416987857536</v>
      </c>
      <c r="R1361" s="40" t="str">
        <f t="shared" si="21"/>
        <v>35.11.10.110_247</v>
      </c>
      <c r="S1361" s="37" t="str">
        <f>VLOOKUP(Таблица1[[#This Row],[ИД]],R$1:S$1136,2,FALSE)</f>
        <v>Пресервы рыбные</v>
      </c>
      <c r="T1361" s="57" t="str">
        <f>VLOOKUP(Таблица1[[#This Row],[ОКЕИ]],'для единиц измирения'!$G$4:$H$1900,2,FALSE)</f>
        <v>тонн</v>
      </c>
      <c r="U1361" s="54" t="str">
        <f>LEFT(Таблица1[[#This Row],[ОКПД]],2)</f>
        <v>10</v>
      </c>
    </row>
    <row r="1362" spans="1:21" ht="30" hidden="1" x14ac:dyDescent="0.25">
      <c r="A1362" s="42">
        <v>45139</v>
      </c>
      <c r="B1362" s="40" t="s">
        <v>17</v>
      </c>
      <c r="C1362" s="44" t="s">
        <v>18</v>
      </c>
      <c r="D1362" s="44" t="s">
        <v>19</v>
      </c>
      <c r="E1362" s="40" t="s">
        <v>20</v>
      </c>
      <c r="F1362" s="45">
        <v>119</v>
      </c>
      <c r="G1362" s="44" t="s">
        <v>298</v>
      </c>
      <c r="H1362" s="44" t="s">
        <v>227</v>
      </c>
      <c r="I1362" s="55">
        <v>1</v>
      </c>
      <c r="J1362" s="46">
        <v>0.99</v>
      </c>
      <c r="K1362" s="46">
        <v>1.36</v>
      </c>
      <c r="L1362" s="46">
        <v>0.93</v>
      </c>
      <c r="M1362" s="46">
        <v>8.31</v>
      </c>
      <c r="N1362" s="46">
        <v>6.83</v>
      </c>
      <c r="O1362" s="47">
        <v>72.794117647058826</v>
      </c>
      <c r="P1362" s="47">
        <v>106.45161290322581</v>
      </c>
      <c r="Q1362" s="47">
        <v>121.66910688140557</v>
      </c>
      <c r="R1362" s="40" t="str">
        <f t="shared" si="21"/>
        <v>11.07.19.190_119</v>
      </c>
      <c r="S1362" s="40" t="str">
        <f>VLOOKUP(Таблица1[[#This Row],[ИД]],R$1:S$1136,2,FALSE)</f>
        <v>Изделия макаронные, кускус и аналогичные мучные изделия</v>
      </c>
      <c r="T1362" s="56" t="str">
        <f>VLOOKUP(Таблица1[[#This Row],[ОКЕИ]],'для единиц измирения'!$G$4:$H$1900,2,FALSE)</f>
        <v>тонн</v>
      </c>
      <c r="U1362" s="48" t="str">
        <f>LEFT(Таблица1[[#This Row],[ОКПД]],2)</f>
        <v>10</v>
      </c>
    </row>
    <row r="1363" spans="1:21" ht="30" hidden="1" x14ac:dyDescent="0.25">
      <c r="A1363" s="43">
        <v>45139</v>
      </c>
      <c r="B1363" s="37" t="s">
        <v>17</v>
      </c>
      <c r="C1363" s="49" t="s">
        <v>18</v>
      </c>
      <c r="D1363" s="49" t="s">
        <v>19</v>
      </c>
      <c r="E1363" s="37" t="s">
        <v>20</v>
      </c>
      <c r="F1363" s="50">
        <v>168</v>
      </c>
      <c r="G1363" s="49" t="s">
        <v>298</v>
      </c>
      <c r="H1363" s="49" t="s">
        <v>328</v>
      </c>
      <c r="I1363" s="51"/>
      <c r="J1363" s="52"/>
      <c r="K1363" s="52"/>
      <c r="L1363" s="52" t="s">
        <v>9680</v>
      </c>
      <c r="M1363" s="52">
        <v>4.3999999999999997E-2</v>
      </c>
      <c r="N1363" s="52">
        <v>0.105</v>
      </c>
      <c r="O1363" s="53"/>
      <c r="P1363" s="53" t="s">
        <v>9680</v>
      </c>
      <c r="Q1363" s="53">
        <v>41.904761904761905</v>
      </c>
      <c r="R1363" s="40" t="str">
        <f t="shared" si="21"/>
        <v>10.20.33_168</v>
      </c>
      <c r="S1363" s="37" t="str">
        <f>VLOOKUP(Таблица1[[#This Row],[ИД]],R$1:S$1136,2,FALSE)</f>
        <v>Сыворотка молочная</v>
      </c>
      <c r="T1363" s="57" t="str">
        <f>VLOOKUP(Таблица1[[#This Row],[ОКЕИ]],'для единиц измирения'!$G$4:$H$1900,2,FALSE)</f>
        <v>тонн</v>
      </c>
      <c r="U1363" s="54" t="str">
        <f>LEFT(Таблица1[[#This Row],[ОКПД]],2)</f>
        <v>10</v>
      </c>
    </row>
    <row r="1364" spans="1:21" ht="30" hidden="1" x14ac:dyDescent="0.25">
      <c r="A1364" s="42">
        <v>45139</v>
      </c>
      <c r="B1364" s="40" t="s">
        <v>17</v>
      </c>
      <c r="C1364" s="44" t="s">
        <v>18</v>
      </c>
      <c r="D1364" s="44" t="s">
        <v>19</v>
      </c>
      <c r="E1364" s="40" t="s">
        <v>20</v>
      </c>
      <c r="F1364" s="45">
        <v>168</v>
      </c>
      <c r="G1364" s="44" t="s">
        <v>298</v>
      </c>
      <c r="H1364" s="44" t="s">
        <v>47</v>
      </c>
      <c r="I1364" s="55">
        <v>1</v>
      </c>
      <c r="J1364" s="46">
        <v>0.11</v>
      </c>
      <c r="K1364" s="46">
        <v>0.09</v>
      </c>
      <c r="L1364" s="46">
        <v>0.11</v>
      </c>
      <c r="M1364" s="46">
        <v>1.03</v>
      </c>
      <c r="N1364" s="46">
        <v>1.46</v>
      </c>
      <c r="O1364" s="47">
        <v>122.22222222222223</v>
      </c>
      <c r="P1364" s="47">
        <v>100</v>
      </c>
      <c r="Q1364" s="47">
        <v>70.547945205479451</v>
      </c>
      <c r="R1364" s="40" t="str">
        <f t="shared" si="21"/>
        <v>10.13.14.500_168</v>
      </c>
      <c r="S1364" s="40" t="str">
        <f>VLOOKUP(Таблица1[[#This Row],[ИД]],R$1:S$1136,2,FALSE)</f>
        <v>Напитки брожения</v>
      </c>
      <c r="T1364" s="56" t="str">
        <f>VLOOKUP(Таблица1[[#This Row],[ОКЕИ]],'для единиц измирения'!$G$4:$H$1900,2,FALSE)</f>
        <v>тыс. дкл</v>
      </c>
      <c r="U1364" s="48" t="str">
        <f>LEFT(Таблица1[[#This Row],[ОКПД]],2)</f>
        <v>11</v>
      </c>
    </row>
    <row r="1365" spans="1:21" ht="30" hidden="1" x14ac:dyDescent="0.25">
      <c r="A1365" s="43">
        <v>45139</v>
      </c>
      <c r="B1365" s="37" t="s">
        <v>17</v>
      </c>
      <c r="C1365" s="49" t="s">
        <v>18</v>
      </c>
      <c r="D1365" s="49" t="s">
        <v>19</v>
      </c>
      <c r="E1365" s="37" t="s">
        <v>20</v>
      </c>
      <c r="F1365" s="50">
        <v>168</v>
      </c>
      <c r="G1365" s="49" t="s">
        <v>298</v>
      </c>
      <c r="H1365" s="49" t="s">
        <v>104</v>
      </c>
      <c r="I1365" s="51">
        <v>2</v>
      </c>
      <c r="J1365" s="52">
        <v>5.7670000000000003</v>
      </c>
      <c r="K1365" s="52">
        <v>5.7949999999999999</v>
      </c>
      <c r="L1365" s="52">
        <v>5.55</v>
      </c>
      <c r="M1365" s="52">
        <v>41.162999999999997</v>
      </c>
      <c r="N1365" s="52">
        <v>40.859000000000002</v>
      </c>
      <c r="O1365" s="53">
        <v>99.516824849007762</v>
      </c>
      <c r="P1365" s="53">
        <v>103.90990990990991</v>
      </c>
      <c r="Q1365" s="53">
        <v>100.74402212486845</v>
      </c>
      <c r="R1365" s="40" t="str">
        <f t="shared" si="21"/>
        <v>10.20.24.110_168</v>
      </c>
      <c r="S1365" s="37" t="str">
        <f>VLOOKUP(Таблица1[[#This Row],[ИД]],R$1:S$1136,2,FALSE)</f>
        <v>Изделия народных художественных промыслов</v>
      </c>
      <c r="T1365" s="57" t="str">
        <f>VLOOKUP(Таблица1[[#This Row],[ОКЕИ]],'для единиц измирения'!$G$4:$H$1900,2,FALSE)</f>
        <v>тыс.руб</v>
      </c>
      <c r="U1365" s="54" t="str">
        <f>LEFT(Таблица1[[#This Row],[ОКПД]],2)</f>
        <v>32</v>
      </c>
    </row>
    <row r="1366" spans="1:21" ht="30" hidden="1" x14ac:dyDescent="0.25">
      <c r="A1366" s="42">
        <v>45139</v>
      </c>
      <c r="B1366" s="40" t="s">
        <v>17</v>
      </c>
      <c r="C1366" s="44" t="s">
        <v>18</v>
      </c>
      <c r="D1366" s="44" t="s">
        <v>19</v>
      </c>
      <c r="E1366" s="40" t="s">
        <v>20</v>
      </c>
      <c r="F1366" s="45">
        <v>168</v>
      </c>
      <c r="G1366" s="44" t="s">
        <v>298</v>
      </c>
      <c r="H1366" s="44" t="s">
        <v>65</v>
      </c>
      <c r="I1366" s="55">
        <v>10</v>
      </c>
      <c r="J1366" s="46">
        <v>349.428</v>
      </c>
      <c r="K1366" s="46">
        <v>334.75400000000002</v>
      </c>
      <c r="L1366" s="46">
        <v>889.27499999999998</v>
      </c>
      <c r="M1366" s="46">
        <v>696.44600000000003</v>
      </c>
      <c r="N1366" s="46">
        <v>2736.6759999999999</v>
      </c>
      <c r="O1366" s="47">
        <v>104.38351744863392</v>
      </c>
      <c r="P1366" s="47">
        <v>39.293581850383738</v>
      </c>
      <c r="Q1366" s="47">
        <v>25.448609919478958</v>
      </c>
      <c r="R1366" s="40" t="str">
        <f t="shared" si="21"/>
        <v>10.20.1_168</v>
      </c>
      <c r="S1366" s="40" t="str">
        <f>VLOOKUP(Таблица1[[#This Row],[ИД]],R$1:S$1136,2,FALSE)</f>
        <v>Кондитерские изделия</v>
      </c>
      <c r="T1366" s="56" t="str">
        <f>VLOOKUP(Таблица1[[#This Row],[ОКЕИ]],'для единиц измирения'!$G$4:$H$1900,2,FALSE)</f>
        <v>тонн</v>
      </c>
      <c r="U1366" s="48" t="str">
        <f>LEFT(Таблица1[[#This Row],[ОКПД]],2)</f>
        <v>10</v>
      </c>
    </row>
    <row r="1367" spans="1:21" ht="30" hidden="1" x14ac:dyDescent="0.25">
      <c r="A1367" s="43">
        <v>45139</v>
      </c>
      <c r="B1367" s="37" t="s">
        <v>17</v>
      </c>
      <c r="C1367" s="49" t="s">
        <v>18</v>
      </c>
      <c r="D1367" s="49" t="s">
        <v>19</v>
      </c>
      <c r="E1367" s="37" t="s">
        <v>20</v>
      </c>
      <c r="F1367" s="50">
        <v>247</v>
      </c>
      <c r="G1367" s="49" t="s">
        <v>298</v>
      </c>
      <c r="H1367" s="49" t="s">
        <v>273</v>
      </c>
      <c r="I1367" s="49">
        <v>17</v>
      </c>
      <c r="J1367" s="52">
        <v>19.193999999999999</v>
      </c>
      <c r="K1367" s="52">
        <v>18.693000000000001</v>
      </c>
      <c r="L1367" s="52">
        <v>22.483000000000001</v>
      </c>
      <c r="M1367" s="52">
        <v>172.56800000000001</v>
      </c>
      <c r="N1367" s="52">
        <v>184.30799999999999</v>
      </c>
      <c r="O1367" s="53">
        <v>102.68014764885251</v>
      </c>
      <c r="P1367" s="53">
        <v>85.37116932793667</v>
      </c>
      <c r="Q1367" s="53">
        <v>93.630227662391221</v>
      </c>
      <c r="R1367" s="40" t="str">
        <f t="shared" si="21"/>
        <v>35.11.10.114_247</v>
      </c>
      <c r="S1367" s="37" t="str">
        <f>VLOOKUP(Таблица1[[#This Row],[ИД]],R$1:S$1136,2,FALSE)</f>
        <v>Электроэнергия, произведенная атомными электростанциями (АЭС) общего назначения</v>
      </c>
      <c r="T1367" s="57" t="str">
        <f>VLOOKUP(Таблица1[[#This Row],[ОКЕИ]],'для единиц измирения'!$G$4:$H$1900,2,FALSE)</f>
        <v>млн. кВт. ч</v>
      </c>
      <c r="U1367" s="54" t="str">
        <f>LEFT(Таблица1[[#This Row],[ОКПД]],2)</f>
        <v>35</v>
      </c>
    </row>
    <row r="1368" spans="1:21" ht="30" hidden="1" x14ac:dyDescent="0.25">
      <c r="A1368" s="42">
        <v>45139</v>
      </c>
      <c r="B1368" s="40" t="s">
        <v>17</v>
      </c>
      <c r="C1368" s="44" t="s">
        <v>18</v>
      </c>
      <c r="D1368" s="44" t="s">
        <v>19</v>
      </c>
      <c r="E1368" s="40" t="s">
        <v>20</v>
      </c>
      <c r="F1368" s="45">
        <v>796</v>
      </c>
      <c r="G1368" s="44" t="s">
        <v>298</v>
      </c>
      <c r="H1368" s="44" t="s">
        <v>255</v>
      </c>
      <c r="I1368" s="55"/>
      <c r="J1368" s="46"/>
      <c r="K1368" s="46"/>
      <c r="L1368" s="46" t="s">
        <v>9680</v>
      </c>
      <c r="M1368" s="46">
        <v>6</v>
      </c>
      <c r="N1368" s="46">
        <v>6</v>
      </c>
      <c r="O1368" s="47"/>
      <c r="P1368" s="47" t="s">
        <v>9680</v>
      </c>
      <c r="Q1368" s="47">
        <v>100</v>
      </c>
      <c r="R1368" s="40" t="str">
        <f t="shared" si="21"/>
        <v>31.02.10.002.АГ_796</v>
      </c>
      <c r="S1368" s="40" t="str">
        <f>VLOOKUP(Таблица1[[#This Row],[ИД]],R$1:S$1136,2,FALSE)</f>
        <v>Творог</v>
      </c>
      <c r="T1368" s="56" t="str">
        <f>VLOOKUP(Таблица1[[#This Row],[ОКЕИ]],'для единиц измирения'!$G$4:$H$1900,2,FALSE)</f>
        <v>тонн</v>
      </c>
      <c r="U1368" s="48" t="str">
        <f>LEFT(Таблица1[[#This Row],[ОКПД]],2)</f>
        <v>10</v>
      </c>
    </row>
    <row r="1369" spans="1:21" ht="30" hidden="1" x14ac:dyDescent="0.25">
      <c r="A1369" s="43">
        <v>45139</v>
      </c>
      <c r="B1369" s="37" t="s">
        <v>17</v>
      </c>
      <c r="C1369" s="49" t="s">
        <v>18</v>
      </c>
      <c r="D1369" s="49" t="s">
        <v>19</v>
      </c>
      <c r="E1369" s="37" t="s">
        <v>20</v>
      </c>
      <c r="F1369" s="50">
        <v>114</v>
      </c>
      <c r="G1369" s="49" t="s">
        <v>298</v>
      </c>
      <c r="H1369" s="49" t="s">
        <v>243</v>
      </c>
      <c r="I1369" s="51">
        <v>2</v>
      </c>
      <c r="J1369" s="52">
        <v>6.41</v>
      </c>
      <c r="K1369" s="52">
        <v>6.0259999999999998</v>
      </c>
      <c r="L1369" s="52">
        <v>0.12</v>
      </c>
      <c r="M1369" s="52">
        <v>16.731999999999999</v>
      </c>
      <c r="N1369" s="52">
        <v>4.7009999999999996</v>
      </c>
      <c r="O1369" s="53">
        <v>106.37238632592101</v>
      </c>
      <c r="P1369" s="53">
        <v>5341.666666666667</v>
      </c>
      <c r="Q1369" s="53">
        <v>355.92427143161029</v>
      </c>
      <c r="R1369" s="40" t="str">
        <f t="shared" si="21"/>
        <v>20.11.11.150_114</v>
      </c>
      <c r="S1369" s="37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369" s="57" t="str">
        <f>VLOOKUP(Таблица1[[#This Row],[ОКЕИ]],'для единиц измирения'!$G$4:$H$1900,2,FALSE)</f>
        <v>тонн</v>
      </c>
      <c r="U1369" s="54" t="str">
        <f>LEFT(Таблица1[[#This Row],[ОКПД]],2)</f>
        <v>10</v>
      </c>
    </row>
    <row r="1370" spans="1:21" ht="30" hidden="1" x14ac:dyDescent="0.25">
      <c r="A1370" s="42">
        <v>45139</v>
      </c>
      <c r="B1370" s="40" t="s">
        <v>17</v>
      </c>
      <c r="C1370" s="44" t="s">
        <v>18</v>
      </c>
      <c r="D1370" s="44" t="s">
        <v>19</v>
      </c>
      <c r="E1370" s="40" t="s">
        <v>20</v>
      </c>
      <c r="F1370" s="45">
        <v>168</v>
      </c>
      <c r="G1370" s="44" t="s">
        <v>298</v>
      </c>
      <c r="H1370" s="44" t="s">
        <v>183</v>
      </c>
      <c r="I1370" s="55">
        <v>3</v>
      </c>
      <c r="J1370" s="46">
        <v>0.18</v>
      </c>
      <c r="K1370" s="46">
        <v>0.22</v>
      </c>
      <c r="L1370" s="46">
        <v>0.56000000000000005</v>
      </c>
      <c r="M1370" s="46">
        <v>1.85</v>
      </c>
      <c r="N1370" s="46">
        <v>4.38</v>
      </c>
      <c r="O1370" s="47">
        <v>81.818181818181813</v>
      </c>
      <c r="P1370" s="47">
        <v>32.142857142857146</v>
      </c>
      <c r="Q1370" s="47">
        <v>42.237442922374427</v>
      </c>
      <c r="R1370" s="40" t="str">
        <f t="shared" si="21"/>
        <v>10.71.11.200_168</v>
      </c>
      <c r="S1370" s="40" t="str">
        <f>VLOOKUP(Таблица1[[#This Row],[ИД]],R$1:S$1136,2,FALSE)</f>
        <v>Сыр и творог, включая творог и творожные продукты для детей раннего возраста</v>
      </c>
      <c r="T1370" s="56" t="str">
        <f>VLOOKUP(Таблица1[[#This Row],[ОКЕИ]],'для единиц измирения'!$G$4:$H$1900,2,FALSE)</f>
        <v>тонн</v>
      </c>
      <c r="U1370" s="48" t="str">
        <f>LEFT(Таблица1[[#This Row],[ОКПД]],2)</f>
        <v>10</v>
      </c>
    </row>
    <row r="1371" spans="1:21" ht="30" hidden="1" x14ac:dyDescent="0.25">
      <c r="A1371" s="43">
        <v>45139</v>
      </c>
      <c r="B1371" s="37" t="s">
        <v>17</v>
      </c>
      <c r="C1371" s="49" t="s">
        <v>18</v>
      </c>
      <c r="D1371" s="49" t="s">
        <v>19</v>
      </c>
      <c r="E1371" s="37" t="s">
        <v>20</v>
      </c>
      <c r="F1371" s="50">
        <v>798</v>
      </c>
      <c r="G1371" s="49" t="s">
        <v>298</v>
      </c>
      <c r="H1371" s="49" t="s">
        <v>353</v>
      </c>
      <c r="I1371" s="51">
        <v>3</v>
      </c>
      <c r="J1371" s="52">
        <v>72.908000000000001</v>
      </c>
      <c r="K1371" s="52">
        <v>11.64</v>
      </c>
      <c r="L1371" s="52">
        <v>16.553000000000001</v>
      </c>
      <c r="M1371" s="52">
        <v>97.02</v>
      </c>
      <c r="N1371" s="52">
        <v>75.876999999999995</v>
      </c>
      <c r="O1371" s="53">
        <v>626.35738831615117</v>
      </c>
      <c r="P1371" s="53">
        <v>440.45188183410863</v>
      </c>
      <c r="Q1371" s="53">
        <v>127.86483387587806</v>
      </c>
      <c r="R1371" s="40" t="str">
        <f t="shared" si="21"/>
        <v>17.23.13_798</v>
      </c>
      <c r="S1371" s="37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371" s="57" t="str">
        <f>VLOOKUP(Таблица1[[#This Row],[ОКЕИ]],'для единиц измирения'!$G$4:$H$1900,2,FALSE)</f>
        <v>млн. кВт. ч</v>
      </c>
      <c r="U1371" s="54" t="str">
        <f>LEFT(Таблица1[[#This Row],[ОКПД]],2)</f>
        <v>35</v>
      </c>
    </row>
    <row r="1372" spans="1:21" ht="30" hidden="1" x14ac:dyDescent="0.25">
      <c r="A1372" s="42">
        <v>45139</v>
      </c>
      <c r="B1372" s="40" t="s">
        <v>17</v>
      </c>
      <c r="C1372" s="44" t="s">
        <v>18</v>
      </c>
      <c r="D1372" s="44" t="s">
        <v>19</v>
      </c>
      <c r="E1372" s="40" t="s">
        <v>20</v>
      </c>
      <c r="F1372" s="45">
        <v>168</v>
      </c>
      <c r="G1372" s="44" t="s">
        <v>298</v>
      </c>
      <c r="H1372" s="44" t="s">
        <v>122</v>
      </c>
      <c r="I1372" s="44"/>
      <c r="J1372" s="46"/>
      <c r="K1372" s="46">
        <v>4.0000000000000001E-3</v>
      </c>
      <c r="L1372" s="46">
        <v>0.01</v>
      </c>
      <c r="M1372" s="46">
        <v>3.1E-2</v>
      </c>
      <c r="N1372" s="46">
        <v>0.17100000000000001</v>
      </c>
      <c r="O1372" s="47"/>
      <c r="P1372" s="47">
        <v>0</v>
      </c>
      <c r="Q1372" s="47">
        <v>18.128654970760234</v>
      </c>
      <c r="R1372" s="40" t="str">
        <f t="shared" si="21"/>
        <v>10.20.25.190_168</v>
      </c>
      <c r="S1372" s="40" t="str">
        <f>VLOOKUP(Таблица1[[#This Row],[ИД]],R$1:S$1136,2,FALSE)</f>
        <v>Пиво, кроме отходов пивоварения</v>
      </c>
      <c r="T1372" s="56" t="str">
        <f>VLOOKUP(Таблица1[[#This Row],[ОКЕИ]],'для единиц измирения'!$G$4:$H$1900,2,FALSE)</f>
        <v>тыс. дкл</v>
      </c>
      <c r="U1372" s="48" t="str">
        <f>LEFT(Таблица1[[#This Row],[ОКПД]],2)</f>
        <v>11</v>
      </c>
    </row>
    <row r="1373" spans="1:21" ht="30" hidden="1" x14ac:dyDescent="0.25">
      <c r="A1373" s="43">
        <v>45139</v>
      </c>
      <c r="B1373" s="37" t="s">
        <v>17</v>
      </c>
      <c r="C1373" s="49" t="s">
        <v>18</v>
      </c>
      <c r="D1373" s="49" t="s">
        <v>19</v>
      </c>
      <c r="E1373" s="37" t="s">
        <v>20</v>
      </c>
      <c r="F1373" s="50">
        <v>168</v>
      </c>
      <c r="G1373" s="49" t="s">
        <v>298</v>
      </c>
      <c r="H1373" s="49" t="s">
        <v>194</v>
      </c>
      <c r="I1373" s="49">
        <v>1</v>
      </c>
      <c r="J1373" s="52">
        <v>0.46</v>
      </c>
      <c r="K1373" s="52">
        <v>0.24</v>
      </c>
      <c r="L1373" s="52">
        <v>0.42</v>
      </c>
      <c r="M1373" s="52">
        <v>3.04</v>
      </c>
      <c r="N1373" s="52">
        <v>2.4</v>
      </c>
      <c r="O1373" s="53">
        <v>191.66666666666666</v>
      </c>
      <c r="P1373" s="53">
        <v>109.52380952380952</v>
      </c>
      <c r="Q1373" s="53">
        <v>126.66666666666667</v>
      </c>
      <c r="R1373" s="40" t="str">
        <f t="shared" si="21"/>
        <v>10.72.12.120_168</v>
      </c>
      <c r="S1373" s="37" t="str">
        <f>VLOOKUP(Таблица1[[#This Row],[ИД]],R$1:S$1136,2,FALSE)</f>
        <v>Рыба и филе рыбное холодного копчения</v>
      </c>
      <c r="T1373" s="57" t="str">
        <f>VLOOKUP(Таблица1[[#This Row],[ОКЕИ]],'для единиц измирения'!$G$4:$H$1900,2,FALSE)</f>
        <v>тонн</v>
      </c>
      <c r="U1373" s="54" t="str">
        <f>LEFT(Таблица1[[#This Row],[ОКПД]],2)</f>
        <v>10</v>
      </c>
    </row>
    <row r="1374" spans="1:21" hidden="1" x14ac:dyDescent="0.25">
      <c r="A1374" s="42">
        <v>45139</v>
      </c>
      <c r="B1374" s="40" t="s">
        <v>17</v>
      </c>
      <c r="C1374" s="40" t="s">
        <v>18</v>
      </c>
      <c r="D1374" s="40" t="s">
        <v>19</v>
      </c>
      <c r="E1374" s="40" t="s">
        <v>20</v>
      </c>
      <c r="F1374" s="45">
        <v>119</v>
      </c>
      <c r="G1374" s="40" t="s">
        <v>298</v>
      </c>
      <c r="H1374" s="40" t="s">
        <v>211</v>
      </c>
      <c r="I1374" s="44">
        <v>2</v>
      </c>
      <c r="J1374" s="46">
        <v>1.5580000000000001</v>
      </c>
      <c r="K1374" s="46">
        <v>1.6910000000000001</v>
      </c>
      <c r="L1374" s="46">
        <v>1.423</v>
      </c>
      <c r="M1374" s="46">
        <v>17.047000000000001</v>
      </c>
      <c r="N1374" s="46">
        <v>14.257</v>
      </c>
      <c r="O1374" s="47">
        <v>92.134831460674164</v>
      </c>
      <c r="P1374" s="47">
        <v>109.48699929725932</v>
      </c>
      <c r="Q1374" s="47">
        <v>119.56933436206775</v>
      </c>
      <c r="R1374" s="40" t="str">
        <f t="shared" si="21"/>
        <v>11.05.10_119</v>
      </c>
      <c r="S1374" s="40" t="str">
        <f>VLOOKUP(Таблица1[[#This Row],[ИД]],R$1:S$1136,2,FALSE)</f>
        <v>Полуфабрикаты мясные, мясосодержащие, охлажденные, замороженные</v>
      </c>
      <c r="T1374" s="56" t="str">
        <f>VLOOKUP(Таблица1[[#This Row],[ОКЕИ]],'для единиц измирения'!$G$4:$H$1900,2,FALSE)</f>
        <v>тонн</v>
      </c>
      <c r="U1374" s="48" t="str">
        <f>LEFT(Таблица1[[#This Row],[ОКПД]],2)</f>
        <v>10</v>
      </c>
    </row>
    <row r="1375" spans="1:21" ht="30" hidden="1" x14ac:dyDescent="0.25">
      <c r="A1375" s="43">
        <v>45139</v>
      </c>
      <c r="B1375" s="37" t="s">
        <v>17</v>
      </c>
      <c r="C1375" s="49" t="s">
        <v>18</v>
      </c>
      <c r="D1375" s="49" t="s">
        <v>19</v>
      </c>
      <c r="E1375" s="37" t="s">
        <v>20</v>
      </c>
      <c r="F1375" s="50">
        <v>796</v>
      </c>
      <c r="G1375" s="49" t="s">
        <v>298</v>
      </c>
      <c r="H1375" s="49" t="s">
        <v>344</v>
      </c>
      <c r="I1375" s="51">
        <v>1</v>
      </c>
      <c r="J1375" s="52">
        <v>3</v>
      </c>
      <c r="K1375" s="52"/>
      <c r="L1375" s="52">
        <v>3</v>
      </c>
      <c r="M1375" s="52">
        <v>7</v>
      </c>
      <c r="N1375" s="52">
        <v>7</v>
      </c>
      <c r="O1375" s="53"/>
      <c r="P1375" s="53">
        <v>100</v>
      </c>
      <c r="Q1375" s="53">
        <v>100</v>
      </c>
      <c r="R1375" s="40" t="str">
        <f t="shared" si="21"/>
        <v>31.09.12.001.АГ_796</v>
      </c>
      <c r="S1375" s="37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375" s="57" t="str">
        <f>VLOOKUP(Таблица1[[#This Row],[ОКЕИ]],'для единиц измирения'!$G$4:$H$1900,2,FALSE)</f>
        <v>тонн</v>
      </c>
      <c r="U1375" s="54" t="str">
        <f>LEFT(Таблица1[[#This Row],[ОКПД]],2)</f>
        <v>10</v>
      </c>
    </row>
    <row r="1376" spans="1:21" ht="30" hidden="1" x14ac:dyDescent="0.25">
      <c r="A1376" s="42">
        <v>45139</v>
      </c>
      <c r="B1376" s="40" t="s">
        <v>17</v>
      </c>
      <c r="C1376" s="44" t="s">
        <v>18</v>
      </c>
      <c r="D1376" s="44" t="s">
        <v>19</v>
      </c>
      <c r="E1376" s="40" t="s">
        <v>20</v>
      </c>
      <c r="F1376" s="45">
        <v>169</v>
      </c>
      <c r="G1376" s="44" t="s">
        <v>298</v>
      </c>
      <c r="H1376" s="44" t="s">
        <v>299</v>
      </c>
      <c r="I1376" s="55">
        <v>1</v>
      </c>
      <c r="J1376" s="46">
        <v>129</v>
      </c>
      <c r="K1376" s="46">
        <v>139</v>
      </c>
      <c r="L1376" s="46">
        <v>164.88800000000001</v>
      </c>
      <c r="M1376" s="46">
        <v>1003</v>
      </c>
      <c r="N1376" s="46">
        <v>962.31700000000001</v>
      </c>
      <c r="O1376" s="47">
        <v>92.805755395683448</v>
      </c>
      <c r="P1376" s="47">
        <v>78.234923099315893</v>
      </c>
      <c r="Q1376" s="47">
        <v>104.22760898955333</v>
      </c>
      <c r="R1376" s="40" t="str">
        <f t="shared" si="21"/>
        <v>05.10.10.120_169</v>
      </c>
      <c r="S1376" s="40" t="str">
        <f>VLOOKUP(Таблица1[[#This Row],[ИД]],R$1:S$1136,2,FALSE)</f>
        <v>Рыба, включая филе, копченая</v>
      </c>
      <c r="T1376" s="40" t="str">
        <f>VLOOKUP(Таблица1[[#This Row],[ОКЕИ]],'для единиц измирения'!$G$4:$H$1900,2,FALSE)</f>
        <v>тонн</v>
      </c>
      <c r="U1376" s="48" t="str">
        <f>LEFT(Таблица1[[#This Row],[ОКПД]],2)</f>
        <v>10</v>
      </c>
    </row>
    <row r="1377" spans="1:21" ht="30" hidden="1" x14ac:dyDescent="0.25">
      <c r="A1377" s="43">
        <v>45139</v>
      </c>
      <c r="B1377" s="37" t="s">
        <v>17</v>
      </c>
      <c r="C1377" s="49" t="s">
        <v>18</v>
      </c>
      <c r="D1377" s="49" t="s">
        <v>19</v>
      </c>
      <c r="E1377" s="37" t="s">
        <v>20</v>
      </c>
      <c r="F1377" s="50">
        <v>168</v>
      </c>
      <c r="G1377" s="49" t="s">
        <v>298</v>
      </c>
      <c r="H1377" s="49" t="s">
        <v>134</v>
      </c>
      <c r="I1377" s="51">
        <v>4</v>
      </c>
      <c r="J1377" s="52">
        <v>4.5999999999999996</v>
      </c>
      <c r="K1377" s="52">
        <v>4.1399999999999997</v>
      </c>
      <c r="L1377" s="52">
        <v>4.21</v>
      </c>
      <c r="M1377" s="52">
        <v>46.85</v>
      </c>
      <c r="N1377" s="52">
        <v>46.75</v>
      </c>
      <c r="O1377" s="53">
        <v>111.11111111111111</v>
      </c>
      <c r="P1377" s="53">
        <v>109.26365795724466</v>
      </c>
      <c r="Q1377" s="53">
        <v>100.21390374331551</v>
      </c>
      <c r="R1377" s="40" t="str">
        <f t="shared" si="21"/>
        <v>10.51.40.300_168</v>
      </c>
      <c r="S1377" s="37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377" s="57" t="str">
        <f>VLOOKUP(Таблица1[[#This Row],[ОКЕИ]],'для единиц измирения'!$G$4:$H$1900,2,FALSE)</f>
        <v>тонн</v>
      </c>
      <c r="U1377" s="54" t="str">
        <f>LEFT(Таблица1[[#This Row],[ОКПД]],2)</f>
        <v>10</v>
      </c>
    </row>
    <row r="1378" spans="1:21" ht="30" hidden="1" x14ac:dyDescent="0.25">
      <c r="A1378" s="42">
        <v>45139</v>
      </c>
      <c r="B1378" s="40" t="s">
        <v>17</v>
      </c>
      <c r="C1378" s="44" t="s">
        <v>18</v>
      </c>
      <c r="D1378" s="44" t="s">
        <v>19</v>
      </c>
      <c r="E1378" s="40" t="s">
        <v>20</v>
      </c>
      <c r="F1378" s="45">
        <v>169</v>
      </c>
      <c r="G1378" s="44" t="s">
        <v>298</v>
      </c>
      <c r="H1378" s="44" t="s">
        <v>35</v>
      </c>
      <c r="I1378" s="55">
        <v>1</v>
      </c>
      <c r="J1378" s="46">
        <v>61</v>
      </c>
      <c r="K1378" s="46">
        <v>56</v>
      </c>
      <c r="L1378" s="46">
        <v>47.509</v>
      </c>
      <c r="M1378" s="46">
        <v>402</v>
      </c>
      <c r="N1378" s="46">
        <v>194.833</v>
      </c>
      <c r="O1378" s="47">
        <v>108.92857142857143</v>
      </c>
      <c r="P1378" s="47">
        <v>128.39672483108464</v>
      </c>
      <c r="Q1378" s="47">
        <v>206.33054975286527</v>
      </c>
      <c r="R1378" s="40" t="str">
        <f t="shared" si="21"/>
        <v>05.10.20.002.АГ_169</v>
      </c>
      <c r="S1378" s="40" t="str">
        <f>VLOOKUP(Таблица1[[#This Row],[ИД]],R$1:S$1136,2,FALSE)</f>
        <v>Простокваша, в том числе мечниковская</v>
      </c>
      <c r="T1378" s="40" t="str">
        <f>VLOOKUP(Таблица1[[#This Row],[ОКЕИ]],'для единиц измирения'!$G$4:$H$1900,2,FALSE)</f>
        <v>тонн</v>
      </c>
      <c r="U1378" s="48" t="str">
        <f>LEFT(Таблица1[[#This Row],[ОКПД]],2)</f>
        <v>10</v>
      </c>
    </row>
    <row r="1379" spans="1:21" ht="30" hidden="1" x14ac:dyDescent="0.25">
      <c r="A1379" s="43">
        <v>45139</v>
      </c>
      <c r="B1379" s="37" t="s">
        <v>17</v>
      </c>
      <c r="C1379" s="49" t="s">
        <v>18</v>
      </c>
      <c r="D1379" s="49" t="s">
        <v>19</v>
      </c>
      <c r="E1379" s="37" t="s">
        <v>20</v>
      </c>
      <c r="F1379" s="50">
        <v>168</v>
      </c>
      <c r="G1379" s="49" t="s">
        <v>298</v>
      </c>
      <c r="H1379" s="49" t="s">
        <v>129</v>
      </c>
      <c r="I1379" s="49">
        <v>4</v>
      </c>
      <c r="J1379" s="52">
        <v>4.6500000000000004</v>
      </c>
      <c r="K1379" s="52">
        <v>4.21</v>
      </c>
      <c r="L1379" s="52">
        <v>4.3099999999999996</v>
      </c>
      <c r="M1379" s="52">
        <v>47.53</v>
      </c>
      <c r="N1379" s="52">
        <v>47.62</v>
      </c>
      <c r="O1379" s="53">
        <v>110.45130641330167</v>
      </c>
      <c r="P1379" s="53">
        <v>107.88863109048724</v>
      </c>
      <c r="Q1379" s="53">
        <v>99.811003779924405</v>
      </c>
      <c r="R1379" s="40" t="str">
        <f t="shared" si="21"/>
        <v>10.51.40.003.АГ_168</v>
      </c>
      <c r="S1379" s="37" t="str">
        <f>VLOOKUP(Таблица1[[#This Row],[ИД]],R$1:S$1136,2,FALSE)</f>
        <v>Сыворотка</v>
      </c>
      <c r="T1379" s="57" t="str">
        <f>VLOOKUP(Таблица1[[#This Row],[ОКЕИ]],'для единиц измирения'!$G$4:$H$1900,2,FALSE)</f>
        <v>тонн</v>
      </c>
      <c r="U1379" s="54" t="str">
        <f>LEFT(Таблица1[[#This Row],[ОКПД]],2)</f>
        <v>10</v>
      </c>
    </row>
    <row r="1380" spans="1:21" ht="30" hidden="1" x14ac:dyDescent="0.25">
      <c r="A1380" s="42">
        <v>45139</v>
      </c>
      <c r="B1380" s="40" t="s">
        <v>17</v>
      </c>
      <c r="C1380" s="44" t="s">
        <v>18</v>
      </c>
      <c r="D1380" s="44" t="s">
        <v>19</v>
      </c>
      <c r="E1380" s="40" t="s">
        <v>20</v>
      </c>
      <c r="F1380" s="45">
        <v>168</v>
      </c>
      <c r="G1380" s="44" t="s">
        <v>298</v>
      </c>
      <c r="H1380" s="44" t="s">
        <v>132</v>
      </c>
      <c r="I1380" s="44">
        <v>1</v>
      </c>
      <c r="J1380" s="46">
        <v>0.05</v>
      </c>
      <c r="K1380" s="46">
        <v>7.0000000000000007E-2</v>
      </c>
      <c r="L1380" s="46">
        <v>0.1</v>
      </c>
      <c r="M1380" s="46">
        <v>0.68</v>
      </c>
      <c r="N1380" s="46">
        <v>0.87</v>
      </c>
      <c r="O1380" s="47">
        <v>71.428571428571431</v>
      </c>
      <c r="P1380" s="47">
        <v>50</v>
      </c>
      <c r="Q1380" s="47">
        <v>78.160919540229884</v>
      </c>
      <c r="R1380" s="40" t="str">
        <f t="shared" si="21"/>
        <v>10.51.40.100_168</v>
      </c>
      <c r="S1380" s="40" t="str">
        <f>VLOOKUP(Таблица1[[#This Row],[ИД]],R$1:S$1136,2,FALSE)</f>
        <v>Творог зерненый без вкусовых компонентов</v>
      </c>
      <c r="T1380" s="56" t="str">
        <f>VLOOKUP(Таблица1[[#This Row],[ОКЕИ]],'для единиц измирения'!$G$4:$H$1900,2,FALSE)</f>
        <v>тонн</v>
      </c>
      <c r="U1380" s="48" t="str">
        <f>LEFT(Таблица1[[#This Row],[ОКПД]],2)</f>
        <v>10</v>
      </c>
    </row>
    <row r="1381" spans="1:21" ht="30" hidden="1" x14ac:dyDescent="0.25">
      <c r="A1381" s="43">
        <v>45139</v>
      </c>
      <c r="B1381" s="37" t="s">
        <v>17</v>
      </c>
      <c r="C1381" s="49" t="s">
        <v>18</v>
      </c>
      <c r="D1381" s="49" t="s">
        <v>19</v>
      </c>
      <c r="E1381" s="37" t="s">
        <v>20</v>
      </c>
      <c r="F1381" s="50">
        <v>168</v>
      </c>
      <c r="G1381" s="49" t="s">
        <v>298</v>
      </c>
      <c r="H1381" s="49" t="s">
        <v>198</v>
      </c>
      <c r="I1381" s="49">
        <v>1</v>
      </c>
      <c r="J1381" s="52">
        <v>0.05</v>
      </c>
      <c r="K1381" s="52">
        <v>7.0000000000000007E-2</v>
      </c>
      <c r="L1381" s="52">
        <v>0.06</v>
      </c>
      <c r="M1381" s="52">
        <v>0.36</v>
      </c>
      <c r="N1381" s="52">
        <v>0.7</v>
      </c>
      <c r="O1381" s="53">
        <v>71.428571428571431</v>
      </c>
      <c r="P1381" s="53">
        <v>83.333333333333329</v>
      </c>
      <c r="Q1381" s="53">
        <v>51.428571428571431</v>
      </c>
      <c r="R1381" s="40" t="str">
        <f t="shared" si="21"/>
        <v>10.72.19.140_168</v>
      </c>
      <c r="S1381" s="37" t="str">
        <f>VLOOKUP(Таблица1[[#This Row],[ИД]],R$1:S$1136,2,FALSE)</f>
        <v>Электроэнергия</v>
      </c>
      <c r="T1381" s="57" t="str">
        <f>VLOOKUP(Таблица1[[#This Row],[ОКЕИ]],'для единиц измирения'!$G$4:$H$1900,2,FALSE)</f>
        <v>млн. кВт. ч</v>
      </c>
      <c r="U1381" s="54" t="str">
        <f>LEFT(Таблица1[[#This Row],[ОКПД]],2)</f>
        <v>35</v>
      </c>
    </row>
    <row r="1382" spans="1:21" ht="30" hidden="1" x14ac:dyDescent="0.25">
      <c r="A1382" s="42">
        <v>45139</v>
      </c>
      <c r="B1382" s="40" t="s">
        <v>17</v>
      </c>
      <c r="C1382" s="44" t="s">
        <v>18</v>
      </c>
      <c r="D1382" s="44" t="s">
        <v>19</v>
      </c>
      <c r="E1382" s="40" t="s">
        <v>20</v>
      </c>
      <c r="F1382" s="45">
        <v>128</v>
      </c>
      <c r="G1382" s="44" t="s">
        <v>298</v>
      </c>
      <c r="H1382" s="44" t="s">
        <v>341</v>
      </c>
      <c r="I1382" s="44">
        <v>1</v>
      </c>
      <c r="J1382" s="46">
        <v>74.91</v>
      </c>
      <c r="K1382" s="46">
        <v>19.309999999999999</v>
      </c>
      <c r="L1382" s="46">
        <v>35.200000000000003</v>
      </c>
      <c r="M1382" s="46">
        <v>246.58</v>
      </c>
      <c r="N1382" s="46">
        <v>274.2</v>
      </c>
      <c r="O1382" s="47">
        <v>387.93371310201968</v>
      </c>
      <c r="P1382" s="47">
        <v>212.8125</v>
      </c>
      <c r="Q1382" s="47">
        <v>89.927060539752006</v>
      </c>
      <c r="R1382" s="40" t="str">
        <f t="shared" si="21"/>
        <v>11.07.11.150_128</v>
      </c>
      <c r="S1382" s="40" t="str">
        <f>VLOOKUP(Таблица1[[#This Row],[ИД]],R$1:S$1136,2,FALSE)</f>
        <v>Электроэнергия, произведенная электростанциями общего назначения</v>
      </c>
      <c r="T1382" s="56" t="str">
        <f>VLOOKUP(Таблица1[[#This Row],[ОКЕИ]],'для единиц измирения'!$G$4:$H$1900,2,FALSE)</f>
        <v>млн. кВт. ч</v>
      </c>
      <c r="U1382" s="48" t="str">
        <f>LEFT(Таблица1[[#This Row],[ОКПД]],2)</f>
        <v>35</v>
      </c>
    </row>
    <row r="1383" spans="1:21" ht="30" hidden="1" x14ac:dyDescent="0.25">
      <c r="A1383" s="43">
        <v>45139</v>
      </c>
      <c r="B1383" s="37" t="s">
        <v>17</v>
      </c>
      <c r="C1383" s="49" t="s">
        <v>18</v>
      </c>
      <c r="D1383" s="49" t="s">
        <v>19</v>
      </c>
      <c r="E1383" s="37" t="s">
        <v>20</v>
      </c>
      <c r="F1383" s="50">
        <v>168</v>
      </c>
      <c r="G1383" s="49" t="s">
        <v>298</v>
      </c>
      <c r="H1383" s="49" t="s">
        <v>76</v>
      </c>
      <c r="I1383" s="51"/>
      <c r="J1383" s="52"/>
      <c r="K1383" s="52"/>
      <c r="L1383" s="52" t="s">
        <v>9680</v>
      </c>
      <c r="M1383" s="52"/>
      <c r="N1383" s="52">
        <v>19713.61</v>
      </c>
      <c r="O1383" s="53"/>
      <c r="P1383" s="53" t="s">
        <v>9680</v>
      </c>
      <c r="Q1383" s="53">
        <v>0</v>
      </c>
      <c r="R1383" s="40" t="str">
        <f t="shared" si="21"/>
        <v>10.20.14.120_168</v>
      </c>
      <c r="S1383" s="37" t="str">
        <f>VLOOKUP(Таблица1[[#This Row],[ИД]],R$1:S$1136,2,FALSE)</f>
        <v>Полуфабрикаты хлебобулочные охлажденные</v>
      </c>
      <c r="T1383" s="57" t="str">
        <f>VLOOKUP(Таблица1[[#This Row],[ОКЕИ]],'для единиц измирения'!$G$4:$H$1900,2,FALSE)</f>
        <v>тонн</v>
      </c>
      <c r="U1383" s="54" t="str">
        <f>LEFT(Таблица1[[#This Row],[ОКПД]],2)</f>
        <v>10</v>
      </c>
    </row>
    <row r="1384" spans="1:21" ht="30" hidden="1" x14ac:dyDescent="0.25">
      <c r="A1384" s="42">
        <v>45139</v>
      </c>
      <c r="B1384" s="40" t="s">
        <v>17</v>
      </c>
      <c r="C1384" s="44" t="s">
        <v>18</v>
      </c>
      <c r="D1384" s="44" t="s">
        <v>19</v>
      </c>
      <c r="E1384" s="40" t="s">
        <v>20</v>
      </c>
      <c r="F1384" s="45">
        <v>384</v>
      </c>
      <c r="G1384" s="44" t="s">
        <v>298</v>
      </c>
      <c r="H1384" s="44" t="s">
        <v>9074</v>
      </c>
      <c r="I1384" s="44">
        <v>1</v>
      </c>
      <c r="J1384" s="46">
        <v>7</v>
      </c>
      <c r="K1384" s="46">
        <v>7</v>
      </c>
      <c r="L1384" s="46">
        <v>7</v>
      </c>
      <c r="M1384" s="46">
        <v>115</v>
      </c>
      <c r="N1384" s="46">
        <v>115</v>
      </c>
      <c r="O1384" s="47">
        <v>100</v>
      </c>
      <c r="P1384" s="47">
        <v>100</v>
      </c>
      <c r="Q1384" s="47">
        <v>100</v>
      </c>
      <c r="R1384" s="40" t="str">
        <f t="shared" si="21"/>
        <v>31.01.12_384</v>
      </c>
      <c r="S1384" s="40" t="str">
        <f>VLOOKUP(Таблица1[[#This Row],[ИД]],R$1:S$1136,2,FALSE)</f>
        <v>Сметана</v>
      </c>
      <c r="T1384" s="56" t="str">
        <f>VLOOKUP(Таблица1[[#This Row],[ОКЕИ]],'для единиц измирения'!$G$4:$H$1900,2,FALSE)</f>
        <v>тонн</v>
      </c>
      <c r="U1384" s="48" t="str">
        <f>LEFT(Таблица1[[#This Row],[ОКПД]],2)</f>
        <v>10</v>
      </c>
    </row>
    <row r="1385" spans="1:21" ht="30" hidden="1" x14ac:dyDescent="0.25">
      <c r="A1385" s="43">
        <v>45139</v>
      </c>
      <c r="B1385" s="37" t="s">
        <v>17</v>
      </c>
      <c r="C1385" s="49" t="s">
        <v>18</v>
      </c>
      <c r="D1385" s="49" t="s">
        <v>19</v>
      </c>
      <c r="E1385" s="37" t="s">
        <v>20</v>
      </c>
      <c r="F1385" s="50">
        <v>384</v>
      </c>
      <c r="G1385" s="49" t="s">
        <v>298</v>
      </c>
      <c r="H1385" s="49" t="s">
        <v>246</v>
      </c>
      <c r="I1385" s="49"/>
      <c r="J1385" s="52"/>
      <c r="K1385" s="52"/>
      <c r="L1385" s="52">
        <v>29140</v>
      </c>
      <c r="M1385" s="52"/>
      <c r="N1385" s="52">
        <v>29140</v>
      </c>
      <c r="O1385" s="53"/>
      <c r="P1385" s="53">
        <v>0</v>
      </c>
      <c r="Q1385" s="53">
        <v>0</v>
      </c>
      <c r="R1385" s="40" t="str">
        <f t="shared" si="21"/>
        <v>20.51.1_384</v>
      </c>
      <c r="S1385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385" s="57" t="str">
        <f>VLOOKUP(Таблица1[[#This Row],[ОКЕИ]],'для единиц измирения'!$G$4:$H$1900,2,FALSE)</f>
        <v>тонн</v>
      </c>
      <c r="U1385" s="54" t="str">
        <f>LEFT(Таблица1[[#This Row],[ОКПД]],2)</f>
        <v>10</v>
      </c>
    </row>
    <row r="1386" spans="1:21" ht="30" hidden="1" x14ac:dyDescent="0.25">
      <c r="A1386" s="42">
        <v>45139</v>
      </c>
      <c r="B1386" s="40" t="s">
        <v>17</v>
      </c>
      <c r="C1386" s="44" t="s">
        <v>18</v>
      </c>
      <c r="D1386" s="44" t="s">
        <v>19</v>
      </c>
      <c r="E1386" s="40" t="s">
        <v>20</v>
      </c>
      <c r="F1386" s="45">
        <v>384</v>
      </c>
      <c r="G1386" s="44" t="s">
        <v>298</v>
      </c>
      <c r="H1386" s="44" t="s">
        <v>240</v>
      </c>
      <c r="I1386" s="44"/>
      <c r="J1386" s="46"/>
      <c r="K1386" s="46"/>
      <c r="L1386" s="46" t="s">
        <v>9680</v>
      </c>
      <c r="M1386" s="46">
        <v>190.2</v>
      </c>
      <c r="N1386" s="46">
        <v>24305.4</v>
      </c>
      <c r="O1386" s="47"/>
      <c r="P1386" s="47" t="s">
        <v>9680</v>
      </c>
      <c r="Q1386" s="47">
        <v>0</v>
      </c>
      <c r="R1386" s="40" t="str">
        <f t="shared" si="21"/>
        <v>18.12.14_384</v>
      </c>
      <c r="S1386" s="40" t="str">
        <f>VLOOKUP(Таблица1[[#This Row],[ИД]],R$1:S$1136,2,FALSE)</f>
        <v>Рыба и филе рыбное горячего копчения</v>
      </c>
      <c r="T1386" s="56" t="str">
        <f>VLOOKUP(Таблица1[[#This Row],[ОКЕИ]],'для единиц измирения'!$G$4:$H$1900,2,FALSE)</f>
        <v>тонн</v>
      </c>
      <c r="U1386" s="48" t="str">
        <f>LEFT(Таблица1[[#This Row],[ОКПД]],2)</f>
        <v>10</v>
      </c>
    </row>
    <row r="1387" spans="1:21" ht="30" hidden="1" x14ac:dyDescent="0.25">
      <c r="A1387" s="43">
        <v>45139</v>
      </c>
      <c r="B1387" s="37" t="s">
        <v>17</v>
      </c>
      <c r="C1387" s="49" t="s">
        <v>18</v>
      </c>
      <c r="D1387" s="49" t="s">
        <v>19</v>
      </c>
      <c r="E1387" s="37" t="s">
        <v>20</v>
      </c>
      <c r="F1387" s="50">
        <v>882</v>
      </c>
      <c r="G1387" s="49" t="s">
        <v>298</v>
      </c>
      <c r="H1387" s="49" t="s">
        <v>363</v>
      </c>
      <c r="I1387" s="51">
        <v>1</v>
      </c>
      <c r="J1387" s="52">
        <v>0.42799999999999999</v>
      </c>
      <c r="K1387" s="52">
        <v>0.498</v>
      </c>
      <c r="L1387" s="52">
        <v>0.11</v>
      </c>
      <c r="M1387" s="52">
        <v>0.92600000000000005</v>
      </c>
      <c r="N1387" s="52">
        <v>1.6759999999999999</v>
      </c>
      <c r="O1387" s="53">
        <v>85.943775100401609</v>
      </c>
      <c r="P1387" s="53">
        <v>389.09090909090907</v>
      </c>
      <c r="Q1387" s="53">
        <v>55.250596658711217</v>
      </c>
      <c r="R1387" s="40" t="str">
        <f t="shared" si="21"/>
        <v>10.32.39.001.АГ_882</v>
      </c>
      <c r="S1387" s="37" t="str">
        <f>VLOOKUP(Таблица1[[#This Row],[ИД]],R$1:S$1136,2,FALSE)</f>
        <v>Продукты из сыворотки</v>
      </c>
      <c r="T1387" s="57" t="str">
        <f>VLOOKUP(Таблица1[[#This Row],[ОКЕИ]],'для единиц измирения'!$G$4:$H$1900,2,FALSE)</f>
        <v>тонн</v>
      </c>
      <c r="U1387" s="54" t="str">
        <f>LEFT(Таблица1[[#This Row],[ОКПД]],2)</f>
        <v>10</v>
      </c>
    </row>
    <row r="1388" spans="1:21" ht="30" hidden="1" x14ac:dyDescent="0.25">
      <c r="A1388" s="42">
        <v>45139</v>
      </c>
      <c r="B1388" s="40" t="s">
        <v>17</v>
      </c>
      <c r="C1388" s="44" t="s">
        <v>18</v>
      </c>
      <c r="D1388" s="44" t="s">
        <v>19</v>
      </c>
      <c r="E1388" s="40" t="s">
        <v>20</v>
      </c>
      <c r="F1388" s="45">
        <v>168</v>
      </c>
      <c r="G1388" s="44" t="s">
        <v>298</v>
      </c>
      <c r="H1388" s="44" t="s">
        <v>45</v>
      </c>
      <c r="I1388" s="55">
        <v>2</v>
      </c>
      <c r="J1388" s="46">
        <v>0.95</v>
      </c>
      <c r="K1388" s="46">
        <v>1.0900000000000001</v>
      </c>
      <c r="L1388" s="46">
        <v>0.64</v>
      </c>
      <c r="M1388" s="46">
        <v>10.51</v>
      </c>
      <c r="N1388" s="46">
        <v>10.5</v>
      </c>
      <c r="O1388" s="47">
        <v>87.155963302752298</v>
      </c>
      <c r="P1388" s="47">
        <v>148.4375</v>
      </c>
      <c r="Q1388" s="47">
        <v>100.0952380952381</v>
      </c>
      <c r="R1388" s="40" t="str">
        <f t="shared" si="21"/>
        <v>10.13.14.400_168</v>
      </c>
      <c r="S1388" s="40" t="str">
        <f>VLOOKUP(Таблица1[[#This Row],[ИД]],R$1:S$1136,2,FALSE)</f>
        <v xml:space="preserve">Электроэнергия, произведенная тепловыми электростанциями </v>
      </c>
      <c r="T1388" s="56" t="str">
        <f>VLOOKUP(Таблица1[[#This Row],[ОКЕИ]],'для единиц измирения'!$G$4:$H$1900,2,FALSE)</f>
        <v>млн. кВт. ч</v>
      </c>
      <c r="U1388" s="48" t="str">
        <f>LEFT(Таблица1[[#This Row],[ОКПД]],2)</f>
        <v>35</v>
      </c>
    </row>
    <row r="1389" spans="1:21" ht="30" hidden="1" x14ac:dyDescent="0.25">
      <c r="A1389" s="43">
        <v>45139</v>
      </c>
      <c r="B1389" s="37" t="s">
        <v>17</v>
      </c>
      <c r="C1389" s="49" t="s">
        <v>18</v>
      </c>
      <c r="D1389" s="49" t="s">
        <v>19</v>
      </c>
      <c r="E1389" s="37" t="s">
        <v>20</v>
      </c>
      <c r="F1389" s="50">
        <v>168</v>
      </c>
      <c r="G1389" s="49" t="s">
        <v>298</v>
      </c>
      <c r="H1389" s="49" t="s">
        <v>51</v>
      </c>
      <c r="I1389" s="49">
        <v>1</v>
      </c>
      <c r="J1389" s="52">
        <v>0.99</v>
      </c>
      <c r="K1389" s="52">
        <v>0.92</v>
      </c>
      <c r="L1389" s="52">
        <v>0.45</v>
      </c>
      <c r="M1389" s="52">
        <v>7.15</v>
      </c>
      <c r="N1389" s="52">
        <v>8.3160000000000007</v>
      </c>
      <c r="O1389" s="53">
        <v>107.60869565217391</v>
      </c>
      <c r="P1389" s="53">
        <v>220</v>
      </c>
      <c r="Q1389" s="53">
        <v>85.978835978835974</v>
      </c>
      <c r="R1389" s="40" t="str">
        <f t="shared" si="21"/>
        <v>10.13.14.610_168</v>
      </c>
      <c r="S1389" s="37" t="str">
        <f>VLOOKUP(Таблица1[[#This Row],[ИД]],R$1:S$1136,2,FALSE)</f>
        <v>Хлеб недлительного хранения</v>
      </c>
      <c r="T1389" s="57" t="str">
        <f>VLOOKUP(Таблица1[[#This Row],[ОКЕИ]],'для единиц измирения'!$G$4:$H$1900,2,FALSE)</f>
        <v>тонн</v>
      </c>
      <c r="U1389" s="54" t="str">
        <f>LEFT(Таблица1[[#This Row],[ОКПД]],2)</f>
        <v>10</v>
      </c>
    </row>
    <row r="1390" spans="1:21" ht="30" hidden="1" x14ac:dyDescent="0.25">
      <c r="A1390" s="42">
        <v>45139</v>
      </c>
      <c r="B1390" s="40" t="s">
        <v>17</v>
      </c>
      <c r="C1390" s="44" t="s">
        <v>18</v>
      </c>
      <c r="D1390" s="44" t="s">
        <v>19</v>
      </c>
      <c r="E1390" s="40" t="s">
        <v>20</v>
      </c>
      <c r="F1390" s="45">
        <v>168</v>
      </c>
      <c r="G1390" s="44" t="s">
        <v>298</v>
      </c>
      <c r="H1390" s="44" t="s">
        <v>53</v>
      </c>
      <c r="I1390" s="55">
        <v>2</v>
      </c>
      <c r="J1390" s="46">
        <v>0.11</v>
      </c>
      <c r="K1390" s="46">
        <v>0.11</v>
      </c>
      <c r="L1390" s="46">
        <v>0.16</v>
      </c>
      <c r="M1390" s="46">
        <v>1.58</v>
      </c>
      <c r="N1390" s="46">
        <v>1.234</v>
      </c>
      <c r="O1390" s="47">
        <v>100</v>
      </c>
      <c r="P1390" s="47">
        <v>68.75</v>
      </c>
      <c r="Q1390" s="47">
        <v>128.03889789303079</v>
      </c>
      <c r="R1390" s="40" t="str">
        <f t="shared" si="21"/>
        <v>10.13.14.620_168</v>
      </c>
      <c r="S1390" s="40" t="str">
        <f>VLOOKUP(Таблица1[[#This Row],[ИД]],R$1:S$1136,2,FALSE)</f>
        <v>Изделия хлебобулочные недлительного хранения</v>
      </c>
      <c r="T1390" s="56" t="str">
        <f>VLOOKUP(Таблица1[[#This Row],[ОКЕИ]],'для единиц измирения'!$G$4:$H$1900,2,FALSE)</f>
        <v>тонн</v>
      </c>
      <c r="U1390" s="48" t="str">
        <f>LEFT(Таблица1[[#This Row],[ОКПД]],2)</f>
        <v>10</v>
      </c>
    </row>
    <row r="1391" spans="1:21" ht="30" x14ac:dyDescent="0.25">
      <c r="A1391" s="43">
        <v>45139</v>
      </c>
      <c r="B1391" s="37" t="s">
        <v>17</v>
      </c>
      <c r="C1391" s="49" t="s">
        <v>18</v>
      </c>
      <c r="D1391" s="49" t="s">
        <v>19</v>
      </c>
      <c r="E1391" s="37" t="s">
        <v>20</v>
      </c>
      <c r="F1391" s="50">
        <v>168</v>
      </c>
      <c r="G1391" s="49" t="s">
        <v>298</v>
      </c>
      <c r="H1391" s="49" t="s">
        <v>93</v>
      </c>
      <c r="I1391" s="49">
        <v>2</v>
      </c>
      <c r="J1391" s="52">
        <v>0.97499999999999998</v>
      </c>
      <c r="K1391" s="52">
        <v>0.83799999999999997</v>
      </c>
      <c r="L1391" s="52">
        <v>0.98699999999999999</v>
      </c>
      <c r="M1391" s="52">
        <v>7.468</v>
      </c>
      <c r="N1391" s="52">
        <v>7.9420000000000002</v>
      </c>
      <c r="O1391" s="53">
        <v>116.34844868735084</v>
      </c>
      <c r="P1391" s="53">
        <v>98.784194528875375</v>
      </c>
      <c r="Q1391" s="53">
        <v>94.031730042810381</v>
      </c>
      <c r="R1391" s="40" t="str">
        <f t="shared" si="21"/>
        <v>10.20.23.120_168</v>
      </c>
      <c r="S1391" s="37" t="str">
        <f>VLOOKUP(Таблица1[[#This Row],[ИД]],R$1:S$1136,2,FALSE)</f>
        <v>Хлеб и хлебобулочные изделия, включая полуфабрикаты</v>
      </c>
      <c r="T1391" s="57" t="str">
        <f>VLOOKUP(Таблица1[[#This Row],[ОКЕИ]],'для единиц измирения'!$G$4:$H$1900,2,FALSE)</f>
        <v>тонн</v>
      </c>
      <c r="U1391" s="54" t="str">
        <f>LEFT(Таблица1[[#This Row],[ОКПД]],2)</f>
        <v>10</v>
      </c>
    </row>
    <row r="1392" spans="1:21" ht="30" hidden="1" x14ac:dyDescent="0.25">
      <c r="A1392" s="42">
        <v>45139</v>
      </c>
      <c r="B1392" s="40" t="s">
        <v>17</v>
      </c>
      <c r="C1392" s="44" t="s">
        <v>18</v>
      </c>
      <c r="D1392" s="44" t="s">
        <v>19</v>
      </c>
      <c r="E1392" s="40" t="s">
        <v>20</v>
      </c>
      <c r="F1392" s="45">
        <v>168</v>
      </c>
      <c r="G1392" s="44" t="s">
        <v>298</v>
      </c>
      <c r="H1392" s="44" t="s">
        <v>144</v>
      </c>
      <c r="I1392" s="55">
        <v>3</v>
      </c>
      <c r="J1392" s="46">
        <v>2.12</v>
      </c>
      <c r="K1392" s="46">
        <v>2.72</v>
      </c>
      <c r="L1392" s="46">
        <v>2.0699999999999998</v>
      </c>
      <c r="M1392" s="46">
        <v>24.22</v>
      </c>
      <c r="N1392" s="46">
        <v>21.89</v>
      </c>
      <c r="O1392" s="47">
        <v>77.941176470588232</v>
      </c>
      <c r="P1392" s="47">
        <v>102.41545893719807</v>
      </c>
      <c r="Q1392" s="47">
        <v>110.64412973960712</v>
      </c>
      <c r="R1392" s="40" t="str">
        <f t="shared" si="21"/>
        <v>10.51.52.110_168</v>
      </c>
      <c r="S1392" s="40" t="str">
        <f>VLOOKUP(Таблица1[[#This Row],[ИД]],R$1:S$1136,2,FALSE)</f>
        <v>Хлеб и хлебобулочные изделия недлительного хранения</v>
      </c>
      <c r="T1392" s="56" t="str">
        <f>VLOOKUP(Таблица1[[#This Row],[ОКЕИ]],'для единиц измирения'!$G$4:$H$1900,2,FALSE)</f>
        <v>тонн</v>
      </c>
      <c r="U1392" s="48" t="str">
        <f>LEFT(Таблица1[[#This Row],[ОКПД]],2)</f>
        <v>10</v>
      </c>
    </row>
    <row r="1393" spans="1:21" ht="30" hidden="1" x14ac:dyDescent="0.25">
      <c r="A1393" s="43">
        <v>45139</v>
      </c>
      <c r="B1393" s="37" t="s">
        <v>17</v>
      </c>
      <c r="C1393" s="49" t="s">
        <v>18</v>
      </c>
      <c r="D1393" s="49" t="s">
        <v>19</v>
      </c>
      <c r="E1393" s="37" t="s">
        <v>20</v>
      </c>
      <c r="F1393" s="50">
        <v>882</v>
      </c>
      <c r="G1393" s="49" t="s">
        <v>298</v>
      </c>
      <c r="H1393" s="49" t="s">
        <v>316</v>
      </c>
      <c r="I1393" s="51">
        <v>2</v>
      </c>
      <c r="J1393" s="52">
        <v>30.53</v>
      </c>
      <c r="K1393" s="52">
        <v>23.2</v>
      </c>
      <c r="L1393" s="52">
        <v>18.559999999999999</v>
      </c>
      <c r="M1393" s="52">
        <v>134.75</v>
      </c>
      <c r="N1393" s="52">
        <v>128.88</v>
      </c>
      <c r="O1393" s="53">
        <v>131.59482758620689</v>
      </c>
      <c r="P1393" s="53">
        <v>164.49353448275863</v>
      </c>
      <c r="Q1393" s="53">
        <v>104.55462445685909</v>
      </c>
      <c r="R1393" s="40" t="str">
        <f t="shared" si="21"/>
        <v>10.13.15.110_882</v>
      </c>
      <c r="S1393" s="37" t="str">
        <f>VLOOKUP(Таблица1[[#This Row],[ИД]],R$1:S$1136,2,FALSE)</f>
        <v>Продукты на основе творога</v>
      </c>
      <c r="T1393" s="57" t="str">
        <f>VLOOKUP(Таблица1[[#This Row],[ОКЕИ]],'для единиц измирения'!$G$4:$H$1900,2,FALSE)</f>
        <v>тонн</v>
      </c>
      <c r="U1393" s="54" t="str">
        <f>LEFT(Таблица1[[#This Row],[ОКПД]],2)</f>
        <v>10</v>
      </c>
    </row>
    <row r="1394" spans="1:21" ht="30" hidden="1" x14ac:dyDescent="0.25">
      <c r="A1394" s="42">
        <v>45139</v>
      </c>
      <c r="B1394" s="40" t="s">
        <v>17</v>
      </c>
      <c r="C1394" s="44" t="s">
        <v>18</v>
      </c>
      <c r="D1394" s="44" t="s">
        <v>19</v>
      </c>
      <c r="E1394" s="40" t="s">
        <v>20</v>
      </c>
      <c r="F1394" s="45">
        <v>168</v>
      </c>
      <c r="G1394" s="44" t="s">
        <v>298</v>
      </c>
      <c r="H1394" s="44" t="s">
        <v>78</v>
      </c>
      <c r="I1394" s="44">
        <v>2</v>
      </c>
      <c r="J1394" s="46">
        <v>1.1140000000000001</v>
      </c>
      <c r="K1394" s="46">
        <v>6.6000000000000003E-2</v>
      </c>
      <c r="L1394" s="46">
        <v>1.052</v>
      </c>
      <c r="M1394" s="46">
        <v>3.169</v>
      </c>
      <c r="N1394" s="46">
        <v>1.1859999999999999</v>
      </c>
      <c r="O1394" s="47">
        <v>1687.878787878788</v>
      </c>
      <c r="P1394" s="47">
        <v>105.89353612167301</v>
      </c>
      <c r="Q1394" s="47">
        <v>267.20067453625632</v>
      </c>
      <c r="R1394" s="40" t="str">
        <f t="shared" si="21"/>
        <v>10.20.15_168</v>
      </c>
      <c r="S1394" s="40" t="str">
        <f>VLOOKUP(Таблица1[[#This Row],[ИД]],R$1:S$1136,2,FALSE)</f>
        <v>Консервы рыбные натуральные</v>
      </c>
      <c r="T1394" s="56" t="str">
        <f>VLOOKUP(Таблица1[[#This Row],[ОКЕИ]],'для единиц измирения'!$G$4:$H$1900,2,FALSE)</f>
        <v>тыс.усл. банок</v>
      </c>
      <c r="U1394" s="48" t="str">
        <f>LEFT(Таблица1[[#This Row],[ОКПД]],2)</f>
        <v>10</v>
      </c>
    </row>
    <row r="1395" spans="1:21" ht="30" hidden="1" x14ac:dyDescent="0.25">
      <c r="A1395" s="43">
        <v>45139</v>
      </c>
      <c r="B1395" s="37" t="s">
        <v>17</v>
      </c>
      <c r="C1395" s="49" t="s">
        <v>18</v>
      </c>
      <c r="D1395" s="49" t="s">
        <v>19</v>
      </c>
      <c r="E1395" s="37" t="s">
        <v>20</v>
      </c>
      <c r="F1395" s="50">
        <v>168</v>
      </c>
      <c r="G1395" s="49" t="s">
        <v>298</v>
      </c>
      <c r="H1395" s="49" t="s">
        <v>388</v>
      </c>
      <c r="I1395" s="49">
        <v>7</v>
      </c>
      <c r="J1395" s="52">
        <v>356.33499999999998</v>
      </c>
      <c r="K1395" s="52">
        <v>224.76499999999999</v>
      </c>
      <c r="L1395" s="52">
        <v>529.822</v>
      </c>
      <c r="M1395" s="52">
        <v>581.1</v>
      </c>
      <c r="N1395" s="52">
        <v>833.37199999999996</v>
      </c>
      <c r="O1395" s="53">
        <v>158.53669388027495</v>
      </c>
      <c r="P1395" s="53">
        <v>67.255606599952444</v>
      </c>
      <c r="Q1395" s="53">
        <v>69.728764585323248</v>
      </c>
      <c r="R1395" s="40" t="str">
        <f t="shared" si="21"/>
        <v>03.12.20_168</v>
      </c>
      <c r="S1395" s="37" t="s">
        <v>684</v>
      </c>
      <c r="T1395" s="57" t="str">
        <f>VLOOKUP(Таблица1[[#This Row],[ОКЕИ]],'для единиц измирения'!$G$4:$H$1900,2,FALSE)</f>
        <v>тонн</v>
      </c>
      <c r="U1395" s="54" t="str">
        <f>LEFT(Таблица1[[#This Row],[ОКПД]],2)</f>
        <v>10</v>
      </c>
    </row>
    <row r="1396" spans="1:21" ht="30" hidden="1" x14ac:dyDescent="0.25">
      <c r="A1396" s="42">
        <v>45139</v>
      </c>
      <c r="B1396" s="40" t="s">
        <v>17</v>
      </c>
      <c r="C1396" s="44" t="s">
        <v>18</v>
      </c>
      <c r="D1396" s="44" t="s">
        <v>19</v>
      </c>
      <c r="E1396" s="40" t="s">
        <v>20</v>
      </c>
      <c r="F1396" s="45">
        <v>114</v>
      </c>
      <c r="G1396" s="44" t="s">
        <v>298</v>
      </c>
      <c r="H1396" s="44" t="s">
        <v>9675</v>
      </c>
      <c r="I1396" s="44">
        <v>1</v>
      </c>
      <c r="J1396" s="46">
        <v>0.27800000000000002</v>
      </c>
      <c r="K1396" s="46">
        <v>2E-3</v>
      </c>
      <c r="L1396" s="46" t="s">
        <v>9680</v>
      </c>
      <c r="M1396" s="46">
        <v>0.57999999999999996</v>
      </c>
      <c r="N1396" s="46">
        <v>0</v>
      </c>
      <c r="O1396" s="47">
        <v>13900</v>
      </c>
      <c r="P1396" s="47" t="s">
        <v>9680</v>
      </c>
      <c r="Q1396" s="47">
        <v>0</v>
      </c>
      <c r="R1396" s="40" t="str">
        <f t="shared" si="21"/>
        <v>08.12.11_114</v>
      </c>
      <c r="S1396" s="40" t="str">
        <f>VLOOKUP(Таблица1[[#This Row],[ИД]],R$1:S$1136,2,FALSE)</f>
        <v>Хлебцы хрустящие, сухари, гренки и аналогичные обжаренные продукты</v>
      </c>
      <c r="T1396" s="56" t="str">
        <f>VLOOKUP(Таблица1[[#This Row],[ОКЕИ]],'для единиц измирения'!$G$4:$H$1900,2,FALSE)</f>
        <v>тонн</v>
      </c>
      <c r="U1396" s="48" t="str">
        <f>LEFT(Таблица1[[#This Row],[ОКПД]],2)</f>
        <v>10</v>
      </c>
    </row>
    <row r="1397" spans="1:21" ht="30" hidden="1" x14ac:dyDescent="0.25">
      <c r="A1397" s="43">
        <v>45139</v>
      </c>
      <c r="B1397" s="37" t="s">
        <v>17</v>
      </c>
      <c r="C1397" s="49" t="s">
        <v>18</v>
      </c>
      <c r="D1397" s="49" t="s">
        <v>19</v>
      </c>
      <c r="E1397" s="37" t="s">
        <v>20</v>
      </c>
      <c r="F1397" s="50">
        <v>796</v>
      </c>
      <c r="G1397" s="49" t="s">
        <v>298</v>
      </c>
      <c r="H1397" s="49" t="s">
        <v>9076</v>
      </c>
      <c r="I1397" s="49"/>
      <c r="J1397" s="52"/>
      <c r="K1397" s="52"/>
      <c r="L1397" s="52" t="s">
        <v>9680</v>
      </c>
      <c r="M1397" s="52">
        <v>3</v>
      </c>
      <c r="N1397" s="52">
        <v>3</v>
      </c>
      <c r="O1397" s="53"/>
      <c r="P1397" s="53" t="s">
        <v>9680</v>
      </c>
      <c r="Q1397" s="53">
        <v>100</v>
      </c>
      <c r="R1397" s="40" t="str">
        <f t="shared" si="21"/>
        <v>31.01.12.110_796</v>
      </c>
      <c r="S1397" s="37" t="str">
        <f>VLOOKUP(Таблица1[[#This Row],[ИД]],R$1:S$1136,2,FALSE)</f>
        <v>Беспозвоночные водные мороженые, сушеные, соленые или в рассоле, копченые прочие</v>
      </c>
      <c r="T1397" s="57" t="str">
        <f>VLOOKUP(Таблица1[[#This Row],[ОКЕИ]],'для единиц измирения'!$G$4:$H$1900,2,FALSE)</f>
        <v>тонн</v>
      </c>
      <c r="U1397" s="54" t="str">
        <f>LEFT(Таблица1[[#This Row],[ОКПД]],2)</f>
        <v>10</v>
      </c>
    </row>
    <row r="1398" spans="1:21" ht="30" hidden="1" x14ac:dyDescent="0.25">
      <c r="A1398" s="42">
        <v>45139</v>
      </c>
      <c r="B1398" s="40" t="s">
        <v>17</v>
      </c>
      <c r="C1398" s="44" t="s">
        <v>18</v>
      </c>
      <c r="D1398" s="44" t="s">
        <v>19</v>
      </c>
      <c r="E1398" s="40" t="s">
        <v>20</v>
      </c>
      <c r="F1398" s="45">
        <v>114</v>
      </c>
      <c r="G1398" s="44" t="s">
        <v>298</v>
      </c>
      <c r="H1398" s="44" t="s">
        <v>361</v>
      </c>
      <c r="I1398" s="55">
        <v>2</v>
      </c>
      <c r="J1398" s="46">
        <v>3.1459999999999999</v>
      </c>
      <c r="K1398" s="46">
        <v>22.114999999999998</v>
      </c>
      <c r="L1398" s="46">
        <v>9.5359999999999996</v>
      </c>
      <c r="M1398" s="46">
        <v>27.716000000000001</v>
      </c>
      <c r="N1398" s="46">
        <v>36.828000000000003</v>
      </c>
      <c r="O1398" s="47">
        <v>14.225638706760117</v>
      </c>
      <c r="P1398" s="47">
        <v>32.990771812080538</v>
      </c>
      <c r="Q1398" s="47">
        <v>75.257955903117193</v>
      </c>
      <c r="R1398" s="40" t="str">
        <f t="shared" si="21"/>
        <v>08.12.12_114</v>
      </c>
      <c r="S1398" s="40" t="str">
        <f>VLOOKUP(Таблица1[[#This Row],[ИД]],R$1:S$1136,2,FALSE)</f>
        <v>Изделия колбасные копченые</v>
      </c>
      <c r="T1398" s="56" t="str">
        <f>VLOOKUP(Таблица1[[#This Row],[ОКЕИ]],'для единиц измирения'!$G$4:$H$1900,2,FALSE)</f>
        <v>тонн</v>
      </c>
      <c r="U1398" s="48" t="str">
        <f>LEFT(Таблица1[[#This Row],[ОКПД]],2)</f>
        <v>10</v>
      </c>
    </row>
    <row r="1399" spans="1:21" ht="30" hidden="1" x14ac:dyDescent="0.25">
      <c r="A1399" s="43">
        <v>45139</v>
      </c>
      <c r="B1399" s="37" t="s">
        <v>17</v>
      </c>
      <c r="C1399" s="49" t="s">
        <v>18</v>
      </c>
      <c r="D1399" s="49" t="s">
        <v>19</v>
      </c>
      <c r="E1399" s="37" t="s">
        <v>20</v>
      </c>
      <c r="F1399" s="50">
        <v>168</v>
      </c>
      <c r="G1399" s="49" t="s">
        <v>298</v>
      </c>
      <c r="H1399" s="49" t="s">
        <v>165</v>
      </c>
      <c r="I1399" s="51">
        <v>4</v>
      </c>
      <c r="J1399" s="52">
        <v>4.66</v>
      </c>
      <c r="K1399" s="52">
        <v>6.55</v>
      </c>
      <c r="L1399" s="52">
        <v>5.72</v>
      </c>
      <c r="M1399" s="52">
        <v>56.8</v>
      </c>
      <c r="N1399" s="52">
        <v>69.209999999999994</v>
      </c>
      <c r="O1399" s="53">
        <v>71.145038167938935</v>
      </c>
      <c r="P1399" s="53">
        <v>81.468531468531467</v>
      </c>
      <c r="Q1399" s="53">
        <v>82.069065163993642</v>
      </c>
      <c r="R1399" s="40" t="str">
        <f t="shared" si="21"/>
        <v>10.51.56.120_168</v>
      </c>
      <c r="S1399" s="37" t="str">
        <f>VLOOKUP(Таблица1[[#This Row],[ИД]],R$1:S$1136,2,FALSE)</f>
        <v>Энергия тепловая, отпущенная котельными</v>
      </c>
      <c r="T1399" s="57" t="str">
        <f>VLOOKUP(Таблица1[[#This Row],[ОКЕИ]],'для единиц измирения'!$G$4:$H$1900,2,FALSE)</f>
        <v>тыс. Гкал</v>
      </c>
      <c r="U1399" s="54" t="str">
        <f>LEFT(Таблица1[[#This Row],[ОКПД]],2)</f>
        <v>35</v>
      </c>
    </row>
    <row r="1400" spans="1:21" ht="30" hidden="1" x14ac:dyDescent="0.25">
      <c r="A1400" s="42">
        <v>45139</v>
      </c>
      <c r="B1400" s="40" t="s">
        <v>17</v>
      </c>
      <c r="C1400" s="44" t="s">
        <v>18</v>
      </c>
      <c r="D1400" s="44" t="s">
        <v>19</v>
      </c>
      <c r="E1400" s="40" t="s">
        <v>20</v>
      </c>
      <c r="F1400" s="45">
        <v>168</v>
      </c>
      <c r="G1400" s="44" t="s">
        <v>298</v>
      </c>
      <c r="H1400" s="44" t="s">
        <v>371</v>
      </c>
      <c r="I1400" s="44">
        <v>5</v>
      </c>
      <c r="J1400" s="46">
        <v>11.755000000000001</v>
      </c>
      <c r="K1400" s="46">
        <v>6.4870000000000001</v>
      </c>
      <c r="L1400" s="46">
        <v>37.084000000000003</v>
      </c>
      <c r="M1400" s="46">
        <v>18.562000000000001</v>
      </c>
      <c r="N1400" s="46">
        <v>38.064</v>
      </c>
      <c r="O1400" s="47">
        <v>181.20857098813011</v>
      </c>
      <c r="P1400" s="47">
        <v>31.698306547298024</v>
      </c>
      <c r="Q1400" s="47">
        <v>48.765237494745691</v>
      </c>
      <c r="R1400" s="40" t="str">
        <f t="shared" si="21"/>
        <v>10.20.26_168</v>
      </c>
      <c r="S1400" s="40" t="str">
        <f>VLOOKUP(Таблица1[[#This Row],[ИД]],R$1:S$1136,2,FALSE)</f>
        <v>Энергия тепловая, отпущенная атомными электростанциями (АЭС)</v>
      </c>
      <c r="T1400" s="56" t="str">
        <f>VLOOKUP(Таблица1[[#This Row],[ОКЕИ]],'для единиц измирения'!$G$4:$H$1900,2,FALSE)</f>
        <v>тыс. Гкал</v>
      </c>
      <c r="U1400" s="48" t="str">
        <f>LEFT(Таблица1[[#This Row],[ОКПД]],2)</f>
        <v>35</v>
      </c>
    </row>
    <row r="1401" spans="1:21" ht="30" hidden="1" x14ac:dyDescent="0.25">
      <c r="A1401" s="43">
        <v>45139</v>
      </c>
      <c r="B1401" s="37" t="s">
        <v>17</v>
      </c>
      <c r="C1401" s="49" t="s">
        <v>18</v>
      </c>
      <c r="D1401" s="49" t="s">
        <v>19</v>
      </c>
      <c r="E1401" s="37" t="s">
        <v>20</v>
      </c>
      <c r="F1401" s="50">
        <v>882</v>
      </c>
      <c r="G1401" s="49" t="s">
        <v>298</v>
      </c>
      <c r="H1401" s="49" t="s">
        <v>118</v>
      </c>
      <c r="I1401" s="49"/>
      <c r="J1401" s="52"/>
      <c r="K1401" s="52"/>
      <c r="L1401" s="52" t="s">
        <v>9680</v>
      </c>
      <c r="M1401" s="52">
        <v>0.49</v>
      </c>
      <c r="N1401" s="52">
        <v>178.9</v>
      </c>
      <c r="O1401" s="53"/>
      <c r="P1401" s="53" t="s">
        <v>9680</v>
      </c>
      <c r="Q1401" s="53">
        <v>0</v>
      </c>
      <c r="R1401" s="40" t="str">
        <f t="shared" si="21"/>
        <v>10.20.25.111_882</v>
      </c>
      <c r="S1401" s="37" t="str">
        <f>VLOOKUP(Таблица1[[#This Row],[ИД]],R$1:S$1136,2,FALSE)</f>
        <v>Электроэнергия, произведенная теплоэлектроцентралями (ТЭЦ) общего назначения</v>
      </c>
      <c r="T1401" s="57" t="str">
        <f>VLOOKUP(Таблица1[[#This Row],[ОКЕИ]],'для единиц измирения'!$G$4:$H$1900,2,FALSE)</f>
        <v>млн. кВт. ч</v>
      </c>
      <c r="U1401" s="54" t="str">
        <f>LEFT(Таблица1[[#This Row],[ОКПД]],2)</f>
        <v>35</v>
      </c>
    </row>
    <row r="1402" spans="1:21" ht="30" hidden="1" x14ac:dyDescent="0.25">
      <c r="A1402" s="42">
        <v>45139</v>
      </c>
      <c r="B1402" s="40" t="s">
        <v>17</v>
      </c>
      <c r="C1402" s="44" t="s">
        <v>18</v>
      </c>
      <c r="D1402" s="44" t="s">
        <v>19</v>
      </c>
      <c r="E1402" s="40" t="s">
        <v>20</v>
      </c>
      <c r="F1402" s="45">
        <v>168</v>
      </c>
      <c r="G1402" s="44" t="s">
        <v>298</v>
      </c>
      <c r="H1402" s="44" t="s">
        <v>357</v>
      </c>
      <c r="I1402" s="44">
        <v>5</v>
      </c>
      <c r="J1402" s="46">
        <v>11.755000000000001</v>
      </c>
      <c r="K1402" s="46">
        <v>6.4870000000000001</v>
      </c>
      <c r="L1402" s="46">
        <v>37.084000000000003</v>
      </c>
      <c r="M1402" s="46">
        <v>18.562000000000001</v>
      </c>
      <c r="N1402" s="46">
        <v>38.064</v>
      </c>
      <c r="O1402" s="47">
        <v>181.20857098813011</v>
      </c>
      <c r="P1402" s="47">
        <v>31.698306547298024</v>
      </c>
      <c r="Q1402" s="47">
        <v>48.765237494745691</v>
      </c>
      <c r="R1402" s="40" t="str">
        <f t="shared" si="21"/>
        <v>10.20.26.110_168</v>
      </c>
      <c r="S1402" s="40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402" s="56" t="str">
        <f>VLOOKUP(Таблица1[[#This Row],[ОКЕИ]],'для единиц измирения'!$G$4:$H$1900,2,FALSE)</f>
        <v>тонн</v>
      </c>
      <c r="U1402" s="48" t="str">
        <f>LEFT(Таблица1[[#This Row],[ОКПД]],2)</f>
        <v>10</v>
      </c>
    </row>
    <row r="1403" spans="1:21" ht="30" hidden="1" x14ac:dyDescent="0.25">
      <c r="A1403" s="43">
        <v>45139</v>
      </c>
      <c r="B1403" s="37" t="s">
        <v>17</v>
      </c>
      <c r="C1403" s="49" t="s">
        <v>18</v>
      </c>
      <c r="D1403" s="49" t="s">
        <v>19</v>
      </c>
      <c r="E1403" s="37" t="s">
        <v>20</v>
      </c>
      <c r="F1403" s="50">
        <v>168</v>
      </c>
      <c r="G1403" s="49" t="s">
        <v>298</v>
      </c>
      <c r="H1403" s="49" t="s">
        <v>153</v>
      </c>
      <c r="I1403" s="51">
        <v>4</v>
      </c>
      <c r="J1403" s="52">
        <v>4.8499999999999996</v>
      </c>
      <c r="K1403" s="52">
        <v>4.8099999999999996</v>
      </c>
      <c r="L1403" s="52">
        <v>4.7</v>
      </c>
      <c r="M1403" s="52">
        <v>46.63</v>
      </c>
      <c r="N1403" s="52">
        <v>48.02</v>
      </c>
      <c r="O1403" s="53">
        <v>100.83160083160084</v>
      </c>
      <c r="P1403" s="53">
        <v>103.19148936170212</v>
      </c>
      <c r="Q1403" s="53">
        <v>97.105372761349443</v>
      </c>
      <c r="R1403" s="40" t="str">
        <f t="shared" si="21"/>
        <v>10.51.52.200_168</v>
      </c>
      <c r="S1403" s="37" t="str">
        <f>VLOOKUP(Таблица1[[#This Row],[ИД]],R$1:S$1136,2,FALSE)</f>
        <v>Пар и горячая вода</v>
      </c>
      <c r="T1403" s="57" t="str">
        <f>VLOOKUP(Таблица1[[#This Row],[ОКЕИ]],'для единиц измирения'!$G$4:$H$1900,2,FALSE)</f>
        <v>тыс. Гкал</v>
      </c>
      <c r="U1403" s="54" t="str">
        <f>LEFT(Таблица1[[#This Row],[ОКПД]],2)</f>
        <v>35</v>
      </c>
    </row>
    <row r="1404" spans="1:21" ht="30" hidden="1" x14ac:dyDescent="0.25">
      <c r="A1404" s="42">
        <v>45139</v>
      </c>
      <c r="B1404" s="40" t="s">
        <v>17</v>
      </c>
      <c r="C1404" s="44" t="s">
        <v>18</v>
      </c>
      <c r="D1404" s="44" t="s">
        <v>19</v>
      </c>
      <c r="E1404" s="40" t="s">
        <v>20</v>
      </c>
      <c r="F1404" s="45">
        <v>168</v>
      </c>
      <c r="G1404" s="44" t="s">
        <v>298</v>
      </c>
      <c r="H1404" s="44" t="s">
        <v>155</v>
      </c>
      <c r="I1404" s="55">
        <v>1</v>
      </c>
      <c r="J1404" s="46">
        <v>0.59</v>
      </c>
      <c r="K1404" s="46">
        <v>0.67</v>
      </c>
      <c r="L1404" s="46">
        <v>0.56000000000000005</v>
      </c>
      <c r="M1404" s="46">
        <v>6.82</v>
      </c>
      <c r="N1404" s="46">
        <v>6.24</v>
      </c>
      <c r="O1404" s="47">
        <v>88.059701492537314</v>
      </c>
      <c r="P1404" s="47">
        <v>105.35714285714286</v>
      </c>
      <c r="Q1404" s="47">
        <v>109.2948717948718</v>
      </c>
      <c r="R1404" s="40" t="str">
        <f t="shared" si="21"/>
        <v>10.51.55_168</v>
      </c>
      <c r="S1404" s="40" t="str">
        <f>VLOOKUP(Таблица1[[#This Row],[ИД]],R$1:S$1136,2,FALSE)</f>
        <v>Изделия колбасные, включая  изделия колбасные для детского питания</v>
      </c>
      <c r="T1404" s="56" t="str">
        <f>VLOOKUP(Таблица1[[#This Row],[ОКЕИ]],'для единиц измирения'!$G$4:$H$1900,2,FALSE)</f>
        <v>тонн</v>
      </c>
      <c r="U1404" s="48" t="str">
        <f>LEFT(Таблица1[[#This Row],[ОКПД]],2)</f>
        <v>10</v>
      </c>
    </row>
    <row r="1405" spans="1:21" ht="30" hidden="1" x14ac:dyDescent="0.25">
      <c r="A1405" s="43">
        <v>45139</v>
      </c>
      <c r="B1405" s="37" t="s">
        <v>17</v>
      </c>
      <c r="C1405" s="49" t="s">
        <v>18</v>
      </c>
      <c r="D1405" s="49" t="s">
        <v>19</v>
      </c>
      <c r="E1405" s="37" t="s">
        <v>20</v>
      </c>
      <c r="F1405" s="50">
        <v>114</v>
      </c>
      <c r="G1405" s="49" t="s">
        <v>298</v>
      </c>
      <c r="H1405" s="49" t="s">
        <v>9677</v>
      </c>
      <c r="I1405" s="51">
        <v>1</v>
      </c>
      <c r="J1405" s="52">
        <v>0.44600000000000001</v>
      </c>
      <c r="K1405" s="52">
        <v>8.9999999999999993E-3</v>
      </c>
      <c r="L1405" s="52" t="s">
        <v>9680</v>
      </c>
      <c r="M1405" s="52">
        <v>0.45500000000000002</v>
      </c>
      <c r="N1405" s="52">
        <v>0</v>
      </c>
      <c r="O1405" s="53">
        <v>4955.5555555555557</v>
      </c>
      <c r="P1405" s="53" t="s">
        <v>9680</v>
      </c>
      <c r="Q1405" s="53">
        <v>0</v>
      </c>
      <c r="R1405" s="40" t="str">
        <f t="shared" si="21"/>
        <v>08.12.12.140_114</v>
      </c>
      <c r="S1405" s="37" t="s">
        <v>858</v>
      </c>
      <c r="T1405" s="57" t="str">
        <f>VLOOKUP(Таблица1[[#This Row],[ОКЕИ]],'для единиц измирения'!$G$4:$H$1900,2,FALSE)</f>
        <v>тонн</v>
      </c>
      <c r="U1405" s="54" t="str">
        <f>LEFT(Таблица1[[#This Row],[ОКПД]],2)</f>
        <v>10</v>
      </c>
    </row>
    <row r="1406" spans="1:21" ht="30" hidden="1" x14ac:dyDescent="0.25">
      <c r="A1406" s="42">
        <v>45139</v>
      </c>
      <c r="B1406" s="40" t="s">
        <v>17</v>
      </c>
      <c r="C1406" s="44" t="s">
        <v>18</v>
      </c>
      <c r="D1406" s="44" t="s">
        <v>19</v>
      </c>
      <c r="E1406" s="40" t="s">
        <v>20</v>
      </c>
      <c r="F1406" s="45">
        <v>168</v>
      </c>
      <c r="G1406" s="44" t="s">
        <v>298</v>
      </c>
      <c r="H1406" s="44" t="s">
        <v>160</v>
      </c>
      <c r="I1406" s="55">
        <v>4</v>
      </c>
      <c r="J1406" s="46">
        <v>7.75</v>
      </c>
      <c r="K1406" s="46">
        <v>9.9</v>
      </c>
      <c r="L1406" s="46">
        <v>9.19</v>
      </c>
      <c r="M1406" s="46">
        <v>97.32</v>
      </c>
      <c r="N1406" s="46">
        <v>110.37</v>
      </c>
      <c r="O1406" s="47">
        <v>78.282828282828277</v>
      </c>
      <c r="P1406" s="47">
        <v>84.330794341675741</v>
      </c>
      <c r="Q1406" s="47">
        <v>88.176134819244353</v>
      </c>
      <c r="R1406" s="40" t="str">
        <f t="shared" si="21"/>
        <v>10.51.56_168</v>
      </c>
      <c r="S1406" s="40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406" s="56" t="str">
        <f>VLOOKUP(Таблица1[[#This Row],[ОКЕИ]],'для единиц измирения'!$G$4:$H$1900,2,FALSE)</f>
        <v>тонн</v>
      </c>
      <c r="U1406" s="48" t="str">
        <f>LEFT(Таблица1[[#This Row],[ОКПД]],2)</f>
        <v>10</v>
      </c>
    </row>
    <row r="1407" spans="1:21" ht="30" hidden="1" x14ac:dyDescent="0.25">
      <c r="A1407" s="43">
        <v>45139</v>
      </c>
      <c r="B1407" s="37" t="s">
        <v>17</v>
      </c>
      <c r="C1407" s="49" t="s">
        <v>18</v>
      </c>
      <c r="D1407" s="49" t="s">
        <v>19</v>
      </c>
      <c r="E1407" s="37" t="s">
        <v>20</v>
      </c>
      <c r="F1407" s="50">
        <v>168</v>
      </c>
      <c r="G1407" s="49" t="s">
        <v>298</v>
      </c>
      <c r="H1407" s="49" t="s">
        <v>106</v>
      </c>
      <c r="I1407" s="49"/>
      <c r="J1407" s="52"/>
      <c r="K1407" s="52">
        <v>1.6E-2</v>
      </c>
      <c r="L1407" s="52">
        <v>8.9999999999999993E-3</v>
      </c>
      <c r="M1407" s="52">
        <v>9.4E-2</v>
      </c>
      <c r="N1407" s="52">
        <v>0.111</v>
      </c>
      <c r="O1407" s="53"/>
      <c r="P1407" s="53">
        <v>0</v>
      </c>
      <c r="Q1407" s="53">
        <v>84.684684684684683</v>
      </c>
      <c r="R1407" s="40" t="str">
        <f t="shared" si="21"/>
        <v>10.20.24.112_168</v>
      </c>
      <c r="S1407" s="37" t="str">
        <f>VLOOKUP(Таблица1[[#This Row],[ИД]],R$1:S$1136,2,FALSE)</f>
        <v>Рыба и филе морских рыб горячего копчения (кроме сельди)</v>
      </c>
      <c r="T1407" s="57" t="str">
        <f>VLOOKUP(Таблица1[[#This Row],[ОКЕИ]],'для единиц измирения'!$G$4:$H$1900,2,FALSE)</f>
        <v>тонн</v>
      </c>
      <c r="U1407" s="54" t="str">
        <f>LEFT(Таблица1[[#This Row],[ОКПД]],2)</f>
        <v>10</v>
      </c>
    </row>
    <row r="1408" spans="1:21" ht="30" hidden="1" x14ac:dyDescent="0.25">
      <c r="A1408" s="42">
        <v>45139</v>
      </c>
      <c r="B1408" s="40" t="s">
        <v>17</v>
      </c>
      <c r="C1408" s="44" t="s">
        <v>18</v>
      </c>
      <c r="D1408" s="44" t="s">
        <v>19</v>
      </c>
      <c r="E1408" s="40" t="s">
        <v>20</v>
      </c>
      <c r="F1408" s="45">
        <v>168</v>
      </c>
      <c r="G1408" s="44" t="s">
        <v>298</v>
      </c>
      <c r="H1408" s="44" t="s">
        <v>108</v>
      </c>
      <c r="I1408" s="44">
        <v>2</v>
      </c>
      <c r="J1408" s="46">
        <v>0.19600000000000001</v>
      </c>
      <c r="K1408" s="46">
        <v>0.2</v>
      </c>
      <c r="L1408" s="46">
        <v>0.121</v>
      </c>
      <c r="M1408" s="46">
        <v>1.349</v>
      </c>
      <c r="N1408" s="46">
        <v>2.1589999999999998</v>
      </c>
      <c r="O1408" s="47">
        <v>98</v>
      </c>
      <c r="P1408" s="47">
        <v>161.98347107438016</v>
      </c>
      <c r="Q1408" s="47">
        <v>62.482630847614637</v>
      </c>
      <c r="R1408" s="40" t="str">
        <f t="shared" si="21"/>
        <v>10.20.24.113_168</v>
      </c>
      <c r="S1408" s="40" t="str">
        <f>VLOOKUP(Таблица1[[#This Row],[ИД]],R$1:S$1136,2,FALSE)</f>
        <v>Изделия колбасные вареные, в том числе фаршированные</v>
      </c>
      <c r="T1408" s="56" t="str">
        <f>VLOOKUP(Таблица1[[#This Row],[ОКЕИ]],'для единиц измирения'!$G$4:$H$1900,2,FALSE)</f>
        <v>тонн</v>
      </c>
      <c r="U1408" s="48" t="str">
        <f>LEFT(Таблица1[[#This Row],[ОКПД]],2)</f>
        <v>10</v>
      </c>
    </row>
    <row r="1409" spans="1:21" ht="30" hidden="1" x14ac:dyDescent="0.25">
      <c r="A1409" s="43">
        <v>45139</v>
      </c>
      <c r="B1409" s="37" t="s">
        <v>17</v>
      </c>
      <c r="C1409" s="49" t="s">
        <v>18</v>
      </c>
      <c r="D1409" s="49" t="s">
        <v>19</v>
      </c>
      <c r="E1409" s="37" t="s">
        <v>20</v>
      </c>
      <c r="F1409" s="50">
        <v>168</v>
      </c>
      <c r="G1409" s="49" t="s">
        <v>298</v>
      </c>
      <c r="H1409" s="49" t="s">
        <v>362</v>
      </c>
      <c r="I1409" s="51">
        <v>5</v>
      </c>
      <c r="J1409" s="52">
        <v>11.755000000000001</v>
      </c>
      <c r="K1409" s="52">
        <v>6.4870000000000001</v>
      </c>
      <c r="L1409" s="52">
        <v>37.084000000000003</v>
      </c>
      <c r="M1409" s="52">
        <v>18.562000000000001</v>
      </c>
      <c r="N1409" s="52">
        <v>38.064</v>
      </c>
      <c r="O1409" s="53">
        <v>181.20857098813011</v>
      </c>
      <c r="P1409" s="53">
        <v>31.698306547298024</v>
      </c>
      <c r="Q1409" s="53">
        <v>48.765237494745691</v>
      </c>
      <c r="R1409" s="40" t="str">
        <f t="shared" si="21"/>
        <v>10.20.26.112_168</v>
      </c>
      <c r="S1409" s="37" t="str">
        <f>VLOOKUP(Таблица1[[#This Row],[ИД]],R$1:S$1136,2,FALSE)</f>
        <v>Энергия тепловая, отпущенная электростанциями</v>
      </c>
      <c r="T1409" s="57" t="str">
        <f>VLOOKUP(Таблица1[[#This Row],[ОКЕИ]],'для единиц измирения'!$G$4:$H$1900,2,FALSE)</f>
        <v>тыс. Гкал</v>
      </c>
      <c r="U1409" s="54" t="str">
        <f>LEFT(Таблица1[[#This Row],[ОКПД]],2)</f>
        <v>35</v>
      </c>
    </row>
    <row r="1410" spans="1:21" ht="30" hidden="1" x14ac:dyDescent="0.25">
      <c r="A1410" s="42">
        <v>45139</v>
      </c>
      <c r="B1410" s="40" t="s">
        <v>17</v>
      </c>
      <c r="C1410" s="44" t="s">
        <v>18</v>
      </c>
      <c r="D1410" s="44" t="s">
        <v>19</v>
      </c>
      <c r="E1410" s="40" t="s">
        <v>20</v>
      </c>
      <c r="F1410" s="45">
        <v>168</v>
      </c>
      <c r="G1410" s="44" t="s">
        <v>298</v>
      </c>
      <c r="H1410" s="44" t="s">
        <v>142</v>
      </c>
      <c r="I1410" s="55">
        <v>4</v>
      </c>
      <c r="J1410" s="46">
        <v>13.87</v>
      </c>
      <c r="K1410" s="46">
        <v>16.62</v>
      </c>
      <c r="L1410" s="46">
        <v>15.96</v>
      </c>
      <c r="M1410" s="46">
        <v>150.1</v>
      </c>
      <c r="N1410" s="46">
        <v>155.5</v>
      </c>
      <c r="O1410" s="47">
        <v>83.453670276774972</v>
      </c>
      <c r="P1410" s="47">
        <v>86.904761904761898</v>
      </c>
      <c r="Q1410" s="47">
        <v>96.527331189710608</v>
      </c>
      <c r="R1410" s="40" t="str">
        <f t="shared" si="21"/>
        <v>10.51.52.100_168</v>
      </c>
      <c r="S1410" s="40" t="str">
        <f>VLOOKUP(Таблица1[[#This Row],[ИД]],R$1:S$1136,2,FALSE)</f>
        <v>Продукты из мяса и мяса птицы</v>
      </c>
      <c r="T1410" s="56" t="str">
        <f>VLOOKUP(Таблица1[[#This Row],[ОКЕИ]],'для единиц измирения'!$G$4:$H$1900,2,FALSE)</f>
        <v>тонн</v>
      </c>
      <c r="U1410" s="48" t="str">
        <f>LEFT(Таблица1[[#This Row],[ОКПД]],2)</f>
        <v>10</v>
      </c>
    </row>
    <row r="1411" spans="1:21" ht="30" hidden="1" x14ac:dyDescent="0.25">
      <c r="A1411" s="43">
        <v>45139</v>
      </c>
      <c r="B1411" s="37" t="s">
        <v>17</v>
      </c>
      <c r="C1411" s="49" t="s">
        <v>18</v>
      </c>
      <c r="D1411" s="49" t="s">
        <v>19</v>
      </c>
      <c r="E1411" s="37" t="s">
        <v>20</v>
      </c>
      <c r="F1411" s="50">
        <v>168</v>
      </c>
      <c r="G1411" s="49" t="s">
        <v>298</v>
      </c>
      <c r="H1411" s="49" t="s">
        <v>175</v>
      </c>
      <c r="I1411" s="51">
        <v>13</v>
      </c>
      <c r="J1411" s="52">
        <v>176.22800000000001</v>
      </c>
      <c r="K1411" s="52">
        <v>166.11600000000001</v>
      </c>
      <c r="L1411" s="52">
        <v>177.24799999999999</v>
      </c>
      <c r="M1411" s="52">
        <v>1381.3219999999999</v>
      </c>
      <c r="N1411" s="52">
        <v>1430.3489999999999</v>
      </c>
      <c r="O1411" s="53">
        <v>106.08731248043536</v>
      </c>
      <c r="P1411" s="53">
        <v>99.424535114641628</v>
      </c>
      <c r="Q1411" s="53">
        <v>96.572374993795222</v>
      </c>
      <c r="R1411" s="40" t="str">
        <f t="shared" ref="R1411:R1474" si="22">CONCATENATE(H1411,E1411,F1411)</f>
        <v>10.71.11.100_168</v>
      </c>
      <c r="S1411" s="37" t="str">
        <f>VLOOKUP(Таблица1[[#This Row],[ИД]],R$1:S$1136,2,FALSE)</f>
        <v>Рыба вяленая, соленая и несоленая или в рассоле</v>
      </c>
      <c r="T1411" s="57" t="str">
        <f>VLOOKUP(Таблица1[[#This Row],[ОКЕИ]],'для единиц измирения'!$G$4:$H$1900,2,FALSE)</f>
        <v>тонн</v>
      </c>
      <c r="U1411" s="54" t="str">
        <f>LEFT(Таблица1[[#This Row],[ОКПД]],2)</f>
        <v>10</v>
      </c>
    </row>
    <row r="1412" spans="1:21" ht="30" hidden="1" x14ac:dyDescent="0.25">
      <c r="A1412" s="42">
        <v>45139</v>
      </c>
      <c r="B1412" s="40" t="s">
        <v>17</v>
      </c>
      <c r="C1412" s="44" t="s">
        <v>18</v>
      </c>
      <c r="D1412" s="44" t="s">
        <v>19</v>
      </c>
      <c r="E1412" s="40" t="s">
        <v>20</v>
      </c>
      <c r="F1412" s="45">
        <v>169</v>
      </c>
      <c r="G1412" s="44" t="s">
        <v>298</v>
      </c>
      <c r="H1412" s="44" t="s">
        <v>26</v>
      </c>
      <c r="I1412" s="55">
        <v>1</v>
      </c>
      <c r="J1412" s="46">
        <v>129</v>
      </c>
      <c r="K1412" s="46">
        <v>139</v>
      </c>
      <c r="L1412" s="46">
        <v>164.88800000000001</v>
      </c>
      <c r="M1412" s="46">
        <v>1003</v>
      </c>
      <c r="N1412" s="46">
        <v>962.31700000000001</v>
      </c>
      <c r="O1412" s="47">
        <v>92.805755395683448</v>
      </c>
      <c r="P1412" s="47">
        <v>78.234923099315893</v>
      </c>
      <c r="Q1412" s="47">
        <v>104.22760898955333</v>
      </c>
      <c r="R1412" s="40" t="str">
        <f t="shared" si="22"/>
        <v>05.10.10.101.АГ_169</v>
      </c>
      <c r="S1412" s="40" t="str">
        <f>VLOOKUP(Таблица1[[#This Row],[ИД]],R$1:S$1136,2,FALSE)</f>
        <v>Энергия тепловая, отпущенная тепловыми электроцентралями (ТЭЦ)</v>
      </c>
      <c r="T1412" s="40" t="str">
        <f>VLOOKUP(Таблица1[[#This Row],[ОКЕИ]],'для единиц измирения'!$G$4:$H$1900,2,FALSE)</f>
        <v>тыс. Гкал</v>
      </c>
      <c r="U1412" s="48" t="str">
        <f>LEFT(Таблица1[[#This Row],[ОКПД]],2)</f>
        <v>35</v>
      </c>
    </row>
    <row r="1413" spans="1:21" ht="30" hidden="1" x14ac:dyDescent="0.25">
      <c r="A1413" s="43">
        <v>45139</v>
      </c>
      <c r="B1413" s="37" t="s">
        <v>17</v>
      </c>
      <c r="C1413" s="49" t="s">
        <v>18</v>
      </c>
      <c r="D1413" s="49" t="s">
        <v>19</v>
      </c>
      <c r="E1413" s="37" t="s">
        <v>20</v>
      </c>
      <c r="F1413" s="50">
        <v>384</v>
      </c>
      <c r="G1413" s="49" t="s">
        <v>298</v>
      </c>
      <c r="H1413" s="49" t="s">
        <v>238</v>
      </c>
      <c r="I1413" s="49">
        <v>6</v>
      </c>
      <c r="J1413" s="52">
        <v>201.6</v>
      </c>
      <c r="K1413" s="52">
        <v>135</v>
      </c>
      <c r="L1413" s="52">
        <v>186.2</v>
      </c>
      <c r="M1413" s="52">
        <v>1574.5</v>
      </c>
      <c r="N1413" s="52">
        <v>1692.5</v>
      </c>
      <c r="O1413" s="53">
        <v>149.33333333333334</v>
      </c>
      <c r="P1413" s="53">
        <v>108.27067669172932</v>
      </c>
      <c r="Q1413" s="53">
        <v>93.028064992614475</v>
      </c>
      <c r="R1413" s="40" t="str">
        <f t="shared" si="22"/>
        <v>18.11.10_384</v>
      </c>
      <c r="S1413" s="37" t="str">
        <f>VLOOKUP(Таблица1[[#This Row],[ИД]],R$1:S$1136,2,FALSE)</f>
        <v>Консервы мясные (мясосодержащие), включая консервы для детского питания</v>
      </c>
      <c r="T1413" s="57" t="str">
        <f>VLOOKUP(Таблица1[[#This Row],[ОКЕИ]],'для единиц измирения'!$G$4:$H$1900,2,FALSE)</f>
        <v>тыс.усл. банок</v>
      </c>
      <c r="U1413" s="54" t="str">
        <f>LEFT(Таблица1[[#This Row],[ОКПД]],2)</f>
        <v>10</v>
      </c>
    </row>
    <row r="1414" spans="1:21" ht="30" hidden="1" x14ac:dyDescent="0.25">
      <c r="A1414" s="42">
        <v>45139</v>
      </c>
      <c r="B1414" s="40" t="s">
        <v>17</v>
      </c>
      <c r="C1414" s="44" t="s">
        <v>18</v>
      </c>
      <c r="D1414" s="44" t="s">
        <v>19</v>
      </c>
      <c r="E1414" s="40" t="s">
        <v>20</v>
      </c>
      <c r="F1414" s="45">
        <v>882</v>
      </c>
      <c r="G1414" s="44" t="s">
        <v>298</v>
      </c>
      <c r="H1414" s="44" t="s">
        <v>368</v>
      </c>
      <c r="I1414" s="44">
        <v>1</v>
      </c>
      <c r="J1414" s="46">
        <v>0.42799999999999999</v>
      </c>
      <c r="K1414" s="46">
        <v>0.498</v>
      </c>
      <c r="L1414" s="46">
        <v>0.11</v>
      </c>
      <c r="M1414" s="46">
        <v>0.92600000000000005</v>
      </c>
      <c r="N1414" s="46">
        <v>1.6759999999999999</v>
      </c>
      <c r="O1414" s="47">
        <v>85.943775100401609</v>
      </c>
      <c r="P1414" s="47">
        <v>389.09090909090907</v>
      </c>
      <c r="Q1414" s="47">
        <v>55.250596658711217</v>
      </c>
      <c r="R1414" s="40" t="str">
        <f t="shared" si="22"/>
        <v>10.39.18_882</v>
      </c>
      <c r="S1414" s="40" t="str">
        <f>VLOOKUP(Таблица1[[#This Row],[ИД]],R$1:S$1136,2,FALSE)</f>
        <v>Изделия колбасные из термически обработанных ингредиентов</v>
      </c>
      <c r="T1414" s="56" t="str">
        <f>VLOOKUP(Таблица1[[#This Row],[ОКЕИ]],'для единиц измирения'!$G$4:$H$1900,2,FALSE)</f>
        <v>тонн</v>
      </c>
      <c r="U1414" s="48" t="str">
        <f>LEFT(Таблица1[[#This Row],[ОКПД]],2)</f>
        <v>10</v>
      </c>
    </row>
    <row r="1415" spans="1:21" ht="30" hidden="1" x14ac:dyDescent="0.25">
      <c r="A1415" s="43">
        <v>45139</v>
      </c>
      <c r="B1415" s="37" t="s">
        <v>17</v>
      </c>
      <c r="C1415" s="49" t="s">
        <v>18</v>
      </c>
      <c r="D1415" s="49" t="s">
        <v>19</v>
      </c>
      <c r="E1415" s="37" t="s">
        <v>20</v>
      </c>
      <c r="F1415" s="50">
        <v>882</v>
      </c>
      <c r="G1415" s="49" t="s">
        <v>298</v>
      </c>
      <c r="H1415" s="49" t="s">
        <v>120</v>
      </c>
      <c r="I1415" s="51">
        <v>2</v>
      </c>
      <c r="J1415" s="52">
        <v>0.49099999999999999</v>
      </c>
      <c r="K1415" s="52">
        <v>0.21099999999999999</v>
      </c>
      <c r="L1415" s="52">
        <v>0.186</v>
      </c>
      <c r="M1415" s="52">
        <v>4.0869999999999997</v>
      </c>
      <c r="N1415" s="52">
        <v>4.2679999999999998</v>
      </c>
      <c r="O1415" s="53">
        <v>232.70142180094786</v>
      </c>
      <c r="P1415" s="53">
        <v>263.97849462365593</v>
      </c>
      <c r="Q1415" s="53">
        <v>95.759137769447051</v>
      </c>
      <c r="R1415" s="40" t="str">
        <f t="shared" si="22"/>
        <v>10.20.25.120_882</v>
      </c>
      <c r="S1415" s="37" t="str">
        <f>VLOOKUP(Таблица1[[#This Row],[ИД]],R$1:S$1136,2,FALSE)</f>
        <v>Сливки</v>
      </c>
      <c r="T1415" s="57" t="str">
        <f>VLOOKUP(Таблица1[[#This Row],[ОКЕИ]],'для единиц измирения'!$G$4:$H$1900,2,FALSE)</f>
        <v>тонн</v>
      </c>
      <c r="U1415" s="54" t="str">
        <f>LEFT(Таблица1[[#This Row],[ОКПД]],2)</f>
        <v>10</v>
      </c>
    </row>
    <row r="1416" spans="1:21" ht="30" hidden="1" x14ac:dyDescent="0.25">
      <c r="A1416" s="42">
        <v>45139</v>
      </c>
      <c r="B1416" s="40" t="s">
        <v>17</v>
      </c>
      <c r="C1416" s="44" t="s">
        <v>18</v>
      </c>
      <c r="D1416" s="44" t="s">
        <v>19</v>
      </c>
      <c r="E1416" s="40" t="s">
        <v>20</v>
      </c>
      <c r="F1416" s="45">
        <v>168</v>
      </c>
      <c r="G1416" s="44" t="s">
        <v>298</v>
      </c>
      <c r="H1416" s="44" t="s">
        <v>189</v>
      </c>
      <c r="I1416" s="55">
        <v>2</v>
      </c>
      <c r="J1416" s="46">
        <v>0.10299999999999999</v>
      </c>
      <c r="K1416" s="46">
        <v>0.14000000000000001</v>
      </c>
      <c r="L1416" s="46">
        <v>0.16500000000000001</v>
      </c>
      <c r="M1416" s="46">
        <v>0.69299999999999995</v>
      </c>
      <c r="N1416" s="46">
        <v>1.5549999999999999</v>
      </c>
      <c r="O1416" s="47">
        <v>73.571428571428569</v>
      </c>
      <c r="P1416" s="47">
        <v>62.424242424242422</v>
      </c>
      <c r="Q1416" s="47">
        <v>44.565916398713824</v>
      </c>
      <c r="R1416" s="40" t="str">
        <f t="shared" si="22"/>
        <v>10.72.11.001.АГ_168</v>
      </c>
      <c r="S1416" s="40" t="str">
        <f>VLOOKUP(Таблица1[[#This Row],[ИД]],R$1:S$1136,2,FALSE)</f>
        <v>Энергия тепловая, отпущенная электрокотлами</v>
      </c>
      <c r="T1416" s="56" t="str">
        <f>VLOOKUP(Таблица1[[#This Row],[ОКЕИ]],'для единиц измирения'!$G$4:$H$1900,2,FALSE)</f>
        <v>тыс. Гкал</v>
      </c>
      <c r="U1416" s="48" t="str">
        <f>LEFT(Таблица1[[#This Row],[ОКПД]],2)</f>
        <v>35</v>
      </c>
    </row>
    <row r="1417" spans="1:21" ht="30" hidden="1" x14ac:dyDescent="0.25">
      <c r="A1417" s="43">
        <v>45139</v>
      </c>
      <c r="B1417" s="37" t="s">
        <v>17</v>
      </c>
      <c r="C1417" s="49" t="s">
        <v>18</v>
      </c>
      <c r="D1417" s="49" t="s">
        <v>19</v>
      </c>
      <c r="E1417" s="37" t="s">
        <v>20</v>
      </c>
      <c r="F1417" s="50">
        <v>168</v>
      </c>
      <c r="G1417" s="49" t="s">
        <v>298</v>
      </c>
      <c r="H1417" s="49" t="s">
        <v>81</v>
      </c>
      <c r="I1417" s="51">
        <v>6</v>
      </c>
      <c r="J1417" s="52">
        <v>20.946000000000002</v>
      </c>
      <c r="K1417" s="52">
        <v>15.574</v>
      </c>
      <c r="L1417" s="52">
        <v>45.737000000000002</v>
      </c>
      <c r="M1417" s="52">
        <v>87.284000000000006</v>
      </c>
      <c r="N1417" s="52">
        <v>108.381</v>
      </c>
      <c r="O1417" s="53">
        <v>134.49338641325286</v>
      </c>
      <c r="P1417" s="53">
        <v>45.796619804534622</v>
      </c>
      <c r="Q1417" s="53">
        <v>80.534411013000437</v>
      </c>
      <c r="R1417" s="40" t="str">
        <f t="shared" si="22"/>
        <v>10.20.2_168</v>
      </c>
      <c r="S1417" s="37" t="str">
        <f>VLOOKUP(Таблица1[[#This Row],[ИД]],R$1:S$1136,2,FALSE)</f>
        <v>Принадлежности канцелярские бумажные</v>
      </c>
      <c r="T1417" s="57" t="str">
        <f>VLOOKUP(Таблица1[[#This Row],[ОКЕИ]],'для единиц измирения'!$G$4:$H$1900,2,FALSE)</f>
        <v>тыс.руб</v>
      </c>
      <c r="U1417" s="54" t="str">
        <f>LEFT(Таблица1[[#This Row],[ОКПД]],2)</f>
        <v>17</v>
      </c>
    </row>
    <row r="1418" spans="1:21" ht="30" hidden="1" x14ac:dyDescent="0.25">
      <c r="A1418" s="42">
        <v>45139</v>
      </c>
      <c r="B1418" s="40" t="s">
        <v>17</v>
      </c>
      <c r="C1418" s="44" t="s">
        <v>18</v>
      </c>
      <c r="D1418" s="44" t="s">
        <v>19</v>
      </c>
      <c r="E1418" s="40" t="s">
        <v>20</v>
      </c>
      <c r="F1418" s="45">
        <v>168</v>
      </c>
      <c r="G1418" s="44" t="s">
        <v>298</v>
      </c>
      <c r="H1418" s="44" t="s">
        <v>204</v>
      </c>
      <c r="I1418" s="55">
        <v>9</v>
      </c>
      <c r="J1418" s="46">
        <v>5.2569999999999997</v>
      </c>
      <c r="K1418" s="46">
        <v>4.3869999999999996</v>
      </c>
      <c r="L1418" s="46">
        <v>7.26</v>
      </c>
      <c r="M1418" s="46">
        <v>50.237000000000002</v>
      </c>
      <c r="N1418" s="46">
        <v>64.521000000000001</v>
      </c>
      <c r="O1418" s="47">
        <v>119.83131980852519</v>
      </c>
      <c r="P1418" s="47">
        <v>72.410468319559229</v>
      </c>
      <c r="Q1418" s="47">
        <v>77.861471458904859</v>
      </c>
      <c r="R1418" s="40" t="str">
        <f t="shared" si="22"/>
        <v>10.82.71.001.АГ_168</v>
      </c>
      <c r="S1418" s="40" t="str">
        <f>VLOOKUP(Таблица1[[#This Row],[ИД]],R$1:S$1136,2,FALSE)</f>
        <v>Кислород</v>
      </c>
      <c r="T1418" s="56" t="str">
        <f>VLOOKUP(Таблица1[[#This Row],[ОКЕИ]],'для единиц измирения'!$G$4:$H$1900,2,FALSE)</f>
        <v>тыс.м3</v>
      </c>
      <c r="U1418" s="48" t="str">
        <f>LEFT(Таблица1[[#This Row],[ОКПД]],2)</f>
        <v>20</v>
      </c>
    </row>
    <row r="1419" spans="1:21" ht="30" hidden="1" x14ac:dyDescent="0.25">
      <c r="A1419" s="43">
        <v>45139</v>
      </c>
      <c r="B1419" s="37" t="s">
        <v>17</v>
      </c>
      <c r="C1419" s="49" t="s">
        <v>18</v>
      </c>
      <c r="D1419" s="49" t="s">
        <v>19</v>
      </c>
      <c r="E1419" s="37" t="s">
        <v>20</v>
      </c>
      <c r="F1419" s="50">
        <v>234</v>
      </c>
      <c r="G1419" s="49" t="s">
        <v>298</v>
      </c>
      <c r="H1419" s="49" t="s">
        <v>286</v>
      </c>
      <c r="I1419" s="49">
        <v>5</v>
      </c>
      <c r="J1419" s="52">
        <v>20.100999999999999</v>
      </c>
      <c r="K1419" s="52">
        <v>12.093</v>
      </c>
      <c r="L1419" s="52">
        <v>18.114999999999998</v>
      </c>
      <c r="M1419" s="52">
        <v>380.96800000000002</v>
      </c>
      <c r="N1419" s="52">
        <v>374.26499999999999</v>
      </c>
      <c r="O1419" s="53">
        <v>166.22012734639875</v>
      </c>
      <c r="P1419" s="53">
        <v>110.96329009108473</v>
      </c>
      <c r="Q1419" s="53">
        <v>101.7909769815505</v>
      </c>
      <c r="R1419" s="40" t="str">
        <f t="shared" si="22"/>
        <v>35.30.11.110_234</v>
      </c>
      <c r="S1419" s="37" t="str">
        <f>VLOOKUP(Таблица1[[#This Row],[ИД]],R$1:S$1136,2,FALSE)</f>
        <v>Сыры</v>
      </c>
      <c r="T1419" s="57" t="str">
        <f>VLOOKUP(Таблица1[[#This Row],[ОКЕИ]],'для единиц измирения'!$G$4:$H$1900,2,FALSE)</f>
        <v>тонн</v>
      </c>
      <c r="U1419" s="54" t="str">
        <f>LEFT(Таблица1[[#This Row],[ОКПД]],2)</f>
        <v>10</v>
      </c>
    </row>
    <row r="1420" spans="1:21" ht="30" hidden="1" x14ac:dyDescent="0.25">
      <c r="A1420" s="42">
        <v>45139</v>
      </c>
      <c r="B1420" s="40" t="s">
        <v>17</v>
      </c>
      <c r="C1420" s="44" t="s">
        <v>18</v>
      </c>
      <c r="D1420" s="44" t="s">
        <v>19</v>
      </c>
      <c r="E1420" s="40" t="s">
        <v>20</v>
      </c>
      <c r="F1420" s="45">
        <v>114</v>
      </c>
      <c r="G1420" s="44" t="s">
        <v>298</v>
      </c>
      <c r="H1420" s="44" t="s">
        <v>358</v>
      </c>
      <c r="I1420" s="55">
        <v>1</v>
      </c>
      <c r="J1420" s="46">
        <v>2.7</v>
      </c>
      <c r="K1420" s="46">
        <v>22.106000000000002</v>
      </c>
      <c r="L1420" s="46">
        <v>9.5359999999999996</v>
      </c>
      <c r="M1420" s="46">
        <v>27.260999999999999</v>
      </c>
      <c r="N1420" s="46">
        <v>36.828000000000003</v>
      </c>
      <c r="O1420" s="47">
        <v>12.213878584999547</v>
      </c>
      <c r="P1420" s="47">
        <v>28.313758389261746</v>
      </c>
      <c r="Q1420" s="47">
        <v>74.022482893450629</v>
      </c>
      <c r="R1420" s="40" t="str">
        <f t="shared" si="22"/>
        <v>08.12.12.160_114</v>
      </c>
      <c r="S1420" s="40" t="str">
        <f>VLOOKUP(Таблица1[[#This Row],[ИД]],R$1:S$1136,2,FALSE)</f>
        <v>Мясо рыбы (включая фарш) мороженое</v>
      </c>
      <c r="T1420" s="56" t="str">
        <f>VLOOKUP(Таблица1[[#This Row],[ОКЕИ]],'для единиц измирения'!$G$4:$H$1900,2,FALSE)</f>
        <v>тонн</v>
      </c>
      <c r="U1420" s="48" t="str">
        <f>LEFT(Таблица1[[#This Row],[ОКПД]],2)</f>
        <v>10</v>
      </c>
    </row>
    <row r="1421" spans="1:21" ht="30" hidden="1" x14ac:dyDescent="0.25">
      <c r="A1421" s="43">
        <v>45139</v>
      </c>
      <c r="B1421" s="37" t="s">
        <v>17</v>
      </c>
      <c r="C1421" s="49" t="s">
        <v>18</v>
      </c>
      <c r="D1421" s="49" t="s">
        <v>19</v>
      </c>
      <c r="E1421" s="37" t="s">
        <v>20</v>
      </c>
      <c r="F1421" s="50">
        <v>119</v>
      </c>
      <c r="G1421" s="49" t="s">
        <v>298</v>
      </c>
      <c r="H1421" s="49" t="s">
        <v>225</v>
      </c>
      <c r="I1421" s="51">
        <v>1</v>
      </c>
      <c r="J1421" s="52">
        <v>0.06</v>
      </c>
      <c r="K1421" s="52">
        <v>0.05</v>
      </c>
      <c r="L1421" s="52">
        <v>0.09</v>
      </c>
      <c r="M1421" s="52">
        <v>1.32</v>
      </c>
      <c r="N1421" s="52">
        <v>1.57</v>
      </c>
      <c r="O1421" s="53">
        <v>120</v>
      </c>
      <c r="P1421" s="53">
        <v>66.666666666666671</v>
      </c>
      <c r="Q1421" s="53">
        <v>84.076433121019107</v>
      </c>
      <c r="R1421" s="40" t="str">
        <f t="shared" si="22"/>
        <v>11.07.19.120_119</v>
      </c>
      <c r="S1421" s="37" t="str">
        <f>VLOOKUP(Таблица1[[#This Row],[ИД]],R$1:S$1136,2,FALSE)</f>
        <v>Консервы мясные</v>
      </c>
      <c r="T1421" s="57" t="str">
        <f>VLOOKUP(Таблица1[[#This Row],[ОКЕИ]],'для единиц измирения'!$G$4:$H$1900,2,FALSE)</f>
        <v>тыс.усл. банок</v>
      </c>
      <c r="U1421" s="54" t="str">
        <f>LEFT(Таблица1[[#This Row],[ОКПД]],2)</f>
        <v>10</v>
      </c>
    </row>
    <row r="1422" spans="1:21" ht="30" hidden="1" x14ac:dyDescent="0.25">
      <c r="A1422" s="42">
        <v>45139</v>
      </c>
      <c r="B1422" s="40" t="s">
        <v>17</v>
      </c>
      <c r="C1422" s="44" t="s">
        <v>18</v>
      </c>
      <c r="D1422" s="44" t="s">
        <v>19</v>
      </c>
      <c r="E1422" s="40" t="s">
        <v>20</v>
      </c>
      <c r="F1422" s="45">
        <v>114</v>
      </c>
      <c r="G1422" s="44" t="s">
        <v>298</v>
      </c>
      <c r="H1422" s="44" t="s">
        <v>248</v>
      </c>
      <c r="I1422" s="55"/>
      <c r="J1422" s="46"/>
      <c r="K1422" s="46"/>
      <c r="L1422" s="46">
        <v>4.0000000000000001E-3</v>
      </c>
      <c r="M1422" s="46"/>
      <c r="N1422" s="46">
        <v>0.26600000000000001</v>
      </c>
      <c r="O1422" s="47"/>
      <c r="P1422" s="47">
        <v>0</v>
      </c>
      <c r="Q1422" s="47">
        <v>0</v>
      </c>
      <c r="R1422" s="40" t="str">
        <f t="shared" si="22"/>
        <v>23.63.10_114</v>
      </c>
      <c r="S1422" s="40" t="str">
        <f>VLOOKUP(Таблица1[[#This Row],[ИД]],R$1:S$1136,2,FALSE)</f>
        <v>Газ горючий природный (газ естественный)</v>
      </c>
      <c r="T1422" s="56" t="str">
        <f>VLOOKUP(Таблица1[[#This Row],[ОКЕИ]],'для единиц измирения'!$G$4:$H$1900,2,FALSE)</f>
        <v>млн.м3</v>
      </c>
      <c r="U1422" s="48" t="str">
        <f>LEFT(Таблица1[[#This Row],[ОКПД]],2)</f>
        <v>06</v>
      </c>
    </row>
    <row r="1423" spans="1:21" ht="30" hidden="1" x14ac:dyDescent="0.25">
      <c r="A1423" s="43">
        <v>45139</v>
      </c>
      <c r="B1423" s="37" t="s">
        <v>17</v>
      </c>
      <c r="C1423" s="49" t="s">
        <v>18</v>
      </c>
      <c r="D1423" s="49" t="s">
        <v>19</v>
      </c>
      <c r="E1423" s="37" t="s">
        <v>20</v>
      </c>
      <c r="F1423" s="50">
        <v>796</v>
      </c>
      <c r="G1423" s="49" t="s">
        <v>298</v>
      </c>
      <c r="H1423" s="49" t="s">
        <v>9140</v>
      </c>
      <c r="I1423" s="49"/>
      <c r="J1423" s="52"/>
      <c r="K1423" s="52"/>
      <c r="L1423" s="52" t="s">
        <v>9680</v>
      </c>
      <c r="M1423" s="52">
        <v>3</v>
      </c>
      <c r="N1423" s="52">
        <v>3</v>
      </c>
      <c r="O1423" s="53"/>
      <c r="P1423" s="53" t="s">
        <v>9680</v>
      </c>
      <c r="Q1423" s="53">
        <v>100</v>
      </c>
      <c r="R1423" s="40" t="str">
        <f t="shared" si="22"/>
        <v>31.09.12.119_796</v>
      </c>
      <c r="S1423" s="37" t="str">
        <f>VLOOKUP(Таблица1[[#This Row],[ИД]],R$1:S$1136,2,FALSE)</f>
        <v>Газ природный и попутный</v>
      </c>
      <c r="T1423" s="57" t="str">
        <f>VLOOKUP(Таблица1[[#This Row],[ОКЕИ]],'для единиц измирения'!$G$4:$H$1900,2,FALSE)</f>
        <v>млн.м3</v>
      </c>
      <c r="U1423" s="54" t="str">
        <f>LEFT(Таблица1[[#This Row],[ОКПД]],2)</f>
        <v>06</v>
      </c>
    </row>
    <row r="1424" spans="1:21" ht="30" hidden="1" x14ac:dyDescent="0.25">
      <c r="A1424" s="42">
        <v>45139</v>
      </c>
      <c r="B1424" s="40" t="s">
        <v>17</v>
      </c>
      <c r="C1424" s="44" t="s">
        <v>18</v>
      </c>
      <c r="D1424" s="44" t="s">
        <v>19</v>
      </c>
      <c r="E1424" s="40" t="s">
        <v>20</v>
      </c>
      <c r="F1424" s="45">
        <v>882</v>
      </c>
      <c r="G1424" s="44" t="s">
        <v>298</v>
      </c>
      <c r="H1424" s="44" t="s">
        <v>320</v>
      </c>
      <c r="I1424" s="55"/>
      <c r="J1424" s="46"/>
      <c r="K1424" s="46"/>
      <c r="L1424" s="46">
        <v>0.98</v>
      </c>
      <c r="M1424" s="46">
        <v>1.5</v>
      </c>
      <c r="N1424" s="46">
        <v>11.09</v>
      </c>
      <c r="O1424" s="47"/>
      <c r="P1424" s="47">
        <v>0</v>
      </c>
      <c r="Q1424" s="47">
        <v>13.525698827772768</v>
      </c>
      <c r="R1424" s="40" t="str">
        <f t="shared" si="22"/>
        <v>10.13.15.128_882</v>
      </c>
      <c r="S1424" s="40" t="str">
        <f>VLOOKUP(Таблица1[[#This Row],[ИД]],R$1:S$1136,2,FALSE)</f>
        <v>Продукты из мяса</v>
      </c>
      <c r="T1424" s="56" t="str">
        <f>VLOOKUP(Таблица1[[#This Row],[ОКЕИ]],'для единиц измирения'!$G$4:$H$1900,2,FALSE)</f>
        <v>тонн</v>
      </c>
      <c r="U1424" s="48" t="str">
        <f>LEFT(Таблица1[[#This Row],[ОКПД]],2)</f>
        <v>10</v>
      </c>
    </row>
    <row r="1425" spans="1:21" ht="30" hidden="1" x14ac:dyDescent="0.25">
      <c r="A1425" s="43">
        <v>45139</v>
      </c>
      <c r="B1425" s="37" t="s">
        <v>17</v>
      </c>
      <c r="C1425" s="49" t="s">
        <v>18</v>
      </c>
      <c r="D1425" s="49" t="s">
        <v>19</v>
      </c>
      <c r="E1425" s="37" t="s">
        <v>20</v>
      </c>
      <c r="F1425" s="50">
        <v>168</v>
      </c>
      <c r="G1425" s="49" t="s">
        <v>298</v>
      </c>
      <c r="H1425" s="49" t="s">
        <v>167</v>
      </c>
      <c r="I1425" s="51">
        <v>2</v>
      </c>
      <c r="J1425" s="52">
        <v>0.7</v>
      </c>
      <c r="K1425" s="52">
        <v>0.67</v>
      </c>
      <c r="L1425" s="52">
        <v>0.77</v>
      </c>
      <c r="M1425" s="52">
        <v>7.58</v>
      </c>
      <c r="N1425" s="52">
        <v>7.25</v>
      </c>
      <c r="O1425" s="53">
        <v>104.4776119402985</v>
      </c>
      <c r="P1425" s="53">
        <v>90.909090909090907</v>
      </c>
      <c r="Q1425" s="53">
        <v>104.55172413793103</v>
      </c>
      <c r="R1425" s="40" t="str">
        <f t="shared" si="22"/>
        <v>10.51.56.150_168</v>
      </c>
      <c r="S1425" s="37" t="str">
        <f>VLOOKUP(Таблица1[[#This Row],[ИД]],R$1:S$1136,2,FALSE)</f>
        <v>Рыба соленая или в рассоле</v>
      </c>
      <c r="T1425" s="57" t="str">
        <f>VLOOKUP(Таблица1[[#This Row],[ОКЕИ]],'для единиц измирения'!$G$4:$H$1900,2,FALSE)</f>
        <v>тонн</v>
      </c>
      <c r="U1425" s="54" t="str">
        <f>LEFT(Таблица1[[#This Row],[ОКПД]],2)</f>
        <v>10</v>
      </c>
    </row>
    <row r="1426" spans="1:21" ht="30" hidden="1" x14ac:dyDescent="0.25">
      <c r="A1426" s="42">
        <v>45139</v>
      </c>
      <c r="B1426" s="40" t="s">
        <v>17</v>
      </c>
      <c r="C1426" s="44" t="s">
        <v>18</v>
      </c>
      <c r="D1426" s="44" t="s">
        <v>19</v>
      </c>
      <c r="E1426" s="40" t="s">
        <v>20</v>
      </c>
      <c r="F1426" s="45">
        <v>234</v>
      </c>
      <c r="G1426" s="44" t="s">
        <v>298</v>
      </c>
      <c r="H1426" s="44" t="s">
        <v>289</v>
      </c>
      <c r="I1426" s="55">
        <v>3</v>
      </c>
      <c r="J1426" s="46">
        <v>11.003</v>
      </c>
      <c r="K1426" s="46">
        <v>6.7039999999999997</v>
      </c>
      <c r="L1426" s="46">
        <v>12.53</v>
      </c>
      <c r="M1426" s="46">
        <v>210.84899999999999</v>
      </c>
      <c r="N1426" s="46">
        <v>242.49</v>
      </c>
      <c r="O1426" s="47">
        <v>164.12589498806682</v>
      </c>
      <c r="P1426" s="47">
        <v>87.813248204309659</v>
      </c>
      <c r="Q1426" s="47">
        <v>86.951626871211189</v>
      </c>
      <c r="R1426" s="40" t="str">
        <f t="shared" si="22"/>
        <v>35.30.11.111_234</v>
      </c>
      <c r="S1426" s="40" t="str">
        <f>VLOOKUP(Таблица1[[#This Row],[ИД]],R$1:S$1136,2,FALSE)</f>
        <v>Рыба морская соленая или в рассоле (кроме сельди)</v>
      </c>
      <c r="T1426" s="56" t="str">
        <f>VLOOKUP(Таблица1[[#This Row],[ОКЕИ]],'для единиц измирения'!$G$4:$H$1900,2,FALSE)</f>
        <v>тонн</v>
      </c>
      <c r="U1426" s="48" t="str">
        <f>LEFT(Таблица1[[#This Row],[ОКПД]],2)</f>
        <v>10</v>
      </c>
    </row>
    <row r="1427" spans="1:21" ht="30" hidden="1" x14ac:dyDescent="0.25">
      <c r="A1427" s="43">
        <v>45139</v>
      </c>
      <c r="B1427" s="37" t="s">
        <v>17</v>
      </c>
      <c r="C1427" s="49" t="s">
        <v>18</v>
      </c>
      <c r="D1427" s="49" t="s">
        <v>19</v>
      </c>
      <c r="E1427" s="37" t="s">
        <v>20</v>
      </c>
      <c r="F1427" s="50">
        <v>234</v>
      </c>
      <c r="G1427" s="49" t="s">
        <v>298</v>
      </c>
      <c r="H1427" s="49" t="s">
        <v>336</v>
      </c>
      <c r="I1427" s="49">
        <v>2</v>
      </c>
      <c r="J1427" s="52">
        <v>9.0980000000000008</v>
      </c>
      <c r="K1427" s="52">
        <v>5.3890000000000002</v>
      </c>
      <c r="L1427" s="52">
        <v>5.585</v>
      </c>
      <c r="M1427" s="52">
        <v>170.119</v>
      </c>
      <c r="N1427" s="52">
        <v>131.77500000000001</v>
      </c>
      <c r="O1427" s="53">
        <v>168.82538504360735</v>
      </c>
      <c r="P1427" s="53">
        <v>162.9006266786034</v>
      </c>
      <c r="Q1427" s="53">
        <v>129.09808385505596</v>
      </c>
      <c r="R1427" s="40" t="str">
        <f t="shared" si="22"/>
        <v>35.30.11.112_234</v>
      </c>
      <c r="S1427" s="37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27" s="57" t="str">
        <f>VLOOKUP(Таблица1[[#This Row],[ОКЕИ]],'для единиц измирения'!$G$4:$H$1900,2,FALSE)</f>
        <v>тыс.руб</v>
      </c>
      <c r="U1427" s="54" t="str">
        <f>LEFT(Таблица1[[#This Row],[ОКПД]],2)</f>
        <v>17</v>
      </c>
    </row>
    <row r="1428" spans="1:21" ht="30" hidden="1" x14ac:dyDescent="0.25">
      <c r="A1428" s="42">
        <v>45139</v>
      </c>
      <c r="B1428" s="40" t="s">
        <v>17</v>
      </c>
      <c r="C1428" s="44" t="s">
        <v>18</v>
      </c>
      <c r="D1428" s="44" t="s">
        <v>19</v>
      </c>
      <c r="E1428" s="40" t="s">
        <v>20</v>
      </c>
      <c r="F1428" s="45">
        <v>168</v>
      </c>
      <c r="G1428" s="44" t="s">
        <v>298</v>
      </c>
      <c r="H1428" s="44" t="s">
        <v>185</v>
      </c>
      <c r="I1428" s="55">
        <v>8</v>
      </c>
      <c r="J1428" s="46">
        <v>4.2569999999999997</v>
      </c>
      <c r="K1428" s="46">
        <v>3.8069999999999999</v>
      </c>
      <c r="L1428" s="46">
        <v>6.2</v>
      </c>
      <c r="M1428" s="46">
        <v>41.597000000000001</v>
      </c>
      <c r="N1428" s="46">
        <v>57.600999999999999</v>
      </c>
      <c r="O1428" s="47">
        <v>111.82033096926713</v>
      </c>
      <c r="P1428" s="47">
        <v>68.661290322580641</v>
      </c>
      <c r="Q1428" s="47">
        <v>72.215760143053075</v>
      </c>
      <c r="R1428" s="40" t="str">
        <f t="shared" si="22"/>
        <v>10.71.12_168</v>
      </c>
      <c r="S1428" s="40" t="str">
        <f>VLOOKUP(Таблица1[[#This Row],[ИД]],R$1:S$1136,2,FALSE)</f>
        <v>Рыба переработанная и консервированная, ракообразные и моллюски</v>
      </c>
      <c r="T1428" s="56" t="str">
        <f>VLOOKUP(Таблица1[[#This Row],[ОКЕИ]],'для единиц измирения'!$G$4:$H$1900,2,FALSE)</f>
        <v>тонн</v>
      </c>
      <c r="U1428" s="48" t="str">
        <f>LEFT(Таблица1[[#This Row],[ОКПД]],2)</f>
        <v>10</v>
      </c>
    </row>
    <row r="1429" spans="1:21" ht="30" hidden="1" x14ac:dyDescent="0.25">
      <c r="A1429" s="43">
        <v>45139</v>
      </c>
      <c r="B1429" s="37" t="s">
        <v>17</v>
      </c>
      <c r="C1429" s="49" t="s">
        <v>18</v>
      </c>
      <c r="D1429" s="49" t="s">
        <v>19</v>
      </c>
      <c r="E1429" s="37" t="s">
        <v>20</v>
      </c>
      <c r="F1429" s="50">
        <v>168</v>
      </c>
      <c r="G1429" s="49" t="s">
        <v>298</v>
      </c>
      <c r="H1429" s="49" t="s">
        <v>49</v>
      </c>
      <c r="I1429" s="51">
        <v>2</v>
      </c>
      <c r="J1429" s="52">
        <v>1.1000000000000001</v>
      </c>
      <c r="K1429" s="52">
        <v>1.03</v>
      </c>
      <c r="L1429" s="52">
        <v>0.61</v>
      </c>
      <c r="M1429" s="52">
        <v>8.73</v>
      </c>
      <c r="N1429" s="52">
        <v>9.5500000000000007</v>
      </c>
      <c r="O1429" s="53">
        <v>106.79611650485437</v>
      </c>
      <c r="P1429" s="53">
        <v>180.32786885245901</v>
      </c>
      <c r="Q1429" s="53">
        <v>91.413612565445021</v>
      </c>
      <c r="R1429" s="40" t="str">
        <f t="shared" si="22"/>
        <v>10.13.14.600_168</v>
      </c>
      <c r="S1429" s="37" t="str">
        <f>VLOOKUP(Таблица1[[#This Row],[ИД]],R$1:S$1136,2,FALSE)</f>
        <v>Продукция из рыбы свежая, охлажденная или мороженая</v>
      </c>
      <c r="T1429" s="57" t="str">
        <f>VLOOKUP(Таблица1[[#This Row],[ОКЕИ]],'для единиц измирения'!$G$4:$H$1900,2,FALSE)</f>
        <v>тонн</v>
      </c>
      <c r="U1429" s="54" t="str">
        <f>LEFT(Таблица1[[#This Row],[ОКПД]],2)</f>
        <v>10</v>
      </c>
    </row>
    <row r="1430" spans="1:21" ht="30" hidden="1" x14ac:dyDescent="0.25">
      <c r="A1430" s="42">
        <v>45139</v>
      </c>
      <c r="B1430" s="40" t="s">
        <v>17</v>
      </c>
      <c r="C1430" s="44" t="s">
        <v>18</v>
      </c>
      <c r="D1430" s="44" t="s">
        <v>19</v>
      </c>
      <c r="E1430" s="40" t="s">
        <v>20</v>
      </c>
      <c r="F1430" s="45">
        <v>168</v>
      </c>
      <c r="G1430" s="44" t="s">
        <v>298</v>
      </c>
      <c r="H1430" s="44" t="s">
        <v>71</v>
      </c>
      <c r="I1430" s="44">
        <v>3</v>
      </c>
      <c r="J1430" s="46">
        <v>26.4</v>
      </c>
      <c r="K1430" s="46">
        <v>23.54</v>
      </c>
      <c r="L1430" s="46">
        <v>26.52</v>
      </c>
      <c r="M1430" s="46">
        <v>49.94</v>
      </c>
      <c r="N1430" s="46">
        <v>49.5</v>
      </c>
      <c r="O1430" s="47">
        <v>112.14953271028037</v>
      </c>
      <c r="P1430" s="47">
        <v>99.547511312217196</v>
      </c>
      <c r="Q1430" s="47">
        <v>100.88888888888889</v>
      </c>
      <c r="R1430" s="40" t="str">
        <f t="shared" si="22"/>
        <v>10.20.13.120_168</v>
      </c>
      <c r="S1430" s="40" t="str">
        <f>VLOOKUP(Таблица1[[#This Row],[ИД]],R$1:S$1136,2,FALSE)</f>
        <v>Рыба мороженая</v>
      </c>
      <c r="T1430" s="56" t="str">
        <f>VLOOKUP(Таблица1[[#This Row],[ОКЕИ]],'для единиц измирения'!$G$4:$H$1900,2,FALSE)</f>
        <v>тонн</v>
      </c>
      <c r="U1430" s="48" t="str">
        <f>LEFT(Таблица1[[#This Row],[ОКПД]],2)</f>
        <v>10</v>
      </c>
    </row>
    <row r="1431" spans="1:21" ht="30" hidden="1" x14ac:dyDescent="0.25">
      <c r="A1431" s="43">
        <v>45139</v>
      </c>
      <c r="B1431" s="37" t="s">
        <v>17</v>
      </c>
      <c r="C1431" s="49" t="s">
        <v>18</v>
      </c>
      <c r="D1431" s="49" t="s">
        <v>19</v>
      </c>
      <c r="E1431" s="37" t="s">
        <v>20</v>
      </c>
      <c r="F1431" s="50">
        <v>168</v>
      </c>
      <c r="G1431" s="49" t="s">
        <v>298</v>
      </c>
      <c r="H1431" s="49" t="s">
        <v>99</v>
      </c>
      <c r="I1431" s="49">
        <v>1</v>
      </c>
      <c r="J1431" s="52">
        <v>7.0000000000000007E-2</v>
      </c>
      <c r="K1431" s="52">
        <v>0.1</v>
      </c>
      <c r="L1431" s="52">
        <v>0.05</v>
      </c>
      <c r="M1431" s="52">
        <v>0.84</v>
      </c>
      <c r="N1431" s="52">
        <v>0.8</v>
      </c>
      <c r="O1431" s="53">
        <v>70</v>
      </c>
      <c r="P1431" s="53">
        <v>140</v>
      </c>
      <c r="Q1431" s="53">
        <v>105</v>
      </c>
      <c r="R1431" s="40" t="str">
        <f t="shared" si="22"/>
        <v>10.20.23.130_168</v>
      </c>
      <c r="S1431" s="37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31" s="57" t="str">
        <f>VLOOKUP(Таблица1[[#This Row],[ОКЕИ]],'для единиц измирения'!$G$4:$H$1900,2,FALSE)</f>
        <v>тыс.полу-литров</v>
      </c>
      <c r="U1431" s="54" t="str">
        <f>LEFT(Таблица1[[#This Row],[ОКПД]],2)</f>
        <v>11</v>
      </c>
    </row>
    <row r="1432" spans="1:21" ht="30" hidden="1" x14ac:dyDescent="0.25">
      <c r="A1432" s="42">
        <v>45139</v>
      </c>
      <c r="B1432" s="40" t="s">
        <v>17</v>
      </c>
      <c r="C1432" s="44" t="s">
        <v>18</v>
      </c>
      <c r="D1432" s="44" t="s">
        <v>19</v>
      </c>
      <c r="E1432" s="40" t="s">
        <v>20</v>
      </c>
      <c r="F1432" s="45">
        <v>168</v>
      </c>
      <c r="G1432" s="44" t="s">
        <v>298</v>
      </c>
      <c r="H1432" s="44" t="s">
        <v>137</v>
      </c>
      <c r="I1432" s="44">
        <v>3</v>
      </c>
      <c r="J1432" s="46">
        <v>3.38</v>
      </c>
      <c r="K1432" s="46">
        <v>2.83</v>
      </c>
      <c r="L1432" s="46">
        <v>2.88</v>
      </c>
      <c r="M1432" s="46">
        <v>29.47</v>
      </c>
      <c r="N1432" s="46">
        <v>28.44</v>
      </c>
      <c r="O1432" s="47">
        <v>119.43462897526501</v>
      </c>
      <c r="P1432" s="47">
        <v>117.36111111111111</v>
      </c>
      <c r="Q1432" s="47">
        <v>103.62165963431787</v>
      </c>
      <c r="R1432" s="40" t="str">
        <f t="shared" si="22"/>
        <v>10.51.40.310_168</v>
      </c>
      <c r="S1432" s="40" t="str">
        <f>VLOOKUP(Таблица1[[#This Row],[ИД]],R$1:S$1136,2,FALSE)</f>
        <v>Сельдь соленая или в рассоле</v>
      </c>
      <c r="T1432" s="56" t="str">
        <f>VLOOKUP(Таблица1[[#This Row],[ОКЕИ]],'для единиц измирения'!$G$4:$H$1900,2,FALSE)</f>
        <v>тонн</v>
      </c>
      <c r="U1432" s="48" t="str">
        <f>LEFT(Таблица1[[#This Row],[ОКПД]],2)</f>
        <v>10</v>
      </c>
    </row>
    <row r="1433" spans="1:21" ht="30" hidden="1" x14ac:dyDescent="0.25">
      <c r="A1433" s="43">
        <v>45139</v>
      </c>
      <c r="B1433" s="37" t="s">
        <v>17</v>
      </c>
      <c r="C1433" s="49" t="s">
        <v>18</v>
      </c>
      <c r="D1433" s="49" t="s">
        <v>19</v>
      </c>
      <c r="E1433" s="37" t="s">
        <v>20</v>
      </c>
      <c r="F1433" s="50">
        <v>168</v>
      </c>
      <c r="G1433" s="49" t="s">
        <v>298</v>
      </c>
      <c r="H1433" s="49" t="s">
        <v>151</v>
      </c>
      <c r="I1433" s="49">
        <v>2</v>
      </c>
      <c r="J1433" s="52">
        <v>0.27</v>
      </c>
      <c r="K1433" s="52">
        <v>0.28999999999999998</v>
      </c>
      <c r="L1433" s="52">
        <v>0.34</v>
      </c>
      <c r="M1433" s="52">
        <v>2.88</v>
      </c>
      <c r="N1433" s="52">
        <v>3.56</v>
      </c>
      <c r="O1433" s="53">
        <v>93.103448275862064</v>
      </c>
      <c r="P1433" s="53">
        <v>79.411764705882348</v>
      </c>
      <c r="Q1433" s="53">
        <v>80.898876404494388</v>
      </c>
      <c r="R1433" s="40" t="str">
        <f t="shared" si="22"/>
        <v>10.51.52.150_168</v>
      </c>
      <c r="S1433" s="37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33" s="57" t="str">
        <f>VLOOKUP(Таблица1[[#This Row],[ОКЕИ]],'для единиц измирения'!$G$4:$H$1900,2,FALSE)</f>
        <v>Тысяча штук</v>
      </c>
      <c r="U1433" s="54" t="str">
        <f>LEFT(Таблица1[[#This Row],[ОКПД]],2)</f>
        <v>17</v>
      </c>
    </row>
    <row r="1434" spans="1:21" ht="30" hidden="1" x14ac:dyDescent="0.25">
      <c r="A1434" s="42">
        <v>45139</v>
      </c>
      <c r="B1434" s="40" t="s">
        <v>17</v>
      </c>
      <c r="C1434" s="44" t="s">
        <v>18</v>
      </c>
      <c r="D1434" s="44" t="s">
        <v>19</v>
      </c>
      <c r="E1434" s="40" t="s">
        <v>20</v>
      </c>
      <c r="F1434" s="45">
        <v>168</v>
      </c>
      <c r="G1434" s="44" t="s">
        <v>298</v>
      </c>
      <c r="H1434" s="44" t="s">
        <v>68</v>
      </c>
      <c r="I1434" s="55">
        <v>7</v>
      </c>
      <c r="J1434" s="46">
        <v>344.32100000000003</v>
      </c>
      <c r="K1434" s="46">
        <v>327.50799999999998</v>
      </c>
      <c r="L1434" s="46">
        <v>871.35699999999997</v>
      </c>
      <c r="M1434" s="46">
        <v>681.13900000000001</v>
      </c>
      <c r="N1434" s="46">
        <v>2710.422</v>
      </c>
      <c r="O1434" s="47">
        <v>105.13361505673144</v>
      </c>
      <c r="P1434" s="47">
        <v>39.515491354289921</v>
      </c>
      <c r="Q1434" s="47">
        <v>25.130367153159177</v>
      </c>
      <c r="R1434" s="40" t="str">
        <f t="shared" si="22"/>
        <v>10.20.13_168</v>
      </c>
      <c r="S1434" s="40" t="str">
        <f>VLOOKUP(Таблица1[[#This Row],[ИД]],R$1:S$1136,2,FALSE)</f>
        <v>Бланки из бумаги или картона</v>
      </c>
      <c r="T1434" s="56" t="str">
        <f>VLOOKUP(Таблица1[[#This Row],[ОКЕИ]],'для единиц измирения'!$G$4:$H$1900,2,FALSE)</f>
        <v>Тысяча штук</v>
      </c>
      <c r="U1434" s="48" t="str">
        <f>LEFT(Таблица1[[#This Row],[ОКПД]],2)</f>
        <v>17</v>
      </c>
    </row>
    <row r="1435" spans="1:21" ht="30" hidden="1" x14ac:dyDescent="0.25">
      <c r="A1435" s="43">
        <v>45139</v>
      </c>
      <c r="B1435" s="37" t="s">
        <v>17</v>
      </c>
      <c r="C1435" s="49" t="s">
        <v>18</v>
      </c>
      <c r="D1435" s="49" t="s">
        <v>19</v>
      </c>
      <c r="E1435" s="37" t="s">
        <v>20</v>
      </c>
      <c r="F1435" s="50">
        <v>384</v>
      </c>
      <c r="G1435" s="49" t="s">
        <v>298</v>
      </c>
      <c r="H1435" s="49" t="s">
        <v>355</v>
      </c>
      <c r="I1435" s="49">
        <v>3</v>
      </c>
      <c r="J1435" s="52">
        <v>578.9</v>
      </c>
      <c r="K1435" s="52">
        <v>259.89999999999998</v>
      </c>
      <c r="L1435" s="52">
        <v>423.9</v>
      </c>
      <c r="M1435" s="52">
        <v>1767</v>
      </c>
      <c r="N1435" s="52">
        <v>2199.6999999999998</v>
      </c>
      <c r="O1435" s="53">
        <v>222.73951519815313</v>
      </c>
      <c r="P1435" s="53">
        <v>136.5652276480302</v>
      </c>
      <c r="Q1435" s="53">
        <v>80.329135791244255</v>
      </c>
      <c r="R1435" s="40" t="str">
        <f t="shared" si="22"/>
        <v>17.23.1_384</v>
      </c>
      <c r="S1435" s="37" t="str">
        <f>VLOOKUP(Таблица1[[#This Row],[ИД]],R$1:S$1136,2,FALSE)</f>
        <v>Рыба сушеная</v>
      </c>
      <c r="T1435" s="57" t="str">
        <f>VLOOKUP(Таблица1[[#This Row],[ОКЕИ]],'для единиц измирения'!$G$4:$H$1900,2,FALSE)</f>
        <v>тонн</v>
      </c>
      <c r="U1435" s="54" t="str">
        <f>LEFT(Таблица1[[#This Row],[ОКПД]],2)</f>
        <v>10</v>
      </c>
    </row>
    <row r="1436" spans="1:21" ht="30" hidden="1" x14ac:dyDescent="0.25">
      <c r="A1436" s="42">
        <v>45139</v>
      </c>
      <c r="B1436" s="40" t="s">
        <v>17</v>
      </c>
      <c r="C1436" s="44" t="s">
        <v>18</v>
      </c>
      <c r="D1436" s="44" t="s">
        <v>19</v>
      </c>
      <c r="E1436" s="40" t="s">
        <v>20</v>
      </c>
      <c r="F1436" s="45">
        <v>798</v>
      </c>
      <c r="G1436" s="44" t="s">
        <v>298</v>
      </c>
      <c r="H1436" s="44" t="s">
        <v>354</v>
      </c>
      <c r="I1436" s="44">
        <v>3</v>
      </c>
      <c r="J1436" s="46">
        <v>72.897999999999996</v>
      </c>
      <c r="K1436" s="46">
        <v>11.625999999999999</v>
      </c>
      <c r="L1436" s="46">
        <v>16.053000000000001</v>
      </c>
      <c r="M1436" s="46">
        <v>96.52</v>
      </c>
      <c r="N1436" s="46">
        <v>74.643000000000001</v>
      </c>
      <c r="O1436" s="47">
        <v>627.02563220368143</v>
      </c>
      <c r="P1436" s="47">
        <v>454.10826636765711</v>
      </c>
      <c r="Q1436" s="47">
        <v>129.30884342805086</v>
      </c>
      <c r="R1436" s="40" t="str">
        <f t="shared" si="22"/>
        <v>17.23.13.140_798</v>
      </c>
      <c r="S1436" s="40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36" s="56" t="str">
        <f>VLOOKUP(Таблица1[[#This Row],[ОКЕИ]],'для единиц измирения'!$G$4:$H$1900,2,FALSE)</f>
        <v>тыс.усл. банок</v>
      </c>
      <c r="U1436" s="48" t="str">
        <f>LEFT(Таблица1[[#This Row],[ОКПД]],2)</f>
        <v>10</v>
      </c>
    </row>
    <row r="1437" spans="1:21" ht="30" hidden="1" x14ac:dyDescent="0.25">
      <c r="A1437" s="43">
        <v>45139</v>
      </c>
      <c r="B1437" s="37" t="s">
        <v>17</v>
      </c>
      <c r="C1437" s="49" t="s">
        <v>18</v>
      </c>
      <c r="D1437" s="49" t="s">
        <v>19</v>
      </c>
      <c r="E1437" s="37" t="s">
        <v>20</v>
      </c>
      <c r="F1437" s="50">
        <v>168</v>
      </c>
      <c r="G1437" s="49" t="s">
        <v>298</v>
      </c>
      <c r="H1437" s="49" t="s">
        <v>324</v>
      </c>
      <c r="I1437" s="49">
        <v>1</v>
      </c>
      <c r="J1437" s="52">
        <v>6.8000000000000005E-2</v>
      </c>
      <c r="K1437" s="52"/>
      <c r="L1437" s="52">
        <v>3.2000000000000001E-2</v>
      </c>
      <c r="M1437" s="52">
        <v>0.214</v>
      </c>
      <c r="N1437" s="52">
        <v>0.255</v>
      </c>
      <c r="O1437" s="53"/>
      <c r="P1437" s="53">
        <v>212.5</v>
      </c>
      <c r="Q1437" s="53">
        <v>83.921568627450981</v>
      </c>
      <c r="R1437" s="40" t="str">
        <f t="shared" si="22"/>
        <v>10.20.22.110_168</v>
      </c>
      <c r="S1437" s="37" t="str">
        <f>VLOOKUP(Таблица1[[#This Row],[ИД]],R$1:S$1136,2,FALSE)</f>
        <v>Суда прогулочные и спортивные</v>
      </c>
      <c r="T1437" s="57" t="str">
        <f>VLOOKUP(Таблица1[[#This Row],[ОКЕИ]],'для единиц измирения'!$G$4:$H$1900,2,FALSE)</f>
        <v>штук</v>
      </c>
      <c r="U1437" s="54" t="str">
        <f>LEFT(Таблица1[[#This Row],[ОКПД]],2)</f>
        <v>30</v>
      </c>
    </row>
    <row r="1438" spans="1:21" ht="30" hidden="1" x14ac:dyDescent="0.25">
      <c r="A1438" s="42">
        <v>45139</v>
      </c>
      <c r="B1438" s="40" t="s">
        <v>17</v>
      </c>
      <c r="C1438" s="44" t="s">
        <v>18</v>
      </c>
      <c r="D1438" s="44" t="s">
        <v>19</v>
      </c>
      <c r="E1438" s="40" t="s">
        <v>20</v>
      </c>
      <c r="F1438" s="45">
        <v>882</v>
      </c>
      <c r="G1438" s="44" t="s">
        <v>298</v>
      </c>
      <c r="H1438" s="44" t="s">
        <v>326</v>
      </c>
      <c r="I1438" s="44"/>
      <c r="J1438" s="46"/>
      <c r="K1438" s="46"/>
      <c r="L1438" s="46" t="s">
        <v>9680</v>
      </c>
      <c r="M1438" s="46">
        <v>0.44</v>
      </c>
      <c r="N1438" s="46" t="s">
        <v>9680</v>
      </c>
      <c r="O1438" s="47"/>
      <c r="P1438" s="47" t="s">
        <v>9680</v>
      </c>
      <c r="Q1438" s="47" t="s">
        <v>9680</v>
      </c>
      <c r="R1438" s="40" t="str">
        <f t="shared" si="22"/>
        <v>10.20.25.113_882</v>
      </c>
      <c r="S1438" s="40" t="str">
        <f>VLOOKUP(Таблица1[[#This Row],[ИД]],R$1:S$1136,2,FALSE)</f>
        <v>Икра лососевых рыб</v>
      </c>
      <c r="T1438" s="56" t="str">
        <f>VLOOKUP(Таблица1[[#This Row],[ОКЕИ]],'для единиц измирения'!$G$4:$H$1900,2,FALSE)</f>
        <v>тонн</v>
      </c>
      <c r="U1438" s="48" t="str">
        <f>LEFT(Таблица1[[#This Row],[ОКПД]],2)</f>
        <v>10</v>
      </c>
    </row>
    <row r="1439" spans="1:21" ht="30" hidden="1" x14ac:dyDescent="0.25">
      <c r="A1439" s="43">
        <v>45139</v>
      </c>
      <c r="B1439" s="37" t="s">
        <v>17</v>
      </c>
      <c r="C1439" s="49" t="s">
        <v>18</v>
      </c>
      <c r="D1439" s="49" t="s">
        <v>19</v>
      </c>
      <c r="E1439" s="37" t="s">
        <v>20</v>
      </c>
      <c r="F1439" s="50">
        <v>114</v>
      </c>
      <c r="G1439" s="49" t="s">
        <v>298</v>
      </c>
      <c r="H1439" s="49" t="s">
        <v>9676</v>
      </c>
      <c r="I1439" s="51">
        <v>1</v>
      </c>
      <c r="J1439" s="52">
        <v>0.27800000000000002</v>
      </c>
      <c r="K1439" s="52">
        <v>2E-3</v>
      </c>
      <c r="L1439" s="52" t="s">
        <v>9680</v>
      </c>
      <c r="M1439" s="52">
        <v>0.57999999999999996</v>
      </c>
      <c r="N1439" s="52">
        <v>0</v>
      </c>
      <c r="O1439" s="53">
        <v>13900</v>
      </c>
      <c r="P1439" s="53" t="s">
        <v>9680</v>
      </c>
      <c r="Q1439" s="53">
        <v>0</v>
      </c>
      <c r="R1439" s="40" t="str">
        <f t="shared" si="22"/>
        <v>08.12.11.130_114</v>
      </c>
      <c r="S1439" s="37" t="e">
        <f>VLOOKUP(Таблица1[[#This Row],[ИД]],R$1:S$1136,2,FALSE)</f>
        <v>#N/A</v>
      </c>
      <c r="T1439" s="57" t="str">
        <f>VLOOKUP(Таблица1[[#This Row],[ОКЕИ]],'для единиц измирения'!$G$4:$H$1900,2,FALSE)</f>
        <v>тонн</v>
      </c>
      <c r="U1439" s="54" t="str">
        <f>LEFT(Таблица1[[#This Row],[ОКПД]],2)</f>
        <v>10</v>
      </c>
    </row>
    <row r="1440" spans="1:21" ht="30" hidden="1" x14ac:dyDescent="0.25">
      <c r="A1440" s="42">
        <v>45139</v>
      </c>
      <c r="B1440" s="40" t="s">
        <v>17</v>
      </c>
      <c r="C1440" s="44" t="s">
        <v>18</v>
      </c>
      <c r="D1440" s="44" t="s">
        <v>19</v>
      </c>
      <c r="E1440" s="40" t="s">
        <v>20</v>
      </c>
      <c r="F1440" s="45">
        <v>168</v>
      </c>
      <c r="G1440" s="44" t="s">
        <v>298</v>
      </c>
      <c r="H1440" s="44" t="s">
        <v>40</v>
      </c>
      <c r="I1440" s="55">
        <v>2</v>
      </c>
      <c r="J1440" s="46">
        <v>3.37</v>
      </c>
      <c r="K1440" s="46">
        <v>3.16</v>
      </c>
      <c r="L1440" s="46">
        <v>1.72</v>
      </c>
      <c r="M1440" s="46">
        <v>35.380000000000003</v>
      </c>
      <c r="N1440" s="46">
        <v>35.049999999999997</v>
      </c>
      <c r="O1440" s="47">
        <v>106.64556962025317</v>
      </c>
      <c r="P1440" s="47">
        <v>195.93023255813952</v>
      </c>
      <c r="Q1440" s="47">
        <v>100.94151212553496</v>
      </c>
      <c r="R1440" s="40" t="str">
        <f t="shared" si="22"/>
        <v>10.13.14.002.АГ_168</v>
      </c>
      <c r="S1440" s="40" t="str">
        <f>VLOOKUP(Таблица1[[#This Row],[ИД]],R$1:S$1136,2,FALSE)</f>
        <v>Плодоовощные консервы</v>
      </c>
      <c r="T1440" s="56" t="str">
        <f>VLOOKUP(Таблица1[[#This Row],[ОКЕИ]],'для единиц измирения'!$G$4:$H$1900,2,FALSE)</f>
        <v>тыс.усл. банок</v>
      </c>
      <c r="U1440" s="48" t="str">
        <f>LEFT(Таблица1[[#This Row],[ОКПД]],2)</f>
        <v>10</v>
      </c>
    </row>
    <row r="1441" spans="1:21" ht="30" hidden="1" x14ac:dyDescent="0.25">
      <c r="A1441" s="43">
        <v>45139</v>
      </c>
      <c r="B1441" s="37" t="s">
        <v>17</v>
      </c>
      <c r="C1441" s="49" t="s">
        <v>18</v>
      </c>
      <c r="D1441" s="49" t="s">
        <v>19</v>
      </c>
      <c r="E1441" s="37" t="s">
        <v>20</v>
      </c>
      <c r="F1441" s="50">
        <v>114</v>
      </c>
      <c r="G1441" s="49" t="s">
        <v>298</v>
      </c>
      <c r="H1441" s="49" t="s">
        <v>407</v>
      </c>
      <c r="I1441" s="49">
        <v>1</v>
      </c>
      <c r="J1441" s="52">
        <v>1.0999999999999999E-2</v>
      </c>
      <c r="K1441" s="52"/>
      <c r="L1441" s="52" t="s">
        <v>9680</v>
      </c>
      <c r="M1441" s="52">
        <v>1.0999999999999999E-2</v>
      </c>
      <c r="N1441" s="52">
        <v>1E-3</v>
      </c>
      <c r="O1441" s="53"/>
      <c r="P1441" s="53" t="s">
        <v>9680</v>
      </c>
      <c r="Q1441" s="53">
        <v>1100</v>
      </c>
      <c r="R1441" s="40" t="str">
        <f t="shared" si="22"/>
        <v>23.61.12_114</v>
      </c>
      <c r="S1441" s="37" t="str">
        <f>VLOOKUP(Таблица1[[#This Row],[ИД]],R$1:S$1300,2,FALSE)</f>
        <v>Моллюски мороженые, сушеные, соленые или в рассоле, копченые</v>
      </c>
      <c r="T1441" s="57" t="str">
        <f>VLOOKUP(Таблица1[[#This Row],[ОКЕИ]],'для единиц измирения'!$G$4:$H$1900,2,FALSE)</f>
        <v>тонн</v>
      </c>
      <c r="U1441" s="54" t="str">
        <f>LEFT(Таблица1[[#This Row],[ОКПД]],2)</f>
        <v>10</v>
      </c>
    </row>
    <row r="1442" spans="1:21" ht="30" hidden="1" x14ac:dyDescent="0.25">
      <c r="A1442" s="42">
        <v>45139</v>
      </c>
      <c r="B1442" s="40" t="s">
        <v>17</v>
      </c>
      <c r="C1442" s="44" t="s">
        <v>18</v>
      </c>
      <c r="D1442" s="44" t="s">
        <v>19</v>
      </c>
      <c r="E1442" s="40" t="s">
        <v>20</v>
      </c>
      <c r="F1442" s="45">
        <v>384</v>
      </c>
      <c r="G1442" s="44" t="s">
        <v>298</v>
      </c>
      <c r="H1442" s="44" t="s">
        <v>343</v>
      </c>
      <c r="I1442" s="44">
        <v>1</v>
      </c>
      <c r="J1442" s="46">
        <v>148</v>
      </c>
      <c r="K1442" s="46"/>
      <c r="L1442" s="46">
        <v>148</v>
      </c>
      <c r="M1442" s="46">
        <v>410</v>
      </c>
      <c r="N1442" s="46">
        <v>410</v>
      </c>
      <c r="O1442" s="47"/>
      <c r="P1442" s="47">
        <v>100</v>
      </c>
      <c r="Q1442" s="47">
        <v>100</v>
      </c>
      <c r="R1442" s="40" t="str">
        <f t="shared" si="22"/>
        <v>31.02.10_384</v>
      </c>
      <c r="S1442" s="40" t="str">
        <f>VLOOKUP(Таблица1[[#This Row],[ИД]],R$1:S$1136,2,FALSE)</f>
        <v>Мебель кухонная</v>
      </c>
      <c r="T1442" s="56" t="str">
        <f>VLOOKUP(Таблица1[[#This Row],[ОКЕИ]],'для единиц измирения'!$G$4:$H$1900,2,FALSE)</f>
        <v>тыс.руб</v>
      </c>
      <c r="U1442" s="48" t="str">
        <f>LEFT(Таблица1[[#This Row],[ОКПД]],2)</f>
        <v>31</v>
      </c>
    </row>
    <row r="1443" spans="1:21" ht="30" hidden="1" x14ac:dyDescent="0.25">
      <c r="A1443" s="43">
        <v>45139</v>
      </c>
      <c r="B1443" s="37" t="s">
        <v>17</v>
      </c>
      <c r="C1443" s="49" t="s">
        <v>18</v>
      </c>
      <c r="D1443" s="49" t="s">
        <v>19</v>
      </c>
      <c r="E1443" s="37" t="s">
        <v>20</v>
      </c>
      <c r="F1443" s="50">
        <v>384</v>
      </c>
      <c r="G1443" s="49" t="s">
        <v>298</v>
      </c>
      <c r="H1443" s="49" t="s">
        <v>364</v>
      </c>
      <c r="I1443" s="49"/>
      <c r="J1443" s="52"/>
      <c r="K1443" s="52"/>
      <c r="L1443" s="52" t="s">
        <v>9680</v>
      </c>
      <c r="M1443" s="52"/>
      <c r="N1443" s="52">
        <v>17219</v>
      </c>
      <c r="O1443" s="53"/>
      <c r="P1443" s="53" t="s">
        <v>9680</v>
      </c>
      <c r="Q1443" s="53">
        <v>0</v>
      </c>
      <c r="R1443" s="40" t="str">
        <f t="shared" si="22"/>
        <v>31.09.12.130_384</v>
      </c>
      <c r="S1443" s="37" t="str">
        <f>VLOOKUP(Таблица1[[#This Row],[ИД]],R$1:S$1136,2,FALSE)</f>
        <v>Консервы рыбные в масле</v>
      </c>
      <c r="T1443" s="57" t="str">
        <f>VLOOKUP(Таблица1[[#This Row],[ОКЕИ]],'для единиц измирения'!$G$4:$H$1900,2,FALSE)</f>
        <v>тыс.усл. банок</v>
      </c>
      <c r="U1443" s="54" t="str">
        <f>LEFT(Таблица1[[#This Row],[ОКПД]],2)</f>
        <v>10</v>
      </c>
    </row>
    <row r="1444" spans="1:21" ht="30" hidden="1" x14ac:dyDescent="0.25">
      <c r="A1444" s="42">
        <v>45139</v>
      </c>
      <c r="B1444" s="40" t="s">
        <v>17</v>
      </c>
      <c r="C1444" s="44" t="s">
        <v>18</v>
      </c>
      <c r="D1444" s="44" t="s">
        <v>19</v>
      </c>
      <c r="E1444" s="40" t="s">
        <v>20</v>
      </c>
      <c r="F1444" s="45">
        <v>796</v>
      </c>
      <c r="G1444" s="44" t="s">
        <v>298</v>
      </c>
      <c r="H1444" s="44" t="s">
        <v>345</v>
      </c>
      <c r="I1444" s="55">
        <v>1</v>
      </c>
      <c r="J1444" s="46">
        <v>3</v>
      </c>
      <c r="K1444" s="46"/>
      <c r="L1444" s="46">
        <v>3</v>
      </c>
      <c r="M1444" s="46">
        <v>7</v>
      </c>
      <c r="N1444" s="46">
        <v>7</v>
      </c>
      <c r="O1444" s="47"/>
      <c r="P1444" s="47">
        <v>100</v>
      </c>
      <c r="Q1444" s="47">
        <v>100</v>
      </c>
      <c r="R1444" s="40" t="str">
        <f t="shared" si="22"/>
        <v>31.09.12.121_796</v>
      </c>
      <c r="S1444" s="40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444" s="56" t="str">
        <f>VLOOKUP(Таблица1[[#This Row],[ОКЕИ]],'для единиц измирения'!$G$4:$H$1900,2,FALSE)</f>
        <v>тонн</v>
      </c>
      <c r="U1444" s="48" t="str">
        <f>LEFT(Таблица1[[#This Row],[ОКПД]],2)</f>
        <v>10</v>
      </c>
    </row>
    <row r="1445" spans="1:21" ht="30" hidden="1" x14ac:dyDescent="0.25">
      <c r="A1445" s="43">
        <v>45139</v>
      </c>
      <c r="B1445" s="37" t="s">
        <v>17</v>
      </c>
      <c r="C1445" s="49" t="s">
        <v>18</v>
      </c>
      <c r="D1445" s="49" t="s">
        <v>19</v>
      </c>
      <c r="E1445" s="37" t="s">
        <v>20</v>
      </c>
      <c r="F1445" s="50">
        <v>796</v>
      </c>
      <c r="G1445" s="49" t="s">
        <v>298</v>
      </c>
      <c r="H1445" s="49" t="s">
        <v>259</v>
      </c>
      <c r="I1445" s="49"/>
      <c r="J1445" s="52"/>
      <c r="K1445" s="52"/>
      <c r="L1445" s="52" t="s">
        <v>9680</v>
      </c>
      <c r="M1445" s="52">
        <v>6</v>
      </c>
      <c r="N1445" s="52">
        <v>6</v>
      </c>
      <c r="O1445" s="53"/>
      <c r="P1445" s="53" t="s">
        <v>9680</v>
      </c>
      <c r="Q1445" s="53">
        <v>100</v>
      </c>
      <c r="R1445" s="40" t="str">
        <f t="shared" si="22"/>
        <v>31.09.12.123_796</v>
      </c>
      <c r="S1445" s="37" t="str">
        <f>VLOOKUP(Таблица1[[#This Row],[ИД]],R$1:S$1136,2,FALSE)</f>
        <v>Консервы рыбные в масле</v>
      </c>
      <c r="T1445" s="57" t="str">
        <f>VLOOKUP(Таблица1[[#This Row],[ОКЕИ]],'для единиц измирения'!$G$4:$H$1900,2,FALSE)</f>
        <v>тонн</v>
      </c>
      <c r="U1445" s="54" t="str">
        <f>LEFT(Таблица1[[#This Row],[ОКПД]],2)</f>
        <v>10</v>
      </c>
    </row>
    <row r="1446" spans="1:21" ht="30" hidden="1" x14ac:dyDescent="0.25">
      <c r="A1446" s="42">
        <v>45139</v>
      </c>
      <c r="B1446" s="40" t="s">
        <v>17</v>
      </c>
      <c r="C1446" s="44" t="s">
        <v>18</v>
      </c>
      <c r="D1446" s="44" t="s">
        <v>19</v>
      </c>
      <c r="E1446" s="40" t="s">
        <v>20</v>
      </c>
      <c r="F1446" s="45">
        <v>882</v>
      </c>
      <c r="G1446" s="44" t="s">
        <v>298</v>
      </c>
      <c r="H1446" s="44" t="s">
        <v>318</v>
      </c>
      <c r="I1446" s="44">
        <v>1</v>
      </c>
      <c r="J1446" s="46">
        <v>1.1599999999999999</v>
      </c>
      <c r="K1446" s="46">
        <v>0.87</v>
      </c>
      <c r="L1446" s="46">
        <v>0.98</v>
      </c>
      <c r="M1446" s="46">
        <v>5.05</v>
      </c>
      <c r="N1446" s="46">
        <v>11.09</v>
      </c>
      <c r="O1446" s="47">
        <v>133.33333333333334</v>
      </c>
      <c r="P1446" s="47">
        <v>118.36734693877551</v>
      </c>
      <c r="Q1446" s="47">
        <v>45.536519386834989</v>
      </c>
      <c r="R1446" s="40" t="str">
        <f t="shared" si="22"/>
        <v>10.13.15.120_882</v>
      </c>
      <c r="S1446" s="40" t="e">
        <f>VLOOKUP(Таблица1[[#This Row],[ИД]],R$1:S$1136,2,FALSE)</f>
        <v>#N/A</v>
      </c>
      <c r="T1446" s="56" t="str">
        <f>VLOOKUP(Таблица1[[#This Row],[ОКЕИ]],'для единиц измирения'!$G$4:$H$1900,2,FALSE)</f>
        <v>тыс.м3</v>
      </c>
      <c r="U1446" s="48" t="str">
        <f>LEFT(Таблица1[[#This Row],[ОКПД]],2)</f>
        <v>23</v>
      </c>
    </row>
    <row r="1447" spans="1:21" ht="30" hidden="1" x14ac:dyDescent="0.25">
      <c r="A1447" s="43">
        <v>45139</v>
      </c>
      <c r="B1447" s="37" t="s">
        <v>17</v>
      </c>
      <c r="C1447" s="49" t="s">
        <v>18</v>
      </c>
      <c r="D1447" s="49" t="s">
        <v>19</v>
      </c>
      <c r="E1447" s="37" t="s">
        <v>20</v>
      </c>
      <c r="F1447" s="50">
        <v>168</v>
      </c>
      <c r="G1447" s="49" t="s">
        <v>298</v>
      </c>
      <c r="H1447" s="49" t="s">
        <v>192</v>
      </c>
      <c r="I1447" s="51">
        <v>3</v>
      </c>
      <c r="J1447" s="52">
        <v>1</v>
      </c>
      <c r="K1447" s="52">
        <v>0.57999999999999996</v>
      </c>
      <c r="L1447" s="52">
        <v>1.06</v>
      </c>
      <c r="M1447" s="52">
        <v>8.64</v>
      </c>
      <c r="N1447" s="52">
        <v>6.92</v>
      </c>
      <c r="O1447" s="53">
        <v>172.41379310344828</v>
      </c>
      <c r="P1447" s="53">
        <v>94.339622641509436</v>
      </c>
      <c r="Q1447" s="53">
        <v>124.85549132947978</v>
      </c>
      <c r="R1447" s="40" t="str">
        <f t="shared" si="22"/>
        <v>10.72.12_168</v>
      </c>
      <c r="S1447" s="37" t="str">
        <f>VLOOKUP(Таблица1[[#This Row],[ИД]],R$1:S$1136,2,FALSE)</f>
        <v>Филе морской рыбы мороженое</v>
      </c>
      <c r="T1447" s="57" t="str">
        <f>VLOOKUP(Таблица1[[#This Row],[ОКЕИ]],'для единиц измирения'!$G$4:$H$1900,2,FALSE)</f>
        <v>тонн</v>
      </c>
      <c r="U1447" s="54" t="str">
        <f>LEFT(Таблица1[[#This Row],[ОКПД]],2)</f>
        <v>10</v>
      </c>
    </row>
    <row r="1448" spans="1:21" ht="30" hidden="1" x14ac:dyDescent="0.25">
      <c r="A1448" s="42">
        <v>45139</v>
      </c>
      <c r="B1448" s="40" t="s">
        <v>17</v>
      </c>
      <c r="C1448" s="44" t="s">
        <v>18</v>
      </c>
      <c r="D1448" s="44" t="s">
        <v>19</v>
      </c>
      <c r="E1448" s="40" t="s">
        <v>20</v>
      </c>
      <c r="F1448" s="45">
        <v>168</v>
      </c>
      <c r="G1448" s="44" t="s">
        <v>298</v>
      </c>
      <c r="H1448" s="44" t="s">
        <v>91</v>
      </c>
      <c r="I1448" s="55">
        <v>2</v>
      </c>
      <c r="J1448" s="46">
        <v>7.9000000000000001E-2</v>
      </c>
      <c r="K1448" s="46">
        <v>5.0999999999999997E-2</v>
      </c>
      <c r="L1448" s="46">
        <v>1.6E-2</v>
      </c>
      <c r="M1448" s="46">
        <v>1.2290000000000001</v>
      </c>
      <c r="N1448" s="46">
        <v>0.29499999999999998</v>
      </c>
      <c r="O1448" s="47">
        <v>154.90196078431373</v>
      </c>
      <c r="P1448" s="47">
        <v>493.75</v>
      </c>
      <c r="Q1448" s="47">
        <v>416.61016949152543</v>
      </c>
      <c r="R1448" s="40" t="str">
        <f t="shared" si="22"/>
        <v>10.20.23.112_168</v>
      </c>
      <c r="S1448" s="40" t="str">
        <f>VLOOKUP(Таблица1[[#This Row],[ИД]],R$1:S$1136,2,FALSE)</f>
        <v>Кровати деревянные для взрослых</v>
      </c>
      <c r="T1448" s="56" t="str">
        <f>VLOOKUP(Таблица1[[#This Row],[ОКЕИ]],'для единиц измирения'!$G$4:$H$1900,2,FALSE)</f>
        <v>штук</v>
      </c>
      <c r="U1448" s="48" t="str">
        <f>LEFT(Таблица1[[#This Row],[ОКПД]],2)</f>
        <v>31</v>
      </c>
    </row>
    <row r="1449" spans="1:21" ht="30" hidden="1" x14ac:dyDescent="0.25">
      <c r="A1449" s="43">
        <v>45139</v>
      </c>
      <c r="B1449" s="37" t="s">
        <v>17</v>
      </c>
      <c r="C1449" s="49" t="s">
        <v>18</v>
      </c>
      <c r="D1449" s="49" t="s">
        <v>19</v>
      </c>
      <c r="E1449" s="37" t="s">
        <v>20</v>
      </c>
      <c r="F1449" s="50">
        <v>234</v>
      </c>
      <c r="G1449" s="49" t="s">
        <v>298</v>
      </c>
      <c r="H1449" s="49" t="s">
        <v>294</v>
      </c>
      <c r="I1449" s="49">
        <v>1</v>
      </c>
      <c r="J1449" s="52">
        <v>0.192</v>
      </c>
      <c r="K1449" s="52">
        <v>0.14499999999999999</v>
      </c>
      <c r="L1449" s="52">
        <v>0.20499999999999999</v>
      </c>
      <c r="M1449" s="52">
        <v>3.9550000000000001</v>
      </c>
      <c r="N1449" s="52">
        <v>4.5890000000000004</v>
      </c>
      <c r="O1449" s="53">
        <v>132.41379310344828</v>
      </c>
      <c r="P1449" s="53">
        <v>93.658536585365852</v>
      </c>
      <c r="Q1449" s="53">
        <v>86.184353889736329</v>
      </c>
      <c r="R1449" s="40" t="str">
        <f t="shared" si="22"/>
        <v>35.30.11.130_234</v>
      </c>
      <c r="S1449" s="37" t="str">
        <f>VLOOKUP(Таблица1[[#This Row],[ИД]],R$1:S$1136,2,FALSE)</f>
        <v xml:space="preserve">Продукты готовые из рыбы прочие, не включенные в другие группировки </v>
      </c>
      <c r="T1449" s="57" t="str">
        <f>VLOOKUP(Таблица1[[#This Row],[ОКЕИ]],'для единиц измирения'!$G$4:$H$1900,2,FALSE)</f>
        <v>тонн</v>
      </c>
      <c r="U1449" s="54" t="str">
        <f>LEFT(Таблица1[[#This Row],[ОКПД]],2)</f>
        <v>10</v>
      </c>
    </row>
    <row r="1450" spans="1:21" ht="30" hidden="1" x14ac:dyDescent="0.25">
      <c r="A1450" s="42">
        <v>45139</v>
      </c>
      <c r="B1450" s="40" t="s">
        <v>17</v>
      </c>
      <c r="C1450" s="44" t="s">
        <v>18</v>
      </c>
      <c r="D1450" s="44" t="s">
        <v>19</v>
      </c>
      <c r="E1450" s="40" t="s">
        <v>20</v>
      </c>
      <c r="F1450" s="45">
        <v>247</v>
      </c>
      <c r="G1450" s="44" t="s">
        <v>298</v>
      </c>
      <c r="H1450" s="44" t="s">
        <v>275</v>
      </c>
      <c r="I1450" s="44">
        <v>2</v>
      </c>
      <c r="J1450" s="46">
        <v>0.46899999999999997</v>
      </c>
      <c r="K1450" s="46">
        <v>0.35199999999999998</v>
      </c>
      <c r="L1450" s="46">
        <v>0.26900000000000002</v>
      </c>
      <c r="M1450" s="46">
        <v>1.9570000000000001</v>
      </c>
      <c r="N1450" s="46">
        <v>2.09</v>
      </c>
      <c r="O1450" s="47">
        <v>133.23863636363637</v>
      </c>
      <c r="P1450" s="47">
        <v>174.34944237918216</v>
      </c>
      <c r="Q1450" s="47">
        <v>93.63636363636364</v>
      </c>
      <c r="R1450" s="40" t="str">
        <f t="shared" si="22"/>
        <v>35.11.10.140_247</v>
      </c>
      <c r="S1450" s="40" t="str">
        <f>VLOOKUP(Таблица1[[#This Row],[ИД]],R$1:S$1136,2,FALSE)</f>
        <v>Кровати деревянные</v>
      </c>
      <c r="T1450" s="56" t="str">
        <f>VLOOKUP(Таблица1[[#This Row],[ОКЕИ]],'для единиц измирения'!$G$4:$H$1900,2,FALSE)</f>
        <v>штук</v>
      </c>
      <c r="U1450" s="48" t="str">
        <f>LEFT(Таблица1[[#This Row],[ОКПД]],2)</f>
        <v>31</v>
      </c>
    </row>
    <row r="1451" spans="1:21" ht="30" hidden="1" x14ac:dyDescent="0.25">
      <c r="A1451" s="43">
        <v>45139</v>
      </c>
      <c r="B1451" s="37" t="s">
        <v>17</v>
      </c>
      <c r="C1451" s="49" t="s">
        <v>18</v>
      </c>
      <c r="D1451" s="49" t="s">
        <v>19</v>
      </c>
      <c r="E1451" s="37" t="s">
        <v>20</v>
      </c>
      <c r="F1451" s="50">
        <v>159</v>
      </c>
      <c r="G1451" s="49" t="s">
        <v>298</v>
      </c>
      <c r="H1451" s="49" t="s">
        <v>305</v>
      </c>
      <c r="I1451" s="51">
        <v>1</v>
      </c>
      <c r="J1451" s="52">
        <v>2.431</v>
      </c>
      <c r="K1451" s="52">
        <v>2.2290000000000001</v>
      </c>
      <c r="L1451" s="52">
        <v>2.4279999999999999</v>
      </c>
      <c r="M1451" s="52">
        <v>43.96</v>
      </c>
      <c r="N1451" s="52">
        <v>42.488999999999997</v>
      </c>
      <c r="O1451" s="53">
        <v>109.06235980260206</v>
      </c>
      <c r="P1451" s="53">
        <v>100.12355848434926</v>
      </c>
      <c r="Q1451" s="53">
        <v>103.46207253642119</v>
      </c>
      <c r="R1451" s="40" t="str">
        <f t="shared" si="22"/>
        <v>06.20.10.001.АГ_159</v>
      </c>
      <c r="S1451" s="37" t="str">
        <f>VLOOKUP(Таблица1[[#This Row],[ИД]],R$1:S$1136,2,FALSE)</f>
        <v>Растворы строительные</v>
      </c>
      <c r="T1451" s="57" t="str">
        <f>VLOOKUP(Таблица1[[#This Row],[ОКЕИ]],'для единиц измирения'!$G$4:$H$1900,2,FALSE)</f>
        <v>тыс.м3</v>
      </c>
      <c r="U1451" s="54" t="str">
        <f>LEFT(Таблица1[[#This Row],[ОКПД]],2)</f>
        <v>23</v>
      </c>
    </row>
    <row r="1452" spans="1:21" ht="30" hidden="1" x14ac:dyDescent="0.25">
      <c r="A1452" s="42">
        <v>45139</v>
      </c>
      <c r="B1452" s="40" t="s">
        <v>17</v>
      </c>
      <c r="C1452" s="44" t="s">
        <v>18</v>
      </c>
      <c r="D1452" s="44" t="s">
        <v>19</v>
      </c>
      <c r="E1452" s="40" t="s">
        <v>20</v>
      </c>
      <c r="F1452" s="45">
        <v>796</v>
      </c>
      <c r="G1452" s="44" t="s">
        <v>298</v>
      </c>
      <c r="H1452" s="44" t="s">
        <v>342</v>
      </c>
      <c r="I1452" s="44">
        <v>1</v>
      </c>
      <c r="J1452" s="46">
        <v>9</v>
      </c>
      <c r="K1452" s="46">
        <v>4</v>
      </c>
      <c r="L1452" s="46">
        <v>9</v>
      </c>
      <c r="M1452" s="46">
        <v>13</v>
      </c>
      <c r="N1452" s="46">
        <v>13</v>
      </c>
      <c r="O1452" s="47">
        <v>225</v>
      </c>
      <c r="P1452" s="47">
        <v>100</v>
      </c>
      <c r="Q1452" s="47">
        <v>100</v>
      </c>
      <c r="R1452" s="40" t="str">
        <f t="shared" si="22"/>
        <v>30.12.1_796</v>
      </c>
      <c r="S1452" s="40" t="str">
        <f>VLOOKUP(Таблица1[[#This Row],[ИД]],R$1:S$1136,2,FALSE)</f>
        <v>Мебель деревянная прочая, не включенная в другие группировки</v>
      </c>
      <c r="T1452" s="56" t="str">
        <f>VLOOKUP(Таблица1[[#This Row],[ОКЕИ]],'для единиц измирения'!$G$4:$H$1900,2,FALSE)</f>
        <v>штук</v>
      </c>
      <c r="U1452" s="48" t="str">
        <f>LEFT(Таблица1[[#This Row],[ОКПД]],2)</f>
        <v>31</v>
      </c>
    </row>
    <row r="1453" spans="1:21" ht="30" hidden="1" x14ac:dyDescent="0.25">
      <c r="A1453" s="43">
        <v>45139</v>
      </c>
      <c r="B1453" s="37" t="s">
        <v>17</v>
      </c>
      <c r="C1453" s="49" t="s">
        <v>18</v>
      </c>
      <c r="D1453" s="49" t="s">
        <v>19</v>
      </c>
      <c r="E1453" s="37" t="s">
        <v>20</v>
      </c>
      <c r="F1453" s="50">
        <v>796</v>
      </c>
      <c r="G1453" s="49" t="s">
        <v>298</v>
      </c>
      <c r="H1453" s="49" t="s">
        <v>257</v>
      </c>
      <c r="I1453" s="49">
        <v>1</v>
      </c>
      <c r="J1453" s="52">
        <v>7</v>
      </c>
      <c r="K1453" s="52"/>
      <c r="L1453" s="52">
        <v>7</v>
      </c>
      <c r="M1453" s="52">
        <v>23</v>
      </c>
      <c r="N1453" s="52">
        <v>23</v>
      </c>
      <c r="O1453" s="53"/>
      <c r="P1453" s="53">
        <v>100</v>
      </c>
      <c r="Q1453" s="53">
        <v>100</v>
      </c>
      <c r="R1453" s="40" t="str">
        <f t="shared" si="22"/>
        <v>31.09.12.120_796</v>
      </c>
      <c r="S1453" s="37" t="e">
        <f>VLOOKUP(Таблица1[[#This Row],[ИД]],R$1:S$1136,2,FALSE)</f>
        <v>#N/A</v>
      </c>
      <c r="T1453" s="57" t="str">
        <f>VLOOKUP(Таблица1[[#This Row],[ОКЕИ]],'для единиц измирения'!$G$4:$H$1900,2,FALSE)</f>
        <v>тонн</v>
      </c>
      <c r="U1453" s="54" t="str">
        <f>LEFT(Таблица1[[#This Row],[ОКПД]],2)</f>
        <v>03</v>
      </c>
    </row>
    <row r="1454" spans="1:21" ht="30" hidden="1" x14ac:dyDescent="0.25">
      <c r="A1454" s="42">
        <v>45139</v>
      </c>
      <c r="B1454" s="40" t="s">
        <v>17</v>
      </c>
      <c r="C1454" s="44" t="s">
        <v>18</v>
      </c>
      <c r="D1454" s="44" t="s">
        <v>19</v>
      </c>
      <c r="E1454" s="40" t="s">
        <v>20</v>
      </c>
      <c r="F1454" s="45">
        <v>168</v>
      </c>
      <c r="G1454" s="44" t="s">
        <v>298</v>
      </c>
      <c r="H1454" s="44" t="s">
        <v>146</v>
      </c>
      <c r="I1454" s="44">
        <v>3</v>
      </c>
      <c r="J1454" s="46">
        <v>1.99</v>
      </c>
      <c r="K1454" s="46">
        <v>2.17</v>
      </c>
      <c r="L1454" s="46">
        <v>2.2400000000000002</v>
      </c>
      <c r="M1454" s="46">
        <v>18.77</v>
      </c>
      <c r="N1454" s="46">
        <v>19.489999999999998</v>
      </c>
      <c r="O1454" s="47">
        <v>91.705069124423957</v>
      </c>
      <c r="P1454" s="47">
        <v>88.839285714285708</v>
      </c>
      <c r="Q1454" s="47">
        <v>96.305797845048744</v>
      </c>
      <c r="R1454" s="40" t="str">
        <f t="shared" si="22"/>
        <v>10.51.52.130_168</v>
      </c>
      <c r="S1454" s="40" t="str">
        <f>VLOOKUP(Таблица1[[#This Row],[ИД]],R$1:S$1136,2,FALSE)</f>
        <v>Азот</v>
      </c>
      <c r="T1454" s="56" t="str">
        <f>VLOOKUP(Таблица1[[#This Row],[ОКЕИ]],'для единиц измирения'!$G$4:$H$1900,2,FALSE)</f>
        <v>тыс.м3</v>
      </c>
      <c r="U1454" s="48" t="str">
        <f>LEFT(Таблица1[[#This Row],[ОКПД]],2)</f>
        <v>20</v>
      </c>
    </row>
    <row r="1455" spans="1:21" ht="30" hidden="1" x14ac:dyDescent="0.25">
      <c r="A1455" s="43">
        <v>45139</v>
      </c>
      <c r="B1455" s="37" t="s">
        <v>17</v>
      </c>
      <c r="C1455" s="49" t="s">
        <v>18</v>
      </c>
      <c r="D1455" s="49" t="s">
        <v>19</v>
      </c>
      <c r="E1455" s="37" t="s">
        <v>20</v>
      </c>
      <c r="F1455" s="50">
        <v>168</v>
      </c>
      <c r="G1455" s="49" t="s">
        <v>298</v>
      </c>
      <c r="H1455" s="49" t="s">
        <v>163</v>
      </c>
      <c r="I1455" s="49">
        <v>1</v>
      </c>
      <c r="J1455" s="52">
        <v>2.39</v>
      </c>
      <c r="K1455" s="52">
        <v>2.68</v>
      </c>
      <c r="L1455" s="52">
        <v>2.7</v>
      </c>
      <c r="M1455" s="52">
        <v>32.94</v>
      </c>
      <c r="N1455" s="52">
        <v>33.909999999999997</v>
      </c>
      <c r="O1455" s="53">
        <v>89.179104477611943</v>
      </c>
      <c r="P1455" s="53">
        <v>88.518518518518519</v>
      </c>
      <c r="Q1455" s="53">
        <v>97.139486877027423</v>
      </c>
      <c r="R1455" s="40" t="str">
        <f t="shared" si="22"/>
        <v>10.51.56.110_168</v>
      </c>
      <c r="S1455" s="37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55" s="57" t="str">
        <f>VLOOKUP(Таблица1[[#This Row],[ОКЕИ]],'для единиц измирения'!$G$4:$H$1900,2,FALSE)</f>
        <v>тыс.руб</v>
      </c>
      <c r="U1455" s="54" t="str">
        <f>LEFT(Таблица1[[#This Row],[ОКПД]],2)</f>
        <v>18</v>
      </c>
    </row>
    <row r="1456" spans="1:21" ht="30" hidden="1" x14ac:dyDescent="0.25">
      <c r="A1456" s="42">
        <v>45139</v>
      </c>
      <c r="B1456" s="40" t="s">
        <v>17</v>
      </c>
      <c r="C1456" s="44" t="s">
        <v>18</v>
      </c>
      <c r="D1456" s="44" t="s">
        <v>19</v>
      </c>
      <c r="E1456" s="40" t="s">
        <v>20</v>
      </c>
      <c r="F1456" s="45">
        <v>168</v>
      </c>
      <c r="G1456" s="44" t="s">
        <v>298</v>
      </c>
      <c r="H1456" s="44" t="s">
        <v>179</v>
      </c>
      <c r="I1456" s="55">
        <v>10</v>
      </c>
      <c r="J1456" s="46">
        <v>11.9</v>
      </c>
      <c r="K1456" s="46">
        <v>11.803000000000001</v>
      </c>
      <c r="L1456" s="46">
        <v>10.994999999999999</v>
      </c>
      <c r="M1456" s="46">
        <v>94.188000000000002</v>
      </c>
      <c r="N1456" s="46">
        <v>93.534000000000006</v>
      </c>
      <c r="O1456" s="47">
        <v>100.821824959756</v>
      </c>
      <c r="P1456" s="47">
        <v>108.23101409731696</v>
      </c>
      <c r="Q1456" s="47">
        <v>100.69921098210277</v>
      </c>
      <c r="R1456" s="40" t="str">
        <f t="shared" si="22"/>
        <v>10.71.11.120_168</v>
      </c>
      <c r="S1456" s="40" t="str">
        <f>VLOOKUP(Таблица1[[#This Row],[ИД]],R$1:S$1136,2,FALSE)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456" s="56" t="str">
        <f>VLOOKUP(Таблица1[[#This Row],[ОКЕИ]],'для единиц измирения'!$G$4:$H$1900,2,FALSE)</f>
        <v>тонн</v>
      </c>
      <c r="U1456" s="48" t="str">
        <f>LEFT(Таблица1[[#This Row],[ОКПД]],2)</f>
        <v>10</v>
      </c>
    </row>
    <row r="1457" spans="1:21" ht="30" hidden="1" x14ac:dyDescent="0.25">
      <c r="A1457" s="43">
        <v>45139</v>
      </c>
      <c r="B1457" s="37" t="s">
        <v>17</v>
      </c>
      <c r="C1457" s="49" t="s">
        <v>18</v>
      </c>
      <c r="D1457" s="49" t="s">
        <v>19</v>
      </c>
      <c r="E1457" s="37" t="s">
        <v>20</v>
      </c>
      <c r="F1457" s="50">
        <v>169</v>
      </c>
      <c r="G1457" s="49" t="s">
        <v>298</v>
      </c>
      <c r="H1457" s="49" t="s">
        <v>38</v>
      </c>
      <c r="I1457" s="51">
        <v>1</v>
      </c>
      <c r="J1457" s="52">
        <v>17.5</v>
      </c>
      <c r="K1457" s="52">
        <v>19</v>
      </c>
      <c r="L1457" s="52">
        <v>30</v>
      </c>
      <c r="M1457" s="52">
        <v>105.4</v>
      </c>
      <c r="N1457" s="52">
        <v>64.3</v>
      </c>
      <c r="O1457" s="53">
        <v>92.10526315789474</v>
      </c>
      <c r="P1457" s="53">
        <v>58.333333333333336</v>
      </c>
      <c r="Q1457" s="53">
        <v>163.91912908242614</v>
      </c>
      <c r="R1457" s="40" t="str">
        <f t="shared" si="22"/>
        <v>05.20.10.110_169</v>
      </c>
      <c r="S1457" s="37" t="str">
        <f>VLOOKUP(Таблица1[[#This Row],[ИД]],R$1:S$1136,2,FALSE)</f>
        <v>Рыба морская мороженая</v>
      </c>
      <c r="T1457" s="37" t="str">
        <f>VLOOKUP(Таблица1[[#This Row],[ОКЕИ]],'для единиц измирения'!$G$4:$H$1900,2,FALSE)</f>
        <v>тонн</v>
      </c>
      <c r="U1457" s="54" t="str">
        <f>LEFT(Таблица1[[#This Row],[ОКПД]],2)</f>
        <v>10</v>
      </c>
    </row>
    <row r="1458" spans="1:21" ht="30" hidden="1" x14ac:dyDescent="0.25">
      <c r="A1458" s="42">
        <v>45139</v>
      </c>
      <c r="B1458" s="40" t="s">
        <v>17</v>
      </c>
      <c r="C1458" s="44" t="s">
        <v>18</v>
      </c>
      <c r="D1458" s="44" t="s">
        <v>19</v>
      </c>
      <c r="E1458" s="40" t="s">
        <v>20</v>
      </c>
      <c r="F1458" s="45">
        <v>168</v>
      </c>
      <c r="G1458" s="44" t="s">
        <v>298</v>
      </c>
      <c r="H1458" s="44" t="s">
        <v>196</v>
      </c>
      <c r="I1458" s="55">
        <v>1</v>
      </c>
      <c r="J1458" s="46">
        <v>0.05</v>
      </c>
      <c r="K1458" s="46">
        <v>7.0000000000000007E-2</v>
      </c>
      <c r="L1458" s="46">
        <v>0.1</v>
      </c>
      <c r="M1458" s="46">
        <v>0.36</v>
      </c>
      <c r="N1458" s="46">
        <v>1.05</v>
      </c>
      <c r="O1458" s="47">
        <v>71.428571428571431</v>
      </c>
      <c r="P1458" s="47">
        <v>50</v>
      </c>
      <c r="Q1458" s="47">
        <v>34.285714285714285</v>
      </c>
      <c r="R1458" s="40" t="str">
        <f t="shared" si="22"/>
        <v>10.72.19_168</v>
      </c>
      <c r="S1458" s="40" t="str">
        <f>VLOOKUP(Таблица1[[#This Row],[ИД]],R$1:S$1136,2,FALSE)</f>
        <v>Блюда обеденные вторые мясосодержащие консервированные</v>
      </c>
      <c r="T1458" s="56" t="str">
        <f>VLOOKUP(Таблица1[[#This Row],[ОКЕИ]],'для единиц измирения'!$G$4:$H$1900,2,FALSE)</f>
        <v>тыс.усл. банок</v>
      </c>
      <c r="U1458" s="48" t="str">
        <f>LEFT(Таблица1[[#This Row],[ОКПД]],2)</f>
        <v>10</v>
      </c>
    </row>
    <row r="1459" spans="1:21" ht="30" hidden="1" x14ac:dyDescent="0.25">
      <c r="A1459" s="43">
        <v>45139</v>
      </c>
      <c r="B1459" s="37" t="s">
        <v>17</v>
      </c>
      <c r="C1459" s="49" t="s">
        <v>18</v>
      </c>
      <c r="D1459" s="49" t="s">
        <v>19</v>
      </c>
      <c r="E1459" s="37" t="s">
        <v>20</v>
      </c>
      <c r="F1459" s="50">
        <v>168</v>
      </c>
      <c r="G1459" s="49" t="s">
        <v>298</v>
      </c>
      <c r="H1459" s="49" t="s">
        <v>89</v>
      </c>
      <c r="I1459" s="51">
        <v>2</v>
      </c>
      <c r="J1459" s="52">
        <v>0.84</v>
      </c>
      <c r="K1459" s="52">
        <v>0.77500000000000002</v>
      </c>
      <c r="L1459" s="52">
        <v>0.84199999999999997</v>
      </c>
      <c r="M1459" s="52">
        <v>5.76</v>
      </c>
      <c r="N1459" s="52">
        <v>11.989000000000001</v>
      </c>
      <c r="O1459" s="53">
        <v>108.38709677419355</v>
      </c>
      <c r="P1459" s="53">
        <v>99.762470308788593</v>
      </c>
      <c r="Q1459" s="53">
        <v>48.044040370339481</v>
      </c>
      <c r="R1459" s="40" t="str">
        <f t="shared" si="22"/>
        <v>10.20.23.110_168</v>
      </c>
      <c r="S1459" s="37" t="str">
        <f>VLOOKUP(Таблица1[[#This Row],[ИД]],R$1:S$1136,2,FALSE)</f>
        <v>Диваны, софы, кушетки с деревянным каркасом, трансформируемые в кровати, прочие</v>
      </c>
      <c r="T1459" s="57" t="str">
        <f>VLOOKUP(Таблица1[[#This Row],[ОКЕИ]],'для единиц измирения'!$G$4:$H$1900,2,FALSE)</f>
        <v>штук</v>
      </c>
      <c r="U1459" s="54" t="str">
        <f>LEFT(Таблица1[[#This Row],[ОКПД]],2)</f>
        <v>31</v>
      </c>
    </row>
    <row r="1460" spans="1:21" ht="30" hidden="1" x14ac:dyDescent="0.25">
      <c r="A1460" s="42">
        <v>45139</v>
      </c>
      <c r="B1460" s="40" t="s">
        <v>17</v>
      </c>
      <c r="C1460" s="44" t="s">
        <v>18</v>
      </c>
      <c r="D1460" s="44" t="s">
        <v>19</v>
      </c>
      <c r="E1460" s="40" t="s">
        <v>20</v>
      </c>
      <c r="F1460" s="45">
        <v>168</v>
      </c>
      <c r="G1460" s="44" t="s">
        <v>298</v>
      </c>
      <c r="H1460" s="44" t="s">
        <v>384</v>
      </c>
      <c r="I1460" s="44">
        <v>1</v>
      </c>
      <c r="J1460" s="46">
        <v>5.2999999999999999E-2</v>
      </c>
      <c r="K1460" s="46">
        <v>7.0000000000000007E-2</v>
      </c>
      <c r="L1460" s="46">
        <v>6.5000000000000002E-2</v>
      </c>
      <c r="M1460" s="46">
        <v>0.33300000000000002</v>
      </c>
      <c r="N1460" s="46">
        <v>0.505</v>
      </c>
      <c r="O1460" s="47">
        <v>75.714285714285708</v>
      </c>
      <c r="P1460" s="47">
        <v>81.538461538461533</v>
      </c>
      <c r="Q1460" s="47">
        <v>65.940594059405939</v>
      </c>
      <c r="R1460" s="40" t="str">
        <f t="shared" si="22"/>
        <v>10.72.11.100_168</v>
      </c>
      <c r="S1460" s="40" t="e">
        <f>VLOOKUP(Таблица1[[#This Row],[ИД]],R$1:S$1136,2,FALSE)</f>
        <v>#N/A</v>
      </c>
      <c r="T1460" s="56" t="str">
        <f>VLOOKUP(Таблица1[[#This Row],[ОКЕИ]],'для единиц измирения'!$G$4:$H$1900,2,FALSE)</f>
        <v>тонн</v>
      </c>
      <c r="U1460" s="48" t="str">
        <f>LEFT(Таблица1[[#This Row],[ОКПД]],2)</f>
        <v>03</v>
      </c>
    </row>
    <row r="1461" spans="1:21" ht="30" hidden="1" x14ac:dyDescent="0.25">
      <c r="A1461" s="43">
        <v>45139</v>
      </c>
      <c r="B1461" s="37" t="s">
        <v>17</v>
      </c>
      <c r="C1461" s="49" t="s">
        <v>18</v>
      </c>
      <c r="D1461" s="49" t="s">
        <v>19</v>
      </c>
      <c r="E1461" s="37" t="s">
        <v>20</v>
      </c>
      <c r="F1461" s="50">
        <v>168</v>
      </c>
      <c r="G1461" s="49" t="s">
        <v>298</v>
      </c>
      <c r="H1461" s="49" t="s">
        <v>202</v>
      </c>
      <c r="I1461" s="51"/>
      <c r="J1461" s="52"/>
      <c r="K1461" s="52">
        <v>0.03</v>
      </c>
      <c r="L1461" s="52" t="s">
        <v>9680</v>
      </c>
      <c r="M1461" s="52">
        <v>0.22</v>
      </c>
      <c r="N1461" s="52">
        <v>1113.8720000000001</v>
      </c>
      <c r="O1461" s="53"/>
      <c r="P1461" s="53" t="s">
        <v>9680</v>
      </c>
      <c r="Q1461" s="53">
        <v>0</v>
      </c>
      <c r="R1461" s="40" t="str">
        <f t="shared" si="22"/>
        <v>10.73.11_168</v>
      </c>
      <c r="S1461" s="37" t="str">
        <f>VLOOKUP(Таблица1[[#This Row],[ИД]],R$1:S$1136,2,FALSE)</f>
        <v>Икра и заменители икры</v>
      </c>
      <c r="T1461" s="57" t="str">
        <f>VLOOKUP(Таблица1[[#This Row],[ОКЕИ]],'для единиц измирения'!$G$4:$H$1900,2,FALSE)</f>
        <v>тонн</v>
      </c>
      <c r="U1461" s="54" t="str">
        <f>LEFT(Таблица1[[#This Row],[ОКПД]],2)</f>
        <v>10</v>
      </c>
    </row>
    <row r="1462" spans="1:21" ht="30" hidden="1" x14ac:dyDescent="0.25">
      <c r="A1462" s="42">
        <v>45139</v>
      </c>
      <c r="B1462" s="40" t="s">
        <v>17</v>
      </c>
      <c r="C1462" s="44" t="s">
        <v>18</v>
      </c>
      <c r="D1462" s="44" t="s">
        <v>19</v>
      </c>
      <c r="E1462" s="40" t="s">
        <v>20</v>
      </c>
      <c r="F1462" s="45">
        <v>882</v>
      </c>
      <c r="G1462" s="44" t="s">
        <v>298</v>
      </c>
      <c r="H1462" s="44" t="s">
        <v>367</v>
      </c>
      <c r="I1462" s="55">
        <v>1</v>
      </c>
      <c r="J1462" s="46">
        <v>0.42799999999999999</v>
      </c>
      <c r="K1462" s="46">
        <v>0.498</v>
      </c>
      <c r="L1462" s="46">
        <v>0.11</v>
      </c>
      <c r="M1462" s="46">
        <v>0.92600000000000005</v>
      </c>
      <c r="N1462" s="46">
        <v>1.6759999999999999</v>
      </c>
      <c r="O1462" s="47">
        <v>85.943775100401609</v>
      </c>
      <c r="P1462" s="47">
        <v>389.09090909090907</v>
      </c>
      <c r="Q1462" s="47">
        <v>55.250596658711217</v>
      </c>
      <c r="R1462" s="40" t="str">
        <f t="shared" si="22"/>
        <v>10.39.18.110_882</v>
      </c>
      <c r="S1462" s="40" t="str">
        <f>VLOOKUP(Таблица1[[#This Row],[ИД]],R$1:S$1136,2,FALSE)</f>
        <v>Диваны, софы, кушетки с деревянным каркасом, трансформируемые в кровати</v>
      </c>
      <c r="T1462" s="56" t="str">
        <f>VLOOKUP(Таблица1[[#This Row],[ОКЕИ]],'для единиц измирения'!$G$4:$H$1900,2,FALSE)</f>
        <v>штук</v>
      </c>
      <c r="U1462" s="48" t="str">
        <f>LEFT(Таблица1[[#This Row],[ОКПД]],2)</f>
        <v>31</v>
      </c>
    </row>
    <row r="1463" spans="1:21" ht="30" hidden="1" x14ac:dyDescent="0.25">
      <c r="A1463" s="43">
        <v>45139</v>
      </c>
      <c r="B1463" s="37" t="s">
        <v>17</v>
      </c>
      <c r="C1463" s="49" t="s">
        <v>18</v>
      </c>
      <c r="D1463" s="49" t="s">
        <v>19</v>
      </c>
      <c r="E1463" s="37" t="s">
        <v>20</v>
      </c>
      <c r="F1463" s="50">
        <v>384</v>
      </c>
      <c r="G1463" s="49" t="s">
        <v>298</v>
      </c>
      <c r="H1463" s="49" t="s">
        <v>235</v>
      </c>
      <c r="I1463" s="51">
        <v>6</v>
      </c>
      <c r="J1463" s="52">
        <v>201.6</v>
      </c>
      <c r="K1463" s="52">
        <v>135</v>
      </c>
      <c r="L1463" s="52">
        <v>186.2</v>
      </c>
      <c r="M1463" s="52">
        <v>1764.7</v>
      </c>
      <c r="N1463" s="52">
        <v>1692.5</v>
      </c>
      <c r="O1463" s="53">
        <v>149.33333333333334</v>
      </c>
      <c r="P1463" s="53">
        <v>108.27067669172932</v>
      </c>
      <c r="Q1463" s="53">
        <v>104.2658788774003</v>
      </c>
      <c r="R1463" s="40" t="str">
        <f t="shared" si="22"/>
        <v>18.1_384</v>
      </c>
      <c r="S1463" s="37" t="str">
        <f>VLOOKUP(Таблица1[[#This Row],[ИД]],R$1:S$1136,2,FALSE)</f>
        <v>Шкафы кухонные, для спальни, столовой и гостиной</v>
      </c>
      <c r="T1463" s="57" t="str">
        <f>VLOOKUP(Таблица1[[#This Row],[ОКЕИ]],'для единиц измирения'!$G$4:$H$1900,2,FALSE)</f>
        <v>штук</v>
      </c>
      <c r="U1463" s="54" t="str">
        <f>LEFT(Таблица1[[#This Row],[ОКПД]],2)</f>
        <v>31</v>
      </c>
    </row>
    <row r="1464" spans="1:21" ht="30" hidden="1" x14ac:dyDescent="0.25">
      <c r="A1464" s="42">
        <v>45139</v>
      </c>
      <c r="B1464" s="40" t="s">
        <v>17</v>
      </c>
      <c r="C1464" s="44" t="s">
        <v>18</v>
      </c>
      <c r="D1464" s="44" t="s">
        <v>19</v>
      </c>
      <c r="E1464" s="40" t="s">
        <v>20</v>
      </c>
      <c r="F1464" s="45">
        <v>114</v>
      </c>
      <c r="G1464" s="44" t="s">
        <v>298</v>
      </c>
      <c r="H1464" s="44" t="s">
        <v>250</v>
      </c>
      <c r="I1464" s="44"/>
      <c r="J1464" s="46"/>
      <c r="K1464" s="46"/>
      <c r="L1464" s="46" t="s">
        <v>9680</v>
      </c>
      <c r="M1464" s="46"/>
      <c r="N1464" s="46">
        <v>0.156</v>
      </c>
      <c r="O1464" s="47"/>
      <c r="P1464" s="47" t="s">
        <v>9680</v>
      </c>
      <c r="Q1464" s="47">
        <v>0</v>
      </c>
      <c r="R1464" s="40" t="str">
        <f t="shared" si="22"/>
        <v>23.64.10.120_114</v>
      </c>
      <c r="S1464" s="40" t="str">
        <f>VLOOKUP(Таблица1[[#This Row],[ИД]],R$1:S$1136,2,FALSE)</f>
        <v>Столы письменные деревянные для офисов, административных помещений</v>
      </c>
      <c r="T1464" s="56" t="str">
        <f>VLOOKUP(Таблица1[[#This Row],[ОКЕИ]],'для единиц измирения'!$G$4:$H$1900,2,FALSE)</f>
        <v>штук</v>
      </c>
      <c r="U1464" s="48" t="str">
        <f>LEFT(Таблица1[[#This Row],[ОКПД]],2)</f>
        <v>31</v>
      </c>
    </row>
    <row r="1465" spans="1:21" ht="30" hidden="1" x14ac:dyDescent="0.25">
      <c r="A1465" s="43">
        <v>45139</v>
      </c>
      <c r="B1465" s="37" t="s">
        <v>17</v>
      </c>
      <c r="C1465" s="49" t="s">
        <v>18</v>
      </c>
      <c r="D1465" s="49" t="s">
        <v>19</v>
      </c>
      <c r="E1465" s="37" t="s">
        <v>20</v>
      </c>
      <c r="F1465" s="50">
        <v>168</v>
      </c>
      <c r="G1465" s="49" t="s">
        <v>298</v>
      </c>
      <c r="H1465" s="49" t="s">
        <v>127</v>
      </c>
      <c r="I1465" s="49">
        <v>4</v>
      </c>
      <c r="J1465" s="52">
        <v>4.6500000000000004</v>
      </c>
      <c r="K1465" s="52">
        <v>4.21</v>
      </c>
      <c r="L1465" s="52">
        <v>4.3099999999999996</v>
      </c>
      <c r="M1465" s="52">
        <v>47.53</v>
      </c>
      <c r="N1465" s="52">
        <v>47.62</v>
      </c>
      <c r="O1465" s="53">
        <v>110.45130641330167</v>
      </c>
      <c r="P1465" s="53">
        <v>107.88863109048724</v>
      </c>
      <c r="Q1465" s="53">
        <v>99.811003779924405</v>
      </c>
      <c r="R1465" s="40" t="str">
        <f t="shared" si="22"/>
        <v>10.51.40_168</v>
      </c>
      <c r="S1465" s="37" t="str">
        <f>VLOOKUP(Таблица1[[#This Row],[ИД]],R$1:S$1136,2,FALSE)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465" s="57" t="str">
        <f>VLOOKUP(Таблица1[[#This Row],[ОКЕИ]],'для единиц измирения'!$G$4:$H$1900,2,FALSE)</f>
        <v>тонн</v>
      </c>
      <c r="U1465" s="54" t="str">
        <f>LEFT(Таблица1[[#This Row],[ОКПД]],2)</f>
        <v>10</v>
      </c>
    </row>
    <row r="1466" spans="1:21" ht="30" hidden="1" x14ac:dyDescent="0.25">
      <c r="A1466" s="42">
        <v>45139</v>
      </c>
      <c r="B1466" s="40" t="s">
        <v>17</v>
      </c>
      <c r="C1466" s="44" t="s">
        <v>18</v>
      </c>
      <c r="D1466" s="44" t="s">
        <v>19</v>
      </c>
      <c r="E1466" s="40" t="s">
        <v>20</v>
      </c>
      <c r="F1466" s="45">
        <v>882</v>
      </c>
      <c r="G1466" s="44" t="s">
        <v>298</v>
      </c>
      <c r="H1466" s="44" t="s">
        <v>313</v>
      </c>
      <c r="I1466" s="44">
        <v>2</v>
      </c>
      <c r="J1466" s="46">
        <v>37.99</v>
      </c>
      <c r="K1466" s="46">
        <v>24.07</v>
      </c>
      <c r="L1466" s="46">
        <v>19.54</v>
      </c>
      <c r="M1466" s="46">
        <v>146.63</v>
      </c>
      <c r="N1466" s="46">
        <v>141.54</v>
      </c>
      <c r="O1466" s="47">
        <v>157.83132530120483</v>
      </c>
      <c r="P1466" s="47">
        <v>194.42169907881268</v>
      </c>
      <c r="Q1466" s="47">
        <v>103.59615656351562</v>
      </c>
      <c r="R1466" s="40" t="str">
        <f t="shared" si="22"/>
        <v>10.13.15.002.АГ_882</v>
      </c>
      <c r="S1466" s="40" t="str">
        <f>VLOOKUP(Таблица1[[#This Row],[ИД]],R$1:S$1136,2,FALSE)</f>
        <v>Филе рыбное мороженое</v>
      </c>
      <c r="T1466" s="56" t="str">
        <f>VLOOKUP(Таблица1[[#This Row],[ОКЕИ]],'для единиц измирения'!$G$4:$H$1900,2,FALSE)</f>
        <v>тонн</v>
      </c>
      <c r="U1466" s="48" t="str">
        <f>LEFT(Таблица1[[#This Row],[ОКПД]],2)</f>
        <v>10</v>
      </c>
    </row>
    <row r="1467" spans="1:21" ht="30" hidden="1" x14ac:dyDescent="0.25">
      <c r="A1467" s="43">
        <v>45139</v>
      </c>
      <c r="B1467" s="37" t="s">
        <v>17</v>
      </c>
      <c r="C1467" s="49" t="s">
        <v>18</v>
      </c>
      <c r="D1467" s="49" t="s">
        <v>19</v>
      </c>
      <c r="E1467" s="37" t="s">
        <v>20</v>
      </c>
      <c r="F1467" s="50">
        <v>168</v>
      </c>
      <c r="G1467" s="49" t="s">
        <v>298</v>
      </c>
      <c r="H1467" s="49" t="s">
        <v>330</v>
      </c>
      <c r="I1467" s="49">
        <v>1</v>
      </c>
      <c r="J1467" s="52">
        <v>1.22</v>
      </c>
      <c r="K1467" s="52">
        <v>1.31</v>
      </c>
      <c r="L1467" s="52">
        <v>1.33</v>
      </c>
      <c r="M1467" s="52">
        <v>17.38</v>
      </c>
      <c r="N1467" s="52">
        <v>18.309999999999999</v>
      </c>
      <c r="O1467" s="53">
        <v>93.129770992366417</v>
      </c>
      <c r="P1467" s="53">
        <v>91.729323308270679</v>
      </c>
      <c r="Q1467" s="53">
        <v>94.920808301474608</v>
      </c>
      <c r="R1467" s="40" t="str">
        <f t="shared" si="22"/>
        <v>10.51.40.330_168</v>
      </c>
      <c r="S1467" s="37" t="str">
        <f>VLOOKUP(Таблица1[[#This Row],[ИД]],R$1:S$1136,2,FALSE)</f>
        <v xml:space="preserve">Мясо и субпродукты </v>
      </c>
      <c r="T1467" s="57" t="str">
        <f>VLOOKUP(Таблица1[[#This Row],[ОКЕИ]],'для единиц измирения'!$G$4:$H$1900,2,FALSE)</f>
        <v>тонн</v>
      </c>
      <c r="U1467" s="54" t="str">
        <f>LEFT(Таблица1[[#This Row],[ОКПД]],2)</f>
        <v>10</v>
      </c>
    </row>
    <row r="1468" spans="1:21" ht="30" hidden="1" x14ac:dyDescent="0.25">
      <c r="A1468" s="42">
        <v>45139</v>
      </c>
      <c r="B1468" s="40" t="s">
        <v>17</v>
      </c>
      <c r="C1468" s="44" t="s">
        <v>18</v>
      </c>
      <c r="D1468" s="44" t="s">
        <v>19</v>
      </c>
      <c r="E1468" s="40" t="s">
        <v>20</v>
      </c>
      <c r="F1468" s="45">
        <v>247</v>
      </c>
      <c r="G1468" s="44" t="s">
        <v>298</v>
      </c>
      <c r="H1468" s="44" t="s">
        <v>334</v>
      </c>
      <c r="I1468" s="55">
        <v>2</v>
      </c>
      <c r="J1468" s="46">
        <v>26.536999999999999</v>
      </c>
      <c r="K1468" s="46">
        <v>22.353000000000002</v>
      </c>
      <c r="L1468" s="46">
        <v>20.649000000000001</v>
      </c>
      <c r="M1468" s="46">
        <v>251.05199999999999</v>
      </c>
      <c r="N1468" s="46">
        <v>196.92599999999999</v>
      </c>
      <c r="O1468" s="47">
        <v>118.717845479354</v>
      </c>
      <c r="P1468" s="47">
        <v>128.51469804833164</v>
      </c>
      <c r="Q1468" s="47">
        <v>127.48545138783096</v>
      </c>
      <c r="R1468" s="40" t="str">
        <f t="shared" si="22"/>
        <v>35.11.10.115_247</v>
      </c>
      <c r="S1468" s="40" t="str">
        <f>VLOOKUP(Таблица1[[#This Row],[ИД]],R$1:S$1136,2,FALSE)</f>
        <v>Икра</v>
      </c>
      <c r="T1468" s="56" t="str">
        <f>VLOOKUP(Таблица1[[#This Row],[ОКЕИ]],'для единиц измирения'!$G$4:$H$1900,2,FALSE)</f>
        <v>тонн</v>
      </c>
      <c r="U1468" s="48" t="str">
        <f>LEFT(Таблица1[[#This Row],[ОКПД]],2)</f>
        <v>10</v>
      </c>
    </row>
    <row r="1469" spans="1:21" ht="30" hidden="1" x14ac:dyDescent="0.25">
      <c r="A1469" s="43">
        <v>45139</v>
      </c>
      <c r="B1469" s="37" t="s">
        <v>17</v>
      </c>
      <c r="C1469" s="49" t="s">
        <v>18</v>
      </c>
      <c r="D1469" s="49" t="s">
        <v>19</v>
      </c>
      <c r="E1469" s="37" t="s">
        <v>20</v>
      </c>
      <c r="F1469" s="50">
        <v>796</v>
      </c>
      <c r="G1469" s="49" t="s">
        <v>298</v>
      </c>
      <c r="H1469" s="49" t="s">
        <v>369</v>
      </c>
      <c r="I1469" s="51"/>
      <c r="J1469" s="52"/>
      <c r="K1469" s="52"/>
      <c r="L1469" s="52" t="s">
        <v>9680</v>
      </c>
      <c r="M1469" s="52"/>
      <c r="N1469" s="52">
        <v>577</v>
      </c>
      <c r="O1469" s="53"/>
      <c r="P1469" s="53" t="s">
        <v>9680</v>
      </c>
      <c r="Q1469" s="53">
        <v>0</v>
      </c>
      <c r="R1469" s="40" t="str">
        <f t="shared" si="22"/>
        <v>31.09.13.190_796</v>
      </c>
      <c r="S1469" s="37" t="e">
        <f>VLOOKUP(Таблица1[[#This Row],[ИД]],R$1:S$1136,2,FALSE)</f>
        <v>#N/A</v>
      </c>
      <c r="T1469" s="57" t="str">
        <f>VLOOKUP(Таблица1[[#This Row],[ОКЕИ]],'для единиц измирения'!$G$4:$H$1900,2,FALSE)</f>
        <v>тыс.м3</v>
      </c>
      <c r="U1469" s="54" t="str">
        <f>LEFT(Таблица1[[#This Row],[ОКПД]],2)</f>
        <v>23</v>
      </c>
    </row>
    <row r="1470" spans="1:21" ht="30" hidden="1" x14ac:dyDescent="0.25">
      <c r="A1470" s="42">
        <v>45139</v>
      </c>
      <c r="B1470" s="40" t="s">
        <v>17</v>
      </c>
      <c r="C1470" s="44" t="s">
        <v>18</v>
      </c>
      <c r="D1470" s="44" t="s">
        <v>19</v>
      </c>
      <c r="E1470" s="40" t="s">
        <v>20</v>
      </c>
      <c r="F1470" s="45">
        <v>168</v>
      </c>
      <c r="G1470" s="44" t="s">
        <v>298</v>
      </c>
      <c r="H1470" s="44" t="s">
        <v>83</v>
      </c>
      <c r="I1470" s="55">
        <v>1</v>
      </c>
      <c r="J1470" s="46">
        <v>6.8000000000000005E-2</v>
      </c>
      <c r="K1470" s="46"/>
      <c r="L1470" s="46">
        <v>3.2000000000000001E-2</v>
      </c>
      <c r="M1470" s="46">
        <v>0.214</v>
      </c>
      <c r="N1470" s="46">
        <v>0.255</v>
      </c>
      <c r="O1470" s="47"/>
      <c r="P1470" s="47">
        <v>212.5</v>
      </c>
      <c r="Q1470" s="47">
        <v>83.921568627450981</v>
      </c>
      <c r="R1470" s="40" t="str">
        <f t="shared" si="22"/>
        <v>10.20.22_168</v>
      </c>
      <c r="S1470" s="40" t="str">
        <f>VLOOKUP(Таблица1[[#This Row],[ИД]],R$1:S$1136,2,FALSE)</f>
        <v>Сельдь и филе сельди холодного копчения</v>
      </c>
      <c r="T1470" s="56" t="str">
        <f>VLOOKUP(Таблица1[[#This Row],[ОКЕИ]],'для единиц измирения'!$G$4:$H$1900,2,FALSE)</f>
        <v>тонн</v>
      </c>
      <c r="U1470" s="48" t="str">
        <f>LEFT(Таблица1[[#This Row],[ОКПД]],2)</f>
        <v>10</v>
      </c>
    </row>
    <row r="1471" spans="1:21" ht="30" hidden="1" x14ac:dyDescent="0.25">
      <c r="A1471" s="43">
        <v>45139</v>
      </c>
      <c r="B1471" s="37" t="s">
        <v>17</v>
      </c>
      <c r="C1471" s="49" t="s">
        <v>18</v>
      </c>
      <c r="D1471" s="49" t="s">
        <v>19</v>
      </c>
      <c r="E1471" s="37" t="s">
        <v>20</v>
      </c>
      <c r="F1471" s="50">
        <v>168</v>
      </c>
      <c r="G1471" s="49" t="s">
        <v>298</v>
      </c>
      <c r="H1471" s="49" t="s">
        <v>114</v>
      </c>
      <c r="I1471" s="51"/>
      <c r="J1471" s="52"/>
      <c r="K1471" s="52"/>
      <c r="L1471" s="52" t="s">
        <v>9680</v>
      </c>
      <c r="M1471" s="52">
        <v>0.32600000000000001</v>
      </c>
      <c r="N1471" s="52">
        <v>73.465000000000003</v>
      </c>
      <c r="O1471" s="53"/>
      <c r="P1471" s="53" t="s">
        <v>9680</v>
      </c>
      <c r="Q1471" s="53">
        <v>0</v>
      </c>
      <c r="R1471" s="40" t="str">
        <f t="shared" si="22"/>
        <v>10.20.25.110_168</v>
      </c>
      <c r="S1471" s="37" t="str">
        <f>VLOOKUP(Таблица1[[#This Row],[ИД]],R$1:S$1136,2,FALSE)</f>
        <v>Консервы рыбные натуральные</v>
      </c>
      <c r="T1471" s="58" t="str">
        <f>VLOOKUP(Таблица1[[#This Row],[ОКЕИ]],'для единиц измирения'!$G$4:$H$1900,2,FALSE)</f>
        <v>тонн</v>
      </c>
      <c r="U1471" s="54" t="str">
        <f>LEFT(Таблица1[[#This Row],[ОКПД]],2)</f>
        <v>10</v>
      </c>
    </row>
    <row r="1472" spans="1:21" ht="30" hidden="1" x14ac:dyDescent="0.25">
      <c r="A1472" s="59">
        <v>45170</v>
      </c>
      <c r="B1472" s="40" t="s">
        <v>17</v>
      </c>
      <c r="C1472" s="44" t="s">
        <v>18</v>
      </c>
      <c r="D1472" s="44" t="s">
        <v>19</v>
      </c>
      <c r="E1472" s="40" t="s">
        <v>20</v>
      </c>
      <c r="F1472" s="45">
        <v>168</v>
      </c>
      <c r="G1472" s="44" t="s">
        <v>298</v>
      </c>
      <c r="H1472" s="44" t="s">
        <v>386</v>
      </c>
      <c r="I1472" s="55"/>
      <c r="J1472" s="46"/>
      <c r="K1472" s="46"/>
      <c r="L1472" s="46" t="s">
        <v>9680</v>
      </c>
      <c r="M1472" s="46"/>
      <c r="N1472" s="46" t="s">
        <v>9680</v>
      </c>
      <c r="O1472" s="47"/>
      <c r="P1472" s="47" t="s">
        <v>9680</v>
      </c>
      <c r="Q1472" s="47" t="s">
        <v>9680</v>
      </c>
      <c r="R1472" s="40" t="str">
        <f t="shared" si="22"/>
        <v>03.11.20_168</v>
      </c>
      <c r="S1472" s="40" t="s">
        <v>684</v>
      </c>
      <c r="T1472" s="60" t="str">
        <f>VLOOKUP(Таблица1[[#This Row],[ОКЕИ]],'для единиц измирения'!$G$4:$H$1900,2,FALSE)</f>
        <v>тыс.руб</v>
      </c>
      <c r="U1472" s="48" t="str">
        <f>LEFT(Таблица1[[#This Row],[ОКПД]],2)</f>
        <v>20</v>
      </c>
    </row>
    <row r="1473" spans="1:21" ht="30" hidden="1" x14ac:dyDescent="0.25">
      <c r="A1473" s="61">
        <v>45170</v>
      </c>
      <c r="B1473" s="37" t="s">
        <v>17</v>
      </c>
      <c r="C1473" s="49" t="s">
        <v>18</v>
      </c>
      <c r="D1473" s="49" t="s">
        <v>19</v>
      </c>
      <c r="E1473" s="37" t="s">
        <v>20</v>
      </c>
      <c r="F1473" s="50">
        <v>168</v>
      </c>
      <c r="G1473" s="49" t="s">
        <v>298</v>
      </c>
      <c r="H1473" s="49" t="s">
        <v>388</v>
      </c>
      <c r="I1473" s="49"/>
      <c r="J1473" s="52"/>
      <c r="K1473" s="52">
        <v>356.33499999999998</v>
      </c>
      <c r="L1473" s="52">
        <v>0</v>
      </c>
      <c r="M1473" s="52">
        <v>581.1</v>
      </c>
      <c r="N1473" s="52">
        <v>833.37199999999996</v>
      </c>
      <c r="O1473" s="53"/>
      <c r="P1473" s="53">
        <v>0</v>
      </c>
      <c r="Q1473" s="53">
        <v>69.728764585323248</v>
      </c>
      <c r="R1473" s="40" t="str">
        <f t="shared" si="22"/>
        <v>03.12.20_168</v>
      </c>
      <c r="S1473" s="37" t="s">
        <v>684</v>
      </c>
      <c r="T1473" s="58" t="str">
        <f>VLOOKUP(Таблица1[[#This Row],[ОКЕИ]],'для единиц измирения'!$G$4:$H$1900,2,FALSE)</f>
        <v>млн. кВт. ч</v>
      </c>
      <c r="U1473" s="54" t="str">
        <f>LEFT(Таблица1[[#This Row],[ОКПД]],2)</f>
        <v>35</v>
      </c>
    </row>
    <row r="1474" spans="1:21" ht="30" hidden="1" x14ac:dyDescent="0.25">
      <c r="A1474" s="59">
        <v>45170</v>
      </c>
      <c r="B1474" s="40" t="s">
        <v>17</v>
      </c>
      <c r="C1474" s="44" t="s">
        <v>18</v>
      </c>
      <c r="D1474" s="44" t="s">
        <v>19</v>
      </c>
      <c r="E1474" s="40" t="s">
        <v>20</v>
      </c>
      <c r="F1474" s="45">
        <v>169</v>
      </c>
      <c r="G1474" s="44" t="s">
        <v>298</v>
      </c>
      <c r="H1474" s="44" t="s">
        <v>26</v>
      </c>
      <c r="I1474" s="55">
        <v>1</v>
      </c>
      <c r="J1474" s="46">
        <v>168</v>
      </c>
      <c r="K1474" s="46">
        <v>129</v>
      </c>
      <c r="L1474" s="46">
        <v>168.768</v>
      </c>
      <c r="M1474" s="46">
        <v>1171</v>
      </c>
      <c r="N1474" s="46">
        <v>1131.085</v>
      </c>
      <c r="O1474" s="47">
        <v>130.23255813953489</v>
      </c>
      <c r="P1474" s="47">
        <v>99.544937428896475</v>
      </c>
      <c r="Q1474" s="47">
        <v>103.52891250436528</v>
      </c>
      <c r="R1474" s="40" t="str">
        <f t="shared" si="22"/>
        <v>05.10.10.101.АГ_169</v>
      </c>
      <c r="S1474" s="40" t="str">
        <f>VLOOKUP(Таблица1[[#This Row],[ИД]],R$1:S$1136,2,FALSE)</f>
        <v>Уголь бурый рядовой (лигнит)</v>
      </c>
      <c r="T1474" s="40" t="str">
        <f>VLOOKUP(Таблица1[[#This Row],[ОКЕИ]],'для единиц измирения'!$G$4:$H$1900,2,FALSE)</f>
        <v>тыс. тонн</v>
      </c>
      <c r="U1474" s="48" t="str">
        <f>LEFT(Таблица1[[#This Row],[ОКПД]],2)</f>
        <v>05</v>
      </c>
    </row>
    <row r="1475" spans="1:21" ht="30" hidden="1" x14ac:dyDescent="0.25">
      <c r="A1475" s="61">
        <v>45170</v>
      </c>
      <c r="B1475" s="37" t="s">
        <v>17</v>
      </c>
      <c r="C1475" s="49" t="s">
        <v>18</v>
      </c>
      <c r="D1475" s="49" t="s">
        <v>19</v>
      </c>
      <c r="E1475" s="37" t="s">
        <v>20</v>
      </c>
      <c r="F1475" s="50">
        <v>169</v>
      </c>
      <c r="G1475" s="49" t="s">
        <v>298</v>
      </c>
      <c r="H1475" s="49" t="s">
        <v>299</v>
      </c>
      <c r="I1475" s="51">
        <v>1</v>
      </c>
      <c r="J1475" s="52">
        <v>168</v>
      </c>
      <c r="K1475" s="52">
        <v>129</v>
      </c>
      <c r="L1475" s="52">
        <v>168.768</v>
      </c>
      <c r="M1475" s="52">
        <v>1171</v>
      </c>
      <c r="N1475" s="52">
        <v>1131.085</v>
      </c>
      <c r="O1475" s="53">
        <v>130.23255813953489</v>
      </c>
      <c r="P1475" s="53">
        <v>99.544937428896475</v>
      </c>
      <c r="Q1475" s="53">
        <v>103.52891250436528</v>
      </c>
      <c r="R1475" s="40" t="str">
        <f t="shared" ref="R1475:R1538" si="23">CONCATENATE(H1475,E1475,F1475)</f>
        <v>05.10.10.120_169</v>
      </c>
      <c r="S1475" s="37" t="str">
        <f>VLOOKUP(Таблица1[[#This Row],[ИД]],R$1:S$1136,2,FALSE)</f>
        <v>Мебель деревянная для столовой и гостиной</v>
      </c>
      <c r="T1475" s="37" t="str">
        <f>VLOOKUP(Таблица1[[#This Row],[ОКЕИ]],'для единиц измирения'!$G$4:$H$1900,2,FALSE)</f>
        <v>тыс.руб</v>
      </c>
      <c r="U1475" s="54" t="str">
        <f>LEFT(Таблица1[[#This Row],[ОКПД]],2)</f>
        <v>31</v>
      </c>
    </row>
    <row r="1476" spans="1:21" ht="30" hidden="1" x14ac:dyDescent="0.25">
      <c r="A1476" s="59">
        <v>45170</v>
      </c>
      <c r="B1476" s="40" t="s">
        <v>17</v>
      </c>
      <c r="C1476" s="44" t="s">
        <v>18</v>
      </c>
      <c r="D1476" s="44" t="s">
        <v>19</v>
      </c>
      <c r="E1476" s="40" t="s">
        <v>20</v>
      </c>
      <c r="F1476" s="45">
        <v>169</v>
      </c>
      <c r="G1476" s="44" t="s">
        <v>298</v>
      </c>
      <c r="H1476" s="44" t="s">
        <v>30</v>
      </c>
      <c r="I1476" s="55">
        <v>1</v>
      </c>
      <c r="J1476" s="46">
        <v>53</v>
      </c>
      <c r="K1476" s="46">
        <v>61</v>
      </c>
      <c r="L1476" s="46">
        <v>53.353999999999999</v>
      </c>
      <c r="M1476" s="46">
        <v>455</v>
      </c>
      <c r="N1476" s="46">
        <v>248.18700000000001</v>
      </c>
      <c r="O1476" s="47">
        <v>86.885245901639351</v>
      </c>
      <c r="P1476" s="47">
        <v>99.336507103497397</v>
      </c>
      <c r="Q1476" s="47">
        <v>183.32950557442572</v>
      </c>
      <c r="R1476" s="40" t="str">
        <f t="shared" si="23"/>
        <v>05.10.10.140_169</v>
      </c>
      <c r="S1476" s="40" t="str">
        <f>VLOOKUP(Таблица1[[#This Row],[ИД]],R$1:S$1136,2,FALSE)</f>
        <v>Шкафы деревянные для спальни</v>
      </c>
      <c r="T1476" s="40" t="str">
        <f>VLOOKUP(Таблица1[[#This Row],[ОКЕИ]],'для единиц измирения'!$G$4:$H$1900,2,FALSE)</f>
        <v>штук</v>
      </c>
      <c r="U1476" s="48" t="str">
        <f>LEFT(Таблица1[[#This Row],[ОКПД]],2)</f>
        <v>31</v>
      </c>
    </row>
    <row r="1477" spans="1:21" ht="30" hidden="1" x14ac:dyDescent="0.25">
      <c r="A1477" s="61">
        <v>45170</v>
      </c>
      <c r="B1477" s="37" t="s">
        <v>17</v>
      </c>
      <c r="C1477" s="49" t="s">
        <v>18</v>
      </c>
      <c r="D1477" s="49" t="s">
        <v>19</v>
      </c>
      <c r="E1477" s="37" t="s">
        <v>20</v>
      </c>
      <c r="F1477" s="50">
        <v>169</v>
      </c>
      <c r="G1477" s="49" t="s">
        <v>298</v>
      </c>
      <c r="H1477" s="49" t="s">
        <v>302</v>
      </c>
      <c r="I1477" s="49">
        <v>1</v>
      </c>
      <c r="J1477" s="52">
        <v>53</v>
      </c>
      <c r="K1477" s="52">
        <v>61</v>
      </c>
      <c r="L1477" s="52">
        <v>53.353999999999999</v>
      </c>
      <c r="M1477" s="52">
        <v>455</v>
      </c>
      <c r="N1477" s="52">
        <v>248.18700000000001</v>
      </c>
      <c r="O1477" s="53">
        <v>86.885245901639351</v>
      </c>
      <c r="P1477" s="53">
        <v>99.336507103497397</v>
      </c>
      <c r="Q1477" s="53">
        <v>183.32950557442572</v>
      </c>
      <c r="R1477" s="40" t="str">
        <f t="shared" si="23"/>
        <v>05.10.10.142_169</v>
      </c>
      <c r="S1477" s="37" t="str">
        <f>VLOOKUP(Таблица1[[#This Row],[ИД]],R$1:S$1136,2,FALSE)</f>
        <v>Шкафы деревянные для столовой и гостиной</v>
      </c>
      <c r="T1477" s="37" t="str">
        <f>VLOOKUP(Таблица1[[#This Row],[ОКЕИ]],'для единиц измирения'!$G$4:$H$1900,2,FALSE)</f>
        <v>штук</v>
      </c>
      <c r="U1477" s="54" t="str">
        <f>LEFT(Таблица1[[#This Row],[ОКПД]],2)</f>
        <v>31</v>
      </c>
    </row>
    <row r="1478" spans="1:21" ht="30" hidden="1" x14ac:dyDescent="0.25">
      <c r="A1478" s="59">
        <v>45170</v>
      </c>
      <c r="B1478" s="40" t="s">
        <v>17</v>
      </c>
      <c r="C1478" s="44" t="s">
        <v>18</v>
      </c>
      <c r="D1478" s="44" t="s">
        <v>19</v>
      </c>
      <c r="E1478" s="40" t="s">
        <v>20</v>
      </c>
      <c r="F1478" s="45">
        <v>169</v>
      </c>
      <c r="G1478" s="44" t="s">
        <v>298</v>
      </c>
      <c r="H1478" s="44" t="s">
        <v>32</v>
      </c>
      <c r="I1478" s="55">
        <v>1</v>
      </c>
      <c r="J1478" s="46">
        <v>168</v>
      </c>
      <c r="K1478" s="46">
        <v>146.5</v>
      </c>
      <c r="L1478" s="46">
        <v>185.36799999999999</v>
      </c>
      <c r="M1478" s="46">
        <v>1276.4000000000001</v>
      </c>
      <c r="N1478" s="46">
        <v>1211.9849999999999</v>
      </c>
      <c r="O1478" s="47">
        <v>114.67576791808874</v>
      </c>
      <c r="P1478" s="47">
        <v>90.630529541236896</v>
      </c>
      <c r="Q1478" s="47">
        <v>105.31483475455555</v>
      </c>
      <c r="R1478" s="40" t="str">
        <f t="shared" si="23"/>
        <v>05.10.20.001.АГ_169</v>
      </c>
      <c r="S1478" s="40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478" s="40" t="str">
        <f>VLOOKUP(Таблица1[[#This Row],[ОКЕИ]],'для единиц измирения'!$G$4:$H$1900,2,FALSE)</f>
        <v>тыс.усл. банок</v>
      </c>
      <c r="U1478" s="48" t="str">
        <f>LEFT(Таблица1[[#This Row],[ОКПД]],2)</f>
        <v>10</v>
      </c>
    </row>
    <row r="1479" spans="1:21" ht="30" hidden="1" x14ac:dyDescent="0.25">
      <c r="A1479" s="61">
        <v>45170</v>
      </c>
      <c r="B1479" s="37" t="s">
        <v>17</v>
      </c>
      <c r="C1479" s="49" t="s">
        <v>18</v>
      </c>
      <c r="D1479" s="49" t="s">
        <v>19</v>
      </c>
      <c r="E1479" s="37" t="s">
        <v>20</v>
      </c>
      <c r="F1479" s="50">
        <v>169</v>
      </c>
      <c r="G1479" s="49" t="s">
        <v>298</v>
      </c>
      <c r="H1479" s="49" t="s">
        <v>35</v>
      </c>
      <c r="I1479" s="51">
        <v>1</v>
      </c>
      <c r="J1479" s="52">
        <v>53</v>
      </c>
      <c r="K1479" s="52">
        <v>61</v>
      </c>
      <c r="L1479" s="52">
        <v>53.353999999999999</v>
      </c>
      <c r="M1479" s="52">
        <v>455</v>
      </c>
      <c r="N1479" s="52">
        <v>248.18700000000001</v>
      </c>
      <c r="O1479" s="53">
        <v>86.885245901639351</v>
      </c>
      <c r="P1479" s="53">
        <v>99.336507103497397</v>
      </c>
      <c r="Q1479" s="53">
        <v>183.32950557442572</v>
      </c>
      <c r="R1479" s="40" t="str">
        <f t="shared" si="23"/>
        <v>05.10.20.002.АГ_169</v>
      </c>
      <c r="S1479" s="37" t="str">
        <f>VLOOKUP(Таблица1[[#This Row],[ИД]],R$1:S$1136,2,FALSE)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479" s="37" t="str">
        <f>VLOOKUP(Таблица1[[#This Row],[ОКЕИ]],'для единиц измирения'!$G$4:$H$1900,2,FALSE)</f>
        <v>тонн</v>
      </c>
      <c r="U1479" s="54" t="str">
        <f>LEFT(Таблица1[[#This Row],[ОКПД]],2)</f>
        <v>10</v>
      </c>
    </row>
    <row r="1480" spans="1:21" ht="30" hidden="1" x14ac:dyDescent="0.25">
      <c r="A1480" s="59">
        <v>45170</v>
      </c>
      <c r="B1480" s="40" t="s">
        <v>17</v>
      </c>
      <c r="C1480" s="44" t="s">
        <v>18</v>
      </c>
      <c r="D1480" s="44" t="s">
        <v>19</v>
      </c>
      <c r="E1480" s="40" t="s">
        <v>20</v>
      </c>
      <c r="F1480" s="45">
        <v>169</v>
      </c>
      <c r="G1480" s="44" t="s">
        <v>298</v>
      </c>
      <c r="H1480" s="44" t="s">
        <v>38</v>
      </c>
      <c r="I1480" s="55"/>
      <c r="J1480" s="46"/>
      <c r="K1480" s="46">
        <v>17.5</v>
      </c>
      <c r="L1480" s="46">
        <v>16.600000000000001</v>
      </c>
      <c r="M1480" s="46">
        <v>105.4</v>
      </c>
      <c r="N1480" s="46">
        <v>80.900000000000006</v>
      </c>
      <c r="O1480" s="47"/>
      <c r="P1480" s="47">
        <v>0</v>
      </c>
      <c r="Q1480" s="47">
        <v>130.28430160692213</v>
      </c>
      <c r="R1480" s="40" t="str">
        <f t="shared" si="23"/>
        <v>05.20.10.110_169</v>
      </c>
      <c r="S1480" s="40" t="str">
        <f>VLOOKUP(Таблица1[[#This Row],[ИД]],R$1:S$1136,2,FALSE)</f>
        <v>Консервы из мяса и субпродуктов птицы</v>
      </c>
      <c r="T1480" s="40" t="str">
        <f>VLOOKUP(Таблица1[[#This Row],[ОКЕИ]],'для единиц измирения'!$G$4:$H$1900,2,FALSE)</f>
        <v>тыс.усл. банок</v>
      </c>
      <c r="U1480" s="48" t="str">
        <f>LEFT(Таблица1[[#This Row],[ОКПД]],2)</f>
        <v>10</v>
      </c>
    </row>
    <row r="1481" spans="1:21" ht="30" hidden="1" x14ac:dyDescent="0.25">
      <c r="A1481" s="61">
        <v>45170</v>
      </c>
      <c r="B1481" s="37" t="s">
        <v>17</v>
      </c>
      <c r="C1481" s="49" t="s">
        <v>18</v>
      </c>
      <c r="D1481" s="49" t="s">
        <v>19</v>
      </c>
      <c r="E1481" s="37" t="s">
        <v>20</v>
      </c>
      <c r="F1481" s="50">
        <v>159</v>
      </c>
      <c r="G1481" s="49" t="s">
        <v>298</v>
      </c>
      <c r="H1481" s="49" t="s">
        <v>305</v>
      </c>
      <c r="I1481" s="51">
        <v>1</v>
      </c>
      <c r="J1481" s="52">
        <v>3.298</v>
      </c>
      <c r="K1481" s="52">
        <v>2.431</v>
      </c>
      <c r="L1481" s="52">
        <v>4.1580000000000004</v>
      </c>
      <c r="M1481" s="52">
        <v>47.258000000000003</v>
      </c>
      <c r="N1481" s="52">
        <v>46.646999999999998</v>
      </c>
      <c r="O1481" s="53">
        <v>135.66433566433565</v>
      </c>
      <c r="P1481" s="53">
        <v>79.316979316979314</v>
      </c>
      <c r="Q1481" s="53">
        <v>101.30983771732373</v>
      </c>
      <c r="R1481" s="40" t="str">
        <f t="shared" si="23"/>
        <v>06.20.10.001.АГ_159</v>
      </c>
      <c r="S1481" s="37" t="str">
        <f>VLOOKUP(Таблица1[[#This Row],[ИД]],R$1:S$1136,2,FALSE)</f>
        <v>Бланки из бумаги или картона</v>
      </c>
      <c r="T1481" s="58" t="str">
        <f>VLOOKUP(Таблица1[[#This Row],[ОКЕИ]],'для единиц измирения'!$G$4:$H$1900,2,FALSE)</f>
        <v>Тысяча штук</v>
      </c>
      <c r="U1481" s="54" t="str">
        <f>LEFT(Таблица1[[#This Row],[ОКПД]],2)</f>
        <v>17</v>
      </c>
    </row>
    <row r="1482" spans="1:21" ht="30" hidden="1" x14ac:dyDescent="0.25">
      <c r="A1482" s="59">
        <v>45170</v>
      </c>
      <c r="B1482" s="40" t="s">
        <v>17</v>
      </c>
      <c r="C1482" s="44" t="s">
        <v>18</v>
      </c>
      <c r="D1482" s="44" t="s">
        <v>19</v>
      </c>
      <c r="E1482" s="40" t="s">
        <v>20</v>
      </c>
      <c r="F1482" s="45">
        <v>159</v>
      </c>
      <c r="G1482" s="44" t="s">
        <v>298</v>
      </c>
      <c r="H1482" s="44" t="s">
        <v>309</v>
      </c>
      <c r="I1482" s="44">
        <v>1</v>
      </c>
      <c r="J1482" s="46">
        <v>3.298</v>
      </c>
      <c r="K1482" s="46">
        <v>2.431</v>
      </c>
      <c r="L1482" s="46">
        <v>4.1580000000000004</v>
      </c>
      <c r="M1482" s="46">
        <v>47.258000000000003</v>
      </c>
      <c r="N1482" s="46">
        <v>46.646999999999998</v>
      </c>
      <c r="O1482" s="47">
        <v>135.66433566433565</v>
      </c>
      <c r="P1482" s="47">
        <v>79.316979316979314</v>
      </c>
      <c r="Q1482" s="47">
        <v>101.30983771732373</v>
      </c>
      <c r="R1482" s="40" t="str">
        <f t="shared" si="23"/>
        <v>06.20.10.110_159</v>
      </c>
      <c r="S1482" s="40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82" s="60" t="str">
        <f>VLOOKUP(Таблица1[[#This Row],[ОКЕИ]],'для единиц измирения'!$G$4:$H$1900,2,FALSE)</f>
        <v>Тысяча штук</v>
      </c>
      <c r="U1482" s="48" t="str">
        <f>LEFT(Таблица1[[#This Row],[ОКПД]],2)</f>
        <v>17</v>
      </c>
    </row>
    <row r="1483" spans="1:21" ht="30" hidden="1" x14ac:dyDescent="0.25">
      <c r="A1483" s="61">
        <v>45170</v>
      </c>
      <c r="B1483" s="37" t="s">
        <v>17</v>
      </c>
      <c r="C1483" s="49" t="s">
        <v>18</v>
      </c>
      <c r="D1483" s="49" t="s">
        <v>19</v>
      </c>
      <c r="E1483" s="37" t="s">
        <v>20</v>
      </c>
      <c r="F1483" s="50">
        <v>114</v>
      </c>
      <c r="G1483" s="49" t="s">
        <v>298</v>
      </c>
      <c r="H1483" s="49" t="s">
        <v>9675</v>
      </c>
      <c r="I1483" s="51">
        <v>1</v>
      </c>
      <c r="J1483" s="52">
        <v>0.39</v>
      </c>
      <c r="K1483" s="52">
        <v>0.27800000000000002</v>
      </c>
      <c r="L1483" s="52" t="s">
        <v>9680</v>
      </c>
      <c r="M1483" s="52">
        <v>0.97</v>
      </c>
      <c r="N1483" s="52">
        <v>0</v>
      </c>
      <c r="O1483" s="53">
        <v>140.28776978417267</v>
      </c>
      <c r="P1483" s="53" t="s">
        <v>9680</v>
      </c>
      <c r="Q1483" s="53">
        <v>0</v>
      </c>
      <c r="R1483" s="40" t="str">
        <f t="shared" si="23"/>
        <v>08.12.11_114</v>
      </c>
      <c r="S1483" s="37" t="str">
        <f>VLOOKUP(Таблица1[[#This Row],[ИД]],R$1:S$1136,2,FALSE)</f>
        <v>Рыба сушеная</v>
      </c>
      <c r="T1483" s="58" t="str">
        <f>VLOOKUP(Таблица1[[#This Row],[ОКЕИ]],'для единиц измирения'!$G$4:$H$1900,2,FALSE)</f>
        <v>тонн</v>
      </c>
      <c r="U1483" s="54" t="str">
        <f>LEFT(Таблица1[[#This Row],[ОКПД]],2)</f>
        <v>10</v>
      </c>
    </row>
    <row r="1484" spans="1:21" ht="30" hidden="1" x14ac:dyDescent="0.25">
      <c r="A1484" s="59">
        <v>45170</v>
      </c>
      <c r="B1484" s="40" t="s">
        <v>17</v>
      </c>
      <c r="C1484" s="44" t="s">
        <v>18</v>
      </c>
      <c r="D1484" s="44" t="s">
        <v>19</v>
      </c>
      <c r="E1484" s="40" t="s">
        <v>20</v>
      </c>
      <c r="F1484" s="45">
        <v>114</v>
      </c>
      <c r="G1484" s="44" t="s">
        <v>298</v>
      </c>
      <c r="H1484" s="44" t="s">
        <v>9676</v>
      </c>
      <c r="I1484" s="55">
        <v>1</v>
      </c>
      <c r="J1484" s="46">
        <v>0.39</v>
      </c>
      <c r="K1484" s="46">
        <v>0.27800000000000002</v>
      </c>
      <c r="L1484" s="46" t="s">
        <v>9680</v>
      </c>
      <c r="M1484" s="46">
        <v>0.97</v>
      </c>
      <c r="N1484" s="46">
        <v>0</v>
      </c>
      <c r="O1484" s="47">
        <v>140.28776978417267</v>
      </c>
      <c r="P1484" s="47" t="s">
        <v>9680</v>
      </c>
      <c r="Q1484" s="47">
        <v>0</v>
      </c>
      <c r="R1484" s="40" t="str">
        <f t="shared" si="23"/>
        <v>08.12.11.130_114</v>
      </c>
      <c r="S1484" s="40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84" s="60" t="str">
        <f>VLOOKUP(Таблица1[[#This Row],[ОКЕИ]],'для единиц измирения'!$G$4:$H$1900,2,FALSE)</f>
        <v>тыс.полу-литров</v>
      </c>
      <c r="U1484" s="48" t="str">
        <f>LEFT(Таблица1[[#This Row],[ОКПД]],2)</f>
        <v>11</v>
      </c>
    </row>
    <row r="1485" spans="1:21" ht="30" hidden="1" x14ac:dyDescent="0.25">
      <c r="A1485" s="61">
        <v>45170</v>
      </c>
      <c r="B1485" s="37" t="s">
        <v>17</v>
      </c>
      <c r="C1485" s="49" t="s">
        <v>18</v>
      </c>
      <c r="D1485" s="49" t="s">
        <v>19</v>
      </c>
      <c r="E1485" s="37" t="s">
        <v>20</v>
      </c>
      <c r="F1485" s="50">
        <v>114</v>
      </c>
      <c r="G1485" s="49" t="s">
        <v>298</v>
      </c>
      <c r="H1485" s="49" t="s">
        <v>361</v>
      </c>
      <c r="I1485" s="51">
        <v>2</v>
      </c>
      <c r="J1485" s="52">
        <v>12.055</v>
      </c>
      <c r="K1485" s="52">
        <v>3.1459999999999999</v>
      </c>
      <c r="L1485" s="52">
        <v>9.798</v>
      </c>
      <c r="M1485" s="52">
        <v>39.771000000000001</v>
      </c>
      <c r="N1485" s="52">
        <v>46.625999999999998</v>
      </c>
      <c r="O1485" s="53">
        <v>383.18499682136047</v>
      </c>
      <c r="P1485" s="53">
        <v>123.03531332925087</v>
      </c>
      <c r="Q1485" s="53">
        <v>85.297902457856125</v>
      </c>
      <c r="R1485" s="40" t="str">
        <f t="shared" si="23"/>
        <v>08.12.12_114</v>
      </c>
      <c r="S1485" s="37" t="str">
        <f>VLOOKUP(Таблица1[[#This Row],[ИД]],R$1:S$1136,2,FALSE)</f>
        <v>Продукция из рыбы свежая, охлажденная или мороженая</v>
      </c>
      <c r="T1485" s="58" t="str">
        <f>VLOOKUP(Таблица1[[#This Row],[ОКЕИ]],'для единиц измирения'!$G$4:$H$1900,2,FALSE)</f>
        <v>тонн</v>
      </c>
      <c r="U1485" s="54" t="str">
        <f>LEFT(Таблица1[[#This Row],[ОКПД]],2)</f>
        <v>10</v>
      </c>
    </row>
    <row r="1486" spans="1:21" ht="30" hidden="1" x14ac:dyDescent="0.25">
      <c r="A1486" s="59">
        <v>45170</v>
      </c>
      <c r="B1486" s="40" t="s">
        <v>17</v>
      </c>
      <c r="C1486" s="44" t="s">
        <v>18</v>
      </c>
      <c r="D1486" s="44" t="s">
        <v>19</v>
      </c>
      <c r="E1486" s="40" t="s">
        <v>20</v>
      </c>
      <c r="F1486" s="45">
        <v>114</v>
      </c>
      <c r="G1486" s="44" t="s">
        <v>298</v>
      </c>
      <c r="H1486" s="44" t="s">
        <v>9677</v>
      </c>
      <c r="I1486" s="55">
        <v>1</v>
      </c>
      <c r="J1486" s="46">
        <v>4.4550000000000001</v>
      </c>
      <c r="K1486" s="46">
        <v>0.44600000000000001</v>
      </c>
      <c r="L1486" s="46" t="s">
        <v>9680</v>
      </c>
      <c r="M1486" s="46">
        <v>4.91</v>
      </c>
      <c r="N1486" s="46">
        <v>0</v>
      </c>
      <c r="O1486" s="47">
        <v>998.87892376681611</v>
      </c>
      <c r="P1486" s="47" t="s">
        <v>9680</v>
      </c>
      <c r="Q1486" s="47">
        <v>0</v>
      </c>
      <c r="R1486" s="40" t="str">
        <f t="shared" si="23"/>
        <v>08.12.12.140_114</v>
      </c>
      <c r="S1486" s="40" t="s">
        <v>858</v>
      </c>
      <c r="T1486" s="60" t="str">
        <f>VLOOKUP(Таблица1[[#This Row],[ОКЕИ]],'для единиц измирения'!$G$4:$H$1900,2,FALSE)</f>
        <v>тонн</v>
      </c>
      <c r="U1486" s="48" t="str">
        <f>LEFT(Таблица1[[#This Row],[ОКПД]],2)</f>
        <v>10</v>
      </c>
    </row>
    <row r="1487" spans="1:21" ht="30" hidden="1" x14ac:dyDescent="0.25">
      <c r="A1487" s="61">
        <v>45170</v>
      </c>
      <c r="B1487" s="37" t="s">
        <v>17</v>
      </c>
      <c r="C1487" s="49" t="s">
        <v>18</v>
      </c>
      <c r="D1487" s="49" t="s">
        <v>19</v>
      </c>
      <c r="E1487" s="37" t="s">
        <v>20</v>
      </c>
      <c r="F1487" s="50">
        <v>114</v>
      </c>
      <c r="G1487" s="49" t="s">
        <v>298</v>
      </c>
      <c r="H1487" s="49" t="s">
        <v>358</v>
      </c>
      <c r="I1487" s="49">
        <v>1</v>
      </c>
      <c r="J1487" s="52">
        <v>7.6</v>
      </c>
      <c r="K1487" s="52">
        <v>2.7</v>
      </c>
      <c r="L1487" s="52">
        <v>9.798</v>
      </c>
      <c r="M1487" s="52">
        <v>34.860999999999997</v>
      </c>
      <c r="N1487" s="52">
        <v>46.625999999999998</v>
      </c>
      <c r="O1487" s="53">
        <v>281.48148148148147</v>
      </c>
      <c r="P1487" s="53">
        <v>77.566850377628086</v>
      </c>
      <c r="Q1487" s="53">
        <v>74.767297216145494</v>
      </c>
      <c r="R1487" s="40" t="str">
        <f t="shared" si="23"/>
        <v>08.12.12.160_114</v>
      </c>
      <c r="S1487" s="37" t="str">
        <f>VLOOKUP(Таблица1[[#This Row],[ИД]],R$1:S$1136,2,FALSE)</f>
        <v>Рыба переработанная и консервированная, ракообразные и моллюски</v>
      </c>
      <c r="T1487" s="58" t="str">
        <f>VLOOKUP(Таблица1[[#This Row],[ОКЕИ]],'для единиц измирения'!$G$4:$H$1900,2,FALSE)</f>
        <v>тонн</v>
      </c>
      <c r="U1487" s="54" t="str">
        <f>LEFT(Таблица1[[#This Row],[ОКПД]],2)</f>
        <v>10</v>
      </c>
    </row>
    <row r="1488" spans="1:21" ht="30" hidden="1" x14ac:dyDescent="0.25">
      <c r="A1488" s="59">
        <v>45170</v>
      </c>
      <c r="B1488" s="40" t="s">
        <v>17</v>
      </c>
      <c r="C1488" s="44" t="s">
        <v>18</v>
      </c>
      <c r="D1488" s="44" t="s">
        <v>19</v>
      </c>
      <c r="E1488" s="40" t="s">
        <v>20</v>
      </c>
      <c r="F1488" s="45">
        <v>168</v>
      </c>
      <c r="G1488" s="44" t="s">
        <v>298</v>
      </c>
      <c r="H1488" s="44" t="s">
        <v>311</v>
      </c>
      <c r="I1488" s="44">
        <v>1</v>
      </c>
      <c r="J1488" s="46">
        <v>0.28999999999999998</v>
      </c>
      <c r="K1488" s="46">
        <v>0.23</v>
      </c>
      <c r="L1488" s="46">
        <v>0.14000000000000001</v>
      </c>
      <c r="M1488" s="46">
        <v>1.35</v>
      </c>
      <c r="N1488" s="46">
        <v>0.72</v>
      </c>
      <c r="O1488" s="47">
        <v>126.08695652173913</v>
      </c>
      <c r="P1488" s="47">
        <v>207.14285714285714</v>
      </c>
      <c r="Q1488" s="47">
        <v>187.5</v>
      </c>
      <c r="R1488" s="40" t="str">
        <f t="shared" si="23"/>
        <v>10.13.13_168</v>
      </c>
      <c r="S1488" s="40" t="e">
        <f>VLOOKUP(Таблица1[[#This Row],[ИД]],R$1:S$1136,2,FALSE)</f>
        <v>#N/A</v>
      </c>
      <c r="T1488" s="60" t="str">
        <f>VLOOKUP(Таблица1[[#This Row],[ОКЕИ]],'для единиц измирения'!$G$4:$H$1900,2,FALSE)</f>
        <v>тыс.м3</v>
      </c>
      <c r="U1488" s="48" t="str">
        <f>LEFT(Таблица1[[#This Row],[ОКПД]],2)</f>
        <v>23</v>
      </c>
    </row>
    <row r="1489" spans="1:21" ht="30" hidden="1" x14ac:dyDescent="0.25">
      <c r="A1489" s="61">
        <v>45170</v>
      </c>
      <c r="B1489" s="37" t="s">
        <v>17</v>
      </c>
      <c r="C1489" s="49" t="s">
        <v>18</v>
      </c>
      <c r="D1489" s="49" t="s">
        <v>19</v>
      </c>
      <c r="E1489" s="37" t="s">
        <v>20</v>
      </c>
      <c r="F1489" s="50">
        <v>168</v>
      </c>
      <c r="G1489" s="49" t="s">
        <v>298</v>
      </c>
      <c r="H1489" s="49" t="s">
        <v>40</v>
      </c>
      <c r="I1489" s="49">
        <v>2</v>
      </c>
      <c r="J1489" s="52">
        <v>3.82</v>
      </c>
      <c r="K1489" s="52">
        <v>3.37</v>
      </c>
      <c r="L1489" s="52">
        <v>4.66</v>
      </c>
      <c r="M1489" s="52">
        <v>39.200000000000003</v>
      </c>
      <c r="N1489" s="52">
        <v>39.71</v>
      </c>
      <c r="O1489" s="53">
        <v>113.35311572700297</v>
      </c>
      <c r="P1489" s="53">
        <v>81.97424892703863</v>
      </c>
      <c r="Q1489" s="53">
        <v>98.715688743389578</v>
      </c>
      <c r="R1489" s="40" t="str">
        <f t="shared" si="23"/>
        <v>10.13.14.002.АГ_168</v>
      </c>
      <c r="S1489" s="37" t="e">
        <f>VLOOKUP(Таблица1[[#This Row],[ИД]],R$1:S$1136,2,FALSE)</f>
        <v>#N/A</v>
      </c>
      <c r="T1489" s="58" t="str">
        <f>VLOOKUP(Таблица1[[#This Row],[ОКЕИ]],'для единиц измирения'!$G$4:$H$1900,2,FALSE)</f>
        <v>тыс.м3</v>
      </c>
      <c r="U1489" s="54" t="str">
        <f>LEFT(Таблица1[[#This Row],[ОКПД]],2)</f>
        <v>23</v>
      </c>
    </row>
    <row r="1490" spans="1:21" ht="30" hidden="1" x14ac:dyDescent="0.25">
      <c r="A1490" s="59">
        <v>45170</v>
      </c>
      <c r="B1490" s="40" t="s">
        <v>17</v>
      </c>
      <c r="C1490" s="44" t="s">
        <v>18</v>
      </c>
      <c r="D1490" s="44" t="s">
        <v>19</v>
      </c>
      <c r="E1490" s="40" t="s">
        <v>20</v>
      </c>
      <c r="F1490" s="45">
        <v>168</v>
      </c>
      <c r="G1490" s="44" t="s">
        <v>298</v>
      </c>
      <c r="H1490" s="44" t="s">
        <v>43</v>
      </c>
      <c r="I1490" s="44">
        <v>2</v>
      </c>
      <c r="J1490" s="46">
        <v>2.62</v>
      </c>
      <c r="K1490" s="46">
        <v>2.31</v>
      </c>
      <c r="L1490" s="46">
        <v>3.14</v>
      </c>
      <c r="M1490" s="46">
        <v>26.46</v>
      </c>
      <c r="N1490" s="46">
        <v>26.23</v>
      </c>
      <c r="O1490" s="47">
        <v>113.41991341991341</v>
      </c>
      <c r="P1490" s="47">
        <v>83.439490445859875</v>
      </c>
      <c r="Q1490" s="47">
        <v>100.87685855890201</v>
      </c>
      <c r="R1490" s="40" t="str">
        <f t="shared" si="23"/>
        <v>10.13.14.100_168</v>
      </c>
      <c r="S1490" s="40" t="str">
        <f>VLOOKUP(Таблица1[[#This Row],[ИД]],R$1:S$1136,2,FALSE)</f>
        <v>Мясо рыбы (включая фарш) мороженое</v>
      </c>
      <c r="T1490" s="60" t="str">
        <f>VLOOKUP(Таблица1[[#This Row],[ОКЕИ]],'для единиц измирения'!$G$4:$H$1900,2,FALSE)</f>
        <v>тонн</v>
      </c>
      <c r="U1490" s="48" t="str">
        <f>LEFT(Таблица1[[#This Row],[ОКПД]],2)</f>
        <v>10</v>
      </c>
    </row>
    <row r="1491" spans="1:21" ht="30" hidden="1" x14ac:dyDescent="0.25">
      <c r="A1491" s="61">
        <v>45170</v>
      </c>
      <c r="B1491" s="37" t="s">
        <v>17</v>
      </c>
      <c r="C1491" s="49" t="s">
        <v>18</v>
      </c>
      <c r="D1491" s="49" t="s">
        <v>19</v>
      </c>
      <c r="E1491" s="37" t="s">
        <v>20</v>
      </c>
      <c r="F1491" s="50">
        <v>168</v>
      </c>
      <c r="G1491" s="49" t="s">
        <v>298</v>
      </c>
      <c r="H1491" s="49" t="s">
        <v>45</v>
      </c>
      <c r="I1491" s="49">
        <v>2</v>
      </c>
      <c r="J1491" s="52">
        <v>1.1299999999999999</v>
      </c>
      <c r="K1491" s="52">
        <v>0.95</v>
      </c>
      <c r="L1491" s="52">
        <v>1.38</v>
      </c>
      <c r="M1491" s="52">
        <v>11.64</v>
      </c>
      <c r="N1491" s="52">
        <v>11.88</v>
      </c>
      <c r="O1491" s="53">
        <v>118.94736842105263</v>
      </c>
      <c r="P1491" s="53">
        <v>81.884057971014499</v>
      </c>
      <c r="Q1491" s="53">
        <v>97.979797979797979</v>
      </c>
      <c r="R1491" s="40" t="str">
        <f t="shared" si="23"/>
        <v>10.13.14.400_168</v>
      </c>
      <c r="S1491" s="37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91" s="58" t="str">
        <f>VLOOKUP(Таблица1[[#This Row],[ОКЕИ]],'для единиц измирения'!$G$4:$H$1900,2,FALSE)</f>
        <v>тыс.руб</v>
      </c>
      <c r="U1491" s="54" t="str">
        <f>LEFT(Таблица1[[#This Row],[ОКПД]],2)</f>
        <v>17</v>
      </c>
    </row>
    <row r="1492" spans="1:21" ht="30" hidden="1" x14ac:dyDescent="0.25">
      <c r="A1492" s="59">
        <v>45170</v>
      </c>
      <c r="B1492" s="40" t="s">
        <v>17</v>
      </c>
      <c r="C1492" s="44" t="s">
        <v>18</v>
      </c>
      <c r="D1492" s="44" t="s">
        <v>19</v>
      </c>
      <c r="E1492" s="40" t="s">
        <v>20</v>
      </c>
      <c r="F1492" s="45">
        <v>168</v>
      </c>
      <c r="G1492" s="44" t="s">
        <v>298</v>
      </c>
      <c r="H1492" s="44" t="s">
        <v>47</v>
      </c>
      <c r="I1492" s="55">
        <v>1</v>
      </c>
      <c r="J1492" s="46">
        <v>7.0000000000000007E-2</v>
      </c>
      <c r="K1492" s="46">
        <v>0.11</v>
      </c>
      <c r="L1492" s="46">
        <v>0.14000000000000001</v>
      </c>
      <c r="M1492" s="46">
        <v>1.1000000000000001</v>
      </c>
      <c r="N1492" s="46">
        <v>1.6</v>
      </c>
      <c r="O1492" s="47">
        <v>63.636363636363633</v>
      </c>
      <c r="P1492" s="47">
        <v>50</v>
      </c>
      <c r="Q1492" s="47">
        <v>68.75</v>
      </c>
      <c r="R1492" s="40" t="str">
        <f t="shared" si="23"/>
        <v>10.13.14.500_168</v>
      </c>
      <c r="S1492" s="40" t="str">
        <f>VLOOKUP(Таблица1[[#This Row],[ИД]],R$1:S$1136,2,FALSE)</f>
        <v>Принадлежности канцелярские бумажные</v>
      </c>
      <c r="T1492" s="60" t="str">
        <f>VLOOKUP(Таблица1[[#This Row],[ОКЕИ]],'для единиц измирения'!$G$4:$H$1900,2,FALSE)</f>
        <v>тыс.руб</v>
      </c>
      <c r="U1492" s="48" t="str">
        <f>LEFT(Таблица1[[#This Row],[ОКПД]],2)</f>
        <v>17</v>
      </c>
    </row>
    <row r="1493" spans="1:21" ht="30" hidden="1" x14ac:dyDescent="0.25">
      <c r="A1493" s="61">
        <v>45170</v>
      </c>
      <c r="B1493" s="37" t="s">
        <v>17</v>
      </c>
      <c r="C1493" s="49" t="s">
        <v>18</v>
      </c>
      <c r="D1493" s="49" t="s">
        <v>19</v>
      </c>
      <c r="E1493" s="37" t="s">
        <v>20</v>
      </c>
      <c r="F1493" s="50">
        <v>168</v>
      </c>
      <c r="G1493" s="49" t="s">
        <v>298</v>
      </c>
      <c r="H1493" s="49" t="s">
        <v>49</v>
      </c>
      <c r="I1493" s="49">
        <v>2</v>
      </c>
      <c r="J1493" s="52">
        <v>1.08</v>
      </c>
      <c r="K1493" s="52">
        <v>1.1000000000000001</v>
      </c>
      <c r="L1493" s="52">
        <v>1.1599999999999999</v>
      </c>
      <c r="M1493" s="52">
        <v>9.81</v>
      </c>
      <c r="N1493" s="52">
        <v>10.71</v>
      </c>
      <c r="O1493" s="53">
        <v>98.181818181818187</v>
      </c>
      <c r="P1493" s="53">
        <v>93.103448275862064</v>
      </c>
      <c r="Q1493" s="53">
        <v>91.596638655462186</v>
      </c>
      <c r="R1493" s="40" t="str">
        <f t="shared" si="23"/>
        <v>10.13.14.600_168</v>
      </c>
      <c r="S1493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493" s="58" t="str">
        <f>VLOOKUP(Таблица1[[#This Row],[ОКЕИ]],'для единиц измирения'!$G$4:$H$1900,2,FALSE)</f>
        <v>тонн</v>
      </c>
      <c r="U1493" s="54" t="str">
        <f>LEFT(Таблица1[[#This Row],[ОКПД]],2)</f>
        <v>10</v>
      </c>
    </row>
    <row r="1494" spans="1:21" ht="30" hidden="1" x14ac:dyDescent="0.25">
      <c r="A1494" s="59">
        <v>45170</v>
      </c>
      <c r="B1494" s="40" t="s">
        <v>17</v>
      </c>
      <c r="C1494" s="44" t="s">
        <v>18</v>
      </c>
      <c r="D1494" s="44" t="s">
        <v>19</v>
      </c>
      <c r="E1494" s="40" t="s">
        <v>20</v>
      </c>
      <c r="F1494" s="45">
        <v>168</v>
      </c>
      <c r="G1494" s="44" t="s">
        <v>298</v>
      </c>
      <c r="H1494" s="44" t="s">
        <v>51</v>
      </c>
      <c r="I1494" s="55">
        <v>1</v>
      </c>
      <c r="J1494" s="46">
        <v>0.77</v>
      </c>
      <c r="K1494" s="46">
        <v>0.99</v>
      </c>
      <c r="L1494" s="46">
        <v>1.1200000000000001</v>
      </c>
      <c r="M1494" s="46">
        <v>7.92</v>
      </c>
      <c r="N1494" s="46">
        <v>9.4359999999999999</v>
      </c>
      <c r="O1494" s="47">
        <v>77.777777777777771</v>
      </c>
      <c r="P1494" s="47">
        <v>68.75</v>
      </c>
      <c r="Q1494" s="47">
        <v>83.933870284018653</v>
      </c>
      <c r="R1494" s="40" t="str">
        <f t="shared" si="23"/>
        <v>10.13.14.610_168</v>
      </c>
      <c r="S1494" s="40" t="str">
        <f>VLOOKUP(Таблица1[[#This Row],[ИД]],R$1:S$1136,2,FALSE)</f>
        <v>Рыба морская мороженая</v>
      </c>
      <c r="T1494" s="60" t="str">
        <f>VLOOKUP(Таблица1[[#This Row],[ОКЕИ]],'для единиц измирения'!$G$4:$H$1900,2,FALSE)</f>
        <v>тонн</v>
      </c>
      <c r="U1494" s="48" t="str">
        <f>LEFT(Таблица1[[#This Row],[ОКПД]],2)</f>
        <v>10</v>
      </c>
    </row>
    <row r="1495" spans="1:21" ht="30" hidden="1" x14ac:dyDescent="0.25">
      <c r="A1495" s="61">
        <v>45170</v>
      </c>
      <c r="B1495" s="37" t="s">
        <v>17</v>
      </c>
      <c r="C1495" s="49" t="s">
        <v>18</v>
      </c>
      <c r="D1495" s="49" t="s">
        <v>19</v>
      </c>
      <c r="E1495" s="37" t="s">
        <v>20</v>
      </c>
      <c r="F1495" s="50">
        <v>168</v>
      </c>
      <c r="G1495" s="49" t="s">
        <v>298</v>
      </c>
      <c r="H1495" s="49" t="s">
        <v>53</v>
      </c>
      <c r="I1495" s="49">
        <v>2</v>
      </c>
      <c r="J1495" s="52">
        <v>0.31</v>
      </c>
      <c r="K1495" s="52">
        <v>0.11</v>
      </c>
      <c r="L1495" s="52">
        <v>0.04</v>
      </c>
      <c r="M1495" s="52">
        <v>1.89</v>
      </c>
      <c r="N1495" s="52">
        <v>1.274</v>
      </c>
      <c r="O1495" s="53">
        <v>281.81818181818181</v>
      </c>
      <c r="P1495" s="53">
        <v>775</v>
      </c>
      <c r="Q1495" s="53">
        <v>148.35164835164835</v>
      </c>
      <c r="R1495" s="40" t="str">
        <f t="shared" si="23"/>
        <v>10.13.14.620_168</v>
      </c>
      <c r="S1495" s="37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495" s="58" t="str">
        <f>VLOOKUP(Таблица1[[#This Row],[ОКЕИ]],'для единиц измирения'!$G$4:$H$1900,2,FALSE)</f>
        <v>тыс.полу-литров</v>
      </c>
      <c r="U1495" s="54" t="str">
        <f>LEFT(Таблица1[[#This Row],[ОКПД]],2)</f>
        <v>11</v>
      </c>
    </row>
    <row r="1496" spans="1:21" ht="30" hidden="1" x14ac:dyDescent="0.25">
      <c r="A1496" s="59">
        <v>45170</v>
      </c>
      <c r="B1496" s="40" t="s">
        <v>17</v>
      </c>
      <c r="C1496" s="44" t="s">
        <v>18</v>
      </c>
      <c r="D1496" s="44" t="s">
        <v>19</v>
      </c>
      <c r="E1496" s="40" t="s">
        <v>20</v>
      </c>
      <c r="F1496" s="45">
        <v>168</v>
      </c>
      <c r="G1496" s="44" t="s">
        <v>298</v>
      </c>
      <c r="H1496" s="44" t="s">
        <v>55</v>
      </c>
      <c r="I1496" s="44">
        <v>5</v>
      </c>
      <c r="J1496" s="46">
        <v>9.64</v>
      </c>
      <c r="K1496" s="46">
        <v>9.2270000000000003</v>
      </c>
      <c r="L1496" s="46">
        <v>9.31</v>
      </c>
      <c r="M1496" s="46">
        <v>86.706999999999994</v>
      </c>
      <c r="N1496" s="46">
        <v>91.01</v>
      </c>
      <c r="O1496" s="47">
        <v>104.47599436436545</v>
      </c>
      <c r="P1496" s="47">
        <v>103.54457572502686</v>
      </c>
      <c r="Q1496" s="47">
        <v>95.271948137567307</v>
      </c>
      <c r="R1496" s="40" t="str">
        <f t="shared" si="23"/>
        <v>10.13.14.700_168</v>
      </c>
      <c r="S1496" s="40" t="str">
        <f>VLOOKUP(Таблица1[[#This Row],[ИД]],R$1:S$1136,2,FALSE)</f>
        <v>Печень и молоки рыбы сушеные, копченые, соленые или в рассоле</v>
      </c>
      <c r="T1496" s="60" t="str">
        <f>VLOOKUP(Таблица1[[#This Row],[ОКЕИ]],'для единиц измирения'!$G$4:$H$1900,2,FALSE)</f>
        <v>тонн</v>
      </c>
      <c r="U1496" s="48" t="str">
        <f>LEFT(Таблица1[[#This Row],[ОКПД]],2)</f>
        <v>10</v>
      </c>
    </row>
    <row r="1497" spans="1:21" ht="30" hidden="1" x14ac:dyDescent="0.25">
      <c r="A1497" s="61">
        <v>45170</v>
      </c>
      <c r="B1497" s="37" t="s">
        <v>17</v>
      </c>
      <c r="C1497" s="49" t="s">
        <v>18</v>
      </c>
      <c r="D1497" s="49" t="s">
        <v>19</v>
      </c>
      <c r="E1497" s="37" t="s">
        <v>20</v>
      </c>
      <c r="F1497" s="50">
        <v>168</v>
      </c>
      <c r="G1497" s="49" t="s">
        <v>298</v>
      </c>
      <c r="H1497" s="49" t="s">
        <v>58</v>
      </c>
      <c r="I1497" s="49"/>
      <c r="J1497" s="52"/>
      <c r="K1497" s="52"/>
      <c r="L1497" s="52">
        <v>0.32</v>
      </c>
      <c r="M1497" s="52"/>
      <c r="N1497" s="52">
        <v>3.15</v>
      </c>
      <c r="O1497" s="53"/>
      <c r="P1497" s="53">
        <v>0</v>
      </c>
      <c r="Q1497" s="53">
        <v>0</v>
      </c>
      <c r="R1497" s="40" t="str">
        <f t="shared" si="23"/>
        <v>10.13.14.800_168</v>
      </c>
      <c r="S1497" s="37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497" s="58" t="str">
        <f>VLOOKUP(Таблица1[[#This Row],[ОКЕИ]],'для единиц измирения'!$G$4:$H$1900,2,FALSE)</f>
        <v>тонн</v>
      </c>
      <c r="U1497" s="54" t="str">
        <f>LEFT(Таблица1[[#This Row],[ОКПД]],2)</f>
        <v>10</v>
      </c>
    </row>
    <row r="1498" spans="1:21" ht="30" hidden="1" x14ac:dyDescent="0.25">
      <c r="A1498" s="59">
        <v>45170</v>
      </c>
      <c r="B1498" s="40" t="s">
        <v>17</v>
      </c>
      <c r="C1498" s="44" t="s">
        <v>18</v>
      </c>
      <c r="D1498" s="44" t="s">
        <v>19</v>
      </c>
      <c r="E1498" s="40" t="s">
        <v>20</v>
      </c>
      <c r="F1498" s="45">
        <v>882</v>
      </c>
      <c r="G1498" s="44" t="s">
        <v>298</v>
      </c>
      <c r="H1498" s="44" t="s">
        <v>313</v>
      </c>
      <c r="I1498" s="55">
        <v>2</v>
      </c>
      <c r="J1498" s="46">
        <v>17.27</v>
      </c>
      <c r="K1498" s="46">
        <v>37.99</v>
      </c>
      <c r="L1498" s="46">
        <v>15.53</v>
      </c>
      <c r="M1498" s="46">
        <v>163.9</v>
      </c>
      <c r="N1498" s="46">
        <v>157.07</v>
      </c>
      <c r="O1498" s="47">
        <v>45.459331403000789</v>
      </c>
      <c r="P1498" s="47">
        <v>111.20412105602061</v>
      </c>
      <c r="Q1498" s="47">
        <v>104.34837970331699</v>
      </c>
      <c r="R1498" s="40" t="str">
        <f t="shared" si="23"/>
        <v>10.13.15.002.АГ_882</v>
      </c>
      <c r="S1498" s="40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98" s="60" t="str">
        <f>VLOOKUP(Таблица1[[#This Row],[ОКЕИ]],'для единиц измирения'!$G$4:$H$1900,2,FALSE)</f>
        <v>тыс.усл. банок</v>
      </c>
      <c r="U1498" s="48" t="str">
        <f>LEFT(Таблица1[[#This Row],[ОКПД]],2)</f>
        <v>10</v>
      </c>
    </row>
    <row r="1499" spans="1:21" ht="30" hidden="1" x14ac:dyDescent="0.25">
      <c r="A1499" s="61">
        <v>45170</v>
      </c>
      <c r="B1499" s="37" t="s">
        <v>17</v>
      </c>
      <c r="C1499" s="49" t="s">
        <v>18</v>
      </c>
      <c r="D1499" s="49" t="s">
        <v>19</v>
      </c>
      <c r="E1499" s="37" t="s">
        <v>20</v>
      </c>
      <c r="F1499" s="50">
        <v>882</v>
      </c>
      <c r="G1499" s="49" t="s">
        <v>298</v>
      </c>
      <c r="H1499" s="49" t="s">
        <v>316</v>
      </c>
      <c r="I1499" s="51">
        <v>2</v>
      </c>
      <c r="J1499" s="52">
        <v>15.79</v>
      </c>
      <c r="K1499" s="52">
        <v>30.53</v>
      </c>
      <c r="L1499" s="52">
        <v>15.01</v>
      </c>
      <c r="M1499" s="52">
        <v>150.54</v>
      </c>
      <c r="N1499" s="52">
        <v>143.88999999999999</v>
      </c>
      <c r="O1499" s="53">
        <v>51.719620045856537</v>
      </c>
      <c r="P1499" s="53">
        <v>105.19653564290473</v>
      </c>
      <c r="Q1499" s="53">
        <v>104.62158593369935</v>
      </c>
      <c r="R1499" s="40" t="str">
        <f t="shared" si="23"/>
        <v>10.13.15.110_882</v>
      </c>
      <c r="S1499" s="37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499" s="58" t="str">
        <f>VLOOKUP(Таблица1[[#This Row],[ОКЕИ]],'для единиц измирения'!$G$4:$H$1900,2,FALSE)</f>
        <v>тыс.усл. банок</v>
      </c>
      <c r="U1499" s="54" t="str">
        <f>LEFT(Таблица1[[#This Row],[ОКПД]],2)</f>
        <v>10</v>
      </c>
    </row>
    <row r="1500" spans="1:21" ht="30" hidden="1" x14ac:dyDescent="0.25">
      <c r="A1500" s="59">
        <v>45170</v>
      </c>
      <c r="B1500" s="40" t="s">
        <v>17</v>
      </c>
      <c r="C1500" s="44" t="s">
        <v>18</v>
      </c>
      <c r="D1500" s="44" t="s">
        <v>19</v>
      </c>
      <c r="E1500" s="40" t="s">
        <v>20</v>
      </c>
      <c r="F1500" s="45">
        <v>882</v>
      </c>
      <c r="G1500" s="44" t="s">
        <v>298</v>
      </c>
      <c r="H1500" s="44" t="s">
        <v>318</v>
      </c>
      <c r="I1500" s="55">
        <v>1</v>
      </c>
      <c r="J1500" s="46">
        <v>1.48</v>
      </c>
      <c r="K1500" s="46">
        <v>1.1599999999999999</v>
      </c>
      <c r="L1500" s="46">
        <v>0.42</v>
      </c>
      <c r="M1500" s="46">
        <v>6.53</v>
      </c>
      <c r="N1500" s="46">
        <v>11.51</v>
      </c>
      <c r="O1500" s="47">
        <v>127.58620689655173</v>
      </c>
      <c r="P1500" s="47">
        <v>352.38095238095241</v>
      </c>
      <c r="Q1500" s="47">
        <v>56.73327541268462</v>
      </c>
      <c r="R1500" s="40" t="str">
        <f t="shared" si="23"/>
        <v>10.13.15.120_882</v>
      </c>
      <c r="S1500" s="40" t="str">
        <f>VLOOKUP(Таблица1[[#This Row],[ИД]],R$1:S$1136,2,FALSE)</f>
        <v>Плодоовощные консервы</v>
      </c>
      <c r="T1500" s="60" t="str">
        <f>VLOOKUP(Таблица1[[#This Row],[ОКЕИ]],'для единиц измирения'!$G$4:$H$1900,2,FALSE)</f>
        <v>тыс.усл. банок</v>
      </c>
      <c r="U1500" s="48" t="str">
        <f>LEFT(Таблица1[[#This Row],[ОКПД]],2)</f>
        <v>10</v>
      </c>
    </row>
    <row r="1501" spans="1:21" ht="30" hidden="1" x14ac:dyDescent="0.25">
      <c r="A1501" s="61">
        <v>45170</v>
      </c>
      <c r="B1501" s="37" t="s">
        <v>17</v>
      </c>
      <c r="C1501" s="49" t="s">
        <v>18</v>
      </c>
      <c r="D1501" s="49" t="s">
        <v>19</v>
      </c>
      <c r="E1501" s="37" t="s">
        <v>20</v>
      </c>
      <c r="F1501" s="50">
        <v>882</v>
      </c>
      <c r="G1501" s="49" t="s">
        <v>298</v>
      </c>
      <c r="H1501" s="49" t="s">
        <v>320</v>
      </c>
      <c r="I1501" s="49"/>
      <c r="J1501" s="52"/>
      <c r="K1501" s="52"/>
      <c r="L1501" s="52">
        <v>0.42</v>
      </c>
      <c r="M1501" s="52">
        <v>1.5</v>
      </c>
      <c r="N1501" s="52">
        <v>11.51</v>
      </c>
      <c r="O1501" s="53"/>
      <c r="P1501" s="53">
        <v>0</v>
      </c>
      <c r="Q1501" s="53">
        <v>13.032145960034752</v>
      </c>
      <c r="R1501" s="40" t="str">
        <f t="shared" si="23"/>
        <v>10.13.15.128_882</v>
      </c>
      <c r="S1501" s="37" t="str">
        <f>VLOOKUP(Таблица1[[#This Row],[ИД]],R$1:S$1136,2,FALSE)</f>
        <v>Консервы мясные (мясосодержащие), включая консервы для детского питания</v>
      </c>
      <c r="T1501" s="58" t="str">
        <f>VLOOKUP(Таблица1[[#This Row],[ОКЕИ]],'для единиц измирения'!$G$4:$H$1900,2,FALSE)</f>
        <v>тыс.усл. банок</v>
      </c>
      <c r="U1501" s="54" t="str">
        <f>LEFT(Таблица1[[#This Row],[ОКПД]],2)</f>
        <v>10</v>
      </c>
    </row>
    <row r="1502" spans="1:21" ht="30" hidden="1" x14ac:dyDescent="0.25">
      <c r="A1502" s="59">
        <v>45170</v>
      </c>
      <c r="B1502" s="40" t="s">
        <v>17</v>
      </c>
      <c r="C1502" s="44" t="s">
        <v>18</v>
      </c>
      <c r="D1502" s="44" t="s">
        <v>19</v>
      </c>
      <c r="E1502" s="40" t="s">
        <v>20</v>
      </c>
      <c r="F1502" s="45">
        <v>882</v>
      </c>
      <c r="G1502" s="44" t="s">
        <v>298</v>
      </c>
      <c r="H1502" s="44" t="s">
        <v>322</v>
      </c>
      <c r="I1502" s="44"/>
      <c r="J1502" s="46"/>
      <c r="K1502" s="46">
        <v>6.3</v>
      </c>
      <c r="L1502" s="46">
        <v>0.1</v>
      </c>
      <c r="M1502" s="46">
        <v>6.83</v>
      </c>
      <c r="N1502" s="46">
        <v>1.67</v>
      </c>
      <c r="O1502" s="47"/>
      <c r="P1502" s="47">
        <v>0</v>
      </c>
      <c r="Q1502" s="47">
        <v>408.98203592814372</v>
      </c>
      <c r="R1502" s="40" t="str">
        <f t="shared" si="23"/>
        <v>10.13.15.130_882</v>
      </c>
      <c r="S1502" s="40" t="str">
        <f>VLOOKUP(Таблица1[[#This Row],[ИД]],R$1:S$1136,2,FALSE)</f>
        <v>Кислород</v>
      </c>
      <c r="T1502" s="60" t="str">
        <f>VLOOKUP(Таблица1[[#This Row],[ОКЕИ]],'для единиц измирения'!$G$4:$H$1900,2,FALSE)</f>
        <v>тыс.м3</v>
      </c>
      <c r="U1502" s="48" t="str">
        <f>LEFT(Таблица1[[#This Row],[ОКПД]],2)</f>
        <v>20</v>
      </c>
    </row>
    <row r="1503" spans="1:21" ht="30" hidden="1" x14ac:dyDescent="0.25">
      <c r="A1503" s="61">
        <v>45170</v>
      </c>
      <c r="B1503" s="37" t="s">
        <v>17</v>
      </c>
      <c r="C1503" s="49" t="s">
        <v>18</v>
      </c>
      <c r="D1503" s="49" t="s">
        <v>19</v>
      </c>
      <c r="E1503" s="37" t="s">
        <v>20</v>
      </c>
      <c r="F1503" s="50">
        <v>882</v>
      </c>
      <c r="G1503" s="49" t="s">
        <v>298</v>
      </c>
      <c r="H1503" s="49" t="s">
        <v>61</v>
      </c>
      <c r="I1503" s="49">
        <v>3</v>
      </c>
      <c r="J1503" s="52">
        <v>0.97199999999999998</v>
      </c>
      <c r="K1503" s="52">
        <v>0.49099999999999999</v>
      </c>
      <c r="L1503" s="52" t="s">
        <v>9680</v>
      </c>
      <c r="M1503" s="52">
        <v>5.9889999999999999</v>
      </c>
      <c r="N1503" s="52">
        <v>0</v>
      </c>
      <c r="O1503" s="53">
        <v>197.96334012219958</v>
      </c>
      <c r="P1503" s="53" t="s">
        <v>9680</v>
      </c>
      <c r="Q1503" s="53">
        <v>0</v>
      </c>
      <c r="R1503" s="40" t="str">
        <f t="shared" si="23"/>
        <v>10.20_882</v>
      </c>
      <c r="S1503" s="37" t="str">
        <f>VLOOKUP(Таблица1[[#This Row],[ИД]],R$1:S$1136,2,FALSE)</f>
        <v>Консервы мясные</v>
      </c>
      <c r="T1503" s="58" t="str">
        <f>VLOOKUP(Таблица1[[#This Row],[ОКЕИ]],'для единиц измирения'!$G$4:$H$1900,2,FALSE)</f>
        <v>тыс.усл. банок</v>
      </c>
      <c r="U1503" s="54" t="str">
        <f>LEFT(Таблица1[[#This Row],[ОКПД]],2)</f>
        <v>10</v>
      </c>
    </row>
    <row r="1504" spans="1:21" ht="30" hidden="1" x14ac:dyDescent="0.25">
      <c r="A1504" s="59">
        <v>45170</v>
      </c>
      <c r="B1504" s="40" t="s">
        <v>17</v>
      </c>
      <c r="C1504" s="44" t="s">
        <v>18</v>
      </c>
      <c r="D1504" s="44" t="s">
        <v>19</v>
      </c>
      <c r="E1504" s="40" t="s">
        <v>20</v>
      </c>
      <c r="F1504" s="45">
        <v>168</v>
      </c>
      <c r="G1504" s="44" t="s">
        <v>298</v>
      </c>
      <c r="H1504" s="44" t="s">
        <v>61</v>
      </c>
      <c r="I1504" s="55">
        <v>5</v>
      </c>
      <c r="J1504" s="46">
        <v>24.571000000000002</v>
      </c>
      <c r="K1504" s="46">
        <v>370.37400000000002</v>
      </c>
      <c r="L1504" s="46">
        <v>28.213000000000001</v>
      </c>
      <c r="M1504" s="46">
        <v>808.351</v>
      </c>
      <c r="N1504" s="46">
        <v>2873.375</v>
      </c>
      <c r="O1504" s="47">
        <v>6.6341049857711392</v>
      </c>
      <c r="P1504" s="47">
        <v>87.091057314004189</v>
      </c>
      <c r="Q1504" s="47">
        <v>28.132457475964674</v>
      </c>
      <c r="R1504" s="40" t="str">
        <f t="shared" si="23"/>
        <v>10.20_168</v>
      </c>
      <c r="S1504" s="40" t="str">
        <f>VLOOKUP(Таблица1[[#This Row],[ИД]],R$1:S$1136,2,FALSE)</f>
        <v>Рыба вяленая</v>
      </c>
      <c r="T1504" s="60" t="str">
        <f>VLOOKUP(Таблица1[[#This Row],[ОКЕИ]],'для единиц измирения'!$G$4:$H$1900,2,FALSE)</f>
        <v>тонн</v>
      </c>
      <c r="U1504" s="48" t="str">
        <f>LEFT(Таблица1[[#This Row],[ОКПД]],2)</f>
        <v>10</v>
      </c>
    </row>
    <row r="1505" spans="1:21" ht="30" hidden="1" x14ac:dyDescent="0.25">
      <c r="A1505" s="61">
        <v>45170</v>
      </c>
      <c r="B1505" s="37" t="s">
        <v>17</v>
      </c>
      <c r="C1505" s="49" t="s">
        <v>18</v>
      </c>
      <c r="D1505" s="49" t="s">
        <v>19</v>
      </c>
      <c r="E1505" s="37" t="s">
        <v>20</v>
      </c>
      <c r="F1505" s="50">
        <v>168</v>
      </c>
      <c r="G1505" s="49" t="s">
        <v>298</v>
      </c>
      <c r="H1505" s="49" t="s">
        <v>65</v>
      </c>
      <c r="I1505" s="51">
        <v>3</v>
      </c>
      <c r="J1505" s="52">
        <v>17.103000000000002</v>
      </c>
      <c r="K1505" s="52">
        <v>349.428</v>
      </c>
      <c r="L1505" s="52">
        <v>23.24</v>
      </c>
      <c r="M1505" s="52">
        <v>713.54899999999998</v>
      </c>
      <c r="N1505" s="52">
        <v>2759.9160000000002</v>
      </c>
      <c r="O1505" s="53">
        <v>4.8945705553075314</v>
      </c>
      <c r="P1505" s="53">
        <v>73.59294320137694</v>
      </c>
      <c r="Q1505" s="53">
        <v>25.85401149890069</v>
      </c>
      <c r="R1505" s="40" t="str">
        <f t="shared" si="23"/>
        <v>10.20.1_168</v>
      </c>
      <c r="S1505" s="37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505" s="58" t="str">
        <f>VLOOKUP(Таблица1[[#This Row],[ОКЕИ]],'для единиц измирения'!$G$4:$H$1900,2,FALSE)</f>
        <v>тонн</v>
      </c>
      <c r="U1505" s="54" t="str">
        <f>LEFT(Таблица1[[#This Row],[ОКПД]],2)</f>
        <v>10</v>
      </c>
    </row>
    <row r="1506" spans="1:21" ht="30" hidden="1" x14ac:dyDescent="0.25">
      <c r="A1506" s="59">
        <v>45170</v>
      </c>
      <c r="B1506" s="40" t="s">
        <v>17</v>
      </c>
      <c r="C1506" s="44" t="s">
        <v>18</v>
      </c>
      <c r="D1506" s="44" t="s">
        <v>19</v>
      </c>
      <c r="E1506" s="40" t="s">
        <v>20</v>
      </c>
      <c r="F1506" s="45">
        <v>168</v>
      </c>
      <c r="G1506" s="44" t="s">
        <v>298</v>
      </c>
      <c r="H1506" s="44" t="s">
        <v>68</v>
      </c>
      <c r="I1506" s="55">
        <v>2</v>
      </c>
      <c r="J1506" s="46">
        <v>16.899999999999999</v>
      </c>
      <c r="K1506" s="46">
        <v>344.32100000000003</v>
      </c>
      <c r="L1506" s="46">
        <v>22.803999999999998</v>
      </c>
      <c r="M1506" s="46">
        <v>698.03899999999999</v>
      </c>
      <c r="N1506" s="46">
        <v>2733.2260000000001</v>
      </c>
      <c r="O1506" s="47">
        <v>4.9082106522692488</v>
      </c>
      <c r="P1506" s="47">
        <v>74.109805297316257</v>
      </c>
      <c r="Q1506" s="47">
        <v>25.539015068640499</v>
      </c>
      <c r="R1506" s="40" t="str">
        <f t="shared" si="23"/>
        <v>10.20.13_168</v>
      </c>
      <c r="S1506" s="40" t="str">
        <f>VLOOKUP(Таблица1[[#This Row],[ИД]],R$1:S$1136,2,FALSE)</f>
        <v>Полуфабрикаты хлебобулочные замороженные</v>
      </c>
      <c r="T1506" s="60" t="str">
        <f>VLOOKUP(Таблица1[[#This Row],[ОКЕИ]],'для единиц измирения'!$G$4:$H$1900,2,FALSE)</f>
        <v>тонн</v>
      </c>
      <c r="U1506" s="48" t="str">
        <f>LEFT(Таблица1[[#This Row],[ОКПД]],2)</f>
        <v>10</v>
      </c>
    </row>
    <row r="1507" spans="1:21" ht="30" hidden="1" x14ac:dyDescent="0.25">
      <c r="A1507" s="61">
        <v>45170</v>
      </c>
      <c r="B1507" s="37" t="s">
        <v>17</v>
      </c>
      <c r="C1507" s="49" t="s">
        <v>18</v>
      </c>
      <c r="D1507" s="49" t="s">
        <v>19</v>
      </c>
      <c r="E1507" s="37" t="s">
        <v>20</v>
      </c>
      <c r="F1507" s="50">
        <v>168</v>
      </c>
      <c r="G1507" s="49" t="s">
        <v>298</v>
      </c>
      <c r="H1507" s="49" t="s">
        <v>71</v>
      </c>
      <c r="I1507" s="49">
        <v>1</v>
      </c>
      <c r="J1507" s="52">
        <v>10</v>
      </c>
      <c r="K1507" s="52">
        <v>26.4</v>
      </c>
      <c r="L1507" s="52">
        <v>10</v>
      </c>
      <c r="M1507" s="52">
        <v>59.94</v>
      </c>
      <c r="N1507" s="52">
        <v>59.5</v>
      </c>
      <c r="O1507" s="53">
        <v>37.878787878787875</v>
      </c>
      <c r="P1507" s="53">
        <v>100</v>
      </c>
      <c r="Q1507" s="53">
        <v>100.73949579831933</v>
      </c>
      <c r="R1507" s="40" t="str">
        <f t="shared" si="23"/>
        <v>10.20.13.120_168</v>
      </c>
      <c r="S1507" s="37" t="str">
        <f>VLOOKUP(Таблица1[[#This Row],[ИД]],R$1:S$1136,2,FALSE)</f>
        <v>Изделия колбасные из термически обработанных ингредиентов</v>
      </c>
      <c r="T1507" s="58" t="str">
        <f>VLOOKUP(Таблица1[[#This Row],[ОКЕИ]],'для единиц измирения'!$G$4:$H$1900,2,FALSE)</f>
        <v>тонн</v>
      </c>
      <c r="U1507" s="54" t="str">
        <f>LEFT(Таблица1[[#This Row],[ОКПД]],2)</f>
        <v>10</v>
      </c>
    </row>
    <row r="1508" spans="1:21" ht="30" hidden="1" x14ac:dyDescent="0.25">
      <c r="A1508" s="59">
        <v>45170</v>
      </c>
      <c r="B1508" s="40" t="s">
        <v>17</v>
      </c>
      <c r="C1508" s="44" t="s">
        <v>18</v>
      </c>
      <c r="D1508" s="44" t="s">
        <v>19</v>
      </c>
      <c r="E1508" s="40" t="s">
        <v>20</v>
      </c>
      <c r="F1508" s="45">
        <v>168</v>
      </c>
      <c r="G1508" s="44" t="s">
        <v>298</v>
      </c>
      <c r="H1508" s="44" t="s">
        <v>73</v>
      </c>
      <c r="I1508" s="55"/>
      <c r="J1508" s="46"/>
      <c r="K1508" s="46"/>
      <c r="L1508" s="46">
        <v>3.1E-2</v>
      </c>
      <c r="M1508" s="46">
        <v>0.96499999999999997</v>
      </c>
      <c r="N1508" s="46">
        <v>2.8239999999999998</v>
      </c>
      <c r="O1508" s="47"/>
      <c r="P1508" s="47">
        <v>0</v>
      </c>
      <c r="Q1508" s="47">
        <v>34.171388101983005</v>
      </c>
      <c r="R1508" s="40" t="str">
        <f t="shared" si="23"/>
        <v>10.20.14_168</v>
      </c>
      <c r="S1508" s="40" t="str">
        <f>VLOOKUP(Таблица1[[#This Row],[ИД]],R$1:S$1136,2,FALSE)</f>
        <v>Мебель</v>
      </c>
      <c r="T1508" s="60" t="str">
        <f>VLOOKUP(Таблица1[[#This Row],[ОКЕИ]],'для единиц измирения'!$G$4:$H$1900,2,FALSE)</f>
        <v>тыс.руб</v>
      </c>
      <c r="U1508" s="48" t="str">
        <f>LEFT(Таблица1[[#This Row],[ОКПД]],2)</f>
        <v>31</v>
      </c>
    </row>
    <row r="1509" spans="1:21" ht="30" hidden="1" x14ac:dyDescent="0.25">
      <c r="A1509" s="61">
        <v>45170</v>
      </c>
      <c r="B1509" s="37" t="s">
        <v>17</v>
      </c>
      <c r="C1509" s="49" t="s">
        <v>18</v>
      </c>
      <c r="D1509" s="49" t="s">
        <v>19</v>
      </c>
      <c r="E1509" s="37" t="s">
        <v>20</v>
      </c>
      <c r="F1509" s="50">
        <v>168</v>
      </c>
      <c r="G1509" s="49" t="s">
        <v>298</v>
      </c>
      <c r="H1509" s="49" t="s">
        <v>76</v>
      </c>
      <c r="I1509" s="51"/>
      <c r="J1509" s="52"/>
      <c r="K1509" s="52"/>
      <c r="L1509" s="52" t="s">
        <v>9680</v>
      </c>
      <c r="M1509" s="52"/>
      <c r="N1509" s="52" t="s">
        <v>9680</v>
      </c>
      <c r="O1509" s="53"/>
      <c r="P1509" s="53" t="s">
        <v>9680</v>
      </c>
      <c r="Q1509" s="53" t="s">
        <v>9680</v>
      </c>
      <c r="R1509" s="40" t="str">
        <f t="shared" si="23"/>
        <v>10.20.14.120_168</v>
      </c>
      <c r="S1509" s="37" t="str">
        <f>VLOOKUP(Таблица1[[#This Row],[ИД]],R$1:S$1136,2,FALSE)</f>
        <v>Напитки безалкогольные прочие, не включенные в другие группировки</v>
      </c>
      <c r="T1509" s="58" t="str">
        <f>VLOOKUP(Таблица1[[#This Row],[ОКЕИ]],'для единиц измирения'!$G$4:$H$1900,2,FALSE)</f>
        <v>тыс. дкл</v>
      </c>
      <c r="U1509" s="54" t="str">
        <f>LEFT(Таблица1[[#This Row],[ОКПД]],2)</f>
        <v>11</v>
      </c>
    </row>
    <row r="1510" spans="1:21" ht="30" hidden="1" x14ac:dyDescent="0.25">
      <c r="A1510" s="59">
        <v>45170</v>
      </c>
      <c r="B1510" s="40" t="s">
        <v>17</v>
      </c>
      <c r="C1510" s="44" t="s">
        <v>18</v>
      </c>
      <c r="D1510" s="44" t="s">
        <v>19</v>
      </c>
      <c r="E1510" s="40" t="s">
        <v>20</v>
      </c>
      <c r="F1510" s="45">
        <v>168</v>
      </c>
      <c r="G1510" s="44" t="s">
        <v>298</v>
      </c>
      <c r="H1510" s="44" t="s">
        <v>78</v>
      </c>
      <c r="I1510" s="55">
        <v>1</v>
      </c>
      <c r="J1510" s="46">
        <v>0.20300000000000001</v>
      </c>
      <c r="K1510" s="46">
        <v>1.1140000000000001</v>
      </c>
      <c r="L1510" s="46">
        <v>0.13500000000000001</v>
      </c>
      <c r="M1510" s="46">
        <v>3.3719999999999999</v>
      </c>
      <c r="N1510" s="46">
        <v>1.321</v>
      </c>
      <c r="O1510" s="47">
        <v>18.222621184919209</v>
      </c>
      <c r="P1510" s="47">
        <v>150.37037037037038</v>
      </c>
      <c r="Q1510" s="47">
        <v>255.26116578349735</v>
      </c>
      <c r="R1510" s="40" t="str">
        <f t="shared" si="23"/>
        <v>10.20.15_168</v>
      </c>
      <c r="S1510" s="40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510" s="60" t="str">
        <f>VLOOKUP(Таблица1[[#This Row],[ОКЕИ]],'для единиц измирения'!$G$4:$H$1900,2,FALSE)</f>
        <v>тонн</v>
      </c>
      <c r="U1510" s="48" t="str">
        <f>LEFT(Таблица1[[#This Row],[ОКПД]],2)</f>
        <v>10</v>
      </c>
    </row>
    <row r="1511" spans="1:21" ht="30" hidden="1" x14ac:dyDescent="0.25">
      <c r="A1511" s="61">
        <v>45170</v>
      </c>
      <c r="B1511" s="37" t="s">
        <v>17</v>
      </c>
      <c r="C1511" s="49" t="s">
        <v>18</v>
      </c>
      <c r="D1511" s="49" t="s">
        <v>19</v>
      </c>
      <c r="E1511" s="37" t="s">
        <v>20</v>
      </c>
      <c r="F1511" s="50">
        <v>168</v>
      </c>
      <c r="G1511" s="49" t="s">
        <v>298</v>
      </c>
      <c r="H1511" s="49" t="s">
        <v>399</v>
      </c>
      <c r="I1511" s="51"/>
      <c r="J1511" s="52"/>
      <c r="K1511" s="52">
        <v>3.9929999999999999</v>
      </c>
      <c r="L1511" s="52">
        <v>0.27</v>
      </c>
      <c r="M1511" s="52">
        <v>11.173</v>
      </c>
      <c r="N1511" s="52">
        <v>22.545000000000002</v>
      </c>
      <c r="O1511" s="53"/>
      <c r="P1511" s="53">
        <v>0</v>
      </c>
      <c r="Q1511" s="53">
        <v>49.558660456864047</v>
      </c>
      <c r="R1511" s="40" t="str">
        <f t="shared" si="23"/>
        <v>10.20.16_168</v>
      </c>
      <c r="S1511" s="37" t="s">
        <v>1615</v>
      </c>
      <c r="T1511" s="58" t="str">
        <f>VLOOKUP(Таблица1[[#This Row],[ОКЕИ]],'для единиц измирения'!$G$4:$H$1900,2,FALSE)</f>
        <v>тонн</v>
      </c>
      <c r="U1511" s="54" t="str">
        <f>LEFT(Таблица1[[#This Row],[ОКПД]],2)</f>
        <v>10</v>
      </c>
    </row>
    <row r="1512" spans="1:21" ht="30" hidden="1" x14ac:dyDescent="0.25">
      <c r="A1512" s="59">
        <v>45170</v>
      </c>
      <c r="B1512" s="40" t="s">
        <v>17</v>
      </c>
      <c r="C1512" s="44" t="s">
        <v>18</v>
      </c>
      <c r="D1512" s="44" t="s">
        <v>19</v>
      </c>
      <c r="E1512" s="40" t="s">
        <v>20</v>
      </c>
      <c r="F1512" s="45">
        <v>168</v>
      </c>
      <c r="G1512" s="44" t="s">
        <v>298</v>
      </c>
      <c r="H1512" s="44" t="s">
        <v>81</v>
      </c>
      <c r="I1512" s="55">
        <v>3</v>
      </c>
      <c r="J1512" s="46">
        <v>7.4640000000000004</v>
      </c>
      <c r="K1512" s="46">
        <v>20.946000000000002</v>
      </c>
      <c r="L1512" s="46">
        <v>4.9690000000000003</v>
      </c>
      <c r="M1512" s="46">
        <v>94.748000000000005</v>
      </c>
      <c r="N1512" s="46">
        <v>113.35</v>
      </c>
      <c r="O1512" s="47">
        <v>35.63448868519049</v>
      </c>
      <c r="P1512" s="47">
        <v>150.21131012276112</v>
      </c>
      <c r="Q1512" s="47">
        <v>83.58888398764887</v>
      </c>
      <c r="R1512" s="40" t="str">
        <f t="shared" si="23"/>
        <v>10.20.2_168</v>
      </c>
      <c r="S1512" s="40" t="str">
        <f>VLOOKUP(Таблица1[[#This Row],[ИД]],R$1:S$1136,2,FALSE)</f>
        <v>Напитки безалкогольные прочие</v>
      </c>
      <c r="T1512" s="60" t="str">
        <f>VLOOKUP(Таблица1[[#This Row],[ОКЕИ]],'для единиц измирения'!$G$4:$H$1900,2,FALSE)</f>
        <v>тыс. дкл</v>
      </c>
      <c r="U1512" s="48" t="str">
        <f>LEFT(Таблица1[[#This Row],[ОКПД]],2)</f>
        <v>11</v>
      </c>
    </row>
    <row r="1513" spans="1:21" ht="30" hidden="1" x14ac:dyDescent="0.25">
      <c r="A1513" s="61">
        <v>45170</v>
      </c>
      <c r="B1513" s="37" t="s">
        <v>17</v>
      </c>
      <c r="C1513" s="49" t="s">
        <v>18</v>
      </c>
      <c r="D1513" s="49" t="s">
        <v>19</v>
      </c>
      <c r="E1513" s="37" t="s">
        <v>20</v>
      </c>
      <c r="F1513" s="50">
        <v>882</v>
      </c>
      <c r="G1513" s="49" t="s">
        <v>298</v>
      </c>
      <c r="H1513" s="49" t="s">
        <v>81</v>
      </c>
      <c r="I1513" s="49">
        <v>3</v>
      </c>
      <c r="J1513" s="52">
        <v>0.97199999999999998</v>
      </c>
      <c r="K1513" s="52">
        <v>0.49099999999999999</v>
      </c>
      <c r="L1513" s="52" t="s">
        <v>9680</v>
      </c>
      <c r="M1513" s="52">
        <v>5.9889999999999999</v>
      </c>
      <c r="N1513" s="52">
        <v>0</v>
      </c>
      <c r="O1513" s="53">
        <v>197.96334012219958</v>
      </c>
      <c r="P1513" s="53" t="s">
        <v>9680</v>
      </c>
      <c r="Q1513" s="53">
        <v>0</v>
      </c>
      <c r="R1513" s="40" t="str">
        <f t="shared" si="23"/>
        <v>10.20.2_882</v>
      </c>
      <c r="S1513" s="37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513" s="58" t="str">
        <f>VLOOKUP(Таблица1[[#This Row],[ОКЕИ]],'для единиц измирения'!$G$4:$H$1900,2,FALSE)</f>
        <v>тыс.полу-литров</v>
      </c>
      <c r="U1513" s="54" t="str">
        <f>LEFT(Таблица1[[#This Row],[ОКПД]],2)</f>
        <v>11</v>
      </c>
    </row>
    <row r="1514" spans="1:21" ht="30" hidden="1" x14ac:dyDescent="0.25">
      <c r="A1514" s="59">
        <v>45170</v>
      </c>
      <c r="B1514" s="40" t="s">
        <v>17</v>
      </c>
      <c r="C1514" s="44" t="s">
        <v>18</v>
      </c>
      <c r="D1514" s="44" t="s">
        <v>19</v>
      </c>
      <c r="E1514" s="40" t="s">
        <v>20</v>
      </c>
      <c r="F1514" s="45">
        <v>168</v>
      </c>
      <c r="G1514" s="44" t="s">
        <v>298</v>
      </c>
      <c r="H1514" s="44" t="s">
        <v>83</v>
      </c>
      <c r="I1514" s="44">
        <v>1</v>
      </c>
      <c r="J1514" s="46">
        <v>2.9000000000000001E-2</v>
      </c>
      <c r="K1514" s="46">
        <v>6.8000000000000005E-2</v>
      </c>
      <c r="L1514" s="46">
        <v>4.5999999999999999E-2</v>
      </c>
      <c r="M1514" s="46">
        <v>0.24299999999999999</v>
      </c>
      <c r="N1514" s="46">
        <v>0.30099999999999999</v>
      </c>
      <c r="O1514" s="47">
        <v>42.647058823529413</v>
      </c>
      <c r="P1514" s="47">
        <v>63.043478260869563</v>
      </c>
      <c r="Q1514" s="47">
        <v>80.730897009966782</v>
      </c>
      <c r="R1514" s="40" t="str">
        <f t="shared" si="23"/>
        <v>10.20.22_168</v>
      </c>
      <c r="S1514" s="40" t="str">
        <f>VLOOKUP(Таблица1[[#This Row],[ИД]],R$1:S$1136,2,FALSE)</f>
        <v>Хлебцы хрустящие, сухари, гренки и аналогичные обжаренные продукты</v>
      </c>
      <c r="T1514" s="60" t="str">
        <f>VLOOKUP(Таблица1[[#This Row],[ОКЕИ]],'для единиц измирения'!$G$4:$H$1900,2,FALSE)</f>
        <v>тонн</v>
      </c>
      <c r="U1514" s="48" t="str">
        <f>LEFT(Таблица1[[#This Row],[ОКПД]],2)</f>
        <v>10</v>
      </c>
    </row>
    <row r="1515" spans="1:21" ht="30" hidden="1" x14ac:dyDescent="0.25">
      <c r="A1515" s="61">
        <v>45170</v>
      </c>
      <c r="B1515" s="37" t="s">
        <v>17</v>
      </c>
      <c r="C1515" s="49" t="s">
        <v>18</v>
      </c>
      <c r="D1515" s="49" t="s">
        <v>19</v>
      </c>
      <c r="E1515" s="37" t="s">
        <v>20</v>
      </c>
      <c r="F1515" s="50">
        <v>168</v>
      </c>
      <c r="G1515" s="49" t="s">
        <v>298</v>
      </c>
      <c r="H1515" s="49" t="s">
        <v>324</v>
      </c>
      <c r="I1515" s="51">
        <v>1</v>
      </c>
      <c r="J1515" s="52">
        <v>2.9000000000000001E-2</v>
      </c>
      <c r="K1515" s="52">
        <v>6.8000000000000005E-2</v>
      </c>
      <c r="L1515" s="52">
        <v>4.5999999999999999E-2</v>
      </c>
      <c r="M1515" s="52">
        <v>0.24299999999999999</v>
      </c>
      <c r="N1515" s="52">
        <v>0.30099999999999999</v>
      </c>
      <c r="O1515" s="53">
        <v>42.647058823529413</v>
      </c>
      <c r="P1515" s="53">
        <v>63.043478260869563</v>
      </c>
      <c r="Q1515" s="53">
        <v>80.730897009966782</v>
      </c>
      <c r="R1515" s="40" t="str">
        <f t="shared" si="23"/>
        <v>10.20.22.110_168</v>
      </c>
      <c r="S1515" s="37" t="str">
        <f>VLOOKUP(Таблица1[[#This Row],[ИД]],R$1:S$1136,2,FALSE)</f>
        <v>Хлебобулочные изделия пониженной влажности</v>
      </c>
      <c r="T1515" s="58" t="str">
        <f>VLOOKUP(Таблица1[[#This Row],[ОКЕИ]],'для единиц измирения'!$G$4:$H$1900,2,FALSE)</f>
        <v>тонн</v>
      </c>
      <c r="U1515" s="54" t="str">
        <f>LEFT(Таблица1[[#This Row],[ОКПД]],2)</f>
        <v>10</v>
      </c>
    </row>
    <row r="1516" spans="1:21" ht="30" hidden="1" x14ac:dyDescent="0.25">
      <c r="A1516" s="59">
        <v>45170</v>
      </c>
      <c r="B1516" s="40" t="s">
        <v>17</v>
      </c>
      <c r="C1516" s="44" t="s">
        <v>18</v>
      </c>
      <c r="D1516" s="44" t="s">
        <v>19</v>
      </c>
      <c r="E1516" s="40" t="s">
        <v>20</v>
      </c>
      <c r="F1516" s="45">
        <v>168</v>
      </c>
      <c r="G1516" s="44" t="s">
        <v>298</v>
      </c>
      <c r="H1516" s="44" t="s">
        <v>86</v>
      </c>
      <c r="I1516" s="55">
        <v>2</v>
      </c>
      <c r="J1516" s="46">
        <v>1.282</v>
      </c>
      <c r="K1516" s="46">
        <v>1.885</v>
      </c>
      <c r="L1516" s="46">
        <v>2.492</v>
      </c>
      <c r="M1516" s="46">
        <v>15.35</v>
      </c>
      <c r="N1516" s="46">
        <v>23.222999999999999</v>
      </c>
      <c r="O1516" s="47">
        <v>68.010610079575599</v>
      </c>
      <c r="P1516" s="47">
        <v>51.444622792937402</v>
      </c>
      <c r="Q1516" s="47">
        <v>66.098264651423165</v>
      </c>
      <c r="R1516" s="40" t="str">
        <f t="shared" si="23"/>
        <v>10.20.23_168</v>
      </c>
      <c r="S1516" s="40" t="str">
        <f>VLOOKUP(Таблица1[[#This Row],[ИД]],R$1:S$1136,2,FALSE)</f>
        <v>Сельдь соленая или в рассоле</v>
      </c>
      <c r="T1516" s="60" t="str">
        <f>VLOOKUP(Таблица1[[#This Row],[ОКЕИ]],'для единиц измирения'!$G$4:$H$1900,2,FALSE)</f>
        <v>тонн</v>
      </c>
      <c r="U1516" s="48" t="str">
        <f>LEFT(Таблица1[[#This Row],[ОКПД]],2)</f>
        <v>10</v>
      </c>
    </row>
    <row r="1517" spans="1:21" ht="30" hidden="1" x14ac:dyDescent="0.25">
      <c r="A1517" s="61">
        <v>45170</v>
      </c>
      <c r="B1517" s="37" t="s">
        <v>17</v>
      </c>
      <c r="C1517" s="49" t="s">
        <v>18</v>
      </c>
      <c r="D1517" s="49" t="s">
        <v>19</v>
      </c>
      <c r="E1517" s="37" t="s">
        <v>20</v>
      </c>
      <c r="F1517" s="50">
        <v>168</v>
      </c>
      <c r="G1517" s="49" t="s">
        <v>298</v>
      </c>
      <c r="H1517" s="49" t="s">
        <v>89</v>
      </c>
      <c r="I1517" s="51">
        <v>2</v>
      </c>
      <c r="J1517" s="52">
        <v>0.501</v>
      </c>
      <c r="K1517" s="52">
        <v>0.84</v>
      </c>
      <c r="L1517" s="52">
        <v>0.60899999999999999</v>
      </c>
      <c r="M1517" s="52">
        <v>6.2610000000000001</v>
      </c>
      <c r="N1517" s="52">
        <v>12.598000000000001</v>
      </c>
      <c r="O1517" s="53">
        <v>59.642857142857146</v>
      </c>
      <c r="P1517" s="53">
        <v>82.266009852216754</v>
      </c>
      <c r="Q1517" s="53">
        <v>49.698364819812667</v>
      </c>
      <c r="R1517" s="40" t="str">
        <f t="shared" si="23"/>
        <v>10.20.23.110_168</v>
      </c>
      <c r="S1517" s="37" t="str">
        <f>VLOOKUP(Таблица1[[#This Row],[ИД]],R$1:S$1136,2,FALSE)</f>
        <v>Продукты из мяса</v>
      </c>
      <c r="T1517" s="58" t="str">
        <f>VLOOKUP(Таблица1[[#This Row],[ОКЕИ]],'для единиц измирения'!$G$4:$H$1900,2,FALSE)</f>
        <v>тонн</v>
      </c>
      <c r="U1517" s="54" t="str">
        <f>LEFT(Таблица1[[#This Row],[ОКПД]],2)</f>
        <v>10</v>
      </c>
    </row>
    <row r="1518" spans="1:21" ht="30" hidden="1" x14ac:dyDescent="0.25">
      <c r="A1518" s="59">
        <v>45170</v>
      </c>
      <c r="B1518" s="40" t="s">
        <v>17</v>
      </c>
      <c r="C1518" s="44" t="s">
        <v>18</v>
      </c>
      <c r="D1518" s="44" t="s">
        <v>19</v>
      </c>
      <c r="E1518" s="40" t="s">
        <v>20</v>
      </c>
      <c r="F1518" s="45">
        <v>168</v>
      </c>
      <c r="G1518" s="44" t="s">
        <v>298</v>
      </c>
      <c r="H1518" s="44" t="s">
        <v>91</v>
      </c>
      <c r="I1518" s="44">
        <v>2</v>
      </c>
      <c r="J1518" s="46">
        <v>0.11</v>
      </c>
      <c r="K1518" s="46">
        <v>7.9000000000000001E-2</v>
      </c>
      <c r="L1518" s="46">
        <v>2.9000000000000001E-2</v>
      </c>
      <c r="M1518" s="46">
        <v>1.339</v>
      </c>
      <c r="N1518" s="46">
        <v>0.32400000000000001</v>
      </c>
      <c r="O1518" s="47">
        <v>139.24050632911391</v>
      </c>
      <c r="P1518" s="47">
        <v>379.31034482758622</v>
      </c>
      <c r="Q1518" s="47">
        <v>413.27160493827159</v>
      </c>
      <c r="R1518" s="40" t="str">
        <f t="shared" si="23"/>
        <v>10.20.23.112_168</v>
      </c>
      <c r="S1518" s="40" t="str">
        <f>VLOOKUP(Таблица1[[#This Row],[ИД]],R$1:S$1136,2,FALSE)</f>
        <v>Рыба и филе рыбное холодного копчения</v>
      </c>
      <c r="T1518" s="60" t="str">
        <f>VLOOKUP(Таблица1[[#This Row],[ОКЕИ]],'для единиц измирения'!$G$4:$H$1900,2,FALSE)</f>
        <v>тонн</v>
      </c>
      <c r="U1518" s="48" t="str">
        <f>LEFT(Таблица1[[#This Row],[ОКПД]],2)</f>
        <v>10</v>
      </c>
    </row>
    <row r="1519" spans="1:21" ht="30" x14ac:dyDescent="0.25">
      <c r="A1519" s="61">
        <v>45170</v>
      </c>
      <c r="B1519" s="37" t="s">
        <v>17</v>
      </c>
      <c r="C1519" s="49" t="s">
        <v>18</v>
      </c>
      <c r="D1519" s="49" t="s">
        <v>19</v>
      </c>
      <c r="E1519" s="37" t="s">
        <v>20</v>
      </c>
      <c r="F1519" s="50">
        <v>168</v>
      </c>
      <c r="G1519" s="49" t="s">
        <v>298</v>
      </c>
      <c r="H1519" s="49" t="s">
        <v>93</v>
      </c>
      <c r="I1519" s="49">
        <v>2</v>
      </c>
      <c r="J1519" s="52">
        <v>0.77900000000000003</v>
      </c>
      <c r="K1519" s="52">
        <v>0.97499999999999998</v>
      </c>
      <c r="L1519" s="52">
        <v>1.883</v>
      </c>
      <c r="M1519" s="52">
        <v>8.2469999999999999</v>
      </c>
      <c r="N1519" s="52">
        <v>9.8249999999999993</v>
      </c>
      <c r="O1519" s="53">
        <v>79.897435897435898</v>
      </c>
      <c r="P1519" s="53">
        <v>41.370154009559215</v>
      </c>
      <c r="Q1519" s="53">
        <v>83.938931297709928</v>
      </c>
      <c r="R1519" s="40" t="str">
        <f t="shared" si="23"/>
        <v>10.20.23.120_168</v>
      </c>
      <c r="S1519" s="37" t="str">
        <f>VLOOKUP(Таблица1[[#This Row],[ИД]],R$1:S$1136,2,FALSE)</f>
        <v>Рыба соленая или в рассоле</v>
      </c>
      <c r="T1519" s="58" t="str">
        <f>VLOOKUP(Таблица1[[#This Row],[ОКЕИ]],'для единиц измирения'!$G$4:$H$1900,2,FALSE)</f>
        <v>тонн</v>
      </c>
      <c r="U1519" s="54" t="str">
        <f>LEFT(Таблица1[[#This Row],[ОКПД]],2)</f>
        <v>10</v>
      </c>
    </row>
    <row r="1520" spans="1:21" ht="30" hidden="1" x14ac:dyDescent="0.25">
      <c r="A1520" s="59">
        <v>45170</v>
      </c>
      <c r="B1520" s="40" t="s">
        <v>17</v>
      </c>
      <c r="C1520" s="44" t="s">
        <v>18</v>
      </c>
      <c r="D1520" s="44" t="s">
        <v>19</v>
      </c>
      <c r="E1520" s="40" t="s">
        <v>20</v>
      </c>
      <c r="F1520" s="45">
        <v>168</v>
      </c>
      <c r="G1520" s="44" t="s">
        <v>298</v>
      </c>
      <c r="H1520" s="44" t="s">
        <v>95</v>
      </c>
      <c r="I1520" s="55">
        <v>2</v>
      </c>
      <c r="J1520" s="46">
        <v>0.11899999999999999</v>
      </c>
      <c r="K1520" s="46">
        <v>0.156</v>
      </c>
      <c r="L1520" s="46">
        <v>6.5000000000000002E-2</v>
      </c>
      <c r="M1520" s="46">
        <v>1.1990000000000001</v>
      </c>
      <c r="N1520" s="46">
        <v>1.38</v>
      </c>
      <c r="O1520" s="47">
        <v>76.282051282051285</v>
      </c>
      <c r="P1520" s="47">
        <v>183.07692307692307</v>
      </c>
      <c r="Q1520" s="47">
        <v>86.884057971014499</v>
      </c>
      <c r="R1520" s="40" t="str">
        <f t="shared" si="23"/>
        <v>10.20.23.122_168</v>
      </c>
      <c r="S1520" s="40" t="str">
        <f>VLOOKUP(Таблица1[[#This Row],[ИД]],R$1:S$1136,2,FALSE)</f>
        <v>Рыба и филе морских рыб холодного копчения (кроме сельди)</v>
      </c>
      <c r="T1520" s="60" t="str">
        <f>VLOOKUP(Таблица1[[#This Row],[ОКЕИ]],'для единиц измирения'!$G$4:$H$1900,2,FALSE)</f>
        <v>тонн</v>
      </c>
      <c r="U1520" s="48" t="str">
        <f>LEFT(Таблица1[[#This Row],[ОКПД]],2)</f>
        <v>10</v>
      </c>
    </row>
    <row r="1521" spans="1:21" ht="30" hidden="1" x14ac:dyDescent="0.25">
      <c r="A1521" s="61">
        <v>45170</v>
      </c>
      <c r="B1521" s="37" t="s">
        <v>17</v>
      </c>
      <c r="C1521" s="49" t="s">
        <v>18</v>
      </c>
      <c r="D1521" s="49" t="s">
        <v>19</v>
      </c>
      <c r="E1521" s="37" t="s">
        <v>20</v>
      </c>
      <c r="F1521" s="50">
        <v>168</v>
      </c>
      <c r="G1521" s="49" t="s">
        <v>298</v>
      </c>
      <c r="H1521" s="49" t="s">
        <v>97</v>
      </c>
      <c r="I1521" s="51">
        <v>1</v>
      </c>
      <c r="J1521" s="52">
        <v>3.5999999999999997E-2</v>
      </c>
      <c r="K1521" s="52">
        <v>0.03</v>
      </c>
      <c r="L1521" s="52">
        <v>7.5999999999999998E-2</v>
      </c>
      <c r="M1521" s="52">
        <v>0.248</v>
      </c>
      <c r="N1521" s="52">
        <v>0.26</v>
      </c>
      <c r="O1521" s="53">
        <v>120</v>
      </c>
      <c r="P1521" s="53">
        <v>47.368421052631582</v>
      </c>
      <c r="Q1521" s="53">
        <v>95.384615384615387</v>
      </c>
      <c r="R1521" s="40" t="str">
        <f t="shared" si="23"/>
        <v>10.20.23.123_168</v>
      </c>
      <c r="S1521" s="37" t="str">
        <f>VLOOKUP(Таблица1[[#This Row],[ИД]],R$1:S$1136,2,FALSE)</f>
        <v>Рыба, включая филе, копченая</v>
      </c>
      <c r="T1521" s="58" t="str">
        <f>VLOOKUP(Таблица1[[#This Row],[ОКЕИ]],'для единиц измирения'!$G$4:$H$1900,2,FALSE)</f>
        <v>тонн</v>
      </c>
      <c r="U1521" s="54" t="str">
        <f>LEFT(Таблица1[[#This Row],[ОКПД]],2)</f>
        <v>10</v>
      </c>
    </row>
    <row r="1522" spans="1:21" ht="30" hidden="1" x14ac:dyDescent="0.25">
      <c r="A1522" s="59">
        <v>45170</v>
      </c>
      <c r="B1522" s="40" t="s">
        <v>17</v>
      </c>
      <c r="C1522" s="44" t="s">
        <v>18</v>
      </c>
      <c r="D1522" s="44" t="s">
        <v>19</v>
      </c>
      <c r="E1522" s="40" t="s">
        <v>20</v>
      </c>
      <c r="F1522" s="45">
        <v>168</v>
      </c>
      <c r="G1522" s="44" t="s">
        <v>298</v>
      </c>
      <c r="H1522" s="44" t="s">
        <v>99</v>
      </c>
      <c r="I1522" s="44">
        <v>1</v>
      </c>
      <c r="J1522" s="46">
        <v>2E-3</v>
      </c>
      <c r="K1522" s="46">
        <v>7.0000000000000007E-2</v>
      </c>
      <c r="L1522" s="46">
        <v>0</v>
      </c>
      <c r="M1522" s="46">
        <v>0.84199999999999997</v>
      </c>
      <c r="N1522" s="46">
        <v>0.8</v>
      </c>
      <c r="O1522" s="47">
        <v>2.8571428571428572</v>
      </c>
      <c r="P1522" s="47">
        <v>0</v>
      </c>
      <c r="Q1522" s="47">
        <v>105.25</v>
      </c>
      <c r="R1522" s="40" t="str">
        <f t="shared" si="23"/>
        <v>10.20.23.130_168</v>
      </c>
      <c r="S1522" s="40" t="str">
        <f>VLOOKUP(Таблица1[[#This Row],[ИД]],R$1:S$1136,2,FALSE)</f>
        <v>Сыворотка молочная</v>
      </c>
      <c r="T1522" s="60" t="str">
        <f>VLOOKUP(Таблица1[[#This Row],[ОКЕИ]],'для единиц измирения'!$G$4:$H$1900,2,FALSE)</f>
        <v>тонн</v>
      </c>
      <c r="U1522" s="48" t="str">
        <f>LEFT(Таблица1[[#This Row],[ОКПД]],2)</f>
        <v>10</v>
      </c>
    </row>
    <row r="1523" spans="1:21" ht="30" hidden="1" x14ac:dyDescent="0.25">
      <c r="A1523" s="61">
        <v>45170</v>
      </c>
      <c r="B1523" s="37" t="s">
        <v>17</v>
      </c>
      <c r="C1523" s="49" t="s">
        <v>18</v>
      </c>
      <c r="D1523" s="49" t="s">
        <v>19</v>
      </c>
      <c r="E1523" s="37" t="s">
        <v>20</v>
      </c>
      <c r="F1523" s="50">
        <v>168</v>
      </c>
      <c r="G1523" s="49" t="s">
        <v>298</v>
      </c>
      <c r="H1523" s="49" t="s">
        <v>101</v>
      </c>
      <c r="I1523" s="49">
        <v>2</v>
      </c>
      <c r="J1523" s="52">
        <v>5.8120000000000003</v>
      </c>
      <c r="K1523" s="52">
        <v>7.0659999999999998</v>
      </c>
      <c r="L1523" s="52">
        <v>1.6970000000000001</v>
      </c>
      <c r="M1523" s="52">
        <v>58.466000000000001</v>
      </c>
      <c r="N1523" s="52">
        <v>49.363</v>
      </c>
      <c r="O1523" s="53">
        <v>82.253042739881124</v>
      </c>
      <c r="P1523" s="53">
        <v>342.48674130819091</v>
      </c>
      <c r="Q1523" s="53">
        <v>118.44093754431456</v>
      </c>
      <c r="R1523" s="40" t="str">
        <f t="shared" si="23"/>
        <v>10.20.24_168</v>
      </c>
      <c r="S1523" s="37" t="str">
        <f>VLOOKUP(Таблица1[[#This Row],[ИД]],R$1:S$1136,2,FALSE)</f>
        <v>Уголь  и антрацит обогащенные</v>
      </c>
      <c r="T1523" s="58" t="str">
        <f>VLOOKUP(Таблица1[[#This Row],[ОКЕИ]],'для единиц измирения'!$G$4:$H$1900,2,FALSE)</f>
        <v>тыс. тонн</v>
      </c>
      <c r="U1523" s="54" t="str">
        <f>LEFT(Таблица1[[#This Row],[ОКПД]],2)</f>
        <v>05</v>
      </c>
    </row>
    <row r="1524" spans="1:21" ht="30" hidden="1" x14ac:dyDescent="0.25">
      <c r="A1524" s="59">
        <v>45170</v>
      </c>
      <c r="B1524" s="40" t="s">
        <v>17</v>
      </c>
      <c r="C1524" s="44" t="s">
        <v>18</v>
      </c>
      <c r="D1524" s="44" t="s">
        <v>19</v>
      </c>
      <c r="E1524" s="40" t="s">
        <v>20</v>
      </c>
      <c r="F1524" s="45">
        <v>168</v>
      </c>
      <c r="G1524" s="44" t="s">
        <v>298</v>
      </c>
      <c r="H1524" s="44" t="s">
        <v>104</v>
      </c>
      <c r="I1524" s="44">
        <v>2</v>
      </c>
      <c r="J1524" s="46">
        <v>4.5010000000000003</v>
      </c>
      <c r="K1524" s="46">
        <v>5.7670000000000003</v>
      </c>
      <c r="L1524" s="46">
        <v>1.218</v>
      </c>
      <c r="M1524" s="46">
        <v>45.664000000000001</v>
      </c>
      <c r="N1524" s="46">
        <v>42.076999999999998</v>
      </c>
      <c r="O1524" s="47">
        <v>78.047511704525746</v>
      </c>
      <c r="P1524" s="47">
        <v>369.5402298850575</v>
      </c>
      <c r="Q1524" s="47">
        <v>108.52484730375265</v>
      </c>
      <c r="R1524" s="40" t="str">
        <f t="shared" si="23"/>
        <v>10.20.24.110_168</v>
      </c>
      <c r="S1524" s="40" t="str">
        <f>VLOOKUP(Таблица1[[#This Row],[ИД]],R$1:S$1136,2,FALSE)</f>
        <v xml:space="preserve">Уголь каменный и бурый обогащенный </v>
      </c>
      <c r="T1524" s="60" t="str">
        <f>VLOOKUP(Таблица1[[#This Row],[ОКЕИ]],'для единиц измирения'!$G$4:$H$1900,2,FALSE)</f>
        <v>тыс. тонн</v>
      </c>
      <c r="U1524" s="48" t="str">
        <f>LEFT(Таблица1[[#This Row],[ОКПД]],2)</f>
        <v>05</v>
      </c>
    </row>
    <row r="1525" spans="1:21" ht="30" hidden="1" x14ac:dyDescent="0.25">
      <c r="A1525" s="61">
        <v>45170</v>
      </c>
      <c r="B1525" s="37" t="s">
        <v>17</v>
      </c>
      <c r="C1525" s="49" t="s">
        <v>18</v>
      </c>
      <c r="D1525" s="49" t="s">
        <v>19</v>
      </c>
      <c r="E1525" s="37" t="s">
        <v>20</v>
      </c>
      <c r="F1525" s="50">
        <v>168</v>
      </c>
      <c r="G1525" s="49" t="s">
        <v>298</v>
      </c>
      <c r="H1525" s="49" t="s">
        <v>106</v>
      </c>
      <c r="I1525" s="51"/>
      <c r="J1525" s="52"/>
      <c r="K1525" s="52"/>
      <c r="L1525" s="52">
        <v>8.9999999999999993E-3</v>
      </c>
      <c r="M1525" s="52">
        <v>9.4E-2</v>
      </c>
      <c r="N1525" s="52">
        <v>0.12</v>
      </c>
      <c r="O1525" s="53"/>
      <c r="P1525" s="53">
        <v>0</v>
      </c>
      <c r="Q1525" s="53">
        <v>78.333333333333329</v>
      </c>
      <c r="R1525" s="40" t="str">
        <f t="shared" si="23"/>
        <v>10.20.24.112_168</v>
      </c>
      <c r="S1525" s="37" t="str">
        <f>VLOOKUP(Таблица1[[#This Row],[ИД]],R$1:S$1136,2,FALSE)</f>
        <v>Уголь коксующийся обогащенный</v>
      </c>
      <c r="T1525" s="58" t="str">
        <f>VLOOKUP(Таблица1[[#This Row],[ОКЕИ]],'для единиц измирения'!$G$4:$H$1900,2,FALSE)</f>
        <v>тыс. тонн</v>
      </c>
      <c r="U1525" s="54" t="str">
        <f>LEFT(Таблица1[[#This Row],[ОКПД]],2)</f>
        <v>05</v>
      </c>
    </row>
    <row r="1526" spans="1:21" ht="30" hidden="1" x14ac:dyDescent="0.25">
      <c r="A1526" s="59">
        <v>45170</v>
      </c>
      <c r="B1526" s="40" t="s">
        <v>17</v>
      </c>
      <c r="C1526" s="44" t="s">
        <v>18</v>
      </c>
      <c r="D1526" s="44" t="s">
        <v>19</v>
      </c>
      <c r="E1526" s="40" t="s">
        <v>20</v>
      </c>
      <c r="F1526" s="45">
        <v>168</v>
      </c>
      <c r="G1526" s="44" t="s">
        <v>298</v>
      </c>
      <c r="H1526" s="44" t="s">
        <v>108</v>
      </c>
      <c r="I1526" s="55">
        <v>2</v>
      </c>
      <c r="J1526" s="46">
        <v>0.157</v>
      </c>
      <c r="K1526" s="46">
        <v>0.19600000000000001</v>
      </c>
      <c r="L1526" s="46">
        <v>0.224</v>
      </c>
      <c r="M1526" s="46">
        <v>1.506</v>
      </c>
      <c r="N1526" s="46">
        <v>2.383</v>
      </c>
      <c r="O1526" s="47">
        <v>80.102040816326536</v>
      </c>
      <c r="P1526" s="47">
        <v>70.089285714285708</v>
      </c>
      <c r="Q1526" s="47">
        <v>63.197650020981953</v>
      </c>
      <c r="R1526" s="40" t="str">
        <f t="shared" si="23"/>
        <v>10.20.24.113_168</v>
      </c>
      <c r="S1526" s="40" t="str">
        <f>VLOOKUP(Таблица1[[#This Row],[ИД]],R$1:S$1136,2,FALSE)</f>
        <v>Сливки</v>
      </c>
      <c r="T1526" s="60" t="str">
        <f>VLOOKUP(Таблица1[[#This Row],[ОКЕИ]],'для единиц измирения'!$G$4:$H$1900,2,FALSE)</f>
        <v>тонн</v>
      </c>
      <c r="U1526" s="48" t="str">
        <f>LEFT(Таблица1[[#This Row],[ОКПД]],2)</f>
        <v>10</v>
      </c>
    </row>
    <row r="1527" spans="1:21" ht="30" hidden="1" x14ac:dyDescent="0.25">
      <c r="A1527" s="61">
        <v>45170</v>
      </c>
      <c r="B1527" s="37" t="s">
        <v>17</v>
      </c>
      <c r="C1527" s="49" t="s">
        <v>18</v>
      </c>
      <c r="D1527" s="49" t="s">
        <v>19</v>
      </c>
      <c r="E1527" s="37" t="s">
        <v>20</v>
      </c>
      <c r="F1527" s="50">
        <v>168</v>
      </c>
      <c r="G1527" s="49" t="s">
        <v>298</v>
      </c>
      <c r="H1527" s="49" t="s">
        <v>110</v>
      </c>
      <c r="I1527" s="49">
        <v>2</v>
      </c>
      <c r="J1527" s="52">
        <v>1.3109999999999999</v>
      </c>
      <c r="K1527" s="52">
        <v>1.2989999999999999</v>
      </c>
      <c r="L1527" s="52">
        <v>0.47899999999999998</v>
      </c>
      <c r="M1527" s="52">
        <v>12.802</v>
      </c>
      <c r="N1527" s="52">
        <v>7.2859999999999996</v>
      </c>
      <c r="O1527" s="53">
        <v>100.92378752886836</v>
      </c>
      <c r="P1527" s="53">
        <v>273.69519832985384</v>
      </c>
      <c r="Q1527" s="53">
        <v>175.70683502607741</v>
      </c>
      <c r="R1527" s="40" t="str">
        <f t="shared" si="23"/>
        <v>10.20.24.120_168</v>
      </c>
      <c r="S1527" s="37" t="str">
        <f>VLOOKUP(Таблица1[[#This Row],[ИД]],R$1:S$1136,2,FALSE)</f>
        <v>Рыба и филе морских рыб горячего копчения (кроме сельди)</v>
      </c>
      <c r="T1527" s="58" t="str">
        <f>VLOOKUP(Таблица1[[#This Row],[ОКЕИ]],'для единиц измирения'!$G$4:$H$1900,2,FALSE)</f>
        <v>тонн</v>
      </c>
      <c r="U1527" s="54" t="str">
        <f>LEFT(Таблица1[[#This Row],[ОКПД]],2)</f>
        <v>10</v>
      </c>
    </row>
    <row r="1528" spans="1:21" ht="30" hidden="1" x14ac:dyDescent="0.25">
      <c r="A1528" s="59">
        <v>45170</v>
      </c>
      <c r="B1528" s="40" t="s">
        <v>17</v>
      </c>
      <c r="C1528" s="44" t="s">
        <v>18</v>
      </c>
      <c r="D1528" s="44" t="s">
        <v>19</v>
      </c>
      <c r="E1528" s="40" t="s">
        <v>20</v>
      </c>
      <c r="F1528" s="45">
        <v>168</v>
      </c>
      <c r="G1528" s="44" t="s">
        <v>298</v>
      </c>
      <c r="H1528" s="44" t="s">
        <v>112</v>
      </c>
      <c r="I1528" s="55">
        <v>1</v>
      </c>
      <c r="J1528" s="46">
        <v>0.109</v>
      </c>
      <c r="K1528" s="46">
        <v>0.121</v>
      </c>
      <c r="L1528" s="46">
        <v>0.11700000000000001</v>
      </c>
      <c r="M1528" s="46">
        <v>0.40500000000000003</v>
      </c>
      <c r="N1528" s="46">
        <v>1.04</v>
      </c>
      <c r="O1528" s="47">
        <v>90.082644628099175</v>
      </c>
      <c r="P1528" s="47">
        <v>93.162393162393158</v>
      </c>
      <c r="Q1528" s="47">
        <v>38.942307692307693</v>
      </c>
      <c r="R1528" s="40" t="str">
        <f t="shared" si="23"/>
        <v>10.20.24.123_168</v>
      </c>
      <c r="S1528" s="40" t="str">
        <f>VLOOKUP(Таблица1[[#This Row],[ИД]],R$1:S$1136,2,FALSE)</f>
        <v>Продукты пищевые готовые и блюда</v>
      </c>
      <c r="T1528" s="60" t="str">
        <f>VLOOKUP(Таблица1[[#This Row],[ОКЕИ]],'для единиц измирения'!$G$4:$H$1900,2,FALSE)</f>
        <v>тонн</v>
      </c>
      <c r="U1528" s="48" t="str">
        <f>LEFT(Таблица1[[#This Row],[ОКПД]],2)</f>
        <v>10</v>
      </c>
    </row>
    <row r="1529" spans="1:21" ht="30" hidden="1" x14ac:dyDescent="0.25">
      <c r="A1529" s="61">
        <v>45170</v>
      </c>
      <c r="B1529" s="37" t="s">
        <v>17</v>
      </c>
      <c r="C1529" s="49" t="s">
        <v>18</v>
      </c>
      <c r="D1529" s="49" t="s">
        <v>19</v>
      </c>
      <c r="E1529" s="37" t="s">
        <v>20</v>
      </c>
      <c r="F1529" s="50">
        <v>882</v>
      </c>
      <c r="G1529" s="49" t="s">
        <v>298</v>
      </c>
      <c r="H1529" s="49" t="s">
        <v>114</v>
      </c>
      <c r="I1529" s="51">
        <v>1</v>
      </c>
      <c r="J1529" s="52">
        <v>0.4</v>
      </c>
      <c r="K1529" s="52"/>
      <c r="L1529" s="52" t="s">
        <v>9680</v>
      </c>
      <c r="M1529" s="52">
        <v>1.33</v>
      </c>
      <c r="N1529" s="52">
        <v>0</v>
      </c>
      <c r="O1529" s="53"/>
      <c r="P1529" s="53" t="s">
        <v>9680</v>
      </c>
      <c r="Q1529" s="53">
        <v>0</v>
      </c>
      <c r="R1529" s="40" t="str">
        <f t="shared" si="23"/>
        <v>10.20.25.110_882</v>
      </c>
      <c r="S1529" s="37" t="str">
        <f>VLOOKUP(Таблица1[[#This Row],[ИД]],R$1:S$1136,2,FALSE)</f>
        <v>Ряженка и варенец</v>
      </c>
      <c r="T1529" s="58" t="str">
        <f>VLOOKUP(Таблица1[[#This Row],[ОКЕИ]],'для единиц измирения'!$G$4:$H$1900,2,FALSE)</f>
        <v>тонн</v>
      </c>
      <c r="U1529" s="54" t="str">
        <f>LEFT(Таблица1[[#This Row],[ОКПД]],2)</f>
        <v>10</v>
      </c>
    </row>
    <row r="1530" spans="1:21" ht="30" hidden="1" x14ac:dyDescent="0.25">
      <c r="A1530" s="59">
        <v>45170</v>
      </c>
      <c r="B1530" s="40" t="s">
        <v>17</v>
      </c>
      <c r="C1530" s="44" t="s">
        <v>18</v>
      </c>
      <c r="D1530" s="44" t="s">
        <v>19</v>
      </c>
      <c r="E1530" s="40" t="s">
        <v>20</v>
      </c>
      <c r="F1530" s="45">
        <v>168</v>
      </c>
      <c r="G1530" s="44" t="s">
        <v>298</v>
      </c>
      <c r="H1530" s="44" t="s">
        <v>114</v>
      </c>
      <c r="I1530" s="55">
        <v>1</v>
      </c>
      <c r="J1530" s="46">
        <v>0.14000000000000001</v>
      </c>
      <c r="K1530" s="46"/>
      <c r="L1530" s="46" t="s">
        <v>9680</v>
      </c>
      <c r="M1530" s="46">
        <v>0.46600000000000003</v>
      </c>
      <c r="N1530" s="46">
        <v>0</v>
      </c>
      <c r="O1530" s="47"/>
      <c r="P1530" s="47" t="s">
        <v>9680</v>
      </c>
      <c r="Q1530" s="47">
        <v>0</v>
      </c>
      <c r="R1530" s="40" t="str">
        <f t="shared" si="23"/>
        <v>10.20.25.110_168</v>
      </c>
      <c r="S1530" s="40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530" s="60" t="str">
        <f>VLOOKUP(Таблица1[[#This Row],[ОКЕИ]],'для единиц измирения'!$G$4:$H$1900,2,FALSE)</f>
        <v>тонн</v>
      </c>
      <c r="U1530" s="48" t="str">
        <f>LEFT(Таблица1[[#This Row],[ОКПД]],2)</f>
        <v>10</v>
      </c>
    </row>
    <row r="1531" spans="1:21" ht="30" hidden="1" x14ac:dyDescent="0.25">
      <c r="A1531" s="61">
        <v>45170</v>
      </c>
      <c r="B1531" s="37" t="s">
        <v>17</v>
      </c>
      <c r="C1531" s="49" t="s">
        <v>18</v>
      </c>
      <c r="D1531" s="49" t="s">
        <v>19</v>
      </c>
      <c r="E1531" s="37" t="s">
        <v>20</v>
      </c>
      <c r="F1531" s="50">
        <v>882</v>
      </c>
      <c r="G1531" s="49" t="s">
        <v>298</v>
      </c>
      <c r="H1531" s="49" t="s">
        <v>118</v>
      </c>
      <c r="I1531" s="51">
        <v>1</v>
      </c>
      <c r="J1531" s="52">
        <v>0.27</v>
      </c>
      <c r="K1531" s="52"/>
      <c r="L1531" s="52" t="s">
        <v>9680</v>
      </c>
      <c r="M1531" s="52">
        <v>0.76</v>
      </c>
      <c r="N1531" s="52">
        <v>0</v>
      </c>
      <c r="O1531" s="53"/>
      <c r="P1531" s="53" t="s">
        <v>9680</v>
      </c>
      <c r="Q1531" s="53">
        <v>0</v>
      </c>
      <c r="R1531" s="40" t="str">
        <f t="shared" si="23"/>
        <v>10.20.25.111_882</v>
      </c>
      <c r="S1531" s="37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531" s="58" t="str">
        <f>VLOOKUP(Таблица1[[#This Row],[ОКЕИ]],'для единиц измирения'!$G$4:$H$1900,2,FALSE)</f>
        <v>тонн</v>
      </c>
      <c r="U1531" s="54" t="str">
        <f>LEFT(Таблица1[[#This Row],[ОКПД]],2)</f>
        <v>10</v>
      </c>
    </row>
    <row r="1532" spans="1:21" ht="30" hidden="1" x14ac:dyDescent="0.25">
      <c r="A1532" s="59">
        <v>45170</v>
      </c>
      <c r="B1532" s="40" t="s">
        <v>17</v>
      </c>
      <c r="C1532" s="44" t="s">
        <v>18</v>
      </c>
      <c r="D1532" s="44" t="s">
        <v>19</v>
      </c>
      <c r="E1532" s="40" t="s">
        <v>20</v>
      </c>
      <c r="F1532" s="45">
        <v>168</v>
      </c>
      <c r="G1532" s="44" t="s">
        <v>298</v>
      </c>
      <c r="H1532" s="44" t="s">
        <v>118</v>
      </c>
      <c r="I1532" s="55"/>
      <c r="J1532" s="46"/>
      <c r="K1532" s="46"/>
      <c r="L1532" s="46" t="s">
        <v>9680</v>
      </c>
      <c r="M1532" s="46">
        <v>0.17199999999999999</v>
      </c>
      <c r="N1532" s="46" t="s">
        <v>9680</v>
      </c>
      <c r="O1532" s="47"/>
      <c r="P1532" s="47" t="s">
        <v>9680</v>
      </c>
      <c r="Q1532" s="47" t="s">
        <v>9680</v>
      </c>
      <c r="R1532" s="40" t="str">
        <f t="shared" si="23"/>
        <v>10.20.25.111_168</v>
      </c>
      <c r="S1532" s="40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532" s="60" t="str">
        <f>VLOOKUP(Таблица1[[#This Row],[ОКЕИ]],'для единиц измирения'!$G$4:$H$1900,2,FALSE)</f>
        <v>тонн</v>
      </c>
      <c r="U1532" s="48" t="str">
        <f>LEFT(Таблица1[[#This Row],[ОКПД]],2)</f>
        <v>10</v>
      </c>
    </row>
    <row r="1533" spans="1:21" ht="30" hidden="1" x14ac:dyDescent="0.25">
      <c r="A1533" s="61">
        <v>45170</v>
      </c>
      <c r="B1533" s="37" t="s">
        <v>17</v>
      </c>
      <c r="C1533" s="49" t="s">
        <v>18</v>
      </c>
      <c r="D1533" s="49" t="s">
        <v>19</v>
      </c>
      <c r="E1533" s="37" t="s">
        <v>20</v>
      </c>
      <c r="F1533" s="50">
        <v>168</v>
      </c>
      <c r="G1533" s="49" t="s">
        <v>298</v>
      </c>
      <c r="H1533" s="49" t="s">
        <v>326</v>
      </c>
      <c r="I1533" s="51"/>
      <c r="J1533" s="52"/>
      <c r="K1533" s="52"/>
      <c r="L1533" s="52" t="s">
        <v>9680</v>
      </c>
      <c r="M1533" s="52">
        <v>0.154</v>
      </c>
      <c r="N1533" s="52" t="s">
        <v>9680</v>
      </c>
      <c r="O1533" s="53"/>
      <c r="P1533" s="53" t="s">
        <v>9680</v>
      </c>
      <c r="Q1533" s="53" t="s">
        <v>9680</v>
      </c>
      <c r="R1533" s="40" t="str">
        <f t="shared" si="23"/>
        <v>10.20.25.113_168</v>
      </c>
      <c r="S1533" s="37" t="str">
        <f>VLOOKUP(Таблица1[[#This Row],[ИД]],R$1:S$1136,2,FALSE)</f>
        <v>Продукты из мяса и мяса птицы</v>
      </c>
      <c r="T1533" s="58" t="str">
        <f>VLOOKUP(Таблица1[[#This Row],[ОКЕИ]],'для единиц измирения'!$G$4:$H$1900,2,FALSE)</f>
        <v>тонн</v>
      </c>
      <c r="U1533" s="54" t="str">
        <f>LEFT(Таблица1[[#This Row],[ОКПД]],2)</f>
        <v>10</v>
      </c>
    </row>
    <row r="1534" spans="1:21" ht="30" hidden="1" x14ac:dyDescent="0.25">
      <c r="A1534" s="59">
        <v>45170</v>
      </c>
      <c r="B1534" s="40" t="s">
        <v>17</v>
      </c>
      <c r="C1534" s="44" t="s">
        <v>18</v>
      </c>
      <c r="D1534" s="44" t="s">
        <v>19</v>
      </c>
      <c r="E1534" s="40" t="s">
        <v>20</v>
      </c>
      <c r="F1534" s="45">
        <v>882</v>
      </c>
      <c r="G1534" s="44" t="s">
        <v>298</v>
      </c>
      <c r="H1534" s="44" t="s">
        <v>326</v>
      </c>
      <c r="I1534" s="55">
        <v>1</v>
      </c>
      <c r="J1534" s="46">
        <v>0.13</v>
      </c>
      <c r="K1534" s="46"/>
      <c r="L1534" s="46" t="s">
        <v>9680</v>
      </c>
      <c r="M1534" s="46">
        <v>0.56999999999999995</v>
      </c>
      <c r="N1534" s="46">
        <v>0</v>
      </c>
      <c r="O1534" s="47"/>
      <c r="P1534" s="47" t="s">
        <v>9680</v>
      </c>
      <c r="Q1534" s="47">
        <v>0</v>
      </c>
      <c r="R1534" s="40" t="str">
        <f t="shared" si="23"/>
        <v>10.20.25.113_882</v>
      </c>
      <c r="S1534" s="40" t="str">
        <f>VLOOKUP(Таблица1[[#This Row],[ИД]],R$1:S$1136,2,FALSE)</f>
        <v>Электроэнергия, произведенная теплоэлектроцентралями (ТЭЦ) общего назначения</v>
      </c>
      <c r="T1534" s="60" t="str">
        <f>VLOOKUP(Таблица1[[#This Row],[ОКЕИ]],'для единиц измирения'!$G$4:$H$1900,2,FALSE)</f>
        <v>млн. кВт. ч</v>
      </c>
      <c r="U1534" s="48" t="str">
        <f>LEFT(Таблица1[[#This Row],[ОКПД]],2)</f>
        <v>35</v>
      </c>
    </row>
    <row r="1535" spans="1:21" ht="30" hidden="1" x14ac:dyDescent="0.25">
      <c r="A1535" s="61">
        <v>45170</v>
      </c>
      <c r="B1535" s="37" t="s">
        <v>17</v>
      </c>
      <c r="C1535" s="49" t="s">
        <v>18</v>
      </c>
      <c r="D1535" s="49" t="s">
        <v>19</v>
      </c>
      <c r="E1535" s="37" t="s">
        <v>20</v>
      </c>
      <c r="F1535" s="50">
        <v>882</v>
      </c>
      <c r="G1535" s="49" t="s">
        <v>298</v>
      </c>
      <c r="H1535" s="49" t="s">
        <v>120</v>
      </c>
      <c r="I1535" s="51">
        <v>2</v>
      </c>
      <c r="J1535" s="52">
        <v>0.57199999999999995</v>
      </c>
      <c r="K1535" s="52">
        <v>0.49099999999999999</v>
      </c>
      <c r="L1535" s="52">
        <v>0.186</v>
      </c>
      <c r="M1535" s="52">
        <v>4.6589999999999998</v>
      </c>
      <c r="N1535" s="52">
        <v>4.4539999999999997</v>
      </c>
      <c r="O1535" s="53">
        <v>116.4969450101833</v>
      </c>
      <c r="P1535" s="53">
        <v>307.52688172043008</v>
      </c>
      <c r="Q1535" s="53">
        <v>104.60260440053884</v>
      </c>
      <c r="R1535" s="40" t="str">
        <f t="shared" si="23"/>
        <v>10.20.25.120_882</v>
      </c>
      <c r="S1535" s="37" t="str">
        <f>VLOOKUP(Таблица1[[#This Row],[ИД]],R$1:S$1136,2,FALSE)</f>
        <v>Изделия народных художественных промыслов</v>
      </c>
      <c r="T1535" s="58" t="str">
        <f>VLOOKUP(Таблица1[[#This Row],[ОКЕИ]],'для единиц измирения'!$G$4:$H$1900,2,FALSE)</f>
        <v>тыс.руб</v>
      </c>
      <c r="U1535" s="54" t="str">
        <f>LEFT(Таблица1[[#This Row],[ОКПД]],2)</f>
        <v>32</v>
      </c>
    </row>
    <row r="1536" spans="1:21" ht="30" hidden="1" x14ac:dyDescent="0.25">
      <c r="A1536" s="59">
        <v>45170</v>
      </c>
      <c r="B1536" s="40" t="s">
        <v>17</v>
      </c>
      <c r="C1536" s="44" t="s">
        <v>18</v>
      </c>
      <c r="D1536" s="44" t="s">
        <v>19</v>
      </c>
      <c r="E1536" s="40" t="s">
        <v>20</v>
      </c>
      <c r="F1536" s="45">
        <v>168</v>
      </c>
      <c r="G1536" s="44" t="s">
        <v>298</v>
      </c>
      <c r="H1536" s="44" t="s">
        <v>120</v>
      </c>
      <c r="I1536" s="55">
        <v>2</v>
      </c>
      <c r="J1536" s="46">
        <v>0.20100000000000001</v>
      </c>
      <c r="K1536" s="46">
        <v>0.17199999999999999</v>
      </c>
      <c r="L1536" s="46">
        <v>6.5000000000000002E-2</v>
      </c>
      <c r="M1536" s="46">
        <v>1.63</v>
      </c>
      <c r="N1536" s="46">
        <v>1.5589999999999999</v>
      </c>
      <c r="O1536" s="47">
        <v>116.86046511627907</v>
      </c>
      <c r="P1536" s="47">
        <v>309.23076923076923</v>
      </c>
      <c r="Q1536" s="47">
        <v>104.554201411161</v>
      </c>
      <c r="R1536" s="40" t="str">
        <f t="shared" si="23"/>
        <v>10.20.25.120_168</v>
      </c>
      <c r="S1536" s="40" t="str">
        <f>VLOOKUP(Таблица1[[#This Row],[ИД]],R$1:S$1136,2,FALSE)</f>
        <v>Напитки брожения</v>
      </c>
      <c r="T1536" s="60" t="str">
        <f>VLOOKUP(Таблица1[[#This Row],[ОКЕИ]],'для единиц измирения'!$G$4:$H$1900,2,FALSE)</f>
        <v>тыс. дкл</v>
      </c>
      <c r="U1536" s="48" t="str">
        <f>LEFT(Таблица1[[#This Row],[ОКПД]],2)</f>
        <v>11</v>
      </c>
    </row>
    <row r="1537" spans="1:21" ht="30" hidden="1" x14ac:dyDescent="0.25">
      <c r="A1537" s="61">
        <v>45170</v>
      </c>
      <c r="B1537" s="37" t="s">
        <v>17</v>
      </c>
      <c r="C1537" s="49" t="s">
        <v>18</v>
      </c>
      <c r="D1537" s="49" t="s">
        <v>19</v>
      </c>
      <c r="E1537" s="37" t="s">
        <v>20</v>
      </c>
      <c r="F1537" s="50">
        <v>168</v>
      </c>
      <c r="G1537" s="49" t="s">
        <v>298</v>
      </c>
      <c r="H1537" s="49" t="s">
        <v>122</v>
      </c>
      <c r="I1537" s="51"/>
      <c r="J1537" s="52"/>
      <c r="K1537" s="52"/>
      <c r="L1537" s="52">
        <v>0</v>
      </c>
      <c r="M1537" s="52">
        <v>3.1E-2</v>
      </c>
      <c r="N1537" s="52">
        <v>0.17100000000000001</v>
      </c>
      <c r="O1537" s="53"/>
      <c r="P1537" s="53">
        <v>0</v>
      </c>
      <c r="Q1537" s="53">
        <v>18.128654970760234</v>
      </c>
      <c r="R1537" s="40" t="str">
        <f t="shared" si="23"/>
        <v>10.20.25.190_168</v>
      </c>
      <c r="S1537" s="37" t="str">
        <f>VLOOKUP(Таблица1[[#This Row],[ИД]],R$1:S$1136,2,FALSE)</f>
        <v>Мебель деревянная для спальни</v>
      </c>
      <c r="T1537" s="58" t="str">
        <f>VLOOKUP(Таблица1[[#This Row],[ОКЕИ]],'для единиц измирения'!$G$4:$H$1900,2,FALSE)</f>
        <v>штук</v>
      </c>
      <c r="U1537" s="54" t="str">
        <f>LEFT(Таблица1[[#This Row],[ОКПД]],2)</f>
        <v>31</v>
      </c>
    </row>
    <row r="1538" spans="1:21" ht="30" hidden="1" x14ac:dyDescent="0.25">
      <c r="A1538" s="59">
        <v>45170</v>
      </c>
      <c r="B1538" s="40" t="s">
        <v>17</v>
      </c>
      <c r="C1538" s="44" t="s">
        <v>18</v>
      </c>
      <c r="D1538" s="44" t="s">
        <v>19</v>
      </c>
      <c r="E1538" s="40" t="s">
        <v>20</v>
      </c>
      <c r="F1538" s="45">
        <v>168</v>
      </c>
      <c r="G1538" s="44" t="s">
        <v>298</v>
      </c>
      <c r="H1538" s="44" t="s">
        <v>371</v>
      </c>
      <c r="I1538" s="55"/>
      <c r="J1538" s="46"/>
      <c r="K1538" s="46">
        <v>11.755000000000001</v>
      </c>
      <c r="L1538" s="46">
        <v>0.66900000000000004</v>
      </c>
      <c r="M1538" s="46">
        <v>18.562000000000001</v>
      </c>
      <c r="N1538" s="46">
        <v>38.732999999999997</v>
      </c>
      <c r="O1538" s="47"/>
      <c r="P1538" s="47">
        <v>0</v>
      </c>
      <c r="Q1538" s="47">
        <v>47.922959750083905</v>
      </c>
      <c r="R1538" s="40" t="str">
        <f t="shared" si="23"/>
        <v>10.20.26_168</v>
      </c>
      <c r="S1538" s="40" t="str">
        <f>VLOOKUP(Таблица1[[#This Row],[ИД]],R$1:S$1136,2,FALSE)</f>
        <v>Мебель деревянная для офисов</v>
      </c>
      <c r="T1538" s="60" t="str">
        <f>VLOOKUP(Таблица1[[#This Row],[ОКЕИ]],'для единиц измирения'!$G$4:$H$1900,2,FALSE)</f>
        <v>тыс.руб</v>
      </c>
      <c r="U1538" s="48" t="str">
        <f>LEFT(Таблица1[[#This Row],[ОКПД]],2)</f>
        <v>31</v>
      </c>
    </row>
    <row r="1539" spans="1:21" ht="30" hidden="1" x14ac:dyDescent="0.25">
      <c r="A1539" s="61">
        <v>45170</v>
      </c>
      <c r="B1539" s="37" t="s">
        <v>17</v>
      </c>
      <c r="C1539" s="49" t="s">
        <v>18</v>
      </c>
      <c r="D1539" s="49" t="s">
        <v>19</v>
      </c>
      <c r="E1539" s="37" t="s">
        <v>20</v>
      </c>
      <c r="F1539" s="50">
        <v>168</v>
      </c>
      <c r="G1539" s="49" t="s">
        <v>298</v>
      </c>
      <c r="H1539" s="49" t="s">
        <v>357</v>
      </c>
      <c r="I1539" s="51"/>
      <c r="J1539" s="52"/>
      <c r="K1539" s="52">
        <v>11.755000000000001</v>
      </c>
      <c r="L1539" s="52">
        <v>0.66900000000000004</v>
      </c>
      <c r="M1539" s="52">
        <v>18.562000000000001</v>
      </c>
      <c r="N1539" s="52">
        <v>38.732999999999997</v>
      </c>
      <c r="O1539" s="53"/>
      <c r="P1539" s="53">
        <v>0</v>
      </c>
      <c r="Q1539" s="53">
        <v>47.922959750083905</v>
      </c>
      <c r="R1539" s="40" t="str">
        <f t="shared" ref="R1539:R1602" si="24">CONCATENATE(H1539,E1539,F1539)</f>
        <v>10.20.26.110_168</v>
      </c>
      <c r="S1539" s="37" t="str">
        <f>VLOOKUP(Таблица1[[#This Row],[ИД]],R$1:S$1136,2,FALSE)</f>
        <v>Хлеб недлительного хранения</v>
      </c>
      <c r="T1539" s="58" t="str">
        <f>VLOOKUP(Таблица1[[#This Row],[ОКЕИ]],'для единиц измирения'!$G$4:$H$1900,2,FALSE)</f>
        <v>тонн</v>
      </c>
      <c r="U1539" s="54" t="str">
        <f>LEFT(Таблица1[[#This Row],[ОКПД]],2)</f>
        <v>10</v>
      </c>
    </row>
    <row r="1540" spans="1:21" ht="30" hidden="1" x14ac:dyDescent="0.25">
      <c r="A1540" s="59">
        <v>45170</v>
      </c>
      <c r="B1540" s="40" t="s">
        <v>17</v>
      </c>
      <c r="C1540" s="44" t="s">
        <v>18</v>
      </c>
      <c r="D1540" s="44" t="s">
        <v>19</v>
      </c>
      <c r="E1540" s="40" t="s">
        <v>20</v>
      </c>
      <c r="F1540" s="45">
        <v>168</v>
      </c>
      <c r="G1540" s="44" t="s">
        <v>298</v>
      </c>
      <c r="H1540" s="44" t="s">
        <v>362</v>
      </c>
      <c r="I1540" s="55"/>
      <c r="J1540" s="46"/>
      <c r="K1540" s="46">
        <v>11.755000000000001</v>
      </c>
      <c r="L1540" s="46">
        <v>0.66900000000000004</v>
      </c>
      <c r="M1540" s="46">
        <v>18.562000000000001</v>
      </c>
      <c r="N1540" s="46">
        <v>38.732999999999997</v>
      </c>
      <c r="O1540" s="47"/>
      <c r="P1540" s="47">
        <v>0</v>
      </c>
      <c r="Q1540" s="47">
        <v>47.922959750083905</v>
      </c>
      <c r="R1540" s="40" t="str">
        <f t="shared" si="24"/>
        <v>10.20.26.112_168</v>
      </c>
      <c r="S1540" s="40" t="str">
        <f>VLOOKUP(Таблица1[[#This Row],[ИД]],R$1:S$1136,2,FALSE)</f>
        <v>Рыба и филе рыбное горячего копчения</v>
      </c>
      <c r="T1540" s="60" t="str">
        <f>VLOOKUP(Таблица1[[#This Row],[ОКЕИ]],'для единиц измирения'!$G$4:$H$1900,2,FALSE)</f>
        <v>тонн</v>
      </c>
      <c r="U1540" s="48" t="str">
        <f>LEFT(Таблица1[[#This Row],[ОКПД]],2)</f>
        <v>10</v>
      </c>
    </row>
    <row r="1541" spans="1:21" ht="30" hidden="1" x14ac:dyDescent="0.25">
      <c r="A1541" s="61">
        <v>45170</v>
      </c>
      <c r="B1541" s="37" t="s">
        <v>17</v>
      </c>
      <c r="C1541" s="49" t="s">
        <v>18</v>
      </c>
      <c r="D1541" s="49" t="s">
        <v>19</v>
      </c>
      <c r="E1541" s="37" t="s">
        <v>20</v>
      </c>
      <c r="F1541" s="50">
        <v>168</v>
      </c>
      <c r="G1541" s="49" t="s">
        <v>298</v>
      </c>
      <c r="H1541" s="49" t="s">
        <v>401</v>
      </c>
      <c r="I1541" s="51"/>
      <c r="J1541" s="52"/>
      <c r="K1541" s="52"/>
      <c r="L1541" s="52" t="s">
        <v>9680</v>
      </c>
      <c r="M1541" s="52">
        <v>6.0000000000000001E-3</v>
      </c>
      <c r="N1541" s="52" t="s">
        <v>9680</v>
      </c>
      <c r="O1541" s="53"/>
      <c r="P1541" s="53" t="s">
        <v>9680</v>
      </c>
      <c r="Q1541" s="53" t="s">
        <v>9680</v>
      </c>
      <c r="R1541" s="40" t="str">
        <f t="shared" si="24"/>
        <v>10.20.32_168</v>
      </c>
      <c r="S1541" s="37" t="s">
        <v>1639</v>
      </c>
      <c r="T1541" s="58" t="str">
        <f>VLOOKUP(Таблица1[[#This Row],[ОКЕИ]],'для единиц измирения'!$G$4:$H$1900,2,FALSE)</f>
        <v>млн. кВт. ч</v>
      </c>
      <c r="U1541" s="54" t="str">
        <f>LEFT(Таблица1[[#This Row],[ОКПД]],2)</f>
        <v>35</v>
      </c>
    </row>
    <row r="1542" spans="1:21" ht="30" hidden="1" x14ac:dyDescent="0.25">
      <c r="A1542" s="59">
        <v>45170</v>
      </c>
      <c r="B1542" s="40" t="s">
        <v>17</v>
      </c>
      <c r="C1542" s="44" t="s">
        <v>18</v>
      </c>
      <c r="D1542" s="44" t="s">
        <v>19</v>
      </c>
      <c r="E1542" s="40" t="s">
        <v>20</v>
      </c>
      <c r="F1542" s="45">
        <v>168</v>
      </c>
      <c r="G1542" s="44" t="s">
        <v>298</v>
      </c>
      <c r="H1542" s="44" t="s">
        <v>328</v>
      </c>
      <c r="I1542" s="44">
        <v>1</v>
      </c>
      <c r="J1542" s="46">
        <v>4.0000000000000001E-3</v>
      </c>
      <c r="K1542" s="46"/>
      <c r="L1542" s="46">
        <v>4.0000000000000001E-3</v>
      </c>
      <c r="M1542" s="46">
        <v>4.8000000000000001E-2</v>
      </c>
      <c r="N1542" s="46">
        <v>0.109</v>
      </c>
      <c r="O1542" s="47"/>
      <c r="P1542" s="47">
        <v>100</v>
      </c>
      <c r="Q1542" s="47">
        <v>44.036697247706421</v>
      </c>
      <c r="R1542" s="40" t="str">
        <f t="shared" si="24"/>
        <v>10.20.33_168</v>
      </c>
      <c r="S1542" s="40" t="str">
        <f>VLOOKUP(Таблица1[[#This Row],[ИД]],R$1:S$1136,2,FALSE)</f>
        <v>Хлеб и хлебобулочные изделия, включая полуфабрикаты</v>
      </c>
      <c r="T1542" s="60" t="str">
        <f>VLOOKUP(Таблица1[[#This Row],[ОКЕИ]],'для единиц измирения'!$G$4:$H$1900,2,FALSE)</f>
        <v>тонн</v>
      </c>
      <c r="U1542" s="48" t="str">
        <f>LEFT(Таблица1[[#This Row],[ОКПД]],2)</f>
        <v>10</v>
      </c>
    </row>
    <row r="1543" spans="1:21" ht="30" hidden="1" x14ac:dyDescent="0.25">
      <c r="A1543" s="61">
        <v>45170</v>
      </c>
      <c r="B1543" s="37" t="s">
        <v>17</v>
      </c>
      <c r="C1543" s="49" t="s">
        <v>18</v>
      </c>
      <c r="D1543" s="49" t="s">
        <v>19</v>
      </c>
      <c r="E1543" s="37" t="s">
        <v>20</v>
      </c>
      <c r="F1543" s="50">
        <v>882</v>
      </c>
      <c r="G1543" s="49" t="s">
        <v>298</v>
      </c>
      <c r="H1543" s="49" t="s">
        <v>363</v>
      </c>
      <c r="I1543" s="49">
        <v>1</v>
      </c>
      <c r="J1543" s="52">
        <v>0.19</v>
      </c>
      <c r="K1543" s="52">
        <v>0.42799999999999999</v>
      </c>
      <c r="L1543" s="52">
        <v>1.155</v>
      </c>
      <c r="M1543" s="52">
        <v>1.1160000000000001</v>
      </c>
      <c r="N1543" s="52">
        <v>2.831</v>
      </c>
      <c r="O1543" s="53">
        <v>44.392523364485982</v>
      </c>
      <c r="P1543" s="53">
        <v>16.450216450216452</v>
      </c>
      <c r="Q1543" s="53">
        <v>39.420699399505473</v>
      </c>
      <c r="R1543" s="40" t="str">
        <f t="shared" si="24"/>
        <v>10.32.39.001.АГ_882</v>
      </c>
      <c r="S1543" s="37" t="str">
        <f>VLOOKUP(Таблица1[[#This Row],[ИД]],R$1:S$1136,2,FALSE)</f>
        <v>Хлеб и хлебобулочные изделия недлительного хранения</v>
      </c>
      <c r="T1543" s="58" t="str">
        <f>VLOOKUP(Таблица1[[#This Row],[ОКЕИ]],'для единиц измирения'!$G$4:$H$1900,2,FALSE)</f>
        <v>тонн</v>
      </c>
      <c r="U1543" s="54" t="str">
        <f>LEFT(Таблица1[[#This Row],[ОКПД]],2)</f>
        <v>10</v>
      </c>
    </row>
    <row r="1544" spans="1:21" ht="30" hidden="1" x14ac:dyDescent="0.25">
      <c r="A1544" s="59">
        <v>45170</v>
      </c>
      <c r="B1544" s="40" t="s">
        <v>17</v>
      </c>
      <c r="C1544" s="44" t="s">
        <v>18</v>
      </c>
      <c r="D1544" s="44" t="s">
        <v>19</v>
      </c>
      <c r="E1544" s="40" t="s">
        <v>20</v>
      </c>
      <c r="F1544" s="45">
        <v>882</v>
      </c>
      <c r="G1544" s="44" t="s">
        <v>298</v>
      </c>
      <c r="H1544" s="44" t="s">
        <v>368</v>
      </c>
      <c r="I1544" s="44">
        <v>1</v>
      </c>
      <c r="J1544" s="46">
        <v>0.19</v>
      </c>
      <c r="K1544" s="46">
        <v>0.42799999999999999</v>
      </c>
      <c r="L1544" s="46">
        <v>1.155</v>
      </c>
      <c r="M1544" s="46">
        <v>1.1160000000000001</v>
      </c>
      <c r="N1544" s="46">
        <v>2.831</v>
      </c>
      <c r="O1544" s="47">
        <v>44.392523364485982</v>
      </c>
      <c r="P1544" s="47">
        <v>16.450216450216452</v>
      </c>
      <c r="Q1544" s="47">
        <v>39.420699399505473</v>
      </c>
      <c r="R1544" s="40" t="str">
        <f t="shared" si="24"/>
        <v>10.39.18_882</v>
      </c>
      <c r="S1544" s="40" t="str">
        <f>VLOOKUP(Таблица1[[#This Row],[ИД]],R$1:S$1136,2,FALSE)</f>
        <v>Изделия хлебобулочные недлительного хранения</v>
      </c>
      <c r="T1544" s="60" t="str">
        <f>VLOOKUP(Таблица1[[#This Row],[ОКЕИ]],'для единиц измирения'!$G$4:$H$1900,2,FALSE)</f>
        <v>тонн</v>
      </c>
      <c r="U1544" s="48" t="str">
        <f>LEFT(Таблица1[[#This Row],[ОКПД]],2)</f>
        <v>10</v>
      </c>
    </row>
    <row r="1545" spans="1:21" ht="30" hidden="1" x14ac:dyDescent="0.25">
      <c r="A1545" s="61">
        <v>45170</v>
      </c>
      <c r="B1545" s="37" t="s">
        <v>17</v>
      </c>
      <c r="C1545" s="49" t="s">
        <v>18</v>
      </c>
      <c r="D1545" s="49" t="s">
        <v>19</v>
      </c>
      <c r="E1545" s="37" t="s">
        <v>20</v>
      </c>
      <c r="F1545" s="50">
        <v>882</v>
      </c>
      <c r="G1545" s="49" t="s">
        <v>298</v>
      </c>
      <c r="H1545" s="49" t="s">
        <v>367</v>
      </c>
      <c r="I1545" s="51">
        <v>1</v>
      </c>
      <c r="J1545" s="52">
        <v>0.19</v>
      </c>
      <c r="K1545" s="52">
        <v>0.42799999999999999</v>
      </c>
      <c r="L1545" s="52">
        <v>1.155</v>
      </c>
      <c r="M1545" s="52">
        <v>1.1160000000000001</v>
      </c>
      <c r="N1545" s="52">
        <v>2.831</v>
      </c>
      <c r="O1545" s="53">
        <v>44.392523364485982</v>
      </c>
      <c r="P1545" s="53">
        <v>16.450216450216452</v>
      </c>
      <c r="Q1545" s="53">
        <v>39.420699399505473</v>
      </c>
      <c r="R1545" s="40" t="str">
        <f t="shared" si="24"/>
        <v>10.39.18.110_882</v>
      </c>
      <c r="S1545" s="37" t="str">
        <f>VLOOKUP(Таблица1[[#This Row],[ИД]],R$1:S$1136,2,FALSE)</f>
        <v>Электроэнергия, произведенная электростанциями общего назначения</v>
      </c>
      <c r="T1545" s="58" t="str">
        <f>VLOOKUP(Таблица1[[#This Row],[ОКЕИ]],'для единиц измирения'!$G$4:$H$1900,2,FALSE)</f>
        <v>млн. кВт. ч</v>
      </c>
      <c r="U1545" s="54" t="str">
        <f>LEFT(Таблица1[[#This Row],[ОКПД]],2)</f>
        <v>35</v>
      </c>
    </row>
    <row r="1546" spans="1:21" ht="30" hidden="1" x14ac:dyDescent="0.25">
      <c r="A1546" s="59">
        <v>45170</v>
      </c>
      <c r="B1546" s="40" t="s">
        <v>17</v>
      </c>
      <c r="C1546" s="44" t="s">
        <v>18</v>
      </c>
      <c r="D1546" s="44" t="s">
        <v>19</v>
      </c>
      <c r="E1546" s="40" t="s">
        <v>20</v>
      </c>
      <c r="F1546" s="45">
        <v>168</v>
      </c>
      <c r="G1546" s="44" t="s">
        <v>298</v>
      </c>
      <c r="H1546" s="44" t="s">
        <v>372</v>
      </c>
      <c r="I1546" s="55">
        <v>1</v>
      </c>
      <c r="J1546" s="46">
        <v>0.18</v>
      </c>
      <c r="K1546" s="46">
        <v>0.03</v>
      </c>
      <c r="L1546" s="46">
        <v>0.18</v>
      </c>
      <c r="M1546" s="46">
        <v>0.21</v>
      </c>
      <c r="N1546" s="46">
        <v>0.21</v>
      </c>
      <c r="O1546" s="47">
        <v>600</v>
      </c>
      <c r="P1546" s="47">
        <v>100</v>
      </c>
      <c r="Q1546" s="47">
        <v>100</v>
      </c>
      <c r="R1546" s="40" t="str">
        <f t="shared" si="24"/>
        <v>10.39.21_168</v>
      </c>
      <c r="S1546" s="40" t="str">
        <f>VLOOKUP(Таблица1[[#This Row],[ИД]],R$1:S$1136,2,FALSE)</f>
        <v>Электроэнергия</v>
      </c>
      <c r="T1546" s="60" t="str">
        <f>VLOOKUP(Таблица1[[#This Row],[ОКЕИ]],'для единиц измирения'!$G$4:$H$1900,2,FALSE)</f>
        <v>млн. кВт. ч</v>
      </c>
      <c r="U1546" s="48" t="str">
        <f>LEFT(Таблица1[[#This Row],[ОКПД]],2)</f>
        <v>35</v>
      </c>
    </row>
    <row r="1547" spans="1:21" ht="30" hidden="1" x14ac:dyDescent="0.25">
      <c r="A1547" s="61">
        <v>45170</v>
      </c>
      <c r="B1547" s="37" t="s">
        <v>17</v>
      </c>
      <c r="C1547" s="49" t="s">
        <v>18</v>
      </c>
      <c r="D1547" s="49" t="s">
        <v>19</v>
      </c>
      <c r="E1547" s="37" t="s">
        <v>20</v>
      </c>
      <c r="F1547" s="50">
        <v>168</v>
      </c>
      <c r="G1547" s="49" t="s">
        <v>298</v>
      </c>
      <c r="H1547" s="49" t="s">
        <v>359</v>
      </c>
      <c r="I1547" s="51">
        <v>1</v>
      </c>
      <c r="J1547" s="52">
        <v>0.18</v>
      </c>
      <c r="K1547" s="52">
        <v>0.03</v>
      </c>
      <c r="L1547" s="52">
        <v>0.18</v>
      </c>
      <c r="M1547" s="52">
        <v>0.21</v>
      </c>
      <c r="N1547" s="52">
        <v>0.21</v>
      </c>
      <c r="O1547" s="53">
        <v>600</v>
      </c>
      <c r="P1547" s="53">
        <v>100</v>
      </c>
      <c r="Q1547" s="53">
        <v>100</v>
      </c>
      <c r="R1547" s="40" t="str">
        <f t="shared" si="24"/>
        <v>10.39.21.120_168</v>
      </c>
      <c r="S1547" s="37" t="str">
        <f>VLOOKUP(Таблица1[[#This Row],[ИД]],R$1:S$1136,2,FALSE)</f>
        <v xml:space="preserve">Электроэнергия, произведенная тепловыми электростанциями </v>
      </c>
      <c r="T1547" s="58" t="str">
        <f>VLOOKUP(Таблица1[[#This Row],[ОКЕИ]],'для единиц измирения'!$G$4:$H$1900,2,FALSE)</f>
        <v>млн. кВт. ч</v>
      </c>
      <c r="U1547" s="54" t="str">
        <f>LEFT(Таблица1[[#This Row],[ОКПД]],2)</f>
        <v>35</v>
      </c>
    </row>
    <row r="1548" spans="1:21" ht="30" hidden="1" x14ac:dyDescent="0.25">
      <c r="A1548" s="59">
        <v>45170</v>
      </c>
      <c r="B1548" s="40" t="s">
        <v>17</v>
      </c>
      <c r="C1548" s="44" t="s">
        <v>18</v>
      </c>
      <c r="D1548" s="44" t="s">
        <v>19</v>
      </c>
      <c r="E1548" s="40" t="s">
        <v>20</v>
      </c>
      <c r="F1548" s="45">
        <v>168</v>
      </c>
      <c r="G1548" s="44" t="s">
        <v>298</v>
      </c>
      <c r="H1548" s="44" t="s">
        <v>124</v>
      </c>
      <c r="I1548" s="55">
        <v>2</v>
      </c>
      <c r="J1548" s="46">
        <v>7.0000000000000007E-2</v>
      </c>
      <c r="K1548" s="46">
        <v>0.08</v>
      </c>
      <c r="L1548" s="46">
        <v>7.0000000000000007E-2</v>
      </c>
      <c r="M1548" s="46">
        <v>0.94</v>
      </c>
      <c r="N1548" s="46">
        <v>0.83</v>
      </c>
      <c r="O1548" s="47">
        <v>87.5</v>
      </c>
      <c r="P1548" s="47">
        <v>100</v>
      </c>
      <c r="Q1548" s="47">
        <v>113.25301204819277</v>
      </c>
      <c r="R1548" s="40" t="str">
        <f t="shared" si="24"/>
        <v>10.51.12_168</v>
      </c>
      <c r="S1548" s="40" t="str">
        <f>VLOOKUP(Таблица1[[#This Row],[ИД]],R$1:S$1136,2,FALSE)</f>
        <v>Печенье сладкое</v>
      </c>
      <c r="T1548" s="60" t="str">
        <f>VLOOKUP(Таблица1[[#This Row],[ОКЕИ]],'для единиц измирения'!$G$4:$H$1900,2,FALSE)</f>
        <v>тонн</v>
      </c>
      <c r="U1548" s="48" t="str">
        <f>LEFT(Таблица1[[#This Row],[ОКПД]],2)</f>
        <v>10</v>
      </c>
    </row>
    <row r="1549" spans="1:21" ht="30" hidden="1" x14ac:dyDescent="0.25">
      <c r="A1549" s="61">
        <v>45170</v>
      </c>
      <c r="B1549" s="37" t="s">
        <v>17</v>
      </c>
      <c r="C1549" s="49" t="s">
        <v>18</v>
      </c>
      <c r="D1549" s="49" t="s">
        <v>19</v>
      </c>
      <c r="E1549" s="37" t="s">
        <v>20</v>
      </c>
      <c r="F1549" s="50">
        <v>168</v>
      </c>
      <c r="G1549" s="49" t="s">
        <v>298</v>
      </c>
      <c r="H1549" s="49" t="s">
        <v>127</v>
      </c>
      <c r="I1549" s="51">
        <v>4</v>
      </c>
      <c r="J1549" s="52">
        <v>6.12</v>
      </c>
      <c r="K1549" s="52">
        <v>4.6500000000000004</v>
      </c>
      <c r="L1549" s="52">
        <v>6.07</v>
      </c>
      <c r="M1549" s="52">
        <v>53.65</v>
      </c>
      <c r="N1549" s="52">
        <v>53.69</v>
      </c>
      <c r="O1549" s="53">
        <v>131.61290322580646</v>
      </c>
      <c r="P1549" s="53">
        <v>100.82372322899506</v>
      </c>
      <c r="Q1549" s="53">
        <v>99.925498230582974</v>
      </c>
      <c r="R1549" s="40" t="str">
        <f t="shared" si="24"/>
        <v>10.51.40_168</v>
      </c>
      <c r="S1549" s="37" t="str">
        <f>VLOOKUP(Таблица1[[#This Row],[ИД]],R$1:S$1136,2,FALSE)</f>
        <v>Полуфабрикаты мясные, мясосодержащие, охлажденные, замороженные</v>
      </c>
      <c r="T1549" s="58" t="str">
        <f>VLOOKUP(Таблица1[[#This Row],[ОКЕИ]],'для единиц измирения'!$G$4:$H$1900,2,FALSE)</f>
        <v>тонн</v>
      </c>
      <c r="U1549" s="54" t="str">
        <f>LEFT(Таблица1[[#This Row],[ОКПД]],2)</f>
        <v>10</v>
      </c>
    </row>
    <row r="1550" spans="1:21" ht="30" hidden="1" x14ac:dyDescent="0.25">
      <c r="A1550" s="59">
        <v>45170</v>
      </c>
      <c r="B1550" s="40" t="s">
        <v>17</v>
      </c>
      <c r="C1550" s="44" t="s">
        <v>18</v>
      </c>
      <c r="D1550" s="44" t="s">
        <v>19</v>
      </c>
      <c r="E1550" s="40" t="s">
        <v>20</v>
      </c>
      <c r="F1550" s="45">
        <v>168</v>
      </c>
      <c r="G1550" s="44" t="s">
        <v>298</v>
      </c>
      <c r="H1550" s="44" t="s">
        <v>129</v>
      </c>
      <c r="I1550" s="55">
        <v>4</v>
      </c>
      <c r="J1550" s="46">
        <v>6.12</v>
      </c>
      <c r="K1550" s="46">
        <v>4.6500000000000004</v>
      </c>
      <c r="L1550" s="46">
        <v>6.07</v>
      </c>
      <c r="M1550" s="46">
        <v>53.65</v>
      </c>
      <c r="N1550" s="46">
        <v>53.69</v>
      </c>
      <c r="O1550" s="47">
        <v>131.61290322580646</v>
      </c>
      <c r="P1550" s="47">
        <v>100.82372322899506</v>
      </c>
      <c r="Q1550" s="47">
        <v>99.925498230582974</v>
      </c>
      <c r="R1550" s="40" t="str">
        <f t="shared" si="24"/>
        <v>10.51.40.003.АГ_168</v>
      </c>
      <c r="S1550" s="40" t="str">
        <f>VLOOKUP(Таблица1[[#This Row],[ИД]],R$1:S$1136,2,FALSE)</f>
        <v>Полуфабрикаты хлебобулочные охлажденные</v>
      </c>
      <c r="T1550" s="60" t="str">
        <f>VLOOKUP(Таблица1[[#This Row],[ОКЕИ]],'для единиц измирения'!$G$4:$H$1900,2,FALSE)</f>
        <v>тонн</v>
      </c>
      <c r="U1550" s="48" t="str">
        <f>LEFT(Таблица1[[#This Row],[ОКПД]],2)</f>
        <v>10</v>
      </c>
    </row>
    <row r="1551" spans="1:21" ht="30" hidden="1" x14ac:dyDescent="0.25">
      <c r="A1551" s="61">
        <v>45170</v>
      </c>
      <c r="B1551" s="37" t="s">
        <v>17</v>
      </c>
      <c r="C1551" s="49" t="s">
        <v>18</v>
      </c>
      <c r="D1551" s="49" t="s">
        <v>19</v>
      </c>
      <c r="E1551" s="37" t="s">
        <v>20</v>
      </c>
      <c r="F1551" s="50">
        <v>168</v>
      </c>
      <c r="G1551" s="49" t="s">
        <v>298</v>
      </c>
      <c r="H1551" s="49" t="s">
        <v>132</v>
      </c>
      <c r="I1551" s="51">
        <v>1</v>
      </c>
      <c r="J1551" s="52">
        <v>0.08</v>
      </c>
      <c r="K1551" s="52">
        <v>0.05</v>
      </c>
      <c r="L1551" s="52">
        <v>0.1</v>
      </c>
      <c r="M1551" s="52">
        <v>0.76</v>
      </c>
      <c r="N1551" s="52">
        <v>0.97</v>
      </c>
      <c r="O1551" s="53">
        <v>160</v>
      </c>
      <c r="P1551" s="53">
        <v>80</v>
      </c>
      <c r="Q1551" s="53">
        <v>78.350515463917532</v>
      </c>
      <c r="R1551" s="40" t="str">
        <f t="shared" si="24"/>
        <v>10.51.40.100_168</v>
      </c>
      <c r="S1551" s="37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551" s="58" t="str">
        <f>VLOOKUP(Таблица1[[#This Row],[ОКЕИ]],'для единиц измирения'!$G$4:$H$1900,2,FALSE)</f>
        <v>тыс.полу-литров</v>
      </c>
      <c r="U1551" s="54" t="str">
        <f>LEFT(Таблица1[[#This Row],[ОКПД]],2)</f>
        <v>11</v>
      </c>
    </row>
    <row r="1552" spans="1:21" ht="30" hidden="1" x14ac:dyDescent="0.25">
      <c r="A1552" s="59">
        <v>45170</v>
      </c>
      <c r="B1552" s="40" t="s">
        <v>17</v>
      </c>
      <c r="C1552" s="44" t="s">
        <v>18</v>
      </c>
      <c r="D1552" s="44" t="s">
        <v>19</v>
      </c>
      <c r="E1552" s="40" t="s">
        <v>20</v>
      </c>
      <c r="F1552" s="45">
        <v>168</v>
      </c>
      <c r="G1552" s="44" t="s">
        <v>298</v>
      </c>
      <c r="H1552" s="44" t="s">
        <v>134</v>
      </c>
      <c r="I1552" s="55">
        <v>4</v>
      </c>
      <c r="J1552" s="46">
        <v>6.04</v>
      </c>
      <c r="K1552" s="46">
        <v>4.5999999999999996</v>
      </c>
      <c r="L1552" s="46">
        <v>5.97</v>
      </c>
      <c r="M1552" s="46">
        <v>52.89</v>
      </c>
      <c r="N1552" s="46">
        <v>52.72</v>
      </c>
      <c r="O1552" s="47">
        <v>131.30434782608697</v>
      </c>
      <c r="P1552" s="47">
        <v>101.17252931323283</v>
      </c>
      <c r="Q1552" s="47">
        <v>100.32245827010622</v>
      </c>
      <c r="R1552" s="40" t="str">
        <f t="shared" si="24"/>
        <v>10.51.40.300_168</v>
      </c>
      <c r="S1552" s="40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552" s="60" t="str">
        <f>VLOOKUP(Таблица1[[#This Row],[ОКЕИ]],'для единиц измирения'!$G$4:$H$1900,2,FALSE)</f>
        <v>тонн</v>
      </c>
      <c r="U1552" s="48" t="str">
        <f>LEFT(Таблица1[[#This Row],[ОКПД]],2)</f>
        <v>10</v>
      </c>
    </row>
    <row r="1553" spans="1:21" ht="30" hidden="1" x14ac:dyDescent="0.25">
      <c r="A1553" s="61">
        <v>45170</v>
      </c>
      <c r="B1553" s="37" t="s">
        <v>17</v>
      </c>
      <c r="C1553" s="49" t="s">
        <v>18</v>
      </c>
      <c r="D1553" s="49" t="s">
        <v>19</v>
      </c>
      <c r="E1553" s="37" t="s">
        <v>20</v>
      </c>
      <c r="F1553" s="50">
        <v>168</v>
      </c>
      <c r="G1553" s="49" t="s">
        <v>298</v>
      </c>
      <c r="H1553" s="49" t="s">
        <v>137</v>
      </c>
      <c r="I1553" s="51">
        <v>3</v>
      </c>
      <c r="J1553" s="52">
        <v>3.61</v>
      </c>
      <c r="K1553" s="52">
        <v>3.38</v>
      </c>
      <c r="L1553" s="52">
        <v>3.39</v>
      </c>
      <c r="M1553" s="52">
        <v>33.08</v>
      </c>
      <c r="N1553" s="52">
        <v>31.83</v>
      </c>
      <c r="O1553" s="53">
        <v>106.80473372781066</v>
      </c>
      <c r="P1553" s="53">
        <v>106.48967551622418</v>
      </c>
      <c r="Q1553" s="53">
        <v>103.92711278667923</v>
      </c>
      <c r="R1553" s="40" t="str">
        <f t="shared" si="24"/>
        <v>10.51.40.310_168</v>
      </c>
      <c r="S1553" s="37" t="str">
        <f>VLOOKUP(Таблица1[[#This Row],[ИД]],R$1:S$1136,2,FALSE)</f>
        <v>Кондитерские изделия</v>
      </c>
      <c r="T1553" s="58" t="str">
        <f>VLOOKUP(Таблица1[[#This Row],[ОКЕИ]],'для единиц измирения'!$G$4:$H$1900,2,FALSE)</f>
        <v>тонн</v>
      </c>
      <c r="U1553" s="54" t="str">
        <f>LEFT(Таблица1[[#This Row],[ОКПД]],2)</f>
        <v>10</v>
      </c>
    </row>
    <row r="1554" spans="1:21" ht="30" hidden="1" x14ac:dyDescent="0.25">
      <c r="A1554" s="59">
        <v>45170</v>
      </c>
      <c r="B1554" s="40" t="s">
        <v>17</v>
      </c>
      <c r="C1554" s="44" t="s">
        <v>18</v>
      </c>
      <c r="D1554" s="44" t="s">
        <v>19</v>
      </c>
      <c r="E1554" s="40" t="s">
        <v>20</v>
      </c>
      <c r="F1554" s="45">
        <v>168</v>
      </c>
      <c r="G1554" s="44" t="s">
        <v>298</v>
      </c>
      <c r="H1554" s="44" t="s">
        <v>330</v>
      </c>
      <c r="I1554" s="55">
        <v>1</v>
      </c>
      <c r="J1554" s="46">
        <v>2.4300000000000002</v>
      </c>
      <c r="K1554" s="46">
        <v>1.22</v>
      </c>
      <c r="L1554" s="46">
        <v>2.58</v>
      </c>
      <c r="M1554" s="46">
        <v>19.809999999999999</v>
      </c>
      <c r="N1554" s="46">
        <v>20.89</v>
      </c>
      <c r="O1554" s="47">
        <v>199.18032786885246</v>
      </c>
      <c r="P1554" s="47">
        <v>94.186046511627907</v>
      </c>
      <c r="Q1554" s="47">
        <v>94.830062230732409</v>
      </c>
      <c r="R1554" s="40" t="str">
        <f t="shared" si="24"/>
        <v>10.51.40.330_168</v>
      </c>
      <c r="S1554" s="40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554" s="60" t="str">
        <f>VLOOKUP(Таблица1[[#This Row],[ОКЕИ]],'для единиц измирения'!$G$4:$H$1900,2,FALSE)</f>
        <v>млн. кВт. ч</v>
      </c>
      <c r="U1554" s="48" t="str">
        <f>LEFT(Таблица1[[#This Row],[ОКПД]],2)</f>
        <v>35</v>
      </c>
    </row>
    <row r="1555" spans="1:21" ht="30" hidden="1" x14ac:dyDescent="0.25">
      <c r="A1555" s="61">
        <v>45170</v>
      </c>
      <c r="B1555" s="37" t="s">
        <v>17</v>
      </c>
      <c r="C1555" s="49" t="s">
        <v>18</v>
      </c>
      <c r="D1555" s="49" t="s">
        <v>19</v>
      </c>
      <c r="E1555" s="37" t="s">
        <v>20</v>
      </c>
      <c r="F1555" s="50">
        <v>168</v>
      </c>
      <c r="G1555" s="49" t="s">
        <v>298</v>
      </c>
      <c r="H1555" s="49" t="s">
        <v>139</v>
      </c>
      <c r="I1555" s="51">
        <v>4</v>
      </c>
      <c r="J1555" s="52">
        <v>21.99</v>
      </c>
      <c r="K1555" s="52">
        <v>18.72</v>
      </c>
      <c r="L1555" s="52">
        <v>21.62</v>
      </c>
      <c r="M1555" s="52">
        <v>218.73</v>
      </c>
      <c r="N1555" s="52">
        <v>225.14</v>
      </c>
      <c r="O1555" s="53">
        <v>117.46794871794872</v>
      </c>
      <c r="P1555" s="53">
        <v>101.7113783533765</v>
      </c>
      <c r="Q1555" s="53">
        <v>97.152882650795064</v>
      </c>
      <c r="R1555" s="40" t="str">
        <f t="shared" si="24"/>
        <v>10.51.52_168</v>
      </c>
      <c r="S1555" s="37" t="str">
        <f>VLOOKUP(Таблица1[[#This Row],[ИД]],R$1:S$1136,2,FALSE)</f>
        <v>Сыворотка</v>
      </c>
      <c r="T1555" s="58" t="str">
        <f>VLOOKUP(Таблица1[[#This Row],[ОКЕИ]],'для единиц измирения'!$G$4:$H$1900,2,FALSE)</f>
        <v>тонн</v>
      </c>
      <c r="U1555" s="54" t="str">
        <f>LEFT(Таблица1[[#This Row],[ОКПД]],2)</f>
        <v>10</v>
      </c>
    </row>
    <row r="1556" spans="1:21" ht="30" hidden="1" x14ac:dyDescent="0.25">
      <c r="A1556" s="59">
        <v>45170</v>
      </c>
      <c r="B1556" s="40" t="s">
        <v>17</v>
      </c>
      <c r="C1556" s="44" t="s">
        <v>18</v>
      </c>
      <c r="D1556" s="44" t="s">
        <v>19</v>
      </c>
      <c r="E1556" s="40" t="s">
        <v>20</v>
      </c>
      <c r="F1556" s="45">
        <v>168</v>
      </c>
      <c r="G1556" s="44" t="s">
        <v>298</v>
      </c>
      <c r="H1556" s="44" t="s">
        <v>142</v>
      </c>
      <c r="I1556" s="55">
        <v>4</v>
      </c>
      <c r="J1556" s="46">
        <v>16.54</v>
      </c>
      <c r="K1556" s="46">
        <v>13.87</v>
      </c>
      <c r="L1556" s="46">
        <v>16.16</v>
      </c>
      <c r="M1556" s="46">
        <v>166.64</v>
      </c>
      <c r="N1556" s="46">
        <v>171.66</v>
      </c>
      <c r="O1556" s="47">
        <v>119.25018024513338</v>
      </c>
      <c r="P1556" s="47">
        <v>102.35148514851485</v>
      </c>
      <c r="Q1556" s="47">
        <v>97.075614586974254</v>
      </c>
      <c r="R1556" s="40" t="str">
        <f t="shared" si="24"/>
        <v>10.51.52.100_168</v>
      </c>
      <c r="S1556" s="40" t="str">
        <f>VLOOKUP(Таблица1[[#This Row],[ИД]],R$1:S$1136,2,FALSE)</f>
        <v>Булочные изделия недлительного хранения</v>
      </c>
      <c r="T1556" s="60" t="str">
        <f>VLOOKUP(Таблица1[[#This Row],[ОКЕИ]],'для единиц измирения'!$G$4:$H$1900,2,FALSE)</f>
        <v>тонн</v>
      </c>
      <c r="U1556" s="48" t="str">
        <f>LEFT(Таблица1[[#This Row],[ОКПД]],2)</f>
        <v>10</v>
      </c>
    </row>
    <row r="1557" spans="1:21" ht="30" hidden="1" x14ac:dyDescent="0.25">
      <c r="A1557" s="61">
        <v>45170</v>
      </c>
      <c r="B1557" s="37" t="s">
        <v>17</v>
      </c>
      <c r="C1557" s="49" t="s">
        <v>18</v>
      </c>
      <c r="D1557" s="49" t="s">
        <v>19</v>
      </c>
      <c r="E1557" s="37" t="s">
        <v>20</v>
      </c>
      <c r="F1557" s="50">
        <v>168</v>
      </c>
      <c r="G1557" s="49" t="s">
        <v>298</v>
      </c>
      <c r="H1557" s="49" t="s">
        <v>144</v>
      </c>
      <c r="I1557" s="51">
        <v>3</v>
      </c>
      <c r="J1557" s="52">
        <v>2.79</v>
      </c>
      <c r="K1557" s="52">
        <v>2.12</v>
      </c>
      <c r="L1557" s="52">
        <v>2.52</v>
      </c>
      <c r="M1557" s="52">
        <v>27.01</v>
      </c>
      <c r="N1557" s="52">
        <v>24.41</v>
      </c>
      <c r="O1557" s="53">
        <v>131.60377358490567</v>
      </c>
      <c r="P1557" s="53">
        <v>110.71428571428571</v>
      </c>
      <c r="Q1557" s="53">
        <v>110.65137238836543</v>
      </c>
      <c r="R1557" s="40" t="str">
        <f t="shared" si="24"/>
        <v>10.51.52.110_168</v>
      </c>
      <c r="S1557" s="37" t="str">
        <f>VLOOKUP(Таблица1[[#This Row],[ИД]],R$1:S$1136,2,FALSE)</f>
        <v>Изделия мучные кондитерские, торты и пирожные недлительного хранения</v>
      </c>
      <c r="T1557" s="58" t="str">
        <f>VLOOKUP(Таблица1[[#This Row],[ОКЕИ]],'для единиц измирения'!$G$4:$H$1900,2,FALSE)</f>
        <v>тонн</v>
      </c>
      <c r="U1557" s="54" t="str">
        <f>LEFT(Таблица1[[#This Row],[ОКПД]],2)</f>
        <v>10</v>
      </c>
    </row>
    <row r="1558" spans="1:21" ht="30" hidden="1" x14ac:dyDescent="0.25">
      <c r="A1558" s="59">
        <v>45170</v>
      </c>
      <c r="B1558" s="40" t="s">
        <v>17</v>
      </c>
      <c r="C1558" s="44" t="s">
        <v>18</v>
      </c>
      <c r="D1558" s="44" t="s">
        <v>19</v>
      </c>
      <c r="E1558" s="40" t="s">
        <v>20</v>
      </c>
      <c r="F1558" s="45">
        <v>168</v>
      </c>
      <c r="G1558" s="44" t="s">
        <v>298</v>
      </c>
      <c r="H1558" s="44" t="s">
        <v>146</v>
      </c>
      <c r="I1558" s="44">
        <v>3</v>
      </c>
      <c r="J1558" s="46">
        <v>1.87</v>
      </c>
      <c r="K1558" s="46">
        <v>1.99</v>
      </c>
      <c r="L1558" s="46">
        <v>2.15</v>
      </c>
      <c r="M1558" s="46">
        <v>20.64</v>
      </c>
      <c r="N1558" s="46">
        <v>21.64</v>
      </c>
      <c r="O1558" s="47">
        <v>93.969849246231149</v>
      </c>
      <c r="P1558" s="47">
        <v>86.976744186046517</v>
      </c>
      <c r="Q1558" s="47">
        <v>95.378927911275412</v>
      </c>
      <c r="R1558" s="40" t="str">
        <f t="shared" si="24"/>
        <v>10.51.52.130_168</v>
      </c>
      <c r="S1558" s="40" t="str">
        <f>VLOOKUP(Таблица1[[#This Row],[ИД]],R$1:S$1136,2,FALSE)</f>
        <v>Сметана</v>
      </c>
      <c r="T1558" s="60" t="str">
        <f>VLOOKUP(Таблица1[[#This Row],[ОКЕИ]],'для единиц измирения'!$G$4:$H$1900,2,FALSE)</f>
        <v>тонн</v>
      </c>
      <c r="U1558" s="48" t="str">
        <f>LEFT(Таблица1[[#This Row],[ОКПД]],2)</f>
        <v>10</v>
      </c>
    </row>
    <row r="1559" spans="1:21" ht="30" hidden="1" x14ac:dyDescent="0.25">
      <c r="A1559" s="61">
        <v>45170</v>
      </c>
      <c r="B1559" s="37" t="s">
        <v>17</v>
      </c>
      <c r="C1559" s="49" t="s">
        <v>18</v>
      </c>
      <c r="D1559" s="49" t="s">
        <v>19</v>
      </c>
      <c r="E1559" s="37" t="s">
        <v>20</v>
      </c>
      <c r="F1559" s="50">
        <v>168</v>
      </c>
      <c r="G1559" s="49" t="s">
        <v>298</v>
      </c>
      <c r="H1559" s="49" t="s">
        <v>148</v>
      </c>
      <c r="I1559" s="51">
        <v>4</v>
      </c>
      <c r="J1559" s="52">
        <v>11.56</v>
      </c>
      <c r="K1559" s="52">
        <v>9.49</v>
      </c>
      <c r="L1559" s="52">
        <v>11.04</v>
      </c>
      <c r="M1559" s="52">
        <v>115.78</v>
      </c>
      <c r="N1559" s="52">
        <v>121.6</v>
      </c>
      <c r="O1559" s="53">
        <v>121.81243414120127</v>
      </c>
      <c r="P1559" s="53">
        <v>104.71014492753623</v>
      </c>
      <c r="Q1559" s="53">
        <v>95.213815789473685</v>
      </c>
      <c r="R1559" s="40" t="str">
        <f t="shared" si="24"/>
        <v>10.51.52.140_168</v>
      </c>
      <c r="S1559" s="37" t="str">
        <f>VLOOKUP(Таблица1[[#This Row],[ИД]],R$1:S$1136,2,FALSE)</f>
        <v>Изделия колбасные, включая  изделия колбасные для детского питания</v>
      </c>
      <c r="T1559" s="58" t="str">
        <f>VLOOKUP(Таблица1[[#This Row],[ОКЕИ]],'для единиц измирения'!$G$4:$H$1900,2,FALSE)</f>
        <v>тонн</v>
      </c>
      <c r="U1559" s="54" t="str">
        <f>LEFT(Таблица1[[#This Row],[ОКПД]],2)</f>
        <v>10</v>
      </c>
    </row>
    <row r="1560" spans="1:21" ht="30" hidden="1" x14ac:dyDescent="0.25">
      <c r="A1560" s="59">
        <v>45170</v>
      </c>
      <c r="B1560" s="40" t="s">
        <v>17</v>
      </c>
      <c r="C1560" s="44" t="s">
        <v>18</v>
      </c>
      <c r="D1560" s="44" t="s">
        <v>19</v>
      </c>
      <c r="E1560" s="40" t="s">
        <v>20</v>
      </c>
      <c r="F1560" s="45">
        <v>168</v>
      </c>
      <c r="G1560" s="44" t="s">
        <v>298</v>
      </c>
      <c r="H1560" s="44" t="s">
        <v>151</v>
      </c>
      <c r="I1560" s="55">
        <v>2</v>
      </c>
      <c r="J1560" s="46">
        <v>0.32</v>
      </c>
      <c r="K1560" s="46">
        <v>0.27</v>
      </c>
      <c r="L1560" s="46">
        <v>0.45</v>
      </c>
      <c r="M1560" s="46">
        <v>3.2</v>
      </c>
      <c r="N1560" s="46">
        <v>4.01</v>
      </c>
      <c r="O1560" s="47">
        <v>118.51851851851852</v>
      </c>
      <c r="P1560" s="47">
        <v>71.111111111111114</v>
      </c>
      <c r="Q1560" s="47">
        <v>79.800498753117211</v>
      </c>
      <c r="R1560" s="40" t="str">
        <f t="shared" si="24"/>
        <v>10.51.52.150_168</v>
      </c>
      <c r="S1560" s="40" t="str">
        <f>VLOOKUP(Таблица1[[#This Row],[ИД]],R$1:S$1136,2,FALSE)</f>
        <v>Изделия колбасные вареные, в том числе фаршированные</v>
      </c>
      <c r="T1560" s="60" t="str">
        <f>VLOOKUP(Таблица1[[#This Row],[ОКЕИ]],'для единиц измирения'!$G$4:$H$1900,2,FALSE)</f>
        <v>тонн</v>
      </c>
      <c r="U1560" s="48" t="str">
        <f>LEFT(Таблица1[[#This Row],[ОКПД]],2)</f>
        <v>10</v>
      </c>
    </row>
    <row r="1561" spans="1:21" ht="30" hidden="1" x14ac:dyDescent="0.25">
      <c r="A1561" s="61">
        <v>45170</v>
      </c>
      <c r="B1561" s="37" t="s">
        <v>17</v>
      </c>
      <c r="C1561" s="49" t="s">
        <v>18</v>
      </c>
      <c r="D1561" s="49" t="s">
        <v>19</v>
      </c>
      <c r="E1561" s="37" t="s">
        <v>20</v>
      </c>
      <c r="F1561" s="50">
        <v>168</v>
      </c>
      <c r="G1561" s="49" t="s">
        <v>298</v>
      </c>
      <c r="H1561" s="49" t="s">
        <v>153</v>
      </c>
      <c r="I1561" s="51">
        <v>4</v>
      </c>
      <c r="J1561" s="52">
        <v>5.45</v>
      </c>
      <c r="K1561" s="52">
        <v>4.8499999999999996</v>
      </c>
      <c r="L1561" s="52">
        <v>5.46</v>
      </c>
      <c r="M1561" s="52">
        <v>52.08</v>
      </c>
      <c r="N1561" s="52">
        <v>53.48</v>
      </c>
      <c r="O1561" s="53">
        <v>112.37113402061856</v>
      </c>
      <c r="P1561" s="53">
        <v>99.81684981684981</v>
      </c>
      <c r="Q1561" s="53">
        <v>97.382198952879577</v>
      </c>
      <c r="R1561" s="40" t="str">
        <f t="shared" si="24"/>
        <v>10.51.52.200_168</v>
      </c>
      <c r="S1561" s="37" t="str">
        <f>VLOOKUP(Таблица1[[#This Row],[ИД]],R$1:S$1136,2,FALSE)</f>
        <v>Продукты на основе творога</v>
      </c>
      <c r="T1561" s="58" t="str">
        <f>VLOOKUP(Таблица1[[#This Row],[ОКЕИ]],'для единиц измирения'!$G$4:$H$1900,2,FALSE)</f>
        <v>тонн</v>
      </c>
      <c r="U1561" s="54" t="str">
        <f>LEFT(Таблица1[[#This Row],[ОКПД]],2)</f>
        <v>10</v>
      </c>
    </row>
    <row r="1562" spans="1:21" ht="30" hidden="1" x14ac:dyDescent="0.25">
      <c r="A1562" s="59">
        <v>45170</v>
      </c>
      <c r="B1562" s="40" t="s">
        <v>17</v>
      </c>
      <c r="C1562" s="44" t="s">
        <v>18</v>
      </c>
      <c r="D1562" s="44" t="s">
        <v>19</v>
      </c>
      <c r="E1562" s="40" t="s">
        <v>20</v>
      </c>
      <c r="F1562" s="45">
        <v>168</v>
      </c>
      <c r="G1562" s="44" t="s">
        <v>298</v>
      </c>
      <c r="H1562" s="44" t="s">
        <v>155</v>
      </c>
      <c r="I1562" s="55">
        <v>1</v>
      </c>
      <c r="J1562" s="46">
        <v>0.64</v>
      </c>
      <c r="K1562" s="46">
        <v>0.59</v>
      </c>
      <c r="L1562" s="46">
        <v>0.49</v>
      </c>
      <c r="M1562" s="46">
        <v>7.46</v>
      </c>
      <c r="N1562" s="46">
        <v>6.73</v>
      </c>
      <c r="O1562" s="47">
        <v>108.47457627118644</v>
      </c>
      <c r="P1562" s="47">
        <v>130.61224489795919</v>
      </c>
      <c r="Q1562" s="47">
        <v>110.84695393759287</v>
      </c>
      <c r="R1562" s="40" t="str">
        <f t="shared" si="24"/>
        <v>10.51.55_168</v>
      </c>
      <c r="S1562" s="40" t="str">
        <f>VLOOKUP(Таблица1[[#This Row],[ИД]],R$1:S$1136,2,FALSE)</f>
        <v>Уголь каменный и бурый</v>
      </c>
      <c r="T1562" s="60" t="str">
        <f>VLOOKUP(Таблица1[[#This Row],[ОКЕИ]],'для единиц измирения'!$G$4:$H$1900,2,FALSE)</f>
        <v>тыс. тонн</v>
      </c>
      <c r="U1562" s="48" t="str">
        <f>LEFT(Таблица1[[#This Row],[ОКПД]],2)</f>
        <v>05</v>
      </c>
    </row>
    <row r="1563" spans="1:21" ht="30" hidden="1" x14ac:dyDescent="0.25">
      <c r="A1563" s="61">
        <v>45170</v>
      </c>
      <c r="B1563" s="37" t="s">
        <v>17</v>
      </c>
      <c r="C1563" s="49" t="s">
        <v>18</v>
      </c>
      <c r="D1563" s="49" t="s">
        <v>19</v>
      </c>
      <c r="E1563" s="37" t="s">
        <v>20</v>
      </c>
      <c r="F1563" s="50">
        <v>168</v>
      </c>
      <c r="G1563" s="49" t="s">
        <v>298</v>
      </c>
      <c r="H1563" s="49" t="s">
        <v>158</v>
      </c>
      <c r="I1563" s="49">
        <v>1</v>
      </c>
      <c r="J1563" s="52">
        <v>0.14000000000000001</v>
      </c>
      <c r="K1563" s="52">
        <v>0.17</v>
      </c>
      <c r="L1563" s="52">
        <v>0.16</v>
      </c>
      <c r="M1563" s="52">
        <v>2.41</v>
      </c>
      <c r="N1563" s="52">
        <v>2.91</v>
      </c>
      <c r="O1563" s="53">
        <v>82.352941176470594</v>
      </c>
      <c r="P1563" s="53">
        <v>87.5</v>
      </c>
      <c r="Q1563" s="53">
        <v>82.817869415807564</v>
      </c>
      <c r="R1563" s="40" t="str">
        <f t="shared" si="24"/>
        <v>10.51.55.110_168</v>
      </c>
      <c r="S1563" s="37" t="str">
        <f>VLOOKUP(Таблица1[[#This Row],[ИД]],R$1:S$1136,2,FALSE)</f>
        <v>Пиво, кроме отходов пивоварения</v>
      </c>
      <c r="T1563" s="58" t="str">
        <f>VLOOKUP(Таблица1[[#This Row],[ОКЕИ]],'для единиц измирения'!$G$4:$H$1900,2,FALSE)</f>
        <v>тыс. дкл</v>
      </c>
      <c r="U1563" s="54" t="str">
        <f>LEFT(Таблица1[[#This Row],[ОКПД]],2)</f>
        <v>11</v>
      </c>
    </row>
    <row r="1564" spans="1:21" ht="30" hidden="1" x14ac:dyDescent="0.25">
      <c r="A1564" s="59">
        <v>45170</v>
      </c>
      <c r="B1564" s="40" t="s">
        <v>17</v>
      </c>
      <c r="C1564" s="44" t="s">
        <v>18</v>
      </c>
      <c r="D1564" s="44" t="s">
        <v>19</v>
      </c>
      <c r="E1564" s="40" t="s">
        <v>20</v>
      </c>
      <c r="F1564" s="45">
        <v>168</v>
      </c>
      <c r="G1564" s="44" t="s">
        <v>298</v>
      </c>
      <c r="H1564" s="44" t="s">
        <v>332</v>
      </c>
      <c r="I1564" s="55">
        <v>1</v>
      </c>
      <c r="J1564" s="46">
        <v>0.5</v>
      </c>
      <c r="K1564" s="46">
        <v>0.42</v>
      </c>
      <c r="L1564" s="46">
        <v>0.33</v>
      </c>
      <c r="M1564" s="46">
        <v>5.05</v>
      </c>
      <c r="N1564" s="46">
        <v>3.82</v>
      </c>
      <c r="O1564" s="47">
        <v>119.04761904761905</v>
      </c>
      <c r="P1564" s="47">
        <v>151.5151515151515</v>
      </c>
      <c r="Q1564" s="47">
        <v>132.19895287958116</v>
      </c>
      <c r="R1564" s="40" t="str">
        <f t="shared" si="24"/>
        <v>10.51.55.120_168</v>
      </c>
      <c r="S1564" s="40" t="str">
        <f>VLOOKUP(Таблица1[[#This Row],[ИД]],R$1:S$1136,2,FALSE)</f>
        <v>Напитки молочные</v>
      </c>
      <c r="T1564" s="60" t="str">
        <f>VLOOKUP(Таблица1[[#This Row],[ОКЕИ]],'для единиц измирения'!$G$4:$H$1900,2,FALSE)</f>
        <v>тонн</v>
      </c>
      <c r="U1564" s="48" t="str">
        <f>LEFT(Таблица1[[#This Row],[ОКПД]],2)</f>
        <v>10</v>
      </c>
    </row>
    <row r="1565" spans="1:21" ht="30" hidden="1" x14ac:dyDescent="0.25">
      <c r="A1565" s="61">
        <v>45170</v>
      </c>
      <c r="B1565" s="37" t="s">
        <v>17</v>
      </c>
      <c r="C1565" s="49" t="s">
        <v>18</v>
      </c>
      <c r="D1565" s="49" t="s">
        <v>19</v>
      </c>
      <c r="E1565" s="37" t="s">
        <v>20</v>
      </c>
      <c r="F1565" s="50">
        <v>168</v>
      </c>
      <c r="G1565" s="49" t="s">
        <v>298</v>
      </c>
      <c r="H1565" s="49" t="s">
        <v>160</v>
      </c>
      <c r="I1565" s="49">
        <v>4</v>
      </c>
      <c r="J1565" s="52">
        <v>10.09</v>
      </c>
      <c r="K1565" s="52">
        <v>7.75</v>
      </c>
      <c r="L1565" s="52">
        <v>11.26</v>
      </c>
      <c r="M1565" s="52">
        <v>107.41</v>
      </c>
      <c r="N1565" s="52">
        <v>121.63</v>
      </c>
      <c r="O1565" s="53">
        <v>130.19354838709677</v>
      </c>
      <c r="P1565" s="53">
        <v>89.609236234458265</v>
      </c>
      <c r="Q1565" s="53">
        <v>88.308805393406232</v>
      </c>
      <c r="R1565" s="40" t="str">
        <f t="shared" si="24"/>
        <v>10.51.56_168</v>
      </c>
      <c r="S1565" s="37" t="str">
        <f>VLOOKUP(Таблица1[[#This Row],[ИД]],R$1:S$1136,2,FALSE)</f>
        <v>Услуги по печатанию газет</v>
      </c>
      <c r="T1565" s="58" t="str">
        <f>VLOOKUP(Таблица1[[#This Row],[ОКЕИ]],'для единиц измирения'!$G$4:$H$1900,2,FALSE)</f>
        <v>тыс.руб</v>
      </c>
      <c r="U1565" s="54" t="str">
        <f>LEFT(Таблица1[[#This Row],[ОКПД]],2)</f>
        <v>18</v>
      </c>
    </row>
    <row r="1566" spans="1:21" ht="30" hidden="1" x14ac:dyDescent="0.25">
      <c r="A1566" s="59">
        <v>45170</v>
      </c>
      <c r="B1566" s="40" t="s">
        <v>17</v>
      </c>
      <c r="C1566" s="44" t="s">
        <v>18</v>
      </c>
      <c r="D1566" s="44" t="s">
        <v>19</v>
      </c>
      <c r="E1566" s="40" t="s">
        <v>20</v>
      </c>
      <c r="F1566" s="45">
        <v>168</v>
      </c>
      <c r="G1566" s="44" t="s">
        <v>298</v>
      </c>
      <c r="H1566" s="44" t="s">
        <v>163</v>
      </c>
      <c r="I1566" s="55">
        <v>1</v>
      </c>
      <c r="J1566" s="46">
        <v>3.9</v>
      </c>
      <c r="K1566" s="46">
        <v>2.39</v>
      </c>
      <c r="L1566" s="46">
        <v>4.22</v>
      </c>
      <c r="M1566" s="46">
        <v>36.840000000000003</v>
      </c>
      <c r="N1566" s="46">
        <v>38.130000000000003</v>
      </c>
      <c r="O1566" s="47">
        <v>163.17991631799163</v>
      </c>
      <c r="P1566" s="47">
        <v>92.417061611374407</v>
      </c>
      <c r="Q1566" s="47">
        <v>96.61683713611329</v>
      </c>
      <c r="R1566" s="40" t="str">
        <f t="shared" si="24"/>
        <v>10.51.56.110_168</v>
      </c>
      <c r="S1566" s="40" t="str">
        <f>VLOOKUP(Таблица1[[#This Row],[ИД]],R$1:S$1136,2,FALSE)</f>
        <v>Услуги полиграфические и услуги, связанные с печатанием</v>
      </c>
      <c r="T1566" s="60" t="str">
        <f>VLOOKUP(Таблица1[[#This Row],[ОКЕИ]],'для единиц измирения'!$G$4:$H$1900,2,FALSE)</f>
        <v>тыс.руб</v>
      </c>
      <c r="U1566" s="48" t="str">
        <f>LEFT(Таблица1[[#This Row],[ОКПД]],2)</f>
        <v>18</v>
      </c>
    </row>
    <row r="1567" spans="1:21" ht="30" hidden="1" x14ac:dyDescent="0.25">
      <c r="A1567" s="61">
        <v>45170</v>
      </c>
      <c r="B1567" s="37" t="s">
        <v>17</v>
      </c>
      <c r="C1567" s="49" t="s">
        <v>18</v>
      </c>
      <c r="D1567" s="49" t="s">
        <v>19</v>
      </c>
      <c r="E1567" s="37" t="s">
        <v>20</v>
      </c>
      <c r="F1567" s="50">
        <v>168</v>
      </c>
      <c r="G1567" s="49" t="s">
        <v>298</v>
      </c>
      <c r="H1567" s="49" t="s">
        <v>165</v>
      </c>
      <c r="I1567" s="51">
        <v>4</v>
      </c>
      <c r="J1567" s="52">
        <v>5.4</v>
      </c>
      <c r="K1567" s="52">
        <v>4.66</v>
      </c>
      <c r="L1567" s="52">
        <v>6.25</v>
      </c>
      <c r="M1567" s="52">
        <v>62.2</v>
      </c>
      <c r="N1567" s="52">
        <v>75.459999999999994</v>
      </c>
      <c r="O1567" s="53">
        <v>115.87982832618026</v>
      </c>
      <c r="P1567" s="53">
        <v>86.4</v>
      </c>
      <c r="Q1567" s="53">
        <v>82.427776305327328</v>
      </c>
      <c r="R1567" s="40" t="str">
        <f t="shared" si="24"/>
        <v>10.51.56.120_168</v>
      </c>
      <c r="S1567" s="37" t="str">
        <f>VLOOKUP(Таблица1[[#This Row],[ИД]],R$1:S$1136,2,FALSE)</f>
        <v>Пресервы рыбные</v>
      </c>
      <c r="T1567" s="58" t="str">
        <f>VLOOKUP(Таблица1[[#This Row],[ОКЕИ]],'для единиц измирения'!$G$4:$H$1900,2,FALSE)</f>
        <v>тыс.усл. банок</v>
      </c>
      <c r="U1567" s="54" t="str">
        <f>LEFT(Таблица1[[#This Row],[ОКПД]],2)</f>
        <v>10</v>
      </c>
    </row>
    <row r="1568" spans="1:21" ht="30" hidden="1" x14ac:dyDescent="0.25">
      <c r="A1568" s="59">
        <v>45170</v>
      </c>
      <c r="B1568" s="40" t="s">
        <v>17</v>
      </c>
      <c r="C1568" s="44" t="s">
        <v>18</v>
      </c>
      <c r="D1568" s="44" t="s">
        <v>19</v>
      </c>
      <c r="E1568" s="40" t="s">
        <v>20</v>
      </c>
      <c r="F1568" s="45">
        <v>168</v>
      </c>
      <c r="G1568" s="44" t="s">
        <v>298</v>
      </c>
      <c r="H1568" s="44" t="s">
        <v>167</v>
      </c>
      <c r="I1568" s="55">
        <v>2</v>
      </c>
      <c r="J1568" s="46">
        <v>0.79</v>
      </c>
      <c r="K1568" s="46">
        <v>0.7</v>
      </c>
      <c r="L1568" s="46">
        <v>0.79</v>
      </c>
      <c r="M1568" s="46">
        <v>8.3699999999999992</v>
      </c>
      <c r="N1568" s="46">
        <v>8.0399999999999991</v>
      </c>
      <c r="O1568" s="47">
        <v>112.85714285714286</v>
      </c>
      <c r="P1568" s="47">
        <v>100</v>
      </c>
      <c r="Q1568" s="47">
        <v>104.1044776119403</v>
      </c>
      <c r="R1568" s="40" t="str">
        <f t="shared" si="24"/>
        <v>10.51.56.150_168</v>
      </c>
      <c r="S1568" s="40" t="str">
        <f>VLOOKUP(Таблица1[[#This Row],[ИД]],R$1:S$1136,2,FALSE)</f>
        <v>Пресервы рыбные</v>
      </c>
      <c r="T1568" s="60" t="str">
        <f>VLOOKUP(Таблица1[[#This Row],[ОКЕИ]],'для единиц измирения'!$G$4:$H$1900,2,FALSE)</f>
        <v>тонн</v>
      </c>
      <c r="U1568" s="48" t="str">
        <f>LEFT(Таблица1[[#This Row],[ОКПД]],2)</f>
        <v>10</v>
      </c>
    </row>
    <row r="1569" spans="1:21" ht="30" hidden="1" x14ac:dyDescent="0.25">
      <c r="A1569" s="61">
        <v>45170</v>
      </c>
      <c r="B1569" s="37" t="s">
        <v>17</v>
      </c>
      <c r="C1569" s="49" t="s">
        <v>18</v>
      </c>
      <c r="D1569" s="49" t="s">
        <v>19</v>
      </c>
      <c r="E1569" s="37" t="s">
        <v>20</v>
      </c>
      <c r="F1569" s="50">
        <v>168</v>
      </c>
      <c r="G1569" s="49" t="s">
        <v>298</v>
      </c>
      <c r="H1569" s="49" t="s">
        <v>169</v>
      </c>
      <c r="I1569" s="51">
        <v>13</v>
      </c>
      <c r="J1569" s="52">
        <v>179.798</v>
      </c>
      <c r="K1569" s="52">
        <v>176.40799999999999</v>
      </c>
      <c r="L1569" s="52">
        <v>181.21899999999999</v>
      </c>
      <c r="M1569" s="52">
        <v>1562.97</v>
      </c>
      <c r="N1569" s="52">
        <v>1615.9480000000001</v>
      </c>
      <c r="O1569" s="53">
        <v>101.921681556392</v>
      </c>
      <c r="P1569" s="53">
        <v>99.215865886027402</v>
      </c>
      <c r="Q1569" s="53">
        <v>96.72155292125737</v>
      </c>
      <c r="R1569" s="40" t="str">
        <f t="shared" si="24"/>
        <v>10.71.11_168</v>
      </c>
      <c r="S1569" s="37" t="str">
        <f>VLOOKUP(Таблица1[[#This Row],[ИД]],R$1:S$1136,2,FALSE)</f>
        <v>Продукты кисломолочные (кроме творога и продуктов из творога)</v>
      </c>
      <c r="T1569" s="58" t="str">
        <f>VLOOKUP(Таблица1[[#This Row],[ОКЕИ]],'для единиц измирения'!$G$4:$H$1900,2,FALSE)</f>
        <v>тонн</v>
      </c>
      <c r="U1569" s="54" t="str">
        <f>LEFT(Таблица1[[#This Row],[ОКПД]],2)</f>
        <v>10</v>
      </c>
    </row>
    <row r="1570" spans="1:21" ht="30" hidden="1" x14ac:dyDescent="0.25">
      <c r="A1570" s="59">
        <v>45170</v>
      </c>
      <c r="B1570" s="40" t="s">
        <v>17</v>
      </c>
      <c r="C1570" s="44" t="s">
        <v>18</v>
      </c>
      <c r="D1570" s="44" t="s">
        <v>19</v>
      </c>
      <c r="E1570" s="40" t="s">
        <v>20</v>
      </c>
      <c r="F1570" s="45">
        <v>168</v>
      </c>
      <c r="G1570" s="44" t="s">
        <v>298</v>
      </c>
      <c r="H1570" s="44" t="s">
        <v>172</v>
      </c>
      <c r="I1570" s="55">
        <v>13</v>
      </c>
      <c r="J1570" s="46">
        <v>179.86799999999999</v>
      </c>
      <c r="K1570" s="46">
        <v>176.511</v>
      </c>
      <c r="L1570" s="46">
        <v>181.4</v>
      </c>
      <c r="M1570" s="46">
        <v>1563.7329999999999</v>
      </c>
      <c r="N1570" s="46">
        <v>1617.684</v>
      </c>
      <c r="O1570" s="47">
        <v>101.90186447303567</v>
      </c>
      <c r="P1570" s="47">
        <v>99.15545755237045</v>
      </c>
      <c r="Q1570" s="47">
        <v>96.664923433748498</v>
      </c>
      <c r="R1570" s="40" t="str">
        <f t="shared" si="24"/>
        <v>10.71.11.003.АГ_168</v>
      </c>
      <c r="S1570" s="40" t="str">
        <f>VLOOKUP(Таблица1[[#This Row],[ИД]],R$1:S$1136,2,FALSE)</f>
        <v>Простокваша, в том числе мечниковская</v>
      </c>
      <c r="T1570" s="60" t="str">
        <f>VLOOKUP(Таблица1[[#This Row],[ОКЕИ]],'для единиц измирения'!$G$4:$H$1900,2,FALSE)</f>
        <v>тонн</v>
      </c>
      <c r="U1570" s="48" t="str">
        <f>LEFT(Таблица1[[#This Row],[ОКПД]],2)</f>
        <v>10</v>
      </c>
    </row>
    <row r="1571" spans="1:21" ht="30" hidden="1" x14ac:dyDescent="0.25">
      <c r="A1571" s="61">
        <v>45170</v>
      </c>
      <c r="B1571" s="37" t="s">
        <v>17</v>
      </c>
      <c r="C1571" s="49" t="s">
        <v>18</v>
      </c>
      <c r="D1571" s="49" t="s">
        <v>19</v>
      </c>
      <c r="E1571" s="37" t="s">
        <v>20</v>
      </c>
      <c r="F1571" s="50">
        <v>168</v>
      </c>
      <c r="G1571" s="49" t="s">
        <v>298</v>
      </c>
      <c r="H1571" s="49" t="s">
        <v>175</v>
      </c>
      <c r="I1571" s="51">
        <v>13</v>
      </c>
      <c r="J1571" s="52">
        <v>179.608</v>
      </c>
      <c r="K1571" s="52">
        <v>176.22800000000001</v>
      </c>
      <c r="L1571" s="52">
        <v>180.63900000000001</v>
      </c>
      <c r="M1571" s="52">
        <v>1560.93</v>
      </c>
      <c r="N1571" s="52">
        <v>1610.9880000000001</v>
      </c>
      <c r="O1571" s="53">
        <v>101.91796990262614</v>
      </c>
      <c r="P1571" s="53">
        <v>99.429248390436172</v>
      </c>
      <c r="Q1571" s="53">
        <v>96.892714284650168</v>
      </c>
      <c r="R1571" s="40" t="str">
        <f t="shared" si="24"/>
        <v>10.71.11.100_168</v>
      </c>
      <c r="S1571" s="37" t="str">
        <f>VLOOKUP(Таблица1[[#This Row],[ИД]],R$1:S$1136,2,FALSE)</f>
        <v>Изделия колбасные копченые</v>
      </c>
      <c r="T1571" s="58" t="str">
        <f>VLOOKUP(Таблица1[[#This Row],[ОКЕИ]],'для единиц измирения'!$G$4:$H$1900,2,FALSE)</f>
        <v>тонн</v>
      </c>
      <c r="U1571" s="54" t="str">
        <f>LEFT(Таблица1[[#This Row],[ОКПД]],2)</f>
        <v>10</v>
      </c>
    </row>
    <row r="1572" spans="1:21" ht="30" hidden="1" x14ac:dyDescent="0.25">
      <c r="A1572" s="59">
        <v>45170</v>
      </c>
      <c r="B1572" s="40" t="s">
        <v>17</v>
      </c>
      <c r="C1572" s="44" t="s">
        <v>18</v>
      </c>
      <c r="D1572" s="44" t="s">
        <v>19</v>
      </c>
      <c r="E1572" s="40" t="s">
        <v>20</v>
      </c>
      <c r="F1572" s="45">
        <v>168</v>
      </c>
      <c r="G1572" s="44" t="s">
        <v>298</v>
      </c>
      <c r="H1572" s="44" t="s">
        <v>177</v>
      </c>
      <c r="I1572" s="55">
        <v>12</v>
      </c>
      <c r="J1572" s="46">
        <v>153.941</v>
      </c>
      <c r="K1572" s="46">
        <v>153.31100000000001</v>
      </c>
      <c r="L1572" s="46">
        <v>155.43799999999999</v>
      </c>
      <c r="M1572" s="46">
        <v>1361.46</v>
      </c>
      <c r="N1572" s="46">
        <v>1405.1030000000001</v>
      </c>
      <c r="O1572" s="47">
        <v>100.41092941798044</v>
      </c>
      <c r="P1572" s="47">
        <v>99.036915040080288</v>
      </c>
      <c r="Q1572" s="47">
        <v>96.893964357061364</v>
      </c>
      <c r="R1572" s="40" t="str">
        <f t="shared" si="24"/>
        <v>10.71.11.110_168</v>
      </c>
      <c r="S1572" s="40" t="str">
        <f>VLOOKUP(Таблица1[[#This Row],[ИД]],R$1:S$1136,2,FALSE)</f>
        <v>Продукты из сыворотки</v>
      </c>
      <c r="T1572" s="60" t="str">
        <f>VLOOKUP(Таблица1[[#This Row],[ОКЕИ]],'для единиц измирения'!$G$4:$H$1900,2,FALSE)</f>
        <v>тонн</v>
      </c>
      <c r="U1572" s="48" t="str">
        <f>LEFT(Таблица1[[#This Row],[ОКПД]],2)</f>
        <v>10</v>
      </c>
    </row>
    <row r="1573" spans="1:21" ht="30" hidden="1" x14ac:dyDescent="0.25">
      <c r="A1573" s="61">
        <v>45170</v>
      </c>
      <c r="B1573" s="37" t="s">
        <v>17</v>
      </c>
      <c r="C1573" s="49" t="s">
        <v>18</v>
      </c>
      <c r="D1573" s="49" t="s">
        <v>19</v>
      </c>
      <c r="E1573" s="37" t="s">
        <v>20</v>
      </c>
      <c r="F1573" s="50">
        <v>168</v>
      </c>
      <c r="G1573" s="49" t="s">
        <v>298</v>
      </c>
      <c r="H1573" s="49" t="s">
        <v>179</v>
      </c>
      <c r="I1573" s="51">
        <v>10</v>
      </c>
      <c r="J1573" s="52">
        <v>13.157</v>
      </c>
      <c r="K1573" s="52">
        <v>11.9</v>
      </c>
      <c r="L1573" s="52">
        <v>11.997</v>
      </c>
      <c r="M1573" s="52">
        <v>107.345</v>
      </c>
      <c r="N1573" s="52">
        <v>105.53100000000001</v>
      </c>
      <c r="O1573" s="53">
        <v>110.56302521008404</v>
      </c>
      <c r="P1573" s="53">
        <v>109.66908393765108</v>
      </c>
      <c r="Q1573" s="53">
        <v>101.71892619230368</v>
      </c>
      <c r="R1573" s="40" t="str">
        <f t="shared" si="24"/>
        <v>10.71.11.120_168</v>
      </c>
      <c r="S1573" s="37" t="str">
        <f>VLOOKUP(Таблица1[[#This Row],[ИД]],R$1:S$1136,2,FALSE)</f>
        <v>Рыба морская соленая или в рассоле (кроме сельди)</v>
      </c>
      <c r="T1573" s="58" t="str">
        <f>VLOOKUP(Таблица1[[#This Row],[ОКЕИ]],'для единиц измирения'!$G$4:$H$1900,2,FALSE)</f>
        <v>тонн</v>
      </c>
      <c r="U1573" s="54" t="str">
        <f>LEFT(Таблица1[[#This Row],[ОКПД]],2)</f>
        <v>10</v>
      </c>
    </row>
    <row r="1574" spans="1:21" ht="30" hidden="1" x14ac:dyDescent="0.25">
      <c r="A1574" s="59">
        <v>45170</v>
      </c>
      <c r="B1574" s="40" t="s">
        <v>17</v>
      </c>
      <c r="C1574" s="44" t="s">
        <v>18</v>
      </c>
      <c r="D1574" s="44" t="s">
        <v>19</v>
      </c>
      <c r="E1574" s="40" t="s">
        <v>20</v>
      </c>
      <c r="F1574" s="45">
        <v>168</v>
      </c>
      <c r="G1574" s="44" t="s">
        <v>298</v>
      </c>
      <c r="H1574" s="44" t="s">
        <v>181</v>
      </c>
      <c r="I1574" s="55">
        <v>1</v>
      </c>
      <c r="J1574" s="46">
        <v>1.59</v>
      </c>
      <c r="K1574" s="46">
        <v>1.65</v>
      </c>
      <c r="L1574" s="46">
        <v>2.0499999999999998</v>
      </c>
      <c r="M1574" s="46">
        <v>18.46</v>
      </c>
      <c r="N1574" s="46">
        <v>18.66</v>
      </c>
      <c r="O1574" s="47">
        <v>96.36363636363636</v>
      </c>
      <c r="P1574" s="47">
        <v>77.560975609756099</v>
      </c>
      <c r="Q1574" s="47">
        <v>98.928188638799568</v>
      </c>
      <c r="R1574" s="40" t="str">
        <f t="shared" si="24"/>
        <v>10.71.11.170_168</v>
      </c>
      <c r="S1574" s="40" t="str">
        <f>VLOOKUP(Таблица1[[#This Row],[ИД]],R$1:S$1136,2,FALSE)</f>
        <v>Продукты кисломолочные (кроме сметаны)</v>
      </c>
      <c r="T1574" s="60" t="str">
        <f>VLOOKUP(Таблица1[[#This Row],[ОКЕИ]],'для единиц измирения'!$G$4:$H$1900,2,FALSE)</f>
        <v>тонн</v>
      </c>
      <c r="U1574" s="48" t="str">
        <f>LEFT(Таблица1[[#This Row],[ОКПД]],2)</f>
        <v>10</v>
      </c>
    </row>
    <row r="1575" spans="1:21" ht="30" hidden="1" x14ac:dyDescent="0.25">
      <c r="A1575" s="61">
        <v>45170</v>
      </c>
      <c r="B1575" s="37" t="s">
        <v>17</v>
      </c>
      <c r="C1575" s="49" t="s">
        <v>18</v>
      </c>
      <c r="D1575" s="49" t="s">
        <v>19</v>
      </c>
      <c r="E1575" s="37" t="s">
        <v>20</v>
      </c>
      <c r="F1575" s="50">
        <v>168</v>
      </c>
      <c r="G1575" s="49" t="s">
        <v>298</v>
      </c>
      <c r="H1575" s="49" t="s">
        <v>183</v>
      </c>
      <c r="I1575" s="51">
        <v>3</v>
      </c>
      <c r="J1575" s="52">
        <v>0.19</v>
      </c>
      <c r="K1575" s="52">
        <v>0.18</v>
      </c>
      <c r="L1575" s="52">
        <v>0.57999999999999996</v>
      </c>
      <c r="M1575" s="52">
        <v>2.04</v>
      </c>
      <c r="N1575" s="52">
        <v>4.96</v>
      </c>
      <c r="O1575" s="53">
        <v>105.55555555555556</v>
      </c>
      <c r="P1575" s="53">
        <v>32.758620689655174</v>
      </c>
      <c r="Q1575" s="53">
        <v>41.12903225806452</v>
      </c>
      <c r="R1575" s="40" t="str">
        <f t="shared" si="24"/>
        <v>10.71.11.200_168</v>
      </c>
      <c r="S1575" s="37" t="str">
        <f>VLOOKUP(Таблица1[[#This Row],[ИД]],R$1:S$1136,2,FALSE)</f>
        <v>Кефир</v>
      </c>
      <c r="T1575" s="58" t="str">
        <f>VLOOKUP(Таблица1[[#This Row],[ОКЕИ]],'для единиц измирения'!$G$4:$H$1900,2,FALSE)</f>
        <v>тонн</v>
      </c>
      <c r="U1575" s="54" t="str">
        <f>LEFT(Таблица1[[#This Row],[ОКПД]],2)</f>
        <v>10</v>
      </c>
    </row>
    <row r="1576" spans="1:21" ht="30" hidden="1" x14ac:dyDescent="0.25">
      <c r="A1576" s="59">
        <v>45170</v>
      </c>
      <c r="B1576" s="40" t="s">
        <v>17</v>
      </c>
      <c r="C1576" s="44" t="s">
        <v>18</v>
      </c>
      <c r="D1576" s="44" t="s">
        <v>19</v>
      </c>
      <c r="E1576" s="40" t="s">
        <v>20</v>
      </c>
      <c r="F1576" s="45">
        <v>168</v>
      </c>
      <c r="G1576" s="44" t="s">
        <v>298</v>
      </c>
      <c r="H1576" s="44" t="s">
        <v>185</v>
      </c>
      <c r="I1576" s="55">
        <v>9</v>
      </c>
      <c r="J1576" s="46">
        <v>4.7190000000000003</v>
      </c>
      <c r="K1576" s="46">
        <v>4.2569999999999997</v>
      </c>
      <c r="L1576" s="46">
        <v>6.03</v>
      </c>
      <c r="M1576" s="46">
        <v>46.316000000000003</v>
      </c>
      <c r="N1576" s="46">
        <v>63.631</v>
      </c>
      <c r="O1576" s="47">
        <v>110.85271317829458</v>
      </c>
      <c r="P1576" s="47">
        <v>78.258706467661696</v>
      </c>
      <c r="Q1576" s="47">
        <v>72.788420738319374</v>
      </c>
      <c r="R1576" s="40" t="str">
        <f t="shared" si="24"/>
        <v>10.71.12_168</v>
      </c>
      <c r="S1576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576" s="60" t="str">
        <f>VLOOKUP(Таблица1[[#This Row],[ОКЕИ]],'для единиц измирения'!$G$4:$H$1900,2,FALSE)</f>
        <v>тонн</v>
      </c>
      <c r="U1576" s="48" t="str">
        <f>LEFT(Таблица1[[#This Row],[ОКПД]],2)</f>
        <v>10</v>
      </c>
    </row>
    <row r="1577" spans="1:21" ht="30" hidden="1" x14ac:dyDescent="0.25">
      <c r="A1577" s="61">
        <v>45170</v>
      </c>
      <c r="B1577" s="37" t="s">
        <v>17</v>
      </c>
      <c r="C1577" s="49" t="s">
        <v>18</v>
      </c>
      <c r="D1577" s="49" t="s">
        <v>19</v>
      </c>
      <c r="E1577" s="37" t="s">
        <v>20</v>
      </c>
      <c r="F1577" s="50">
        <v>168</v>
      </c>
      <c r="G1577" s="49" t="s">
        <v>298</v>
      </c>
      <c r="H1577" s="49" t="s">
        <v>187</v>
      </c>
      <c r="I1577" s="51">
        <v>1</v>
      </c>
      <c r="J1577" s="52">
        <v>1.59</v>
      </c>
      <c r="K1577" s="52">
        <v>1.65</v>
      </c>
      <c r="L1577" s="52">
        <v>2.0499999999999998</v>
      </c>
      <c r="M1577" s="52">
        <v>18.46</v>
      </c>
      <c r="N1577" s="52">
        <v>18.66</v>
      </c>
      <c r="O1577" s="53">
        <v>96.36363636363636</v>
      </c>
      <c r="P1577" s="53">
        <v>77.560975609756099</v>
      </c>
      <c r="Q1577" s="53">
        <v>98.928188638799568</v>
      </c>
      <c r="R1577" s="40" t="str">
        <f t="shared" si="24"/>
        <v>10.71.72.001.АГ_168</v>
      </c>
      <c r="S1577" s="37" t="str">
        <f>VLOOKUP(Таблица1[[#This Row],[ИД]],R$1:S$1136,2,FALSE)</f>
        <v>Консервы мясосодержащие</v>
      </c>
      <c r="T1577" s="58" t="str">
        <f>VLOOKUP(Таблица1[[#This Row],[ОКЕИ]],'для единиц измирения'!$G$4:$H$1900,2,FALSE)</f>
        <v>тыс.усл. банок</v>
      </c>
      <c r="U1577" s="54" t="str">
        <f>LEFT(Таблица1[[#This Row],[ОКПД]],2)</f>
        <v>10</v>
      </c>
    </row>
    <row r="1578" spans="1:21" ht="30" hidden="1" x14ac:dyDescent="0.25">
      <c r="A1578" s="59">
        <v>45170</v>
      </c>
      <c r="B1578" s="40" t="s">
        <v>17</v>
      </c>
      <c r="C1578" s="44" t="s">
        <v>18</v>
      </c>
      <c r="D1578" s="44" t="s">
        <v>19</v>
      </c>
      <c r="E1578" s="40" t="s">
        <v>20</v>
      </c>
      <c r="F1578" s="45">
        <v>168</v>
      </c>
      <c r="G1578" s="44" t="s">
        <v>298</v>
      </c>
      <c r="H1578" s="44" t="s">
        <v>383</v>
      </c>
      <c r="I1578" s="55">
        <v>1</v>
      </c>
      <c r="J1578" s="46">
        <v>0.04</v>
      </c>
      <c r="K1578" s="46">
        <v>5.2999999999999999E-2</v>
      </c>
      <c r="L1578" s="46">
        <v>9.0999999999999998E-2</v>
      </c>
      <c r="M1578" s="46">
        <v>0.373</v>
      </c>
      <c r="N1578" s="46">
        <v>0.59599999999999997</v>
      </c>
      <c r="O1578" s="47">
        <v>75.471698113207552</v>
      </c>
      <c r="P1578" s="47">
        <v>43.956043956043956</v>
      </c>
      <c r="Q1578" s="47">
        <v>62.583892617449663</v>
      </c>
      <c r="R1578" s="40" t="str">
        <f t="shared" si="24"/>
        <v>10.72.11_168</v>
      </c>
      <c r="S1578" s="40" t="str">
        <f>VLOOKUP(Таблица1[[#This Row],[ИД]],R$1:S$1136,2,FALSE)</f>
        <v>Уголь коксующийся</v>
      </c>
      <c r="T1578" s="60" t="str">
        <f>VLOOKUP(Таблица1[[#This Row],[ОКЕИ]],'для единиц измирения'!$G$4:$H$1900,2,FALSE)</f>
        <v>тыс. тонн</v>
      </c>
      <c r="U1578" s="48" t="str">
        <f>LEFT(Таблица1[[#This Row],[ОКПД]],2)</f>
        <v>05</v>
      </c>
    </row>
    <row r="1579" spans="1:21" ht="30" hidden="1" x14ac:dyDescent="0.25">
      <c r="A1579" s="61">
        <v>45170</v>
      </c>
      <c r="B1579" s="37" t="s">
        <v>17</v>
      </c>
      <c r="C1579" s="49" t="s">
        <v>18</v>
      </c>
      <c r="D1579" s="49" t="s">
        <v>19</v>
      </c>
      <c r="E1579" s="37" t="s">
        <v>20</v>
      </c>
      <c r="F1579" s="50">
        <v>168</v>
      </c>
      <c r="G1579" s="49" t="s">
        <v>298</v>
      </c>
      <c r="H1579" s="49" t="s">
        <v>189</v>
      </c>
      <c r="I1579" s="51">
        <v>2</v>
      </c>
      <c r="J1579" s="52">
        <v>7.0000000000000007E-2</v>
      </c>
      <c r="K1579" s="52">
        <v>0.10299999999999999</v>
      </c>
      <c r="L1579" s="52">
        <v>0.18099999999999999</v>
      </c>
      <c r="M1579" s="52">
        <v>0.76300000000000001</v>
      </c>
      <c r="N1579" s="52">
        <v>1.736</v>
      </c>
      <c r="O1579" s="53">
        <v>67.961165048543691</v>
      </c>
      <c r="P1579" s="53">
        <v>38.674033149171272</v>
      </c>
      <c r="Q1579" s="53">
        <v>43.951612903225808</v>
      </c>
      <c r="R1579" s="40" t="str">
        <f t="shared" si="24"/>
        <v>10.72.11.001.АГ_168</v>
      </c>
      <c r="S1579" s="37" t="str">
        <f>VLOOKUP(Таблица1[[#This Row],[ИД]],R$1:S$1136,2,FALSE)</f>
        <v>Уголь каменный</v>
      </c>
      <c r="T1579" s="58" t="str">
        <f>VLOOKUP(Таблица1[[#This Row],[ОКЕИ]],'для единиц измирения'!$G$4:$H$1900,2,FALSE)</f>
        <v>тыс. тонн</v>
      </c>
      <c r="U1579" s="54" t="str">
        <f>LEFT(Таблица1[[#This Row],[ОКПД]],2)</f>
        <v>05</v>
      </c>
    </row>
    <row r="1580" spans="1:21" ht="30" hidden="1" x14ac:dyDescent="0.25">
      <c r="A1580" s="59">
        <v>45170</v>
      </c>
      <c r="B1580" s="40" t="s">
        <v>17</v>
      </c>
      <c r="C1580" s="44" t="s">
        <v>18</v>
      </c>
      <c r="D1580" s="44" t="s">
        <v>19</v>
      </c>
      <c r="E1580" s="40" t="s">
        <v>20</v>
      </c>
      <c r="F1580" s="45">
        <v>168</v>
      </c>
      <c r="G1580" s="44" t="s">
        <v>298</v>
      </c>
      <c r="H1580" s="44" t="s">
        <v>384</v>
      </c>
      <c r="I1580" s="55">
        <v>1</v>
      </c>
      <c r="J1580" s="46">
        <v>0.04</v>
      </c>
      <c r="K1580" s="46">
        <v>5.2999999999999999E-2</v>
      </c>
      <c r="L1580" s="46">
        <v>9.0999999999999998E-2</v>
      </c>
      <c r="M1580" s="46">
        <v>0.373</v>
      </c>
      <c r="N1580" s="46">
        <v>0.59599999999999997</v>
      </c>
      <c r="O1580" s="47">
        <v>75.471698113207552</v>
      </c>
      <c r="P1580" s="47">
        <v>43.956043956043956</v>
      </c>
      <c r="Q1580" s="47">
        <v>62.583892617449663</v>
      </c>
      <c r="R1580" s="40" t="str">
        <f t="shared" si="24"/>
        <v>10.72.11.100_168</v>
      </c>
      <c r="S1580" s="40" t="str">
        <f>VLOOKUP(Таблица1[[#This Row],[ИД]],R$1:S$1136,2,FALSE)</f>
        <v>Продукция молочная, не включенная в другие группировки</v>
      </c>
      <c r="T1580" s="60" t="str">
        <f>VLOOKUP(Таблица1[[#This Row],[ОКЕИ]],'для единиц измирения'!$G$4:$H$1900,2,FALSE)</f>
        <v>тонн</v>
      </c>
      <c r="U1580" s="48" t="str">
        <f>LEFT(Таблица1[[#This Row],[ОКПД]],2)</f>
        <v>10</v>
      </c>
    </row>
    <row r="1581" spans="1:21" ht="30" hidden="1" x14ac:dyDescent="0.25">
      <c r="A1581" s="61">
        <v>45170</v>
      </c>
      <c r="B1581" s="37" t="s">
        <v>17</v>
      </c>
      <c r="C1581" s="49" t="s">
        <v>18</v>
      </c>
      <c r="D1581" s="49" t="s">
        <v>19</v>
      </c>
      <c r="E1581" s="37" t="s">
        <v>20</v>
      </c>
      <c r="F1581" s="50">
        <v>168</v>
      </c>
      <c r="G1581" s="49" t="s">
        <v>298</v>
      </c>
      <c r="H1581" s="49" t="s">
        <v>192</v>
      </c>
      <c r="I1581" s="49">
        <v>3</v>
      </c>
      <c r="J1581" s="52">
        <v>0.98</v>
      </c>
      <c r="K1581" s="52">
        <v>1</v>
      </c>
      <c r="L1581" s="52">
        <v>1.1339999999999999</v>
      </c>
      <c r="M1581" s="52">
        <v>9.6199999999999992</v>
      </c>
      <c r="N1581" s="52">
        <v>8.0540000000000003</v>
      </c>
      <c r="O1581" s="53">
        <v>98</v>
      </c>
      <c r="P1581" s="53">
        <v>86.419753086419746</v>
      </c>
      <c r="Q1581" s="53">
        <v>119.44375465607152</v>
      </c>
      <c r="R1581" s="40" t="str">
        <f t="shared" si="24"/>
        <v>10.72.12_168</v>
      </c>
      <c r="S1581" s="37" t="str">
        <f>VLOOKUP(Таблица1[[#This Row],[ИД]],R$1:S$1136,2,FALSE)</f>
        <v>Творог</v>
      </c>
      <c r="T1581" s="58" t="str">
        <f>VLOOKUP(Таблица1[[#This Row],[ОКЕИ]],'для единиц измирения'!$G$4:$H$1900,2,FALSE)</f>
        <v>тонн</v>
      </c>
      <c r="U1581" s="54" t="str">
        <f>LEFT(Таблица1[[#This Row],[ОКПД]],2)</f>
        <v>10</v>
      </c>
    </row>
    <row r="1582" spans="1:21" ht="30" hidden="1" x14ac:dyDescent="0.25">
      <c r="A1582" s="59">
        <v>45170</v>
      </c>
      <c r="B1582" s="40" t="s">
        <v>17</v>
      </c>
      <c r="C1582" s="44" t="s">
        <v>18</v>
      </c>
      <c r="D1582" s="44" t="s">
        <v>19</v>
      </c>
      <c r="E1582" s="40" t="s">
        <v>20</v>
      </c>
      <c r="F1582" s="45">
        <v>168</v>
      </c>
      <c r="G1582" s="44" t="s">
        <v>298</v>
      </c>
      <c r="H1582" s="44" t="s">
        <v>194</v>
      </c>
      <c r="I1582" s="55">
        <v>1</v>
      </c>
      <c r="J1582" s="46">
        <v>0.48</v>
      </c>
      <c r="K1582" s="46">
        <v>0.46</v>
      </c>
      <c r="L1582" s="46">
        <v>0.46700000000000003</v>
      </c>
      <c r="M1582" s="46">
        <v>3.52</v>
      </c>
      <c r="N1582" s="46">
        <v>2.867</v>
      </c>
      <c r="O1582" s="47">
        <v>104.34782608695652</v>
      </c>
      <c r="P1582" s="47">
        <v>102.78372591006423</v>
      </c>
      <c r="Q1582" s="47">
        <v>122.77642134635508</v>
      </c>
      <c r="R1582" s="40" t="str">
        <f t="shared" si="24"/>
        <v>10.72.12.120_168</v>
      </c>
      <c r="S1582" s="40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582" s="60" t="str">
        <f>VLOOKUP(Таблица1[[#This Row],[ОКЕИ]],'для единиц измирения'!$G$4:$H$1900,2,FALSE)</f>
        <v>тонн</v>
      </c>
      <c r="U1582" s="48" t="str">
        <f>LEFT(Таблица1[[#This Row],[ОКПД]],2)</f>
        <v>10</v>
      </c>
    </row>
    <row r="1583" spans="1:21" ht="30" hidden="1" x14ac:dyDescent="0.25">
      <c r="A1583" s="61">
        <v>45170</v>
      </c>
      <c r="B1583" s="37" t="s">
        <v>17</v>
      </c>
      <c r="C1583" s="49" t="s">
        <v>18</v>
      </c>
      <c r="D1583" s="49" t="s">
        <v>19</v>
      </c>
      <c r="E1583" s="37" t="s">
        <v>20</v>
      </c>
      <c r="F1583" s="50">
        <v>168</v>
      </c>
      <c r="G1583" s="49" t="s">
        <v>298</v>
      </c>
      <c r="H1583" s="49" t="s">
        <v>196</v>
      </c>
      <c r="I1583" s="51">
        <v>1</v>
      </c>
      <c r="J1583" s="52">
        <v>0.03</v>
      </c>
      <c r="K1583" s="52">
        <v>0.05</v>
      </c>
      <c r="L1583" s="52">
        <v>0.09</v>
      </c>
      <c r="M1583" s="52">
        <v>0.39</v>
      </c>
      <c r="N1583" s="52">
        <v>1.1399999999999999</v>
      </c>
      <c r="O1583" s="53">
        <v>60</v>
      </c>
      <c r="P1583" s="53">
        <v>33.333333333333336</v>
      </c>
      <c r="Q1583" s="53">
        <v>34.210526315789473</v>
      </c>
      <c r="R1583" s="40" t="str">
        <f t="shared" si="24"/>
        <v>10.72.19_168</v>
      </c>
      <c r="S1583" s="37" t="str">
        <f>VLOOKUP(Таблица1[[#This Row],[ИД]],R$1:S$1136,2,FALSE)</f>
        <v>Сыр и творог, включая творог и творожные продукты для детей раннего возраста</v>
      </c>
      <c r="T1583" s="58" t="str">
        <f>VLOOKUP(Таблица1[[#This Row],[ОКЕИ]],'для единиц измирения'!$G$4:$H$1900,2,FALSE)</f>
        <v>тонн</v>
      </c>
      <c r="U1583" s="54" t="str">
        <f>LEFT(Таблица1[[#This Row],[ОКПД]],2)</f>
        <v>10</v>
      </c>
    </row>
    <row r="1584" spans="1:21" ht="30" hidden="1" x14ac:dyDescent="0.25">
      <c r="A1584" s="59">
        <v>45170</v>
      </c>
      <c r="B1584" s="40" t="s">
        <v>17</v>
      </c>
      <c r="C1584" s="44" t="s">
        <v>18</v>
      </c>
      <c r="D1584" s="44" t="s">
        <v>19</v>
      </c>
      <c r="E1584" s="40" t="s">
        <v>20</v>
      </c>
      <c r="F1584" s="45">
        <v>168</v>
      </c>
      <c r="G1584" s="44" t="s">
        <v>298</v>
      </c>
      <c r="H1584" s="44" t="s">
        <v>198</v>
      </c>
      <c r="I1584" s="44">
        <v>1</v>
      </c>
      <c r="J1584" s="46">
        <v>0.03</v>
      </c>
      <c r="K1584" s="46">
        <v>0.05</v>
      </c>
      <c r="L1584" s="46">
        <v>0.05</v>
      </c>
      <c r="M1584" s="46">
        <v>0.39</v>
      </c>
      <c r="N1584" s="46">
        <v>0.75</v>
      </c>
      <c r="O1584" s="47">
        <v>60</v>
      </c>
      <c r="P1584" s="47">
        <v>60</v>
      </c>
      <c r="Q1584" s="47">
        <v>52</v>
      </c>
      <c r="R1584" s="40" t="str">
        <f t="shared" si="24"/>
        <v>10.72.19.140_168</v>
      </c>
      <c r="S1584" s="40" t="str">
        <f>VLOOKUP(Таблица1[[#This Row],[ИД]],R$1:S$1136,2,FALSE)</f>
        <v>Газ горючий природный (газ естественный)</v>
      </c>
      <c r="T1584" s="60" t="str">
        <f>VLOOKUP(Таблица1[[#This Row],[ОКЕИ]],'для единиц измирения'!$G$4:$H$1900,2,FALSE)</f>
        <v>млн.м3</v>
      </c>
      <c r="U1584" s="48" t="str">
        <f>LEFT(Таблица1[[#This Row],[ОКПД]],2)</f>
        <v>06</v>
      </c>
    </row>
    <row r="1585" spans="1:21" ht="30" hidden="1" x14ac:dyDescent="0.25">
      <c r="A1585" s="61">
        <v>45170</v>
      </c>
      <c r="B1585" s="37" t="s">
        <v>17</v>
      </c>
      <c r="C1585" s="49" t="s">
        <v>18</v>
      </c>
      <c r="D1585" s="49" t="s">
        <v>19</v>
      </c>
      <c r="E1585" s="37" t="s">
        <v>20</v>
      </c>
      <c r="F1585" s="50">
        <v>168</v>
      </c>
      <c r="G1585" s="49" t="s">
        <v>298</v>
      </c>
      <c r="H1585" s="49" t="s">
        <v>200</v>
      </c>
      <c r="I1585" s="49">
        <v>1</v>
      </c>
      <c r="J1585" s="52">
        <v>0.06</v>
      </c>
      <c r="K1585" s="52"/>
      <c r="L1585" s="52" t="s">
        <v>9680</v>
      </c>
      <c r="M1585" s="52">
        <v>0.28000000000000003</v>
      </c>
      <c r="N1585" s="52">
        <v>0</v>
      </c>
      <c r="O1585" s="53"/>
      <c r="P1585" s="53" t="s">
        <v>9680</v>
      </c>
      <c r="Q1585" s="53">
        <v>0</v>
      </c>
      <c r="R1585" s="40" t="str">
        <f t="shared" si="24"/>
        <v>10.73.1_168</v>
      </c>
      <c r="S1585" s="37" t="str">
        <f>VLOOKUP(Таблица1[[#This Row],[ИД]],R$1:S$1136,2,FALSE)</f>
        <v>Газ природный и попутный</v>
      </c>
      <c r="T1585" s="58" t="str">
        <f>VLOOKUP(Таблица1[[#This Row],[ОКЕИ]],'для единиц измирения'!$G$4:$H$1900,2,FALSE)</f>
        <v>млн.м3</v>
      </c>
      <c r="U1585" s="54" t="str">
        <f>LEFT(Таблица1[[#This Row],[ОКПД]],2)</f>
        <v>06</v>
      </c>
    </row>
    <row r="1586" spans="1:21" ht="30" hidden="1" x14ac:dyDescent="0.25">
      <c r="A1586" s="59">
        <v>45170</v>
      </c>
      <c r="B1586" s="40" t="s">
        <v>17</v>
      </c>
      <c r="C1586" s="44" t="s">
        <v>18</v>
      </c>
      <c r="D1586" s="44" t="s">
        <v>19</v>
      </c>
      <c r="E1586" s="40" t="s">
        <v>20</v>
      </c>
      <c r="F1586" s="45">
        <v>168</v>
      </c>
      <c r="G1586" s="44" t="s">
        <v>298</v>
      </c>
      <c r="H1586" s="44" t="s">
        <v>202</v>
      </c>
      <c r="I1586" s="55">
        <v>1</v>
      </c>
      <c r="J1586" s="46">
        <v>0.06</v>
      </c>
      <c r="K1586" s="46"/>
      <c r="L1586" s="46" t="s">
        <v>9680</v>
      </c>
      <c r="M1586" s="46">
        <v>0.28000000000000003</v>
      </c>
      <c r="N1586" s="46">
        <v>0</v>
      </c>
      <c r="O1586" s="47"/>
      <c r="P1586" s="47" t="s">
        <v>9680</v>
      </c>
      <c r="Q1586" s="47">
        <v>0</v>
      </c>
      <c r="R1586" s="40" t="str">
        <f t="shared" si="24"/>
        <v>10.73.11_168</v>
      </c>
      <c r="S1586" s="40" t="str">
        <f>VLOOKUP(Таблица1[[#This Row],[ИД]],R$1:S$1136,2,FALSE)</f>
        <v>Йогурт</v>
      </c>
      <c r="T1586" s="60" t="str">
        <f>VLOOKUP(Таблица1[[#This Row],[ОКЕИ]],'для единиц измирения'!$G$4:$H$1900,2,FALSE)</f>
        <v>тонн</v>
      </c>
      <c r="U1586" s="48" t="str">
        <f>LEFT(Таблица1[[#This Row],[ОКПД]],2)</f>
        <v>10</v>
      </c>
    </row>
    <row r="1587" spans="1:21" ht="30" hidden="1" x14ac:dyDescent="0.25">
      <c r="A1587" s="61">
        <v>45170</v>
      </c>
      <c r="B1587" s="37" t="s">
        <v>17</v>
      </c>
      <c r="C1587" s="49" t="s">
        <v>18</v>
      </c>
      <c r="D1587" s="49" t="s">
        <v>19</v>
      </c>
      <c r="E1587" s="37" t="s">
        <v>20</v>
      </c>
      <c r="F1587" s="50">
        <v>168</v>
      </c>
      <c r="G1587" s="49" t="s">
        <v>298</v>
      </c>
      <c r="H1587" s="49" t="s">
        <v>204</v>
      </c>
      <c r="I1587" s="51">
        <v>10</v>
      </c>
      <c r="J1587" s="52">
        <v>5.6989999999999998</v>
      </c>
      <c r="K1587" s="52">
        <v>5.2569999999999997</v>
      </c>
      <c r="L1587" s="52">
        <v>7.1639999999999997</v>
      </c>
      <c r="M1587" s="52">
        <v>55.936</v>
      </c>
      <c r="N1587" s="52">
        <v>71.685000000000002</v>
      </c>
      <c r="O1587" s="53">
        <v>108.4078371694883</v>
      </c>
      <c r="P1587" s="53">
        <v>79.55053042992742</v>
      </c>
      <c r="Q1587" s="53">
        <v>78.030271325939879</v>
      </c>
      <c r="R1587" s="40" t="str">
        <f t="shared" si="24"/>
        <v>10.82.71.001.АГ_168</v>
      </c>
      <c r="S1587" s="37" t="str">
        <f>VLOOKUP(Таблица1[[#This Row],[ИД]],R$1:S$1136,2,FALSE)</f>
        <v>Рыба вяленая морская</v>
      </c>
      <c r="T1587" s="58" t="str">
        <f>VLOOKUP(Таблица1[[#This Row],[ОКЕИ]],'для единиц измирения'!$G$4:$H$1900,2,FALSE)</f>
        <v>тонн</v>
      </c>
      <c r="U1587" s="54" t="str">
        <f>LEFT(Таблица1[[#This Row],[ОКПД]],2)</f>
        <v>10</v>
      </c>
    </row>
    <row r="1588" spans="1:21" ht="30" hidden="1" x14ac:dyDescent="0.25">
      <c r="A1588" s="59">
        <v>45170</v>
      </c>
      <c r="B1588" s="40" t="s">
        <v>17</v>
      </c>
      <c r="C1588" s="44" t="s">
        <v>18</v>
      </c>
      <c r="D1588" s="44" t="s">
        <v>19</v>
      </c>
      <c r="E1588" s="40" t="s">
        <v>20</v>
      </c>
      <c r="F1588" s="45">
        <v>168</v>
      </c>
      <c r="G1588" s="44" t="s">
        <v>298</v>
      </c>
      <c r="H1588" s="44" t="s">
        <v>209</v>
      </c>
      <c r="I1588" s="55">
        <v>2</v>
      </c>
      <c r="J1588" s="46">
        <v>0.61</v>
      </c>
      <c r="K1588" s="46">
        <v>0.65</v>
      </c>
      <c r="L1588" s="46">
        <v>0.54</v>
      </c>
      <c r="M1588" s="46">
        <v>5.1100000000000003</v>
      </c>
      <c r="N1588" s="46">
        <v>5.95</v>
      </c>
      <c r="O1588" s="47">
        <v>93.84615384615384</v>
      </c>
      <c r="P1588" s="47">
        <v>112.96296296296296</v>
      </c>
      <c r="Q1588" s="47">
        <v>85.882352941176464</v>
      </c>
      <c r="R1588" s="40" t="str">
        <f t="shared" si="24"/>
        <v>10.85.1_168</v>
      </c>
      <c r="S1588" s="40" t="str">
        <f>VLOOKUP(Таблица1[[#This Row],[ИД]],R$1:S$1136,2,FALSE)</f>
        <v>Пески природные</v>
      </c>
      <c r="T1588" s="60" t="str">
        <f>VLOOKUP(Таблица1[[#This Row],[ОКЕИ]],'для единиц измирения'!$G$4:$H$1900,2,FALSE)</f>
        <v>тыс.м3</v>
      </c>
      <c r="U1588" s="48" t="str">
        <f>LEFT(Таблица1[[#This Row],[ОКПД]],2)</f>
        <v>08</v>
      </c>
    </row>
    <row r="1589" spans="1:21" ht="30" hidden="1" x14ac:dyDescent="0.25">
      <c r="A1589" s="61">
        <v>45170</v>
      </c>
      <c r="B1589" s="37" t="s">
        <v>17</v>
      </c>
      <c r="C1589" s="49" t="s">
        <v>18</v>
      </c>
      <c r="D1589" s="49" t="s">
        <v>19</v>
      </c>
      <c r="E1589" s="37" t="s">
        <v>20</v>
      </c>
      <c r="F1589" s="50">
        <v>119</v>
      </c>
      <c r="G1589" s="49" t="s">
        <v>298</v>
      </c>
      <c r="H1589" s="49" t="s">
        <v>211</v>
      </c>
      <c r="I1589" s="51">
        <v>2</v>
      </c>
      <c r="J1589" s="52">
        <v>1.6950000000000001</v>
      </c>
      <c r="K1589" s="52">
        <v>1.5580000000000001</v>
      </c>
      <c r="L1589" s="52">
        <v>1.74</v>
      </c>
      <c r="M1589" s="52">
        <v>18.742000000000001</v>
      </c>
      <c r="N1589" s="52">
        <v>15.997</v>
      </c>
      <c r="O1589" s="53">
        <v>108.79332477535301</v>
      </c>
      <c r="P1589" s="53">
        <v>97.41379310344827</v>
      </c>
      <c r="Q1589" s="53">
        <v>117.15946740013753</v>
      </c>
      <c r="R1589" s="40" t="str">
        <f t="shared" si="24"/>
        <v>11.05.10_119</v>
      </c>
      <c r="S1589" s="37" t="str">
        <f>VLOOKUP(Таблица1[[#This Row],[ИД]],R$1:S$1136,2,FALSE)</f>
        <v>Пески строительные</v>
      </c>
      <c r="T1589" s="58" t="str">
        <f>VLOOKUP(Таблица1[[#This Row],[ОКЕИ]],'для единиц измирения'!$G$4:$H$1900,2,FALSE)</f>
        <v>тыс.м3</v>
      </c>
      <c r="U1589" s="54" t="str">
        <f>LEFT(Таблица1[[#This Row],[ОКПД]],2)</f>
        <v>08</v>
      </c>
    </row>
    <row r="1590" spans="1:21" ht="30" hidden="1" x14ac:dyDescent="0.25">
      <c r="A1590" s="59">
        <v>45170</v>
      </c>
      <c r="B1590" s="40" t="s">
        <v>17</v>
      </c>
      <c r="C1590" s="44" t="s">
        <v>18</v>
      </c>
      <c r="D1590" s="44" t="s">
        <v>19</v>
      </c>
      <c r="E1590" s="40" t="s">
        <v>20</v>
      </c>
      <c r="F1590" s="45">
        <v>128</v>
      </c>
      <c r="G1590" s="44" t="s">
        <v>298</v>
      </c>
      <c r="H1590" s="44" t="s">
        <v>215</v>
      </c>
      <c r="I1590" s="44">
        <v>4</v>
      </c>
      <c r="J1590" s="46">
        <v>44.93</v>
      </c>
      <c r="K1590" s="46">
        <v>116.26</v>
      </c>
      <c r="L1590" s="46">
        <v>68.349999999999994</v>
      </c>
      <c r="M1590" s="46">
        <v>629.86</v>
      </c>
      <c r="N1590" s="46">
        <v>672.88</v>
      </c>
      <c r="O1590" s="47">
        <v>38.646137966626526</v>
      </c>
      <c r="P1590" s="47">
        <v>65.735186539868323</v>
      </c>
      <c r="Q1590" s="47">
        <v>93.606586612768993</v>
      </c>
      <c r="R1590" s="40" t="str">
        <f t="shared" si="24"/>
        <v>11.07.11_128</v>
      </c>
      <c r="S1590" s="40" t="str">
        <f>VLOOKUP(Таблица1[[#This Row],[ИД]],R$1:S$1136,2,FALSE)</f>
        <v>Энергия тепловая, отпущенная тепловыми электроцентралями (ТЭЦ)</v>
      </c>
      <c r="T1590" s="60" t="str">
        <f>VLOOKUP(Таблица1[[#This Row],[ОКЕИ]],'для единиц измирения'!$G$4:$H$1900,2,FALSE)</f>
        <v>тыс. Гкал</v>
      </c>
      <c r="U1590" s="48" t="str">
        <f>LEFT(Таблица1[[#This Row],[ОКПД]],2)</f>
        <v>35</v>
      </c>
    </row>
    <row r="1591" spans="1:21" ht="30" hidden="1" x14ac:dyDescent="0.25">
      <c r="A1591" s="61">
        <v>45170</v>
      </c>
      <c r="B1591" s="37" t="s">
        <v>17</v>
      </c>
      <c r="C1591" s="49" t="s">
        <v>18</v>
      </c>
      <c r="D1591" s="49" t="s">
        <v>19</v>
      </c>
      <c r="E1591" s="37" t="s">
        <v>20</v>
      </c>
      <c r="F1591" s="50">
        <v>128</v>
      </c>
      <c r="G1591" s="49" t="s">
        <v>298</v>
      </c>
      <c r="H1591" s="49" t="s">
        <v>219</v>
      </c>
      <c r="I1591" s="49">
        <v>3</v>
      </c>
      <c r="J1591" s="52">
        <v>41.77</v>
      </c>
      <c r="K1591" s="52">
        <v>39.03</v>
      </c>
      <c r="L1591" s="52">
        <v>42.75</v>
      </c>
      <c r="M1591" s="52">
        <v>365.87</v>
      </c>
      <c r="N1591" s="52">
        <v>373.08</v>
      </c>
      <c r="O1591" s="53">
        <v>107.0202408403792</v>
      </c>
      <c r="P1591" s="53">
        <v>97.707602339181292</v>
      </c>
      <c r="Q1591" s="53">
        <v>98.067438619062941</v>
      </c>
      <c r="R1591" s="40" t="str">
        <f t="shared" si="24"/>
        <v>11.07.11.120_128</v>
      </c>
      <c r="S1591" s="37" t="str">
        <f>VLOOKUP(Таблица1[[#This Row],[ИД]],R$1:S$1136,2,FALSE)</f>
        <v>Электроэнергия от возобновляемых источников энергии</v>
      </c>
      <c r="T1591" s="58" t="str">
        <f>VLOOKUP(Таблица1[[#This Row],[ОКЕИ]],'для единиц измирения'!$G$4:$H$1900,2,FALSE)</f>
        <v>млн. кВт. ч</v>
      </c>
      <c r="U1591" s="54" t="str">
        <f>LEFT(Таблица1[[#This Row],[ОКПД]],2)</f>
        <v>35</v>
      </c>
    </row>
    <row r="1592" spans="1:21" ht="30" hidden="1" x14ac:dyDescent="0.25">
      <c r="A1592" s="59">
        <v>45170</v>
      </c>
      <c r="B1592" s="40" t="s">
        <v>17</v>
      </c>
      <c r="C1592" s="44" t="s">
        <v>18</v>
      </c>
      <c r="D1592" s="44" t="s">
        <v>19</v>
      </c>
      <c r="E1592" s="40" t="s">
        <v>20</v>
      </c>
      <c r="F1592" s="45">
        <v>128</v>
      </c>
      <c r="G1592" s="44" t="s">
        <v>298</v>
      </c>
      <c r="H1592" s="44" t="s">
        <v>340</v>
      </c>
      <c r="I1592" s="44">
        <v>1</v>
      </c>
      <c r="J1592" s="46">
        <v>0.77</v>
      </c>
      <c r="K1592" s="46">
        <v>1.06</v>
      </c>
      <c r="L1592" s="46" t="s">
        <v>9680</v>
      </c>
      <c r="M1592" s="46">
        <v>13.76</v>
      </c>
      <c r="N1592" s="46">
        <v>0</v>
      </c>
      <c r="O1592" s="47">
        <v>72.64150943396227</v>
      </c>
      <c r="P1592" s="47" t="s">
        <v>9680</v>
      </c>
      <c r="Q1592" s="47">
        <v>0</v>
      </c>
      <c r="R1592" s="40" t="str">
        <f t="shared" si="24"/>
        <v>11.07.11.140_128</v>
      </c>
      <c r="S1592" s="40" t="str">
        <f>VLOOKUP(Таблица1[[#This Row],[ИД]],R$1:S$1136,2,FALSE)</f>
        <v>Электроэнергия, произведенная ветровыми электростанциями</v>
      </c>
      <c r="T1592" s="60" t="str">
        <f>VLOOKUP(Таблица1[[#This Row],[ОКЕИ]],'для единиц измирения'!$G$4:$H$1900,2,FALSE)</f>
        <v>млн. кВт. ч</v>
      </c>
      <c r="U1592" s="48" t="str">
        <f>LEFT(Таблица1[[#This Row],[ОКПД]],2)</f>
        <v>35</v>
      </c>
    </row>
    <row r="1593" spans="1:21" ht="30" hidden="1" x14ac:dyDescent="0.25">
      <c r="A1593" s="61">
        <v>45170</v>
      </c>
      <c r="B1593" s="37" t="s">
        <v>17</v>
      </c>
      <c r="C1593" s="49" t="s">
        <v>18</v>
      </c>
      <c r="D1593" s="49" t="s">
        <v>19</v>
      </c>
      <c r="E1593" s="37" t="s">
        <v>20</v>
      </c>
      <c r="F1593" s="50">
        <v>128</v>
      </c>
      <c r="G1593" s="49" t="s">
        <v>298</v>
      </c>
      <c r="H1593" s="49" t="s">
        <v>341</v>
      </c>
      <c r="I1593" s="49">
        <v>1</v>
      </c>
      <c r="J1593" s="52">
        <v>2.39</v>
      </c>
      <c r="K1593" s="52">
        <v>74.91</v>
      </c>
      <c r="L1593" s="52">
        <v>25.6</v>
      </c>
      <c r="M1593" s="52">
        <v>248.97</v>
      </c>
      <c r="N1593" s="52">
        <v>299.8</v>
      </c>
      <c r="O1593" s="53">
        <v>3.1904952609798425</v>
      </c>
      <c r="P1593" s="53">
        <v>9.3359375</v>
      </c>
      <c r="Q1593" s="53">
        <v>83.045363575717147</v>
      </c>
      <c r="R1593" s="40" t="str">
        <f t="shared" si="24"/>
        <v>11.07.11.150_128</v>
      </c>
      <c r="S1593" s="37" t="str">
        <f>VLOOKUP(Таблица1[[#This Row],[ИД]],R$1:S$1136,2,FALSE)</f>
        <v>Сыры</v>
      </c>
      <c r="T1593" s="58" t="str">
        <f>VLOOKUP(Таблица1[[#This Row],[ОКЕИ]],'для единиц измирения'!$G$4:$H$1900,2,FALSE)</f>
        <v>тонн</v>
      </c>
      <c r="U1593" s="54" t="str">
        <f>LEFT(Таблица1[[#This Row],[ОКПД]],2)</f>
        <v>10</v>
      </c>
    </row>
    <row r="1594" spans="1:21" ht="30" hidden="1" x14ac:dyDescent="0.25">
      <c r="A1594" s="59">
        <v>45170</v>
      </c>
      <c r="B1594" s="40" t="s">
        <v>17</v>
      </c>
      <c r="C1594" s="44" t="s">
        <v>18</v>
      </c>
      <c r="D1594" s="44" t="s">
        <v>19</v>
      </c>
      <c r="E1594" s="40" t="s">
        <v>20</v>
      </c>
      <c r="F1594" s="45">
        <v>119</v>
      </c>
      <c r="G1594" s="44" t="s">
        <v>298</v>
      </c>
      <c r="H1594" s="44" t="s">
        <v>221</v>
      </c>
      <c r="I1594" s="55">
        <v>2</v>
      </c>
      <c r="J1594" s="46">
        <v>0.72</v>
      </c>
      <c r="K1594" s="46">
        <v>1.05</v>
      </c>
      <c r="L1594" s="46">
        <v>0.64</v>
      </c>
      <c r="M1594" s="46">
        <v>10.35</v>
      </c>
      <c r="N1594" s="46">
        <v>9.0399999999999991</v>
      </c>
      <c r="O1594" s="47">
        <v>68.571428571428569</v>
      </c>
      <c r="P1594" s="47">
        <v>112.5</v>
      </c>
      <c r="Q1594" s="47">
        <v>114.49115044247787</v>
      </c>
      <c r="R1594" s="40" t="str">
        <f t="shared" si="24"/>
        <v>11.07.19_119</v>
      </c>
      <c r="S1594" s="40" t="str">
        <f>VLOOKUP(Таблица1[[#This Row],[ИД]],R$1:S$1136,2,FALSE)</f>
        <v>Энергия тепловая, отпущенная электростанциями</v>
      </c>
      <c r="T1594" s="60" t="str">
        <f>VLOOKUP(Таблица1[[#This Row],[ОКЕИ]],'для единиц измирения'!$G$4:$H$1900,2,FALSE)</f>
        <v>тыс. Гкал</v>
      </c>
      <c r="U1594" s="48" t="str">
        <f>LEFT(Таблица1[[#This Row],[ОКПД]],2)</f>
        <v>35</v>
      </c>
    </row>
    <row r="1595" spans="1:21" ht="30" hidden="1" x14ac:dyDescent="0.25">
      <c r="A1595" s="61">
        <v>45170</v>
      </c>
      <c r="B1595" s="37" t="s">
        <v>17</v>
      </c>
      <c r="C1595" s="49" t="s">
        <v>18</v>
      </c>
      <c r="D1595" s="49" t="s">
        <v>19</v>
      </c>
      <c r="E1595" s="37" t="s">
        <v>20</v>
      </c>
      <c r="F1595" s="50">
        <v>119</v>
      </c>
      <c r="G1595" s="49" t="s">
        <v>298</v>
      </c>
      <c r="H1595" s="49" t="s">
        <v>225</v>
      </c>
      <c r="I1595" s="51">
        <v>1</v>
      </c>
      <c r="J1595" s="52">
        <v>0.06</v>
      </c>
      <c r="K1595" s="52">
        <v>0.06</v>
      </c>
      <c r="L1595" s="52">
        <v>7.0000000000000007E-2</v>
      </c>
      <c r="M1595" s="52">
        <v>1.38</v>
      </c>
      <c r="N1595" s="52">
        <v>1.64</v>
      </c>
      <c r="O1595" s="53">
        <v>100</v>
      </c>
      <c r="P1595" s="53">
        <v>85.714285714285708</v>
      </c>
      <c r="Q1595" s="53">
        <v>84.146341463414629</v>
      </c>
      <c r="R1595" s="40" t="str">
        <f t="shared" si="24"/>
        <v>11.07.19.120_119</v>
      </c>
      <c r="S1595" s="37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595" s="58" t="str">
        <f>VLOOKUP(Таблица1[[#This Row],[ОКЕИ]],'для единиц измирения'!$G$4:$H$1900,2,FALSE)</f>
        <v>тонн</v>
      </c>
      <c r="U1595" s="54" t="str">
        <f>LEFT(Таблица1[[#This Row],[ОКПД]],2)</f>
        <v>10</v>
      </c>
    </row>
    <row r="1596" spans="1:21" ht="30" hidden="1" x14ac:dyDescent="0.25">
      <c r="A1596" s="59">
        <v>45170</v>
      </c>
      <c r="B1596" s="40" t="s">
        <v>17</v>
      </c>
      <c r="C1596" s="44" t="s">
        <v>18</v>
      </c>
      <c r="D1596" s="44" t="s">
        <v>19</v>
      </c>
      <c r="E1596" s="40" t="s">
        <v>20</v>
      </c>
      <c r="F1596" s="45">
        <v>119</v>
      </c>
      <c r="G1596" s="44" t="s">
        <v>298</v>
      </c>
      <c r="H1596" s="44" t="s">
        <v>227</v>
      </c>
      <c r="I1596" s="55">
        <v>1</v>
      </c>
      <c r="J1596" s="46">
        <v>0.66</v>
      </c>
      <c r="K1596" s="46">
        <v>0.99</v>
      </c>
      <c r="L1596" s="46">
        <v>0.56999999999999995</v>
      </c>
      <c r="M1596" s="46">
        <v>8.9700000000000006</v>
      </c>
      <c r="N1596" s="46">
        <v>7.4</v>
      </c>
      <c r="O1596" s="47">
        <v>66.666666666666671</v>
      </c>
      <c r="P1596" s="47">
        <v>115.78947368421052</v>
      </c>
      <c r="Q1596" s="47">
        <v>121.21621621621621</v>
      </c>
      <c r="R1596" s="40" t="str">
        <f t="shared" si="24"/>
        <v>11.07.19.190_119</v>
      </c>
      <c r="S1596" s="40" t="str">
        <f>VLOOKUP(Таблица1[[#This Row],[ИД]],R$1:S$1136,2,FALSE)</f>
        <v>Энергия тепловая, отпущенная атомными электростанциями (АЭС)</v>
      </c>
      <c r="T1596" s="60" t="str">
        <f>VLOOKUP(Таблица1[[#This Row],[ОКЕИ]],'для единиц измирения'!$G$4:$H$1900,2,FALSE)</f>
        <v>тыс. Гкал</v>
      </c>
      <c r="U1596" s="48" t="str">
        <f>LEFT(Таблица1[[#This Row],[ОКПД]],2)</f>
        <v>35</v>
      </c>
    </row>
    <row r="1597" spans="1:21" ht="30" hidden="1" x14ac:dyDescent="0.25">
      <c r="A1597" s="61">
        <v>45170</v>
      </c>
      <c r="B1597" s="37" t="s">
        <v>17</v>
      </c>
      <c r="C1597" s="49" t="s">
        <v>18</v>
      </c>
      <c r="D1597" s="49" t="s">
        <v>19</v>
      </c>
      <c r="E1597" s="37" t="s">
        <v>20</v>
      </c>
      <c r="F1597" s="50">
        <v>384</v>
      </c>
      <c r="G1597" s="49" t="s">
        <v>298</v>
      </c>
      <c r="H1597" s="49" t="s">
        <v>355</v>
      </c>
      <c r="I1597" s="51">
        <v>3</v>
      </c>
      <c r="J1597" s="52">
        <v>155.6</v>
      </c>
      <c r="K1597" s="52">
        <v>578.9</v>
      </c>
      <c r="L1597" s="52">
        <v>12</v>
      </c>
      <c r="M1597" s="52">
        <v>1922.6</v>
      </c>
      <c r="N1597" s="52">
        <v>2211.6999999999998</v>
      </c>
      <c r="O1597" s="53">
        <v>26.878562791501121</v>
      </c>
      <c r="P1597" s="53">
        <v>1296.6666666666667</v>
      </c>
      <c r="Q1597" s="53">
        <v>86.928606953926845</v>
      </c>
      <c r="R1597" s="40" t="str">
        <f t="shared" si="24"/>
        <v>17.23.1_384</v>
      </c>
      <c r="S1597" s="37" t="str">
        <f>VLOOKUP(Таблица1[[#This Row],[ИД]],R$1:S$1136,2,FALSE)</f>
        <v>Пар и горячая вода</v>
      </c>
      <c r="T1597" s="58" t="str">
        <f>VLOOKUP(Таблица1[[#This Row],[ОКЕИ]],'для единиц измирения'!$G$4:$H$1900,2,FALSE)</f>
        <v>тыс. Гкал</v>
      </c>
      <c r="U1597" s="54" t="str">
        <f>LEFT(Таблица1[[#This Row],[ОКПД]],2)</f>
        <v>35</v>
      </c>
    </row>
    <row r="1598" spans="1:21" ht="30" hidden="1" x14ac:dyDescent="0.25">
      <c r="A1598" s="59">
        <v>45170</v>
      </c>
      <c r="B1598" s="40" t="s">
        <v>17</v>
      </c>
      <c r="C1598" s="44" t="s">
        <v>18</v>
      </c>
      <c r="D1598" s="44" t="s">
        <v>19</v>
      </c>
      <c r="E1598" s="40" t="s">
        <v>20</v>
      </c>
      <c r="F1598" s="45">
        <v>384</v>
      </c>
      <c r="G1598" s="44" t="s">
        <v>298</v>
      </c>
      <c r="H1598" s="44" t="s">
        <v>353</v>
      </c>
      <c r="I1598" s="44">
        <v>3</v>
      </c>
      <c r="J1598" s="46">
        <v>115.1</v>
      </c>
      <c r="K1598" s="46">
        <v>578.9</v>
      </c>
      <c r="L1598" s="46">
        <v>12</v>
      </c>
      <c r="M1598" s="46">
        <v>1882.1</v>
      </c>
      <c r="N1598" s="46">
        <v>2211.6999999999998</v>
      </c>
      <c r="O1598" s="47">
        <v>19.882535843841769</v>
      </c>
      <c r="P1598" s="47">
        <v>959.16666666666663</v>
      </c>
      <c r="Q1598" s="47">
        <v>85.097436361170139</v>
      </c>
      <c r="R1598" s="40" t="str">
        <f t="shared" si="24"/>
        <v>17.23.13_384</v>
      </c>
      <c r="S1598" s="40" t="str">
        <f>VLOOKUP(Таблица1[[#This Row],[ИД]],R$1:S$1136,2,FALSE)</f>
        <v>Энергия тепловая, отпущенная электрокотлами</v>
      </c>
      <c r="T1598" s="60" t="str">
        <f>VLOOKUP(Таблица1[[#This Row],[ОКЕИ]],'для единиц измирения'!$G$4:$H$1900,2,FALSE)</f>
        <v>тыс. Гкал</v>
      </c>
      <c r="U1598" s="48" t="str">
        <f>LEFT(Таблица1[[#This Row],[ОКПД]],2)</f>
        <v>35</v>
      </c>
    </row>
    <row r="1599" spans="1:21" ht="30" hidden="1" x14ac:dyDescent="0.25">
      <c r="A1599" s="61">
        <v>45170</v>
      </c>
      <c r="B1599" s="37" t="s">
        <v>17</v>
      </c>
      <c r="C1599" s="49" t="s">
        <v>18</v>
      </c>
      <c r="D1599" s="49" t="s">
        <v>19</v>
      </c>
      <c r="E1599" s="37" t="s">
        <v>20</v>
      </c>
      <c r="F1599" s="50">
        <v>798</v>
      </c>
      <c r="G1599" s="49" t="s">
        <v>298</v>
      </c>
      <c r="H1599" s="49" t="s">
        <v>353</v>
      </c>
      <c r="I1599" s="49">
        <v>3</v>
      </c>
      <c r="J1599" s="52">
        <v>0.39300000000000002</v>
      </c>
      <c r="K1599" s="52">
        <v>72.908000000000001</v>
      </c>
      <c r="L1599" s="52">
        <v>0.161</v>
      </c>
      <c r="M1599" s="52">
        <v>97.412999999999997</v>
      </c>
      <c r="N1599" s="52">
        <v>76.037999999999997</v>
      </c>
      <c r="O1599" s="53">
        <v>0.53903549679047569</v>
      </c>
      <c r="P1599" s="53">
        <v>244.09937888198758</v>
      </c>
      <c r="Q1599" s="53">
        <v>128.11094452773614</v>
      </c>
      <c r="R1599" s="40" t="str">
        <f t="shared" si="24"/>
        <v>17.23.13_798</v>
      </c>
      <c r="S1599" s="37" t="str">
        <f>VLOOKUP(Таблица1[[#This Row],[ИД]],R$1:S$1136,2,FALSE)</f>
        <v>Рыба переработанная и консервированная, ракообразные и моллюски</v>
      </c>
      <c r="T1599" s="58" t="str">
        <f>VLOOKUP(Таблица1[[#This Row],[ОКЕИ]],'для единиц измирения'!$G$4:$H$1900,2,FALSE)</f>
        <v>тыс.усл. банок</v>
      </c>
      <c r="U1599" s="54" t="str">
        <f>LEFT(Таблица1[[#This Row],[ОКПД]],2)</f>
        <v>10</v>
      </c>
    </row>
    <row r="1600" spans="1:21" ht="30" hidden="1" x14ac:dyDescent="0.25">
      <c r="A1600" s="59">
        <v>45170</v>
      </c>
      <c r="B1600" s="40" t="s">
        <v>17</v>
      </c>
      <c r="C1600" s="44" t="s">
        <v>18</v>
      </c>
      <c r="D1600" s="44" t="s">
        <v>19</v>
      </c>
      <c r="E1600" s="40" t="s">
        <v>20</v>
      </c>
      <c r="F1600" s="45">
        <v>798</v>
      </c>
      <c r="G1600" s="44" t="s">
        <v>298</v>
      </c>
      <c r="H1600" s="44" t="s">
        <v>354</v>
      </c>
      <c r="I1600" s="44">
        <v>2</v>
      </c>
      <c r="J1600" s="46">
        <v>0.36499999999999999</v>
      </c>
      <c r="K1600" s="46">
        <v>72.897999999999996</v>
      </c>
      <c r="L1600" s="46">
        <v>0.161</v>
      </c>
      <c r="M1600" s="46">
        <v>96.885000000000005</v>
      </c>
      <c r="N1600" s="46">
        <v>74.804000000000002</v>
      </c>
      <c r="O1600" s="47">
        <v>0.50069960767099231</v>
      </c>
      <c r="P1600" s="47">
        <v>226.70807453416148</v>
      </c>
      <c r="Q1600" s="47">
        <v>129.51847494786375</v>
      </c>
      <c r="R1600" s="40" t="str">
        <f t="shared" si="24"/>
        <v>17.23.13.140_798</v>
      </c>
      <c r="S1600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600" s="60" t="str">
        <f>VLOOKUP(Таблица1[[#This Row],[ОКЕИ]],'для единиц измирения'!$G$4:$H$1900,2,FALSE)</f>
        <v>тыс.усл. банок</v>
      </c>
      <c r="U1600" s="48" t="str">
        <f>LEFT(Таблица1[[#This Row],[ОКПД]],2)</f>
        <v>10</v>
      </c>
    </row>
    <row r="1601" spans="1:21" ht="30" hidden="1" x14ac:dyDescent="0.25">
      <c r="A1601" s="61">
        <v>45170</v>
      </c>
      <c r="B1601" s="37" t="s">
        <v>17</v>
      </c>
      <c r="C1601" s="49" t="s">
        <v>18</v>
      </c>
      <c r="D1601" s="49" t="s">
        <v>19</v>
      </c>
      <c r="E1601" s="37" t="s">
        <v>20</v>
      </c>
      <c r="F1601" s="50">
        <v>384</v>
      </c>
      <c r="G1601" s="49" t="s">
        <v>298</v>
      </c>
      <c r="H1601" s="49" t="s">
        <v>235</v>
      </c>
      <c r="I1601" s="51">
        <v>6</v>
      </c>
      <c r="J1601" s="52">
        <v>233.7</v>
      </c>
      <c r="K1601" s="52">
        <v>201.6</v>
      </c>
      <c r="L1601" s="52">
        <v>170.7</v>
      </c>
      <c r="M1601" s="52">
        <v>1998.4</v>
      </c>
      <c r="N1601" s="52">
        <v>1863.2</v>
      </c>
      <c r="O1601" s="53">
        <v>115.92261904761905</v>
      </c>
      <c r="P1601" s="53">
        <v>136.90685413005272</v>
      </c>
      <c r="Q1601" s="53">
        <v>107.25633319021038</v>
      </c>
      <c r="R1601" s="40" t="str">
        <f t="shared" si="24"/>
        <v>18.1_384</v>
      </c>
      <c r="S1601" s="37" t="str">
        <f>VLOOKUP(Таблица1[[#This Row],[ИД]],R$1:S$1136,2,FALSE)</f>
        <v>Энергия тепловая, отпущенная котельными</v>
      </c>
      <c r="T1601" s="58" t="str">
        <f>VLOOKUP(Таблица1[[#This Row],[ОКЕИ]],'для единиц измирения'!$G$4:$H$1900,2,FALSE)</f>
        <v>тыс. Гкал</v>
      </c>
      <c r="U1601" s="54" t="str">
        <f>LEFT(Таблица1[[#This Row],[ОКПД]],2)</f>
        <v>35</v>
      </c>
    </row>
    <row r="1602" spans="1:21" ht="30" hidden="1" x14ac:dyDescent="0.25">
      <c r="A1602" s="59">
        <v>45170</v>
      </c>
      <c r="B1602" s="40" t="s">
        <v>17</v>
      </c>
      <c r="C1602" s="44" t="s">
        <v>18</v>
      </c>
      <c r="D1602" s="44" t="s">
        <v>19</v>
      </c>
      <c r="E1602" s="40" t="s">
        <v>20</v>
      </c>
      <c r="F1602" s="45">
        <v>384</v>
      </c>
      <c r="G1602" s="44" t="s">
        <v>298</v>
      </c>
      <c r="H1602" s="44" t="s">
        <v>238</v>
      </c>
      <c r="I1602" s="55">
        <v>6</v>
      </c>
      <c r="J1602" s="46">
        <v>233.7</v>
      </c>
      <c r="K1602" s="46">
        <v>201.6</v>
      </c>
      <c r="L1602" s="46">
        <v>170.7</v>
      </c>
      <c r="M1602" s="46">
        <v>1808.2</v>
      </c>
      <c r="N1602" s="46">
        <v>1863.2</v>
      </c>
      <c r="O1602" s="47">
        <v>115.92261904761905</v>
      </c>
      <c r="P1602" s="47">
        <v>136.90685413005272</v>
      </c>
      <c r="Q1602" s="47">
        <v>97.048089308716186</v>
      </c>
      <c r="R1602" s="40" t="str">
        <f t="shared" si="24"/>
        <v>18.11.10_384</v>
      </c>
      <c r="S1602" s="40" t="str">
        <f>VLOOKUP(Таблица1[[#This Row],[ИД]],R$1:S$1136,2,FALSE)</f>
        <v>Творог зерненый без вкусовых компонентов</v>
      </c>
      <c r="T1602" s="60" t="str">
        <f>VLOOKUP(Таблица1[[#This Row],[ОКЕИ]],'для единиц измирения'!$G$4:$H$1900,2,FALSE)</f>
        <v>тонн</v>
      </c>
      <c r="U1602" s="48" t="str">
        <f>LEFT(Таблица1[[#This Row],[ОКПД]],2)</f>
        <v>10</v>
      </c>
    </row>
    <row r="1603" spans="1:21" ht="30" hidden="1" x14ac:dyDescent="0.25">
      <c r="A1603" s="61">
        <v>45170</v>
      </c>
      <c r="B1603" s="37" t="s">
        <v>17</v>
      </c>
      <c r="C1603" s="49" t="s">
        <v>18</v>
      </c>
      <c r="D1603" s="49" t="s">
        <v>19</v>
      </c>
      <c r="E1603" s="37" t="s">
        <v>20</v>
      </c>
      <c r="F1603" s="50">
        <v>384</v>
      </c>
      <c r="G1603" s="49" t="s">
        <v>298</v>
      </c>
      <c r="H1603" s="49" t="s">
        <v>240</v>
      </c>
      <c r="I1603" s="49"/>
      <c r="J1603" s="52"/>
      <c r="K1603" s="52"/>
      <c r="L1603" s="52" t="s">
        <v>9680</v>
      </c>
      <c r="M1603" s="52">
        <v>190.2</v>
      </c>
      <c r="N1603" s="52" t="s">
        <v>9680</v>
      </c>
      <c r="O1603" s="53"/>
      <c r="P1603" s="53" t="s">
        <v>9680</v>
      </c>
      <c r="Q1603" s="53" t="s">
        <v>9680</v>
      </c>
      <c r="R1603" s="40" t="str">
        <f t="shared" ref="R1603:R1666" si="25">CONCATENATE(H1603,E1603,F1603)</f>
        <v>18.12.14_384</v>
      </c>
      <c r="S1603" s="37" t="str">
        <f>VLOOKUP(Таблица1[[#This Row],[ИД]],R$1:S$1136,2,FALSE)</f>
        <v>Смеси песчано-гравийные</v>
      </c>
      <c r="T1603" s="58" t="str">
        <f>VLOOKUP(Таблица1[[#This Row],[ОКЕИ]],'для единиц измирения'!$G$4:$H$1900,2,FALSE)</f>
        <v>тыс.м3</v>
      </c>
      <c r="U1603" s="54" t="str">
        <f>LEFT(Таблица1[[#This Row],[ОКПД]],2)</f>
        <v>08</v>
      </c>
    </row>
    <row r="1604" spans="1:21" ht="30" hidden="1" x14ac:dyDescent="0.25">
      <c r="A1604" s="59">
        <v>45170</v>
      </c>
      <c r="B1604" s="40" t="s">
        <v>17</v>
      </c>
      <c r="C1604" s="44" t="s">
        <v>18</v>
      </c>
      <c r="D1604" s="44" t="s">
        <v>19</v>
      </c>
      <c r="E1604" s="40" t="s">
        <v>20</v>
      </c>
      <c r="F1604" s="45">
        <v>114</v>
      </c>
      <c r="G1604" s="44" t="s">
        <v>298</v>
      </c>
      <c r="H1604" s="44" t="s">
        <v>405</v>
      </c>
      <c r="I1604" s="44"/>
      <c r="J1604" s="46"/>
      <c r="K1604" s="46"/>
      <c r="L1604" s="46" t="s">
        <v>9680</v>
      </c>
      <c r="M1604" s="46"/>
      <c r="N1604" s="46" t="s">
        <v>9680</v>
      </c>
      <c r="O1604" s="47"/>
      <c r="P1604" s="47" t="s">
        <v>9680</v>
      </c>
      <c r="Q1604" s="47" t="s">
        <v>9680</v>
      </c>
      <c r="R1604" s="40" t="str">
        <f t="shared" si="25"/>
        <v>20.11.11.140_114</v>
      </c>
      <c r="S1604" s="40" t="str">
        <f>VLOOKUP(Таблица1[[#This Row],[ИД]],R$1:S$1136,2,FALSE)</f>
        <v>Продукты из мяса птицы</v>
      </c>
      <c r="T1604" s="60" t="str">
        <f>VLOOKUP(Таблица1[[#This Row],[ОКЕИ]],'для единиц измирения'!$G$4:$H$1900,2,FALSE)</f>
        <v>тонн</v>
      </c>
      <c r="U1604" s="48" t="str">
        <f>LEFT(Таблица1[[#This Row],[ОКПД]],2)</f>
        <v>10</v>
      </c>
    </row>
    <row r="1605" spans="1:21" ht="30" hidden="1" x14ac:dyDescent="0.25">
      <c r="A1605" s="61">
        <v>45170</v>
      </c>
      <c r="B1605" s="37" t="s">
        <v>17</v>
      </c>
      <c r="C1605" s="49" t="s">
        <v>18</v>
      </c>
      <c r="D1605" s="49" t="s">
        <v>19</v>
      </c>
      <c r="E1605" s="37" t="s">
        <v>20</v>
      </c>
      <c r="F1605" s="50">
        <v>114</v>
      </c>
      <c r="G1605" s="49" t="s">
        <v>298</v>
      </c>
      <c r="H1605" s="49" t="s">
        <v>243</v>
      </c>
      <c r="I1605" s="49">
        <v>2</v>
      </c>
      <c r="J1605" s="52">
        <v>6.032</v>
      </c>
      <c r="K1605" s="52">
        <v>6.41</v>
      </c>
      <c r="L1605" s="52">
        <v>2.7120000000000002</v>
      </c>
      <c r="M1605" s="52">
        <v>22.763999999999999</v>
      </c>
      <c r="N1605" s="52">
        <v>7.4130000000000003</v>
      </c>
      <c r="O1605" s="53">
        <v>94.102964118564742</v>
      </c>
      <c r="P1605" s="53">
        <v>222.41887905604719</v>
      </c>
      <c r="Q1605" s="53">
        <v>307.08215297450425</v>
      </c>
      <c r="R1605" s="40" t="str">
        <f t="shared" si="25"/>
        <v>20.11.11.150_114</v>
      </c>
      <c r="S1605" s="37" t="str">
        <f>VLOOKUP(Таблица1[[#This Row],[ИД]],R$1:S$1136,2,FALSE)</f>
        <v>Гранулы, крошка и порошок; галька, гравий</v>
      </c>
      <c r="T1605" s="58" t="str">
        <f>VLOOKUP(Таблица1[[#This Row],[ОКЕИ]],'для единиц измирения'!$G$4:$H$1900,2,FALSE)</f>
        <v>тыс.м3</v>
      </c>
      <c r="U1605" s="54" t="str">
        <f>LEFT(Таблица1[[#This Row],[ОКПД]],2)</f>
        <v>08</v>
      </c>
    </row>
    <row r="1606" spans="1:21" ht="30" hidden="1" x14ac:dyDescent="0.25">
      <c r="A1606" s="59">
        <v>45170</v>
      </c>
      <c r="B1606" s="40" t="s">
        <v>17</v>
      </c>
      <c r="C1606" s="44" t="s">
        <v>18</v>
      </c>
      <c r="D1606" s="44" t="s">
        <v>19</v>
      </c>
      <c r="E1606" s="40" t="s">
        <v>20</v>
      </c>
      <c r="F1606" s="45">
        <v>384</v>
      </c>
      <c r="G1606" s="44" t="s">
        <v>298</v>
      </c>
      <c r="H1606" s="44" t="s">
        <v>246</v>
      </c>
      <c r="I1606" s="44"/>
      <c r="J1606" s="46"/>
      <c r="K1606" s="46"/>
      <c r="L1606" s="46">
        <v>24628</v>
      </c>
      <c r="M1606" s="46"/>
      <c r="N1606" s="46">
        <v>53768</v>
      </c>
      <c r="O1606" s="47"/>
      <c r="P1606" s="47">
        <v>0</v>
      </c>
      <c r="Q1606" s="47">
        <v>0</v>
      </c>
      <c r="R1606" s="40" t="str">
        <f t="shared" si="25"/>
        <v>20.51.1_384</v>
      </c>
      <c r="S1606" s="40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606" s="60" t="str">
        <f>VLOOKUP(Таблица1[[#This Row],[ОКЕИ]],'для единиц измирения'!$G$4:$H$1900,2,FALSE)</f>
        <v>тонн</v>
      </c>
      <c r="U1606" s="48" t="str">
        <f>LEFT(Таблица1[[#This Row],[ОКПД]],2)</f>
        <v>10</v>
      </c>
    </row>
    <row r="1607" spans="1:21" ht="30" hidden="1" x14ac:dyDescent="0.25">
      <c r="A1607" s="61">
        <v>45170</v>
      </c>
      <c r="B1607" s="37" t="s">
        <v>17</v>
      </c>
      <c r="C1607" s="49" t="s">
        <v>18</v>
      </c>
      <c r="D1607" s="49" t="s">
        <v>19</v>
      </c>
      <c r="E1607" s="37" t="s">
        <v>20</v>
      </c>
      <c r="F1607" s="50">
        <v>114</v>
      </c>
      <c r="G1607" s="49" t="s">
        <v>298</v>
      </c>
      <c r="H1607" s="49" t="s">
        <v>407</v>
      </c>
      <c r="I1607" s="49">
        <v>1</v>
      </c>
      <c r="J1607" s="52">
        <v>1E-3</v>
      </c>
      <c r="K1607" s="52">
        <v>1.0999999999999999E-2</v>
      </c>
      <c r="L1607" s="52">
        <v>0</v>
      </c>
      <c r="M1607" s="52">
        <v>1.2E-2</v>
      </c>
      <c r="N1607" s="52">
        <v>1E-3</v>
      </c>
      <c r="O1607" s="53">
        <v>9.0909090909090917</v>
      </c>
      <c r="P1607" s="53">
        <v>0</v>
      </c>
      <c r="Q1607" s="53">
        <v>1200</v>
      </c>
      <c r="R1607" s="40" t="str">
        <f t="shared" si="25"/>
        <v>23.61.12_114</v>
      </c>
      <c r="S1607" s="37" t="s">
        <v>6376</v>
      </c>
      <c r="T1607" s="58" t="str">
        <f>VLOOKUP(Таблица1[[#This Row],[ОКЕИ]],'для единиц измирения'!$G$4:$H$1900,2,FALSE)</f>
        <v>тонн</v>
      </c>
      <c r="U1607" s="54" t="str">
        <f>LEFT(Таблица1[[#This Row],[ОКПД]],2)</f>
        <v>10</v>
      </c>
    </row>
    <row r="1608" spans="1:21" ht="30" hidden="1" x14ac:dyDescent="0.25">
      <c r="A1608" s="59">
        <v>45170</v>
      </c>
      <c r="B1608" s="40" t="s">
        <v>17</v>
      </c>
      <c r="C1608" s="44" t="s">
        <v>18</v>
      </c>
      <c r="D1608" s="44" t="s">
        <v>19</v>
      </c>
      <c r="E1608" s="40" t="s">
        <v>20</v>
      </c>
      <c r="F1608" s="45">
        <v>114</v>
      </c>
      <c r="G1608" s="44" t="s">
        <v>298</v>
      </c>
      <c r="H1608" s="44" t="s">
        <v>6391</v>
      </c>
      <c r="I1608" s="55">
        <v>1</v>
      </c>
      <c r="J1608" s="46">
        <v>1E-3</v>
      </c>
      <c r="K1608" s="46">
        <v>1.0999999999999999E-2</v>
      </c>
      <c r="L1608" s="46">
        <v>0</v>
      </c>
      <c r="M1608" s="46">
        <v>1.2E-2</v>
      </c>
      <c r="N1608" s="46">
        <v>1E-3</v>
      </c>
      <c r="O1608" s="47">
        <v>9.0909090909090917</v>
      </c>
      <c r="P1608" s="47">
        <v>0</v>
      </c>
      <c r="Q1608" s="47">
        <v>1200</v>
      </c>
      <c r="R1608" s="40" t="str">
        <f t="shared" si="25"/>
        <v>23.61.12.190_114</v>
      </c>
      <c r="S1608" s="40" t="s">
        <v>6392</v>
      </c>
      <c r="T1608" s="60" t="str">
        <f>VLOOKUP(Таблица1[[#This Row],[ОКЕИ]],'для единиц измирения'!$G$4:$H$1900,2,FALSE)</f>
        <v>тыс.м3</v>
      </c>
      <c r="U1608" s="48" t="str">
        <f>LEFT(Таблица1[[#This Row],[ОКПД]],2)</f>
        <v>08</v>
      </c>
    </row>
    <row r="1609" spans="1:21" ht="30" hidden="1" x14ac:dyDescent="0.25">
      <c r="A1609" s="61">
        <v>45170</v>
      </c>
      <c r="B1609" s="37" t="s">
        <v>17</v>
      </c>
      <c r="C1609" s="49" t="s">
        <v>18</v>
      </c>
      <c r="D1609" s="49" t="s">
        <v>19</v>
      </c>
      <c r="E1609" s="37" t="s">
        <v>20</v>
      </c>
      <c r="F1609" s="50">
        <v>114</v>
      </c>
      <c r="G1609" s="49" t="s">
        <v>298</v>
      </c>
      <c r="H1609" s="49" t="s">
        <v>248</v>
      </c>
      <c r="I1609" s="51">
        <v>2</v>
      </c>
      <c r="J1609" s="52">
        <v>0.92400000000000004</v>
      </c>
      <c r="K1609" s="52"/>
      <c r="L1609" s="52">
        <v>0</v>
      </c>
      <c r="M1609" s="52">
        <v>0.92400000000000004</v>
      </c>
      <c r="N1609" s="52">
        <v>0.26600000000000001</v>
      </c>
      <c r="O1609" s="53"/>
      <c r="P1609" s="53">
        <v>0</v>
      </c>
      <c r="Q1609" s="53">
        <v>347.36842105263156</v>
      </c>
      <c r="R1609" s="40" t="str">
        <f t="shared" si="25"/>
        <v>23.63.10_114</v>
      </c>
      <c r="S1609" s="37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609" s="58" t="str">
        <f>VLOOKUP(Таблица1[[#This Row],[ОКЕИ]],'для единиц измирения'!$G$4:$H$1900,2,FALSE)</f>
        <v>тыс.руб</v>
      </c>
      <c r="U1609" s="54" t="str">
        <f>LEFT(Таблица1[[#This Row],[ОКПД]],2)</f>
        <v>20</v>
      </c>
    </row>
    <row r="1610" spans="1:21" ht="30" hidden="1" x14ac:dyDescent="0.25">
      <c r="A1610" s="59">
        <v>45170</v>
      </c>
      <c r="B1610" s="40" t="s">
        <v>17</v>
      </c>
      <c r="C1610" s="44" t="s">
        <v>18</v>
      </c>
      <c r="D1610" s="44" t="s">
        <v>19</v>
      </c>
      <c r="E1610" s="40" t="s">
        <v>20</v>
      </c>
      <c r="F1610" s="45">
        <v>114</v>
      </c>
      <c r="G1610" s="44" t="s">
        <v>298</v>
      </c>
      <c r="H1610" s="44" t="s">
        <v>250</v>
      </c>
      <c r="I1610" s="44"/>
      <c r="J1610" s="46"/>
      <c r="K1610" s="46"/>
      <c r="L1610" s="46">
        <v>0</v>
      </c>
      <c r="M1610" s="46"/>
      <c r="N1610" s="46">
        <v>0.156</v>
      </c>
      <c r="O1610" s="47"/>
      <c r="P1610" s="47">
        <v>0</v>
      </c>
      <c r="Q1610" s="47">
        <v>0</v>
      </c>
      <c r="R1610" s="40" t="str">
        <f t="shared" si="25"/>
        <v>23.64.10.120_114</v>
      </c>
      <c r="S1610" s="40" t="str">
        <f>VLOOKUP(Таблица1[[#This Row],[ИД]],R$1:S$1136,2,FALSE)</f>
        <v>Мебель кухонная</v>
      </c>
      <c r="T1610" s="60" t="str">
        <f>VLOOKUP(Таблица1[[#This Row],[ОКЕИ]],'для единиц измирения'!$G$4:$H$1900,2,FALSE)</f>
        <v>тыс.руб</v>
      </c>
      <c r="U1610" s="48" t="str">
        <f>LEFT(Таблица1[[#This Row],[ОКПД]],2)</f>
        <v>31</v>
      </c>
    </row>
    <row r="1611" spans="1:21" ht="30" hidden="1" x14ac:dyDescent="0.25">
      <c r="A1611" s="61">
        <v>45170</v>
      </c>
      <c r="B1611" s="37" t="s">
        <v>17</v>
      </c>
      <c r="C1611" s="49" t="s">
        <v>18</v>
      </c>
      <c r="D1611" s="49" t="s">
        <v>19</v>
      </c>
      <c r="E1611" s="37" t="s">
        <v>20</v>
      </c>
      <c r="F1611" s="50">
        <v>796</v>
      </c>
      <c r="G1611" s="49" t="s">
        <v>298</v>
      </c>
      <c r="H1611" s="49" t="s">
        <v>342</v>
      </c>
      <c r="I1611" s="49"/>
      <c r="J1611" s="52"/>
      <c r="K1611" s="52">
        <v>9</v>
      </c>
      <c r="L1611" s="52">
        <v>0</v>
      </c>
      <c r="M1611" s="52">
        <v>13</v>
      </c>
      <c r="N1611" s="52">
        <v>13</v>
      </c>
      <c r="O1611" s="53"/>
      <c r="P1611" s="53">
        <v>0</v>
      </c>
      <c r="Q1611" s="53">
        <v>100</v>
      </c>
      <c r="R1611" s="40" t="str">
        <f t="shared" si="25"/>
        <v>30.12.1_796</v>
      </c>
      <c r="S1611" s="37" t="str">
        <f>VLOOKUP(Таблица1[[#This Row],[ИД]],R$1:S$1136,2,FALSE)</f>
        <v>Консервы рыбные натуральные</v>
      </c>
      <c r="T1611" s="58" t="str">
        <f>VLOOKUP(Таблица1[[#This Row],[ОКЕИ]],'для единиц измирения'!$G$4:$H$1900,2,FALSE)</f>
        <v>тонн</v>
      </c>
      <c r="U1611" s="54" t="str">
        <f>LEFT(Таблица1[[#This Row],[ОКПД]],2)</f>
        <v>10</v>
      </c>
    </row>
    <row r="1612" spans="1:21" ht="30" hidden="1" x14ac:dyDescent="0.25">
      <c r="A1612" s="59">
        <v>45170</v>
      </c>
      <c r="B1612" s="40" t="s">
        <v>17</v>
      </c>
      <c r="C1612" s="44" t="s">
        <v>18</v>
      </c>
      <c r="D1612" s="44" t="s">
        <v>19</v>
      </c>
      <c r="E1612" s="40" t="s">
        <v>20</v>
      </c>
      <c r="F1612" s="45">
        <v>384</v>
      </c>
      <c r="G1612" s="44" t="s">
        <v>298</v>
      </c>
      <c r="H1612" s="44" t="s">
        <v>252</v>
      </c>
      <c r="I1612" s="44">
        <v>1</v>
      </c>
      <c r="J1612" s="46">
        <v>197</v>
      </c>
      <c r="K1612" s="46">
        <v>305</v>
      </c>
      <c r="L1612" s="46">
        <v>197</v>
      </c>
      <c r="M1612" s="46">
        <v>1607</v>
      </c>
      <c r="N1612" s="46">
        <v>1607</v>
      </c>
      <c r="O1612" s="47">
        <v>64.590163934426229</v>
      </c>
      <c r="P1612" s="47">
        <v>100</v>
      </c>
      <c r="Q1612" s="47">
        <v>100</v>
      </c>
      <c r="R1612" s="40" t="str">
        <f t="shared" si="25"/>
        <v>31.0_384</v>
      </c>
      <c r="S1612" s="40" t="str">
        <f>VLOOKUP(Таблица1[[#This Row],[ИД]],R$1:S$1136,2,FALSE)</f>
        <v>Консервы рыбные натуральные</v>
      </c>
      <c r="T1612" s="60" t="str">
        <f>VLOOKUP(Таблица1[[#This Row],[ОКЕИ]],'для единиц измирения'!$G$4:$H$1900,2,FALSE)</f>
        <v>тыс.усл. банок</v>
      </c>
      <c r="U1612" s="48" t="str">
        <f>LEFT(Таблица1[[#This Row],[ОКПД]],2)</f>
        <v>10</v>
      </c>
    </row>
    <row r="1613" spans="1:21" ht="30" hidden="1" x14ac:dyDescent="0.25">
      <c r="A1613" s="61">
        <v>45170</v>
      </c>
      <c r="B1613" s="37" t="s">
        <v>17</v>
      </c>
      <c r="C1613" s="49" t="s">
        <v>18</v>
      </c>
      <c r="D1613" s="49" t="s">
        <v>19</v>
      </c>
      <c r="E1613" s="37" t="s">
        <v>20</v>
      </c>
      <c r="F1613" s="50">
        <v>384</v>
      </c>
      <c r="G1613" s="49" t="s">
        <v>298</v>
      </c>
      <c r="H1613" s="49" t="s">
        <v>9074</v>
      </c>
      <c r="I1613" s="51">
        <v>1</v>
      </c>
      <c r="J1613" s="52">
        <v>7</v>
      </c>
      <c r="K1613" s="52">
        <v>7</v>
      </c>
      <c r="L1613" s="52">
        <v>7</v>
      </c>
      <c r="M1613" s="52">
        <v>122</v>
      </c>
      <c r="N1613" s="52">
        <v>122</v>
      </c>
      <c r="O1613" s="53">
        <v>100</v>
      </c>
      <c r="P1613" s="53">
        <v>100</v>
      </c>
      <c r="Q1613" s="53">
        <v>100</v>
      </c>
      <c r="R1613" s="40" t="str">
        <f t="shared" si="25"/>
        <v>31.01.12_384</v>
      </c>
      <c r="S1613" s="37" t="str">
        <f>VLOOKUP(Таблица1[[#This Row],[ИД]],R$1:S$1136,2,FALSE)</f>
        <v>Бетон, готовый для заливки (товарный бетон)</v>
      </c>
      <c r="T1613" s="58" t="str">
        <f>VLOOKUP(Таблица1[[#This Row],[ОКЕИ]],'для единиц измирения'!$G$4:$H$1900,2,FALSE)</f>
        <v>тыс.м3</v>
      </c>
      <c r="U1613" s="54" t="str">
        <f>LEFT(Таблица1[[#This Row],[ОКПД]],2)</f>
        <v>23</v>
      </c>
    </row>
    <row r="1614" spans="1:21" ht="30" hidden="1" x14ac:dyDescent="0.25">
      <c r="A1614" s="59">
        <v>45170</v>
      </c>
      <c r="B1614" s="40" t="s">
        <v>17</v>
      </c>
      <c r="C1614" s="44" t="s">
        <v>18</v>
      </c>
      <c r="D1614" s="44" t="s">
        <v>19</v>
      </c>
      <c r="E1614" s="40" t="s">
        <v>20</v>
      </c>
      <c r="F1614" s="45">
        <v>796</v>
      </c>
      <c r="G1614" s="44" t="s">
        <v>298</v>
      </c>
      <c r="H1614" s="44" t="s">
        <v>9076</v>
      </c>
      <c r="I1614" s="55"/>
      <c r="J1614" s="46"/>
      <c r="K1614" s="46"/>
      <c r="L1614" s="46" t="s">
        <v>9680</v>
      </c>
      <c r="M1614" s="46">
        <v>3</v>
      </c>
      <c r="N1614" s="46">
        <v>3</v>
      </c>
      <c r="O1614" s="47"/>
      <c r="P1614" s="47" t="s">
        <v>9680</v>
      </c>
      <c r="Q1614" s="47">
        <v>100</v>
      </c>
      <c r="R1614" s="40" t="str">
        <f t="shared" si="25"/>
        <v>31.01.12.110_796</v>
      </c>
      <c r="S1614" s="40" t="str">
        <f>VLOOKUP(Таблица1[[#This Row],[ИД]],R$1:S$1136,2,FALSE)</f>
        <v>Суда прогулочные и спортивные</v>
      </c>
      <c r="T1614" s="60" t="str">
        <f>VLOOKUP(Таблица1[[#This Row],[ОКЕИ]],'для единиц измирения'!$G$4:$H$1900,2,FALSE)</f>
        <v>штук</v>
      </c>
      <c r="U1614" s="48" t="str">
        <f>LEFT(Таблица1[[#This Row],[ОКПД]],2)</f>
        <v>30</v>
      </c>
    </row>
    <row r="1615" spans="1:21" ht="30" hidden="1" x14ac:dyDescent="0.25">
      <c r="A1615" s="61">
        <v>45170</v>
      </c>
      <c r="B1615" s="37" t="s">
        <v>17</v>
      </c>
      <c r="C1615" s="49" t="s">
        <v>18</v>
      </c>
      <c r="D1615" s="49" t="s">
        <v>19</v>
      </c>
      <c r="E1615" s="37" t="s">
        <v>20</v>
      </c>
      <c r="F1615" s="50">
        <v>384</v>
      </c>
      <c r="G1615" s="49" t="s">
        <v>298</v>
      </c>
      <c r="H1615" s="49" t="s">
        <v>343</v>
      </c>
      <c r="I1615" s="51"/>
      <c r="J1615" s="52"/>
      <c r="K1615" s="52">
        <v>148</v>
      </c>
      <c r="L1615" s="52">
        <v>0</v>
      </c>
      <c r="M1615" s="52">
        <v>410</v>
      </c>
      <c r="N1615" s="52">
        <v>410</v>
      </c>
      <c r="O1615" s="53"/>
      <c r="P1615" s="53">
        <v>0</v>
      </c>
      <c r="Q1615" s="53">
        <v>100</v>
      </c>
      <c r="R1615" s="40" t="str">
        <f t="shared" si="25"/>
        <v>31.02.10_384</v>
      </c>
      <c r="S1615" s="37" t="str">
        <f>VLOOKUP(Таблица1[[#This Row],[ИД]],R$1:S$1136,2,FALSE)</f>
        <v>Икра и заменители икры</v>
      </c>
      <c r="T1615" s="58" t="str">
        <f>VLOOKUP(Таблица1[[#This Row],[ОКЕИ]],'для единиц измирения'!$G$4:$H$1900,2,FALSE)</f>
        <v>тонн</v>
      </c>
      <c r="U1615" s="54" t="str">
        <f>LEFT(Таблица1[[#This Row],[ОКПД]],2)</f>
        <v>10</v>
      </c>
    </row>
    <row r="1616" spans="1:21" ht="30" hidden="1" x14ac:dyDescent="0.25">
      <c r="A1616" s="59">
        <v>45170</v>
      </c>
      <c r="B1616" s="40" t="s">
        <v>17</v>
      </c>
      <c r="C1616" s="44" t="s">
        <v>18</v>
      </c>
      <c r="D1616" s="44" t="s">
        <v>19</v>
      </c>
      <c r="E1616" s="40" t="s">
        <v>20</v>
      </c>
      <c r="F1616" s="45">
        <v>796</v>
      </c>
      <c r="G1616" s="44" t="s">
        <v>298</v>
      </c>
      <c r="H1616" s="44" t="s">
        <v>255</v>
      </c>
      <c r="I1616" s="55">
        <v>1</v>
      </c>
      <c r="J1616" s="46">
        <v>2</v>
      </c>
      <c r="K1616" s="46"/>
      <c r="L1616" s="46">
        <v>2</v>
      </c>
      <c r="M1616" s="46">
        <v>8</v>
      </c>
      <c r="N1616" s="46">
        <v>8</v>
      </c>
      <c r="O1616" s="47"/>
      <c r="P1616" s="47">
        <v>100</v>
      </c>
      <c r="Q1616" s="47">
        <v>100</v>
      </c>
      <c r="R1616" s="40" t="str">
        <f t="shared" si="25"/>
        <v>31.02.10.002.АГ_796</v>
      </c>
      <c r="S1616" s="40" t="str">
        <f>VLOOKUP(Таблица1[[#This Row],[ИД]],R$1:S$1136,2,FALSE)</f>
        <v>Растворы строительные</v>
      </c>
      <c r="T1616" s="60" t="str">
        <f>VLOOKUP(Таблица1[[#This Row],[ОКЕИ]],'для единиц измирения'!$G$4:$H$1900,2,FALSE)</f>
        <v>тыс.м3</v>
      </c>
      <c r="U1616" s="48" t="str">
        <f>LEFT(Таблица1[[#This Row],[ОКПД]],2)</f>
        <v>23</v>
      </c>
    </row>
    <row r="1617" spans="1:21" ht="30" hidden="1" x14ac:dyDescent="0.25">
      <c r="A1617" s="61">
        <v>45170</v>
      </c>
      <c r="B1617" s="37" t="s">
        <v>17</v>
      </c>
      <c r="C1617" s="49" t="s">
        <v>18</v>
      </c>
      <c r="D1617" s="49" t="s">
        <v>19</v>
      </c>
      <c r="E1617" s="37" t="s">
        <v>20</v>
      </c>
      <c r="F1617" s="50">
        <v>796</v>
      </c>
      <c r="G1617" s="49" t="s">
        <v>298</v>
      </c>
      <c r="H1617" s="49" t="s">
        <v>344</v>
      </c>
      <c r="I1617" s="49"/>
      <c r="J1617" s="52"/>
      <c r="K1617" s="52">
        <v>3</v>
      </c>
      <c r="L1617" s="52">
        <v>0</v>
      </c>
      <c r="M1617" s="52">
        <v>7</v>
      </c>
      <c r="N1617" s="52">
        <v>7</v>
      </c>
      <c r="O1617" s="53"/>
      <c r="P1617" s="53">
        <v>0</v>
      </c>
      <c r="Q1617" s="53">
        <v>100</v>
      </c>
      <c r="R1617" s="40" t="str">
        <f t="shared" si="25"/>
        <v>31.09.12.001.АГ_796</v>
      </c>
      <c r="S1617" s="37" t="str">
        <f>VLOOKUP(Таблица1[[#This Row],[ИД]],R$1:S$1136,2,FALSE)</f>
        <v>Изделия макаронные и аналогичные мучные изделия</v>
      </c>
      <c r="T1617" s="58" t="str">
        <f>VLOOKUP(Таблица1[[#This Row],[ОКЕИ]],'для единиц измирения'!$G$4:$H$1900,2,FALSE)</f>
        <v>тонн</v>
      </c>
      <c r="U1617" s="54" t="str">
        <f>LEFT(Таблица1[[#This Row],[ОКПД]],2)</f>
        <v>10</v>
      </c>
    </row>
    <row r="1618" spans="1:21" ht="30" hidden="1" x14ac:dyDescent="0.25">
      <c r="A1618" s="59">
        <v>45170</v>
      </c>
      <c r="B1618" s="40" t="s">
        <v>17</v>
      </c>
      <c r="C1618" s="44" t="s">
        <v>18</v>
      </c>
      <c r="D1618" s="44" t="s">
        <v>19</v>
      </c>
      <c r="E1618" s="40" t="s">
        <v>20</v>
      </c>
      <c r="F1618" s="45">
        <v>796</v>
      </c>
      <c r="G1618" s="44" t="s">
        <v>298</v>
      </c>
      <c r="H1618" s="44" t="s">
        <v>9136</v>
      </c>
      <c r="I1618" s="44"/>
      <c r="J1618" s="46"/>
      <c r="K1618" s="46"/>
      <c r="L1618" s="46" t="s">
        <v>9680</v>
      </c>
      <c r="M1618" s="46">
        <v>3</v>
      </c>
      <c r="N1618" s="46">
        <v>3</v>
      </c>
      <c r="O1618" s="47"/>
      <c r="P1618" s="47" t="s">
        <v>9680</v>
      </c>
      <c r="Q1618" s="47">
        <v>100</v>
      </c>
      <c r="R1618" s="40" t="str">
        <f t="shared" si="25"/>
        <v>31.09.12.110_796</v>
      </c>
      <c r="S1618" s="40" t="e">
        <f>VLOOKUP(Таблица1[[#This Row],[ИД]],R$1:S$1136,2,FALSE)</f>
        <v>#N/A</v>
      </c>
      <c r="T1618" s="60" t="str">
        <f>VLOOKUP(Таблица1[[#This Row],[ОКЕИ]],'для единиц измирения'!$G$4:$H$1900,2,FALSE)</f>
        <v>тонн</v>
      </c>
      <c r="U1618" s="48" t="str">
        <f>LEFT(Таблица1[[#This Row],[ОКПД]],2)</f>
        <v>10</v>
      </c>
    </row>
    <row r="1619" spans="1:21" ht="30" hidden="1" x14ac:dyDescent="0.25">
      <c r="A1619" s="61">
        <v>45170</v>
      </c>
      <c r="B1619" s="37" t="s">
        <v>17</v>
      </c>
      <c r="C1619" s="49" t="s">
        <v>18</v>
      </c>
      <c r="D1619" s="49" t="s">
        <v>19</v>
      </c>
      <c r="E1619" s="37" t="s">
        <v>20</v>
      </c>
      <c r="F1619" s="50">
        <v>796</v>
      </c>
      <c r="G1619" s="49" t="s">
        <v>298</v>
      </c>
      <c r="H1619" s="49" t="s">
        <v>9140</v>
      </c>
      <c r="I1619" s="49"/>
      <c r="J1619" s="52"/>
      <c r="K1619" s="52"/>
      <c r="L1619" s="52" t="s">
        <v>9680</v>
      </c>
      <c r="M1619" s="52">
        <v>3</v>
      </c>
      <c r="N1619" s="52">
        <v>3</v>
      </c>
      <c r="O1619" s="53"/>
      <c r="P1619" s="53" t="s">
        <v>9680</v>
      </c>
      <c r="Q1619" s="53">
        <v>100</v>
      </c>
      <c r="R1619" s="40" t="str">
        <f t="shared" si="25"/>
        <v>31.09.12.119_796</v>
      </c>
      <c r="S1619" s="37" t="str">
        <f>VLOOKUP(Таблица1[[#This Row],[ИД]],R$1:S$1136,2,FALSE)</f>
        <v>Диваны, софы, кушетки с деревянным каркасом, трансформируемые в кровати</v>
      </c>
      <c r="T1619" s="58" t="str">
        <f>VLOOKUP(Таблица1[[#This Row],[ОКЕИ]],'для единиц измирения'!$G$4:$H$1900,2,FALSE)</f>
        <v>штук</v>
      </c>
      <c r="U1619" s="54" t="str">
        <f>LEFT(Таблица1[[#This Row],[ОКПД]],2)</f>
        <v>31</v>
      </c>
    </row>
    <row r="1620" spans="1:21" ht="30" hidden="1" x14ac:dyDescent="0.25">
      <c r="A1620" s="59">
        <v>45170</v>
      </c>
      <c r="B1620" s="40" t="s">
        <v>17</v>
      </c>
      <c r="C1620" s="44" t="s">
        <v>18</v>
      </c>
      <c r="D1620" s="44" t="s">
        <v>19</v>
      </c>
      <c r="E1620" s="40" t="s">
        <v>20</v>
      </c>
      <c r="F1620" s="45">
        <v>796</v>
      </c>
      <c r="G1620" s="44" t="s">
        <v>298</v>
      </c>
      <c r="H1620" s="44" t="s">
        <v>257</v>
      </c>
      <c r="I1620" s="44">
        <v>1</v>
      </c>
      <c r="J1620" s="46">
        <v>7</v>
      </c>
      <c r="K1620" s="46">
        <v>7</v>
      </c>
      <c r="L1620" s="46">
        <v>7</v>
      </c>
      <c r="M1620" s="46">
        <v>30</v>
      </c>
      <c r="N1620" s="46">
        <v>30</v>
      </c>
      <c r="O1620" s="47">
        <v>100</v>
      </c>
      <c r="P1620" s="47">
        <v>100</v>
      </c>
      <c r="Q1620" s="47">
        <v>100</v>
      </c>
      <c r="R1620" s="40" t="str">
        <f t="shared" si="25"/>
        <v>31.09.12.120_796</v>
      </c>
      <c r="S1620" s="40" t="e">
        <f>VLOOKUP(Таблица1[[#This Row],[ИД]],R$1:S$1136,2,FALSE)</f>
        <v>#N/A</v>
      </c>
      <c r="T1620" s="60" t="str">
        <f>VLOOKUP(Таблица1[[#This Row],[ОКЕИ]],'для единиц измирения'!$G$4:$H$1900,2,FALSE)</f>
        <v>тонн</v>
      </c>
      <c r="U1620" s="48" t="str">
        <f>LEFT(Таблица1[[#This Row],[ОКПД]],2)</f>
        <v>03</v>
      </c>
    </row>
    <row r="1621" spans="1:21" ht="30" hidden="1" x14ac:dyDescent="0.25">
      <c r="A1621" s="61">
        <v>45170</v>
      </c>
      <c r="B1621" s="37" t="s">
        <v>17</v>
      </c>
      <c r="C1621" s="49" t="s">
        <v>18</v>
      </c>
      <c r="D1621" s="49" t="s">
        <v>19</v>
      </c>
      <c r="E1621" s="37" t="s">
        <v>20</v>
      </c>
      <c r="F1621" s="50">
        <v>796</v>
      </c>
      <c r="G1621" s="49" t="s">
        <v>298</v>
      </c>
      <c r="H1621" s="49" t="s">
        <v>345</v>
      </c>
      <c r="I1621" s="51"/>
      <c r="J1621" s="52"/>
      <c r="K1621" s="52">
        <v>3</v>
      </c>
      <c r="L1621" s="52">
        <v>0</v>
      </c>
      <c r="M1621" s="52">
        <v>7</v>
      </c>
      <c r="N1621" s="52">
        <v>7</v>
      </c>
      <c r="O1621" s="53"/>
      <c r="P1621" s="53">
        <v>0</v>
      </c>
      <c r="Q1621" s="53">
        <v>100</v>
      </c>
      <c r="R1621" s="40" t="str">
        <f t="shared" si="25"/>
        <v>31.09.12.121_796</v>
      </c>
      <c r="S1621" s="37" t="str">
        <f>VLOOKUP(Таблица1[[#This Row],[ИД]],R$1:S$1136,2,FALSE)</f>
        <v>Филе рыбное мороженое</v>
      </c>
      <c r="T1621" s="58" t="str">
        <f>VLOOKUP(Таблица1[[#This Row],[ОКЕИ]],'для единиц измирения'!$G$4:$H$1900,2,FALSE)</f>
        <v>тонн</v>
      </c>
      <c r="U1621" s="54" t="str">
        <f>LEFT(Таблица1[[#This Row],[ОКПД]],2)</f>
        <v>10</v>
      </c>
    </row>
    <row r="1622" spans="1:21" ht="30" hidden="1" x14ac:dyDescent="0.25">
      <c r="A1622" s="59">
        <v>45170</v>
      </c>
      <c r="B1622" s="40" t="s">
        <v>17</v>
      </c>
      <c r="C1622" s="44" t="s">
        <v>18</v>
      </c>
      <c r="D1622" s="44" t="s">
        <v>19</v>
      </c>
      <c r="E1622" s="40" t="s">
        <v>20</v>
      </c>
      <c r="F1622" s="45">
        <v>796</v>
      </c>
      <c r="G1622" s="44" t="s">
        <v>298</v>
      </c>
      <c r="H1622" s="44" t="s">
        <v>259</v>
      </c>
      <c r="I1622" s="55">
        <v>1</v>
      </c>
      <c r="J1622" s="46">
        <v>2</v>
      </c>
      <c r="K1622" s="46"/>
      <c r="L1622" s="46">
        <v>2</v>
      </c>
      <c r="M1622" s="46">
        <v>8</v>
      </c>
      <c r="N1622" s="46">
        <v>8</v>
      </c>
      <c r="O1622" s="47"/>
      <c r="P1622" s="47">
        <v>100</v>
      </c>
      <c r="Q1622" s="47">
        <v>100</v>
      </c>
      <c r="R1622" s="40" t="str">
        <f t="shared" si="25"/>
        <v>31.09.12.123_796</v>
      </c>
      <c r="S1622" s="40" t="str">
        <f>VLOOKUP(Таблица1[[#This Row],[ИД]],R$1:S$1136,2,FALSE)</f>
        <v>Консервы рыбные</v>
      </c>
      <c r="T1622" s="60" t="str">
        <f>VLOOKUP(Таблица1[[#This Row],[ОКЕИ]],'для единиц измирения'!$G$4:$H$1900,2,FALSE)</f>
        <v>тонн</v>
      </c>
      <c r="U1622" s="48" t="str">
        <f>LEFT(Таблица1[[#This Row],[ОКПД]],2)</f>
        <v>10</v>
      </c>
    </row>
    <row r="1623" spans="1:21" ht="30" hidden="1" x14ac:dyDescent="0.25">
      <c r="A1623" s="61">
        <v>45170</v>
      </c>
      <c r="B1623" s="37" t="s">
        <v>17</v>
      </c>
      <c r="C1623" s="49" t="s">
        <v>18</v>
      </c>
      <c r="D1623" s="49" t="s">
        <v>19</v>
      </c>
      <c r="E1623" s="37" t="s">
        <v>20</v>
      </c>
      <c r="F1623" s="50">
        <v>384</v>
      </c>
      <c r="G1623" s="49" t="s">
        <v>298</v>
      </c>
      <c r="H1623" s="49" t="s">
        <v>364</v>
      </c>
      <c r="I1623" s="51"/>
      <c r="J1623" s="52"/>
      <c r="K1623" s="52"/>
      <c r="L1623" s="52" t="s">
        <v>9680</v>
      </c>
      <c r="M1623" s="52"/>
      <c r="N1623" s="52" t="s">
        <v>9680</v>
      </c>
      <c r="O1623" s="53"/>
      <c r="P1623" s="53" t="s">
        <v>9680</v>
      </c>
      <c r="Q1623" s="53" t="s">
        <v>9680</v>
      </c>
      <c r="R1623" s="40" t="str">
        <f t="shared" si="25"/>
        <v>31.09.12.130_384</v>
      </c>
      <c r="S1623" s="37" t="str">
        <f>VLOOKUP(Таблица1[[#This Row],[ИД]],R$1:S$1136,2,FALSE)</f>
        <v>Блюда обеденные вторые мясосодержащие консервированные</v>
      </c>
      <c r="T1623" s="58" t="str">
        <f>VLOOKUP(Таблица1[[#This Row],[ОКЕИ]],'для единиц измирения'!$G$4:$H$1900,2,FALSE)</f>
        <v>тыс.усл. банок</v>
      </c>
      <c r="U1623" s="54" t="str">
        <f>LEFT(Таблица1[[#This Row],[ОКПД]],2)</f>
        <v>10</v>
      </c>
    </row>
    <row r="1624" spans="1:21" ht="30" hidden="1" x14ac:dyDescent="0.25">
      <c r="A1624" s="59">
        <v>45170</v>
      </c>
      <c r="B1624" s="40" t="s">
        <v>17</v>
      </c>
      <c r="C1624" s="44" t="s">
        <v>18</v>
      </c>
      <c r="D1624" s="44" t="s">
        <v>19</v>
      </c>
      <c r="E1624" s="40" t="s">
        <v>20</v>
      </c>
      <c r="F1624" s="45">
        <v>796</v>
      </c>
      <c r="G1624" s="44" t="s">
        <v>298</v>
      </c>
      <c r="H1624" s="44" t="s">
        <v>365</v>
      </c>
      <c r="I1624" s="44"/>
      <c r="J1624" s="46"/>
      <c r="K1624" s="46"/>
      <c r="L1624" s="46" t="s">
        <v>9680</v>
      </c>
      <c r="M1624" s="46"/>
      <c r="N1624" s="46" t="s">
        <v>9680</v>
      </c>
      <c r="O1624" s="47"/>
      <c r="P1624" s="47" t="s">
        <v>9680</v>
      </c>
      <c r="Q1624" s="47" t="s">
        <v>9680</v>
      </c>
      <c r="R1624" s="40" t="str">
        <f t="shared" si="25"/>
        <v>31.09.12.133_796</v>
      </c>
      <c r="S1624" s="40" t="str">
        <f>VLOOKUP(Таблица1[[#This Row],[ИД]],R$1:S$1136,2,FALSE)</f>
        <v>Уголь бурый рядовой (лигнит)</v>
      </c>
      <c r="T1624" s="60" t="str">
        <f>VLOOKUP(Таблица1[[#This Row],[ОКЕИ]],'для единиц измирения'!$G$4:$H$1900,2,FALSE)</f>
        <v>тыс. тонн</v>
      </c>
      <c r="U1624" s="48" t="str">
        <f>LEFT(Таблица1[[#This Row],[ОКПД]],2)</f>
        <v>05</v>
      </c>
    </row>
    <row r="1625" spans="1:21" ht="30" hidden="1" x14ac:dyDescent="0.25">
      <c r="A1625" s="61">
        <v>45170</v>
      </c>
      <c r="B1625" s="37" t="s">
        <v>17</v>
      </c>
      <c r="C1625" s="49" t="s">
        <v>18</v>
      </c>
      <c r="D1625" s="49" t="s">
        <v>19</v>
      </c>
      <c r="E1625" s="37" t="s">
        <v>20</v>
      </c>
      <c r="F1625" s="50">
        <v>796</v>
      </c>
      <c r="G1625" s="49" t="s">
        <v>298</v>
      </c>
      <c r="H1625" s="49" t="s">
        <v>369</v>
      </c>
      <c r="I1625" s="49"/>
      <c r="J1625" s="52"/>
      <c r="K1625" s="52"/>
      <c r="L1625" s="52" t="s">
        <v>9680</v>
      </c>
      <c r="M1625" s="52"/>
      <c r="N1625" s="52" t="s">
        <v>9680</v>
      </c>
      <c r="O1625" s="53"/>
      <c r="P1625" s="53" t="s">
        <v>9680</v>
      </c>
      <c r="Q1625" s="53" t="s">
        <v>9680</v>
      </c>
      <c r="R1625" s="40" t="str">
        <f t="shared" si="25"/>
        <v>31.09.13.190_796</v>
      </c>
      <c r="S1625" s="37" t="str">
        <f>VLOOKUP(Таблица1[[#This Row],[ИД]],R$1:S$1136,2,FALSE)</f>
        <v>Шкафы деревянные для столовой и гостиной</v>
      </c>
      <c r="T1625" s="58" t="str">
        <f>VLOOKUP(Таблица1[[#This Row],[ОКЕИ]],'для единиц измирения'!$G$4:$H$1900,2,FALSE)</f>
        <v>штук</v>
      </c>
      <c r="U1625" s="54" t="str">
        <f>LEFT(Таблица1[[#This Row],[ОКПД]],2)</f>
        <v>31</v>
      </c>
    </row>
    <row r="1626" spans="1:21" ht="30" hidden="1" x14ac:dyDescent="0.25">
      <c r="A1626" s="59">
        <v>45170</v>
      </c>
      <c r="B1626" s="40" t="s">
        <v>17</v>
      </c>
      <c r="C1626" s="44" t="s">
        <v>18</v>
      </c>
      <c r="D1626" s="44" t="s">
        <v>19</v>
      </c>
      <c r="E1626" s="40" t="s">
        <v>20</v>
      </c>
      <c r="F1626" s="45">
        <v>384</v>
      </c>
      <c r="G1626" s="44" t="s">
        <v>298</v>
      </c>
      <c r="H1626" s="44" t="s">
        <v>408</v>
      </c>
      <c r="I1626" s="55">
        <v>1</v>
      </c>
      <c r="J1626" s="46">
        <v>20</v>
      </c>
      <c r="K1626" s="46">
        <v>20</v>
      </c>
      <c r="L1626" s="46">
        <v>20</v>
      </c>
      <c r="M1626" s="46">
        <v>140</v>
      </c>
      <c r="N1626" s="46">
        <v>140</v>
      </c>
      <c r="O1626" s="47">
        <v>100</v>
      </c>
      <c r="P1626" s="47">
        <v>100</v>
      </c>
      <c r="Q1626" s="47">
        <v>100</v>
      </c>
      <c r="R1626" s="40" t="str">
        <f t="shared" si="25"/>
        <v>32.99.56_384</v>
      </c>
      <c r="S1626" s="40" t="str">
        <f>VLOOKUP(Таблица1[[#This Row],[ИД]],R$1:S$1136,2,FALSE)</f>
        <v>Электроэнергия, произведенная солнечными электростанциями</v>
      </c>
      <c r="T1626" s="60" t="str">
        <f>VLOOKUP(Таблица1[[#This Row],[ОКЕИ]],'для единиц измирения'!$G$4:$H$1900,2,FALSE)</f>
        <v>млн. кВт. ч</v>
      </c>
      <c r="U1626" s="48" t="str">
        <f>LEFT(Таблица1[[#This Row],[ОКПД]],2)</f>
        <v>35</v>
      </c>
    </row>
    <row r="1627" spans="1:21" ht="30" hidden="1" x14ac:dyDescent="0.25">
      <c r="A1627" s="61">
        <v>45170</v>
      </c>
      <c r="B1627" s="37" t="s">
        <v>17</v>
      </c>
      <c r="C1627" s="49" t="s">
        <v>18</v>
      </c>
      <c r="D1627" s="49" t="s">
        <v>19</v>
      </c>
      <c r="E1627" s="37" t="s">
        <v>20</v>
      </c>
      <c r="F1627" s="50">
        <v>247</v>
      </c>
      <c r="G1627" s="49" t="s">
        <v>298</v>
      </c>
      <c r="H1627" s="49" t="s">
        <v>262</v>
      </c>
      <c r="I1627" s="51">
        <v>24</v>
      </c>
      <c r="J1627" s="52">
        <v>64.534000000000006</v>
      </c>
      <c r="K1627" s="52">
        <v>62.414000000000001</v>
      </c>
      <c r="L1627" s="52">
        <v>66.466999999999999</v>
      </c>
      <c r="M1627" s="52">
        <v>659.92399999999998</v>
      </c>
      <c r="N1627" s="52">
        <v>620.66899999999998</v>
      </c>
      <c r="O1627" s="53">
        <v>103.39667382318069</v>
      </c>
      <c r="P1627" s="53">
        <v>97.091789910782794</v>
      </c>
      <c r="Q1627" s="53">
        <v>106.32462713620303</v>
      </c>
      <c r="R1627" s="40" t="str">
        <f t="shared" si="25"/>
        <v>35.11.10_247</v>
      </c>
      <c r="S1627" s="37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627" s="58" t="str">
        <f>VLOOKUP(Таблица1[[#This Row],[ОКЕИ]],'для единиц измирения'!$G$4:$H$1900,2,FALSE)</f>
        <v>тыс.руб</v>
      </c>
      <c r="U1627" s="54" t="str">
        <f>LEFT(Таблица1[[#This Row],[ОКПД]],2)</f>
        <v>18</v>
      </c>
    </row>
    <row r="1628" spans="1:21" ht="30" hidden="1" x14ac:dyDescent="0.25">
      <c r="A1628" s="59">
        <v>45170</v>
      </c>
      <c r="B1628" s="40" t="s">
        <v>17</v>
      </c>
      <c r="C1628" s="44" t="s">
        <v>18</v>
      </c>
      <c r="D1628" s="44" t="s">
        <v>19</v>
      </c>
      <c r="E1628" s="40" t="s">
        <v>20</v>
      </c>
      <c r="F1628" s="45">
        <v>247</v>
      </c>
      <c r="G1628" s="44" t="s">
        <v>298</v>
      </c>
      <c r="H1628" s="44" t="s">
        <v>266</v>
      </c>
      <c r="I1628" s="55">
        <v>20</v>
      </c>
      <c r="J1628" s="46">
        <v>36.804000000000002</v>
      </c>
      <c r="K1628" s="46">
        <v>35.408000000000001</v>
      </c>
      <c r="L1628" s="46">
        <v>40.606999999999999</v>
      </c>
      <c r="M1628" s="46">
        <v>379.185</v>
      </c>
      <c r="N1628" s="46">
        <v>395.79300000000001</v>
      </c>
      <c r="O1628" s="47">
        <v>103.9426118391324</v>
      </c>
      <c r="P1628" s="47">
        <v>90.634619646858923</v>
      </c>
      <c r="Q1628" s="47">
        <v>95.803867172991943</v>
      </c>
      <c r="R1628" s="40" t="str">
        <f t="shared" si="25"/>
        <v>35.11.10.001.АГ_247</v>
      </c>
      <c r="S1628" s="40" t="str">
        <f>VLOOKUP(Таблица1[[#This Row],[ИД]],R$1:S$1136,2,FALSE)</f>
        <v>Кровати деревянные</v>
      </c>
      <c r="T1628" s="60" t="str">
        <f>VLOOKUP(Таблица1[[#This Row],[ОКЕИ]],'для единиц измирения'!$G$4:$H$1900,2,FALSE)</f>
        <v>штук</v>
      </c>
      <c r="U1628" s="48" t="str">
        <f>LEFT(Таблица1[[#This Row],[ОКПД]],2)</f>
        <v>31</v>
      </c>
    </row>
    <row r="1629" spans="1:21" ht="30" hidden="1" x14ac:dyDescent="0.25">
      <c r="A1629" s="61">
        <v>45170</v>
      </c>
      <c r="B1629" s="37" t="s">
        <v>17</v>
      </c>
      <c r="C1629" s="49" t="s">
        <v>18</v>
      </c>
      <c r="D1629" s="49" t="s">
        <v>19</v>
      </c>
      <c r="E1629" s="37" t="s">
        <v>20</v>
      </c>
      <c r="F1629" s="50">
        <v>247</v>
      </c>
      <c r="G1629" s="49" t="s">
        <v>298</v>
      </c>
      <c r="H1629" s="49" t="s">
        <v>268</v>
      </c>
      <c r="I1629" s="49">
        <v>22</v>
      </c>
      <c r="J1629" s="52">
        <v>63.802</v>
      </c>
      <c r="K1629" s="52">
        <v>61.945</v>
      </c>
      <c r="L1629" s="52">
        <v>66.006</v>
      </c>
      <c r="M1629" s="52">
        <v>657.23500000000001</v>
      </c>
      <c r="N1629" s="52">
        <v>618.11800000000005</v>
      </c>
      <c r="O1629" s="53">
        <v>102.99782064734845</v>
      </c>
      <c r="P1629" s="53">
        <v>96.660909614277486</v>
      </c>
      <c r="Q1629" s="53">
        <v>106.32840331457747</v>
      </c>
      <c r="R1629" s="40" t="str">
        <f t="shared" si="25"/>
        <v>35.11.10.110_247</v>
      </c>
      <c r="S1629" s="37" t="e">
        <f>VLOOKUP(Таблица1[[#This Row],[ИД]],R$1:S$1136,2,FALSE)</f>
        <v>#N/A</v>
      </c>
      <c r="T1629" s="58" t="str">
        <f>VLOOKUP(Таблица1[[#This Row],[ОКЕИ]],'для единиц измирения'!$G$4:$H$1900,2,FALSE)</f>
        <v>тонн</v>
      </c>
      <c r="U1629" s="54" t="str">
        <f>LEFT(Таблица1[[#This Row],[ОКПД]],2)</f>
        <v>03</v>
      </c>
    </row>
    <row r="1630" spans="1:21" ht="30" hidden="1" x14ac:dyDescent="0.25">
      <c r="A1630" s="59">
        <v>45170</v>
      </c>
      <c r="B1630" s="40" t="s">
        <v>17</v>
      </c>
      <c r="C1630" s="44" t="s">
        <v>18</v>
      </c>
      <c r="D1630" s="44" t="s">
        <v>19</v>
      </c>
      <c r="E1630" s="40" t="s">
        <v>20</v>
      </c>
      <c r="F1630" s="45">
        <v>247</v>
      </c>
      <c r="G1630" s="44" t="s">
        <v>298</v>
      </c>
      <c r="H1630" s="44" t="s">
        <v>271</v>
      </c>
      <c r="I1630" s="44">
        <v>3</v>
      </c>
      <c r="J1630" s="46">
        <v>16.012</v>
      </c>
      <c r="K1630" s="46">
        <v>16.213999999999999</v>
      </c>
      <c r="L1630" s="46">
        <v>17.111000000000001</v>
      </c>
      <c r="M1630" s="46">
        <v>185.82499999999999</v>
      </c>
      <c r="N1630" s="46">
        <v>187.989</v>
      </c>
      <c r="O1630" s="47">
        <v>98.754163068952764</v>
      </c>
      <c r="P1630" s="47">
        <v>93.577231020980662</v>
      </c>
      <c r="Q1630" s="47">
        <v>98.848868816792475</v>
      </c>
      <c r="R1630" s="40" t="str">
        <f t="shared" si="25"/>
        <v>35.11.10.112_247</v>
      </c>
      <c r="S1630" s="40" t="str">
        <f>VLOOKUP(Таблица1[[#This Row],[ИД]],R$1:S$1136,2,FALSE)</f>
        <v>Икра лососевых рыб</v>
      </c>
      <c r="T1630" s="60" t="str">
        <f>VLOOKUP(Таблица1[[#This Row],[ОКЕИ]],'для единиц измирения'!$G$4:$H$1900,2,FALSE)</f>
        <v>тонн</v>
      </c>
      <c r="U1630" s="48" t="str">
        <f>LEFT(Таблица1[[#This Row],[ОКПД]],2)</f>
        <v>10</v>
      </c>
    </row>
    <row r="1631" spans="1:21" ht="30" hidden="1" x14ac:dyDescent="0.25">
      <c r="A1631" s="61">
        <v>45170</v>
      </c>
      <c r="B1631" s="37" t="s">
        <v>17</v>
      </c>
      <c r="C1631" s="49" t="s">
        <v>18</v>
      </c>
      <c r="D1631" s="49" t="s">
        <v>19</v>
      </c>
      <c r="E1631" s="37" t="s">
        <v>20</v>
      </c>
      <c r="F1631" s="50">
        <v>247</v>
      </c>
      <c r="G1631" s="49" t="s">
        <v>298</v>
      </c>
      <c r="H1631" s="49" t="s">
        <v>273</v>
      </c>
      <c r="I1631" s="49">
        <v>17</v>
      </c>
      <c r="J1631" s="52">
        <v>20.792000000000002</v>
      </c>
      <c r="K1631" s="52">
        <v>19.193999999999999</v>
      </c>
      <c r="L1631" s="52">
        <v>23.495999999999999</v>
      </c>
      <c r="M1631" s="52">
        <v>193.36</v>
      </c>
      <c r="N1631" s="52">
        <v>207.804</v>
      </c>
      <c r="O1631" s="53">
        <v>108.32551839116391</v>
      </c>
      <c r="P1631" s="53">
        <v>88.491658154579497</v>
      </c>
      <c r="Q1631" s="53">
        <v>93.049219456795825</v>
      </c>
      <c r="R1631" s="40" t="str">
        <f t="shared" si="25"/>
        <v>35.11.10.114_247</v>
      </c>
      <c r="S1631" s="37" t="str">
        <f>VLOOKUP(Таблица1[[#This Row],[ИД]],R$1:S$1136,2,FALSE)</f>
        <v>Шкафы деревянные для спальни</v>
      </c>
      <c r="T1631" s="58" t="str">
        <f>VLOOKUP(Таблица1[[#This Row],[ОКЕИ]],'для единиц измирения'!$G$4:$H$1900,2,FALSE)</f>
        <v>штук</v>
      </c>
      <c r="U1631" s="54" t="str">
        <f>LEFT(Таблица1[[#This Row],[ОКПД]],2)</f>
        <v>31</v>
      </c>
    </row>
    <row r="1632" spans="1:21" ht="30" hidden="1" x14ac:dyDescent="0.25">
      <c r="A1632" s="59">
        <v>45170</v>
      </c>
      <c r="B1632" s="40" t="s">
        <v>17</v>
      </c>
      <c r="C1632" s="44" t="s">
        <v>18</v>
      </c>
      <c r="D1632" s="44" t="s">
        <v>19</v>
      </c>
      <c r="E1632" s="40" t="s">
        <v>20</v>
      </c>
      <c r="F1632" s="45">
        <v>247</v>
      </c>
      <c r="G1632" s="44" t="s">
        <v>298</v>
      </c>
      <c r="H1632" s="44" t="s">
        <v>334</v>
      </c>
      <c r="I1632" s="44">
        <v>2</v>
      </c>
      <c r="J1632" s="46">
        <v>26.998000000000001</v>
      </c>
      <c r="K1632" s="46">
        <v>26.536999999999999</v>
      </c>
      <c r="L1632" s="46">
        <v>25.399000000000001</v>
      </c>
      <c r="M1632" s="46">
        <v>278.05</v>
      </c>
      <c r="N1632" s="46">
        <v>222.32499999999999</v>
      </c>
      <c r="O1632" s="47">
        <v>101.73719712100086</v>
      </c>
      <c r="P1632" s="47">
        <v>106.29552344580495</v>
      </c>
      <c r="Q1632" s="47">
        <v>125.06465759586192</v>
      </c>
      <c r="R1632" s="40" t="str">
        <f t="shared" si="25"/>
        <v>35.11.10.115_247</v>
      </c>
      <c r="S1632" s="40" t="str">
        <f>VLOOKUP(Таблица1[[#This Row],[ИД]],R$1:S$1136,2,FALSE)</f>
        <v>Консервы из мяса и субпродуктов птицы</v>
      </c>
      <c r="T1632" s="60" t="str">
        <f>VLOOKUP(Таблица1[[#This Row],[ОКЕИ]],'для единиц измирения'!$G$4:$H$1900,2,FALSE)</f>
        <v>тыс.усл. банок</v>
      </c>
      <c r="U1632" s="48" t="str">
        <f>LEFT(Таблица1[[#This Row],[ОКПД]],2)</f>
        <v>10</v>
      </c>
    </row>
    <row r="1633" spans="1:21" ht="30" hidden="1" x14ac:dyDescent="0.25">
      <c r="A1633" s="61">
        <v>45170</v>
      </c>
      <c r="B1633" s="37" t="s">
        <v>17</v>
      </c>
      <c r="C1633" s="49" t="s">
        <v>18</v>
      </c>
      <c r="D1633" s="49" t="s">
        <v>19</v>
      </c>
      <c r="E1633" s="37" t="s">
        <v>20</v>
      </c>
      <c r="F1633" s="50">
        <v>247</v>
      </c>
      <c r="G1633" s="49" t="s">
        <v>298</v>
      </c>
      <c r="H1633" s="49" t="s">
        <v>275</v>
      </c>
      <c r="I1633" s="51">
        <v>2</v>
      </c>
      <c r="J1633" s="52">
        <v>0.73199999999999998</v>
      </c>
      <c r="K1633" s="52">
        <v>0.46899999999999997</v>
      </c>
      <c r="L1633" s="52">
        <v>0.46100000000000002</v>
      </c>
      <c r="M1633" s="52">
        <v>2.6890000000000001</v>
      </c>
      <c r="N1633" s="52">
        <v>2.5510000000000002</v>
      </c>
      <c r="O1633" s="53">
        <v>156.07675906183368</v>
      </c>
      <c r="P1633" s="53">
        <v>158.78524945770064</v>
      </c>
      <c r="Q1633" s="53">
        <v>105.40964327714622</v>
      </c>
      <c r="R1633" s="40" t="str">
        <f t="shared" si="25"/>
        <v>35.11.10.140_247</v>
      </c>
      <c r="S1633" s="37" t="str">
        <f>VLOOKUP(Таблица1[[#This Row],[ИД]],R$1:S$1136,2,FALSE)</f>
        <v>Кровати деревянные для взрослых</v>
      </c>
      <c r="T1633" s="58" t="str">
        <f>VLOOKUP(Таблица1[[#This Row],[ОКЕИ]],'для единиц измирения'!$G$4:$H$1900,2,FALSE)</f>
        <v>штук</v>
      </c>
      <c r="U1633" s="54" t="str">
        <f>LEFT(Таблица1[[#This Row],[ОКПД]],2)</f>
        <v>31</v>
      </c>
    </row>
    <row r="1634" spans="1:21" ht="30" hidden="1" x14ac:dyDescent="0.25">
      <c r="A1634" s="59">
        <v>45170</v>
      </c>
      <c r="B1634" s="40" t="s">
        <v>17</v>
      </c>
      <c r="C1634" s="44" t="s">
        <v>18</v>
      </c>
      <c r="D1634" s="44" t="s">
        <v>19</v>
      </c>
      <c r="E1634" s="40" t="s">
        <v>20</v>
      </c>
      <c r="F1634" s="45">
        <v>247</v>
      </c>
      <c r="G1634" s="44" t="s">
        <v>298</v>
      </c>
      <c r="H1634" s="44" t="s">
        <v>277</v>
      </c>
      <c r="I1634" s="55"/>
      <c r="J1634" s="46"/>
      <c r="K1634" s="46"/>
      <c r="L1634" s="46">
        <v>5.8000000000000003E-2</v>
      </c>
      <c r="M1634" s="46"/>
      <c r="N1634" s="46">
        <v>0.44400000000000001</v>
      </c>
      <c r="O1634" s="47"/>
      <c r="P1634" s="47">
        <v>0</v>
      </c>
      <c r="Q1634" s="47">
        <v>0</v>
      </c>
      <c r="R1634" s="40" t="str">
        <f t="shared" si="25"/>
        <v>35.11.10.141_247</v>
      </c>
      <c r="S1634" s="40" t="str">
        <f>VLOOKUP(Таблица1[[#This Row],[ИД]],R$1:S$1136,2,FALSE)</f>
        <v>Консервы рыбные</v>
      </c>
      <c r="T1634" s="60" t="str">
        <f>VLOOKUP(Таблица1[[#This Row],[ОКЕИ]],'для единиц измирения'!$G$4:$H$1900,2,FALSE)</f>
        <v>тыс.усл. банок</v>
      </c>
      <c r="U1634" s="48" t="str">
        <f>LEFT(Таблица1[[#This Row],[ОКПД]],2)</f>
        <v>10</v>
      </c>
    </row>
    <row r="1635" spans="1:21" ht="30" hidden="1" x14ac:dyDescent="0.25">
      <c r="A1635" s="61">
        <v>45170</v>
      </c>
      <c r="B1635" s="37" t="s">
        <v>17</v>
      </c>
      <c r="C1635" s="49" t="s">
        <v>18</v>
      </c>
      <c r="D1635" s="49" t="s">
        <v>19</v>
      </c>
      <c r="E1635" s="37" t="s">
        <v>20</v>
      </c>
      <c r="F1635" s="50">
        <v>247</v>
      </c>
      <c r="G1635" s="49" t="s">
        <v>298</v>
      </c>
      <c r="H1635" s="49" t="s">
        <v>279</v>
      </c>
      <c r="I1635" s="49">
        <v>2</v>
      </c>
      <c r="J1635" s="52">
        <v>0.73199999999999998</v>
      </c>
      <c r="K1635" s="52">
        <v>0.46899999999999997</v>
      </c>
      <c r="L1635" s="52">
        <v>0.40300000000000002</v>
      </c>
      <c r="M1635" s="52">
        <v>2.6890000000000001</v>
      </c>
      <c r="N1635" s="52">
        <v>2.1070000000000002</v>
      </c>
      <c r="O1635" s="53">
        <v>156.07675906183368</v>
      </c>
      <c r="P1635" s="53">
        <v>181.63771712158808</v>
      </c>
      <c r="Q1635" s="53">
        <v>127.62221167536782</v>
      </c>
      <c r="R1635" s="40" t="str">
        <f t="shared" si="25"/>
        <v>35.11.10.142_247</v>
      </c>
      <c r="S1635" s="37" t="str">
        <f>VLOOKUP(Таблица1[[#This Row],[ИД]],R$1:S$1136,2,FALSE)</f>
        <v>Шкафы кухонные, для спальни, столовой и гостиной</v>
      </c>
      <c r="T1635" s="58" t="str">
        <f>VLOOKUP(Таблица1[[#This Row],[ОКЕИ]],'для единиц измирения'!$G$4:$H$1900,2,FALSE)</f>
        <v>штук</v>
      </c>
      <c r="U1635" s="54" t="str">
        <f>LEFT(Таблица1[[#This Row],[ОКПД]],2)</f>
        <v>31</v>
      </c>
    </row>
    <row r="1636" spans="1:21" ht="30" hidden="1" x14ac:dyDescent="0.25">
      <c r="A1636" s="59">
        <v>45170</v>
      </c>
      <c r="B1636" s="40" t="s">
        <v>17</v>
      </c>
      <c r="C1636" s="44" t="s">
        <v>18</v>
      </c>
      <c r="D1636" s="44" t="s">
        <v>19</v>
      </c>
      <c r="E1636" s="40" t="s">
        <v>20</v>
      </c>
      <c r="F1636" s="45">
        <v>234</v>
      </c>
      <c r="G1636" s="44" t="s">
        <v>298</v>
      </c>
      <c r="H1636" s="44" t="s">
        <v>282</v>
      </c>
      <c r="I1636" s="44">
        <v>35</v>
      </c>
      <c r="J1636" s="46">
        <v>59.529000000000003</v>
      </c>
      <c r="K1636" s="46">
        <v>33.814</v>
      </c>
      <c r="L1636" s="46">
        <v>60.03</v>
      </c>
      <c r="M1636" s="46">
        <v>758.43100000000004</v>
      </c>
      <c r="N1636" s="46">
        <v>724.44299999999998</v>
      </c>
      <c r="O1636" s="47">
        <v>176.04838232684688</v>
      </c>
      <c r="P1636" s="47">
        <v>99.165417291354316</v>
      </c>
      <c r="Q1636" s="47">
        <v>104.69160444645058</v>
      </c>
      <c r="R1636" s="40" t="str">
        <f t="shared" si="25"/>
        <v>35.30.11_234</v>
      </c>
      <c r="S1636" s="40" t="str">
        <f>VLOOKUP(Таблица1[[#This Row],[ИД]],R$1:S$1136,2,FALSE)</f>
        <v>Консервы рыбные в масле</v>
      </c>
      <c r="T1636" s="60" t="str">
        <f>VLOOKUP(Таблица1[[#This Row],[ОКЕИ]],'для единиц измирения'!$G$4:$H$1900,2,FALSE)</f>
        <v>тонн</v>
      </c>
      <c r="U1636" s="48" t="str">
        <f>LEFT(Таблица1[[#This Row],[ОКПД]],2)</f>
        <v>10</v>
      </c>
    </row>
    <row r="1637" spans="1:21" ht="30" hidden="1" x14ac:dyDescent="0.25">
      <c r="A1637" s="61">
        <v>45170</v>
      </c>
      <c r="B1637" s="37" t="s">
        <v>17</v>
      </c>
      <c r="C1637" s="49" t="s">
        <v>18</v>
      </c>
      <c r="D1637" s="49" t="s">
        <v>19</v>
      </c>
      <c r="E1637" s="37" t="s">
        <v>20</v>
      </c>
      <c r="F1637" s="50">
        <v>234</v>
      </c>
      <c r="G1637" s="49" t="s">
        <v>298</v>
      </c>
      <c r="H1637" s="49" t="s">
        <v>286</v>
      </c>
      <c r="I1637" s="49">
        <v>5</v>
      </c>
      <c r="J1637" s="52">
        <v>32.558</v>
      </c>
      <c r="K1637" s="52">
        <v>20.100999999999999</v>
      </c>
      <c r="L1637" s="52">
        <v>33.381</v>
      </c>
      <c r="M1637" s="52">
        <v>413.52600000000001</v>
      </c>
      <c r="N1637" s="52">
        <v>407.64600000000002</v>
      </c>
      <c r="O1637" s="53">
        <v>161.97204119198051</v>
      </c>
      <c r="P1637" s="53">
        <v>97.53452562835146</v>
      </c>
      <c r="Q1637" s="53">
        <v>101.44242798899045</v>
      </c>
      <c r="R1637" s="40" t="str">
        <f t="shared" si="25"/>
        <v>35.30.11.110_234</v>
      </c>
      <c r="S1637" s="37" t="str">
        <f>VLOOKUP(Таблица1[[#This Row],[ИД]],R$1:S$1136,2,FALSE)</f>
        <v>Сельдь и филе сельди холодного копчения</v>
      </c>
      <c r="T1637" s="58" t="str">
        <f>VLOOKUP(Таблица1[[#This Row],[ОКЕИ]],'для единиц измирения'!$G$4:$H$1900,2,FALSE)</f>
        <v>тонн</v>
      </c>
      <c r="U1637" s="54" t="str">
        <f>LEFT(Таблица1[[#This Row],[ОКПД]],2)</f>
        <v>10</v>
      </c>
    </row>
    <row r="1638" spans="1:21" ht="30" hidden="1" x14ac:dyDescent="0.25">
      <c r="A1638" s="59">
        <v>45170</v>
      </c>
      <c r="B1638" s="40" t="s">
        <v>17</v>
      </c>
      <c r="C1638" s="44" t="s">
        <v>18</v>
      </c>
      <c r="D1638" s="44" t="s">
        <v>19</v>
      </c>
      <c r="E1638" s="40" t="s">
        <v>20</v>
      </c>
      <c r="F1638" s="45">
        <v>234</v>
      </c>
      <c r="G1638" s="44" t="s">
        <v>298</v>
      </c>
      <c r="H1638" s="44" t="s">
        <v>289</v>
      </c>
      <c r="I1638" s="44">
        <v>3</v>
      </c>
      <c r="J1638" s="46">
        <v>16.552</v>
      </c>
      <c r="K1638" s="46">
        <v>11.003</v>
      </c>
      <c r="L1638" s="46">
        <v>18.724</v>
      </c>
      <c r="M1638" s="46">
        <v>227.40100000000001</v>
      </c>
      <c r="N1638" s="46">
        <v>261.214</v>
      </c>
      <c r="O1638" s="47">
        <v>150.43170044533309</v>
      </c>
      <c r="P1638" s="47">
        <v>88.39991454817347</v>
      </c>
      <c r="Q1638" s="47">
        <v>87.055441132557974</v>
      </c>
      <c r="R1638" s="40" t="str">
        <f t="shared" si="25"/>
        <v>35.30.11.111_234</v>
      </c>
      <c r="S1638" s="40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638" s="60" t="str">
        <f>VLOOKUP(Таблица1[[#This Row],[ОКЕИ]],'для единиц измирения'!$G$4:$H$1900,2,FALSE)</f>
        <v>тонн</v>
      </c>
      <c r="U1638" s="48" t="str">
        <f>LEFT(Таблица1[[#This Row],[ОКПД]],2)</f>
        <v>10</v>
      </c>
    </row>
    <row r="1639" spans="1:21" ht="30" hidden="1" x14ac:dyDescent="0.25">
      <c r="A1639" s="61">
        <v>45170</v>
      </c>
      <c r="B1639" s="37" t="s">
        <v>17</v>
      </c>
      <c r="C1639" s="49" t="s">
        <v>18</v>
      </c>
      <c r="D1639" s="49" t="s">
        <v>19</v>
      </c>
      <c r="E1639" s="37" t="s">
        <v>20</v>
      </c>
      <c r="F1639" s="50">
        <v>234</v>
      </c>
      <c r="G1639" s="49" t="s">
        <v>298</v>
      </c>
      <c r="H1639" s="49" t="s">
        <v>336</v>
      </c>
      <c r="I1639" s="51">
        <v>2</v>
      </c>
      <c r="J1639" s="52">
        <v>16.006</v>
      </c>
      <c r="K1639" s="52">
        <v>9.0980000000000008</v>
      </c>
      <c r="L1639" s="52">
        <v>14.657</v>
      </c>
      <c r="M1639" s="52">
        <v>186.125</v>
      </c>
      <c r="N1639" s="52">
        <v>146.43199999999999</v>
      </c>
      <c r="O1639" s="53">
        <v>175.92877555506703</v>
      </c>
      <c r="P1639" s="53">
        <v>109.20379340929249</v>
      </c>
      <c r="Q1639" s="53">
        <v>127.10677993881119</v>
      </c>
      <c r="R1639" s="40" t="str">
        <f t="shared" si="25"/>
        <v>35.30.11.112_234</v>
      </c>
      <c r="S1639" s="37" t="str">
        <f>VLOOKUP(Таблица1[[#This Row],[ИД]],R$1:S$1136,2,FALSE)</f>
        <v>Изделия макаронные, кускус и аналогичные мучные изделия</v>
      </c>
      <c r="T1639" s="58" t="str">
        <f>VLOOKUP(Таблица1[[#This Row],[ОКЕИ]],'для единиц измирения'!$G$4:$H$1900,2,FALSE)</f>
        <v>тонн</v>
      </c>
      <c r="U1639" s="54" t="str">
        <f>LEFT(Таблица1[[#This Row],[ОКПД]],2)</f>
        <v>10</v>
      </c>
    </row>
    <row r="1640" spans="1:21" ht="30" hidden="1" x14ac:dyDescent="0.25">
      <c r="A1640" s="59">
        <v>45170</v>
      </c>
      <c r="B1640" s="40" t="s">
        <v>17</v>
      </c>
      <c r="C1640" s="44" t="s">
        <v>18</v>
      </c>
      <c r="D1640" s="44" t="s">
        <v>19</v>
      </c>
      <c r="E1640" s="40" t="s">
        <v>20</v>
      </c>
      <c r="F1640" s="45">
        <v>234</v>
      </c>
      <c r="G1640" s="44" t="s">
        <v>298</v>
      </c>
      <c r="H1640" s="44" t="s">
        <v>291</v>
      </c>
      <c r="I1640" s="55">
        <v>29</v>
      </c>
      <c r="J1640" s="46">
        <v>26.619</v>
      </c>
      <c r="K1640" s="46">
        <v>13.521000000000001</v>
      </c>
      <c r="L1640" s="46">
        <v>26.158999999999999</v>
      </c>
      <c r="M1640" s="46">
        <v>340.59800000000001</v>
      </c>
      <c r="N1640" s="46">
        <v>311.71800000000002</v>
      </c>
      <c r="O1640" s="47">
        <v>196.87153317062348</v>
      </c>
      <c r="P1640" s="47">
        <v>101.75847700600175</v>
      </c>
      <c r="Q1640" s="47">
        <v>109.264784195972</v>
      </c>
      <c r="R1640" s="40" t="str">
        <f t="shared" si="25"/>
        <v>35.30.11.120_234</v>
      </c>
      <c r="S1640" s="40" t="str">
        <f>VLOOKUP(Таблица1[[#This Row],[ИД]],R$1:S$1136,2,FALSE)</f>
        <v>Консервы рыбные в масле</v>
      </c>
      <c r="T1640" s="60" t="str">
        <f>VLOOKUP(Таблица1[[#This Row],[ОКЕИ]],'для единиц измирения'!$G$4:$H$1900,2,FALSE)</f>
        <v>тыс.усл. банок</v>
      </c>
      <c r="U1640" s="48" t="str">
        <f>LEFT(Таблица1[[#This Row],[ОКПД]],2)</f>
        <v>10</v>
      </c>
    </row>
    <row r="1641" spans="1:21" ht="30" hidden="1" x14ac:dyDescent="0.25">
      <c r="A1641" s="61">
        <v>45170</v>
      </c>
      <c r="B1641" s="37" t="s">
        <v>17</v>
      </c>
      <c r="C1641" s="49" t="s">
        <v>18</v>
      </c>
      <c r="D1641" s="49" t="s">
        <v>19</v>
      </c>
      <c r="E1641" s="37" t="s">
        <v>20</v>
      </c>
      <c r="F1641" s="50">
        <v>234</v>
      </c>
      <c r="G1641" s="49" t="s">
        <v>298</v>
      </c>
      <c r="H1641" s="49" t="s">
        <v>294</v>
      </c>
      <c r="I1641" s="51">
        <v>1</v>
      </c>
      <c r="J1641" s="52">
        <v>0.35199999999999998</v>
      </c>
      <c r="K1641" s="52">
        <v>0.192</v>
      </c>
      <c r="L1641" s="52">
        <v>0.49</v>
      </c>
      <c r="M1641" s="52">
        <v>4.3070000000000004</v>
      </c>
      <c r="N1641" s="52">
        <v>5.0789999999999997</v>
      </c>
      <c r="O1641" s="53">
        <v>183.33333333333334</v>
      </c>
      <c r="P1641" s="53">
        <v>71.836734693877546</v>
      </c>
      <c r="Q1641" s="53">
        <v>84.800157511321132</v>
      </c>
      <c r="R1641" s="40" t="str">
        <f t="shared" si="25"/>
        <v>35.30.11.130_234</v>
      </c>
      <c r="S1641" s="37" t="str">
        <f>VLOOKUP(Таблица1[[#This Row],[ИД]],R$1:S$1136,2,FALSE)</f>
        <v>Беспозвоночные водные мороженые, сушеные, соленые или в рассоле, копченые прочие</v>
      </c>
      <c r="T1641" s="58" t="str">
        <f>VLOOKUP(Таблица1[[#This Row],[ОКЕИ]],'для единиц измирения'!$G$4:$H$1900,2,FALSE)</f>
        <v>тонн</v>
      </c>
      <c r="U1641" s="54" t="str">
        <f>LEFT(Таблица1[[#This Row],[ОКПД]],2)</f>
        <v>10</v>
      </c>
    </row>
    <row r="1642" spans="1:21" ht="30" hidden="1" x14ac:dyDescent="0.25">
      <c r="A1642" s="59">
        <v>45200</v>
      </c>
      <c r="B1642" s="44" t="s">
        <v>17</v>
      </c>
      <c r="C1642" s="44" t="s">
        <v>18</v>
      </c>
      <c r="D1642" s="44" t="s">
        <v>19</v>
      </c>
      <c r="E1642" s="40" t="s">
        <v>20</v>
      </c>
      <c r="F1642" s="45">
        <v>114</v>
      </c>
      <c r="G1642" s="44" t="s">
        <v>298</v>
      </c>
      <c r="H1642" s="44" t="s">
        <v>358</v>
      </c>
      <c r="I1642" s="55">
        <v>1</v>
      </c>
      <c r="J1642" s="46">
        <v>0.5</v>
      </c>
      <c r="K1642" s="46">
        <v>7.6</v>
      </c>
      <c r="L1642" s="46">
        <v>3.25</v>
      </c>
      <c r="M1642" s="46">
        <v>35.360999999999997</v>
      </c>
      <c r="N1642" s="46">
        <v>0</v>
      </c>
      <c r="O1642" s="47">
        <v>6.5789473684210522</v>
      </c>
      <c r="P1642" s="47">
        <v>15.384615384615385</v>
      </c>
      <c r="Q1642" s="47">
        <v>70.897826609992777</v>
      </c>
      <c r="R1642" s="40" t="str">
        <f t="shared" si="25"/>
        <v>08.12.12.160_114</v>
      </c>
      <c r="S1642" s="40" t="str">
        <f>VLOOKUP(Таблица1[[#This Row],[ИД]],R$1:S$1136,2,FALSE)</f>
        <v>Мебель деревянная прочая, не включенная в другие группировки</v>
      </c>
      <c r="T1642" s="60" t="str">
        <f>VLOOKUP(Таблица1[[#This Row],[ОКЕИ]],'для единиц измирения'!$G$4:$H$1900,2,FALSE)</f>
        <v>штук</v>
      </c>
      <c r="U1642" s="48" t="str">
        <f>LEFT(Таблица1[[#This Row],[ОКПД]],2)</f>
        <v>31</v>
      </c>
    </row>
    <row r="1643" spans="1:21" ht="30" hidden="1" x14ac:dyDescent="0.25">
      <c r="A1643" s="61">
        <v>45200</v>
      </c>
      <c r="B1643" s="49" t="s">
        <v>17</v>
      </c>
      <c r="C1643" s="49" t="s">
        <v>18</v>
      </c>
      <c r="D1643" s="49" t="s">
        <v>19</v>
      </c>
      <c r="E1643" s="37" t="s">
        <v>20</v>
      </c>
      <c r="F1643" s="50">
        <v>114</v>
      </c>
      <c r="G1643" s="49" t="s">
        <v>298</v>
      </c>
      <c r="H1643" s="49" t="s">
        <v>248</v>
      </c>
      <c r="I1643" s="49">
        <v>1</v>
      </c>
      <c r="J1643" s="52">
        <v>6.7000000000000004E-2</v>
      </c>
      <c r="K1643" s="52">
        <v>0.92400000000000004</v>
      </c>
      <c r="L1643" s="52" t="s">
        <v>9680</v>
      </c>
      <c r="M1643" s="52">
        <v>0.99099999999999999</v>
      </c>
      <c r="N1643" s="52">
        <v>0</v>
      </c>
      <c r="O1643" s="53">
        <v>7.2510822510822512</v>
      </c>
      <c r="P1643" s="53" t="s">
        <v>9680</v>
      </c>
      <c r="Q1643" s="53">
        <v>372.55639097744358</v>
      </c>
      <c r="R1643" s="40" t="str">
        <f t="shared" si="25"/>
        <v>23.63.10_114</v>
      </c>
      <c r="S1643" s="37" t="str">
        <f>VLOOKUP(Таблица1[[#This Row],[ИД]],R$1:S$1136,2,FALSE)</f>
        <v>Столы письменные деревянные для офисов, административных помещений</v>
      </c>
      <c r="T1643" s="58" t="str">
        <f>VLOOKUP(Таблица1[[#This Row],[ОКЕИ]],'для единиц измирения'!$G$4:$H$1900,2,FALSE)</f>
        <v>штук</v>
      </c>
      <c r="U1643" s="54" t="str">
        <f>LEFT(Таблица1[[#This Row],[ОКПД]],2)</f>
        <v>31</v>
      </c>
    </row>
    <row r="1644" spans="1:21" ht="30" hidden="1" x14ac:dyDescent="0.25">
      <c r="A1644" s="59">
        <v>45200</v>
      </c>
      <c r="B1644" s="44" t="s">
        <v>17</v>
      </c>
      <c r="C1644" s="44" t="s">
        <v>18</v>
      </c>
      <c r="D1644" s="44" t="s">
        <v>19</v>
      </c>
      <c r="E1644" s="40" t="s">
        <v>20</v>
      </c>
      <c r="F1644" s="45">
        <v>114</v>
      </c>
      <c r="G1644" s="44" t="s">
        <v>298</v>
      </c>
      <c r="H1644" s="44" t="s">
        <v>361</v>
      </c>
      <c r="I1644" s="44">
        <v>2</v>
      </c>
      <c r="J1644" s="46">
        <v>1.2230000000000001</v>
      </c>
      <c r="K1644" s="46">
        <v>12.055</v>
      </c>
      <c r="L1644" s="46">
        <v>3.25</v>
      </c>
      <c r="M1644" s="46">
        <v>40.994</v>
      </c>
      <c r="N1644" s="46">
        <v>0</v>
      </c>
      <c r="O1644" s="47">
        <v>10.145167980091248</v>
      </c>
      <c r="P1644" s="47">
        <v>37.630769230769232</v>
      </c>
      <c r="Q1644" s="47">
        <v>82.19183575266662</v>
      </c>
      <c r="R1644" s="40" t="str">
        <f t="shared" si="25"/>
        <v>08.12.12_114</v>
      </c>
      <c r="S1644" s="40" t="str">
        <f>VLOOKUP(Таблица1[[#This Row],[ИД]],R$1:S$1136,2,FALSE)</f>
        <v xml:space="preserve">Продукты готовые из рыбы прочие, не включенные в другие группировки </v>
      </c>
      <c r="T1644" s="60" t="str">
        <f>VLOOKUP(Таблица1[[#This Row],[ОКЕИ]],'для единиц измирения'!$G$4:$H$1900,2,FALSE)</f>
        <v>тонн</v>
      </c>
      <c r="U1644" s="48" t="str">
        <f>LEFT(Таблица1[[#This Row],[ОКПД]],2)</f>
        <v>10</v>
      </c>
    </row>
    <row r="1645" spans="1:21" ht="30" hidden="1" x14ac:dyDescent="0.25">
      <c r="A1645" s="61">
        <v>45200</v>
      </c>
      <c r="B1645" s="49" t="s">
        <v>17</v>
      </c>
      <c r="C1645" s="49" t="s">
        <v>18</v>
      </c>
      <c r="D1645" s="49" t="s">
        <v>19</v>
      </c>
      <c r="E1645" s="37" t="s">
        <v>20</v>
      </c>
      <c r="F1645" s="50">
        <v>114</v>
      </c>
      <c r="G1645" s="49" t="s">
        <v>298</v>
      </c>
      <c r="H1645" s="49" t="s">
        <v>9677</v>
      </c>
      <c r="I1645" s="51">
        <v>1</v>
      </c>
      <c r="J1645" s="52">
        <v>0.72299999999999998</v>
      </c>
      <c r="K1645" s="52">
        <v>4.4550000000000001</v>
      </c>
      <c r="L1645" s="52" t="s">
        <v>9680</v>
      </c>
      <c r="M1645" s="52">
        <v>5.633</v>
      </c>
      <c r="N1645" s="52">
        <v>0</v>
      </c>
      <c r="O1645" s="53">
        <v>16.228956228956228</v>
      </c>
      <c r="P1645" s="53" t="s">
        <v>9680</v>
      </c>
      <c r="Q1645" s="53">
        <v>0</v>
      </c>
      <c r="R1645" s="40" t="str">
        <f t="shared" si="25"/>
        <v>08.12.12.140_114</v>
      </c>
      <c r="S1645" s="37" t="s">
        <v>858</v>
      </c>
      <c r="T1645" s="58" t="str">
        <f>VLOOKUP(Таблица1[[#This Row],[ОКЕИ]],'для единиц измирения'!$G$4:$H$1900,2,FALSE)</f>
        <v>тонн</v>
      </c>
      <c r="U1645" s="54" t="str">
        <f>LEFT(Таблица1[[#This Row],[ОКПД]],2)</f>
        <v>10</v>
      </c>
    </row>
    <row r="1646" spans="1:21" ht="30" hidden="1" x14ac:dyDescent="0.25">
      <c r="A1646" s="59">
        <v>45200</v>
      </c>
      <c r="B1646" s="44" t="s">
        <v>17</v>
      </c>
      <c r="C1646" s="44" t="s">
        <v>18</v>
      </c>
      <c r="D1646" s="44" t="s">
        <v>19</v>
      </c>
      <c r="E1646" s="40" t="s">
        <v>20</v>
      </c>
      <c r="F1646" s="45">
        <v>882</v>
      </c>
      <c r="G1646" s="44" t="s">
        <v>298</v>
      </c>
      <c r="H1646" s="44" t="s">
        <v>318</v>
      </c>
      <c r="I1646" s="55">
        <v>1</v>
      </c>
      <c r="J1646" s="46">
        <v>0.39</v>
      </c>
      <c r="K1646" s="46">
        <v>1.48</v>
      </c>
      <c r="L1646" s="46">
        <v>0.52</v>
      </c>
      <c r="M1646" s="46">
        <v>6.92</v>
      </c>
      <c r="N1646" s="46">
        <v>0</v>
      </c>
      <c r="O1646" s="47">
        <v>26.351351351351351</v>
      </c>
      <c r="P1646" s="47">
        <v>75</v>
      </c>
      <c r="Q1646" s="47">
        <v>57.522859517871986</v>
      </c>
      <c r="R1646" s="40" t="str">
        <f t="shared" si="25"/>
        <v>10.13.15.120_882</v>
      </c>
      <c r="S1646" s="40" t="str">
        <f>VLOOKUP(Таблица1[[#This Row],[ИД]],R$1:S$1136,2,FALSE)</f>
        <v>Мебель деревянная для столовой и гостиной</v>
      </c>
      <c r="T1646" s="60" t="str">
        <f>VLOOKUP(Таблица1[[#This Row],[ОКЕИ]],'для единиц измирения'!$G$4:$H$1900,2,FALSE)</f>
        <v>тыс.руб</v>
      </c>
      <c r="U1646" s="48" t="str">
        <f>LEFT(Таблица1[[#This Row],[ОКПД]],2)</f>
        <v>31</v>
      </c>
    </row>
    <row r="1647" spans="1:21" ht="30" hidden="1" x14ac:dyDescent="0.25">
      <c r="A1647" s="61">
        <v>45200</v>
      </c>
      <c r="B1647" s="49" t="s">
        <v>17</v>
      </c>
      <c r="C1647" s="49" t="s">
        <v>18</v>
      </c>
      <c r="D1647" s="49" t="s">
        <v>19</v>
      </c>
      <c r="E1647" s="37" t="s">
        <v>20</v>
      </c>
      <c r="F1647" s="50">
        <v>384</v>
      </c>
      <c r="G1647" s="49" t="s">
        <v>298</v>
      </c>
      <c r="H1647" s="49" t="s">
        <v>252</v>
      </c>
      <c r="I1647" s="51">
        <v>1</v>
      </c>
      <c r="J1647" s="52">
        <v>62</v>
      </c>
      <c r="K1647" s="52">
        <v>197</v>
      </c>
      <c r="L1647" s="52">
        <v>62</v>
      </c>
      <c r="M1647" s="52">
        <v>1669</v>
      </c>
      <c r="N1647" s="52">
        <v>0</v>
      </c>
      <c r="O1647" s="53">
        <v>31.472081218274113</v>
      </c>
      <c r="P1647" s="53">
        <v>100</v>
      </c>
      <c r="Q1647" s="53">
        <v>100</v>
      </c>
      <c r="R1647" s="40" t="str">
        <f t="shared" si="25"/>
        <v>31.0_384</v>
      </c>
      <c r="S1647" s="37" t="str">
        <f>VLOOKUP(Таблица1[[#This Row],[ИД]],R$1:S$1136,2,FALSE)</f>
        <v>Азот</v>
      </c>
      <c r="T1647" s="58" t="str">
        <f>VLOOKUP(Таблица1[[#This Row],[ОКЕИ]],'для единиц измирения'!$G$4:$H$1900,2,FALSE)</f>
        <v>тыс.м3</v>
      </c>
      <c r="U1647" s="54" t="str">
        <f>LEFT(Таблица1[[#This Row],[ОКПД]],2)</f>
        <v>20</v>
      </c>
    </row>
    <row r="1648" spans="1:21" ht="30" hidden="1" x14ac:dyDescent="0.25">
      <c r="A1648" s="59">
        <v>45200</v>
      </c>
      <c r="B1648" s="44" t="s">
        <v>17</v>
      </c>
      <c r="C1648" s="44" t="s">
        <v>18</v>
      </c>
      <c r="D1648" s="44" t="s">
        <v>19</v>
      </c>
      <c r="E1648" s="40" t="s">
        <v>20</v>
      </c>
      <c r="F1648" s="45">
        <v>119</v>
      </c>
      <c r="G1648" s="44" t="s">
        <v>298</v>
      </c>
      <c r="H1648" s="44" t="s">
        <v>227</v>
      </c>
      <c r="I1648" s="55">
        <v>1</v>
      </c>
      <c r="J1648" s="46">
        <v>0.28999999999999998</v>
      </c>
      <c r="K1648" s="46">
        <v>0.66</v>
      </c>
      <c r="L1648" s="46">
        <v>0.57999999999999996</v>
      </c>
      <c r="M1648" s="46">
        <v>9.26</v>
      </c>
      <c r="N1648" s="46">
        <v>0</v>
      </c>
      <c r="O1648" s="47">
        <v>43.939393939393938</v>
      </c>
      <c r="P1648" s="47">
        <v>50</v>
      </c>
      <c r="Q1648" s="47">
        <v>116.04010025062657</v>
      </c>
      <c r="R1648" s="40" t="str">
        <f t="shared" si="25"/>
        <v>11.07.19.190_119</v>
      </c>
      <c r="S1648" s="40" t="str">
        <f>VLOOKUP(Таблица1[[#This Row],[ИД]],R$1:S$1136,2,FALSE)</f>
        <v>Филе морской рыбы мороженое</v>
      </c>
      <c r="T1648" s="60" t="str">
        <f>VLOOKUP(Таблица1[[#This Row],[ОКЕИ]],'для единиц измирения'!$G$4:$H$1900,2,FALSE)</f>
        <v>тонн</v>
      </c>
      <c r="U1648" s="48" t="str">
        <f>LEFT(Таблица1[[#This Row],[ОКПД]],2)</f>
        <v>10</v>
      </c>
    </row>
    <row r="1649" spans="1:21" ht="30" hidden="1" x14ac:dyDescent="0.25">
      <c r="A1649" s="61">
        <v>45200</v>
      </c>
      <c r="B1649" s="49" t="s">
        <v>17</v>
      </c>
      <c r="C1649" s="49" t="s">
        <v>18</v>
      </c>
      <c r="D1649" s="49" t="s">
        <v>19</v>
      </c>
      <c r="E1649" s="37" t="s">
        <v>20</v>
      </c>
      <c r="F1649" s="50">
        <v>384</v>
      </c>
      <c r="G1649" s="49" t="s">
        <v>298</v>
      </c>
      <c r="H1649" s="49" t="s">
        <v>238</v>
      </c>
      <c r="I1649" s="49">
        <v>6</v>
      </c>
      <c r="J1649" s="52">
        <v>103.8</v>
      </c>
      <c r="K1649" s="52">
        <v>233.7</v>
      </c>
      <c r="L1649" s="52">
        <v>174.4</v>
      </c>
      <c r="M1649" s="52">
        <v>1912</v>
      </c>
      <c r="N1649" s="52">
        <v>0</v>
      </c>
      <c r="O1649" s="53">
        <v>44.415917843388961</v>
      </c>
      <c r="P1649" s="53">
        <v>59.518348623853214</v>
      </c>
      <c r="Q1649" s="53">
        <v>93.835885355319988</v>
      </c>
      <c r="R1649" s="40" t="str">
        <f t="shared" si="25"/>
        <v>18.11.10_384</v>
      </c>
      <c r="S1649" s="37" t="str">
        <f>VLOOKUP(Таблица1[[#This Row],[ИД]],R$1:S$1136,2,FALSE)</f>
        <v>Икра</v>
      </c>
      <c r="T1649" s="58" t="str">
        <f>VLOOKUP(Таблица1[[#This Row],[ОКЕИ]],'для единиц измирения'!$G$4:$H$1900,2,FALSE)</f>
        <v>тонн</v>
      </c>
      <c r="U1649" s="54" t="str">
        <f>LEFT(Таблица1[[#This Row],[ОКПД]],2)</f>
        <v>10</v>
      </c>
    </row>
    <row r="1650" spans="1:21" ht="30" hidden="1" x14ac:dyDescent="0.25">
      <c r="A1650" s="59">
        <v>45200</v>
      </c>
      <c r="B1650" s="44" t="s">
        <v>17</v>
      </c>
      <c r="C1650" s="44" t="s">
        <v>18</v>
      </c>
      <c r="D1650" s="44" t="s">
        <v>19</v>
      </c>
      <c r="E1650" s="40" t="s">
        <v>20</v>
      </c>
      <c r="F1650" s="45">
        <v>384</v>
      </c>
      <c r="G1650" s="44" t="s">
        <v>298</v>
      </c>
      <c r="H1650" s="44" t="s">
        <v>235</v>
      </c>
      <c r="I1650" s="44">
        <v>6</v>
      </c>
      <c r="J1650" s="46">
        <v>103.8</v>
      </c>
      <c r="K1650" s="46">
        <v>233.7</v>
      </c>
      <c r="L1650" s="46">
        <v>174.4</v>
      </c>
      <c r="M1650" s="46">
        <v>2102.1999999999998</v>
      </c>
      <c r="N1650" s="46">
        <v>0</v>
      </c>
      <c r="O1650" s="47">
        <v>44.415917843388961</v>
      </c>
      <c r="P1650" s="47">
        <v>59.518348623853214</v>
      </c>
      <c r="Q1650" s="47">
        <v>103.17039654495485</v>
      </c>
      <c r="R1650" s="40" t="str">
        <f t="shared" si="25"/>
        <v>18.1_384</v>
      </c>
      <c r="S1650" s="40" t="str">
        <f>VLOOKUP(Таблица1[[#This Row],[ИД]],R$1:S$1136,2,FALSE)</f>
        <v>Диваны, софы, кушетки с деревянным каркасом, трансформируемые в кровати, прочие</v>
      </c>
      <c r="T1650" s="60" t="str">
        <f>VLOOKUP(Таблица1[[#This Row],[ОКЕИ]],'для единиц измирения'!$G$4:$H$1900,2,FALSE)</f>
        <v>штук</v>
      </c>
      <c r="U1650" s="48" t="str">
        <f>LEFT(Таблица1[[#This Row],[ОКПД]],2)</f>
        <v>31</v>
      </c>
    </row>
    <row r="1651" spans="1:21" ht="30" hidden="1" x14ac:dyDescent="0.25">
      <c r="A1651" s="61">
        <v>45200</v>
      </c>
      <c r="B1651" s="49" t="s">
        <v>17</v>
      </c>
      <c r="C1651" s="49" t="s">
        <v>18</v>
      </c>
      <c r="D1651" s="49" t="s">
        <v>19</v>
      </c>
      <c r="E1651" s="37" t="s">
        <v>20</v>
      </c>
      <c r="F1651" s="50">
        <v>168</v>
      </c>
      <c r="G1651" s="49" t="s">
        <v>298</v>
      </c>
      <c r="H1651" s="49" t="s">
        <v>311</v>
      </c>
      <c r="I1651" s="49">
        <v>1</v>
      </c>
      <c r="J1651" s="52">
        <v>0.14000000000000001</v>
      </c>
      <c r="K1651" s="52">
        <v>0.28999999999999998</v>
      </c>
      <c r="L1651" s="52">
        <v>0.08</v>
      </c>
      <c r="M1651" s="52">
        <v>1.49</v>
      </c>
      <c r="N1651" s="52">
        <v>0</v>
      </c>
      <c r="O1651" s="53">
        <v>48.275862068965516</v>
      </c>
      <c r="P1651" s="53">
        <v>175</v>
      </c>
      <c r="Q1651" s="53">
        <v>186.25</v>
      </c>
      <c r="R1651" s="40" t="str">
        <f t="shared" si="25"/>
        <v>10.13.13_168</v>
      </c>
      <c r="S1651" s="37" t="str">
        <f>VLOOKUP(Таблица1[[#This Row],[ИД]],R$1:S$1136,2,FALSE)</f>
        <v>Консервы мясные (мясосодержащие), включая консервы для детского питания</v>
      </c>
      <c r="T1651" s="58" t="str">
        <f>VLOOKUP(Таблица1[[#This Row],[ОКЕИ]],'для единиц измирения'!$G$4:$H$1900,2,FALSE)</f>
        <v>тыс.усл. банок</v>
      </c>
      <c r="U1651" s="54" t="str">
        <f>LEFT(Таблица1[[#This Row],[ОКПД]],2)</f>
        <v>10</v>
      </c>
    </row>
    <row r="1652" spans="1:21" ht="30" hidden="1" x14ac:dyDescent="0.25">
      <c r="A1652" s="59">
        <v>45200</v>
      </c>
      <c r="B1652" s="44" t="s">
        <v>17</v>
      </c>
      <c r="C1652" s="44" t="s">
        <v>18</v>
      </c>
      <c r="D1652" s="44" t="s">
        <v>19</v>
      </c>
      <c r="E1652" s="40" t="s">
        <v>20</v>
      </c>
      <c r="F1652" s="45">
        <v>119</v>
      </c>
      <c r="G1652" s="44" t="s">
        <v>298</v>
      </c>
      <c r="H1652" s="44" t="s">
        <v>221</v>
      </c>
      <c r="I1652" s="44">
        <v>2</v>
      </c>
      <c r="J1652" s="46">
        <v>0.35</v>
      </c>
      <c r="K1652" s="46">
        <v>0.72</v>
      </c>
      <c r="L1652" s="46">
        <v>0.65</v>
      </c>
      <c r="M1652" s="46">
        <v>10.7</v>
      </c>
      <c r="N1652" s="46">
        <v>0</v>
      </c>
      <c r="O1652" s="47">
        <v>48.611111111111114</v>
      </c>
      <c r="P1652" s="47">
        <v>53.846153846153847</v>
      </c>
      <c r="Q1652" s="47">
        <v>110.42311661506707</v>
      </c>
      <c r="R1652" s="40" t="str">
        <f t="shared" si="25"/>
        <v>11.07.19_119</v>
      </c>
      <c r="S1652" s="40" t="str">
        <f>VLOOKUP(Таблица1[[#This Row],[ИД]],R$1:S$1136,2,FALSE)</f>
        <v>Энергия тепловая, отпущенная атомными электростанциями (АЭС)</v>
      </c>
      <c r="T1652" s="60" t="str">
        <f>VLOOKUP(Таблица1[[#This Row],[ОКЕИ]],'для единиц измирения'!$G$4:$H$1900,2,FALSE)</f>
        <v>тыс. Гкал</v>
      </c>
      <c r="U1652" s="48" t="str">
        <f>LEFT(Таблица1[[#This Row],[ОКПД]],2)</f>
        <v>35</v>
      </c>
    </row>
    <row r="1653" spans="1:21" ht="30" hidden="1" x14ac:dyDescent="0.25">
      <c r="A1653" s="61">
        <v>45200</v>
      </c>
      <c r="B1653" s="49" t="s">
        <v>17</v>
      </c>
      <c r="C1653" s="49" t="s">
        <v>18</v>
      </c>
      <c r="D1653" s="49" t="s">
        <v>19</v>
      </c>
      <c r="E1653" s="37" t="s">
        <v>20</v>
      </c>
      <c r="F1653" s="50">
        <v>168</v>
      </c>
      <c r="G1653" s="49" t="s">
        <v>298</v>
      </c>
      <c r="H1653" s="49" t="s">
        <v>165</v>
      </c>
      <c r="I1653" s="51">
        <v>3</v>
      </c>
      <c r="J1653" s="52">
        <v>3.41</v>
      </c>
      <c r="K1653" s="52">
        <v>5.4</v>
      </c>
      <c r="L1653" s="52">
        <v>7.32</v>
      </c>
      <c r="M1653" s="52">
        <v>65.61</v>
      </c>
      <c r="N1653" s="52">
        <v>0</v>
      </c>
      <c r="O1653" s="53">
        <v>63.148148148148145</v>
      </c>
      <c r="P1653" s="53">
        <v>46.584699453551913</v>
      </c>
      <c r="Q1653" s="53">
        <v>79.258274945639045</v>
      </c>
      <c r="R1653" s="40" t="str">
        <f t="shared" si="25"/>
        <v>10.51.56.120_168</v>
      </c>
      <c r="S1653" s="37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653" s="58" t="str">
        <f>VLOOKUP(Таблица1[[#This Row],[ОКЕИ]],'для единиц измирения'!$G$4:$H$1900,2,FALSE)</f>
        <v>тонн</v>
      </c>
      <c r="U1653" s="54" t="str">
        <f>LEFT(Таблица1[[#This Row],[ОКПД]],2)</f>
        <v>10</v>
      </c>
    </row>
    <row r="1654" spans="1:21" ht="30" hidden="1" x14ac:dyDescent="0.25">
      <c r="A1654" s="59">
        <v>45200</v>
      </c>
      <c r="B1654" s="44" t="s">
        <v>17</v>
      </c>
      <c r="C1654" s="44" t="s">
        <v>18</v>
      </c>
      <c r="D1654" s="44" t="s">
        <v>19</v>
      </c>
      <c r="E1654" s="40" t="s">
        <v>20</v>
      </c>
      <c r="F1654" s="45">
        <v>168</v>
      </c>
      <c r="G1654" s="44" t="s">
        <v>298</v>
      </c>
      <c r="H1654" s="44" t="s">
        <v>146</v>
      </c>
      <c r="I1654" s="55">
        <v>3</v>
      </c>
      <c r="J1654" s="46">
        <v>1.21</v>
      </c>
      <c r="K1654" s="46">
        <v>1.87</v>
      </c>
      <c r="L1654" s="46">
        <v>2.0099999999999998</v>
      </c>
      <c r="M1654" s="46">
        <v>21.85</v>
      </c>
      <c r="N1654" s="46">
        <v>0</v>
      </c>
      <c r="O1654" s="47">
        <v>64.705882352941174</v>
      </c>
      <c r="P1654" s="47">
        <v>60.199004975124382</v>
      </c>
      <c r="Q1654" s="47">
        <v>92.38900634249471</v>
      </c>
      <c r="R1654" s="40" t="str">
        <f t="shared" si="25"/>
        <v>10.51.52.130_168</v>
      </c>
      <c r="S1654" s="40" t="str">
        <f>VLOOKUP(Таблица1[[#This Row],[ИД]],R$1:S$1136,2,FALSE)</f>
        <v>Мебель деревянная для спальни</v>
      </c>
      <c r="T1654" s="60" t="str">
        <f>VLOOKUP(Таблица1[[#This Row],[ОКЕИ]],'для единиц измирения'!$G$4:$H$1900,2,FALSE)</f>
        <v>штук</v>
      </c>
      <c r="U1654" s="48" t="str">
        <f>LEFT(Таблица1[[#This Row],[ОКПД]],2)</f>
        <v>31</v>
      </c>
    </row>
    <row r="1655" spans="1:21" ht="30" hidden="1" x14ac:dyDescent="0.25">
      <c r="A1655" s="61">
        <v>45200</v>
      </c>
      <c r="B1655" s="49" t="s">
        <v>17</v>
      </c>
      <c r="C1655" s="49" t="s">
        <v>18</v>
      </c>
      <c r="D1655" s="49" t="s">
        <v>19</v>
      </c>
      <c r="E1655" s="37" t="s">
        <v>20</v>
      </c>
      <c r="F1655" s="50">
        <v>168</v>
      </c>
      <c r="G1655" s="49" t="s">
        <v>298</v>
      </c>
      <c r="H1655" s="49" t="s">
        <v>89</v>
      </c>
      <c r="I1655" s="51">
        <v>2</v>
      </c>
      <c r="J1655" s="52">
        <v>0.33300000000000002</v>
      </c>
      <c r="K1655" s="52">
        <v>0.501</v>
      </c>
      <c r="L1655" s="52">
        <v>0.71299999999999997</v>
      </c>
      <c r="M1655" s="52">
        <v>6.5940000000000003</v>
      </c>
      <c r="N1655" s="52">
        <v>0</v>
      </c>
      <c r="O1655" s="53">
        <v>66.467065868263475</v>
      </c>
      <c r="P1655" s="53">
        <v>46.704067321178123</v>
      </c>
      <c r="Q1655" s="53">
        <v>49.537976109984221</v>
      </c>
      <c r="R1655" s="40" t="str">
        <f t="shared" si="25"/>
        <v>10.20.23.110_168</v>
      </c>
      <c r="S1655" s="37" t="str">
        <f>VLOOKUP(Таблица1[[#This Row],[ИД]],R$1:S$1136,2,FALSE)</f>
        <v>Простокваша, в том числе мечниковская</v>
      </c>
      <c r="T1655" s="58" t="str">
        <f>VLOOKUP(Таблица1[[#This Row],[ОКЕИ]],'для единиц измирения'!$G$4:$H$1900,2,FALSE)</f>
        <v>тонн</v>
      </c>
      <c r="U1655" s="54" t="str">
        <f>LEFT(Таблица1[[#This Row],[ОКПД]],2)</f>
        <v>10</v>
      </c>
    </row>
    <row r="1656" spans="1:21" ht="30" hidden="1" x14ac:dyDescent="0.25">
      <c r="A1656" s="59">
        <v>45200</v>
      </c>
      <c r="B1656" s="44" t="s">
        <v>17</v>
      </c>
      <c r="C1656" s="44" t="s">
        <v>18</v>
      </c>
      <c r="D1656" s="44" t="s">
        <v>19</v>
      </c>
      <c r="E1656" s="40" t="s">
        <v>20</v>
      </c>
      <c r="F1656" s="45">
        <v>168</v>
      </c>
      <c r="G1656" s="44" t="s">
        <v>298</v>
      </c>
      <c r="H1656" s="44" t="s">
        <v>372</v>
      </c>
      <c r="I1656" s="44">
        <v>1</v>
      </c>
      <c r="J1656" s="46">
        <v>0.12</v>
      </c>
      <c r="K1656" s="46">
        <v>0.18</v>
      </c>
      <c r="L1656" s="46">
        <v>0.12</v>
      </c>
      <c r="M1656" s="46">
        <v>0.33</v>
      </c>
      <c r="N1656" s="46">
        <v>0</v>
      </c>
      <c r="O1656" s="47">
        <v>66.666666666666671</v>
      </c>
      <c r="P1656" s="47">
        <v>100</v>
      </c>
      <c r="Q1656" s="47">
        <v>100</v>
      </c>
      <c r="R1656" s="40" t="str">
        <f t="shared" si="25"/>
        <v>10.39.21_168</v>
      </c>
      <c r="S1656" s="40" t="str">
        <f>VLOOKUP(Таблица1[[#This Row],[ИД]],R$1:S$1136,2,FALSE)</f>
        <v>Полуфабрикаты мясные, мясосодержащие, охлажденные, замороженные</v>
      </c>
      <c r="T1656" s="60" t="str">
        <f>VLOOKUP(Таблица1[[#This Row],[ОКЕИ]],'для единиц измирения'!$G$4:$H$1900,2,FALSE)</f>
        <v>тонн</v>
      </c>
      <c r="U1656" s="48" t="str">
        <f>LEFT(Таблица1[[#This Row],[ОКПД]],2)</f>
        <v>10</v>
      </c>
    </row>
    <row r="1657" spans="1:21" ht="30" hidden="1" x14ac:dyDescent="0.25">
      <c r="A1657" s="61">
        <v>45200</v>
      </c>
      <c r="B1657" s="49" t="s">
        <v>17</v>
      </c>
      <c r="C1657" s="49" t="s">
        <v>18</v>
      </c>
      <c r="D1657" s="49" t="s">
        <v>19</v>
      </c>
      <c r="E1657" s="37" t="s">
        <v>20</v>
      </c>
      <c r="F1657" s="50">
        <v>168</v>
      </c>
      <c r="G1657" s="49" t="s">
        <v>298</v>
      </c>
      <c r="H1657" s="49" t="s">
        <v>359</v>
      </c>
      <c r="I1657" s="49">
        <v>1</v>
      </c>
      <c r="J1657" s="52">
        <v>0.12</v>
      </c>
      <c r="K1657" s="52">
        <v>0.18</v>
      </c>
      <c r="L1657" s="52">
        <v>0.12</v>
      </c>
      <c r="M1657" s="52">
        <v>0.33</v>
      </c>
      <c r="N1657" s="52">
        <v>0</v>
      </c>
      <c r="O1657" s="53">
        <v>66.666666666666671</v>
      </c>
      <c r="P1657" s="53">
        <v>100</v>
      </c>
      <c r="Q1657" s="53">
        <v>100</v>
      </c>
      <c r="R1657" s="40" t="str">
        <f t="shared" si="25"/>
        <v>10.39.21.120_168</v>
      </c>
      <c r="S1657" s="37" t="str">
        <f>VLOOKUP(Таблица1[[#This Row],[ИД]],R$1:S$1136,2,FALSE)</f>
        <v>Изделия колбасные вареные, в том числе фаршированные</v>
      </c>
      <c r="T1657" s="58" t="str">
        <f>VLOOKUP(Таблица1[[#This Row],[ОКЕИ]],'для единиц измирения'!$G$4:$H$1900,2,FALSE)</f>
        <v>тонн</v>
      </c>
      <c r="U1657" s="54" t="str">
        <f>LEFT(Таблица1[[#This Row],[ОКПД]],2)</f>
        <v>10</v>
      </c>
    </row>
    <row r="1658" spans="1:21" ht="30" hidden="1" x14ac:dyDescent="0.25">
      <c r="A1658" s="59">
        <v>45200</v>
      </c>
      <c r="B1658" s="44" t="s">
        <v>17</v>
      </c>
      <c r="C1658" s="44" t="s">
        <v>18</v>
      </c>
      <c r="D1658" s="44" t="s">
        <v>19</v>
      </c>
      <c r="E1658" s="40" t="s">
        <v>20</v>
      </c>
      <c r="F1658" s="45">
        <v>168</v>
      </c>
      <c r="G1658" s="44" t="s">
        <v>298</v>
      </c>
      <c r="H1658" s="44" t="s">
        <v>53</v>
      </c>
      <c r="I1658" s="44">
        <v>2</v>
      </c>
      <c r="J1658" s="46">
        <v>0.21</v>
      </c>
      <c r="K1658" s="46">
        <v>0.31</v>
      </c>
      <c r="L1658" s="46">
        <v>6.0999999999999999E-2</v>
      </c>
      <c r="M1658" s="46">
        <v>2.1</v>
      </c>
      <c r="N1658" s="46">
        <v>0</v>
      </c>
      <c r="O1658" s="47">
        <v>67.741935483870961</v>
      </c>
      <c r="P1658" s="47">
        <v>344.26229508196724</v>
      </c>
      <c r="Q1658" s="47">
        <v>157.30337078651687</v>
      </c>
      <c r="R1658" s="40" t="str">
        <f t="shared" si="25"/>
        <v>10.13.14.620_168</v>
      </c>
      <c r="S1658" s="40" t="str">
        <f>VLOOKUP(Таблица1[[#This Row],[ИД]],R$1:S$1136,2,FALSE)</f>
        <v>Рыба и филе рыбное холодного копчения</v>
      </c>
      <c r="T1658" s="60" t="str">
        <f>VLOOKUP(Таблица1[[#This Row],[ОКЕИ]],'для единиц измирения'!$G$4:$H$1900,2,FALSE)</f>
        <v>тонн</v>
      </c>
      <c r="U1658" s="48" t="str">
        <f>LEFT(Таблица1[[#This Row],[ОКПД]],2)</f>
        <v>10</v>
      </c>
    </row>
    <row r="1659" spans="1:21" ht="30" hidden="1" x14ac:dyDescent="0.25">
      <c r="A1659" s="61">
        <v>45200</v>
      </c>
      <c r="B1659" s="49" t="s">
        <v>17</v>
      </c>
      <c r="C1659" s="49" t="s">
        <v>18</v>
      </c>
      <c r="D1659" s="49" t="s">
        <v>19</v>
      </c>
      <c r="E1659" s="37" t="s">
        <v>20</v>
      </c>
      <c r="F1659" s="50">
        <v>128</v>
      </c>
      <c r="G1659" s="49" t="s">
        <v>298</v>
      </c>
      <c r="H1659" s="49" t="s">
        <v>219</v>
      </c>
      <c r="I1659" s="49">
        <v>3</v>
      </c>
      <c r="J1659" s="52">
        <v>29.62</v>
      </c>
      <c r="K1659" s="52">
        <v>41.77</v>
      </c>
      <c r="L1659" s="52">
        <v>37.630000000000003</v>
      </c>
      <c r="M1659" s="52">
        <v>395.49</v>
      </c>
      <c r="N1659" s="52">
        <v>0</v>
      </c>
      <c r="O1659" s="53">
        <v>70.912137898012929</v>
      </c>
      <c r="P1659" s="53">
        <v>78.713792187084778</v>
      </c>
      <c r="Q1659" s="53">
        <v>96.294222200579483</v>
      </c>
      <c r="R1659" s="40" t="str">
        <f t="shared" si="25"/>
        <v>11.07.11.120_128</v>
      </c>
      <c r="S1659" s="37" t="str">
        <f>VLOOKUP(Таблица1[[#This Row],[ИД]],R$1:S$1136,2,FALSE)</f>
        <v>Энергия тепловая, отпущенная электрокотлами</v>
      </c>
      <c r="T1659" s="58" t="str">
        <f>VLOOKUP(Таблица1[[#This Row],[ОКЕИ]],'для единиц измирения'!$G$4:$H$1900,2,FALSE)</f>
        <v>тыс. Гкал</v>
      </c>
      <c r="U1659" s="54" t="str">
        <f>LEFT(Таблица1[[#This Row],[ОКПД]],2)</f>
        <v>35</v>
      </c>
    </row>
    <row r="1660" spans="1:21" ht="30" hidden="1" x14ac:dyDescent="0.25">
      <c r="A1660" s="59">
        <v>45200</v>
      </c>
      <c r="B1660" s="44" t="s">
        <v>17</v>
      </c>
      <c r="C1660" s="44" t="s">
        <v>18</v>
      </c>
      <c r="D1660" s="44" t="s">
        <v>19</v>
      </c>
      <c r="E1660" s="40" t="s">
        <v>20</v>
      </c>
      <c r="F1660" s="45">
        <v>796</v>
      </c>
      <c r="G1660" s="44" t="s">
        <v>298</v>
      </c>
      <c r="H1660" s="44" t="s">
        <v>257</v>
      </c>
      <c r="I1660" s="55">
        <v>1</v>
      </c>
      <c r="J1660" s="46">
        <v>5</v>
      </c>
      <c r="K1660" s="46">
        <v>7</v>
      </c>
      <c r="L1660" s="46">
        <v>5</v>
      </c>
      <c r="M1660" s="46">
        <v>35</v>
      </c>
      <c r="N1660" s="46">
        <v>0</v>
      </c>
      <c r="O1660" s="47">
        <v>71.428571428571431</v>
      </c>
      <c r="P1660" s="47">
        <v>100</v>
      </c>
      <c r="Q1660" s="47">
        <v>100</v>
      </c>
      <c r="R1660" s="40" t="str">
        <f t="shared" si="25"/>
        <v>31.09.12.120_796</v>
      </c>
      <c r="S1660" s="40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660" s="60" t="str">
        <f>VLOOKUP(Таблица1[[#This Row],[ОКЕИ]],'для единиц измирения'!$G$4:$H$1900,2,FALSE)</f>
        <v>тыс.полу-литров</v>
      </c>
      <c r="U1660" s="48" t="str">
        <f>LEFT(Таблица1[[#This Row],[ОКПД]],2)</f>
        <v>11</v>
      </c>
    </row>
    <row r="1661" spans="1:21" ht="30" hidden="1" x14ac:dyDescent="0.25">
      <c r="A1661" s="61">
        <v>45200</v>
      </c>
      <c r="B1661" s="49" t="s">
        <v>17</v>
      </c>
      <c r="C1661" s="49" t="s">
        <v>18</v>
      </c>
      <c r="D1661" s="49" t="s">
        <v>19</v>
      </c>
      <c r="E1661" s="37" t="s">
        <v>20</v>
      </c>
      <c r="F1661" s="50">
        <v>247</v>
      </c>
      <c r="G1661" s="49" t="s">
        <v>298</v>
      </c>
      <c r="H1661" s="49" t="s">
        <v>275</v>
      </c>
      <c r="I1661" s="51">
        <v>2</v>
      </c>
      <c r="J1661" s="52">
        <v>0.55200000000000005</v>
      </c>
      <c r="K1661" s="52">
        <v>0.73199999999999998</v>
      </c>
      <c r="L1661" s="52">
        <v>0.315</v>
      </c>
      <c r="M1661" s="52">
        <v>3.2410000000000001</v>
      </c>
      <c r="N1661" s="52">
        <v>0</v>
      </c>
      <c r="O1661" s="53">
        <v>75.409836065573771</v>
      </c>
      <c r="P1661" s="53">
        <v>175.23809523809524</v>
      </c>
      <c r="Q1661" s="53">
        <v>113.08443824145149</v>
      </c>
      <c r="R1661" s="40" t="str">
        <f t="shared" si="25"/>
        <v>35.11.10.140_247</v>
      </c>
      <c r="S1661" s="37" t="str">
        <f>VLOOKUP(Таблица1[[#This Row],[ИД]],R$1:S$1136,2,FALSE)</f>
        <v>Продукция из рыбы свежая, охлажденная или мороженая</v>
      </c>
      <c r="T1661" s="58" t="str">
        <f>VLOOKUP(Таблица1[[#This Row],[ОКЕИ]],'для единиц измирения'!$G$4:$H$1900,2,FALSE)</f>
        <v>тонн</v>
      </c>
      <c r="U1661" s="54" t="str">
        <f>LEFT(Таблица1[[#This Row],[ОКПД]],2)</f>
        <v>10</v>
      </c>
    </row>
    <row r="1662" spans="1:21" ht="30" hidden="1" x14ac:dyDescent="0.25">
      <c r="A1662" s="59">
        <v>45200</v>
      </c>
      <c r="B1662" s="44" t="s">
        <v>17</v>
      </c>
      <c r="C1662" s="44" t="s">
        <v>18</v>
      </c>
      <c r="D1662" s="44" t="s">
        <v>19</v>
      </c>
      <c r="E1662" s="40" t="s">
        <v>20</v>
      </c>
      <c r="F1662" s="45">
        <v>247</v>
      </c>
      <c r="G1662" s="44" t="s">
        <v>298</v>
      </c>
      <c r="H1662" s="44" t="s">
        <v>279</v>
      </c>
      <c r="I1662" s="44">
        <v>2</v>
      </c>
      <c r="J1662" s="46">
        <v>0.55200000000000005</v>
      </c>
      <c r="K1662" s="46">
        <v>0.73199999999999998</v>
      </c>
      <c r="L1662" s="46">
        <v>0.255</v>
      </c>
      <c r="M1662" s="46">
        <v>3.2410000000000001</v>
      </c>
      <c r="N1662" s="46">
        <v>0</v>
      </c>
      <c r="O1662" s="47">
        <v>75.409836065573771</v>
      </c>
      <c r="P1662" s="47">
        <v>216.47058823529412</v>
      </c>
      <c r="Q1662" s="47">
        <v>137.21422523285352</v>
      </c>
      <c r="R1662" s="40" t="str">
        <f t="shared" si="25"/>
        <v>35.11.10.142_247</v>
      </c>
      <c r="S1662" s="40" t="str">
        <f>VLOOKUP(Таблица1[[#This Row],[ИД]],R$1:S$1136,2,FALSE)</f>
        <v>Электроэнергия, произведенная теплоэлектроцентралями (ТЭЦ) общего назначения</v>
      </c>
      <c r="T1662" s="60" t="str">
        <f>VLOOKUP(Таблица1[[#This Row],[ОКЕИ]],'для единиц измирения'!$G$4:$H$1900,2,FALSE)</f>
        <v>млн. кВт. ч</v>
      </c>
      <c r="U1662" s="48" t="str">
        <f>LEFT(Таблица1[[#This Row],[ОКПД]],2)</f>
        <v>35</v>
      </c>
    </row>
    <row r="1663" spans="1:21" ht="30" hidden="1" x14ac:dyDescent="0.25">
      <c r="A1663" s="61">
        <v>45200</v>
      </c>
      <c r="B1663" s="49" t="s">
        <v>17</v>
      </c>
      <c r="C1663" s="49" t="s">
        <v>18</v>
      </c>
      <c r="D1663" s="49" t="s">
        <v>19</v>
      </c>
      <c r="E1663" s="37" t="s">
        <v>20</v>
      </c>
      <c r="F1663" s="50">
        <v>168</v>
      </c>
      <c r="G1663" s="49" t="s">
        <v>298</v>
      </c>
      <c r="H1663" s="49" t="s">
        <v>91</v>
      </c>
      <c r="I1663" s="49">
        <v>2</v>
      </c>
      <c r="J1663" s="52">
        <v>8.5000000000000006E-2</v>
      </c>
      <c r="K1663" s="52">
        <v>0.11</v>
      </c>
      <c r="L1663" s="52">
        <v>2.3E-2</v>
      </c>
      <c r="M1663" s="52">
        <v>1.4239999999999999</v>
      </c>
      <c r="N1663" s="52">
        <v>0</v>
      </c>
      <c r="O1663" s="53">
        <v>77.272727272727266</v>
      </c>
      <c r="P1663" s="53">
        <v>369.56521739130437</v>
      </c>
      <c r="Q1663" s="53">
        <v>410.37463976945247</v>
      </c>
      <c r="R1663" s="40" t="str">
        <f t="shared" si="25"/>
        <v>10.20.23.112_168</v>
      </c>
      <c r="S1663" s="37" t="str">
        <f>VLOOKUP(Таблица1[[#This Row],[ИД]],R$1:S$1136,2,FALSE)</f>
        <v>Консервы из мяса и субпродуктов птицы</v>
      </c>
      <c r="T1663" s="58" t="str">
        <f>VLOOKUP(Таблица1[[#This Row],[ОКЕИ]],'для единиц измирения'!$G$4:$H$1900,2,FALSE)</f>
        <v>тыс.усл. банок</v>
      </c>
      <c r="U1663" s="54" t="str">
        <f>LEFT(Таблица1[[#This Row],[ОКПД]],2)</f>
        <v>10</v>
      </c>
    </row>
    <row r="1664" spans="1:21" ht="30" hidden="1" x14ac:dyDescent="0.25">
      <c r="A1664" s="59">
        <v>45200</v>
      </c>
      <c r="B1664" s="44" t="s">
        <v>17</v>
      </c>
      <c r="C1664" s="44" t="s">
        <v>18</v>
      </c>
      <c r="D1664" s="44" t="s">
        <v>19</v>
      </c>
      <c r="E1664" s="40" t="s">
        <v>20</v>
      </c>
      <c r="F1664" s="45">
        <v>114</v>
      </c>
      <c r="G1664" s="44" t="s">
        <v>298</v>
      </c>
      <c r="H1664" s="44" t="s">
        <v>9676</v>
      </c>
      <c r="I1664" s="44">
        <v>1</v>
      </c>
      <c r="J1664" s="46">
        <v>0.30499999999999999</v>
      </c>
      <c r="K1664" s="46">
        <v>0.39</v>
      </c>
      <c r="L1664" s="46" t="s">
        <v>9680</v>
      </c>
      <c r="M1664" s="46">
        <v>1.2749999999999999</v>
      </c>
      <c r="N1664" s="46">
        <v>0</v>
      </c>
      <c r="O1664" s="47">
        <v>78.205128205128204</v>
      </c>
      <c r="P1664" s="47" t="s">
        <v>9680</v>
      </c>
      <c r="Q1664" s="47">
        <v>0</v>
      </c>
      <c r="R1664" s="40" t="str">
        <f t="shared" si="25"/>
        <v>08.12.11.130_114</v>
      </c>
      <c r="S1664" s="40" t="str">
        <f>VLOOKUP(Таблица1[[#This Row],[ИД]],R$1:S$1136,2,FALSE)</f>
        <v>Энергия тепловая, отпущенная котельными</v>
      </c>
      <c r="T1664" s="60" t="str">
        <f>VLOOKUP(Таблица1[[#This Row],[ОКЕИ]],'для единиц измирения'!$G$4:$H$1900,2,FALSE)</f>
        <v>тыс. Гкал</v>
      </c>
      <c r="U1664" s="48" t="str">
        <f>LEFT(Таблица1[[#This Row],[ОКПД]],2)</f>
        <v>35</v>
      </c>
    </row>
    <row r="1665" spans="1:21" ht="30" hidden="1" x14ac:dyDescent="0.25">
      <c r="A1665" s="61">
        <v>45200</v>
      </c>
      <c r="B1665" s="49" t="s">
        <v>17</v>
      </c>
      <c r="C1665" s="49" t="s">
        <v>18</v>
      </c>
      <c r="D1665" s="49" t="s">
        <v>19</v>
      </c>
      <c r="E1665" s="37" t="s">
        <v>20</v>
      </c>
      <c r="F1665" s="50">
        <v>114</v>
      </c>
      <c r="G1665" s="49" t="s">
        <v>298</v>
      </c>
      <c r="H1665" s="49" t="s">
        <v>9675</v>
      </c>
      <c r="I1665" s="49">
        <v>1</v>
      </c>
      <c r="J1665" s="52">
        <v>0.30499999999999999</v>
      </c>
      <c r="K1665" s="52">
        <v>0.39</v>
      </c>
      <c r="L1665" s="52" t="s">
        <v>9680</v>
      </c>
      <c r="M1665" s="52">
        <v>1.2749999999999999</v>
      </c>
      <c r="N1665" s="52">
        <v>0</v>
      </c>
      <c r="O1665" s="53">
        <v>78.205128205128204</v>
      </c>
      <c r="P1665" s="53" t="s">
        <v>9680</v>
      </c>
      <c r="Q1665" s="53">
        <v>0</v>
      </c>
      <c r="R1665" s="40" t="str">
        <f t="shared" si="25"/>
        <v>08.12.11_114</v>
      </c>
      <c r="S1665" s="37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665" s="58" t="str">
        <f>VLOOKUP(Таблица1[[#This Row],[ОКЕИ]],'для единиц измирения'!$G$4:$H$1900,2,FALSE)</f>
        <v>тонн</v>
      </c>
      <c r="U1665" s="54" t="str">
        <f>LEFT(Таблица1[[#This Row],[ОКПД]],2)</f>
        <v>10</v>
      </c>
    </row>
    <row r="1666" spans="1:21" ht="30" hidden="1" x14ac:dyDescent="0.25">
      <c r="A1666" s="59">
        <v>45200</v>
      </c>
      <c r="B1666" s="44" t="s">
        <v>17</v>
      </c>
      <c r="C1666" s="44" t="s">
        <v>18</v>
      </c>
      <c r="D1666" s="44" t="s">
        <v>19</v>
      </c>
      <c r="E1666" s="40" t="s">
        <v>20</v>
      </c>
      <c r="F1666" s="45">
        <v>168</v>
      </c>
      <c r="G1666" s="44" t="s">
        <v>298</v>
      </c>
      <c r="H1666" s="44" t="s">
        <v>108</v>
      </c>
      <c r="I1666" s="44">
        <v>2</v>
      </c>
      <c r="J1666" s="46">
        <v>0.129</v>
      </c>
      <c r="K1666" s="46">
        <v>0.157</v>
      </c>
      <c r="L1666" s="46">
        <v>0.28599999999999998</v>
      </c>
      <c r="M1666" s="46">
        <v>1.635</v>
      </c>
      <c r="N1666" s="46">
        <v>0</v>
      </c>
      <c r="O1666" s="47">
        <v>82.165605095541395</v>
      </c>
      <c r="P1666" s="47">
        <v>45.104895104895107</v>
      </c>
      <c r="Q1666" s="47">
        <v>61.258898463844133</v>
      </c>
      <c r="R1666" s="40" t="str">
        <f t="shared" si="25"/>
        <v>10.20.24.113_168</v>
      </c>
      <c r="S1666" s="40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666" s="60" t="str">
        <f>VLOOKUP(Таблица1[[#This Row],[ОКЕИ]],'для единиц измирения'!$G$4:$H$1900,2,FALSE)</f>
        <v>тыс.полу-литров</v>
      </c>
      <c r="U1666" s="48" t="str">
        <f>LEFT(Таблица1[[#This Row],[ОКПД]],2)</f>
        <v>11</v>
      </c>
    </row>
    <row r="1667" spans="1:21" ht="30" hidden="1" x14ac:dyDescent="0.25">
      <c r="A1667" s="61">
        <v>45200</v>
      </c>
      <c r="B1667" s="49" t="s">
        <v>17</v>
      </c>
      <c r="C1667" s="49" t="s">
        <v>18</v>
      </c>
      <c r="D1667" s="49" t="s">
        <v>19</v>
      </c>
      <c r="E1667" s="37" t="s">
        <v>20</v>
      </c>
      <c r="F1667" s="50">
        <v>882</v>
      </c>
      <c r="G1667" s="49" t="s">
        <v>298</v>
      </c>
      <c r="H1667" s="49" t="s">
        <v>114</v>
      </c>
      <c r="I1667" s="51">
        <v>1</v>
      </c>
      <c r="J1667" s="52">
        <v>0.33</v>
      </c>
      <c r="K1667" s="52">
        <v>0.4</v>
      </c>
      <c r="L1667" s="52" t="s">
        <v>9680</v>
      </c>
      <c r="M1667" s="52">
        <v>1.66</v>
      </c>
      <c r="N1667" s="52">
        <v>0</v>
      </c>
      <c r="O1667" s="53">
        <v>82.5</v>
      </c>
      <c r="P1667" s="53" t="s">
        <v>9680</v>
      </c>
      <c r="Q1667" s="53">
        <v>0</v>
      </c>
      <c r="R1667" s="40" t="str">
        <f t="shared" ref="R1667:R1730" si="26">CONCATENATE(H1667,E1667,F1667)</f>
        <v>10.20.25.110_882</v>
      </c>
      <c r="S1667" s="37" t="str">
        <f>VLOOKUP(Таблица1[[#This Row],[ИД]],R$1:S$1136,2,FALSE)</f>
        <v>Изделия колбасные, включая  изделия колбасные для детского питания</v>
      </c>
      <c r="T1667" s="58" t="str">
        <f>VLOOKUP(Таблица1[[#This Row],[ОКЕИ]],'для единиц измирения'!$G$4:$H$1900,2,FALSE)</f>
        <v>тонн</v>
      </c>
      <c r="U1667" s="54" t="str">
        <f>LEFT(Таблица1[[#This Row],[ОКПД]],2)</f>
        <v>10</v>
      </c>
    </row>
    <row r="1668" spans="1:21" ht="30" hidden="1" x14ac:dyDescent="0.25">
      <c r="A1668" s="59">
        <v>45200</v>
      </c>
      <c r="B1668" s="44" t="s">
        <v>17</v>
      </c>
      <c r="C1668" s="44" t="s">
        <v>18</v>
      </c>
      <c r="D1668" s="44" t="s">
        <v>19</v>
      </c>
      <c r="E1668" s="40" t="s">
        <v>20</v>
      </c>
      <c r="F1668" s="45">
        <v>168</v>
      </c>
      <c r="G1668" s="44" t="s">
        <v>298</v>
      </c>
      <c r="H1668" s="44" t="s">
        <v>114</v>
      </c>
      <c r="I1668" s="55">
        <v>1</v>
      </c>
      <c r="J1668" s="46">
        <v>0.11600000000000001</v>
      </c>
      <c r="K1668" s="46">
        <v>0.14000000000000001</v>
      </c>
      <c r="L1668" s="46" t="s">
        <v>9680</v>
      </c>
      <c r="M1668" s="46">
        <v>0.58199999999999996</v>
      </c>
      <c r="N1668" s="46">
        <v>0</v>
      </c>
      <c r="O1668" s="47">
        <v>82.857142857142861</v>
      </c>
      <c r="P1668" s="47" t="s">
        <v>9680</v>
      </c>
      <c r="Q1668" s="47">
        <v>0</v>
      </c>
      <c r="R1668" s="40" t="str">
        <f t="shared" si="26"/>
        <v>10.20.25.110_168</v>
      </c>
      <c r="S1668" s="40" t="str">
        <f>VLOOKUP(Таблица1[[#This Row],[ИД]],R$1:S$1136,2,FALSE)</f>
        <v xml:space="preserve">Продукты готовые из рыбы прочие, не включенные в другие группировки </v>
      </c>
      <c r="T1668" s="60" t="str">
        <f>VLOOKUP(Таблица1[[#This Row],[ОКЕИ]],'для единиц измирения'!$G$4:$H$1900,2,FALSE)</f>
        <v>тонн</v>
      </c>
      <c r="U1668" s="48" t="str">
        <f>LEFT(Таблица1[[#This Row],[ОКПД]],2)</f>
        <v>10</v>
      </c>
    </row>
    <row r="1669" spans="1:21" ht="30" hidden="1" x14ac:dyDescent="0.25">
      <c r="A1669" s="61">
        <v>45200</v>
      </c>
      <c r="B1669" s="49" t="s">
        <v>17</v>
      </c>
      <c r="C1669" s="49" t="s">
        <v>18</v>
      </c>
      <c r="D1669" s="49" t="s">
        <v>19</v>
      </c>
      <c r="E1669" s="37" t="s">
        <v>20</v>
      </c>
      <c r="F1669" s="50">
        <v>128</v>
      </c>
      <c r="G1669" s="49" t="s">
        <v>298</v>
      </c>
      <c r="H1669" s="49" t="s">
        <v>215</v>
      </c>
      <c r="I1669" s="51">
        <v>4</v>
      </c>
      <c r="J1669" s="52">
        <v>37.32</v>
      </c>
      <c r="K1669" s="52">
        <v>44.93</v>
      </c>
      <c r="L1669" s="52">
        <v>51.43</v>
      </c>
      <c r="M1669" s="52">
        <v>667.18</v>
      </c>
      <c r="N1669" s="52">
        <v>0</v>
      </c>
      <c r="O1669" s="53">
        <v>83.062541731582456</v>
      </c>
      <c r="P1669" s="53">
        <v>72.564650981917168</v>
      </c>
      <c r="Q1669" s="53">
        <v>92.112493269456451</v>
      </c>
      <c r="R1669" s="40" t="str">
        <f t="shared" si="26"/>
        <v>11.07.11_128</v>
      </c>
      <c r="S1669" s="37" t="str">
        <f>VLOOKUP(Таблица1[[#This Row],[ИД]],R$1:S$1136,2,FALSE)</f>
        <v>Консервы мясные</v>
      </c>
      <c r="T1669" s="58" t="str">
        <f>VLOOKUP(Таблица1[[#This Row],[ОКЕИ]],'для единиц измирения'!$G$4:$H$1900,2,FALSE)</f>
        <v>тыс.усл. банок</v>
      </c>
      <c r="U1669" s="54" t="str">
        <f>LEFT(Таблица1[[#This Row],[ОКПД]],2)</f>
        <v>10</v>
      </c>
    </row>
    <row r="1670" spans="1:21" ht="30" hidden="1" x14ac:dyDescent="0.25">
      <c r="A1670" s="59">
        <v>45200</v>
      </c>
      <c r="B1670" s="44" t="s">
        <v>17</v>
      </c>
      <c r="C1670" s="44" t="s">
        <v>18</v>
      </c>
      <c r="D1670" s="44" t="s">
        <v>19</v>
      </c>
      <c r="E1670" s="40" t="s">
        <v>20</v>
      </c>
      <c r="F1670" s="45">
        <v>168</v>
      </c>
      <c r="G1670" s="44" t="s">
        <v>298</v>
      </c>
      <c r="H1670" s="44" t="s">
        <v>142</v>
      </c>
      <c r="I1670" s="55">
        <v>4</v>
      </c>
      <c r="J1670" s="46">
        <v>14.17</v>
      </c>
      <c r="K1670" s="46">
        <v>16.54</v>
      </c>
      <c r="L1670" s="46">
        <v>18.37</v>
      </c>
      <c r="M1670" s="46">
        <v>180.81</v>
      </c>
      <c r="N1670" s="46">
        <v>0</v>
      </c>
      <c r="O1670" s="47">
        <v>85.67110036275696</v>
      </c>
      <c r="P1670" s="47">
        <v>77.136635819270552</v>
      </c>
      <c r="Q1670" s="47">
        <v>95.148134505078147</v>
      </c>
      <c r="R1670" s="40" t="str">
        <f t="shared" si="26"/>
        <v>10.51.52.100_168</v>
      </c>
      <c r="S1670" s="40" t="str">
        <f>VLOOKUP(Таблица1[[#This Row],[ИД]],R$1:S$1136,2,FALSE)</f>
        <v>Рыба морская мороженая</v>
      </c>
      <c r="T1670" s="60" t="str">
        <f>VLOOKUP(Таблица1[[#This Row],[ОКЕИ]],'для единиц измирения'!$G$4:$H$1900,2,FALSE)</f>
        <v>тонн</v>
      </c>
      <c r="U1670" s="48" t="str">
        <f>LEFT(Таблица1[[#This Row],[ОКПД]],2)</f>
        <v>10</v>
      </c>
    </row>
    <row r="1671" spans="1:21" ht="30" hidden="1" x14ac:dyDescent="0.25">
      <c r="A1671" s="61">
        <v>45200</v>
      </c>
      <c r="B1671" s="49" t="s">
        <v>17</v>
      </c>
      <c r="C1671" s="49" t="s">
        <v>18</v>
      </c>
      <c r="D1671" s="49" t="s">
        <v>19</v>
      </c>
      <c r="E1671" s="37" t="s">
        <v>20</v>
      </c>
      <c r="F1671" s="50">
        <v>168</v>
      </c>
      <c r="G1671" s="49" t="s">
        <v>298</v>
      </c>
      <c r="H1671" s="49" t="s">
        <v>160</v>
      </c>
      <c r="I1671" s="49">
        <v>3</v>
      </c>
      <c r="J1671" s="52">
        <v>8.66</v>
      </c>
      <c r="K1671" s="52">
        <v>10.09</v>
      </c>
      <c r="L1671" s="52">
        <v>12.22</v>
      </c>
      <c r="M1671" s="52">
        <v>116.07</v>
      </c>
      <c r="N1671" s="52">
        <v>0</v>
      </c>
      <c r="O1671" s="53">
        <v>85.827552031714575</v>
      </c>
      <c r="P1671" s="53">
        <v>70.86743044189852</v>
      </c>
      <c r="Q1671" s="53">
        <v>86.716473664549866</v>
      </c>
      <c r="R1671" s="40" t="str">
        <f t="shared" si="26"/>
        <v>10.51.56_168</v>
      </c>
      <c r="S1671" s="37" t="str">
        <f>VLOOKUP(Таблица1[[#This Row],[ИД]],R$1:S$1136,2,FALSE)</f>
        <v>Сельдь соленая или в рассоле</v>
      </c>
      <c r="T1671" s="58" t="str">
        <f>VLOOKUP(Таблица1[[#This Row],[ОКЕИ]],'для единиц измирения'!$G$4:$H$1900,2,FALSE)</f>
        <v>тонн</v>
      </c>
      <c r="U1671" s="54" t="str">
        <f>LEFT(Таблица1[[#This Row],[ОКПД]],2)</f>
        <v>10</v>
      </c>
    </row>
    <row r="1672" spans="1:21" ht="30" hidden="1" x14ac:dyDescent="0.25">
      <c r="A1672" s="59">
        <v>45200</v>
      </c>
      <c r="B1672" s="44" t="s">
        <v>17</v>
      </c>
      <c r="C1672" s="44" t="s">
        <v>18</v>
      </c>
      <c r="D1672" s="44" t="s">
        <v>19</v>
      </c>
      <c r="E1672" s="40" t="s">
        <v>20</v>
      </c>
      <c r="F1672" s="45">
        <v>168</v>
      </c>
      <c r="G1672" s="44" t="s">
        <v>298</v>
      </c>
      <c r="H1672" s="44" t="s">
        <v>144</v>
      </c>
      <c r="I1672" s="44">
        <v>3</v>
      </c>
      <c r="J1672" s="46">
        <v>2.42</v>
      </c>
      <c r="K1672" s="46">
        <v>2.79</v>
      </c>
      <c r="L1672" s="46">
        <v>2.4300000000000002</v>
      </c>
      <c r="M1672" s="46">
        <v>29.43</v>
      </c>
      <c r="N1672" s="46">
        <v>0</v>
      </c>
      <c r="O1672" s="47">
        <v>86.738351254480293</v>
      </c>
      <c r="P1672" s="47">
        <v>99.588477366255148</v>
      </c>
      <c r="Q1672" s="47">
        <v>109.64977645305514</v>
      </c>
      <c r="R1672" s="40" t="str">
        <f t="shared" si="26"/>
        <v>10.51.52.110_168</v>
      </c>
      <c r="S1672" s="40" t="str">
        <f>VLOOKUP(Таблица1[[#This Row],[ИД]],R$1:S$1136,2,FALSE)</f>
        <v>Продукты кисломолочные (кроме сметаны)</v>
      </c>
      <c r="T1672" s="60" t="str">
        <f>VLOOKUP(Таблица1[[#This Row],[ОКЕИ]],'для единиц измирения'!$G$4:$H$1900,2,FALSE)</f>
        <v>тонн</v>
      </c>
      <c r="U1672" s="48" t="str">
        <f>LEFT(Таблица1[[#This Row],[ОКПД]],2)</f>
        <v>10</v>
      </c>
    </row>
    <row r="1673" spans="1:21" ht="30" hidden="1" x14ac:dyDescent="0.25">
      <c r="A1673" s="61">
        <v>45200</v>
      </c>
      <c r="B1673" s="49" t="s">
        <v>17</v>
      </c>
      <c r="C1673" s="49" t="s">
        <v>18</v>
      </c>
      <c r="D1673" s="49" t="s">
        <v>19</v>
      </c>
      <c r="E1673" s="37" t="s">
        <v>20</v>
      </c>
      <c r="F1673" s="50">
        <v>168</v>
      </c>
      <c r="G1673" s="49" t="s">
        <v>298</v>
      </c>
      <c r="H1673" s="49" t="s">
        <v>148</v>
      </c>
      <c r="I1673" s="51">
        <v>4</v>
      </c>
      <c r="J1673" s="52">
        <v>10.19</v>
      </c>
      <c r="K1673" s="52">
        <v>11.56</v>
      </c>
      <c r="L1673" s="52">
        <v>13.58</v>
      </c>
      <c r="M1673" s="52">
        <v>125.97</v>
      </c>
      <c r="N1673" s="52">
        <v>2.887</v>
      </c>
      <c r="O1673" s="53">
        <v>88.148788927335644</v>
      </c>
      <c r="P1673" s="53">
        <v>75.036818851251837</v>
      </c>
      <c r="Q1673" s="53">
        <v>93.186861961828669</v>
      </c>
      <c r="R1673" s="40" t="str">
        <f t="shared" si="26"/>
        <v>10.51.52.140_168</v>
      </c>
      <c r="S1673" s="37" t="str">
        <f>VLOOKUP(Таблица1[[#This Row],[ИД]],R$1:S$1136,2,FALSE)</f>
        <v>Уголь коксующийся</v>
      </c>
      <c r="T1673" s="58" t="str">
        <f>VLOOKUP(Таблица1[[#This Row],[ОКЕИ]],'для единиц измирения'!$G$4:$H$1900,2,FALSE)</f>
        <v>тыс. тонн</v>
      </c>
      <c r="U1673" s="54" t="str">
        <f>LEFT(Таблица1[[#This Row],[ОКПД]],2)</f>
        <v>05</v>
      </c>
    </row>
    <row r="1674" spans="1:21" ht="30" hidden="1" x14ac:dyDescent="0.25">
      <c r="A1674" s="59">
        <v>45200</v>
      </c>
      <c r="B1674" s="44" t="s">
        <v>17</v>
      </c>
      <c r="C1674" s="44" t="s">
        <v>18</v>
      </c>
      <c r="D1674" s="44" t="s">
        <v>19</v>
      </c>
      <c r="E1674" s="40" t="s">
        <v>20</v>
      </c>
      <c r="F1674" s="45">
        <v>168</v>
      </c>
      <c r="G1674" s="44" t="s">
        <v>298</v>
      </c>
      <c r="H1674" s="44" t="s">
        <v>194</v>
      </c>
      <c r="I1674" s="55">
        <v>1</v>
      </c>
      <c r="J1674" s="46">
        <v>0.43</v>
      </c>
      <c r="K1674" s="46">
        <v>0.48</v>
      </c>
      <c r="L1674" s="46">
        <v>0.42899999999999999</v>
      </c>
      <c r="M1674" s="46">
        <v>3.95</v>
      </c>
      <c r="N1674" s="46">
        <v>0</v>
      </c>
      <c r="O1674" s="47">
        <v>89.583333333333329</v>
      </c>
      <c r="P1674" s="47">
        <v>100.23310023310023</v>
      </c>
      <c r="Q1674" s="47">
        <v>119.84223300970874</v>
      </c>
      <c r="R1674" s="40" t="str">
        <f t="shared" si="26"/>
        <v>10.72.12.120_168</v>
      </c>
      <c r="S1674" s="40" t="str">
        <f>VLOOKUP(Таблица1[[#This Row],[ИД]],R$1:S$1136,2,FALSE)</f>
        <v>Изделия колбасные из термически обработанных ингредиентов</v>
      </c>
      <c r="T1674" s="60" t="str">
        <f>VLOOKUP(Таблица1[[#This Row],[ОКЕИ]],'для единиц измирения'!$G$4:$H$1900,2,FALSE)</f>
        <v>тонн</v>
      </c>
      <c r="U1674" s="48" t="str">
        <f>LEFT(Таблица1[[#This Row],[ОКПД]],2)</f>
        <v>10</v>
      </c>
    </row>
    <row r="1675" spans="1:21" ht="30" hidden="1" x14ac:dyDescent="0.25">
      <c r="A1675" s="61">
        <v>45200</v>
      </c>
      <c r="B1675" s="49" t="s">
        <v>17</v>
      </c>
      <c r="C1675" s="49" t="s">
        <v>18</v>
      </c>
      <c r="D1675" s="49" t="s">
        <v>19</v>
      </c>
      <c r="E1675" s="37" t="s">
        <v>20</v>
      </c>
      <c r="F1675" s="50">
        <v>168</v>
      </c>
      <c r="G1675" s="49" t="s">
        <v>298</v>
      </c>
      <c r="H1675" s="49" t="s">
        <v>324</v>
      </c>
      <c r="I1675" s="51">
        <v>1</v>
      </c>
      <c r="J1675" s="52">
        <v>2.5999999999999999E-2</v>
      </c>
      <c r="K1675" s="52">
        <v>2.9000000000000001E-2</v>
      </c>
      <c r="L1675" s="52">
        <v>1.9E-2</v>
      </c>
      <c r="M1675" s="52">
        <v>0.26900000000000002</v>
      </c>
      <c r="N1675" s="52">
        <v>0</v>
      </c>
      <c r="O1675" s="53">
        <v>89.65517241379311</v>
      </c>
      <c r="P1675" s="53">
        <v>136.84210526315789</v>
      </c>
      <c r="Q1675" s="53">
        <v>84.0625</v>
      </c>
      <c r="R1675" s="40" t="str">
        <f t="shared" si="26"/>
        <v>10.20.22.110_168</v>
      </c>
      <c r="S1675" s="37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675" s="58" t="str">
        <f>VLOOKUP(Таблица1[[#This Row],[ОКЕИ]],'для единиц измирения'!$G$4:$H$1900,2,FALSE)</f>
        <v>тонн</v>
      </c>
      <c r="U1675" s="54" t="str">
        <f>LEFT(Таблица1[[#This Row],[ОКПД]],2)</f>
        <v>10</v>
      </c>
    </row>
    <row r="1676" spans="1:21" ht="30" hidden="1" x14ac:dyDescent="0.25">
      <c r="A1676" s="59">
        <v>45200</v>
      </c>
      <c r="B1676" s="44" t="s">
        <v>17</v>
      </c>
      <c r="C1676" s="44" t="s">
        <v>18</v>
      </c>
      <c r="D1676" s="44" t="s">
        <v>19</v>
      </c>
      <c r="E1676" s="40" t="s">
        <v>20</v>
      </c>
      <c r="F1676" s="45">
        <v>168</v>
      </c>
      <c r="G1676" s="44" t="s">
        <v>298</v>
      </c>
      <c r="H1676" s="44" t="s">
        <v>83</v>
      </c>
      <c r="I1676" s="55">
        <v>1</v>
      </c>
      <c r="J1676" s="46">
        <v>2.5999999999999999E-2</v>
      </c>
      <c r="K1676" s="46">
        <v>2.9000000000000001E-2</v>
      </c>
      <c r="L1676" s="46">
        <v>1.9E-2</v>
      </c>
      <c r="M1676" s="46">
        <v>0.26900000000000002</v>
      </c>
      <c r="N1676" s="46">
        <v>0</v>
      </c>
      <c r="O1676" s="47">
        <v>89.65517241379311</v>
      </c>
      <c r="P1676" s="47">
        <v>136.84210526315789</v>
      </c>
      <c r="Q1676" s="47">
        <v>84.0625</v>
      </c>
      <c r="R1676" s="40" t="str">
        <f t="shared" si="26"/>
        <v>10.20.22_168</v>
      </c>
      <c r="S1676" s="40" t="str">
        <f>VLOOKUP(Таблица1[[#This Row],[ИД]],R$1:S$1136,2,FALSE)</f>
        <v>Блюда обеденные вторые мясосодержащие консервированные</v>
      </c>
      <c r="T1676" s="60" t="str">
        <f>VLOOKUP(Таблица1[[#This Row],[ОКЕИ]],'для единиц измирения'!$G$4:$H$1900,2,FALSE)</f>
        <v>тыс.усл. банок</v>
      </c>
      <c r="U1676" s="48" t="str">
        <f>LEFT(Таблица1[[#This Row],[ОКПД]],2)</f>
        <v>10</v>
      </c>
    </row>
    <row r="1677" spans="1:21" ht="30" hidden="1" x14ac:dyDescent="0.25">
      <c r="A1677" s="61">
        <v>45200</v>
      </c>
      <c r="B1677" s="49" t="s">
        <v>17</v>
      </c>
      <c r="C1677" s="49" t="s">
        <v>18</v>
      </c>
      <c r="D1677" s="49" t="s">
        <v>19</v>
      </c>
      <c r="E1677" s="37" t="s">
        <v>20</v>
      </c>
      <c r="F1677" s="50">
        <v>168</v>
      </c>
      <c r="G1677" s="49" t="s">
        <v>298</v>
      </c>
      <c r="H1677" s="49" t="s">
        <v>139</v>
      </c>
      <c r="I1677" s="51">
        <v>4</v>
      </c>
      <c r="J1677" s="52">
        <v>20.32</v>
      </c>
      <c r="K1677" s="52">
        <v>21.99</v>
      </c>
      <c r="L1677" s="52">
        <v>24.2</v>
      </c>
      <c r="M1677" s="52">
        <v>239.05</v>
      </c>
      <c r="N1677" s="52">
        <v>0</v>
      </c>
      <c r="O1677" s="53">
        <v>92.405638926784903</v>
      </c>
      <c r="P1677" s="53">
        <v>83.966942148760324</v>
      </c>
      <c r="Q1677" s="53">
        <v>95.873104997192584</v>
      </c>
      <c r="R1677" s="40" t="str">
        <f t="shared" si="26"/>
        <v>10.51.52_168</v>
      </c>
      <c r="S1677" s="37" t="str">
        <f>VLOOKUP(Таблица1[[#This Row],[ИД]],R$1:S$1136,2,FALSE)</f>
        <v xml:space="preserve">Уголь каменный и бурый обогащенный </v>
      </c>
      <c r="T1677" s="58" t="str">
        <f>VLOOKUP(Таблица1[[#This Row],[ОКЕИ]],'для единиц измирения'!$G$4:$H$1900,2,FALSE)</f>
        <v>тыс. тонн</v>
      </c>
      <c r="U1677" s="54" t="str">
        <f>LEFT(Таблица1[[#This Row],[ОКПД]],2)</f>
        <v>05</v>
      </c>
    </row>
    <row r="1678" spans="1:21" ht="30" hidden="1" x14ac:dyDescent="0.25">
      <c r="A1678" s="59">
        <v>45200</v>
      </c>
      <c r="B1678" s="44" t="s">
        <v>17</v>
      </c>
      <c r="C1678" s="44" t="s">
        <v>18</v>
      </c>
      <c r="D1678" s="44" t="s">
        <v>19</v>
      </c>
      <c r="E1678" s="40" t="s">
        <v>20</v>
      </c>
      <c r="F1678" s="45">
        <v>169</v>
      </c>
      <c r="G1678" s="44" t="s">
        <v>298</v>
      </c>
      <c r="H1678" s="44" t="s">
        <v>35</v>
      </c>
      <c r="I1678" s="44">
        <v>1</v>
      </c>
      <c r="J1678" s="46">
        <v>49</v>
      </c>
      <c r="K1678" s="46">
        <v>53</v>
      </c>
      <c r="L1678" s="46">
        <v>49.469000000000001</v>
      </c>
      <c r="M1678" s="46">
        <v>504</v>
      </c>
      <c r="N1678" s="46">
        <v>0.2</v>
      </c>
      <c r="O1678" s="47">
        <v>92.452830188679243</v>
      </c>
      <c r="P1678" s="47">
        <v>99.051931512664495</v>
      </c>
      <c r="Q1678" s="47">
        <v>169.32297685919318</v>
      </c>
      <c r="R1678" s="40" t="str">
        <f t="shared" si="26"/>
        <v>05.10.20.002.АГ_169</v>
      </c>
      <c r="S1678" s="40" t="str">
        <f>VLOOKUP(Таблица1[[#This Row],[ИД]],R$1:S$1136,2,FALSE)</f>
        <v>Консервы мясосодержащие</v>
      </c>
      <c r="T1678" s="40" t="str">
        <f>VLOOKUP(Таблица1[[#This Row],[ОКЕИ]],'для единиц измирения'!$G$4:$H$1900,2,FALSE)</f>
        <v>тыс.усл. банок</v>
      </c>
      <c r="U1678" s="48" t="str">
        <f>LEFT(Таблица1[[#This Row],[ОКПД]],2)</f>
        <v>10</v>
      </c>
    </row>
    <row r="1679" spans="1:21" ht="30" hidden="1" x14ac:dyDescent="0.25">
      <c r="A1679" s="61">
        <v>45200</v>
      </c>
      <c r="B1679" s="49" t="s">
        <v>17</v>
      </c>
      <c r="C1679" s="49" t="s">
        <v>18</v>
      </c>
      <c r="D1679" s="49" t="s">
        <v>19</v>
      </c>
      <c r="E1679" s="37" t="s">
        <v>20</v>
      </c>
      <c r="F1679" s="50">
        <v>169</v>
      </c>
      <c r="G1679" s="49" t="s">
        <v>298</v>
      </c>
      <c r="H1679" s="49" t="s">
        <v>30</v>
      </c>
      <c r="I1679" s="49">
        <v>1</v>
      </c>
      <c r="J1679" s="52">
        <v>49</v>
      </c>
      <c r="K1679" s="52">
        <v>53</v>
      </c>
      <c r="L1679" s="52">
        <v>49.469000000000001</v>
      </c>
      <c r="M1679" s="52">
        <v>504</v>
      </c>
      <c r="N1679" s="52">
        <v>0</v>
      </c>
      <c r="O1679" s="53">
        <v>92.452830188679243</v>
      </c>
      <c r="P1679" s="53">
        <v>99.051931512664495</v>
      </c>
      <c r="Q1679" s="53">
        <v>169.32297685919318</v>
      </c>
      <c r="R1679" s="40" t="str">
        <f t="shared" si="26"/>
        <v>05.10.10.140_169</v>
      </c>
      <c r="S1679" s="37" t="str">
        <f>VLOOKUP(Таблица1[[#This Row],[ИД]],R$1:S$1136,2,FALSE)</f>
        <v>Услуги полиграфические и услуги, связанные с печатанием</v>
      </c>
      <c r="T1679" s="37" t="str">
        <f>VLOOKUP(Таблица1[[#This Row],[ОКЕИ]],'для единиц измирения'!$G$4:$H$1900,2,FALSE)</f>
        <v>тыс.руб</v>
      </c>
      <c r="U1679" s="54" t="str">
        <f>LEFT(Таблица1[[#This Row],[ОКПД]],2)</f>
        <v>18</v>
      </c>
    </row>
    <row r="1680" spans="1:21" ht="30" hidden="1" x14ac:dyDescent="0.25">
      <c r="A1680" s="59">
        <v>45200</v>
      </c>
      <c r="B1680" s="44" t="s">
        <v>17</v>
      </c>
      <c r="C1680" s="44" t="s">
        <v>18</v>
      </c>
      <c r="D1680" s="44" t="s">
        <v>19</v>
      </c>
      <c r="E1680" s="40" t="s">
        <v>20</v>
      </c>
      <c r="F1680" s="45">
        <v>169</v>
      </c>
      <c r="G1680" s="44" t="s">
        <v>298</v>
      </c>
      <c r="H1680" s="44" t="s">
        <v>302</v>
      </c>
      <c r="I1680" s="44">
        <v>1</v>
      </c>
      <c r="J1680" s="46">
        <v>49</v>
      </c>
      <c r="K1680" s="46">
        <v>53</v>
      </c>
      <c r="L1680" s="46">
        <v>49.469000000000001</v>
      </c>
      <c r="M1680" s="46">
        <v>504</v>
      </c>
      <c r="N1680" s="46">
        <v>0</v>
      </c>
      <c r="O1680" s="47">
        <v>92.452830188679243</v>
      </c>
      <c r="P1680" s="47">
        <v>99.051931512664495</v>
      </c>
      <c r="Q1680" s="47">
        <v>169.32297685919318</v>
      </c>
      <c r="R1680" s="40" t="str">
        <f t="shared" si="26"/>
        <v>05.10.10.142_169</v>
      </c>
      <c r="S1680" s="40" t="str">
        <f>VLOOKUP(Таблица1[[#This Row],[ИД]],R$1:S$1136,2,FALSE)</f>
        <v>Пар и горячая вода</v>
      </c>
      <c r="T1680" s="40" t="str">
        <f>VLOOKUP(Таблица1[[#This Row],[ОКЕИ]],'для единиц измирения'!$G$4:$H$1900,2,FALSE)</f>
        <v>тыс. Гкал</v>
      </c>
      <c r="U1680" s="48" t="str">
        <f>LEFT(Таблица1[[#This Row],[ОКПД]],2)</f>
        <v>35</v>
      </c>
    </row>
    <row r="1681" spans="1:21" ht="30" hidden="1" x14ac:dyDescent="0.25">
      <c r="A1681" s="61">
        <v>45200</v>
      </c>
      <c r="B1681" s="49" t="s">
        <v>17</v>
      </c>
      <c r="C1681" s="49" t="s">
        <v>18</v>
      </c>
      <c r="D1681" s="49" t="s">
        <v>19</v>
      </c>
      <c r="E1681" s="37" t="s">
        <v>20</v>
      </c>
      <c r="F1681" s="50">
        <v>882</v>
      </c>
      <c r="G1681" s="49" t="s">
        <v>298</v>
      </c>
      <c r="H1681" s="49" t="s">
        <v>81</v>
      </c>
      <c r="I1681" s="51">
        <v>3</v>
      </c>
      <c r="J1681" s="52">
        <v>0.90200000000000002</v>
      </c>
      <c r="K1681" s="52">
        <v>0.97199999999999998</v>
      </c>
      <c r="L1681" s="52" t="s">
        <v>9680</v>
      </c>
      <c r="M1681" s="52">
        <v>6.891</v>
      </c>
      <c r="N1681" s="52">
        <v>0</v>
      </c>
      <c r="O1681" s="53">
        <v>92.798353909465021</v>
      </c>
      <c r="P1681" s="53" t="s">
        <v>9680</v>
      </c>
      <c r="Q1681" s="53">
        <v>0</v>
      </c>
      <c r="R1681" s="40" t="str">
        <f t="shared" si="26"/>
        <v>10.20.2_882</v>
      </c>
      <c r="S1681" s="37" t="str">
        <f>VLOOKUP(Таблица1[[#This Row],[ИД]],R$1:S$1136,2,FALSE)</f>
        <v>Кровати деревянные</v>
      </c>
      <c r="T1681" s="58" t="str">
        <f>VLOOKUP(Таблица1[[#This Row],[ОКЕИ]],'для единиц измирения'!$G$4:$H$1900,2,FALSE)</f>
        <v>штук</v>
      </c>
      <c r="U1681" s="54" t="str">
        <f>LEFT(Таблица1[[#This Row],[ОКПД]],2)</f>
        <v>31</v>
      </c>
    </row>
    <row r="1682" spans="1:21" ht="30" hidden="1" x14ac:dyDescent="0.25">
      <c r="A1682" s="59">
        <v>45200</v>
      </c>
      <c r="B1682" s="44" t="s">
        <v>17</v>
      </c>
      <c r="C1682" s="44" t="s">
        <v>18</v>
      </c>
      <c r="D1682" s="44" t="s">
        <v>19</v>
      </c>
      <c r="E1682" s="40" t="s">
        <v>20</v>
      </c>
      <c r="F1682" s="45">
        <v>882</v>
      </c>
      <c r="G1682" s="44" t="s">
        <v>298</v>
      </c>
      <c r="H1682" s="44" t="s">
        <v>61</v>
      </c>
      <c r="I1682" s="55">
        <v>3</v>
      </c>
      <c r="J1682" s="46">
        <v>0.90200000000000002</v>
      </c>
      <c r="K1682" s="46">
        <v>0.97199999999999998</v>
      </c>
      <c r="L1682" s="46" t="s">
        <v>9680</v>
      </c>
      <c r="M1682" s="46">
        <v>6.891</v>
      </c>
      <c r="N1682" s="46">
        <v>58</v>
      </c>
      <c r="O1682" s="47">
        <v>92.798353909465021</v>
      </c>
      <c r="P1682" s="47" t="s">
        <v>9680</v>
      </c>
      <c r="Q1682" s="47">
        <v>0</v>
      </c>
      <c r="R1682" s="40" t="str">
        <f t="shared" si="26"/>
        <v>10.20_882</v>
      </c>
      <c r="S1682" s="40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682" s="60" t="str">
        <f>VLOOKUP(Таблица1[[#This Row],[ОКЕИ]],'для единиц измирения'!$G$4:$H$1900,2,FALSE)</f>
        <v>тонн</v>
      </c>
      <c r="U1682" s="48" t="str">
        <f>LEFT(Таблица1[[#This Row],[ОКПД]],2)</f>
        <v>10</v>
      </c>
    </row>
    <row r="1683" spans="1:21" ht="30" hidden="1" x14ac:dyDescent="0.25">
      <c r="A1683" s="61">
        <v>45200</v>
      </c>
      <c r="B1683" s="49" t="s">
        <v>17</v>
      </c>
      <c r="C1683" s="49" t="s">
        <v>18</v>
      </c>
      <c r="D1683" s="49" t="s">
        <v>19</v>
      </c>
      <c r="E1683" s="37" t="s">
        <v>20</v>
      </c>
      <c r="F1683" s="50">
        <v>168</v>
      </c>
      <c r="G1683" s="49" t="s">
        <v>298</v>
      </c>
      <c r="H1683" s="49" t="s">
        <v>179</v>
      </c>
      <c r="I1683" s="51">
        <v>10</v>
      </c>
      <c r="J1683" s="52">
        <v>12.462999999999999</v>
      </c>
      <c r="K1683" s="52">
        <v>13.157</v>
      </c>
      <c r="L1683" s="52">
        <v>12.195</v>
      </c>
      <c r="M1683" s="52">
        <v>119.80800000000001</v>
      </c>
      <c r="N1683" s="52">
        <v>0</v>
      </c>
      <c r="O1683" s="53">
        <v>94.725241316409509</v>
      </c>
      <c r="P1683" s="53">
        <v>102.19762197621976</v>
      </c>
      <c r="Q1683" s="53">
        <v>101.76851332755722</v>
      </c>
      <c r="R1683" s="40" t="str">
        <f t="shared" si="26"/>
        <v>10.71.11.120_168</v>
      </c>
      <c r="S1683" s="37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683" s="58" t="str">
        <f>VLOOKUP(Таблица1[[#This Row],[ОКЕИ]],'для единиц измирения'!$G$4:$H$1900,2,FALSE)</f>
        <v>тонн</v>
      </c>
      <c r="U1683" s="54" t="str">
        <f>LEFT(Таблица1[[#This Row],[ОКПД]],2)</f>
        <v>10</v>
      </c>
    </row>
    <row r="1684" spans="1:21" ht="30" hidden="1" x14ac:dyDescent="0.25">
      <c r="A1684" s="59">
        <v>45200</v>
      </c>
      <c r="B1684" s="44" t="s">
        <v>17</v>
      </c>
      <c r="C1684" s="44" t="s">
        <v>18</v>
      </c>
      <c r="D1684" s="44" t="s">
        <v>19</v>
      </c>
      <c r="E1684" s="40" t="s">
        <v>20</v>
      </c>
      <c r="F1684" s="45">
        <v>128</v>
      </c>
      <c r="G1684" s="44" t="s">
        <v>298</v>
      </c>
      <c r="H1684" s="44" t="s">
        <v>340</v>
      </c>
      <c r="I1684" s="44">
        <v>1</v>
      </c>
      <c r="J1684" s="46">
        <v>0.73</v>
      </c>
      <c r="K1684" s="46">
        <v>0.77</v>
      </c>
      <c r="L1684" s="46" t="s">
        <v>9680</v>
      </c>
      <c r="M1684" s="46">
        <v>14.49</v>
      </c>
      <c r="N1684" s="46">
        <v>0</v>
      </c>
      <c r="O1684" s="47">
        <v>94.805194805194802</v>
      </c>
      <c r="P1684" s="47" t="s">
        <v>9680</v>
      </c>
      <c r="Q1684" s="47">
        <v>0</v>
      </c>
      <c r="R1684" s="40" t="str">
        <f t="shared" si="26"/>
        <v>11.07.11.140_128</v>
      </c>
      <c r="S1684" s="40" t="str">
        <f>VLOOKUP(Таблица1[[#This Row],[ИД]],R$1:S$1136,2,FALSE)</f>
        <v>Сельдь и филе сельди холодного копчения</v>
      </c>
      <c r="T1684" s="60" t="str">
        <f>VLOOKUP(Таблица1[[#This Row],[ОКЕИ]],'для единиц измирения'!$G$4:$H$1900,2,FALSE)</f>
        <v>тонн</v>
      </c>
      <c r="U1684" s="48" t="str">
        <f>LEFT(Таблица1[[#This Row],[ОКПД]],2)</f>
        <v>10</v>
      </c>
    </row>
    <row r="1685" spans="1:21" ht="30" hidden="1" x14ac:dyDescent="0.25">
      <c r="A1685" s="61">
        <v>45200</v>
      </c>
      <c r="B1685" s="49" t="s">
        <v>17</v>
      </c>
      <c r="C1685" s="49" t="s">
        <v>18</v>
      </c>
      <c r="D1685" s="49" t="s">
        <v>19</v>
      </c>
      <c r="E1685" s="37" t="s">
        <v>20</v>
      </c>
      <c r="F1685" s="50">
        <v>169</v>
      </c>
      <c r="G1685" s="49" t="s">
        <v>298</v>
      </c>
      <c r="H1685" s="49" t="s">
        <v>26</v>
      </c>
      <c r="I1685" s="49">
        <v>1</v>
      </c>
      <c r="J1685" s="52">
        <v>161</v>
      </c>
      <c r="K1685" s="52">
        <v>168</v>
      </c>
      <c r="L1685" s="52">
        <v>170.32400000000001</v>
      </c>
      <c r="M1685" s="52">
        <v>1332</v>
      </c>
      <c r="N1685" s="52">
        <v>0</v>
      </c>
      <c r="O1685" s="53">
        <v>95.833333333333329</v>
      </c>
      <c r="P1685" s="53">
        <v>94.525727437119841</v>
      </c>
      <c r="Q1685" s="53">
        <v>102.35060615071818</v>
      </c>
      <c r="R1685" s="40" t="str">
        <f t="shared" si="26"/>
        <v>05.10.10.101.АГ_169</v>
      </c>
      <c r="S1685" s="37" t="str">
        <f>VLOOKUP(Таблица1[[#This Row],[ИД]],R$1:S$1136,2,FALSE)</f>
        <v>Сыворотка молочная</v>
      </c>
      <c r="T1685" s="37" t="str">
        <f>VLOOKUP(Таблица1[[#This Row],[ОКЕИ]],'для единиц измирения'!$G$4:$H$1900,2,FALSE)</f>
        <v>тонн</v>
      </c>
      <c r="U1685" s="54" t="str">
        <f>LEFT(Таблица1[[#This Row],[ОКПД]],2)</f>
        <v>10</v>
      </c>
    </row>
    <row r="1686" spans="1:21" ht="30" hidden="1" x14ac:dyDescent="0.25">
      <c r="A1686" s="59">
        <v>45200</v>
      </c>
      <c r="B1686" s="44" t="s">
        <v>17</v>
      </c>
      <c r="C1686" s="44" t="s">
        <v>18</v>
      </c>
      <c r="D1686" s="44" t="s">
        <v>19</v>
      </c>
      <c r="E1686" s="40" t="s">
        <v>20</v>
      </c>
      <c r="F1686" s="45">
        <v>169</v>
      </c>
      <c r="G1686" s="44" t="s">
        <v>298</v>
      </c>
      <c r="H1686" s="44" t="s">
        <v>299</v>
      </c>
      <c r="I1686" s="55">
        <v>1</v>
      </c>
      <c r="J1686" s="46">
        <v>161</v>
      </c>
      <c r="K1686" s="46">
        <v>168</v>
      </c>
      <c r="L1686" s="46">
        <v>170.32400000000001</v>
      </c>
      <c r="M1686" s="46">
        <v>1332</v>
      </c>
      <c r="N1686" s="46">
        <v>0</v>
      </c>
      <c r="O1686" s="47">
        <v>95.833333333333329</v>
      </c>
      <c r="P1686" s="47">
        <v>94.525727437119841</v>
      </c>
      <c r="Q1686" s="47">
        <v>102.35060615071818</v>
      </c>
      <c r="R1686" s="40" t="str">
        <f t="shared" si="26"/>
        <v>05.10.10.120_169</v>
      </c>
      <c r="S1686" s="40" t="str">
        <f>VLOOKUP(Таблица1[[#This Row],[ИД]],R$1:S$1136,2,FALSE)</f>
        <v>Мясо рыбы (включая фарш) мороженое</v>
      </c>
      <c r="T1686" s="40" t="str">
        <f>VLOOKUP(Таблица1[[#This Row],[ОКЕИ]],'для единиц измирения'!$G$4:$H$1900,2,FALSE)</f>
        <v>тонн</v>
      </c>
      <c r="U1686" s="48" t="str">
        <f>LEFT(Таблица1[[#This Row],[ОКПД]],2)</f>
        <v>10</v>
      </c>
    </row>
    <row r="1687" spans="1:21" ht="30" hidden="1" x14ac:dyDescent="0.25">
      <c r="A1687" s="61">
        <v>45200</v>
      </c>
      <c r="B1687" s="49" t="s">
        <v>17</v>
      </c>
      <c r="C1687" s="49" t="s">
        <v>18</v>
      </c>
      <c r="D1687" s="49" t="s">
        <v>19</v>
      </c>
      <c r="E1687" s="37" t="s">
        <v>20</v>
      </c>
      <c r="F1687" s="50">
        <v>169</v>
      </c>
      <c r="G1687" s="49" t="s">
        <v>298</v>
      </c>
      <c r="H1687" s="49" t="s">
        <v>32</v>
      </c>
      <c r="I1687" s="51">
        <v>2</v>
      </c>
      <c r="J1687" s="52">
        <v>163</v>
      </c>
      <c r="K1687" s="52">
        <v>168</v>
      </c>
      <c r="L1687" s="52">
        <v>177.524</v>
      </c>
      <c r="M1687" s="52">
        <v>1439.4</v>
      </c>
      <c r="N1687" s="52">
        <v>0</v>
      </c>
      <c r="O1687" s="53">
        <v>97.023809523809518</v>
      </c>
      <c r="P1687" s="53">
        <v>91.818571010116941</v>
      </c>
      <c r="Q1687" s="53">
        <v>103.59054889173082</v>
      </c>
      <c r="R1687" s="40" t="str">
        <f t="shared" si="26"/>
        <v>05.10.20.001.АГ_169</v>
      </c>
      <c r="S1687" s="37" t="str">
        <f>VLOOKUP(Таблица1[[#This Row],[ИД]],R$1:S$1136,2,FALSE)</f>
        <v>Электроэнергия, произведенная электростанциями общего назначения</v>
      </c>
      <c r="T1687" s="37" t="str">
        <f>VLOOKUP(Таблица1[[#This Row],[ОКЕИ]],'для единиц измирения'!$G$4:$H$1900,2,FALSE)</f>
        <v>млн. кВт. ч</v>
      </c>
      <c r="U1687" s="54" t="str">
        <f>LEFT(Таблица1[[#This Row],[ОКПД]],2)</f>
        <v>35</v>
      </c>
    </row>
    <row r="1688" spans="1:21" ht="30" hidden="1" x14ac:dyDescent="0.25">
      <c r="A1688" s="59">
        <v>45200</v>
      </c>
      <c r="B1688" s="44" t="s">
        <v>17</v>
      </c>
      <c r="C1688" s="44" t="s">
        <v>18</v>
      </c>
      <c r="D1688" s="44" t="s">
        <v>19</v>
      </c>
      <c r="E1688" s="40" t="s">
        <v>20</v>
      </c>
      <c r="F1688" s="45">
        <v>168</v>
      </c>
      <c r="G1688" s="44" t="s">
        <v>298</v>
      </c>
      <c r="H1688" s="44" t="s">
        <v>187</v>
      </c>
      <c r="I1688" s="44">
        <v>1</v>
      </c>
      <c r="J1688" s="46">
        <v>1.57</v>
      </c>
      <c r="K1688" s="46">
        <v>1.59</v>
      </c>
      <c r="L1688" s="46">
        <v>2.11</v>
      </c>
      <c r="M1688" s="46">
        <v>20.03</v>
      </c>
      <c r="N1688" s="46">
        <v>0</v>
      </c>
      <c r="O1688" s="47">
        <v>98.742138364779876</v>
      </c>
      <c r="P1688" s="47">
        <v>74.407582938388629</v>
      </c>
      <c r="Q1688" s="47">
        <v>96.437168993740968</v>
      </c>
      <c r="R1688" s="40" t="str">
        <f t="shared" si="26"/>
        <v>10.71.72.001.АГ_168</v>
      </c>
      <c r="S1688" s="40" t="str">
        <f>VLOOKUP(Таблица1[[#This Row],[ИД]],R$1:S$1136,2,FALSE)</f>
        <v>Кровати деревянные для взрослых</v>
      </c>
      <c r="T1688" s="60" t="str">
        <f>VLOOKUP(Таблица1[[#This Row],[ОКЕИ]],'для единиц измирения'!$G$4:$H$1900,2,FALSE)</f>
        <v>штук</v>
      </c>
      <c r="U1688" s="48" t="str">
        <f>LEFT(Таблица1[[#This Row],[ОКПД]],2)</f>
        <v>31</v>
      </c>
    </row>
    <row r="1689" spans="1:21" ht="30" hidden="1" x14ac:dyDescent="0.25">
      <c r="A1689" s="61">
        <v>45200</v>
      </c>
      <c r="B1689" s="49" t="s">
        <v>17</v>
      </c>
      <c r="C1689" s="49" t="s">
        <v>18</v>
      </c>
      <c r="D1689" s="49" t="s">
        <v>19</v>
      </c>
      <c r="E1689" s="37" t="s">
        <v>20</v>
      </c>
      <c r="F1689" s="50">
        <v>168</v>
      </c>
      <c r="G1689" s="49" t="s">
        <v>298</v>
      </c>
      <c r="H1689" s="49" t="s">
        <v>181</v>
      </c>
      <c r="I1689" s="49">
        <v>1</v>
      </c>
      <c r="J1689" s="52">
        <v>1.57</v>
      </c>
      <c r="K1689" s="52">
        <v>1.59</v>
      </c>
      <c r="L1689" s="52">
        <v>2.11</v>
      </c>
      <c r="M1689" s="52">
        <v>20.03</v>
      </c>
      <c r="N1689" s="52">
        <v>0</v>
      </c>
      <c r="O1689" s="53">
        <v>98.742138364779876</v>
      </c>
      <c r="P1689" s="53">
        <v>74.407582938388629</v>
      </c>
      <c r="Q1689" s="53">
        <v>96.437168993740968</v>
      </c>
      <c r="R1689" s="40" t="str">
        <f t="shared" si="26"/>
        <v>10.71.11.170_168</v>
      </c>
      <c r="S1689" s="37" t="str">
        <f>VLOOKUP(Таблица1[[#This Row],[ИД]],R$1:S$1136,2,FALSE)</f>
        <v>Продукты пищевые готовые и блюда</v>
      </c>
      <c r="T1689" s="58" t="str">
        <f>VLOOKUP(Таблица1[[#This Row],[ОКЕИ]],'для единиц измирения'!$G$4:$H$1900,2,FALSE)</f>
        <v>тонн</v>
      </c>
      <c r="U1689" s="54" t="str">
        <f>LEFT(Таблица1[[#This Row],[ОКПД]],2)</f>
        <v>10</v>
      </c>
    </row>
    <row r="1690" spans="1:21" ht="30" hidden="1" x14ac:dyDescent="0.25">
      <c r="A1690" s="59">
        <v>45200</v>
      </c>
      <c r="B1690" s="44" t="s">
        <v>17</v>
      </c>
      <c r="C1690" s="44" t="s">
        <v>18</v>
      </c>
      <c r="D1690" s="44" t="s">
        <v>19</v>
      </c>
      <c r="E1690" s="40" t="s">
        <v>20</v>
      </c>
      <c r="F1690" s="45">
        <v>168</v>
      </c>
      <c r="G1690" s="44" t="s">
        <v>298</v>
      </c>
      <c r="H1690" s="44" t="s">
        <v>185</v>
      </c>
      <c r="I1690" s="44">
        <v>8</v>
      </c>
      <c r="J1690" s="46">
        <v>4.6820000000000004</v>
      </c>
      <c r="K1690" s="46">
        <v>4.7190000000000003</v>
      </c>
      <c r="L1690" s="46">
        <v>4.9109999999999996</v>
      </c>
      <c r="M1690" s="46">
        <v>50.997999999999998</v>
      </c>
      <c r="N1690" s="46">
        <v>0</v>
      </c>
      <c r="O1690" s="47">
        <v>99.215935579571948</v>
      </c>
      <c r="P1690" s="47">
        <v>95.336998574628382</v>
      </c>
      <c r="Q1690" s="47">
        <v>74.404015056461731</v>
      </c>
      <c r="R1690" s="40" t="str">
        <f t="shared" si="26"/>
        <v>10.71.12_168</v>
      </c>
      <c r="S1690" s="40" t="str">
        <f>VLOOKUP(Таблица1[[#This Row],[ИД]],R$1:S$1136,2,FALSE)</f>
        <v>Продукты из мяса и мяса птицы</v>
      </c>
      <c r="T1690" s="60" t="str">
        <f>VLOOKUP(Таблица1[[#This Row],[ОКЕИ]],'для единиц измирения'!$G$4:$H$1900,2,FALSE)</f>
        <v>тонн</v>
      </c>
      <c r="U1690" s="48" t="str">
        <f>LEFT(Таблица1[[#This Row],[ОКПД]],2)</f>
        <v>10</v>
      </c>
    </row>
    <row r="1691" spans="1:21" ht="30" hidden="1" x14ac:dyDescent="0.25">
      <c r="A1691" s="61">
        <v>45200</v>
      </c>
      <c r="B1691" s="49" t="s">
        <v>17</v>
      </c>
      <c r="C1691" s="49" t="s">
        <v>18</v>
      </c>
      <c r="D1691" s="49" t="s">
        <v>19</v>
      </c>
      <c r="E1691" s="37" t="s">
        <v>20</v>
      </c>
      <c r="F1691" s="50">
        <v>168</v>
      </c>
      <c r="G1691" s="49" t="s">
        <v>298</v>
      </c>
      <c r="H1691" s="49" t="s">
        <v>202</v>
      </c>
      <c r="I1691" s="49">
        <v>1</v>
      </c>
      <c r="J1691" s="52">
        <v>0.06</v>
      </c>
      <c r="K1691" s="52">
        <v>0.06</v>
      </c>
      <c r="L1691" s="52" t="s">
        <v>9680</v>
      </c>
      <c r="M1691" s="52">
        <v>0.34</v>
      </c>
      <c r="N1691" s="52">
        <v>0.52</v>
      </c>
      <c r="O1691" s="53">
        <v>100</v>
      </c>
      <c r="P1691" s="53" t="s">
        <v>9680</v>
      </c>
      <c r="Q1691" s="53">
        <v>0</v>
      </c>
      <c r="R1691" s="40" t="str">
        <f t="shared" si="26"/>
        <v>10.73.11_168</v>
      </c>
      <c r="S1691" s="37" t="str">
        <f>VLOOKUP(Таблица1[[#This Row],[ИД]],R$1:S$1136,2,FALSE)</f>
        <v>Консервы рыбные в масле</v>
      </c>
      <c r="T1691" s="58" t="str">
        <f>VLOOKUP(Таблица1[[#This Row],[ОКЕИ]],'для единиц измирения'!$G$4:$H$1900,2,FALSE)</f>
        <v>тыс.усл. банок</v>
      </c>
      <c r="U1691" s="54" t="str">
        <f>LEFT(Таблица1[[#This Row],[ОКПД]],2)</f>
        <v>10</v>
      </c>
    </row>
    <row r="1692" spans="1:21" ht="30" hidden="1" x14ac:dyDescent="0.25">
      <c r="A1692" s="59">
        <v>45200</v>
      </c>
      <c r="B1692" s="44" t="s">
        <v>17</v>
      </c>
      <c r="C1692" s="44" t="s">
        <v>18</v>
      </c>
      <c r="D1692" s="44" t="s">
        <v>19</v>
      </c>
      <c r="E1692" s="40" t="s">
        <v>20</v>
      </c>
      <c r="F1692" s="45">
        <v>168</v>
      </c>
      <c r="G1692" s="44" t="s">
        <v>298</v>
      </c>
      <c r="H1692" s="44" t="s">
        <v>200</v>
      </c>
      <c r="I1692" s="55">
        <v>1</v>
      </c>
      <c r="J1692" s="46">
        <v>0.06</v>
      </c>
      <c r="K1692" s="46">
        <v>0.06</v>
      </c>
      <c r="L1692" s="46" t="s">
        <v>9680</v>
      </c>
      <c r="M1692" s="46">
        <v>0.34</v>
      </c>
      <c r="N1692" s="46">
        <v>0</v>
      </c>
      <c r="O1692" s="47">
        <v>100</v>
      </c>
      <c r="P1692" s="47" t="s">
        <v>9680</v>
      </c>
      <c r="Q1692" s="47">
        <v>0</v>
      </c>
      <c r="R1692" s="40" t="str">
        <f t="shared" si="26"/>
        <v>10.73.1_168</v>
      </c>
      <c r="S1692" s="40" t="str">
        <f>VLOOKUP(Таблица1[[#This Row],[ИД]],R$1:S$1136,2,FALSE)</f>
        <v>Уголь коксующийся обогащенный</v>
      </c>
      <c r="T1692" s="60" t="str">
        <f>VLOOKUP(Таблица1[[#This Row],[ОКЕИ]],'для единиц измирения'!$G$4:$H$1900,2,FALSE)</f>
        <v>тыс. тонн</v>
      </c>
      <c r="U1692" s="48" t="str">
        <f>LEFT(Таблица1[[#This Row],[ОКПД]],2)</f>
        <v>05</v>
      </c>
    </row>
    <row r="1693" spans="1:21" ht="30" hidden="1" x14ac:dyDescent="0.25">
      <c r="A1693" s="61">
        <v>45200</v>
      </c>
      <c r="B1693" s="49" t="s">
        <v>17</v>
      </c>
      <c r="C1693" s="49" t="s">
        <v>18</v>
      </c>
      <c r="D1693" s="49" t="s">
        <v>19</v>
      </c>
      <c r="E1693" s="37" t="s">
        <v>20</v>
      </c>
      <c r="F1693" s="50">
        <v>384</v>
      </c>
      <c r="G1693" s="49" t="s">
        <v>298</v>
      </c>
      <c r="H1693" s="49" t="s">
        <v>9074</v>
      </c>
      <c r="I1693" s="51">
        <v>1</v>
      </c>
      <c r="J1693" s="52">
        <v>7</v>
      </c>
      <c r="K1693" s="52">
        <v>7</v>
      </c>
      <c r="L1693" s="52">
        <v>7</v>
      </c>
      <c r="M1693" s="52">
        <v>129</v>
      </c>
      <c r="N1693" s="52">
        <v>0</v>
      </c>
      <c r="O1693" s="53">
        <v>100</v>
      </c>
      <c r="P1693" s="53">
        <v>100</v>
      </c>
      <c r="Q1693" s="53">
        <v>100</v>
      </c>
      <c r="R1693" s="40" t="str">
        <f t="shared" si="26"/>
        <v>31.01.12_384</v>
      </c>
      <c r="S1693" s="37" t="str">
        <f>VLOOKUP(Таблица1[[#This Row],[ИД]],R$1:S$1136,2,FALSE)</f>
        <v>Филе морской рыбы мороженое</v>
      </c>
      <c r="T1693" s="58" t="str">
        <f>VLOOKUP(Таблица1[[#This Row],[ОКЕИ]],'для единиц измирения'!$G$4:$H$1900,2,FALSE)</f>
        <v>тонн</v>
      </c>
      <c r="U1693" s="54" t="str">
        <f>LEFT(Таблица1[[#This Row],[ОКПД]],2)</f>
        <v>10</v>
      </c>
    </row>
    <row r="1694" spans="1:21" ht="30" hidden="1" x14ac:dyDescent="0.25">
      <c r="A1694" s="59">
        <v>45200</v>
      </c>
      <c r="B1694" s="44" t="s">
        <v>17</v>
      </c>
      <c r="C1694" s="44" t="s">
        <v>18</v>
      </c>
      <c r="D1694" s="44" t="s">
        <v>19</v>
      </c>
      <c r="E1694" s="40" t="s">
        <v>20</v>
      </c>
      <c r="F1694" s="45">
        <v>384</v>
      </c>
      <c r="G1694" s="44" t="s">
        <v>298</v>
      </c>
      <c r="H1694" s="44" t="s">
        <v>408</v>
      </c>
      <c r="I1694" s="44">
        <v>1</v>
      </c>
      <c r="J1694" s="46">
        <v>20</v>
      </c>
      <c r="K1694" s="46">
        <v>20</v>
      </c>
      <c r="L1694" s="46">
        <v>20</v>
      </c>
      <c r="M1694" s="46">
        <v>160</v>
      </c>
      <c r="N1694" s="46">
        <v>0</v>
      </c>
      <c r="O1694" s="47">
        <v>100</v>
      </c>
      <c r="P1694" s="47">
        <v>100</v>
      </c>
      <c r="Q1694" s="47">
        <v>100</v>
      </c>
      <c r="R1694" s="40" t="str">
        <f t="shared" si="26"/>
        <v>32.99.56_384</v>
      </c>
      <c r="S1694" s="40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694" s="60" t="str">
        <f>VLOOKUP(Таблица1[[#This Row],[ОКЕИ]],'для единиц измирения'!$G$4:$H$1900,2,FALSE)</f>
        <v>млн. кВт. ч</v>
      </c>
      <c r="U1694" s="48" t="str">
        <f>LEFT(Таблица1[[#This Row],[ОКПД]],2)</f>
        <v>35</v>
      </c>
    </row>
    <row r="1695" spans="1:21" ht="30" hidden="1" x14ac:dyDescent="0.25">
      <c r="A1695" s="61">
        <v>45200</v>
      </c>
      <c r="B1695" s="49" t="s">
        <v>17</v>
      </c>
      <c r="C1695" s="49" t="s">
        <v>18</v>
      </c>
      <c r="D1695" s="49" t="s">
        <v>19</v>
      </c>
      <c r="E1695" s="37" t="s">
        <v>20</v>
      </c>
      <c r="F1695" s="50">
        <v>882</v>
      </c>
      <c r="G1695" s="49" t="s">
        <v>298</v>
      </c>
      <c r="H1695" s="49" t="s">
        <v>120</v>
      </c>
      <c r="I1695" s="49">
        <v>2</v>
      </c>
      <c r="J1695" s="52">
        <v>0.57199999999999995</v>
      </c>
      <c r="K1695" s="52">
        <v>0.57199999999999995</v>
      </c>
      <c r="L1695" s="52">
        <v>0.48599999999999999</v>
      </c>
      <c r="M1695" s="52">
        <v>5.2309999999999999</v>
      </c>
      <c r="N1695" s="52">
        <v>0</v>
      </c>
      <c r="O1695" s="53">
        <v>100</v>
      </c>
      <c r="P1695" s="53">
        <v>117.6954732510288</v>
      </c>
      <c r="Q1695" s="53">
        <v>105.89068825910931</v>
      </c>
      <c r="R1695" s="40" t="str">
        <f t="shared" si="26"/>
        <v>10.20.25.120_882</v>
      </c>
      <c r="S1695" s="37" t="str">
        <f>VLOOKUP(Таблица1[[#This Row],[ИД]],R$1:S$1136,2,FALSE)</f>
        <v>Мебель деревянная для офисов</v>
      </c>
      <c r="T1695" s="58" t="str">
        <f>VLOOKUP(Таблица1[[#This Row],[ОКЕИ]],'для единиц измирения'!$G$4:$H$1900,2,FALSE)</f>
        <v>тыс.руб</v>
      </c>
      <c r="U1695" s="54" t="str">
        <f>LEFT(Таблица1[[#This Row],[ОКПД]],2)</f>
        <v>31</v>
      </c>
    </row>
    <row r="1696" spans="1:21" ht="30" hidden="1" x14ac:dyDescent="0.25">
      <c r="A1696" s="59">
        <v>45200</v>
      </c>
      <c r="B1696" s="44" t="s">
        <v>17</v>
      </c>
      <c r="C1696" s="44" t="s">
        <v>18</v>
      </c>
      <c r="D1696" s="44" t="s">
        <v>19</v>
      </c>
      <c r="E1696" s="40" t="s">
        <v>20</v>
      </c>
      <c r="F1696" s="45">
        <v>119</v>
      </c>
      <c r="G1696" s="44" t="s">
        <v>298</v>
      </c>
      <c r="H1696" s="44" t="s">
        <v>225</v>
      </c>
      <c r="I1696" s="44">
        <v>1</v>
      </c>
      <c r="J1696" s="46">
        <v>0.06</v>
      </c>
      <c r="K1696" s="46">
        <v>0.06</v>
      </c>
      <c r="L1696" s="46">
        <v>7.0000000000000007E-2</v>
      </c>
      <c r="M1696" s="46">
        <v>1.44</v>
      </c>
      <c r="N1696" s="46">
        <v>2.831</v>
      </c>
      <c r="O1696" s="47">
        <v>100</v>
      </c>
      <c r="P1696" s="47">
        <v>85.714285714285708</v>
      </c>
      <c r="Q1696" s="47">
        <v>84.21052631578948</v>
      </c>
      <c r="R1696" s="40" t="str">
        <f t="shared" si="26"/>
        <v>11.07.19.120_119</v>
      </c>
      <c r="S1696" s="40" t="str">
        <f>VLOOKUP(Таблица1[[#This Row],[ИД]],R$1:S$1136,2,FALSE)</f>
        <v>Продукты кисломолочные (кроме творога и продуктов из творога)</v>
      </c>
      <c r="T1696" s="60" t="str">
        <f>VLOOKUP(Таблица1[[#This Row],[ОКЕИ]],'для единиц измирения'!$G$4:$H$1900,2,FALSE)</f>
        <v>тонн</v>
      </c>
      <c r="U1696" s="48" t="str">
        <f>LEFT(Таблица1[[#This Row],[ОКПД]],2)</f>
        <v>10</v>
      </c>
    </row>
    <row r="1697" spans="1:21" ht="30" hidden="1" x14ac:dyDescent="0.25">
      <c r="A1697" s="61">
        <v>45200</v>
      </c>
      <c r="B1697" s="49" t="s">
        <v>17</v>
      </c>
      <c r="C1697" s="49" t="s">
        <v>18</v>
      </c>
      <c r="D1697" s="49" t="s">
        <v>19</v>
      </c>
      <c r="E1697" s="37" t="s">
        <v>20</v>
      </c>
      <c r="F1697" s="50">
        <v>168</v>
      </c>
      <c r="G1697" s="49" t="s">
        <v>298</v>
      </c>
      <c r="H1697" s="49" t="s">
        <v>120</v>
      </c>
      <c r="I1697" s="49">
        <v>2</v>
      </c>
      <c r="J1697" s="52">
        <v>0.20100000000000001</v>
      </c>
      <c r="K1697" s="52">
        <v>0.20100000000000001</v>
      </c>
      <c r="L1697" s="52">
        <v>0.17</v>
      </c>
      <c r="M1697" s="52">
        <v>1.831</v>
      </c>
      <c r="N1697" s="52">
        <v>0</v>
      </c>
      <c r="O1697" s="53">
        <v>100</v>
      </c>
      <c r="P1697" s="53">
        <v>118.23529411764706</v>
      </c>
      <c r="Q1697" s="53">
        <v>105.89936379410064</v>
      </c>
      <c r="R1697" s="40" t="str">
        <f t="shared" si="26"/>
        <v>10.20.25.120_168</v>
      </c>
      <c r="S1697" s="37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697" s="58" t="str">
        <f>VLOOKUP(Таблица1[[#This Row],[ОКЕИ]],'для единиц измирения'!$G$4:$H$1900,2,FALSE)</f>
        <v>тонн</v>
      </c>
      <c r="U1697" s="54" t="str">
        <f>LEFT(Таблица1[[#This Row],[ОКПД]],2)</f>
        <v>10</v>
      </c>
    </row>
    <row r="1698" spans="1:21" ht="30" hidden="1" x14ac:dyDescent="0.25">
      <c r="A1698" s="59">
        <v>45200</v>
      </c>
      <c r="B1698" s="44" t="s">
        <v>17</v>
      </c>
      <c r="C1698" s="44" t="s">
        <v>18</v>
      </c>
      <c r="D1698" s="44" t="s">
        <v>19</v>
      </c>
      <c r="E1698" s="40" t="s">
        <v>20</v>
      </c>
      <c r="F1698" s="45">
        <v>168</v>
      </c>
      <c r="G1698" s="44" t="s">
        <v>298</v>
      </c>
      <c r="H1698" s="44" t="s">
        <v>158</v>
      </c>
      <c r="I1698" s="44">
        <v>1</v>
      </c>
      <c r="J1698" s="46">
        <v>0.14000000000000001</v>
      </c>
      <c r="K1698" s="46">
        <v>0.14000000000000001</v>
      </c>
      <c r="L1698" s="46">
        <v>0.19</v>
      </c>
      <c r="M1698" s="46">
        <v>2.5499999999999998</v>
      </c>
      <c r="N1698" s="46">
        <v>0</v>
      </c>
      <c r="O1698" s="47">
        <v>100</v>
      </c>
      <c r="P1698" s="47">
        <v>73.684210526315795</v>
      </c>
      <c r="Q1698" s="47">
        <v>82.258064516129039</v>
      </c>
      <c r="R1698" s="40" t="str">
        <f t="shared" si="26"/>
        <v>10.51.55.110_168</v>
      </c>
      <c r="S1698" s="40" t="str">
        <f>VLOOKUP(Таблица1[[#This Row],[ИД]],R$1:S$1136,2,FALSE)</f>
        <v>Рыба вяленая морская</v>
      </c>
      <c r="T1698" s="60" t="str">
        <f>VLOOKUP(Таблица1[[#This Row],[ОКЕИ]],'для единиц измирения'!$G$4:$H$1900,2,FALSE)</f>
        <v>тонн</v>
      </c>
      <c r="U1698" s="48" t="str">
        <f>LEFT(Таблица1[[#This Row],[ОКПД]],2)</f>
        <v>10</v>
      </c>
    </row>
    <row r="1699" spans="1:21" ht="30" hidden="1" x14ac:dyDescent="0.25">
      <c r="A1699" s="61">
        <v>45200</v>
      </c>
      <c r="B1699" s="49" t="s">
        <v>17</v>
      </c>
      <c r="C1699" s="49" t="s">
        <v>18</v>
      </c>
      <c r="D1699" s="49" t="s">
        <v>19</v>
      </c>
      <c r="E1699" s="37" t="s">
        <v>20</v>
      </c>
      <c r="F1699" s="50">
        <v>168</v>
      </c>
      <c r="G1699" s="49" t="s">
        <v>298</v>
      </c>
      <c r="H1699" s="49" t="s">
        <v>209</v>
      </c>
      <c r="I1699" s="49">
        <v>2</v>
      </c>
      <c r="J1699" s="52">
        <v>0.62</v>
      </c>
      <c r="K1699" s="52">
        <v>0.61</v>
      </c>
      <c r="L1699" s="52">
        <v>0.54</v>
      </c>
      <c r="M1699" s="52">
        <v>5.73</v>
      </c>
      <c r="N1699" s="52">
        <v>0</v>
      </c>
      <c r="O1699" s="53">
        <v>101.63934426229508</v>
      </c>
      <c r="P1699" s="53">
        <v>114.81481481481481</v>
      </c>
      <c r="Q1699" s="53">
        <v>88.289676425269647</v>
      </c>
      <c r="R1699" s="40" t="str">
        <f t="shared" si="26"/>
        <v>10.85.1_168</v>
      </c>
      <c r="S1699" s="37" t="str">
        <f>VLOOKUP(Таблица1[[#This Row],[ИД]],R$1:S$1136,2,FALSE)</f>
        <v>Булочные изделия недлительного хранения</v>
      </c>
      <c r="T1699" s="58" t="str">
        <f>VLOOKUP(Таблица1[[#This Row],[ОКЕИ]],'для единиц измирения'!$G$4:$H$1900,2,FALSE)</f>
        <v>тонн</v>
      </c>
      <c r="U1699" s="54" t="str">
        <f>LEFT(Таблица1[[#This Row],[ОКПД]],2)</f>
        <v>10</v>
      </c>
    </row>
    <row r="1700" spans="1:21" ht="30" hidden="1" x14ac:dyDescent="0.25">
      <c r="A1700" s="59">
        <v>45200</v>
      </c>
      <c r="B1700" s="44" t="s">
        <v>17</v>
      </c>
      <c r="C1700" s="44" t="s">
        <v>18</v>
      </c>
      <c r="D1700" s="44" t="s">
        <v>19</v>
      </c>
      <c r="E1700" s="40" t="s">
        <v>20</v>
      </c>
      <c r="F1700" s="45">
        <v>168</v>
      </c>
      <c r="G1700" s="44" t="s">
        <v>298</v>
      </c>
      <c r="H1700" s="44" t="s">
        <v>204</v>
      </c>
      <c r="I1700" s="55">
        <v>9</v>
      </c>
      <c r="J1700" s="46">
        <v>5.8620000000000001</v>
      </c>
      <c r="K1700" s="46">
        <v>5.6989999999999998</v>
      </c>
      <c r="L1700" s="46">
        <v>5.9660000000000002</v>
      </c>
      <c r="M1700" s="46">
        <v>61.798000000000002</v>
      </c>
      <c r="N1700" s="46">
        <v>0</v>
      </c>
      <c r="O1700" s="47">
        <v>102.8601509036673</v>
      </c>
      <c r="P1700" s="47">
        <v>98.256788467985245</v>
      </c>
      <c r="Q1700" s="47">
        <v>79.584293827510265</v>
      </c>
      <c r="R1700" s="40" t="str">
        <f t="shared" si="26"/>
        <v>10.82.71.001.АГ_168</v>
      </c>
      <c r="S1700" s="40" t="str">
        <f>VLOOKUP(Таблица1[[#This Row],[ИД]],R$1:S$1136,2,FALSE)</f>
        <v>Газ горючий природный (газ естественный)</v>
      </c>
      <c r="T1700" s="60" t="str">
        <f>VLOOKUP(Таблица1[[#This Row],[ОКЕИ]],'для единиц измирения'!$G$4:$H$1900,2,FALSE)</f>
        <v>млн.м3</v>
      </c>
      <c r="U1700" s="48" t="str">
        <f>LEFT(Таблица1[[#This Row],[ОКПД]],2)</f>
        <v>06</v>
      </c>
    </row>
    <row r="1701" spans="1:21" ht="30" hidden="1" x14ac:dyDescent="0.25">
      <c r="A1701" s="61">
        <v>45200</v>
      </c>
      <c r="B1701" s="49" t="s">
        <v>17</v>
      </c>
      <c r="C1701" s="49" t="s">
        <v>18</v>
      </c>
      <c r="D1701" s="49" t="s">
        <v>19</v>
      </c>
      <c r="E1701" s="37" t="s">
        <v>20</v>
      </c>
      <c r="F1701" s="50">
        <v>247</v>
      </c>
      <c r="G1701" s="49" t="s">
        <v>298</v>
      </c>
      <c r="H1701" s="49" t="s">
        <v>334</v>
      </c>
      <c r="I1701" s="51">
        <v>2</v>
      </c>
      <c r="J1701" s="52">
        <v>27.971</v>
      </c>
      <c r="K1701" s="52">
        <v>26.998000000000001</v>
      </c>
      <c r="L1701" s="52">
        <v>27.155999999999999</v>
      </c>
      <c r="M1701" s="52">
        <v>306.02100000000002</v>
      </c>
      <c r="N1701" s="52">
        <v>0.13</v>
      </c>
      <c r="O1701" s="53">
        <v>103.60397066449367</v>
      </c>
      <c r="P1701" s="53">
        <v>103.00117837678597</v>
      </c>
      <c r="Q1701" s="53">
        <v>122.66304848866247</v>
      </c>
      <c r="R1701" s="40" t="str">
        <f t="shared" si="26"/>
        <v>35.11.10.115_247</v>
      </c>
      <c r="S1701" s="37" t="str">
        <f>VLOOKUP(Таблица1[[#This Row],[ИД]],R$1:S$1136,2,FALSE)</f>
        <v>Уголь каменный и бурый</v>
      </c>
      <c r="T1701" s="58" t="str">
        <f>VLOOKUP(Таблица1[[#This Row],[ОКЕИ]],'для единиц измирения'!$G$4:$H$1900,2,FALSE)</f>
        <v>тыс. тонн</v>
      </c>
      <c r="U1701" s="54" t="str">
        <f>LEFT(Таблица1[[#This Row],[ОКПД]],2)</f>
        <v>05</v>
      </c>
    </row>
    <row r="1702" spans="1:21" ht="30" hidden="1" x14ac:dyDescent="0.25">
      <c r="A1702" s="59">
        <v>45200</v>
      </c>
      <c r="B1702" s="44" t="s">
        <v>17</v>
      </c>
      <c r="C1702" s="44" t="s">
        <v>18</v>
      </c>
      <c r="D1702" s="44" t="s">
        <v>19</v>
      </c>
      <c r="E1702" s="40" t="s">
        <v>20</v>
      </c>
      <c r="F1702" s="45">
        <v>168</v>
      </c>
      <c r="G1702" s="44" t="s">
        <v>298</v>
      </c>
      <c r="H1702" s="44" t="s">
        <v>137</v>
      </c>
      <c r="I1702" s="55">
        <v>3</v>
      </c>
      <c r="J1702" s="46">
        <v>3.76</v>
      </c>
      <c r="K1702" s="46">
        <v>3.61</v>
      </c>
      <c r="L1702" s="46">
        <v>3.99</v>
      </c>
      <c r="M1702" s="46">
        <v>36.840000000000003</v>
      </c>
      <c r="N1702" s="46">
        <v>0</v>
      </c>
      <c r="O1702" s="47">
        <v>104.15512465373961</v>
      </c>
      <c r="P1702" s="47">
        <v>94.235588972431074</v>
      </c>
      <c r="Q1702" s="47">
        <v>102.84757118927973</v>
      </c>
      <c r="R1702" s="40" t="str">
        <f t="shared" si="26"/>
        <v>10.51.40.310_168</v>
      </c>
      <c r="S1702" s="40" t="str">
        <f>VLOOKUP(Таблица1[[#This Row],[ИД]],R$1:S$1136,2,FALSE)</f>
        <v>Изделия колбасные копченые</v>
      </c>
      <c r="T1702" s="60" t="str">
        <f>VLOOKUP(Таблица1[[#This Row],[ОКЕИ]],'для единиц измирения'!$G$4:$H$1900,2,FALSE)</f>
        <v>тонн</v>
      </c>
      <c r="U1702" s="48" t="str">
        <f>LEFT(Таблица1[[#This Row],[ОКПД]],2)</f>
        <v>10</v>
      </c>
    </row>
    <row r="1703" spans="1:21" ht="30" hidden="1" x14ac:dyDescent="0.25">
      <c r="A1703" s="61">
        <v>45200</v>
      </c>
      <c r="B1703" s="49" t="s">
        <v>17</v>
      </c>
      <c r="C1703" s="49" t="s">
        <v>18</v>
      </c>
      <c r="D1703" s="49" t="s">
        <v>19</v>
      </c>
      <c r="E1703" s="37" t="s">
        <v>20</v>
      </c>
      <c r="F1703" s="50">
        <v>247</v>
      </c>
      <c r="G1703" s="49" t="s">
        <v>298</v>
      </c>
      <c r="H1703" s="49" t="s">
        <v>273</v>
      </c>
      <c r="I1703" s="51">
        <v>17</v>
      </c>
      <c r="J1703" s="52">
        <v>21.762</v>
      </c>
      <c r="K1703" s="52">
        <v>20.792000000000002</v>
      </c>
      <c r="L1703" s="52">
        <v>25.515000000000001</v>
      </c>
      <c r="M1703" s="52">
        <v>215.12200000000001</v>
      </c>
      <c r="N1703" s="52">
        <v>0</v>
      </c>
      <c r="O1703" s="53">
        <v>104.66525586764141</v>
      </c>
      <c r="P1703" s="53">
        <v>85.291005291005291</v>
      </c>
      <c r="Q1703" s="53">
        <v>92.200806620978142</v>
      </c>
      <c r="R1703" s="40" t="str">
        <f t="shared" si="26"/>
        <v>35.11.10.114_247</v>
      </c>
      <c r="S1703" s="37" t="str">
        <f>VLOOKUP(Таблица1[[#This Row],[ИД]],R$1:S$1136,2,FALSE)</f>
        <v>Рыба сушеная</v>
      </c>
      <c r="T1703" s="58" t="str">
        <f>VLOOKUP(Таблица1[[#This Row],[ОКЕИ]],'для единиц измирения'!$G$4:$H$1900,2,FALSE)</f>
        <v>тонн</v>
      </c>
      <c r="U1703" s="54" t="str">
        <f>LEFT(Таблица1[[#This Row],[ОКПД]],2)</f>
        <v>10</v>
      </c>
    </row>
    <row r="1704" spans="1:21" ht="30" hidden="1" x14ac:dyDescent="0.25">
      <c r="A1704" s="59">
        <v>45200</v>
      </c>
      <c r="B1704" s="44" t="s">
        <v>17</v>
      </c>
      <c r="C1704" s="44" t="s">
        <v>18</v>
      </c>
      <c r="D1704" s="44" t="s">
        <v>19</v>
      </c>
      <c r="E1704" s="40" t="s">
        <v>20</v>
      </c>
      <c r="F1704" s="45">
        <v>168</v>
      </c>
      <c r="G1704" s="44" t="s">
        <v>298</v>
      </c>
      <c r="H1704" s="44" t="s">
        <v>104</v>
      </c>
      <c r="I1704" s="44">
        <v>2</v>
      </c>
      <c r="J1704" s="46">
        <v>4.7480000000000002</v>
      </c>
      <c r="K1704" s="46">
        <v>4.5010000000000003</v>
      </c>
      <c r="L1704" s="46">
        <v>6.1609999999999996</v>
      </c>
      <c r="M1704" s="46">
        <v>50.411999999999999</v>
      </c>
      <c r="N1704" s="46">
        <v>0</v>
      </c>
      <c r="O1704" s="47">
        <v>105.48766940679849</v>
      </c>
      <c r="P1704" s="47">
        <v>77.065411459178705</v>
      </c>
      <c r="Q1704" s="47">
        <v>104.50682034910237</v>
      </c>
      <c r="R1704" s="40" t="str">
        <f t="shared" si="26"/>
        <v>10.20.24.110_168</v>
      </c>
      <c r="S1704" s="40" t="str">
        <f>VLOOKUP(Таблица1[[#This Row],[ИД]],R$1:S$1136,2,FALSE)</f>
        <v>Консервы рыбные натуральные</v>
      </c>
      <c r="T1704" s="60" t="str">
        <f>VLOOKUP(Таблица1[[#This Row],[ОКЕИ]],'для единиц измирения'!$G$4:$H$1900,2,FALSE)</f>
        <v>тонн</v>
      </c>
      <c r="U1704" s="48" t="str">
        <f>LEFT(Таблица1[[#This Row],[ОКПД]],2)</f>
        <v>10</v>
      </c>
    </row>
    <row r="1705" spans="1:21" ht="30" hidden="1" x14ac:dyDescent="0.25">
      <c r="A1705" s="61">
        <v>45200</v>
      </c>
      <c r="B1705" s="49" t="s">
        <v>17</v>
      </c>
      <c r="C1705" s="49" t="s">
        <v>18</v>
      </c>
      <c r="D1705" s="49" t="s">
        <v>19</v>
      </c>
      <c r="E1705" s="37" t="s">
        <v>20</v>
      </c>
      <c r="F1705" s="50">
        <v>168</v>
      </c>
      <c r="G1705" s="49" t="s">
        <v>298</v>
      </c>
      <c r="H1705" s="49" t="s">
        <v>55</v>
      </c>
      <c r="I1705" s="49">
        <v>5</v>
      </c>
      <c r="J1705" s="52">
        <v>10.17</v>
      </c>
      <c r="K1705" s="52">
        <v>9.64</v>
      </c>
      <c r="L1705" s="52">
        <v>10.32</v>
      </c>
      <c r="M1705" s="52">
        <v>96.876999999999995</v>
      </c>
      <c r="N1705" s="52">
        <v>0</v>
      </c>
      <c r="O1705" s="53">
        <v>105.49792531120332</v>
      </c>
      <c r="P1705" s="53">
        <v>98.54651162790698</v>
      </c>
      <c r="Q1705" s="53">
        <v>95.605447547616691</v>
      </c>
      <c r="R1705" s="40" t="str">
        <f t="shared" si="26"/>
        <v>10.13.14.700_168</v>
      </c>
      <c r="S1705" s="37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705" s="58" t="str">
        <f>VLOOKUP(Таблица1[[#This Row],[ОКЕИ]],'для единиц измирения'!$G$4:$H$1900,2,FALSE)</f>
        <v>тыс.руб</v>
      </c>
      <c r="U1705" s="54" t="str">
        <f>LEFT(Таблица1[[#This Row],[ОКПД]],2)</f>
        <v>18</v>
      </c>
    </row>
    <row r="1706" spans="1:21" ht="30" hidden="1" x14ac:dyDescent="0.25">
      <c r="A1706" s="59">
        <v>45200</v>
      </c>
      <c r="B1706" s="44" t="s">
        <v>17</v>
      </c>
      <c r="C1706" s="44" t="s">
        <v>18</v>
      </c>
      <c r="D1706" s="44" t="s">
        <v>19</v>
      </c>
      <c r="E1706" s="40" t="s">
        <v>20</v>
      </c>
      <c r="F1706" s="45">
        <v>168</v>
      </c>
      <c r="G1706" s="44" t="s">
        <v>298</v>
      </c>
      <c r="H1706" s="44" t="s">
        <v>134</v>
      </c>
      <c r="I1706" s="44">
        <v>4</v>
      </c>
      <c r="J1706" s="46">
        <v>6.42</v>
      </c>
      <c r="K1706" s="46">
        <v>6.04</v>
      </c>
      <c r="L1706" s="46">
        <v>6.62</v>
      </c>
      <c r="M1706" s="46">
        <v>59.31</v>
      </c>
      <c r="N1706" s="46">
        <v>0</v>
      </c>
      <c r="O1706" s="47">
        <v>106.29139072847683</v>
      </c>
      <c r="P1706" s="47">
        <v>96.978851963746223</v>
      </c>
      <c r="Q1706" s="47">
        <v>99.949443882709801</v>
      </c>
      <c r="R1706" s="40" t="str">
        <f t="shared" si="26"/>
        <v>10.51.40.300_168</v>
      </c>
      <c r="S1706" s="40" t="str">
        <f>VLOOKUP(Таблица1[[#This Row],[ИД]],R$1:S$1136,2,FALSE)</f>
        <v>Кислород</v>
      </c>
      <c r="T1706" s="60" t="str">
        <f>VLOOKUP(Таблица1[[#This Row],[ОКЕИ]],'для единиц измирения'!$G$4:$H$1900,2,FALSE)</f>
        <v>тыс.м3</v>
      </c>
      <c r="U1706" s="48" t="str">
        <f>LEFT(Таблица1[[#This Row],[ОКПД]],2)</f>
        <v>20</v>
      </c>
    </row>
    <row r="1707" spans="1:21" ht="30" hidden="1" x14ac:dyDescent="0.25">
      <c r="A1707" s="61">
        <v>45200</v>
      </c>
      <c r="B1707" s="49" t="s">
        <v>17</v>
      </c>
      <c r="C1707" s="49" t="s">
        <v>18</v>
      </c>
      <c r="D1707" s="49" t="s">
        <v>19</v>
      </c>
      <c r="E1707" s="37" t="s">
        <v>20</v>
      </c>
      <c r="F1707" s="50">
        <v>168</v>
      </c>
      <c r="G1707" s="49" t="s">
        <v>298</v>
      </c>
      <c r="H1707" s="49" t="s">
        <v>101</v>
      </c>
      <c r="I1707" s="51">
        <v>2</v>
      </c>
      <c r="J1707" s="52">
        <v>6.2089999999999996</v>
      </c>
      <c r="K1707" s="52">
        <v>5.8120000000000003</v>
      </c>
      <c r="L1707" s="52">
        <v>7.7729999999999997</v>
      </c>
      <c r="M1707" s="52">
        <v>64.674999999999997</v>
      </c>
      <c r="N1707" s="52">
        <v>0</v>
      </c>
      <c r="O1707" s="53">
        <v>106.83069511355815</v>
      </c>
      <c r="P1707" s="53">
        <v>79.87906857069342</v>
      </c>
      <c r="Q1707" s="53">
        <v>113.1948333800056</v>
      </c>
      <c r="R1707" s="40" t="str">
        <f t="shared" si="26"/>
        <v>10.20.24_168</v>
      </c>
      <c r="S1707" s="37" t="str">
        <f>VLOOKUP(Таблица1[[#This Row],[ИД]],R$1:S$1136,2,FALSE)</f>
        <v>Газ природный и попутный</v>
      </c>
      <c r="T1707" s="58" t="str">
        <f>VLOOKUP(Таблица1[[#This Row],[ОКЕИ]],'для единиц измирения'!$G$4:$H$1900,2,FALSE)</f>
        <v>млн.м3</v>
      </c>
      <c r="U1707" s="54" t="str">
        <f>LEFT(Таблица1[[#This Row],[ОКПД]],2)</f>
        <v>06</v>
      </c>
    </row>
    <row r="1708" spans="1:21" ht="30" hidden="1" x14ac:dyDescent="0.25">
      <c r="A1708" s="59">
        <v>45200</v>
      </c>
      <c r="B1708" s="44" t="s">
        <v>17</v>
      </c>
      <c r="C1708" s="44" t="s">
        <v>18</v>
      </c>
      <c r="D1708" s="44" t="s">
        <v>19</v>
      </c>
      <c r="E1708" s="40" t="s">
        <v>20</v>
      </c>
      <c r="F1708" s="45">
        <v>168</v>
      </c>
      <c r="G1708" s="44" t="s">
        <v>298</v>
      </c>
      <c r="H1708" s="44" t="s">
        <v>129</v>
      </c>
      <c r="I1708" s="55">
        <v>4</v>
      </c>
      <c r="J1708" s="46">
        <v>6.54</v>
      </c>
      <c r="K1708" s="46">
        <v>6.12</v>
      </c>
      <c r="L1708" s="46">
        <v>6.7</v>
      </c>
      <c r="M1708" s="46">
        <v>60.19</v>
      </c>
      <c r="N1708" s="46">
        <v>0</v>
      </c>
      <c r="O1708" s="47">
        <v>106.86274509803921</v>
      </c>
      <c r="P1708" s="47">
        <v>97.611940298507463</v>
      </c>
      <c r="Q1708" s="47">
        <v>99.668819340950492</v>
      </c>
      <c r="R1708" s="40" t="str">
        <f t="shared" si="26"/>
        <v>10.51.40.003.АГ_168</v>
      </c>
      <c r="S1708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708" s="60" t="str">
        <f>VLOOKUP(Таблица1[[#This Row],[ОКЕИ]],'для единиц измирения'!$G$4:$H$1900,2,FALSE)</f>
        <v>тонн</v>
      </c>
      <c r="U1708" s="48" t="str">
        <f>LEFT(Таблица1[[#This Row],[ОКПД]],2)</f>
        <v>10</v>
      </c>
    </row>
    <row r="1709" spans="1:21" ht="30" hidden="1" x14ac:dyDescent="0.25">
      <c r="A1709" s="61">
        <v>45200</v>
      </c>
      <c r="B1709" s="49" t="s">
        <v>17</v>
      </c>
      <c r="C1709" s="49" t="s">
        <v>18</v>
      </c>
      <c r="D1709" s="49" t="s">
        <v>19</v>
      </c>
      <c r="E1709" s="37" t="s">
        <v>20</v>
      </c>
      <c r="F1709" s="50">
        <v>168</v>
      </c>
      <c r="G1709" s="49" t="s">
        <v>298</v>
      </c>
      <c r="H1709" s="49" t="s">
        <v>127</v>
      </c>
      <c r="I1709" s="49">
        <v>4</v>
      </c>
      <c r="J1709" s="52">
        <v>6.54</v>
      </c>
      <c r="K1709" s="52">
        <v>6.12</v>
      </c>
      <c r="L1709" s="52">
        <v>6.7</v>
      </c>
      <c r="M1709" s="52">
        <v>60.19</v>
      </c>
      <c r="N1709" s="52">
        <v>0</v>
      </c>
      <c r="O1709" s="53">
        <v>106.86274509803921</v>
      </c>
      <c r="P1709" s="53">
        <v>97.611940298507463</v>
      </c>
      <c r="Q1709" s="53">
        <v>99.668819340950492</v>
      </c>
      <c r="R1709" s="40" t="str">
        <f t="shared" si="26"/>
        <v>10.51.40_168</v>
      </c>
      <c r="S1709" s="37" t="str">
        <f>VLOOKUP(Таблица1[[#This Row],[ИД]],R$1:S$1136,2,FALSE)</f>
        <v>Беспозвоночные водные мороженые, сушеные, соленые или в рассоле, копченые прочие</v>
      </c>
      <c r="T1709" s="58" t="str">
        <f>VLOOKUP(Таблица1[[#This Row],[ОКЕИ]],'для единиц измирения'!$G$4:$H$1900,2,FALSE)</f>
        <v>тонн</v>
      </c>
      <c r="U1709" s="54" t="str">
        <f>LEFT(Таблица1[[#This Row],[ОКПД]],2)</f>
        <v>10</v>
      </c>
    </row>
    <row r="1710" spans="1:21" ht="30" hidden="1" x14ac:dyDescent="0.25">
      <c r="A1710" s="59">
        <v>45200</v>
      </c>
      <c r="B1710" s="44" t="s">
        <v>17</v>
      </c>
      <c r="C1710" s="44" t="s">
        <v>18</v>
      </c>
      <c r="D1710" s="44" t="s">
        <v>19</v>
      </c>
      <c r="E1710" s="40" t="s">
        <v>20</v>
      </c>
      <c r="F1710" s="45">
        <v>168</v>
      </c>
      <c r="G1710" s="44" t="s">
        <v>298</v>
      </c>
      <c r="H1710" s="44" t="s">
        <v>151</v>
      </c>
      <c r="I1710" s="55">
        <v>2</v>
      </c>
      <c r="J1710" s="46">
        <v>0.35</v>
      </c>
      <c r="K1710" s="46">
        <v>0.32</v>
      </c>
      <c r="L1710" s="46">
        <v>0.35</v>
      </c>
      <c r="M1710" s="46">
        <v>3.55</v>
      </c>
      <c r="N1710" s="46">
        <v>0</v>
      </c>
      <c r="O1710" s="47">
        <v>109.375</v>
      </c>
      <c r="P1710" s="47">
        <v>100</v>
      </c>
      <c r="Q1710" s="47">
        <v>81.422018348623851</v>
      </c>
      <c r="R1710" s="40" t="str">
        <f t="shared" si="26"/>
        <v>10.51.52.150_168</v>
      </c>
      <c r="S1710" s="40" t="str">
        <f>VLOOKUP(Таблица1[[#This Row],[ИД]],R$1:S$1136,2,FALSE)</f>
        <v>Консервы рыбные</v>
      </c>
      <c r="T1710" s="60" t="str">
        <f>VLOOKUP(Таблица1[[#This Row],[ОКЕИ]],'для единиц измирения'!$G$4:$H$1900,2,FALSE)</f>
        <v>тыс.усл. банок</v>
      </c>
      <c r="U1710" s="48" t="str">
        <f>LEFT(Таблица1[[#This Row],[ОКПД]],2)</f>
        <v>10</v>
      </c>
    </row>
    <row r="1711" spans="1:21" ht="30" hidden="1" x14ac:dyDescent="0.25">
      <c r="A1711" s="61">
        <v>45200</v>
      </c>
      <c r="B1711" s="49" t="s">
        <v>17</v>
      </c>
      <c r="C1711" s="49" t="s">
        <v>18</v>
      </c>
      <c r="D1711" s="49" t="s">
        <v>19</v>
      </c>
      <c r="E1711" s="37" t="s">
        <v>20</v>
      </c>
      <c r="F1711" s="50">
        <v>168</v>
      </c>
      <c r="G1711" s="49" t="s">
        <v>298</v>
      </c>
      <c r="H1711" s="49" t="s">
        <v>155</v>
      </c>
      <c r="I1711" s="51">
        <v>1</v>
      </c>
      <c r="J1711" s="52">
        <v>0.7</v>
      </c>
      <c r="K1711" s="52">
        <v>0.64</v>
      </c>
      <c r="L1711" s="52">
        <v>0.57999999999999996</v>
      </c>
      <c r="M1711" s="52">
        <v>8.16</v>
      </c>
      <c r="N1711" s="52">
        <v>0</v>
      </c>
      <c r="O1711" s="53">
        <v>109.375</v>
      </c>
      <c r="P1711" s="53">
        <v>120.68965517241379</v>
      </c>
      <c r="Q1711" s="53">
        <v>111.62790697674419</v>
      </c>
      <c r="R1711" s="40" t="str">
        <f t="shared" si="26"/>
        <v>10.51.55_168</v>
      </c>
      <c r="S1711" s="37" t="str">
        <f>VLOOKUP(Таблица1[[#This Row],[ИД]],R$1:S$1136,2,FALSE)</f>
        <v>Электроэнергия, произведенная атомными электростанциями (АЭС) общего назначения</v>
      </c>
      <c r="T1711" s="58" t="str">
        <f>VLOOKUP(Таблица1[[#This Row],[ОКЕИ]],'для единиц измирения'!$G$4:$H$1900,2,FALSE)</f>
        <v>млн. кВт. ч</v>
      </c>
      <c r="U1711" s="54" t="str">
        <f>LEFT(Таблица1[[#This Row],[ОКПД]],2)</f>
        <v>35</v>
      </c>
    </row>
    <row r="1712" spans="1:21" ht="30" hidden="1" x14ac:dyDescent="0.25">
      <c r="A1712" s="59">
        <v>45200</v>
      </c>
      <c r="B1712" s="44" t="s">
        <v>17</v>
      </c>
      <c r="C1712" s="44" t="s">
        <v>18</v>
      </c>
      <c r="D1712" s="44" t="s">
        <v>19</v>
      </c>
      <c r="E1712" s="40" t="s">
        <v>20</v>
      </c>
      <c r="F1712" s="45">
        <v>168</v>
      </c>
      <c r="G1712" s="44" t="s">
        <v>298</v>
      </c>
      <c r="H1712" s="44" t="s">
        <v>330</v>
      </c>
      <c r="I1712" s="44">
        <v>1</v>
      </c>
      <c r="J1712" s="46">
        <v>2.66</v>
      </c>
      <c r="K1712" s="46">
        <v>2.4300000000000002</v>
      </c>
      <c r="L1712" s="46">
        <v>2.63</v>
      </c>
      <c r="M1712" s="46">
        <v>22.47</v>
      </c>
      <c r="N1712" s="46">
        <v>0</v>
      </c>
      <c r="O1712" s="47">
        <v>109.46502057613169</v>
      </c>
      <c r="P1712" s="47">
        <v>101.14068441064639</v>
      </c>
      <c r="Q1712" s="47">
        <v>95.535714285714292</v>
      </c>
      <c r="R1712" s="40" t="str">
        <f t="shared" si="26"/>
        <v>10.51.40.330_168</v>
      </c>
      <c r="S1712" s="40" t="str">
        <f>VLOOKUP(Таблица1[[#This Row],[ИД]],R$1:S$1136,2,FALSE)</f>
        <v>Хлеб и хлебобулочные изделия недлительного хранения</v>
      </c>
      <c r="T1712" s="60" t="str">
        <f>VLOOKUP(Таблица1[[#This Row],[ОКЕИ]],'для единиц измирения'!$G$4:$H$1900,2,FALSE)</f>
        <v>тонн</v>
      </c>
      <c r="U1712" s="48" t="str">
        <f>LEFT(Таблица1[[#This Row],[ОКПД]],2)</f>
        <v>10</v>
      </c>
    </row>
    <row r="1713" spans="1:21" ht="30" hidden="1" x14ac:dyDescent="0.25">
      <c r="A1713" s="61">
        <v>45200</v>
      </c>
      <c r="B1713" s="49" t="s">
        <v>17</v>
      </c>
      <c r="C1713" s="49" t="s">
        <v>18</v>
      </c>
      <c r="D1713" s="49" t="s">
        <v>19</v>
      </c>
      <c r="E1713" s="37" t="s">
        <v>20</v>
      </c>
      <c r="F1713" s="50">
        <v>247</v>
      </c>
      <c r="G1713" s="49" t="s">
        <v>298</v>
      </c>
      <c r="H1713" s="49" t="s">
        <v>262</v>
      </c>
      <c r="I1713" s="49">
        <v>24</v>
      </c>
      <c r="J1713" s="52">
        <v>70.826999999999998</v>
      </c>
      <c r="K1713" s="52">
        <v>64.534000000000006</v>
      </c>
      <c r="L1713" s="52">
        <v>76.430000000000007</v>
      </c>
      <c r="M1713" s="52">
        <v>730.75099999999998</v>
      </c>
      <c r="N1713" s="52">
        <v>0</v>
      </c>
      <c r="O1713" s="53">
        <v>109.75144884866891</v>
      </c>
      <c r="P1713" s="53">
        <v>92.66910898861704</v>
      </c>
      <c r="Q1713" s="53">
        <v>104.82743484067542</v>
      </c>
      <c r="R1713" s="40" t="str">
        <f t="shared" si="26"/>
        <v>35.11.10_247</v>
      </c>
      <c r="S1713" s="37" t="str">
        <f>VLOOKUP(Таблица1[[#This Row],[ИД]],R$1:S$1136,2,FALSE)</f>
        <v>Электроэнергия, произведенная ветровыми электростанциями</v>
      </c>
      <c r="T1713" s="58" t="str">
        <f>VLOOKUP(Таблица1[[#This Row],[ОКЕИ]],'для единиц измирения'!$G$4:$H$1900,2,FALSE)</f>
        <v>млн. кВт. ч</v>
      </c>
      <c r="U1713" s="54" t="str">
        <f>LEFT(Таблица1[[#This Row],[ОКПД]],2)</f>
        <v>35</v>
      </c>
    </row>
    <row r="1714" spans="1:21" ht="30" hidden="1" x14ac:dyDescent="0.25">
      <c r="A1714" s="59">
        <v>45200</v>
      </c>
      <c r="B1714" s="44" t="s">
        <v>17</v>
      </c>
      <c r="C1714" s="44" t="s">
        <v>18</v>
      </c>
      <c r="D1714" s="44" t="s">
        <v>19</v>
      </c>
      <c r="E1714" s="40" t="s">
        <v>20</v>
      </c>
      <c r="F1714" s="45">
        <v>247</v>
      </c>
      <c r="G1714" s="44" t="s">
        <v>298</v>
      </c>
      <c r="H1714" s="44" t="s">
        <v>268</v>
      </c>
      <c r="I1714" s="55">
        <v>22</v>
      </c>
      <c r="J1714" s="46">
        <v>70.275000000000006</v>
      </c>
      <c r="K1714" s="46">
        <v>63.802</v>
      </c>
      <c r="L1714" s="46">
        <v>76.114999999999995</v>
      </c>
      <c r="M1714" s="46">
        <v>727.51</v>
      </c>
      <c r="N1714" s="46">
        <v>0</v>
      </c>
      <c r="O1714" s="47">
        <v>110.14544998589386</v>
      </c>
      <c r="P1714" s="47">
        <v>92.327399329961239</v>
      </c>
      <c r="Q1714" s="47">
        <v>104.79334747844024</v>
      </c>
      <c r="R1714" s="40" t="str">
        <f t="shared" si="26"/>
        <v>35.11.10.110_247</v>
      </c>
      <c r="S1714" s="40" t="str">
        <f>VLOOKUP(Таблица1[[#This Row],[ИД]],R$1:S$1136,2,FALSE)</f>
        <v>Пиво, кроме отходов пивоварения</v>
      </c>
      <c r="T1714" s="60" t="str">
        <f>VLOOKUP(Таблица1[[#This Row],[ОКЕИ]],'для единиц измирения'!$G$4:$H$1900,2,FALSE)</f>
        <v>тыс. дкл</v>
      </c>
      <c r="U1714" s="48" t="str">
        <f>LEFT(Таблица1[[#This Row],[ОКПД]],2)</f>
        <v>11</v>
      </c>
    </row>
    <row r="1715" spans="1:21" ht="30" hidden="1" x14ac:dyDescent="0.25">
      <c r="A1715" s="61">
        <v>45200</v>
      </c>
      <c r="B1715" s="49" t="s">
        <v>17</v>
      </c>
      <c r="C1715" s="49" t="s">
        <v>18</v>
      </c>
      <c r="D1715" s="49" t="s">
        <v>19</v>
      </c>
      <c r="E1715" s="37" t="s">
        <v>20</v>
      </c>
      <c r="F1715" s="50">
        <v>168</v>
      </c>
      <c r="G1715" s="49" t="s">
        <v>298</v>
      </c>
      <c r="H1715" s="49" t="s">
        <v>183</v>
      </c>
      <c r="I1715" s="51">
        <v>3</v>
      </c>
      <c r="J1715" s="52">
        <v>0.21</v>
      </c>
      <c r="K1715" s="52">
        <v>0.19</v>
      </c>
      <c r="L1715" s="52">
        <v>0.57999999999999996</v>
      </c>
      <c r="M1715" s="52">
        <v>2.25</v>
      </c>
      <c r="N1715" s="52">
        <v>0</v>
      </c>
      <c r="O1715" s="53">
        <v>110.52631578947368</v>
      </c>
      <c r="P1715" s="53">
        <v>36.206896551724135</v>
      </c>
      <c r="Q1715" s="53">
        <v>40.613718411552348</v>
      </c>
      <c r="R1715" s="40" t="str">
        <f t="shared" si="26"/>
        <v>10.71.11.200_168</v>
      </c>
      <c r="S1715" s="37" t="str">
        <f>VLOOKUP(Таблица1[[#This Row],[ИД]],R$1:S$1136,2,FALSE)</f>
        <v>Творог</v>
      </c>
      <c r="T1715" s="58" t="str">
        <f>VLOOKUP(Таблица1[[#This Row],[ОКЕИ]],'для единиц измирения'!$G$4:$H$1900,2,FALSE)</f>
        <v>тонн</v>
      </c>
      <c r="U1715" s="54" t="str">
        <f>LEFT(Таблица1[[#This Row],[ОКПД]],2)</f>
        <v>10</v>
      </c>
    </row>
    <row r="1716" spans="1:21" ht="30" hidden="1" x14ac:dyDescent="0.25">
      <c r="A1716" s="59">
        <v>45200</v>
      </c>
      <c r="B1716" s="44" t="s">
        <v>17</v>
      </c>
      <c r="C1716" s="44" t="s">
        <v>18</v>
      </c>
      <c r="D1716" s="44" t="s">
        <v>19</v>
      </c>
      <c r="E1716" s="40" t="s">
        <v>20</v>
      </c>
      <c r="F1716" s="45">
        <v>168</v>
      </c>
      <c r="G1716" s="44" t="s">
        <v>298</v>
      </c>
      <c r="H1716" s="44" t="s">
        <v>81</v>
      </c>
      <c r="I1716" s="55">
        <v>3</v>
      </c>
      <c r="J1716" s="46">
        <v>8.3109999999999999</v>
      </c>
      <c r="K1716" s="46">
        <v>7.4640000000000004</v>
      </c>
      <c r="L1716" s="46">
        <v>9.7289999999999992</v>
      </c>
      <c r="M1716" s="46">
        <v>103.059</v>
      </c>
      <c r="N1716" s="46">
        <v>0</v>
      </c>
      <c r="O1716" s="47">
        <v>111.34780278670954</v>
      </c>
      <c r="P1716" s="47">
        <v>85.425017987460166</v>
      </c>
      <c r="Q1716" s="47">
        <v>83.734024488336757</v>
      </c>
      <c r="R1716" s="40" t="str">
        <f t="shared" si="26"/>
        <v>10.20.2_168</v>
      </c>
      <c r="S1716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716" s="60" t="str">
        <f>VLOOKUP(Таблица1[[#This Row],[ОКЕИ]],'для единиц измирения'!$G$4:$H$1900,2,FALSE)</f>
        <v>тонн</v>
      </c>
      <c r="U1716" s="48" t="str">
        <f>LEFT(Таблица1[[#This Row],[ОКПД]],2)</f>
        <v>10</v>
      </c>
    </row>
    <row r="1717" spans="1:21" ht="30" hidden="1" x14ac:dyDescent="0.25">
      <c r="A1717" s="61">
        <v>45200</v>
      </c>
      <c r="B1717" s="49" t="s">
        <v>17</v>
      </c>
      <c r="C1717" s="49" t="s">
        <v>18</v>
      </c>
      <c r="D1717" s="49" t="s">
        <v>19</v>
      </c>
      <c r="E1717" s="37" t="s">
        <v>20</v>
      </c>
      <c r="F1717" s="50">
        <v>114</v>
      </c>
      <c r="G1717" s="49" t="s">
        <v>298</v>
      </c>
      <c r="H1717" s="49" t="s">
        <v>243</v>
      </c>
      <c r="I1717" s="49">
        <v>2</v>
      </c>
      <c r="J1717" s="52">
        <v>6.7210000000000001</v>
      </c>
      <c r="K1717" s="52">
        <v>6.032</v>
      </c>
      <c r="L1717" s="52">
        <v>0.151</v>
      </c>
      <c r="M1717" s="52">
        <v>29.484999999999999</v>
      </c>
      <c r="N1717" s="52">
        <v>0</v>
      </c>
      <c r="O1717" s="53">
        <v>111.42241379310344</v>
      </c>
      <c r="P1717" s="53">
        <v>4450.9933774834435</v>
      </c>
      <c r="Q1717" s="53">
        <v>389.80698043363299</v>
      </c>
      <c r="R1717" s="40" t="str">
        <f t="shared" si="26"/>
        <v>20.11.11.150_114</v>
      </c>
      <c r="S1717" s="37" t="str">
        <f>VLOOKUP(Таблица1[[#This Row],[ИД]],R$1:S$1136,2,FALSE)</f>
        <v>Продукты из мяса</v>
      </c>
      <c r="T1717" s="58" t="str">
        <f>VLOOKUP(Таблица1[[#This Row],[ОКЕИ]],'для единиц измирения'!$G$4:$H$1900,2,FALSE)</f>
        <v>тонн</v>
      </c>
      <c r="U1717" s="54" t="str">
        <f>LEFT(Таблица1[[#This Row],[ОКПД]],2)</f>
        <v>10</v>
      </c>
    </row>
    <row r="1718" spans="1:21" ht="30" hidden="1" x14ac:dyDescent="0.25">
      <c r="A1718" s="59">
        <v>45200</v>
      </c>
      <c r="B1718" s="44" t="s">
        <v>17</v>
      </c>
      <c r="C1718" s="44" t="s">
        <v>18</v>
      </c>
      <c r="D1718" s="44" t="s">
        <v>19</v>
      </c>
      <c r="E1718" s="40" t="s">
        <v>20</v>
      </c>
      <c r="F1718" s="45">
        <v>168</v>
      </c>
      <c r="G1718" s="44" t="s">
        <v>298</v>
      </c>
      <c r="H1718" s="44" t="s">
        <v>110</v>
      </c>
      <c r="I1718" s="44">
        <v>2</v>
      </c>
      <c r="J1718" s="46">
        <v>1.4610000000000001</v>
      </c>
      <c r="K1718" s="46">
        <v>1.3109999999999999</v>
      </c>
      <c r="L1718" s="46">
        <v>1.6120000000000001</v>
      </c>
      <c r="M1718" s="46">
        <v>14.263</v>
      </c>
      <c r="N1718" s="46">
        <v>0</v>
      </c>
      <c r="O1718" s="47">
        <v>111.441647597254</v>
      </c>
      <c r="P1718" s="47">
        <v>90.632754342431767</v>
      </c>
      <c r="Q1718" s="47">
        <v>160.29444819060464</v>
      </c>
      <c r="R1718" s="40" t="str">
        <f t="shared" si="26"/>
        <v>10.20.24.120_168</v>
      </c>
      <c r="S1718" s="40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718" s="60" t="str">
        <f>VLOOKUP(Таблица1[[#This Row],[ОКЕИ]],'для единиц измирения'!$G$4:$H$1900,2,FALSE)</f>
        <v>тонн</v>
      </c>
      <c r="U1718" s="48" t="str">
        <f>LEFT(Таблица1[[#This Row],[ОКПД]],2)</f>
        <v>10</v>
      </c>
    </row>
    <row r="1719" spans="1:21" ht="30" hidden="1" x14ac:dyDescent="0.25">
      <c r="A1719" s="61">
        <v>45200</v>
      </c>
      <c r="B1719" s="49" t="s">
        <v>17</v>
      </c>
      <c r="C1719" s="49" t="s">
        <v>18</v>
      </c>
      <c r="D1719" s="49" t="s">
        <v>19</v>
      </c>
      <c r="E1719" s="37" t="s">
        <v>20</v>
      </c>
      <c r="F1719" s="50">
        <v>168</v>
      </c>
      <c r="G1719" s="49" t="s">
        <v>298</v>
      </c>
      <c r="H1719" s="49" t="s">
        <v>163</v>
      </c>
      <c r="I1719" s="49">
        <v>1</v>
      </c>
      <c r="J1719" s="52">
        <v>4.3499999999999996</v>
      </c>
      <c r="K1719" s="52">
        <v>3.9</v>
      </c>
      <c r="L1719" s="52">
        <v>4.09</v>
      </c>
      <c r="M1719" s="52">
        <v>41.19</v>
      </c>
      <c r="N1719" s="52">
        <v>0</v>
      </c>
      <c r="O1719" s="53">
        <v>111.53846153846153</v>
      </c>
      <c r="P1719" s="53">
        <v>106.35696821515893</v>
      </c>
      <c r="Q1719" s="53">
        <v>97.560397915679772</v>
      </c>
      <c r="R1719" s="40" t="str">
        <f t="shared" si="26"/>
        <v>10.51.56.110_168</v>
      </c>
      <c r="S1719" s="37" t="str">
        <f>VLOOKUP(Таблица1[[#This Row],[ИД]],R$1:S$1136,2,FALSE)</f>
        <v>Уголь бурый рядовой (лигнит)</v>
      </c>
      <c r="T1719" s="58" t="str">
        <f>VLOOKUP(Таблица1[[#This Row],[ОКЕИ]],'для единиц измирения'!$G$4:$H$1900,2,FALSE)</f>
        <v>тыс. тонн</v>
      </c>
      <c r="U1719" s="54" t="str">
        <f>LEFT(Таблица1[[#This Row],[ОКПД]],2)</f>
        <v>05</v>
      </c>
    </row>
    <row r="1720" spans="1:21" ht="30" hidden="1" x14ac:dyDescent="0.25">
      <c r="A1720" s="59">
        <v>45200</v>
      </c>
      <c r="B1720" s="44" t="s">
        <v>17</v>
      </c>
      <c r="C1720" s="44" t="s">
        <v>18</v>
      </c>
      <c r="D1720" s="44" t="s">
        <v>19</v>
      </c>
      <c r="E1720" s="40" t="s">
        <v>20</v>
      </c>
      <c r="F1720" s="45">
        <v>168</v>
      </c>
      <c r="G1720" s="44" t="s">
        <v>298</v>
      </c>
      <c r="H1720" s="44" t="s">
        <v>332</v>
      </c>
      <c r="I1720" s="44">
        <v>1</v>
      </c>
      <c r="J1720" s="46">
        <v>0.56000000000000005</v>
      </c>
      <c r="K1720" s="46">
        <v>0.5</v>
      </c>
      <c r="L1720" s="46">
        <v>0.39</v>
      </c>
      <c r="M1720" s="46">
        <v>5.61</v>
      </c>
      <c r="N1720" s="46">
        <v>0</v>
      </c>
      <c r="O1720" s="47">
        <v>112</v>
      </c>
      <c r="P1720" s="47">
        <v>143.58974358974359</v>
      </c>
      <c r="Q1720" s="47">
        <v>133.25415676959619</v>
      </c>
      <c r="R1720" s="40" t="str">
        <f t="shared" si="26"/>
        <v>10.51.55.120_168</v>
      </c>
      <c r="S1720" s="40" t="str">
        <f>VLOOKUP(Таблица1[[#This Row],[ИД]],R$1:S$1136,2,FALSE)</f>
        <v>Диваны, софы, кушетки с деревянным каркасом, трансформируемые в кровати, прочие</v>
      </c>
      <c r="T1720" s="60" t="str">
        <f>VLOOKUP(Таблица1[[#This Row],[ОКЕИ]],'для единиц измирения'!$G$4:$H$1900,2,FALSE)</f>
        <v>штук</v>
      </c>
      <c r="U1720" s="48" t="str">
        <f>LEFT(Таблица1[[#This Row],[ОКПД]],2)</f>
        <v>31</v>
      </c>
    </row>
    <row r="1721" spans="1:21" ht="30" hidden="1" x14ac:dyDescent="0.25">
      <c r="A1721" s="61">
        <v>45200</v>
      </c>
      <c r="B1721" s="49" t="s">
        <v>17</v>
      </c>
      <c r="C1721" s="49" t="s">
        <v>18</v>
      </c>
      <c r="D1721" s="49" t="s">
        <v>19</v>
      </c>
      <c r="E1721" s="37" t="s">
        <v>20</v>
      </c>
      <c r="F1721" s="50">
        <v>168</v>
      </c>
      <c r="G1721" s="49" t="s">
        <v>298</v>
      </c>
      <c r="H1721" s="49" t="s">
        <v>153</v>
      </c>
      <c r="I1721" s="51">
        <v>4</v>
      </c>
      <c r="J1721" s="52">
        <v>6.15</v>
      </c>
      <c r="K1721" s="52">
        <v>5.45</v>
      </c>
      <c r="L1721" s="52">
        <v>5.83</v>
      </c>
      <c r="M1721" s="52">
        <v>58.23</v>
      </c>
      <c r="N1721" s="52">
        <v>0</v>
      </c>
      <c r="O1721" s="53">
        <v>112.8440366972477</v>
      </c>
      <c r="P1721" s="53">
        <v>105.48885077186964</v>
      </c>
      <c r="Q1721" s="53">
        <v>98.17905918057663</v>
      </c>
      <c r="R1721" s="40" t="str">
        <f t="shared" si="26"/>
        <v>10.51.52.200_168</v>
      </c>
      <c r="S1721" s="37" t="str">
        <f>VLOOKUP(Таблица1[[#This Row],[ИД]],R$1:S$1136,2,FALSE)</f>
        <v>Электроэнергия</v>
      </c>
      <c r="T1721" s="58" t="str">
        <f>VLOOKUP(Таблица1[[#This Row],[ОКЕИ]],'для единиц измирения'!$G$4:$H$1900,2,FALSE)</f>
        <v>млн. кВт. ч</v>
      </c>
      <c r="U1721" s="54" t="str">
        <f>LEFT(Таблица1[[#This Row],[ОКПД]],2)</f>
        <v>35</v>
      </c>
    </row>
    <row r="1722" spans="1:21" ht="30" hidden="1" x14ac:dyDescent="0.25">
      <c r="A1722" s="59">
        <v>45200</v>
      </c>
      <c r="B1722" s="44" t="s">
        <v>17</v>
      </c>
      <c r="C1722" s="44" t="s">
        <v>18</v>
      </c>
      <c r="D1722" s="44" t="s">
        <v>19</v>
      </c>
      <c r="E1722" s="40" t="s">
        <v>20</v>
      </c>
      <c r="F1722" s="45">
        <v>168</v>
      </c>
      <c r="G1722" s="44" t="s">
        <v>298</v>
      </c>
      <c r="H1722" s="44" t="s">
        <v>167</v>
      </c>
      <c r="I1722" s="55">
        <v>2</v>
      </c>
      <c r="J1722" s="46">
        <v>0.9</v>
      </c>
      <c r="K1722" s="46">
        <v>0.79</v>
      </c>
      <c r="L1722" s="46">
        <v>0.81</v>
      </c>
      <c r="M1722" s="46">
        <v>9.27</v>
      </c>
      <c r="N1722" s="46">
        <v>0</v>
      </c>
      <c r="O1722" s="47">
        <v>113.92405063291139</v>
      </c>
      <c r="P1722" s="47">
        <v>111.11111111111111</v>
      </c>
      <c r="Q1722" s="47">
        <v>104.7457627118644</v>
      </c>
      <c r="R1722" s="40" t="str">
        <f t="shared" si="26"/>
        <v>10.51.56.150_168</v>
      </c>
      <c r="S1722" s="40" t="str">
        <f>VLOOKUP(Таблица1[[#This Row],[ИД]],R$1:S$1136,2,FALSE)</f>
        <v>Продукция молочная, не включенная в другие группировки</v>
      </c>
      <c r="T1722" s="60" t="str">
        <f>VLOOKUP(Таблица1[[#This Row],[ОКЕИ]],'для единиц измирения'!$G$4:$H$1900,2,FALSE)</f>
        <v>тонн</v>
      </c>
      <c r="U1722" s="48" t="str">
        <f>LEFT(Таблица1[[#This Row],[ОКПД]],2)</f>
        <v>10</v>
      </c>
    </row>
    <row r="1723" spans="1:21" ht="30" hidden="1" x14ac:dyDescent="0.25">
      <c r="A1723" s="61">
        <v>45200</v>
      </c>
      <c r="B1723" s="49" t="s">
        <v>17</v>
      </c>
      <c r="C1723" s="49" t="s">
        <v>18</v>
      </c>
      <c r="D1723" s="49" t="s">
        <v>19</v>
      </c>
      <c r="E1723" s="37" t="s">
        <v>20</v>
      </c>
      <c r="F1723" s="50">
        <v>247</v>
      </c>
      <c r="G1723" s="49" t="s">
        <v>298</v>
      </c>
      <c r="H1723" s="49" t="s">
        <v>266</v>
      </c>
      <c r="I1723" s="49">
        <v>20</v>
      </c>
      <c r="J1723" s="52">
        <v>42.304000000000002</v>
      </c>
      <c r="K1723" s="52">
        <v>36.804000000000002</v>
      </c>
      <c r="L1723" s="52">
        <v>48.959000000000003</v>
      </c>
      <c r="M1723" s="52">
        <v>421.48899999999998</v>
      </c>
      <c r="N1723" s="52">
        <v>0</v>
      </c>
      <c r="O1723" s="53">
        <v>114.94402782306271</v>
      </c>
      <c r="P1723" s="53">
        <v>86.406993606895568</v>
      </c>
      <c r="Q1723" s="53">
        <v>94.76944454437529</v>
      </c>
      <c r="R1723" s="40" t="str">
        <f t="shared" si="26"/>
        <v>35.11.10.001.АГ_247</v>
      </c>
      <c r="S1723" s="37" t="str">
        <f>VLOOKUP(Таблица1[[#This Row],[ИД]],R$1:S$1136,2,FALSE)</f>
        <v>Изделия макаронные, кускус и аналогичные мучные изделия</v>
      </c>
      <c r="T1723" s="58" t="str">
        <f>VLOOKUP(Таблица1[[#This Row],[ОКЕИ]],'для единиц измирения'!$G$4:$H$1900,2,FALSE)</f>
        <v>тонн</v>
      </c>
      <c r="U1723" s="54" t="str">
        <f>LEFT(Таблица1[[#This Row],[ОКПД]],2)</f>
        <v>10</v>
      </c>
    </row>
    <row r="1724" spans="1:21" ht="30" hidden="1" x14ac:dyDescent="0.25">
      <c r="A1724" s="59">
        <v>45200</v>
      </c>
      <c r="B1724" s="44" t="s">
        <v>17</v>
      </c>
      <c r="C1724" s="44" t="s">
        <v>18</v>
      </c>
      <c r="D1724" s="44" t="s">
        <v>19</v>
      </c>
      <c r="E1724" s="40" t="s">
        <v>20</v>
      </c>
      <c r="F1724" s="45">
        <v>119</v>
      </c>
      <c r="G1724" s="44" t="s">
        <v>298</v>
      </c>
      <c r="H1724" s="44" t="s">
        <v>211</v>
      </c>
      <c r="I1724" s="44">
        <v>2</v>
      </c>
      <c r="J1724" s="46">
        <v>2.0099999999999998</v>
      </c>
      <c r="K1724" s="46">
        <v>1.6950000000000001</v>
      </c>
      <c r="L1724" s="46">
        <v>1.73</v>
      </c>
      <c r="M1724" s="46">
        <v>20.751999999999999</v>
      </c>
      <c r="N1724" s="46">
        <v>0</v>
      </c>
      <c r="O1724" s="47">
        <v>118.58407079646018</v>
      </c>
      <c r="P1724" s="47">
        <v>116.18497109826589</v>
      </c>
      <c r="Q1724" s="47">
        <v>117.06436509279629</v>
      </c>
      <c r="R1724" s="40" t="str">
        <f t="shared" si="26"/>
        <v>11.05.10_119</v>
      </c>
      <c r="S1724" s="40" t="str">
        <f>VLOOKUP(Таблица1[[#This Row],[ИД]],R$1:S$1136,2,FALSE)</f>
        <v>Консервы рыбные натуральные</v>
      </c>
      <c r="T1724" s="60" t="str">
        <f>VLOOKUP(Таблица1[[#This Row],[ОКЕИ]],'для единиц измирения'!$G$4:$H$1900,2,FALSE)</f>
        <v>тыс.усл. банок</v>
      </c>
      <c r="U1724" s="48" t="str">
        <f>LEFT(Таблица1[[#This Row],[ОКПД]],2)</f>
        <v>10</v>
      </c>
    </row>
    <row r="1725" spans="1:21" ht="30" hidden="1" x14ac:dyDescent="0.25">
      <c r="A1725" s="61">
        <v>45200</v>
      </c>
      <c r="B1725" s="49" t="s">
        <v>17</v>
      </c>
      <c r="C1725" s="49" t="s">
        <v>18</v>
      </c>
      <c r="D1725" s="49" t="s">
        <v>19</v>
      </c>
      <c r="E1725" s="37" t="s">
        <v>20</v>
      </c>
      <c r="F1725" s="50">
        <v>168</v>
      </c>
      <c r="G1725" s="49" t="s">
        <v>298</v>
      </c>
      <c r="H1725" s="49" t="s">
        <v>177</v>
      </c>
      <c r="I1725" s="49">
        <v>12</v>
      </c>
      <c r="J1725" s="52">
        <v>184.18100000000001</v>
      </c>
      <c r="K1725" s="52">
        <v>153.941</v>
      </c>
      <c r="L1725" s="52">
        <v>160.452</v>
      </c>
      <c r="M1725" s="52">
        <v>1545.6410000000001</v>
      </c>
      <c r="N1725" s="52">
        <v>0</v>
      </c>
      <c r="O1725" s="53">
        <v>119.6438895420973</v>
      </c>
      <c r="P1725" s="53">
        <v>114.78884650861316</v>
      </c>
      <c r="Q1725" s="53">
        <v>98.727991031934366</v>
      </c>
      <c r="R1725" s="40" t="str">
        <f t="shared" si="26"/>
        <v>10.71.11.110_168</v>
      </c>
      <c r="S1725" s="37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725" s="58" t="str">
        <f>VLOOKUP(Таблица1[[#This Row],[ОКЕИ]],'для единиц измирения'!$G$4:$H$1900,2,FALSE)</f>
        <v>тонн</v>
      </c>
      <c r="U1725" s="54" t="str">
        <f>LEFT(Таблица1[[#This Row],[ОКПД]],2)</f>
        <v>10</v>
      </c>
    </row>
    <row r="1726" spans="1:21" ht="30" hidden="1" x14ac:dyDescent="0.25">
      <c r="A1726" s="59">
        <v>45200</v>
      </c>
      <c r="B1726" s="44" t="s">
        <v>17</v>
      </c>
      <c r="C1726" s="44" t="s">
        <v>18</v>
      </c>
      <c r="D1726" s="44" t="s">
        <v>19</v>
      </c>
      <c r="E1726" s="40" t="s">
        <v>20</v>
      </c>
      <c r="F1726" s="45">
        <v>168</v>
      </c>
      <c r="G1726" s="44" t="s">
        <v>298</v>
      </c>
      <c r="H1726" s="44" t="s">
        <v>192</v>
      </c>
      <c r="I1726" s="55">
        <v>3</v>
      </c>
      <c r="J1726" s="46">
        <v>1.18</v>
      </c>
      <c r="K1726" s="46">
        <v>0.98</v>
      </c>
      <c r="L1726" s="46">
        <v>1.0549999999999999</v>
      </c>
      <c r="M1726" s="46">
        <v>10.8</v>
      </c>
      <c r="N1726" s="46">
        <v>0</v>
      </c>
      <c r="O1726" s="47">
        <v>120.40816326530613</v>
      </c>
      <c r="P1726" s="47">
        <v>111.84834123222748</v>
      </c>
      <c r="Q1726" s="47">
        <v>118.56405752552421</v>
      </c>
      <c r="R1726" s="40" t="str">
        <f t="shared" si="26"/>
        <v>10.72.12_168</v>
      </c>
      <c r="S1726" s="40" t="str">
        <f>VLOOKUP(Таблица1[[#This Row],[ИД]],R$1:S$1136,2,FALSE)</f>
        <v>Рыба и филе морских рыб холодного копчения (кроме сельди)</v>
      </c>
      <c r="T1726" s="60" t="str">
        <f>VLOOKUP(Таблица1[[#This Row],[ОКЕИ]],'для единиц измирения'!$G$4:$H$1900,2,FALSE)</f>
        <v>тонн</v>
      </c>
      <c r="U1726" s="48" t="str">
        <f>LEFT(Таблица1[[#This Row],[ОКПД]],2)</f>
        <v>10</v>
      </c>
    </row>
    <row r="1727" spans="1:21" ht="30" hidden="1" x14ac:dyDescent="0.25">
      <c r="A1727" s="61">
        <v>45200</v>
      </c>
      <c r="B1727" s="49" t="s">
        <v>17</v>
      </c>
      <c r="C1727" s="49" t="s">
        <v>18</v>
      </c>
      <c r="D1727" s="49" t="s">
        <v>19</v>
      </c>
      <c r="E1727" s="37" t="s">
        <v>20</v>
      </c>
      <c r="F1727" s="50">
        <v>168</v>
      </c>
      <c r="G1727" s="49" t="s">
        <v>298</v>
      </c>
      <c r="H1727" s="49" t="s">
        <v>169</v>
      </c>
      <c r="I1727" s="49">
        <v>13</v>
      </c>
      <c r="J1727" s="52">
        <v>219.714</v>
      </c>
      <c r="K1727" s="52">
        <v>179.798</v>
      </c>
      <c r="L1727" s="52">
        <v>187.27699999999999</v>
      </c>
      <c r="M1727" s="52">
        <v>1782.684</v>
      </c>
      <c r="N1727" s="52">
        <v>0</v>
      </c>
      <c r="O1727" s="53">
        <v>122.20046941567759</v>
      </c>
      <c r="P1727" s="53">
        <v>117.32033298269408</v>
      </c>
      <c r="Q1727" s="53">
        <v>98.860874266938396</v>
      </c>
      <c r="R1727" s="40" t="str">
        <f t="shared" si="26"/>
        <v>10.71.11_168</v>
      </c>
      <c r="S1727" s="37" t="str">
        <f>VLOOKUP(Таблица1[[#This Row],[ИД]],R$1:S$1136,2,FALSE)</f>
        <v>Печенье сладкое</v>
      </c>
      <c r="T1727" s="58" t="str">
        <f>VLOOKUP(Таблица1[[#This Row],[ОКЕИ]],'для единиц измирения'!$G$4:$H$1900,2,FALSE)</f>
        <v>тонн</v>
      </c>
      <c r="U1727" s="54" t="str">
        <f>LEFT(Таблица1[[#This Row],[ОКПД]],2)</f>
        <v>10</v>
      </c>
    </row>
    <row r="1728" spans="1:21" ht="30" hidden="1" x14ac:dyDescent="0.25">
      <c r="A1728" s="59">
        <v>45200</v>
      </c>
      <c r="B1728" s="44" t="s">
        <v>17</v>
      </c>
      <c r="C1728" s="44" t="s">
        <v>18</v>
      </c>
      <c r="D1728" s="44" t="s">
        <v>19</v>
      </c>
      <c r="E1728" s="40" t="s">
        <v>20</v>
      </c>
      <c r="F1728" s="45">
        <v>168</v>
      </c>
      <c r="G1728" s="44" t="s">
        <v>298</v>
      </c>
      <c r="H1728" s="44" t="s">
        <v>172</v>
      </c>
      <c r="I1728" s="55">
        <v>13</v>
      </c>
      <c r="J1728" s="46">
        <v>219.804</v>
      </c>
      <c r="K1728" s="46">
        <v>179.86799999999999</v>
      </c>
      <c r="L1728" s="46">
        <v>187.465</v>
      </c>
      <c r="M1728" s="46">
        <v>1783.537</v>
      </c>
      <c r="N1728" s="46">
        <v>0</v>
      </c>
      <c r="O1728" s="47">
        <v>122.20294882914138</v>
      </c>
      <c r="P1728" s="47">
        <v>117.25068679486837</v>
      </c>
      <c r="Q1728" s="47">
        <v>98.802758110272336</v>
      </c>
      <c r="R1728" s="40" t="str">
        <f t="shared" si="26"/>
        <v>10.71.11.003.АГ_168</v>
      </c>
      <c r="S1728" s="40" t="str">
        <f>VLOOKUP(Таблица1[[#This Row],[ИД]],R$1:S$1136,2,FALSE)</f>
        <v>Полуфабрикаты хлебобулочные замороженные</v>
      </c>
      <c r="T1728" s="60" t="str">
        <f>VLOOKUP(Таблица1[[#This Row],[ОКЕИ]],'для единиц измирения'!$G$4:$H$1900,2,FALSE)</f>
        <v>тонн</v>
      </c>
      <c r="U1728" s="48" t="str">
        <f>LEFT(Таблица1[[#This Row],[ОКПД]],2)</f>
        <v>10</v>
      </c>
    </row>
    <row r="1729" spans="1:21" ht="30" hidden="1" x14ac:dyDescent="0.25">
      <c r="A1729" s="61">
        <v>45200</v>
      </c>
      <c r="B1729" s="49" t="s">
        <v>17</v>
      </c>
      <c r="C1729" s="49" t="s">
        <v>18</v>
      </c>
      <c r="D1729" s="49" t="s">
        <v>19</v>
      </c>
      <c r="E1729" s="37" t="s">
        <v>20</v>
      </c>
      <c r="F1729" s="50">
        <v>168</v>
      </c>
      <c r="G1729" s="49" t="s">
        <v>298</v>
      </c>
      <c r="H1729" s="49" t="s">
        <v>175</v>
      </c>
      <c r="I1729" s="51">
        <v>13</v>
      </c>
      <c r="J1729" s="52">
        <v>219.50399999999999</v>
      </c>
      <c r="K1729" s="52">
        <v>179.608</v>
      </c>
      <c r="L1729" s="52">
        <v>186.697</v>
      </c>
      <c r="M1729" s="52">
        <v>1780.434</v>
      </c>
      <c r="N1729" s="52">
        <v>0</v>
      </c>
      <c r="O1729" s="53">
        <v>122.21281902810566</v>
      </c>
      <c r="P1729" s="53">
        <v>117.57232306892988</v>
      </c>
      <c r="Q1729" s="53">
        <v>99.040376929217302</v>
      </c>
      <c r="R1729" s="40" t="str">
        <f t="shared" si="26"/>
        <v>10.71.11.100_168</v>
      </c>
      <c r="S1729" s="37" t="str">
        <f>VLOOKUP(Таблица1[[#This Row],[ИД]],R$1:S$1136,2,FALSE)</f>
        <v>Рыба переработанная и консервированная, ракообразные и моллюски</v>
      </c>
      <c r="T1729" s="58" t="str">
        <f>VLOOKUP(Таблица1[[#This Row],[ОКЕИ]],'для единиц измирения'!$G$4:$H$1900,2,FALSE)</f>
        <v>тонн</v>
      </c>
      <c r="U1729" s="54" t="str">
        <f>LEFT(Таблица1[[#This Row],[ОКПД]],2)</f>
        <v>10</v>
      </c>
    </row>
    <row r="1730" spans="1:21" ht="30" hidden="1" x14ac:dyDescent="0.25">
      <c r="A1730" s="59">
        <v>45200</v>
      </c>
      <c r="B1730" s="44" t="s">
        <v>17</v>
      </c>
      <c r="C1730" s="44" t="s">
        <v>18</v>
      </c>
      <c r="D1730" s="44" t="s">
        <v>19</v>
      </c>
      <c r="E1730" s="40" t="s">
        <v>20</v>
      </c>
      <c r="F1730" s="45">
        <v>882</v>
      </c>
      <c r="G1730" s="44" t="s">
        <v>298</v>
      </c>
      <c r="H1730" s="44" t="s">
        <v>118</v>
      </c>
      <c r="I1730" s="44">
        <v>1</v>
      </c>
      <c r="J1730" s="46">
        <v>0.33</v>
      </c>
      <c r="K1730" s="46">
        <v>0.27</v>
      </c>
      <c r="L1730" s="46" t="s">
        <v>9680</v>
      </c>
      <c r="M1730" s="46">
        <v>1.0900000000000001</v>
      </c>
      <c r="N1730" s="46">
        <v>0</v>
      </c>
      <c r="O1730" s="47">
        <v>122.22222222222223</v>
      </c>
      <c r="P1730" s="47" t="s">
        <v>9680</v>
      </c>
      <c r="Q1730" s="47">
        <v>0</v>
      </c>
      <c r="R1730" s="40" t="str">
        <f t="shared" si="26"/>
        <v>10.20.25.111_882</v>
      </c>
      <c r="S1730" s="40" t="str">
        <f>VLOOKUP(Таблица1[[#This Row],[ИД]],R$1:S$1136,2,FALSE)</f>
        <v>Уголь каменный</v>
      </c>
      <c r="T1730" s="60" t="str">
        <f>VLOOKUP(Таблица1[[#This Row],[ОКЕИ]],'для единиц измирения'!$G$4:$H$1900,2,FALSE)</f>
        <v>тыс. тонн</v>
      </c>
      <c r="U1730" s="48" t="str">
        <f>LEFT(Таблица1[[#This Row],[ОКПД]],2)</f>
        <v>05</v>
      </c>
    </row>
    <row r="1731" spans="1:21" ht="30" hidden="1" x14ac:dyDescent="0.25">
      <c r="A1731" s="61">
        <v>45200</v>
      </c>
      <c r="B1731" s="49" t="s">
        <v>17</v>
      </c>
      <c r="C1731" s="49" t="s">
        <v>18</v>
      </c>
      <c r="D1731" s="49" t="s">
        <v>19</v>
      </c>
      <c r="E1731" s="37" t="s">
        <v>20</v>
      </c>
      <c r="F1731" s="50">
        <v>168</v>
      </c>
      <c r="G1731" s="49" t="s">
        <v>298</v>
      </c>
      <c r="H1731" s="49" t="s">
        <v>384</v>
      </c>
      <c r="I1731" s="49">
        <v>1</v>
      </c>
      <c r="J1731" s="52">
        <v>0.05</v>
      </c>
      <c r="K1731" s="52">
        <v>0.04</v>
      </c>
      <c r="L1731" s="52">
        <v>7.8E-2</v>
      </c>
      <c r="M1731" s="52">
        <v>0.42299999999999999</v>
      </c>
      <c r="N1731" s="52">
        <v>0</v>
      </c>
      <c r="O1731" s="53">
        <v>125</v>
      </c>
      <c r="P1731" s="53">
        <v>64.102564102564102</v>
      </c>
      <c r="Q1731" s="53">
        <v>62.759643916913944</v>
      </c>
      <c r="R1731" s="40" t="str">
        <f t="shared" ref="R1731:R1794" si="27">CONCATENATE(H1731,E1731,F1731)</f>
        <v>10.72.11.100_168</v>
      </c>
      <c r="S1731" s="37" t="str">
        <f>VLOOKUP(Таблица1[[#This Row],[ИД]],R$1:S$1136,2,FALSE)</f>
        <v>Энергия тепловая, отпущенная тепловыми электроцентралями (ТЭЦ)</v>
      </c>
      <c r="T1731" s="58" t="str">
        <f>VLOOKUP(Таблица1[[#This Row],[ОКЕИ]],'для единиц измирения'!$G$4:$H$1900,2,FALSE)</f>
        <v>тыс. Гкал</v>
      </c>
      <c r="U1731" s="54" t="str">
        <f>LEFT(Таблица1[[#This Row],[ОКПД]],2)</f>
        <v>35</v>
      </c>
    </row>
    <row r="1732" spans="1:21" ht="30" hidden="1" x14ac:dyDescent="0.25">
      <c r="A1732" s="59">
        <v>45200</v>
      </c>
      <c r="B1732" s="44" t="s">
        <v>17</v>
      </c>
      <c r="C1732" s="44" t="s">
        <v>18</v>
      </c>
      <c r="D1732" s="44" t="s">
        <v>19</v>
      </c>
      <c r="E1732" s="40" t="s">
        <v>20</v>
      </c>
      <c r="F1732" s="45">
        <v>168</v>
      </c>
      <c r="G1732" s="44" t="s">
        <v>298</v>
      </c>
      <c r="H1732" s="44" t="s">
        <v>383</v>
      </c>
      <c r="I1732" s="44">
        <v>1</v>
      </c>
      <c r="J1732" s="46">
        <v>0.05</v>
      </c>
      <c r="K1732" s="46">
        <v>0.04</v>
      </c>
      <c r="L1732" s="46">
        <v>7.8E-2</v>
      </c>
      <c r="M1732" s="46">
        <v>0.42299999999999999</v>
      </c>
      <c r="N1732" s="46">
        <v>0</v>
      </c>
      <c r="O1732" s="47">
        <v>125</v>
      </c>
      <c r="P1732" s="47">
        <v>64.102564102564102</v>
      </c>
      <c r="Q1732" s="47">
        <v>62.759643916913944</v>
      </c>
      <c r="R1732" s="40" t="str">
        <f t="shared" si="27"/>
        <v>10.72.11_168</v>
      </c>
      <c r="S1732" s="40" t="str">
        <f>VLOOKUP(Таблица1[[#This Row],[ИД]],R$1:S$1136,2,FALSE)</f>
        <v>Шкафы деревянные для спальни</v>
      </c>
      <c r="T1732" s="60" t="str">
        <f>VLOOKUP(Таблица1[[#This Row],[ОКЕИ]],'для единиц измирения'!$G$4:$H$1900,2,FALSE)</f>
        <v>штук</v>
      </c>
      <c r="U1732" s="48" t="str">
        <f>LEFT(Таблица1[[#This Row],[ОКПД]],2)</f>
        <v>31</v>
      </c>
    </row>
    <row r="1733" spans="1:21" ht="30" hidden="1" x14ac:dyDescent="0.25">
      <c r="A1733" s="61">
        <v>45200</v>
      </c>
      <c r="B1733" s="62" t="s">
        <v>17</v>
      </c>
      <c r="C1733" s="62" t="s">
        <v>18</v>
      </c>
      <c r="D1733" s="62" t="s">
        <v>19</v>
      </c>
      <c r="E1733" s="37" t="s">
        <v>20</v>
      </c>
      <c r="F1733" s="63">
        <v>168</v>
      </c>
      <c r="G1733" s="62" t="s">
        <v>298</v>
      </c>
      <c r="H1733" s="62" t="s">
        <v>328</v>
      </c>
      <c r="I1733" s="62">
        <v>1</v>
      </c>
      <c r="J1733" s="64">
        <v>5.0000000000000001E-3</v>
      </c>
      <c r="K1733" s="64">
        <v>4.0000000000000001E-3</v>
      </c>
      <c r="L1733" s="64">
        <v>7.0000000000000001E-3</v>
      </c>
      <c r="M1733" s="64">
        <v>5.2999999999999999E-2</v>
      </c>
      <c r="N1733" s="64">
        <v>0</v>
      </c>
      <c r="O1733" s="65">
        <v>125</v>
      </c>
      <c r="P1733" s="65">
        <v>71.428571428571431</v>
      </c>
      <c r="Q1733" s="65">
        <v>45.689655172413794</v>
      </c>
      <c r="R1733" s="40" t="str">
        <f t="shared" si="27"/>
        <v>10.20.33_168</v>
      </c>
      <c r="S1733" s="37" t="str">
        <f>VLOOKUP(Таблица1[[#This Row],[ИД]],R$1:S$1136,2,FALSE)</f>
        <v>Электроэнергия от возобновляемых источников энергии</v>
      </c>
      <c r="T1733" s="58" t="str">
        <f>VLOOKUP(Таблица1[[#This Row],[ОКЕИ]],'для единиц измирения'!$G$4:$H$1900,2,FALSE)</f>
        <v>млн. кВт. ч</v>
      </c>
      <c r="U1733" s="54" t="str">
        <f>LEFT(Таблица1[[#This Row],[ОКПД]],2)</f>
        <v>35</v>
      </c>
    </row>
    <row r="1734" spans="1:21" ht="30" hidden="1" x14ac:dyDescent="0.25">
      <c r="A1734" s="59">
        <v>45200</v>
      </c>
      <c r="B1734" s="66" t="s">
        <v>17</v>
      </c>
      <c r="C1734" s="66" t="s">
        <v>18</v>
      </c>
      <c r="D1734" s="66" t="s">
        <v>19</v>
      </c>
      <c r="E1734" s="40" t="s">
        <v>20</v>
      </c>
      <c r="F1734" s="67">
        <v>168</v>
      </c>
      <c r="G1734" s="66" t="s">
        <v>298</v>
      </c>
      <c r="H1734" s="66" t="s">
        <v>45</v>
      </c>
      <c r="I1734" s="66">
        <v>2</v>
      </c>
      <c r="J1734" s="68">
        <v>1.42</v>
      </c>
      <c r="K1734" s="68">
        <v>1.1299999999999999</v>
      </c>
      <c r="L1734" s="68">
        <v>0.81</v>
      </c>
      <c r="M1734" s="68">
        <v>13.06</v>
      </c>
      <c r="N1734" s="68">
        <v>0</v>
      </c>
      <c r="O1734" s="69">
        <v>125.66371681415929</v>
      </c>
      <c r="P1734" s="69">
        <v>175.30864197530863</v>
      </c>
      <c r="Q1734" s="69">
        <v>102.91568163908589</v>
      </c>
      <c r="R1734" s="40" t="str">
        <f t="shared" si="27"/>
        <v>10.13.14.400_168</v>
      </c>
      <c r="S1734" s="40" t="str">
        <f>VLOOKUP(Таблица1[[#This Row],[ИД]],R$1:S$1136,2,FALSE)</f>
        <v>Мебель кухонная</v>
      </c>
      <c r="T1734" s="60" t="str">
        <f>VLOOKUP(Таблица1[[#This Row],[ОКЕИ]],'для единиц измирения'!$G$4:$H$1900,2,FALSE)</f>
        <v>тыс.руб</v>
      </c>
      <c r="U1734" s="48" t="str">
        <f>LEFT(Таблица1[[#This Row],[ОКПД]],2)</f>
        <v>31</v>
      </c>
    </row>
    <row r="1735" spans="1:21" ht="30" hidden="1" x14ac:dyDescent="0.25">
      <c r="A1735" s="61">
        <v>45200</v>
      </c>
      <c r="B1735" s="62" t="s">
        <v>17</v>
      </c>
      <c r="C1735" s="62" t="s">
        <v>18</v>
      </c>
      <c r="D1735" s="62" t="s">
        <v>19</v>
      </c>
      <c r="E1735" s="37" t="s">
        <v>20</v>
      </c>
      <c r="F1735" s="63">
        <v>234</v>
      </c>
      <c r="G1735" s="62" t="s">
        <v>298</v>
      </c>
      <c r="H1735" s="62" t="s">
        <v>291</v>
      </c>
      <c r="I1735" s="62">
        <v>29</v>
      </c>
      <c r="J1735" s="64">
        <v>33.521000000000001</v>
      </c>
      <c r="K1735" s="64">
        <v>26.619</v>
      </c>
      <c r="L1735" s="64">
        <v>39.381</v>
      </c>
      <c r="M1735" s="64">
        <v>374.11900000000003</v>
      </c>
      <c r="N1735" s="64">
        <v>575.89300000000003</v>
      </c>
      <c r="O1735" s="65">
        <v>125.92884781547015</v>
      </c>
      <c r="P1735" s="65">
        <v>85.119727787511749</v>
      </c>
      <c r="Q1735" s="65">
        <v>106.55655527358381</v>
      </c>
      <c r="R1735" s="40" t="str">
        <f t="shared" si="27"/>
        <v>35.30.11.120_234</v>
      </c>
      <c r="S1735" s="37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735" s="58" t="str">
        <f>VLOOKUP(Таблица1[[#This Row],[ОКЕИ]],'для единиц измирения'!$G$4:$H$1900,2,FALSE)</f>
        <v>тыс.полу-литров</v>
      </c>
      <c r="U1735" s="54" t="str">
        <f>LEFT(Таблица1[[#This Row],[ОКПД]],2)</f>
        <v>11</v>
      </c>
    </row>
    <row r="1736" spans="1:21" ht="30" hidden="1" x14ac:dyDescent="0.25">
      <c r="A1736" s="59">
        <v>45200</v>
      </c>
      <c r="B1736" s="66" t="s">
        <v>17</v>
      </c>
      <c r="C1736" s="66" t="s">
        <v>18</v>
      </c>
      <c r="D1736" s="66" t="s">
        <v>19</v>
      </c>
      <c r="E1736" s="40" t="s">
        <v>20</v>
      </c>
      <c r="F1736" s="67">
        <v>234</v>
      </c>
      <c r="G1736" s="66" t="s">
        <v>298</v>
      </c>
      <c r="H1736" s="66" t="s">
        <v>336</v>
      </c>
      <c r="I1736" s="66">
        <v>2</v>
      </c>
      <c r="J1736" s="68">
        <v>20.350999999999999</v>
      </c>
      <c r="K1736" s="68">
        <v>16.006</v>
      </c>
      <c r="L1736" s="68">
        <v>23.526</v>
      </c>
      <c r="M1736" s="68">
        <v>206.476</v>
      </c>
      <c r="N1736" s="68">
        <v>0</v>
      </c>
      <c r="O1736" s="69">
        <v>127.14607022366613</v>
      </c>
      <c r="P1736" s="69">
        <v>86.504293122502759</v>
      </c>
      <c r="Q1736" s="69">
        <v>121.48648489626849</v>
      </c>
      <c r="R1736" s="40" t="str">
        <f t="shared" si="27"/>
        <v>35.30.11.112_234</v>
      </c>
      <c r="S1736" s="40" t="str">
        <f>VLOOKUP(Таблица1[[#This Row],[ИД]],R$1:S$1136,2,FALSE)</f>
        <v>Напитки молочные</v>
      </c>
      <c r="T1736" s="60" t="str">
        <f>VLOOKUP(Таблица1[[#This Row],[ОКЕИ]],'для единиц измирения'!$G$4:$H$1900,2,FALSE)</f>
        <v>тонн</v>
      </c>
      <c r="U1736" s="48" t="str">
        <f>LEFT(Таблица1[[#This Row],[ОКПД]],2)</f>
        <v>10</v>
      </c>
    </row>
    <row r="1737" spans="1:21" ht="30" hidden="1" x14ac:dyDescent="0.25">
      <c r="A1737" s="61">
        <v>45200</v>
      </c>
      <c r="B1737" s="62" t="s">
        <v>17</v>
      </c>
      <c r="C1737" s="62" t="s">
        <v>18</v>
      </c>
      <c r="D1737" s="62" t="s">
        <v>19</v>
      </c>
      <c r="E1737" s="37" t="s">
        <v>20</v>
      </c>
      <c r="F1737" s="63">
        <v>247</v>
      </c>
      <c r="G1737" s="62" t="s">
        <v>298</v>
      </c>
      <c r="H1737" s="62" t="s">
        <v>271</v>
      </c>
      <c r="I1737" s="62">
        <v>3</v>
      </c>
      <c r="J1737" s="64">
        <v>20.542000000000002</v>
      </c>
      <c r="K1737" s="64">
        <v>16.012</v>
      </c>
      <c r="L1737" s="64">
        <v>23.443999999999999</v>
      </c>
      <c r="M1737" s="64">
        <v>206.36699999999999</v>
      </c>
      <c r="N1737" s="64">
        <v>0</v>
      </c>
      <c r="O1737" s="65">
        <v>128.29128153884588</v>
      </c>
      <c r="P1737" s="65">
        <v>87.621566285616794</v>
      </c>
      <c r="Q1737" s="65">
        <v>97.603969106052503</v>
      </c>
      <c r="R1737" s="40" t="str">
        <f t="shared" si="27"/>
        <v>35.11.10.112_247</v>
      </c>
      <c r="S1737" s="37" t="str">
        <f>VLOOKUP(Таблица1[[#This Row],[ИД]],R$1:S$1136,2,FALSE)</f>
        <v>Рыба морская соленая или в рассоле (кроме сельди)</v>
      </c>
      <c r="T1737" s="58" t="str">
        <f>VLOOKUP(Таблица1[[#This Row],[ОКЕИ]],'для единиц измирения'!$G$4:$H$1900,2,FALSE)</f>
        <v>тонн</v>
      </c>
      <c r="U1737" s="54" t="str">
        <f>LEFT(Таблица1[[#This Row],[ОКПД]],2)</f>
        <v>10</v>
      </c>
    </row>
    <row r="1738" spans="1:21" ht="30" hidden="1" x14ac:dyDescent="0.25">
      <c r="A1738" s="59">
        <v>45200</v>
      </c>
      <c r="B1738" s="66" t="s">
        <v>17</v>
      </c>
      <c r="C1738" s="66" t="s">
        <v>18</v>
      </c>
      <c r="D1738" s="66" t="s">
        <v>19</v>
      </c>
      <c r="E1738" s="40" t="s">
        <v>20</v>
      </c>
      <c r="F1738" s="67">
        <v>168</v>
      </c>
      <c r="G1738" s="66" t="s">
        <v>298</v>
      </c>
      <c r="H1738" s="66" t="s">
        <v>189</v>
      </c>
      <c r="I1738" s="66">
        <v>2</v>
      </c>
      <c r="J1738" s="68">
        <v>0.09</v>
      </c>
      <c r="K1738" s="68">
        <v>7.0000000000000007E-2</v>
      </c>
      <c r="L1738" s="68">
        <v>0.188</v>
      </c>
      <c r="M1738" s="68">
        <v>0.85299999999999998</v>
      </c>
      <c r="N1738" s="68">
        <v>0</v>
      </c>
      <c r="O1738" s="69">
        <v>128.57142857142858</v>
      </c>
      <c r="P1738" s="69">
        <v>47.872340425531917</v>
      </c>
      <c r="Q1738" s="69">
        <v>44.334719334719338</v>
      </c>
      <c r="R1738" s="40" t="str">
        <f t="shared" si="27"/>
        <v>10.72.11.001.АГ_168</v>
      </c>
      <c r="S1738" s="40" t="str">
        <f>VLOOKUP(Таблица1[[#This Row],[ИД]],R$1:S$1136,2,FALSE)</f>
        <v>Пресервы рыбные</v>
      </c>
      <c r="T1738" s="60" t="str">
        <f>VLOOKUP(Таблица1[[#This Row],[ОКЕИ]],'для единиц измирения'!$G$4:$H$1900,2,FALSE)</f>
        <v>тонн</v>
      </c>
      <c r="U1738" s="48" t="str">
        <f>LEFT(Таблица1[[#This Row],[ОКПД]],2)</f>
        <v>10</v>
      </c>
    </row>
    <row r="1739" spans="1:21" ht="30" hidden="1" x14ac:dyDescent="0.25">
      <c r="A1739" s="61">
        <v>45200</v>
      </c>
      <c r="B1739" s="62" t="s">
        <v>17</v>
      </c>
      <c r="C1739" s="62" t="s">
        <v>18</v>
      </c>
      <c r="D1739" s="62" t="s">
        <v>19</v>
      </c>
      <c r="E1739" s="37" t="s">
        <v>20</v>
      </c>
      <c r="F1739" s="63">
        <v>234</v>
      </c>
      <c r="G1739" s="62" t="s">
        <v>298</v>
      </c>
      <c r="H1739" s="62" t="s">
        <v>282</v>
      </c>
      <c r="I1739" s="62">
        <v>36</v>
      </c>
      <c r="J1739" s="64">
        <v>77.781000000000006</v>
      </c>
      <c r="K1739" s="64">
        <v>59.529000000000003</v>
      </c>
      <c r="L1739" s="64">
        <v>89.95</v>
      </c>
      <c r="M1739" s="64">
        <v>836.21199999999999</v>
      </c>
      <c r="N1739" s="64">
        <v>0</v>
      </c>
      <c r="O1739" s="65">
        <v>130.66068638814696</v>
      </c>
      <c r="P1739" s="65">
        <v>86.47137298499166</v>
      </c>
      <c r="Q1739" s="65">
        <v>102.67917332295342</v>
      </c>
      <c r="R1739" s="40" t="str">
        <f t="shared" si="27"/>
        <v>35.30.11_234</v>
      </c>
      <c r="S1739" s="37" t="str">
        <f>VLOOKUP(Таблица1[[#This Row],[ИД]],R$1:S$1136,2,FALSE)</f>
        <v>Напитки брожения</v>
      </c>
      <c r="T1739" s="58" t="str">
        <f>VLOOKUP(Таблица1[[#This Row],[ОКЕИ]],'для единиц измирения'!$G$4:$H$1900,2,FALSE)</f>
        <v>тыс. дкл</v>
      </c>
      <c r="U1739" s="54" t="str">
        <f>LEFT(Таблица1[[#This Row],[ОКПД]],2)</f>
        <v>11</v>
      </c>
    </row>
    <row r="1740" spans="1:21" ht="30" hidden="1" x14ac:dyDescent="0.25">
      <c r="A1740" s="59">
        <v>45200</v>
      </c>
      <c r="B1740" s="66" t="s">
        <v>17</v>
      </c>
      <c r="C1740" s="66" t="s">
        <v>18</v>
      </c>
      <c r="D1740" s="66" t="s">
        <v>19</v>
      </c>
      <c r="E1740" s="40" t="s">
        <v>20</v>
      </c>
      <c r="F1740" s="67">
        <v>168</v>
      </c>
      <c r="G1740" s="66" t="s">
        <v>298</v>
      </c>
      <c r="H1740" s="66" t="s">
        <v>40</v>
      </c>
      <c r="I1740" s="66">
        <v>2</v>
      </c>
      <c r="J1740" s="68">
        <v>5.03</v>
      </c>
      <c r="K1740" s="68">
        <v>3.82</v>
      </c>
      <c r="L1740" s="68">
        <v>3.13</v>
      </c>
      <c r="M1740" s="68">
        <v>44.23</v>
      </c>
      <c r="N1740" s="68">
        <v>0</v>
      </c>
      <c r="O1740" s="69">
        <v>131.67539267015707</v>
      </c>
      <c r="P1740" s="69">
        <v>160.70287539936103</v>
      </c>
      <c r="Q1740" s="69">
        <v>103.24463118580766</v>
      </c>
      <c r="R1740" s="40" t="str">
        <f t="shared" si="27"/>
        <v>10.13.14.002.АГ_168</v>
      </c>
      <c r="S1740" s="40" t="str">
        <f>VLOOKUP(Таблица1[[#This Row],[ИД]],R$1:S$1136,2,FALSE)</f>
        <v>Шкафы кухонные, для спальни, столовой и гостиной</v>
      </c>
      <c r="T1740" s="60" t="str">
        <f>VLOOKUP(Таблица1[[#This Row],[ОКЕИ]],'для единиц измирения'!$G$4:$H$1900,2,FALSE)</f>
        <v>штук</v>
      </c>
      <c r="U1740" s="48" t="str">
        <f>LEFT(Таблица1[[#This Row],[ОКПД]],2)</f>
        <v>31</v>
      </c>
    </row>
    <row r="1741" spans="1:21" ht="30" hidden="1" x14ac:dyDescent="0.25">
      <c r="A1741" s="61">
        <v>45200</v>
      </c>
      <c r="B1741" s="62" t="s">
        <v>17</v>
      </c>
      <c r="C1741" s="62" t="s">
        <v>18</v>
      </c>
      <c r="D1741" s="62" t="s">
        <v>19</v>
      </c>
      <c r="E1741" s="37" t="s">
        <v>20</v>
      </c>
      <c r="F1741" s="63">
        <v>168</v>
      </c>
      <c r="G1741" s="62" t="s">
        <v>298</v>
      </c>
      <c r="H1741" s="62" t="s">
        <v>198</v>
      </c>
      <c r="I1741" s="62">
        <v>1</v>
      </c>
      <c r="J1741" s="64">
        <v>0.04</v>
      </c>
      <c r="K1741" s="64">
        <v>0.03</v>
      </c>
      <c r="L1741" s="64">
        <v>0.06</v>
      </c>
      <c r="M1741" s="64">
        <v>0.43</v>
      </c>
      <c r="N1741" s="64">
        <v>0</v>
      </c>
      <c r="O1741" s="65">
        <v>133.33333333333334</v>
      </c>
      <c r="P1741" s="65">
        <v>66.666666666666671</v>
      </c>
      <c r="Q1741" s="65">
        <v>53.086419753086417</v>
      </c>
      <c r="R1741" s="40" t="str">
        <f t="shared" si="27"/>
        <v>10.72.19.140_168</v>
      </c>
      <c r="S1741" s="37" t="str">
        <f>VLOOKUP(Таблица1[[#This Row],[ИД]],R$1:S$1136,2,FALSE)</f>
        <v>Сыр и творог, включая творог и творожные продукты для детей раннего возраста</v>
      </c>
      <c r="T1741" s="58" t="str">
        <f>VLOOKUP(Таблица1[[#This Row],[ОКЕИ]],'для единиц измирения'!$G$4:$H$1900,2,FALSE)</f>
        <v>тонн</v>
      </c>
      <c r="U1741" s="54" t="str">
        <f>LEFT(Таблица1[[#This Row],[ОКПД]],2)</f>
        <v>10</v>
      </c>
    </row>
    <row r="1742" spans="1:21" ht="30" hidden="1" x14ac:dyDescent="0.25">
      <c r="A1742" s="59">
        <v>45200</v>
      </c>
      <c r="B1742" s="66" t="s">
        <v>17</v>
      </c>
      <c r="C1742" s="66" t="s">
        <v>18</v>
      </c>
      <c r="D1742" s="66" t="s">
        <v>19</v>
      </c>
      <c r="E1742" s="40" t="s">
        <v>20</v>
      </c>
      <c r="F1742" s="67">
        <v>168</v>
      </c>
      <c r="G1742" s="66" t="s">
        <v>298</v>
      </c>
      <c r="H1742" s="66" t="s">
        <v>196</v>
      </c>
      <c r="I1742" s="66">
        <v>1</v>
      </c>
      <c r="J1742" s="68">
        <v>0.04</v>
      </c>
      <c r="K1742" s="68">
        <v>0.03</v>
      </c>
      <c r="L1742" s="68">
        <v>0.11</v>
      </c>
      <c r="M1742" s="68">
        <v>0.43</v>
      </c>
      <c r="N1742" s="68">
        <v>0</v>
      </c>
      <c r="O1742" s="69">
        <v>133.33333333333334</v>
      </c>
      <c r="P1742" s="69">
        <v>36.363636363636367</v>
      </c>
      <c r="Q1742" s="69">
        <v>34.4</v>
      </c>
      <c r="R1742" s="40" t="str">
        <f t="shared" si="27"/>
        <v>10.72.19_168</v>
      </c>
      <c r="S1742" s="40" t="str">
        <f>VLOOKUP(Таблица1[[#This Row],[ИД]],R$1:S$1136,2,FALSE)</f>
        <v>Мебель</v>
      </c>
      <c r="T1742" s="60" t="str">
        <f>VLOOKUP(Таблица1[[#This Row],[ОКЕИ]],'для единиц измирения'!$G$4:$H$1900,2,FALSE)</f>
        <v>тыс.руб</v>
      </c>
      <c r="U1742" s="48" t="str">
        <f>LEFT(Таблица1[[#This Row],[ОКПД]],2)</f>
        <v>31</v>
      </c>
    </row>
    <row r="1743" spans="1:21" ht="30" hidden="1" x14ac:dyDescent="0.25">
      <c r="A1743" s="61">
        <v>45200</v>
      </c>
      <c r="B1743" s="62" t="s">
        <v>17</v>
      </c>
      <c r="C1743" s="62" t="s">
        <v>18</v>
      </c>
      <c r="D1743" s="62" t="s">
        <v>19</v>
      </c>
      <c r="E1743" s="37" t="s">
        <v>20</v>
      </c>
      <c r="F1743" s="63">
        <v>168</v>
      </c>
      <c r="G1743" s="62" t="s">
        <v>298</v>
      </c>
      <c r="H1743" s="62" t="s">
        <v>112</v>
      </c>
      <c r="I1743" s="62">
        <v>1</v>
      </c>
      <c r="J1743" s="64">
        <v>0.14599999999999999</v>
      </c>
      <c r="K1743" s="64">
        <v>0.109</v>
      </c>
      <c r="L1743" s="64">
        <v>0.114</v>
      </c>
      <c r="M1743" s="64">
        <v>0.55100000000000005</v>
      </c>
      <c r="N1743" s="64">
        <v>0</v>
      </c>
      <c r="O1743" s="65">
        <v>133.94495412844037</v>
      </c>
      <c r="P1743" s="65">
        <v>128.07017543859649</v>
      </c>
      <c r="Q1743" s="65">
        <v>47.746967071057192</v>
      </c>
      <c r="R1743" s="40" t="str">
        <f t="shared" si="27"/>
        <v>10.20.24.123_168</v>
      </c>
      <c r="S1743" s="37" t="str">
        <f>VLOOKUP(Таблица1[[#This Row],[ИД]],R$1:S$1136,2,FALSE)</f>
        <v>Изделия хлебобулочные недлительного хранения</v>
      </c>
      <c r="T1743" s="58" t="str">
        <f>VLOOKUP(Таблица1[[#This Row],[ОКЕИ]],'для единиц измирения'!$G$4:$H$1900,2,FALSE)</f>
        <v>тонн</v>
      </c>
      <c r="U1743" s="54" t="str">
        <f>LEFT(Таблица1[[#This Row],[ОКПД]],2)</f>
        <v>10</v>
      </c>
    </row>
    <row r="1744" spans="1:21" ht="30" hidden="1" x14ac:dyDescent="0.25">
      <c r="A1744" s="59">
        <v>45200</v>
      </c>
      <c r="B1744" s="66" t="s">
        <v>17</v>
      </c>
      <c r="C1744" s="66" t="s">
        <v>18</v>
      </c>
      <c r="D1744" s="66" t="s">
        <v>19</v>
      </c>
      <c r="E1744" s="40" t="s">
        <v>20</v>
      </c>
      <c r="F1744" s="67">
        <v>168</v>
      </c>
      <c r="G1744" s="66" t="s">
        <v>298</v>
      </c>
      <c r="H1744" s="66" t="s">
        <v>43</v>
      </c>
      <c r="I1744" s="66">
        <v>2</v>
      </c>
      <c r="J1744" s="68">
        <v>3.51</v>
      </c>
      <c r="K1744" s="68">
        <v>2.62</v>
      </c>
      <c r="L1744" s="68">
        <v>2.1</v>
      </c>
      <c r="M1744" s="68">
        <v>29.97</v>
      </c>
      <c r="N1744" s="68">
        <v>0</v>
      </c>
      <c r="O1744" s="69">
        <v>133.96946564885496</v>
      </c>
      <c r="P1744" s="69">
        <v>167.14285714285714</v>
      </c>
      <c r="Q1744" s="69">
        <v>105.78891634309919</v>
      </c>
      <c r="R1744" s="40" t="str">
        <f t="shared" si="27"/>
        <v>10.13.14.100_168</v>
      </c>
      <c r="S1744" s="40" t="str">
        <f>VLOOKUP(Таблица1[[#This Row],[ИД]],R$1:S$1136,2,FALSE)</f>
        <v>Творог зерненый без вкусовых компонентов</v>
      </c>
      <c r="T1744" s="60" t="str">
        <f>VLOOKUP(Таблица1[[#This Row],[ОКЕИ]],'для единиц измирения'!$G$4:$H$1900,2,FALSE)</f>
        <v>тонн</v>
      </c>
      <c r="U1744" s="48" t="str">
        <f>LEFT(Таблица1[[#This Row],[ОКПД]],2)</f>
        <v>10</v>
      </c>
    </row>
    <row r="1745" spans="1:21" ht="30" hidden="1" x14ac:dyDescent="0.25">
      <c r="A1745" s="61">
        <v>45200</v>
      </c>
      <c r="B1745" s="62" t="s">
        <v>17</v>
      </c>
      <c r="C1745" s="62" t="s">
        <v>18</v>
      </c>
      <c r="D1745" s="62" t="s">
        <v>19</v>
      </c>
      <c r="E1745" s="37" t="s">
        <v>20</v>
      </c>
      <c r="F1745" s="63">
        <v>234</v>
      </c>
      <c r="G1745" s="62" t="s">
        <v>298</v>
      </c>
      <c r="H1745" s="62" t="s">
        <v>286</v>
      </c>
      <c r="I1745" s="62">
        <v>5</v>
      </c>
      <c r="J1745" s="64">
        <v>43.756</v>
      </c>
      <c r="K1745" s="64">
        <v>32.558</v>
      </c>
      <c r="L1745" s="64">
        <v>50.054000000000002</v>
      </c>
      <c r="M1745" s="64">
        <v>457.28199999999998</v>
      </c>
      <c r="N1745" s="64">
        <v>0</v>
      </c>
      <c r="O1745" s="65">
        <v>134.39400454573376</v>
      </c>
      <c r="P1745" s="65">
        <v>87.417589003875818</v>
      </c>
      <c r="Q1745" s="65">
        <v>99.908673803801619</v>
      </c>
      <c r="R1745" s="40" t="str">
        <f t="shared" si="27"/>
        <v>35.30.11.110_234</v>
      </c>
      <c r="S1745" s="37" t="str">
        <f>VLOOKUP(Таблица1[[#This Row],[ИД]],R$1:S$1136,2,FALSE)</f>
        <v>Сливки</v>
      </c>
      <c r="T1745" s="58" t="str">
        <f>VLOOKUP(Таблица1[[#This Row],[ОКЕИ]],'для единиц измирения'!$G$4:$H$1900,2,FALSE)</f>
        <v>тонн</v>
      </c>
      <c r="U1745" s="54" t="str">
        <f>LEFT(Таблица1[[#This Row],[ОКПД]],2)</f>
        <v>10</v>
      </c>
    </row>
    <row r="1746" spans="1:21" ht="30" hidden="1" x14ac:dyDescent="0.25">
      <c r="A1746" s="59">
        <v>45200</v>
      </c>
      <c r="B1746" s="66" t="s">
        <v>17</v>
      </c>
      <c r="C1746" s="66" t="s">
        <v>18</v>
      </c>
      <c r="D1746" s="66" t="s">
        <v>19</v>
      </c>
      <c r="E1746" s="40" t="s">
        <v>20</v>
      </c>
      <c r="F1746" s="67">
        <v>168</v>
      </c>
      <c r="G1746" s="66" t="s">
        <v>298</v>
      </c>
      <c r="H1746" s="66" t="s">
        <v>49</v>
      </c>
      <c r="I1746" s="66">
        <v>2</v>
      </c>
      <c r="J1746" s="68">
        <v>1.47</v>
      </c>
      <c r="K1746" s="68">
        <v>1.08</v>
      </c>
      <c r="L1746" s="68">
        <v>0.81100000000000005</v>
      </c>
      <c r="M1746" s="68">
        <v>11.28</v>
      </c>
      <c r="N1746" s="68">
        <v>0</v>
      </c>
      <c r="O1746" s="69">
        <v>136.11111111111111</v>
      </c>
      <c r="P1746" s="69">
        <v>181.25770653514181</v>
      </c>
      <c r="Q1746" s="69">
        <v>97.908167693776576</v>
      </c>
      <c r="R1746" s="40" t="str">
        <f t="shared" si="27"/>
        <v>10.13.14.600_168</v>
      </c>
      <c r="S1746" s="40" t="str">
        <f>VLOOKUP(Таблица1[[#This Row],[ИД]],R$1:S$1136,2,FALSE)</f>
        <v>Рыба мороженая</v>
      </c>
      <c r="T1746" s="60" t="str">
        <f>VLOOKUP(Таблица1[[#This Row],[ОКЕИ]],'для единиц измирения'!$G$4:$H$1900,2,FALSE)</f>
        <v>тонн</v>
      </c>
      <c r="U1746" s="48" t="str">
        <f>LEFT(Таблица1[[#This Row],[ОКПД]],2)</f>
        <v>10</v>
      </c>
    </row>
    <row r="1747" spans="1:21" ht="30" hidden="1" x14ac:dyDescent="0.25">
      <c r="A1747" s="61">
        <v>45200</v>
      </c>
      <c r="B1747" s="62" t="s">
        <v>17</v>
      </c>
      <c r="C1747" s="62" t="s">
        <v>18</v>
      </c>
      <c r="D1747" s="62" t="s">
        <v>19</v>
      </c>
      <c r="E1747" s="37" t="s">
        <v>20</v>
      </c>
      <c r="F1747" s="63">
        <v>168</v>
      </c>
      <c r="G1747" s="62" t="s">
        <v>298</v>
      </c>
      <c r="H1747" s="62" t="s">
        <v>86</v>
      </c>
      <c r="I1747" s="62">
        <v>2</v>
      </c>
      <c r="J1747" s="64">
        <v>1.754</v>
      </c>
      <c r="K1747" s="64">
        <v>1.282</v>
      </c>
      <c r="L1747" s="64">
        <v>1.762</v>
      </c>
      <c r="M1747" s="64">
        <v>17.103999999999999</v>
      </c>
      <c r="N1747" s="64">
        <v>0</v>
      </c>
      <c r="O1747" s="65">
        <v>136.81747269890795</v>
      </c>
      <c r="P1747" s="65">
        <v>99.545970488081721</v>
      </c>
      <c r="Q1747" s="65">
        <v>68.457074244546732</v>
      </c>
      <c r="R1747" s="40" t="str">
        <f t="shared" si="27"/>
        <v>10.20.23_168</v>
      </c>
      <c r="S1747" s="37" t="str">
        <f>VLOOKUP(Таблица1[[#This Row],[ИД]],R$1:S$1136,2,FALSE)</f>
        <v>Кондитерские изделия</v>
      </c>
      <c r="T1747" s="58" t="str">
        <f>VLOOKUP(Таблица1[[#This Row],[ОКЕИ]],'для единиц измирения'!$G$4:$H$1900,2,FALSE)</f>
        <v>тонн</v>
      </c>
      <c r="U1747" s="54" t="str">
        <f>LEFT(Таблица1[[#This Row],[ОКПД]],2)</f>
        <v>10</v>
      </c>
    </row>
    <row r="1748" spans="1:21" ht="30" hidden="1" x14ac:dyDescent="0.25">
      <c r="A1748" s="59">
        <v>45200</v>
      </c>
      <c r="B1748" s="66" t="s">
        <v>17</v>
      </c>
      <c r="C1748" s="66" t="s">
        <v>18</v>
      </c>
      <c r="D1748" s="66" t="s">
        <v>19</v>
      </c>
      <c r="E1748" s="40" t="s">
        <v>20</v>
      </c>
      <c r="F1748" s="67">
        <v>234</v>
      </c>
      <c r="G1748" s="66" t="s">
        <v>298</v>
      </c>
      <c r="H1748" s="66" t="s">
        <v>289</v>
      </c>
      <c r="I1748" s="66">
        <v>3</v>
      </c>
      <c r="J1748" s="68">
        <v>23.405000000000001</v>
      </c>
      <c r="K1748" s="68">
        <v>16.552</v>
      </c>
      <c r="L1748" s="68">
        <v>26.527999999999999</v>
      </c>
      <c r="M1748" s="68">
        <v>250.80600000000001</v>
      </c>
      <c r="N1748" s="68">
        <v>0</v>
      </c>
      <c r="O1748" s="69">
        <v>141.40285161913968</v>
      </c>
      <c r="P1748" s="69">
        <v>88.22753317249699</v>
      </c>
      <c r="Q1748" s="69">
        <v>87.163500635986409</v>
      </c>
      <c r="R1748" s="40" t="str">
        <f t="shared" si="27"/>
        <v>35.30.11.111_234</v>
      </c>
      <c r="S1748" s="40" t="str">
        <f>VLOOKUP(Таблица1[[#This Row],[ИД]],R$1:S$1136,2,FALSE)</f>
        <v xml:space="preserve">Электроэнергия, произведенная тепловыми электростанциями </v>
      </c>
      <c r="T1748" s="60" t="str">
        <f>VLOOKUP(Таблица1[[#This Row],[ОКЕИ]],'для единиц измирения'!$G$4:$H$1900,2,FALSE)</f>
        <v>млн. кВт. ч</v>
      </c>
      <c r="U1748" s="48" t="str">
        <f>LEFT(Таблица1[[#This Row],[ОКПД]],2)</f>
        <v>35</v>
      </c>
    </row>
    <row r="1749" spans="1:21" ht="30" hidden="1" x14ac:dyDescent="0.25">
      <c r="A1749" s="61">
        <v>45200</v>
      </c>
      <c r="B1749" s="62" t="s">
        <v>17</v>
      </c>
      <c r="C1749" s="62" t="s">
        <v>18</v>
      </c>
      <c r="D1749" s="62" t="s">
        <v>19</v>
      </c>
      <c r="E1749" s="37" t="s">
        <v>20</v>
      </c>
      <c r="F1749" s="63">
        <v>882</v>
      </c>
      <c r="G1749" s="62" t="s">
        <v>298</v>
      </c>
      <c r="H1749" s="62" t="s">
        <v>313</v>
      </c>
      <c r="I1749" s="62">
        <v>2</v>
      </c>
      <c r="J1749" s="64">
        <v>24.62</v>
      </c>
      <c r="K1749" s="64">
        <v>17.27</v>
      </c>
      <c r="L1749" s="64">
        <v>21.83</v>
      </c>
      <c r="M1749" s="64">
        <v>188.52</v>
      </c>
      <c r="N1749" s="64">
        <v>0</v>
      </c>
      <c r="O1749" s="65">
        <v>142.55935147654893</v>
      </c>
      <c r="P1749" s="65">
        <v>112.78057718735685</v>
      </c>
      <c r="Q1749" s="65">
        <v>105.37730575740638</v>
      </c>
      <c r="R1749" s="40" t="str">
        <f t="shared" si="27"/>
        <v>10.13.15.002.АГ_882</v>
      </c>
      <c r="S1749" s="37" t="str">
        <f>VLOOKUP(Таблица1[[#This Row],[ИД]],R$1:S$1136,2,FALSE)</f>
        <v>Услуги по печатанию газет</v>
      </c>
      <c r="T1749" s="58" t="str">
        <f>VLOOKUP(Таблица1[[#This Row],[ОКЕИ]],'для единиц измирения'!$G$4:$H$1900,2,FALSE)</f>
        <v>тыс.руб</v>
      </c>
      <c r="U1749" s="54" t="str">
        <f>LEFT(Таблица1[[#This Row],[ОКПД]],2)</f>
        <v>18</v>
      </c>
    </row>
    <row r="1750" spans="1:21" ht="30" hidden="1" x14ac:dyDescent="0.25">
      <c r="A1750" s="59">
        <v>45200</v>
      </c>
      <c r="B1750" s="66" t="s">
        <v>17</v>
      </c>
      <c r="C1750" s="66" t="s">
        <v>18</v>
      </c>
      <c r="D1750" s="66" t="s">
        <v>19</v>
      </c>
      <c r="E1750" s="40" t="s">
        <v>20</v>
      </c>
      <c r="F1750" s="67">
        <v>168</v>
      </c>
      <c r="G1750" s="66" t="s">
        <v>298</v>
      </c>
      <c r="H1750" s="66" t="s">
        <v>47</v>
      </c>
      <c r="I1750" s="66">
        <v>1</v>
      </c>
      <c r="J1750" s="68">
        <v>0.1</v>
      </c>
      <c r="K1750" s="68">
        <v>7.0000000000000007E-2</v>
      </c>
      <c r="L1750" s="68">
        <v>0.22</v>
      </c>
      <c r="M1750" s="68">
        <v>1.2</v>
      </c>
      <c r="N1750" s="68">
        <v>0</v>
      </c>
      <c r="O1750" s="69">
        <v>142.85714285714286</v>
      </c>
      <c r="P1750" s="69">
        <v>45.454545454545453</v>
      </c>
      <c r="Q1750" s="69">
        <v>65.934065934065927</v>
      </c>
      <c r="R1750" s="40" t="str">
        <f t="shared" si="27"/>
        <v>10.13.14.500_168</v>
      </c>
      <c r="S1750" s="40" t="str">
        <f>VLOOKUP(Таблица1[[#This Row],[ИД]],R$1:S$1136,2,FALSE)</f>
        <v>Рыба вяленая</v>
      </c>
      <c r="T1750" s="60" t="str">
        <f>VLOOKUP(Таблица1[[#This Row],[ОКЕИ]],'для единиц измирения'!$G$4:$H$1900,2,FALSE)</f>
        <v>тонн</v>
      </c>
      <c r="U1750" s="48" t="str">
        <f>LEFT(Таблица1[[#This Row],[ОКПД]],2)</f>
        <v>10</v>
      </c>
    </row>
    <row r="1751" spans="1:21" ht="30" hidden="1" x14ac:dyDescent="0.25">
      <c r="A1751" s="61">
        <v>45200</v>
      </c>
      <c r="B1751" s="62" t="s">
        <v>17</v>
      </c>
      <c r="C1751" s="62" t="s">
        <v>18</v>
      </c>
      <c r="D1751" s="62" t="s">
        <v>19</v>
      </c>
      <c r="E1751" s="37" t="s">
        <v>20</v>
      </c>
      <c r="F1751" s="63">
        <v>168</v>
      </c>
      <c r="G1751" s="62" t="s">
        <v>298</v>
      </c>
      <c r="H1751" s="62" t="s">
        <v>124</v>
      </c>
      <c r="I1751" s="62">
        <v>2</v>
      </c>
      <c r="J1751" s="64">
        <v>0.1</v>
      </c>
      <c r="K1751" s="64">
        <v>7.0000000000000007E-2</v>
      </c>
      <c r="L1751" s="64">
        <v>7.0000000000000007E-2</v>
      </c>
      <c r="M1751" s="64">
        <v>1.04</v>
      </c>
      <c r="N1751" s="64">
        <v>0</v>
      </c>
      <c r="O1751" s="65">
        <v>142.85714285714286</v>
      </c>
      <c r="P1751" s="65">
        <v>142.85714285714286</v>
      </c>
      <c r="Q1751" s="65">
        <v>115.55555555555556</v>
      </c>
      <c r="R1751" s="40" t="str">
        <f t="shared" si="27"/>
        <v>10.51.12_168</v>
      </c>
      <c r="S1751" s="37" t="str">
        <f>VLOOKUP(Таблица1[[#This Row],[ИД]],R$1:S$1136,2,FALSE)</f>
        <v>Изделия макаронные и аналогичные мучные изделия</v>
      </c>
      <c r="T1751" s="58" t="str">
        <f>VLOOKUP(Таблица1[[#This Row],[ОКЕИ]],'для единиц измирения'!$G$4:$H$1900,2,FALSE)</f>
        <v>тонн</v>
      </c>
      <c r="U1751" s="54" t="str">
        <f>LEFT(Таблица1[[#This Row],[ОКПД]],2)</f>
        <v>10</v>
      </c>
    </row>
    <row r="1752" spans="1:21" ht="30" hidden="1" x14ac:dyDescent="0.25">
      <c r="A1752" s="59">
        <v>45200</v>
      </c>
      <c r="B1752" s="66" t="s">
        <v>17</v>
      </c>
      <c r="C1752" s="66" t="s">
        <v>18</v>
      </c>
      <c r="D1752" s="66" t="s">
        <v>19</v>
      </c>
      <c r="E1752" s="40" t="s">
        <v>20</v>
      </c>
      <c r="F1752" s="67">
        <v>234</v>
      </c>
      <c r="G1752" s="66" t="s">
        <v>298</v>
      </c>
      <c r="H1752" s="66" t="s">
        <v>294</v>
      </c>
      <c r="I1752" s="66">
        <v>2</v>
      </c>
      <c r="J1752" s="68">
        <v>0.504</v>
      </c>
      <c r="K1752" s="68">
        <v>0.35199999999999998</v>
      </c>
      <c r="L1752" s="68">
        <v>0.51500000000000001</v>
      </c>
      <c r="M1752" s="68">
        <v>4.8109999999999999</v>
      </c>
      <c r="N1752" s="68">
        <v>0</v>
      </c>
      <c r="O1752" s="69">
        <v>143.18181818181819</v>
      </c>
      <c r="P1752" s="69">
        <v>97.864077669902912</v>
      </c>
      <c r="Q1752" s="69">
        <v>86.002860207365032</v>
      </c>
      <c r="R1752" s="40" t="str">
        <f t="shared" si="27"/>
        <v>35.30.11.130_234</v>
      </c>
      <c r="S1752" s="40" t="str">
        <f>VLOOKUP(Таблица1[[#This Row],[ИД]],R$1:S$1136,2,FALSE)</f>
        <v>Печень и молоки рыбы сушеные, копченые, соленые или в рассоле</v>
      </c>
      <c r="T1752" s="60" t="str">
        <f>VLOOKUP(Таблица1[[#This Row],[ОКЕИ]],'для единиц измирения'!$G$4:$H$1900,2,FALSE)</f>
        <v>тонн</v>
      </c>
      <c r="U1752" s="48" t="str">
        <f>LEFT(Таблица1[[#This Row],[ОКПД]],2)</f>
        <v>10</v>
      </c>
    </row>
    <row r="1753" spans="1:21" ht="30" hidden="1" x14ac:dyDescent="0.25">
      <c r="A1753" s="61">
        <v>45200</v>
      </c>
      <c r="B1753" s="62" t="s">
        <v>17</v>
      </c>
      <c r="C1753" s="62" t="s">
        <v>18</v>
      </c>
      <c r="D1753" s="62" t="s">
        <v>19</v>
      </c>
      <c r="E1753" s="37" t="s">
        <v>20</v>
      </c>
      <c r="F1753" s="63">
        <v>384</v>
      </c>
      <c r="G1753" s="62" t="s">
        <v>298</v>
      </c>
      <c r="H1753" s="62" t="s">
        <v>355</v>
      </c>
      <c r="I1753" s="62">
        <v>4</v>
      </c>
      <c r="J1753" s="64">
        <v>230.6</v>
      </c>
      <c r="K1753" s="64">
        <v>155.6</v>
      </c>
      <c r="L1753" s="64">
        <v>386.7</v>
      </c>
      <c r="M1753" s="64">
        <v>2153.1999999999998</v>
      </c>
      <c r="N1753" s="64">
        <v>0</v>
      </c>
      <c r="O1753" s="65">
        <v>148.20051413881748</v>
      </c>
      <c r="P1753" s="65">
        <v>59.632790276700284</v>
      </c>
      <c r="Q1753" s="65">
        <v>82.866379310344826</v>
      </c>
      <c r="R1753" s="40" t="str">
        <f t="shared" si="27"/>
        <v>17.23.1_384</v>
      </c>
      <c r="S1753" s="37" t="str">
        <f>VLOOKUP(Таблица1[[#This Row],[ИД]],R$1:S$1136,2,FALSE)</f>
        <v>Рыба соленая или в рассоле</v>
      </c>
      <c r="T1753" s="58" t="str">
        <f>VLOOKUP(Таблица1[[#This Row],[ОКЕИ]],'для единиц измирения'!$G$4:$H$1900,2,FALSE)</f>
        <v>тонн</v>
      </c>
      <c r="U1753" s="54" t="str">
        <f>LEFT(Таблица1[[#This Row],[ОКПД]],2)</f>
        <v>10</v>
      </c>
    </row>
    <row r="1754" spans="1:21" ht="30" hidden="1" x14ac:dyDescent="0.25">
      <c r="A1754" s="59">
        <v>45200</v>
      </c>
      <c r="B1754" s="66" t="s">
        <v>17</v>
      </c>
      <c r="C1754" s="66" t="s">
        <v>18</v>
      </c>
      <c r="D1754" s="66" t="s">
        <v>19</v>
      </c>
      <c r="E1754" s="40" t="s">
        <v>20</v>
      </c>
      <c r="F1754" s="67">
        <v>168</v>
      </c>
      <c r="G1754" s="66" t="s">
        <v>298</v>
      </c>
      <c r="H1754" s="66" t="s">
        <v>132</v>
      </c>
      <c r="I1754" s="66">
        <v>2</v>
      </c>
      <c r="J1754" s="68">
        <v>0.12</v>
      </c>
      <c r="K1754" s="68">
        <v>0.08</v>
      </c>
      <c r="L1754" s="68">
        <v>0.08</v>
      </c>
      <c r="M1754" s="68">
        <v>0.88</v>
      </c>
      <c r="N1754" s="68">
        <v>0</v>
      </c>
      <c r="O1754" s="69">
        <v>150</v>
      </c>
      <c r="P1754" s="69">
        <v>150</v>
      </c>
      <c r="Q1754" s="69">
        <v>83.80952380952381</v>
      </c>
      <c r="R1754" s="40" t="str">
        <f t="shared" si="27"/>
        <v>10.51.40.100_168</v>
      </c>
      <c r="S1754" s="40" t="str">
        <f>VLOOKUP(Таблица1[[#This Row],[ИД]],R$1:S$1136,2,FALSE)</f>
        <v>Продукты из сыворотки</v>
      </c>
      <c r="T1754" s="60" t="str">
        <f>VLOOKUP(Таблица1[[#This Row],[ОКЕИ]],'для единиц измирения'!$G$4:$H$1900,2,FALSE)</f>
        <v>тонн</v>
      </c>
      <c r="U1754" s="48" t="str">
        <f>LEFT(Таблица1[[#This Row],[ОКПД]],2)</f>
        <v>10</v>
      </c>
    </row>
    <row r="1755" spans="1:21" ht="30" hidden="1" x14ac:dyDescent="0.25">
      <c r="A1755" s="61">
        <v>45200</v>
      </c>
      <c r="B1755" s="62" t="s">
        <v>17</v>
      </c>
      <c r="C1755" s="62" t="s">
        <v>18</v>
      </c>
      <c r="D1755" s="62" t="s">
        <v>19</v>
      </c>
      <c r="E1755" s="37" t="s">
        <v>20</v>
      </c>
      <c r="F1755" s="63">
        <v>168</v>
      </c>
      <c r="G1755" s="62" t="s">
        <v>298</v>
      </c>
      <c r="H1755" s="62" t="s">
        <v>78</v>
      </c>
      <c r="I1755" s="62">
        <v>1</v>
      </c>
      <c r="J1755" s="64">
        <v>0.311</v>
      </c>
      <c r="K1755" s="64">
        <v>0.20300000000000001</v>
      </c>
      <c r="L1755" s="64">
        <v>0.18</v>
      </c>
      <c r="M1755" s="64">
        <v>3.6829999999999998</v>
      </c>
      <c r="N1755" s="64">
        <v>0</v>
      </c>
      <c r="O1755" s="65">
        <v>153.20197044334975</v>
      </c>
      <c r="P1755" s="65">
        <v>172.77777777777777</v>
      </c>
      <c r="Q1755" s="65">
        <v>245.36975349766823</v>
      </c>
      <c r="R1755" s="40" t="str">
        <f t="shared" si="27"/>
        <v>10.20.15_168</v>
      </c>
      <c r="S1755" s="37" t="str">
        <f>VLOOKUP(Таблица1[[#This Row],[ИД]],R$1:S$1136,2,FALSE)</f>
        <v>Рыба вяленая, соленая и несоленая или в рассоле</v>
      </c>
      <c r="T1755" s="58" t="str">
        <f>VLOOKUP(Таблица1[[#This Row],[ОКЕИ]],'для единиц измирения'!$G$4:$H$1900,2,FALSE)</f>
        <v>тонн</v>
      </c>
      <c r="U1755" s="54" t="str">
        <f>LEFT(Таблица1[[#This Row],[ОКПД]],2)</f>
        <v>10</v>
      </c>
    </row>
    <row r="1756" spans="1:21" ht="30" hidden="1" x14ac:dyDescent="0.25">
      <c r="A1756" s="59">
        <v>45200</v>
      </c>
      <c r="B1756" s="66" t="s">
        <v>17</v>
      </c>
      <c r="C1756" s="66" t="s">
        <v>18</v>
      </c>
      <c r="D1756" s="66" t="s">
        <v>19</v>
      </c>
      <c r="E1756" s="40" t="s">
        <v>20</v>
      </c>
      <c r="F1756" s="67">
        <v>882</v>
      </c>
      <c r="G1756" s="66" t="s">
        <v>298</v>
      </c>
      <c r="H1756" s="66" t="s">
        <v>316</v>
      </c>
      <c r="I1756" s="66">
        <v>2</v>
      </c>
      <c r="J1756" s="68">
        <v>24.23</v>
      </c>
      <c r="K1756" s="68">
        <v>15.79</v>
      </c>
      <c r="L1756" s="68">
        <v>21.31</v>
      </c>
      <c r="M1756" s="68">
        <v>174.77</v>
      </c>
      <c r="N1756" s="68">
        <v>0</v>
      </c>
      <c r="O1756" s="69">
        <v>153.45155161494617</v>
      </c>
      <c r="P1756" s="69">
        <v>113.70248709526044</v>
      </c>
      <c r="Q1756" s="69">
        <v>105.79297820823244</v>
      </c>
      <c r="R1756" s="40" t="str">
        <f t="shared" si="27"/>
        <v>10.13.15.110_882</v>
      </c>
      <c r="S1756" s="40" t="str">
        <f>VLOOKUP(Таблица1[[#This Row],[ИД]],R$1:S$1136,2,FALSE)</f>
        <v>Суда прогулочные и спортивные</v>
      </c>
      <c r="T1756" s="60" t="str">
        <f>VLOOKUP(Таблица1[[#This Row],[ОКЕИ]],'для единиц измирения'!$G$4:$H$1900,2,FALSE)</f>
        <v>штук</v>
      </c>
      <c r="U1756" s="48" t="str">
        <f>LEFT(Таблица1[[#This Row],[ОКПД]],2)</f>
        <v>30</v>
      </c>
    </row>
    <row r="1757" spans="1:21" ht="30" hidden="1" x14ac:dyDescent="0.25">
      <c r="A1757" s="61">
        <v>45200</v>
      </c>
      <c r="B1757" s="62" t="s">
        <v>17</v>
      </c>
      <c r="C1757" s="62" t="s">
        <v>18</v>
      </c>
      <c r="D1757" s="62" t="s">
        <v>19</v>
      </c>
      <c r="E1757" s="37" t="s">
        <v>20</v>
      </c>
      <c r="F1757" s="63">
        <v>159</v>
      </c>
      <c r="G1757" s="62" t="s">
        <v>298</v>
      </c>
      <c r="H1757" s="62" t="s">
        <v>309</v>
      </c>
      <c r="I1757" s="62">
        <v>1</v>
      </c>
      <c r="J1757" s="64">
        <v>5.3769999999999998</v>
      </c>
      <c r="K1757" s="64">
        <v>3.298</v>
      </c>
      <c r="L1757" s="64">
        <v>5.52</v>
      </c>
      <c r="M1757" s="64">
        <v>52.634999999999998</v>
      </c>
      <c r="N1757" s="64">
        <v>0</v>
      </c>
      <c r="O1757" s="65">
        <v>163.03820497271073</v>
      </c>
      <c r="P1757" s="65">
        <v>97.409420289855078</v>
      </c>
      <c r="Q1757" s="65">
        <v>100.89711886825005</v>
      </c>
      <c r="R1757" s="40" t="str">
        <f t="shared" si="27"/>
        <v>06.20.10.110_159</v>
      </c>
      <c r="S1757" s="37" t="str">
        <f>VLOOKUP(Таблица1[[#This Row],[ИД]],R$1:S$1136,2,FALSE)</f>
        <v>Растворы строительные</v>
      </c>
      <c r="T1757" s="58" t="str">
        <f>VLOOKUP(Таблица1[[#This Row],[ОКЕИ]],'для единиц измирения'!$G$4:$H$1900,2,FALSE)</f>
        <v>тыс.м3</v>
      </c>
      <c r="U1757" s="54" t="str">
        <f>LEFT(Таблица1[[#This Row],[ОКПД]],2)</f>
        <v>23</v>
      </c>
    </row>
    <row r="1758" spans="1:21" ht="30" hidden="1" x14ac:dyDescent="0.25">
      <c r="A1758" s="59">
        <v>45200</v>
      </c>
      <c r="B1758" s="66" t="s">
        <v>17</v>
      </c>
      <c r="C1758" s="66" t="s">
        <v>18</v>
      </c>
      <c r="D1758" s="66" t="s">
        <v>19</v>
      </c>
      <c r="E1758" s="40" t="s">
        <v>20</v>
      </c>
      <c r="F1758" s="67">
        <v>159</v>
      </c>
      <c r="G1758" s="66" t="s">
        <v>298</v>
      </c>
      <c r="H1758" s="66" t="s">
        <v>305</v>
      </c>
      <c r="I1758" s="66">
        <v>1</v>
      </c>
      <c r="J1758" s="68">
        <v>5.3769999999999998</v>
      </c>
      <c r="K1758" s="68">
        <v>3.298</v>
      </c>
      <c r="L1758" s="68">
        <v>5.52</v>
      </c>
      <c r="M1758" s="68">
        <v>52.634999999999998</v>
      </c>
      <c r="N1758" s="68">
        <v>393921.1</v>
      </c>
      <c r="O1758" s="69">
        <v>163.03820497271073</v>
      </c>
      <c r="P1758" s="69">
        <v>97.409420289855078</v>
      </c>
      <c r="Q1758" s="69">
        <v>100.89711886825005</v>
      </c>
      <c r="R1758" s="40" t="str">
        <f t="shared" si="27"/>
        <v>06.20.10.001.АГ_159</v>
      </c>
      <c r="S1758" s="40" t="str">
        <f>VLOOKUP(Таблица1[[#This Row],[ИД]],R$1:S$1136,2,FALSE)</f>
        <v>Сыворотка</v>
      </c>
      <c r="T1758" s="60" t="str">
        <f>VLOOKUP(Таблица1[[#This Row],[ОКЕИ]],'для единиц измирения'!$G$4:$H$1900,2,FALSE)</f>
        <v>тонн</v>
      </c>
      <c r="U1758" s="48" t="str">
        <f>LEFT(Таблица1[[#This Row],[ОКПД]],2)</f>
        <v>10</v>
      </c>
    </row>
    <row r="1759" spans="1:21" ht="30" hidden="1" x14ac:dyDescent="0.25">
      <c r="A1759" s="61">
        <v>45200</v>
      </c>
      <c r="B1759" s="62" t="s">
        <v>17</v>
      </c>
      <c r="C1759" s="62" t="s">
        <v>18</v>
      </c>
      <c r="D1759" s="62" t="s">
        <v>19</v>
      </c>
      <c r="E1759" s="37" t="s">
        <v>20</v>
      </c>
      <c r="F1759" s="63">
        <v>168</v>
      </c>
      <c r="G1759" s="62" t="s">
        <v>298</v>
      </c>
      <c r="H1759" s="62" t="s">
        <v>51</v>
      </c>
      <c r="I1759" s="62">
        <v>1</v>
      </c>
      <c r="J1759" s="64">
        <v>1.26</v>
      </c>
      <c r="K1759" s="64">
        <v>0.77</v>
      </c>
      <c r="L1759" s="64">
        <v>0.75</v>
      </c>
      <c r="M1759" s="64">
        <v>9.18</v>
      </c>
      <c r="N1759" s="64">
        <v>0</v>
      </c>
      <c r="O1759" s="65">
        <v>163.63636363636363</v>
      </c>
      <c r="P1759" s="65">
        <v>168</v>
      </c>
      <c r="Q1759" s="65">
        <v>90.123699194973497</v>
      </c>
      <c r="R1759" s="40" t="str">
        <f t="shared" si="27"/>
        <v>10.13.14.610_168</v>
      </c>
      <c r="S1759" s="37" t="str">
        <f>VLOOKUP(Таблица1[[#This Row],[ИД]],R$1:S$1136,2,FALSE)</f>
        <v>Изделия мучные кондитерские, торты и пирожные недлительного хранения</v>
      </c>
      <c r="T1759" s="58" t="str">
        <f>VLOOKUP(Таблица1[[#This Row],[ОКЕИ]],'для единиц измирения'!$G$4:$H$1900,2,FALSE)</f>
        <v>тонн</v>
      </c>
      <c r="U1759" s="54" t="str">
        <f>LEFT(Таблица1[[#This Row],[ОКПД]],2)</f>
        <v>10</v>
      </c>
    </row>
    <row r="1760" spans="1:21" ht="30" x14ac:dyDescent="0.25">
      <c r="A1760" s="59">
        <v>45200</v>
      </c>
      <c r="B1760" s="66" t="s">
        <v>17</v>
      </c>
      <c r="C1760" s="66" t="s">
        <v>18</v>
      </c>
      <c r="D1760" s="66" t="s">
        <v>19</v>
      </c>
      <c r="E1760" s="40" t="s">
        <v>20</v>
      </c>
      <c r="F1760" s="67">
        <v>168</v>
      </c>
      <c r="G1760" s="66" t="s">
        <v>298</v>
      </c>
      <c r="H1760" s="66" t="s">
        <v>93</v>
      </c>
      <c r="I1760" s="66">
        <v>2</v>
      </c>
      <c r="J1760" s="68">
        <v>1.3009999999999999</v>
      </c>
      <c r="K1760" s="68">
        <v>0.77900000000000003</v>
      </c>
      <c r="L1760" s="68">
        <v>0.98899999999999999</v>
      </c>
      <c r="M1760" s="68">
        <v>9.548</v>
      </c>
      <c r="N1760" s="68">
        <v>0</v>
      </c>
      <c r="O1760" s="69">
        <v>167.00898587933247</v>
      </c>
      <c r="P1760" s="69">
        <v>131.54701718907987</v>
      </c>
      <c r="Q1760" s="69">
        <v>88.292953578694281</v>
      </c>
      <c r="R1760" s="40" t="str">
        <f t="shared" si="27"/>
        <v>10.20.23.120_168</v>
      </c>
      <c r="S1760" s="40" t="str">
        <f>VLOOKUP(Таблица1[[#This Row],[ИД]],R$1:S$1136,2,FALSE)</f>
        <v>Сметана</v>
      </c>
      <c r="T1760" s="60" t="str">
        <f>VLOOKUP(Таблица1[[#This Row],[ОКЕИ]],'для единиц измирения'!$G$4:$H$1900,2,FALSE)</f>
        <v>тонн</v>
      </c>
      <c r="U1760" s="48" t="str">
        <f>LEFT(Таблица1[[#This Row],[ОКПД]],2)</f>
        <v>10</v>
      </c>
    </row>
    <row r="1761" spans="1:21" ht="30" hidden="1" x14ac:dyDescent="0.25">
      <c r="A1761" s="61">
        <v>45200</v>
      </c>
      <c r="B1761" s="62" t="s">
        <v>17</v>
      </c>
      <c r="C1761" s="62" t="s">
        <v>18</v>
      </c>
      <c r="D1761" s="62" t="s">
        <v>19</v>
      </c>
      <c r="E1761" s="37" t="s">
        <v>20</v>
      </c>
      <c r="F1761" s="63">
        <v>168</v>
      </c>
      <c r="G1761" s="62" t="s">
        <v>298</v>
      </c>
      <c r="H1761" s="62" t="s">
        <v>97</v>
      </c>
      <c r="I1761" s="62">
        <v>1</v>
      </c>
      <c r="J1761" s="64">
        <v>6.2E-2</v>
      </c>
      <c r="K1761" s="64">
        <v>3.5999999999999997E-2</v>
      </c>
      <c r="L1761" s="64">
        <v>5.6000000000000001E-2</v>
      </c>
      <c r="M1761" s="64">
        <v>0.31</v>
      </c>
      <c r="N1761" s="64">
        <v>0</v>
      </c>
      <c r="O1761" s="65">
        <v>172.22222222222223</v>
      </c>
      <c r="P1761" s="65">
        <v>110.71428571428571</v>
      </c>
      <c r="Q1761" s="65">
        <v>98.101265822784811</v>
      </c>
      <c r="R1761" s="40" t="str">
        <f t="shared" si="27"/>
        <v>10.20.23.123_168</v>
      </c>
      <c r="S1761" s="37" t="str">
        <f>VLOOKUP(Таблица1[[#This Row],[ИД]],R$1:S$1136,2,FALSE)</f>
        <v>Продукты из мяса птицы</v>
      </c>
      <c r="T1761" s="58" t="str">
        <f>VLOOKUP(Таблица1[[#This Row],[ОКЕИ]],'для единиц измирения'!$G$4:$H$1900,2,FALSE)</f>
        <v>тонн</v>
      </c>
      <c r="U1761" s="54" t="str">
        <f>LEFT(Таблица1[[#This Row],[ОКПД]],2)</f>
        <v>10</v>
      </c>
    </row>
    <row r="1762" spans="1:21" ht="30" hidden="1" x14ac:dyDescent="0.25">
      <c r="A1762" s="59">
        <v>45200</v>
      </c>
      <c r="B1762" s="66" t="s">
        <v>17</v>
      </c>
      <c r="C1762" s="66" t="s">
        <v>18</v>
      </c>
      <c r="D1762" s="66" t="s">
        <v>19</v>
      </c>
      <c r="E1762" s="40" t="s">
        <v>20</v>
      </c>
      <c r="F1762" s="67">
        <v>384</v>
      </c>
      <c r="G1762" s="66" t="s">
        <v>298</v>
      </c>
      <c r="H1762" s="66" t="s">
        <v>353</v>
      </c>
      <c r="I1762" s="66">
        <v>4</v>
      </c>
      <c r="J1762" s="68">
        <v>230.6</v>
      </c>
      <c r="K1762" s="68">
        <v>115.1</v>
      </c>
      <c r="L1762" s="68">
        <v>386.7</v>
      </c>
      <c r="M1762" s="68">
        <v>2112.6999999999998</v>
      </c>
      <c r="N1762" s="68">
        <v>0</v>
      </c>
      <c r="O1762" s="69">
        <v>200.34752389226759</v>
      </c>
      <c r="P1762" s="69">
        <v>59.632790276700284</v>
      </c>
      <c r="Q1762" s="69">
        <v>81.307727832512313</v>
      </c>
      <c r="R1762" s="40" t="str">
        <f t="shared" si="27"/>
        <v>17.23.13_384</v>
      </c>
      <c r="S1762" s="40" t="str">
        <f>VLOOKUP(Таблица1[[#This Row],[ИД]],R$1:S$1136,2,FALSE)</f>
        <v>Рыба и филе морских рыб горячего копчения (кроме сельди)</v>
      </c>
      <c r="T1762" s="60" t="str">
        <f>VLOOKUP(Таблица1[[#This Row],[ОКЕИ]],'для единиц измирения'!$G$4:$H$1900,2,FALSE)</f>
        <v>тонн</v>
      </c>
      <c r="U1762" s="48" t="str">
        <f>LEFT(Таблица1[[#This Row],[ОКПД]],2)</f>
        <v>10</v>
      </c>
    </row>
    <row r="1763" spans="1:21" ht="30" hidden="1" x14ac:dyDescent="0.25">
      <c r="A1763" s="61">
        <v>45200</v>
      </c>
      <c r="B1763" s="62" t="s">
        <v>17</v>
      </c>
      <c r="C1763" s="62" t="s">
        <v>18</v>
      </c>
      <c r="D1763" s="62" t="s">
        <v>19</v>
      </c>
      <c r="E1763" s="37" t="s">
        <v>20</v>
      </c>
      <c r="F1763" s="63">
        <v>168</v>
      </c>
      <c r="G1763" s="62" t="s">
        <v>298</v>
      </c>
      <c r="H1763" s="62" t="s">
        <v>61</v>
      </c>
      <c r="I1763" s="62">
        <v>5</v>
      </c>
      <c r="J1763" s="64">
        <v>53.856999999999999</v>
      </c>
      <c r="K1763" s="64">
        <v>24.571000000000002</v>
      </c>
      <c r="L1763" s="64">
        <v>55.271000000000001</v>
      </c>
      <c r="M1763" s="64">
        <v>862.20799999999997</v>
      </c>
      <c r="N1763" s="64">
        <v>0</v>
      </c>
      <c r="O1763" s="65">
        <v>219.18928818525904</v>
      </c>
      <c r="P1763" s="65">
        <v>97.441696368801004</v>
      </c>
      <c r="Q1763" s="65">
        <v>29.440499124851552</v>
      </c>
      <c r="R1763" s="40" t="str">
        <f t="shared" si="27"/>
        <v>10.20_168</v>
      </c>
      <c r="S1763" s="37" t="str">
        <f>VLOOKUP(Таблица1[[#This Row],[ИД]],R$1:S$1136,2,FALSE)</f>
        <v>Филе рыбное мороженое</v>
      </c>
      <c r="T1763" s="58" t="str">
        <f>VLOOKUP(Таблица1[[#This Row],[ОКЕИ]],'для единиц измирения'!$G$4:$H$1900,2,FALSE)</f>
        <v>тонн</v>
      </c>
      <c r="U1763" s="54" t="str">
        <f>LEFT(Таблица1[[#This Row],[ОКПД]],2)</f>
        <v>10</v>
      </c>
    </row>
    <row r="1764" spans="1:21" ht="30" hidden="1" x14ac:dyDescent="0.25">
      <c r="A1764" s="59">
        <v>45200</v>
      </c>
      <c r="B1764" s="66" t="s">
        <v>17</v>
      </c>
      <c r="C1764" s="66" t="s">
        <v>18</v>
      </c>
      <c r="D1764" s="66" t="s">
        <v>19</v>
      </c>
      <c r="E1764" s="40" t="s">
        <v>20</v>
      </c>
      <c r="F1764" s="67">
        <v>168</v>
      </c>
      <c r="G1764" s="66" t="s">
        <v>298</v>
      </c>
      <c r="H1764" s="66" t="s">
        <v>65</v>
      </c>
      <c r="I1764" s="66">
        <v>3</v>
      </c>
      <c r="J1764" s="68">
        <v>45.540999999999997</v>
      </c>
      <c r="K1764" s="68">
        <v>17.103000000000002</v>
      </c>
      <c r="L1764" s="68">
        <v>45.534999999999997</v>
      </c>
      <c r="M1764" s="68">
        <v>759.09</v>
      </c>
      <c r="N1764" s="68">
        <v>0</v>
      </c>
      <c r="O1764" s="69">
        <v>266.27492252821145</v>
      </c>
      <c r="P1764" s="69">
        <v>100.01317667728121</v>
      </c>
      <c r="Q1764" s="69">
        <v>27.057681634788846</v>
      </c>
      <c r="R1764" s="40" t="str">
        <f t="shared" si="27"/>
        <v>10.20.1_168</v>
      </c>
      <c r="S1764" s="40" t="str">
        <f>VLOOKUP(Таблица1[[#This Row],[ИД]],R$1:S$1136,2,FALSE)</f>
        <v>Диваны, софы, кушетки с деревянным каркасом, трансформируемые в кровати</v>
      </c>
      <c r="T1764" s="60" t="str">
        <f>VLOOKUP(Таблица1[[#This Row],[ОКЕИ]],'для единиц измирения'!$G$4:$H$1900,2,FALSE)</f>
        <v>штук</v>
      </c>
      <c r="U1764" s="48" t="str">
        <f>LEFT(Таблица1[[#This Row],[ОКПД]],2)</f>
        <v>31</v>
      </c>
    </row>
    <row r="1765" spans="1:21" ht="30" hidden="1" x14ac:dyDescent="0.25">
      <c r="A1765" s="61">
        <v>45200</v>
      </c>
      <c r="B1765" s="62" t="s">
        <v>17</v>
      </c>
      <c r="C1765" s="62" t="s">
        <v>18</v>
      </c>
      <c r="D1765" s="62" t="s">
        <v>19</v>
      </c>
      <c r="E1765" s="37" t="s">
        <v>20</v>
      </c>
      <c r="F1765" s="63">
        <v>168</v>
      </c>
      <c r="G1765" s="62" t="s">
        <v>298</v>
      </c>
      <c r="H1765" s="62" t="s">
        <v>68</v>
      </c>
      <c r="I1765" s="62">
        <v>2</v>
      </c>
      <c r="J1765" s="64">
        <v>45.23</v>
      </c>
      <c r="K1765" s="64">
        <v>16.899999999999999</v>
      </c>
      <c r="L1765" s="64">
        <v>45.23</v>
      </c>
      <c r="M1765" s="64">
        <v>743.26900000000001</v>
      </c>
      <c r="N1765" s="64">
        <v>0</v>
      </c>
      <c r="O1765" s="65">
        <v>267.63313609467457</v>
      </c>
      <c r="P1765" s="65">
        <v>100</v>
      </c>
      <c r="Q1765" s="65">
        <v>26.751152438620586</v>
      </c>
      <c r="R1765" s="40" t="str">
        <f t="shared" si="27"/>
        <v>10.20.13_168</v>
      </c>
      <c r="S1765" s="37" t="str">
        <f>VLOOKUP(Таблица1[[#This Row],[ИД]],R$1:S$1136,2,FALSE)</f>
        <v>Уголь  и антрацит обогащенные</v>
      </c>
      <c r="T1765" s="58" t="str">
        <f>VLOOKUP(Таблица1[[#This Row],[ОКЕИ]],'для единиц измирения'!$G$4:$H$1900,2,FALSE)</f>
        <v>тыс. тонн</v>
      </c>
      <c r="U1765" s="54" t="str">
        <f>LEFT(Таблица1[[#This Row],[ОКПД]],2)</f>
        <v>05</v>
      </c>
    </row>
    <row r="1766" spans="1:21" ht="30" hidden="1" x14ac:dyDescent="0.25">
      <c r="A1766" s="59">
        <v>45200</v>
      </c>
      <c r="B1766" s="66" t="s">
        <v>17</v>
      </c>
      <c r="C1766" s="66" t="s">
        <v>18</v>
      </c>
      <c r="D1766" s="66" t="s">
        <v>19</v>
      </c>
      <c r="E1766" s="40" t="s">
        <v>20</v>
      </c>
      <c r="F1766" s="67">
        <v>128</v>
      </c>
      <c r="G1766" s="66" t="s">
        <v>298</v>
      </c>
      <c r="H1766" s="66" t="s">
        <v>341</v>
      </c>
      <c r="I1766" s="66">
        <v>1</v>
      </c>
      <c r="J1766" s="68">
        <v>6.97</v>
      </c>
      <c r="K1766" s="68">
        <v>2.39</v>
      </c>
      <c r="L1766" s="68">
        <v>13.8</v>
      </c>
      <c r="M1766" s="68">
        <v>255.94</v>
      </c>
      <c r="N1766" s="68">
        <v>0</v>
      </c>
      <c r="O1766" s="69">
        <v>291.63179916317989</v>
      </c>
      <c r="P1766" s="69">
        <v>50.507246376811594</v>
      </c>
      <c r="Q1766" s="69">
        <v>81.613520408163268</v>
      </c>
      <c r="R1766" s="40" t="str">
        <f t="shared" si="27"/>
        <v>11.07.11.150_128</v>
      </c>
      <c r="S1766" s="40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766" s="60" t="str">
        <f>VLOOKUP(Таблица1[[#This Row],[ОКЕИ]],'для единиц измирения'!$G$4:$H$1900,2,FALSE)</f>
        <v>тыс.полу-литров</v>
      </c>
      <c r="U1766" s="48" t="str">
        <f>LEFT(Таблица1[[#This Row],[ОКПД]],2)</f>
        <v>11</v>
      </c>
    </row>
    <row r="1767" spans="1:21" ht="30" hidden="1" x14ac:dyDescent="0.25">
      <c r="A1767" s="61">
        <v>45200</v>
      </c>
      <c r="B1767" s="62" t="s">
        <v>17</v>
      </c>
      <c r="C1767" s="62" t="s">
        <v>18</v>
      </c>
      <c r="D1767" s="62" t="s">
        <v>19</v>
      </c>
      <c r="E1767" s="37" t="s">
        <v>20</v>
      </c>
      <c r="F1767" s="63">
        <v>168</v>
      </c>
      <c r="G1767" s="62" t="s">
        <v>298</v>
      </c>
      <c r="H1767" s="62" t="s">
        <v>95</v>
      </c>
      <c r="I1767" s="62">
        <v>2</v>
      </c>
      <c r="J1767" s="64">
        <v>0.48499999999999999</v>
      </c>
      <c r="K1767" s="64">
        <v>0.11899999999999999</v>
      </c>
      <c r="L1767" s="64">
        <v>7.5999999999999998E-2</v>
      </c>
      <c r="M1767" s="64">
        <v>1.6839999999999999</v>
      </c>
      <c r="N1767" s="64">
        <v>0</v>
      </c>
      <c r="O1767" s="65">
        <v>407.56302521008405</v>
      </c>
      <c r="P1767" s="65">
        <v>638.15789473684208</v>
      </c>
      <c r="Q1767" s="65">
        <v>115.65934065934066</v>
      </c>
      <c r="R1767" s="40" t="str">
        <f t="shared" si="27"/>
        <v>10.20.23.122_168</v>
      </c>
      <c r="S1767" s="37" t="str">
        <f>VLOOKUP(Таблица1[[#This Row],[ИД]],R$1:S$1136,2,FALSE)</f>
        <v>Консервы рыбные</v>
      </c>
      <c r="T1767" s="58" t="str">
        <f>VLOOKUP(Таблица1[[#This Row],[ОКЕИ]],'для единиц измирения'!$G$4:$H$1900,2,FALSE)</f>
        <v>тонн</v>
      </c>
      <c r="U1767" s="54" t="str">
        <f>LEFT(Таблица1[[#This Row],[ОКПД]],2)</f>
        <v>10</v>
      </c>
    </row>
    <row r="1768" spans="1:21" ht="30" hidden="1" x14ac:dyDescent="0.25">
      <c r="A1768" s="59">
        <v>45200</v>
      </c>
      <c r="B1768" s="66" t="s">
        <v>17</v>
      </c>
      <c r="C1768" s="66" t="s">
        <v>18</v>
      </c>
      <c r="D1768" s="66" t="s">
        <v>19</v>
      </c>
      <c r="E1768" s="40" t="s">
        <v>20</v>
      </c>
      <c r="F1768" s="67">
        <v>798</v>
      </c>
      <c r="G1768" s="66" t="s">
        <v>298</v>
      </c>
      <c r="H1768" s="66" t="s">
        <v>353</v>
      </c>
      <c r="I1768" s="66">
        <v>4</v>
      </c>
      <c r="J1768" s="68">
        <v>3.109</v>
      </c>
      <c r="K1768" s="68">
        <v>0.39300000000000002</v>
      </c>
      <c r="L1768" s="68">
        <v>10.872</v>
      </c>
      <c r="M1768" s="68">
        <v>100.52200000000001</v>
      </c>
      <c r="N1768" s="68">
        <v>7</v>
      </c>
      <c r="O1768" s="69">
        <v>791.09414758269725</v>
      </c>
      <c r="P1768" s="69">
        <v>28.596394407652685</v>
      </c>
      <c r="Q1768" s="69">
        <v>115.66217926590726</v>
      </c>
      <c r="R1768" s="40" t="str">
        <f t="shared" si="27"/>
        <v>17.23.13_798</v>
      </c>
      <c r="S1768" s="40" t="str">
        <f>VLOOKUP(Таблица1[[#This Row],[ИД]],R$1:S$1136,2,FALSE)</f>
        <v>Рыба переработанная и консервированная, ракообразные и моллюски</v>
      </c>
      <c r="T1768" s="60" t="str">
        <f>VLOOKUP(Таблица1[[#This Row],[ОКЕИ]],'для единиц измирения'!$G$4:$H$1900,2,FALSE)</f>
        <v>тыс.усл. банок</v>
      </c>
      <c r="U1768" s="48" t="str">
        <f>LEFT(Таблица1[[#This Row],[ОКПД]],2)</f>
        <v>10</v>
      </c>
    </row>
    <row r="1769" spans="1:21" ht="30" hidden="1" x14ac:dyDescent="0.25">
      <c r="A1769" s="61">
        <v>45200</v>
      </c>
      <c r="B1769" s="62" t="s">
        <v>17</v>
      </c>
      <c r="C1769" s="62" t="s">
        <v>18</v>
      </c>
      <c r="D1769" s="62" t="s">
        <v>19</v>
      </c>
      <c r="E1769" s="37" t="s">
        <v>20</v>
      </c>
      <c r="F1769" s="63">
        <v>798</v>
      </c>
      <c r="G1769" s="62" t="s">
        <v>298</v>
      </c>
      <c r="H1769" s="62" t="s">
        <v>354</v>
      </c>
      <c r="I1769" s="62">
        <v>4</v>
      </c>
      <c r="J1769" s="64">
        <v>3.052</v>
      </c>
      <c r="K1769" s="64">
        <v>0.36499999999999999</v>
      </c>
      <c r="L1769" s="64">
        <v>10.552</v>
      </c>
      <c r="M1769" s="64">
        <v>99.936999999999998</v>
      </c>
      <c r="N1769" s="64">
        <v>0</v>
      </c>
      <c r="O1769" s="65">
        <v>836.16438356164383</v>
      </c>
      <c r="P1769" s="65">
        <v>28.923426838514025</v>
      </c>
      <c r="Q1769" s="65">
        <v>117.08257181686115</v>
      </c>
      <c r="R1769" s="40" t="str">
        <f t="shared" si="27"/>
        <v>17.23.13.140_798</v>
      </c>
      <c r="S1769" s="37" t="str">
        <f>VLOOKUP(Таблица1[[#This Row],[ИД]],R$1:S$1136,2,FALSE)</f>
        <v>Йогурт</v>
      </c>
      <c r="T1769" s="58" t="str">
        <f>VLOOKUP(Таблица1[[#This Row],[ОКЕИ]],'для единиц измирения'!$G$4:$H$1900,2,FALSE)</f>
        <v>тонн</v>
      </c>
      <c r="U1769" s="54" t="str">
        <f>LEFT(Таблица1[[#This Row],[ОКПД]],2)</f>
        <v>10</v>
      </c>
    </row>
    <row r="1770" spans="1:21" ht="30" hidden="1" x14ac:dyDescent="0.25">
      <c r="A1770" s="59">
        <v>45200</v>
      </c>
      <c r="B1770" s="66" t="s">
        <v>17</v>
      </c>
      <c r="C1770" s="66" t="s">
        <v>18</v>
      </c>
      <c r="D1770" s="66" t="s">
        <v>19</v>
      </c>
      <c r="E1770" s="40" t="s">
        <v>20</v>
      </c>
      <c r="F1770" s="67">
        <v>168</v>
      </c>
      <c r="G1770" s="66" t="s">
        <v>298</v>
      </c>
      <c r="H1770" s="66" t="s">
        <v>99</v>
      </c>
      <c r="I1770" s="66">
        <v>1</v>
      </c>
      <c r="J1770" s="68">
        <v>0.12</v>
      </c>
      <c r="K1770" s="68">
        <v>2E-3</v>
      </c>
      <c r="L1770" s="68">
        <v>0.06</v>
      </c>
      <c r="M1770" s="68">
        <v>0.96199999999999997</v>
      </c>
      <c r="N1770" s="68">
        <v>1.65</v>
      </c>
      <c r="O1770" s="69">
        <v>6000</v>
      </c>
      <c r="P1770" s="69">
        <v>200</v>
      </c>
      <c r="Q1770" s="69">
        <v>111.86046511627907</v>
      </c>
      <c r="R1770" s="40" t="str">
        <f t="shared" si="27"/>
        <v>10.20.23.130_168</v>
      </c>
      <c r="S1770" s="40" t="str">
        <f>VLOOKUP(Таблица1[[#This Row],[ИД]],R$1:S$1136,2,FALSE)</f>
        <v>Рыба, включая филе, копченая</v>
      </c>
      <c r="T1770" s="60" t="str">
        <f>VLOOKUP(Таблица1[[#This Row],[ОКЕИ]],'для единиц измирения'!$G$4:$H$1900,2,FALSE)</f>
        <v>тонн</v>
      </c>
      <c r="U1770" s="48" t="str">
        <f>LEFT(Таблица1[[#This Row],[ОКПД]],2)</f>
        <v>10</v>
      </c>
    </row>
    <row r="1771" spans="1:21" ht="30" hidden="1" x14ac:dyDescent="0.25">
      <c r="A1771" s="61">
        <v>45200</v>
      </c>
      <c r="B1771" s="62" t="s">
        <v>17</v>
      </c>
      <c r="C1771" s="62" t="s">
        <v>18</v>
      </c>
      <c r="D1771" s="62" t="s">
        <v>19</v>
      </c>
      <c r="E1771" s="37" t="s">
        <v>20</v>
      </c>
      <c r="F1771" s="63">
        <v>114</v>
      </c>
      <c r="G1771" s="62" t="s">
        <v>298</v>
      </c>
      <c r="H1771" s="62" t="s">
        <v>250</v>
      </c>
      <c r="I1771" s="62"/>
      <c r="J1771" s="64"/>
      <c r="K1771" s="64"/>
      <c r="L1771" s="64">
        <v>2.7E-2</v>
      </c>
      <c r="M1771" s="64"/>
      <c r="N1771" s="64">
        <v>0</v>
      </c>
      <c r="O1771" s="65"/>
      <c r="P1771" s="65">
        <v>0</v>
      </c>
      <c r="Q1771" s="65">
        <v>0</v>
      </c>
      <c r="R1771" s="40" t="str">
        <f t="shared" si="27"/>
        <v>23.64.10.120_114</v>
      </c>
      <c r="S1771" s="37" t="str">
        <f>VLOOKUP(Таблица1[[#This Row],[ИД]],R$1:S$1136,2,FALSE)</f>
        <v>Пресервы рыбные</v>
      </c>
      <c r="T1771" s="58" t="str">
        <f>VLOOKUP(Таблица1[[#This Row],[ОКЕИ]],'для единиц измирения'!$G$4:$H$1900,2,FALSE)</f>
        <v>тыс.усл. банок</v>
      </c>
      <c r="U1771" s="54" t="str">
        <f>LEFT(Таблица1[[#This Row],[ОКПД]],2)</f>
        <v>10</v>
      </c>
    </row>
    <row r="1772" spans="1:21" ht="30" hidden="1" x14ac:dyDescent="0.25">
      <c r="A1772" s="59">
        <v>45200</v>
      </c>
      <c r="B1772" s="66" t="s">
        <v>17</v>
      </c>
      <c r="C1772" s="66" t="s">
        <v>18</v>
      </c>
      <c r="D1772" s="66" t="s">
        <v>19</v>
      </c>
      <c r="E1772" s="40" t="s">
        <v>20</v>
      </c>
      <c r="F1772" s="67">
        <v>168</v>
      </c>
      <c r="G1772" s="66" t="s">
        <v>298</v>
      </c>
      <c r="H1772" s="66" t="s">
        <v>399</v>
      </c>
      <c r="I1772" s="66"/>
      <c r="J1772" s="68"/>
      <c r="K1772" s="68"/>
      <c r="L1772" s="68" t="s">
        <v>9680</v>
      </c>
      <c r="M1772" s="68">
        <v>11.173</v>
      </c>
      <c r="N1772" s="68">
        <v>0</v>
      </c>
      <c r="O1772" s="69"/>
      <c r="P1772" s="69" t="s">
        <v>9680</v>
      </c>
      <c r="Q1772" s="69">
        <v>49.558660456864047</v>
      </c>
      <c r="R1772" s="40" t="str">
        <f t="shared" si="27"/>
        <v>10.20.16_168</v>
      </c>
      <c r="S1772" s="40" t="str">
        <f>VLOOKUP(Таблица1[[#This Row],[ИД]],R$1:S$1500,2,FALSE)</f>
        <v>Хлеб недлительного хранения</v>
      </c>
      <c r="T1772" s="60" t="str">
        <f>VLOOKUP(Таблица1[[#This Row],[ОКЕИ]],'для единиц измирения'!$G$4:$H$1900,2,FALSE)</f>
        <v>тонн</v>
      </c>
      <c r="U1772" s="48" t="str">
        <f>LEFT(Таблица1[[#This Row],[ОКПД]],2)</f>
        <v>10</v>
      </c>
    </row>
    <row r="1773" spans="1:21" ht="30" hidden="1" x14ac:dyDescent="0.25">
      <c r="A1773" s="61">
        <v>45200</v>
      </c>
      <c r="B1773" s="62" t="s">
        <v>17</v>
      </c>
      <c r="C1773" s="62" t="s">
        <v>18</v>
      </c>
      <c r="D1773" s="62" t="s">
        <v>19</v>
      </c>
      <c r="E1773" s="37" t="s">
        <v>20</v>
      </c>
      <c r="F1773" s="63">
        <v>882</v>
      </c>
      <c r="G1773" s="62" t="s">
        <v>298</v>
      </c>
      <c r="H1773" s="62" t="s">
        <v>363</v>
      </c>
      <c r="I1773" s="62"/>
      <c r="J1773" s="64"/>
      <c r="K1773" s="64">
        <v>0.19</v>
      </c>
      <c r="L1773" s="64">
        <v>5.6000000000000001E-2</v>
      </c>
      <c r="M1773" s="64">
        <v>1.1160000000000001</v>
      </c>
      <c r="N1773" s="64">
        <v>0</v>
      </c>
      <c r="O1773" s="65"/>
      <c r="P1773" s="65">
        <v>0</v>
      </c>
      <c r="Q1773" s="65">
        <v>38.656044336681674</v>
      </c>
      <c r="R1773" s="40" t="str">
        <f t="shared" si="27"/>
        <v>10.32.39.001.АГ_882</v>
      </c>
      <c r="S1773" s="37" t="str">
        <f>VLOOKUP(Таблица1[[#This Row],[ИД]],R$1:S$1136,2,FALSE)</f>
        <v>Продукты на основе творога</v>
      </c>
      <c r="T1773" s="58" t="str">
        <f>VLOOKUP(Таблица1[[#This Row],[ОКЕИ]],'для единиц измирения'!$G$4:$H$1900,2,FALSE)</f>
        <v>тонн</v>
      </c>
      <c r="U1773" s="54" t="str">
        <f>LEFT(Таблица1[[#This Row],[ОКПД]],2)</f>
        <v>10</v>
      </c>
    </row>
    <row r="1774" spans="1:21" ht="30" hidden="1" x14ac:dyDescent="0.25">
      <c r="A1774" s="59">
        <v>45200</v>
      </c>
      <c r="B1774" s="66" t="s">
        <v>17</v>
      </c>
      <c r="C1774" s="66" t="s">
        <v>18</v>
      </c>
      <c r="D1774" s="66" t="s">
        <v>19</v>
      </c>
      <c r="E1774" s="40" t="s">
        <v>20</v>
      </c>
      <c r="F1774" s="67">
        <v>168</v>
      </c>
      <c r="G1774" s="66" t="s">
        <v>298</v>
      </c>
      <c r="H1774" s="66" t="s">
        <v>366</v>
      </c>
      <c r="I1774" s="66">
        <v>2</v>
      </c>
      <c r="J1774" s="68">
        <v>33.299999999999997</v>
      </c>
      <c r="K1774" s="68"/>
      <c r="L1774" s="68">
        <v>33.299999999999997</v>
      </c>
      <c r="M1774" s="68">
        <v>33.299999999999997</v>
      </c>
      <c r="N1774" s="68">
        <v>0</v>
      </c>
      <c r="O1774" s="69"/>
      <c r="P1774" s="69">
        <v>100</v>
      </c>
      <c r="Q1774" s="69">
        <v>100</v>
      </c>
      <c r="R1774" s="40" t="str">
        <f t="shared" si="27"/>
        <v>10.11.12.003.АГ_168</v>
      </c>
      <c r="S1774" s="40" t="str">
        <f>VLOOKUP(Таблица1[[#This Row],[ИД]],R$1:S$1136,2,FALSE)</f>
        <v>Кефир</v>
      </c>
      <c r="T1774" s="60" t="str">
        <f>VLOOKUP(Таблица1[[#This Row],[ОКЕИ]],'для единиц измирения'!$G$4:$H$1900,2,FALSE)</f>
        <v>тонн</v>
      </c>
      <c r="U1774" s="48" t="str">
        <f>LEFT(Таблица1[[#This Row],[ОКПД]],2)</f>
        <v>10</v>
      </c>
    </row>
    <row r="1775" spans="1:21" ht="30" hidden="1" x14ac:dyDescent="0.25">
      <c r="A1775" s="61">
        <v>45200</v>
      </c>
      <c r="B1775" s="62" t="s">
        <v>17</v>
      </c>
      <c r="C1775" s="62" t="s">
        <v>18</v>
      </c>
      <c r="D1775" s="62" t="s">
        <v>19</v>
      </c>
      <c r="E1775" s="37" t="s">
        <v>20</v>
      </c>
      <c r="F1775" s="63">
        <v>168</v>
      </c>
      <c r="G1775" s="62" t="s">
        <v>298</v>
      </c>
      <c r="H1775" s="62" t="s">
        <v>401</v>
      </c>
      <c r="I1775" s="62"/>
      <c r="J1775" s="64"/>
      <c r="K1775" s="64"/>
      <c r="L1775" s="64" t="s">
        <v>9680</v>
      </c>
      <c r="M1775" s="64">
        <v>6.0000000000000001E-3</v>
      </c>
      <c r="N1775" s="64" t="s">
        <v>9680</v>
      </c>
      <c r="O1775" s="65"/>
      <c r="P1775" s="65" t="s">
        <v>9680</v>
      </c>
      <c r="Q1775" s="65" t="s">
        <v>9680</v>
      </c>
      <c r="R1775" s="40" t="str">
        <f t="shared" si="27"/>
        <v>10.20.32_168</v>
      </c>
      <c r="S1775" s="37" t="str">
        <f>VLOOKUP(Таблица1[[#This Row],[ИД]],R$1:S$1500,2,FALSE)</f>
        <v>Ряженка и варенец</v>
      </c>
      <c r="T1775" s="58" t="str">
        <f>VLOOKUP(Таблица1[[#This Row],[ОКЕИ]],'для единиц измирения'!$G$4:$H$1900,2,FALSE)</f>
        <v>тонн</v>
      </c>
      <c r="U1775" s="54" t="str">
        <f>LEFT(Таблица1[[#This Row],[ОКПД]],2)</f>
        <v>10</v>
      </c>
    </row>
    <row r="1776" spans="1:21" ht="30" hidden="1" x14ac:dyDescent="0.25">
      <c r="A1776" s="59">
        <v>45200</v>
      </c>
      <c r="B1776" s="66" t="s">
        <v>17</v>
      </c>
      <c r="C1776" s="66" t="s">
        <v>18</v>
      </c>
      <c r="D1776" s="66" t="s">
        <v>19</v>
      </c>
      <c r="E1776" s="40" t="s">
        <v>20</v>
      </c>
      <c r="F1776" s="67">
        <v>384</v>
      </c>
      <c r="G1776" s="66" t="s">
        <v>298</v>
      </c>
      <c r="H1776" s="66" t="s">
        <v>240</v>
      </c>
      <c r="I1776" s="66"/>
      <c r="J1776" s="68"/>
      <c r="K1776" s="68"/>
      <c r="L1776" s="68" t="s">
        <v>9680</v>
      </c>
      <c r="M1776" s="68">
        <v>190.2</v>
      </c>
      <c r="N1776" s="68" t="s">
        <v>9680</v>
      </c>
      <c r="O1776" s="69"/>
      <c r="P1776" s="69" t="s">
        <v>9680</v>
      </c>
      <c r="Q1776" s="69" t="s">
        <v>9680</v>
      </c>
      <c r="R1776" s="40" t="str">
        <f t="shared" si="27"/>
        <v>18.12.14_384</v>
      </c>
      <c r="S1776" s="40" t="str">
        <f>VLOOKUP(Таблица1[[#This Row],[ИД]],R$1:S$1136,2,FALSE)</f>
        <v>Рыба и филе рыбное горячего копчения</v>
      </c>
      <c r="T1776" s="60" t="str">
        <f>VLOOKUP(Таблица1[[#This Row],[ОКЕИ]],'для единиц измирения'!$G$4:$H$1900,2,FALSE)</f>
        <v>тонн</v>
      </c>
      <c r="U1776" s="48" t="str">
        <f>LEFT(Таблица1[[#This Row],[ОКПД]],2)</f>
        <v>10</v>
      </c>
    </row>
    <row r="1777" spans="1:21" ht="30" hidden="1" x14ac:dyDescent="0.25">
      <c r="A1777" s="61">
        <v>45200</v>
      </c>
      <c r="B1777" s="62" t="s">
        <v>17</v>
      </c>
      <c r="C1777" s="62" t="s">
        <v>18</v>
      </c>
      <c r="D1777" s="62" t="s">
        <v>19</v>
      </c>
      <c r="E1777" s="37" t="s">
        <v>20</v>
      </c>
      <c r="F1777" s="63">
        <v>168</v>
      </c>
      <c r="G1777" s="62" t="s">
        <v>298</v>
      </c>
      <c r="H1777" s="62" t="s">
        <v>326</v>
      </c>
      <c r="I1777" s="62"/>
      <c r="J1777" s="64"/>
      <c r="K1777" s="64"/>
      <c r="L1777" s="64" t="s">
        <v>9680</v>
      </c>
      <c r="M1777" s="64">
        <v>0.154</v>
      </c>
      <c r="N1777" s="64" t="s">
        <v>9680</v>
      </c>
      <c r="O1777" s="65"/>
      <c r="P1777" s="65" t="s">
        <v>9680</v>
      </c>
      <c r="Q1777" s="65" t="s">
        <v>9680</v>
      </c>
      <c r="R1777" s="40" t="str">
        <f t="shared" si="27"/>
        <v>10.20.25.113_168</v>
      </c>
      <c r="S1777" s="37" t="str">
        <f>VLOOKUP(Таблица1[[#This Row],[ИД]],R$1:S$1136,2,FALSE)</f>
        <v>Сыры</v>
      </c>
      <c r="T1777" s="58" t="str">
        <f>VLOOKUP(Таблица1[[#This Row],[ОКЕИ]],'для единиц измирения'!$G$4:$H$1900,2,FALSE)</f>
        <v>тонн</v>
      </c>
      <c r="U1777" s="54" t="str">
        <f>LEFT(Таблица1[[#This Row],[ОКПД]],2)</f>
        <v>10</v>
      </c>
    </row>
    <row r="1778" spans="1:21" ht="30" hidden="1" x14ac:dyDescent="0.25">
      <c r="A1778" s="59">
        <v>45200</v>
      </c>
      <c r="B1778" s="66" t="s">
        <v>17</v>
      </c>
      <c r="C1778" s="66" t="s">
        <v>18</v>
      </c>
      <c r="D1778" s="66" t="s">
        <v>19</v>
      </c>
      <c r="E1778" s="40" t="s">
        <v>20</v>
      </c>
      <c r="F1778" s="67">
        <v>168</v>
      </c>
      <c r="G1778" s="66" t="s">
        <v>298</v>
      </c>
      <c r="H1778" s="66" t="s">
        <v>388</v>
      </c>
      <c r="I1778" s="66"/>
      <c r="J1778" s="68"/>
      <c r="K1778" s="68"/>
      <c r="L1778" s="68" t="s">
        <v>9680</v>
      </c>
      <c r="M1778" s="68">
        <v>581.1</v>
      </c>
      <c r="N1778" s="68">
        <v>0</v>
      </c>
      <c r="O1778" s="69"/>
      <c r="P1778" s="69" t="s">
        <v>9680</v>
      </c>
      <c r="Q1778" s="69">
        <v>69.728764585323248</v>
      </c>
      <c r="R1778" s="40" t="str">
        <f t="shared" si="27"/>
        <v>03.12.20_168</v>
      </c>
      <c r="S1778" s="40" t="str">
        <f>VLOOKUP(Таблица1[[#This Row],[ИД]],R$1:S$1480,2,FALSE)</f>
        <v>Полуфабрикаты хлебобулочные охлажденные</v>
      </c>
      <c r="T1778" s="60" t="str">
        <f>VLOOKUP(Таблица1[[#This Row],[ОКЕИ]],'для единиц измирения'!$G$4:$H$1900,2,FALSE)</f>
        <v>тонн</v>
      </c>
      <c r="U1778" s="48" t="str">
        <f>LEFT(Таблица1[[#This Row],[ОКПД]],2)</f>
        <v>10</v>
      </c>
    </row>
    <row r="1779" spans="1:21" ht="30" hidden="1" x14ac:dyDescent="0.25">
      <c r="A1779" s="61">
        <v>45200</v>
      </c>
      <c r="B1779" s="62" t="s">
        <v>17</v>
      </c>
      <c r="C1779" s="62" t="s">
        <v>18</v>
      </c>
      <c r="D1779" s="62" t="s">
        <v>19</v>
      </c>
      <c r="E1779" s="37" t="s">
        <v>20</v>
      </c>
      <c r="F1779" s="63">
        <v>168</v>
      </c>
      <c r="G1779" s="62" t="s">
        <v>298</v>
      </c>
      <c r="H1779" s="62" t="s">
        <v>371</v>
      </c>
      <c r="I1779" s="62"/>
      <c r="J1779" s="64"/>
      <c r="K1779" s="64"/>
      <c r="L1779" s="64" t="s">
        <v>9680</v>
      </c>
      <c r="M1779" s="64">
        <v>18.562000000000001</v>
      </c>
      <c r="N1779" s="64">
        <v>0</v>
      </c>
      <c r="O1779" s="65"/>
      <c r="P1779" s="65" t="s">
        <v>9680</v>
      </c>
      <c r="Q1779" s="65">
        <v>47.922959750083905</v>
      </c>
      <c r="R1779" s="40" t="str">
        <f t="shared" si="27"/>
        <v>10.20.26_168</v>
      </c>
      <c r="S1779" s="37" t="str">
        <f>VLOOKUP(Таблица1[[#This Row],[ИД]],R$1:S$1136,2,FALSE)</f>
        <v>Консервы рыбные в масле</v>
      </c>
      <c r="T1779" s="58" t="str">
        <f>VLOOKUP(Таблица1[[#This Row],[ОКЕИ]],'для единиц измирения'!$G$4:$H$1900,2,FALSE)</f>
        <v>тонн</v>
      </c>
      <c r="U1779" s="54" t="str">
        <f>LEFT(Таблица1[[#This Row],[ОКПД]],2)</f>
        <v>10</v>
      </c>
    </row>
    <row r="1780" spans="1:21" ht="30" hidden="1" x14ac:dyDescent="0.25">
      <c r="A1780" s="59">
        <v>45200</v>
      </c>
      <c r="B1780" s="66" t="s">
        <v>17</v>
      </c>
      <c r="C1780" s="66" t="s">
        <v>18</v>
      </c>
      <c r="D1780" s="66" t="s">
        <v>19</v>
      </c>
      <c r="E1780" s="40" t="s">
        <v>20</v>
      </c>
      <c r="F1780" s="67">
        <v>247</v>
      </c>
      <c r="G1780" s="66" t="s">
        <v>298</v>
      </c>
      <c r="H1780" s="66" t="s">
        <v>277</v>
      </c>
      <c r="I1780" s="66"/>
      <c r="J1780" s="68"/>
      <c r="K1780" s="68"/>
      <c r="L1780" s="68">
        <v>0.06</v>
      </c>
      <c r="M1780" s="68"/>
      <c r="N1780" s="68">
        <v>0</v>
      </c>
      <c r="O1780" s="69"/>
      <c r="P1780" s="69">
        <v>0</v>
      </c>
      <c r="Q1780" s="69">
        <v>0</v>
      </c>
      <c r="R1780" s="40" t="str">
        <f t="shared" si="27"/>
        <v>35.11.10.141_247</v>
      </c>
      <c r="S1780" s="40" t="str">
        <f>VLOOKUP(Таблица1[[#This Row],[ИД]],R$1:S$1136,2,FALSE)</f>
        <v>Хлеб и хлебобулочные изделия, включая полуфабрикаты</v>
      </c>
      <c r="T1780" s="60" t="str">
        <f>VLOOKUP(Таблица1[[#This Row],[ОКЕИ]],'для единиц измирения'!$G$4:$H$1900,2,FALSE)</f>
        <v>тонн</v>
      </c>
      <c r="U1780" s="48" t="str">
        <f>LEFT(Таблица1[[#This Row],[ОКПД]],2)</f>
        <v>10</v>
      </c>
    </row>
    <row r="1781" spans="1:21" ht="30" hidden="1" x14ac:dyDescent="0.25">
      <c r="A1781" s="61">
        <v>45200</v>
      </c>
      <c r="B1781" s="62" t="s">
        <v>17</v>
      </c>
      <c r="C1781" s="62" t="s">
        <v>18</v>
      </c>
      <c r="D1781" s="62" t="s">
        <v>19</v>
      </c>
      <c r="E1781" s="37" t="s">
        <v>20</v>
      </c>
      <c r="F1781" s="63">
        <v>168</v>
      </c>
      <c r="G1781" s="62" t="s">
        <v>298</v>
      </c>
      <c r="H1781" s="62" t="s">
        <v>360</v>
      </c>
      <c r="I1781" s="62">
        <v>1</v>
      </c>
      <c r="J1781" s="64">
        <v>1.3</v>
      </c>
      <c r="K1781" s="64"/>
      <c r="L1781" s="64">
        <v>1.3</v>
      </c>
      <c r="M1781" s="64">
        <v>1.3</v>
      </c>
      <c r="N1781" s="64">
        <v>0</v>
      </c>
      <c r="O1781" s="65"/>
      <c r="P1781" s="65">
        <v>100</v>
      </c>
      <c r="Q1781" s="65">
        <v>100</v>
      </c>
      <c r="R1781" s="40" t="str">
        <f t="shared" si="27"/>
        <v>10.11.20_168</v>
      </c>
      <c r="S1781" s="37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781" s="58" t="str">
        <f>VLOOKUP(Таблица1[[#This Row],[ОКЕИ]],'для единиц измирения'!$G$4:$H$1900,2,FALSE)</f>
        <v>тонн</v>
      </c>
      <c r="U1781" s="54" t="str">
        <f>LEFT(Таблица1[[#This Row],[ОКПД]],2)</f>
        <v>10</v>
      </c>
    </row>
    <row r="1782" spans="1:21" ht="30" hidden="1" x14ac:dyDescent="0.25">
      <c r="A1782" s="59">
        <v>45200</v>
      </c>
      <c r="B1782" s="66" t="s">
        <v>17</v>
      </c>
      <c r="C1782" s="66" t="s">
        <v>18</v>
      </c>
      <c r="D1782" s="66" t="s">
        <v>19</v>
      </c>
      <c r="E1782" s="40" t="s">
        <v>20</v>
      </c>
      <c r="F1782" s="67">
        <v>882</v>
      </c>
      <c r="G1782" s="66" t="s">
        <v>298</v>
      </c>
      <c r="H1782" s="66" t="s">
        <v>322</v>
      </c>
      <c r="I1782" s="66"/>
      <c r="J1782" s="68"/>
      <c r="K1782" s="68"/>
      <c r="L1782" s="68" t="s">
        <v>9680</v>
      </c>
      <c r="M1782" s="68"/>
      <c r="N1782" s="68">
        <v>0</v>
      </c>
      <c r="O1782" s="69"/>
      <c r="P1782" s="69" t="s">
        <v>9680</v>
      </c>
      <c r="Q1782" s="69">
        <v>408.98203592814372</v>
      </c>
      <c r="R1782" s="40" t="str">
        <f t="shared" si="27"/>
        <v>10.13.15.130_882</v>
      </c>
      <c r="S1782" s="40" t="str">
        <f>VLOOKUP(Таблица1[[#This Row],[ИД]],R$1:S$1136,2,FALSE)</f>
        <v>Напитки безалкогольные прочие, не включенные в другие группировки</v>
      </c>
      <c r="T1782" s="60" t="str">
        <f>VLOOKUP(Таблица1[[#This Row],[ОКЕИ]],'для единиц измирения'!$G$4:$H$1900,2,FALSE)</f>
        <v>тыс. дкл</v>
      </c>
      <c r="U1782" s="48" t="str">
        <f>LEFT(Таблица1[[#This Row],[ОКПД]],2)</f>
        <v>11</v>
      </c>
    </row>
    <row r="1783" spans="1:21" ht="30" hidden="1" x14ac:dyDescent="0.25">
      <c r="A1783" s="61">
        <v>45200</v>
      </c>
      <c r="B1783" s="62" t="s">
        <v>17</v>
      </c>
      <c r="C1783" s="62" t="s">
        <v>18</v>
      </c>
      <c r="D1783" s="62" t="s">
        <v>19</v>
      </c>
      <c r="E1783" s="37" t="s">
        <v>20</v>
      </c>
      <c r="F1783" s="63">
        <v>882</v>
      </c>
      <c r="G1783" s="62" t="s">
        <v>298</v>
      </c>
      <c r="H1783" s="62" t="s">
        <v>326</v>
      </c>
      <c r="I1783" s="62"/>
      <c r="J1783" s="64"/>
      <c r="K1783" s="64"/>
      <c r="L1783" s="64" t="s">
        <v>9680</v>
      </c>
      <c r="M1783" s="64"/>
      <c r="N1783" s="64" t="s">
        <v>9680</v>
      </c>
      <c r="O1783" s="65"/>
      <c r="P1783" s="65" t="s">
        <v>9680</v>
      </c>
      <c r="Q1783" s="65" t="s">
        <v>9680</v>
      </c>
      <c r="R1783" s="40" t="str">
        <f t="shared" si="27"/>
        <v>10.20.25.113_882</v>
      </c>
      <c r="S1783" s="37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783" s="58" t="str">
        <f>VLOOKUP(Таблица1[[#This Row],[ОКЕИ]],'для единиц измирения'!$G$4:$H$1900,2,FALSE)</f>
        <v>тонн</v>
      </c>
      <c r="U1783" s="54" t="str">
        <f>LEFT(Таблица1[[#This Row],[ОКПД]],2)</f>
        <v>10</v>
      </c>
    </row>
    <row r="1784" spans="1:21" ht="30" hidden="1" x14ac:dyDescent="0.25">
      <c r="A1784" s="59">
        <v>45200</v>
      </c>
      <c r="B1784" s="66" t="s">
        <v>17</v>
      </c>
      <c r="C1784" s="66" t="s">
        <v>18</v>
      </c>
      <c r="D1784" s="66" t="s">
        <v>19</v>
      </c>
      <c r="E1784" s="40" t="s">
        <v>20</v>
      </c>
      <c r="F1784" s="67">
        <v>882</v>
      </c>
      <c r="G1784" s="66" t="s">
        <v>298</v>
      </c>
      <c r="H1784" s="66" t="s">
        <v>368</v>
      </c>
      <c r="I1784" s="66"/>
      <c r="J1784" s="68"/>
      <c r="K1784" s="68"/>
      <c r="L1784" s="68">
        <v>5.6000000000000001E-2</v>
      </c>
      <c r="M1784" s="68"/>
      <c r="N1784" s="68">
        <v>0</v>
      </c>
      <c r="O1784" s="69"/>
      <c r="P1784" s="69">
        <v>0</v>
      </c>
      <c r="Q1784" s="69">
        <v>38.656044336681674</v>
      </c>
      <c r="R1784" s="40" t="str">
        <f t="shared" si="27"/>
        <v>10.39.18_882</v>
      </c>
      <c r="S1784" s="40" t="str">
        <f>VLOOKUP(Таблица1[[#This Row],[ИД]],R$1:S$1136,2,FALSE)</f>
        <v>Напитки безалкогольные прочие</v>
      </c>
      <c r="T1784" s="60" t="str">
        <f>VLOOKUP(Таблица1[[#This Row],[ОКЕИ]],'для единиц измирения'!$G$4:$H$1900,2,FALSE)</f>
        <v>тыс. дкл</v>
      </c>
      <c r="U1784" s="48" t="str">
        <f>LEFT(Таблица1[[#This Row],[ОКПД]],2)</f>
        <v>11</v>
      </c>
    </row>
    <row r="1785" spans="1:21" ht="30" hidden="1" x14ac:dyDescent="0.25">
      <c r="A1785" s="61">
        <v>45200</v>
      </c>
      <c r="B1785" s="62" t="s">
        <v>17</v>
      </c>
      <c r="C1785" s="62" t="s">
        <v>18</v>
      </c>
      <c r="D1785" s="62" t="s">
        <v>19</v>
      </c>
      <c r="E1785" s="37" t="s">
        <v>20</v>
      </c>
      <c r="F1785" s="63">
        <v>796</v>
      </c>
      <c r="G1785" s="62" t="s">
        <v>298</v>
      </c>
      <c r="H1785" s="62" t="s">
        <v>9076</v>
      </c>
      <c r="I1785" s="62"/>
      <c r="J1785" s="64"/>
      <c r="K1785" s="64"/>
      <c r="L1785" s="64" t="s">
        <v>9680</v>
      </c>
      <c r="M1785" s="64"/>
      <c r="N1785" s="64">
        <v>0</v>
      </c>
      <c r="O1785" s="65"/>
      <c r="P1785" s="65" t="s">
        <v>9680</v>
      </c>
      <c r="Q1785" s="65">
        <v>100</v>
      </c>
      <c r="R1785" s="40" t="str">
        <f t="shared" si="27"/>
        <v>31.01.12.110_796</v>
      </c>
      <c r="S1785" s="37" t="str">
        <f>VLOOKUP(Таблица1[[#This Row],[ИД]],R$1:S$1136,2,FALSE)</f>
        <v>Энергия тепловая, отпущенная электростанциями</v>
      </c>
      <c r="T1785" s="58" t="str">
        <f>VLOOKUP(Таблица1[[#This Row],[ОКЕИ]],'для единиц измирения'!$G$4:$H$1900,2,FALSE)</f>
        <v>тыс. Гкал</v>
      </c>
      <c r="U1785" s="54" t="str">
        <f>LEFT(Таблица1[[#This Row],[ОКПД]],2)</f>
        <v>35</v>
      </c>
    </row>
    <row r="1786" spans="1:21" ht="30" hidden="1" x14ac:dyDescent="0.25">
      <c r="A1786" s="59">
        <v>45200</v>
      </c>
      <c r="B1786" s="66" t="s">
        <v>17</v>
      </c>
      <c r="C1786" s="66" t="s">
        <v>18</v>
      </c>
      <c r="D1786" s="66" t="s">
        <v>19</v>
      </c>
      <c r="E1786" s="40" t="s">
        <v>20</v>
      </c>
      <c r="F1786" s="67">
        <v>114</v>
      </c>
      <c r="G1786" s="66" t="s">
        <v>298</v>
      </c>
      <c r="H1786" s="66" t="s">
        <v>405</v>
      </c>
      <c r="I1786" s="66"/>
      <c r="J1786" s="68"/>
      <c r="K1786" s="68"/>
      <c r="L1786" s="68" t="s">
        <v>9680</v>
      </c>
      <c r="M1786" s="68"/>
      <c r="N1786" s="68" t="s">
        <v>9680</v>
      </c>
      <c r="O1786" s="69"/>
      <c r="P1786" s="69" t="s">
        <v>9680</v>
      </c>
      <c r="Q1786" s="69" t="s">
        <v>9680</v>
      </c>
      <c r="R1786" s="40" t="str">
        <f t="shared" si="27"/>
        <v>20.11.11.140_114</v>
      </c>
      <c r="S1786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786" s="60" t="str">
        <f>VLOOKUP(Таблица1[[#This Row],[ОКЕИ]],'для единиц измирения'!$G$4:$H$1900,2,FALSE)</f>
        <v>тыс.усл. банок</v>
      </c>
      <c r="U1786" s="48" t="str">
        <f>LEFT(Таблица1[[#This Row],[ОКПД]],2)</f>
        <v>10</v>
      </c>
    </row>
    <row r="1787" spans="1:21" ht="30" hidden="1" x14ac:dyDescent="0.25">
      <c r="A1787" s="61">
        <v>45200</v>
      </c>
      <c r="B1787" s="62" t="s">
        <v>17</v>
      </c>
      <c r="C1787" s="62" t="s">
        <v>18</v>
      </c>
      <c r="D1787" s="62" t="s">
        <v>19</v>
      </c>
      <c r="E1787" s="37" t="s">
        <v>20</v>
      </c>
      <c r="F1787" s="63">
        <v>168</v>
      </c>
      <c r="G1787" s="62" t="s">
        <v>298</v>
      </c>
      <c r="H1787" s="62" t="s">
        <v>71</v>
      </c>
      <c r="I1787" s="62"/>
      <c r="J1787" s="64"/>
      <c r="K1787" s="64"/>
      <c r="L1787" s="64" t="s">
        <v>9680</v>
      </c>
      <c r="M1787" s="64"/>
      <c r="N1787" s="64">
        <v>0</v>
      </c>
      <c r="O1787" s="65"/>
      <c r="P1787" s="65" t="s">
        <v>9680</v>
      </c>
      <c r="Q1787" s="65">
        <v>100.73949579831933</v>
      </c>
      <c r="R1787" s="40" t="str">
        <f t="shared" si="27"/>
        <v>10.20.13.120_168</v>
      </c>
      <c r="S1787" s="37" t="str">
        <f>VLOOKUP(Таблица1[[#This Row],[ИД]],R$1:S$1136,2,FALSE)</f>
        <v>Бетон, готовый для заливки (товарный бетон)</v>
      </c>
      <c r="T1787" s="58" t="str">
        <f>VLOOKUP(Таблица1[[#This Row],[ОКЕИ]],'для единиц измирения'!$G$4:$H$1900,2,FALSE)</f>
        <v>тыс.м3</v>
      </c>
      <c r="U1787" s="54" t="str">
        <f>LEFT(Таблица1[[#This Row],[ОКПД]],2)</f>
        <v>23</v>
      </c>
    </row>
    <row r="1788" spans="1:21" ht="30" hidden="1" x14ac:dyDescent="0.25">
      <c r="A1788" s="59">
        <v>45200</v>
      </c>
      <c r="B1788" s="66" t="s">
        <v>17</v>
      </c>
      <c r="C1788" s="66" t="s">
        <v>18</v>
      </c>
      <c r="D1788" s="66" t="s">
        <v>19</v>
      </c>
      <c r="E1788" s="40" t="s">
        <v>20</v>
      </c>
      <c r="F1788" s="67">
        <v>168</v>
      </c>
      <c r="G1788" s="66" t="s">
        <v>298</v>
      </c>
      <c r="H1788" s="66" t="s">
        <v>76</v>
      </c>
      <c r="I1788" s="66"/>
      <c r="J1788" s="68"/>
      <c r="K1788" s="68"/>
      <c r="L1788" s="68" t="s">
        <v>9680</v>
      </c>
      <c r="M1788" s="68"/>
      <c r="N1788" s="68" t="s">
        <v>9680</v>
      </c>
      <c r="O1788" s="69"/>
      <c r="P1788" s="69" t="s">
        <v>9680</v>
      </c>
      <c r="Q1788" s="69" t="s">
        <v>9680</v>
      </c>
      <c r="R1788" s="40" t="str">
        <f t="shared" si="27"/>
        <v>10.20.14.120_168</v>
      </c>
      <c r="S1788" s="40" t="str">
        <f>VLOOKUP(Таблица1[[#This Row],[ИД]],R$1:S$1136,2,FALSE)</f>
        <v>Энергия тепловая, отпущенная электростанциями</v>
      </c>
      <c r="T1788" s="60" t="str">
        <f>VLOOKUP(Таблица1[[#This Row],[ОКЕИ]],'для единиц измирения'!$G$4:$H$1900,2,FALSE)</f>
        <v>тыс. Гкал</v>
      </c>
      <c r="U1788" s="48" t="str">
        <f>LEFT(Таблица1[[#This Row],[ОКПД]],2)</f>
        <v>35</v>
      </c>
    </row>
    <row r="1789" spans="1:21" ht="30" hidden="1" x14ac:dyDescent="0.25">
      <c r="A1789" s="61">
        <v>45200</v>
      </c>
      <c r="B1789" s="62" t="s">
        <v>17</v>
      </c>
      <c r="C1789" s="62" t="s">
        <v>18</v>
      </c>
      <c r="D1789" s="62" t="s">
        <v>19</v>
      </c>
      <c r="E1789" s="37" t="s">
        <v>20</v>
      </c>
      <c r="F1789" s="63">
        <v>796</v>
      </c>
      <c r="G1789" s="62" t="s">
        <v>298</v>
      </c>
      <c r="H1789" s="62" t="s">
        <v>365</v>
      </c>
      <c r="I1789" s="62"/>
      <c r="J1789" s="64"/>
      <c r="K1789" s="64"/>
      <c r="L1789" s="64" t="s">
        <v>9680</v>
      </c>
      <c r="M1789" s="64"/>
      <c r="N1789" s="64" t="s">
        <v>9680</v>
      </c>
      <c r="O1789" s="65"/>
      <c r="P1789" s="65" t="s">
        <v>9680</v>
      </c>
      <c r="Q1789" s="65" t="s">
        <v>9680</v>
      </c>
      <c r="R1789" s="40" t="str">
        <f t="shared" si="27"/>
        <v>31.09.12.133_796</v>
      </c>
      <c r="S1789" s="37" t="str">
        <f>VLOOKUP(Таблица1[[#This Row],[ИД]],R$1:S$1136,2,FALSE)</f>
        <v>Продукты пищевые готовые и блюда</v>
      </c>
      <c r="T1789" s="58" t="str">
        <f>VLOOKUP(Таблица1[[#This Row],[ОКЕИ]],'для единиц измирения'!$G$4:$H$1900,2,FALSE)</f>
        <v>тонн</v>
      </c>
      <c r="U1789" s="54" t="str">
        <f>LEFT(Таблица1[[#This Row],[ОКПД]],2)</f>
        <v>10</v>
      </c>
    </row>
    <row r="1790" spans="1:21" ht="30" hidden="1" x14ac:dyDescent="0.25">
      <c r="A1790" s="59">
        <v>45200</v>
      </c>
      <c r="B1790" s="66" t="s">
        <v>17</v>
      </c>
      <c r="C1790" s="66" t="s">
        <v>18</v>
      </c>
      <c r="D1790" s="66" t="s">
        <v>19</v>
      </c>
      <c r="E1790" s="40" t="s">
        <v>20</v>
      </c>
      <c r="F1790" s="67">
        <v>796</v>
      </c>
      <c r="G1790" s="66" t="s">
        <v>298</v>
      </c>
      <c r="H1790" s="66" t="s">
        <v>369</v>
      </c>
      <c r="I1790" s="66"/>
      <c r="J1790" s="68"/>
      <c r="K1790" s="68"/>
      <c r="L1790" s="68" t="s">
        <v>9680</v>
      </c>
      <c r="M1790" s="68"/>
      <c r="N1790" s="68" t="s">
        <v>9680</v>
      </c>
      <c r="O1790" s="69"/>
      <c r="P1790" s="69" t="s">
        <v>9680</v>
      </c>
      <c r="Q1790" s="69" t="s">
        <v>9680</v>
      </c>
      <c r="R1790" s="40" t="str">
        <f t="shared" si="27"/>
        <v>31.09.13.190_796</v>
      </c>
      <c r="S1790" s="40" t="str">
        <f>VLOOKUP(Таблица1[[#This Row],[ИД]],R$1:S$1136,2,FALSE)</f>
        <v>Консервы рыбные натуральные</v>
      </c>
      <c r="T1790" s="60" t="str">
        <f>VLOOKUP(Таблица1[[#This Row],[ОКЕИ]],'для единиц измирения'!$G$4:$H$1900,2,FALSE)</f>
        <v>тыс.усл. банок</v>
      </c>
      <c r="U1790" s="48" t="str">
        <f>LEFT(Таблица1[[#This Row],[ОКПД]],2)</f>
        <v>10</v>
      </c>
    </row>
    <row r="1791" spans="1:21" ht="30" hidden="1" x14ac:dyDescent="0.25">
      <c r="A1791" s="61">
        <v>45200</v>
      </c>
      <c r="B1791" s="62" t="s">
        <v>17</v>
      </c>
      <c r="C1791" s="62" t="s">
        <v>18</v>
      </c>
      <c r="D1791" s="62" t="s">
        <v>19</v>
      </c>
      <c r="E1791" s="37" t="s">
        <v>20</v>
      </c>
      <c r="F1791" s="63">
        <v>168</v>
      </c>
      <c r="G1791" s="62" t="s">
        <v>298</v>
      </c>
      <c r="H1791" s="62" t="s">
        <v>356</v>
      </c>
      <c r="I1791" s="62"/>
      <c r="J1791" s="64"/>
      <c r="K1791" s="64"/>
      <c r="L1791" s="64">
        <v>32</v>
      </c>
      <c r="M1791" s="64"/>
      <c r="N1791" s="64">
        <v>0</v>
      </c>
      <c r="O1791" s="65"/>
      <c r="P1791" s="65">
        <v>100</v>
      </c>
      <c r="Q1791" s="65">
        <v>100</v>
      </c>
      <c r="R1791" s="40" t="str">
        <f t="shared" si="27"/>
        <v>10.11.16_168</v>
      </c>
      <c r="S1791" s="37" t="str">
        <f>VLOOKUP(Таблица1[[#This Row],[ИД]],R$1:S$1136,2,FALSE)</f>
        <v>Рыба мороженая</v>
      </c>
      <c r="T1791" s="58" t="str">
        <f>VLOOKUP(Таблица1[[#This Row],[ОКЕИ]],'для единиц измирения'!$G$4:$H$1900,2,FALSE)</f>
        <v>тонн</v>
      </c>
      <c r="U1791" s="54" t="str">
        <f>LEFT(Таблица1[[#This Row],[ОКПД]],2)</f>
        <v>10</v>
      </c>
    </row>
    <row r="1792" spans="1:21" ht="30" hidden="1" x14ac:dyDescent="0.25">
      <c r="A1792" s="59">
        <v>45200</v>
      </c>
      <c r="B1792" s="66" t="s">
        <v>17</v>
      </c>
      <c r="C1792" s="66" t="s">
        <v>18</v>
      </c>
      <c r="D1792" s="66" t="s">
        <v>19</v>
      </c>
      <c r="E1792" s="40" t="s">
        <v>20</v>
      </c>
      <c r="F1792" s="67">
        <v>168</v>
      </c>
      <c r="G1792" s="66" t="s">
        <v>298</v>
      </c>
      <c r="H1792" s="66" t="s">
        <v>362</v>
      </c>
      <c r="I1792" s="66"/>
      <c r="J1792" s="68"/>
      <c r="K1792" s="68"/>
      <c r="L1792" s="68" t="s">
        <v>9680</v>
      </c>
      <c r="M1792" s="68"/>
      <c r="N1792" s="68">
        <v>0</v>
      </c>
      <c r="O1792" s="69"/>
      <c r="P1792" s="69" t="s">
        <v>9680</v>
      </c>
      <c r="Q1792" s="69">
        <v>47.922959750083905</v>
      </c>
      <c r="R1792" s="40" t="str">
        <f t="shared" si="27"/>
        <v>10.20.26.112_168</v>
      </c>
      <c r="S1792" s="40" t="str">
        <f>VLOOKUP(Таблица1[[#This Row],[ИД]],R$1:S$1136,2,FALSE)</f>
        <v>Консервы рыбные в масле</v>
      </c>
      <c r="T1792" s="60" t="str">
        <f>VLOOKUP(Таблица1[[#This Row],[ОКЕИ]],'для единиц измирения'!$G$4:$H$1900,2,FALSE)</f>
        <v>тонн</v>
      </c>
      <c r="U1792" s="48" t="str">
        <f>LEFT(Таблица1[[#This Row],[ОКПД]],2)</f>
        <v>10</v>
      </c>
    </row>
    <row r="1793" spans="1:21" ht="30" hidden="1" x14ac:dyDescent="0.25">
      <c r="A1793" s="61">
        <v>45200</v>
      </c>
      <c r="B1793" s="62" t="s">
        <v>17</v>
      </c>
      <c r="C1793" s="62" t="s">
        <v>18</v>
      </c>
      <c r="D1793" s="62" t="s">
        <v>19</v>
      </c>
      <c r="E1793" s="37" t="s">
        <v>20</v>
      </c>
      <c r="F1793" s="63">
        <v>796</v>
      </c>
      <c r="G1793" s="62" t="s">
        <v>298</v>
      </c>
      <c r="H1793" s="62" t="s">
        <v>342</v>
      </c>
      <c r="I1793" s="62"/>
      <c r="J1793" s="64"/>
      <c r="K1793" s="64"/>
      <c r="L1793" s="64" t="s">
        <v>9680</v>
      </c>
      <c r="M1793" s="64"/>
      <c r="N1793" s="64">
        <v>0</v>
      </c>
      <c r="O1793" s="65"/>
      <c r="P1793" s="65" t="s">
        <v>9680</v>
      </c>
      <c r="Q1793" s="65">
        <v>100</v>
      </c>
      <c r="R1793" s="40" t="str">
        <f t="shared" si="27"/>
        <v>30.12.1_796</v>
      </c>
      <c r="S1793" s="37" t="str">
        <f>VLOOKUP(Таблица1[[#This Row],[ИД]],R$1:S$1136,2,FALSE)</f>
        <v>Кефир</v>
      </c>
      <c r="T1793" s="58" t="str">
        <f>VLOOKUP(Таблица1[[#This Row],[ОКЕИ]],'для единиц измирения'!$G$4:$H$1900,2,FALSE)</f>
        <v>тонн</v>
      </c>
      <c r="U1793" s="54" t="str">
        <f>LEFT(Таблица1[[#This Row],[ОКПД]],2)</f>
        <v>10</v>
      </c>
    </row>
    <row r="1794" spans="1:21" ht="30" hidden="1" x14ac:dyDescent="0.25">
      <c r="A1794" s="59">
        <v>45200</v>
      </c>
      <c r="B1794" s="66" t="s">
        <v>17</v>
      </c>
      <c r="C1794" s="66" t="s">
        <v>18</v>
      </c>
      <c r="D1794" s="66" t="s">
        <v>19</v>
      </c>
      <c r="E1794" s="40" t="s">
        <v>20</v>
      </c>
      <c r="F1794" s="67">
        <v>796</v>
      </c>
      <c r="G1794" s="66" t="s">
        <v>298</v>
      </c>
      <c r="H1794" s="66" t="s">
        <v>9140</v>
      </c>
      <c r="I1794" s="66"/>
      <c r="J1794" s="68"/>
      <c r="K1794" s="68"/>
      <c r="L1794" s="68" t="s">
        <v>9680</v>
      </c>
      <c r="M1794" s="68"/>
      <c r="N1794" s="68">
        <v>0</v>
      </c>
      <c r="O1794" s="69"/>
      <c r="P1794" s="69" t="s">
        <v>9680</v>
      </c>
      <c r="Q1794" s="69">
        <v>100</v>
      </c>
      <c r="R1794" s="40" t="str">
        <f t="shared" si="27"/>
        <v>31.09.12.119_796</v>
      </c>
      <c r="S1794" s="40" t="str">
        <f>VLOOKUP(Таблица1[[#This Row],[ИД]],R$1:S$1136,2,FALSE)</f>
        <v>Филе рыбное мороженое</v>
      </c>
      <c r="T1794" s="60" t="str">
        <f>VLOOKUP(Таблица1[[#This Row],[ОКЕИ]],'для единиц измирения'!$G$4:$H$1900,2,FALSE)</f>
        <v>тонн</v>
      </c>
      <c r="U1794" s="48" t="str">
        <f>LEFT(Таблица1[[#This Row],[ОКПД]],2)</f>
        <v>10</v>
      </c>
    </row>
    <row r="1795" spans="1:21" ht="30" hidden="1" x14ac:dyDescent="0.25">
      <c r="A1795" s="61">
        <v>45200</v>
      </c>
      <c r="B1795" s="62" t="s">
        <v>17</v>
      </c>
      <c r="C1795" s="62" t="s">
        <v>18</v>
      </c>
      <c r="D1795" s="62" t="s">
        <v>19</v>
      </c>
      <c r="E1795" s="37" t="s">
        <v>20</v>
      </c>
      <c r="F1795" s="63">
        <v>114</v>
      </c>
      <c r="G1795" s="62" t="s">
        <v>298</v>
      </c>
      <c r="H1795" s="62" t="s">
        <v>407</v>
      </c>
      <c r="I1795" s="62"/>
      <c r="J1795" s="64"/>
      <c r="K1795" s="64"/>
      <c r="L1795" s="64" t="s">
        <v>9680</v>
      </c>
      <c r="M1795" s="64"/>
      <c r="N1795" s="64">
        <v>0</v>
      </c>
      <c r="O1795" s="65"/>
      <c r="P1795" s="65" t="s">
        <v>9680</v>
      </c>
      <c r="Q1795" s="65">
        <v>1200</v>
      </c>
      <c r="R1795" s="40" t="str">
        <f t="shared" ref="R1795:R1858" si="28">CONCATENATE(H1795,E1795,F1795)</f>
        <v>23.61.12_114</v>
      </c>
      <c r="S1795" s="37" t="str">
        <f>VLOOKUP(Таблица1[[#This Row],[ИД]],R$1:S$1500,2,FALSE)</f>
        <v>Электроэнергия, произведенная атомными электростанциями (АЭС) общего назначения</v>
      </c>
      <c r="T1795" s="58" t="str">
        <f>VLOOKUP(Таблица1[[#This Row],[ОКЕИ]],'для единиц измирения'!$G$4:$H$1900,2,FALSE)</f>
        <v>млн. кВт. ч</v>
      </c>
      <c r="U1795" s="54" t="str">
        <f>LEFT(Таблица1[[#This Row],[ОКПД]],2)</f>
        <v>35</v>
      </c>
    </row>
    <row r="1796" spans="1:21" ht="30" hidden="1" x14ac:dyDescent="0.25">
      <c r="A1796" s="59">
        <v>45200</v>
      </c>
      <c r="B1796" s="66" t="s">
        <v>17</v>
      </c>
      <c r="C1796" s="66" t="s">
        <v>18</v>
      </c>
      <c r="D1796" s="66" t="s">
        <v>19</v>
      </c>
      <c r="E1796" s="40" t="s">
        <v>20</v>
      </c>
      <c r="F1796" s="67">
        <v>168</v>
      </c>
      <c r="G1796" s="66" t="s">
        <v>298</v>
      </c>
      <c r="H1796" s="66" t="s">
        <v>118</v>
      </c>
      <c r="I1796" s="66"/>
      <c r="J1796" s="68"/>
      <c r="K1796" s="68"/>
      <c r="L1796" s="68" t="s">
        <v>9680</v>
      </c>
      <c r="M1796" s="68"/>
      <c r="N1796" s="68" t="s">
        <v>9680</v>
      </c>
      <c r="O1796" s="69"/>
      <c r="P1796" s="69" t="s">
        <v>9680</v>
      </c>
      <c r="Q1796" s="69" t="s">
        <v>9680</v>
      </c>
      <c r="R1796" s="40" t="str">
        <f t="shared" si="28"/>
        <v>10.20.25.111_168</v>
      </c>
      <c r="S1796" s="40" t="str">
        <f>VLOOKUP(Таблица1[[#This Row],[ИД]],R$1:S$1136,2,FALSE)</f>
        <v>Рыба и филе рыбное холодного копчения</v>
      </c>
      <c r="T1796" s="60" t="str">
        <f>VLOOKUP(Таблица1[[#This Row],[ОКЕИ]],'для единиц измирения'!$G$4:$H$1900,2,FALSE)</f>
        <v>тонн</v>
      </c>
      <c r="U1796" s="48" t="str">
        <f>LEFT(Таблица1[[#This Row],[ОКПД]],2)</f>
        <v>10</v>
      </c>
    </row>
    <row r="1797" spans="1:21" ht="30" hidden="1" x14ac:dyDescent="0.25">
      <c r="A1797" s="61">
        <v>45200</v>
      </c>
      <c r="B1797" s="62" t="s">
        <v>17</v>
      </c>
      <c r="C1797" s="62" t="s">
        <v>18</v>
      </c>
      <c r="D1797" s="62" t="s">
        <v>19</v>
      </c>
      <c r="E1797" s="37" t="s">
        <v>20</v>
      </c>
      <c r="F1797" s="63">
        <v>169</v>
      </c>
      <c r="G1797" s="62" t="s">
        <v>298</v>
      </c>
      <c r="H1797" s="62" t="s">
        <v>38</v>
      </c>
      <c r="I1797" s="62"/>
      <c r="J1797" s="64"/>
      <c r="K1797" s="64"/>
      <c r="L1797" s="64">
        <v>7.2</v>
      </c>
      <c r="M1797" s="64"/>
      <c r="N1797" s="64">
        <v>0</v>
      </c>
      <c r="O1797" s="65"/>
      <c r="P1797" s="65">
        <v>27.777777777777779</v>
      </c>
      <c r="Q1797" s="65">
        <v>121.90692395005675</v>
      </c>
      <c r="R1797" s="40" t="str">
        <f t="shared" si="28"/>
        <v>05.20.10.110_169</v>
      </c>
      <c r="S1797" s="37" t="str">
        <f>VLOOKUP(Таблица1[[#This Row],[ИД]],R$1:S$1136,2,FALSE)</f>
        <v>Кондитерские изделия</v>
      </c>
      <c r="T1797" s="37" t="str">
        <f>VLOOKUP(Таблица1[[#This Row],[ОКЕИ]],'для единиц измирения'!$G$4:$H$1900,2,FALSE)</f>
        <v>тонн</v>
      </c>
      <c r="U1797" s="54" t="str">
        <f>LEFT(Таблица1[[#This Row],[ОКПД]],2)</f>
        <v>10</v>
      </c>
    </row>
    <row r="1798" spans="1:21" ht="30" hidden="1" x14ac:dyDescent="0.25">
      <c r="A1798" s="59">
        <v>45200</v>
      </c>
      <c r="B1798" s="66" t="s">
        <v>17</v>
      </c>
      <c r="C1798" s="66" t="s">
        <v>18</v>
      </c>
      <c r="D1798" s="66" t="s">
        <v>19</v>
      </c>
      <c r="E1798" s="40" t="s">
        <v>20</v>
      </c>
      <c r="F1798" s="67">
        <v>796</v>
      </c>
      <c r="G1798" s="66" t="s">
        <v>298</v>
      </c>
      <c r="H1798" s="66" t="s">
        <v>259</v>
      </c>
      <c r="I1798" s="66"/>
      <c r="J1798" s="68"/>
      <c r="K1798" s="68"/>
      <c r="L1798" s="68" t="s">
        <v>9680</v>
      </c>
      <c r="M1798" s="68"/>
      <c r="N1798" s="68">
        <v>0</v>
      </c>
      <c r="O1798" s="69"/>
      <c r="P1798" s="69" t="s">
        <v>9680</v>
      </c>
      <c r="Q1798" s="69">
        <v>100</v>
      </c>
      <c r="R1798" s="40" t="str">
        <f t="shared" si="28"/>
        <v>31.09.12.123_796</v>
      </c>
      <c r="S1798" s="40" t="str">
        <f>VLOOKUP(Таблица1[[#This Row],[ИД]],R$1:S$1136,2,FALSE)</f>
        <v>Изделия колбасные, включая  изделия колбасные для детского питания</v>
      </c>
      <c r="T1798" s="60" t="str">
        <f>VLOOKUP(Таблица1[[#This Row],[ОКЕИ]],'для единиц измирения'!$G$4:$H$1900,2,FALSE)</f>
        <v>тонн</v>
      </c>
      <c r="U1798" s="48" t="str">
        <f>LEFT(Таблица1[[#This Row],[ОКПД]],2)</f>
        <v>10</v>
      </c>
    </row>
    <row r="1799" spans="1:21" ht="30" hidden="1" x14ac:dyDescent="0.25">
      <c r="A1799" s="61">
        <v>45200</v>
      </c>
      <c r="B1799" s="62" t="s">
        <v>17</v>
      </c>
      <c r="C1799" s="62" t="s">
        <v>18</v>
      </c>
      <c r="D1799" s="62" t="s">
        <v>19</v>
      </c>
      <c r="E1799" s="37" t="s">
        <v>20</v>
      </c>
      <c r="F1799" s="63">
        <v>168</v>
      </c>
      <c r="G1799" s="62" t="s">
        <v>298</v>
      </c>
      <c r="H1799" s="62" t="s">
        <v>58</v>
      </c>
      <c r="I1799" s="62"/>
      <c r="J1799" s="64"/>
      <c r="K1799" s="64"/>
      <c r="L1799" s="64">
        <v>0.36</v>
      </c>
      <c r="M1799" s="64"/>
      <c r="N1799" s="64">
        <v>0.14099999999999999</v>
      </c>
      <c r="O1799" s="65"/>
      <c r="P1799" s="65">
        <v>0</v>
      </c>
      <c r="Q1799" s="65">
        <v>0</v>
      </c>
      <c r="R1799" s="40" t="str">
        <f t="shared" si="28"/>
        <v>10.13.14.800_168</v>
      </c>
      <c r="S1799" s="37" t="str">
        <f>VLOOKUP(Таблица1[[#This Row],[ИД]],R$1:S$1136,2,FALSE)</f>
        <v>Полуфабрикаты мясные, мясосодержащие, охлажденные, замороженные</v>
      </c>
      <c r="T1799" s="58" t="str">
        <f>VLOOKUP(Таблица1[[#This Row],[ОКЕИ]],'для единиц измирения'!$G$4:$H$1900,2,FALSE)</f>
        <v>тонн</v>
      </c>
      <c r="U1799" s="54" t="str">
        <f>LEFT(Таблица1[[#This Row],[ОКПД]],2)</f>
        <v>10</v>
      </c>
    </row>
    <row r="1800" spans="1:21" ht="30" hidden="1" x14ac:dyDescent="0.25">
      <c r="A1800" s="59">
        <v>45200</v>
      </c>
      <c r="B1800" s="66" t="s">
        <v>17</v>
      </c>
      <c r="C1800" s="66" t="s">
        <v>18</v>
      </c>
      <c r="D1800" s="66" t="s">
        <v>19</v>
      </c>
      <c r="E1800" s="40" t="s">
        <v>20</v>
      </c>
      <c r="F1800" s="67">
        <v>168</v>
      </c>
      <c r="G1800" s="66" t="s">
        <v>298</v>
      </c>
      <c r="H1800" s="66" t="s">
        <v>357</v>
      </c>
      <c r="I1800" s="66"/>
      <c r="J1800" s="68"/>
      <c r="K1800" s="68"/>
      <c r="L1800" s="68" t="s">
        <v>9680</v>
      </c>
      <c r="M1800" s="68"/>
      <c r="N1800" s="68">
        <v>0</v>
      </c>
      <c r="O1800" s="69"/>
      <c r="P1800" s="69" t="s">
        <v>9680</v>
      </c>
      <c r="Q1800" s="69">
        <v>47.922959750083905</v>
      </c>
      <c r="R1800" s="40" t="str">
        <f t="shared" si="28"/>
        <v>10.20.26.110_168</v>
      </c>
      <c r="S1800" s="40" t="str">
        <f>VLOOKUP(Таблица1[[#This Row],[ИД]],R$1:S$1136,2,FALSE)</f>
        <v>Изделия макаронные, кускус и аналогичные мучные изделия</v>
      </c>
      <c r="T1800" s="60" t="str">
        <f>VLOOKUP(Таблица1[[#This Row],[ОКЕИ]],'для единиц измирения'!$G$4:$H$1900,2,FALSE)</f>
        <v>тонн</v>
      </c>
      <c r="U1800" s="48" t="str">
        <f>LEFT(Таблица1[[#This Row],[ОКПД]],2)</f>
        <v>10</v>
      </c>
    </row>
    <row r="1801" spans="1:21" ht="30" hidden="1" x14ac:dyDescent="0.25">
      <c r="A1801" s="61">
        <v>45200</v>
      </c>
      <c r="B1801" s="62" t="s">
        <v>17</v>
      </c>
      <c r="C1801" s="62" t="s">
        <v>18</v>
      </c>
      <c r="D1801" s="62" t="s">
        <v>19</v>
      </c>
      <c r="E1801" s="37" t="s">
        <v>20</v>
      </c>
      <c r="F1801" s="63">
        <v>384</v>
      </c>
      <c r="G1801" s="62" t="s">
        <v>298</v>
      </c>
      <c r="H1801" s="62" t="s">
        <v>343</v>
      </c>
      <c r="I1801" s="62"/>
      <c r="J1801" s="64"/>
      <c r="K1801" s="64"/>
      <c r="L1801" s="64" t="s">
        <v>9680</v>
      </c>
      <c r="M1801" s="64"/>
      <c r="N1801" s="64">
        <v>0</v>
      </c>
      <c r="O1801" s="65"/>
      <c r="P1801" s="65" t="s">
        <v>9680</v>
      </c>
      <c r="Q1801" s="65">
        <v>100</v>
      </c>
      <c r="R1801" s="40" t="str">
        <f t="shared" si="28"/>
        <v>31.02.10_384</v>
      </c>
      <c r="S1801" s="37" t="str">
        <f>VLOOKUP(Таблица1[[#This Row],[ИД]],R$1:S$1136,2,FALSE)</f>
        <v>Диваны, софы, кушетки с деревянным каркасом, трансформируемые в кровати</v>
      </c>
      <c r="T1801" s="58" t="str">
        <f>VLOOKUP(Таблица1[[#This Row],[ОКЕИ]],'для единиц измирения'!$G$4:$H$1900,2,FALSE)</f>
        <v>штук</v>
      </c>
      <c r="U1801" s="54" t="str">
        <f>LEFT(Таблица1[[#This Row],[ОКПД]],2)</f>
        <v>31</v>
      </c>
    </row>
    <row r="1802" spans="1:21" ht="30" hidden="1" x14ac:dyDescent="0.25">
      <c r="A1802" s="59">
        <v>45200</v>
      </c>
      <c r="B1802" s="66" t="s">
        <v>17</v>
      </c>
      <c r="C1802" s="66" t="s">
        <v>18</v>
      </c>
      <c r="D1802" s="66" t="s">
        <v>19</v>
      </c>
      <c r="E1802" s="40" t="s">
        <v>20</v>
      </c>
      <c r="F1802" s="67">
        <v>168</v>
      </c>
      <c r="G1802" s="66" t="s">
        <v>298</v>
      </c>
      <c r="H1802" s="66" t="s">
        <v>106</v>
      </c>
      <c r="I1802" s="66"/>
      <c r="J1802" s="68"/>
      <c r="K1802" s="68"/>
      <c r="L1802" s="68">
        <v>8.9999999999999993E-3</v>
      </c>
      <c r="M1802" s="68"/>
      <c r="N1802" s="68">
        <v>0</v>
      </c>
      <c r="O1802" s="69"/>
      <c r="P1802" s="69">
        <v>155.55555555555554</v>
      </c>
      <c r="Q1802" s="69">
        <v>83.720930232558146</v>
      </c>
      <c r="R1802" s="40" t="str">
        <f t="shared" si="28"/>
        <v>10.20.24.112_168</v>
      </c>
      <c r="S1802" s="40" t="str">
        <f>VLOOKUP(Таблица1[[#This Row],[ИД]],R$1:S$1136,2,FALSE)</f>
        <v>Пресервы рыбные</v>
      </c>
      <c r="T1802" s="60" t="str">
        <f>VLOOKUP(Таблица1[[#This Row],[ОКЕИ]],'для единиц измирения'!$G$4:$H$1900,2,FALSE)</f>
        <v>тонн</v>
      </c>
      <c r="U1802" s="48" t="str">
        <f>LEFT(Таблица1[[#This Row],[ОКПД]],2)</f>
        <v>10</v>
      </c>
    </row>
    <row r="1803" spans="1:21" ht="30" hidden="1" x14ac:dyDescent="0.25">
      <c r="A1803" s="61">
        <v>45200</v>
      </c>
      <c r="B1803" s="62" t="s">
        <v>17</v>
      </c>
      <c r="C1803" s="62" t="s">
        <v>18</v>
      </c>
      <c r="D1803" s="62" t="s">
        <v>19</v>
      </c>
      <c r="E1803" s="37" t="s">
        <v>20</v>
      </c>
      <c r="F1803" s="63">
        <v>114</v>
      </c>
      <c r="G1803" s="62" t="s">
        <v>298</v>
      </c>
      <c r="H1803" s="62" t="s">
        <v>6391</v>
      </c>
      <c r="I1803" s="62"/>
      <c r="J1803" s="64"/>
      <c r="K1803" s="64"/>
      <c r="L1803" s="64" t="s">
        <v>9680</v>
      </c>
      <c r="M1803" s="64"/>
      <c r="N1803" s="64">
        <v>0</v>
      </c>
      <c r="O1803" s="65"/>
      <c r="P1803" s="65" t="s">
        <v>9680</v>
      </c>
      <c r="Q1803" s="65">
        <v>1200</v>
      </c>
      <c r="R1803" s="40" t="str">
        <f t="shared" si="28"/>
        <v>23.61.12.190_114</v>
      </c>
      <c r="S1803" s="37" t="s">
        <v>6392</v>
      </c>
      <c r="T1803" s="58" t="str">
        <f>VLOOKUP(Таблица1[[#This Row],[ОКЕИ]],'для единиц измирения'!$G$4:$H$1900,2,FALSE)</f>
        <v>тонн</v>
      </c>
      <c r="U1803" s="54" t="str">
        <f>LEFT(Таблица1[[#This Row],[ОКПД]],2)</f>
        <v>10</v>
      </c>
    </row>
    <row r="1804" spans="1:21" ht="30" hidden="1" x14ac:dyDescent="0.25">
      <c r="A1804" s="59">
        <v>45200</v>
      </c>
      <c r="B1804" s="66" t="s">
        <v>17</v>
      </c>
      <c r="C1804" s="66" t="s">
        <v>18</v>
      </c>
      <c r="D1804" s="66" t="s">
        <v>19</v>
      </c>
      <c r="E1804" s="40" t="s">
        <v>20</v>
      </c>
      <c r="F1804" s="67">
        <v>384</v>
      </c>
      <c r="G1804" s="66" t="s">
        <v>298</v>
      </c>
      <c r="H1804" s="66" t="s">
        <v>364</v>
      </c>
      <c r="I1804" s="66"/>
      <c r="J1804" s="68"/>
      <c r="K1804" s="68"/>
      <c r="L1804" s="68" t="s">
        <v>9680</v>
      </c>
      <c r="M1804" s="68"/>
      <c r="N1804" s="68" t="s">
        <v>9680</v>
      </c>
      <c r="O1804" s="69"/>
      <c r="P1804" s="69" t="s">
        <v>9680</v>
      </c>
      <c r="Q1804" s="69" t="s">
        <v>9680</v>
      </c>
      <c r="R1804" s="40" t="str">
        <f t="shared" si="28"/>
        <v>31.09.12.130_384</v>
      </c>
      <c r="S1804" s="40" t="str">
        <f>VLOOKUP(Таблица1[[#This Row],[ИД]],R$1:S$1136,2,FALSE)</f>
        <v>Мебель деревянная для спальни</v>
      </c>
      <c r="T1804" s="60" t="str">
        <f>VLOOKUP(Таблица1[[#This Row],[ОКЕИ]],'для единиц измирения'!$G$4:$H$1900,2,FALSE)</f>
        <v>штук</v>
      </c>
      <c r="U1804" s="48" t="str">
        <f>LEFT(Таблица1[[#This Row],[ОКПД]],2)</f>
        <v>31</v>
      </c>
    </row>
    <row r="1805" spans="1:21" ht="30" hidden="1" x14ac:dyDescent="0.25">
      <c r="A1805" s="61">
        <v>45200</v>
      </c>
      <c r="B1805" s="62" t="s">
        <v>17</v>
      </c>
      <c r="C1805" s="62" t="s">
        <v>18</v>
      </c>
      <c r="D1805" s="62" t="s">
        <v>19</v>
      </c>
      <c r="E1805" s="37" t="s">
        <v>20</v>
      </c>
      <c r="F1805" s="63">
        <v>796</v>
      </c>
      <c r="G1805" s="62" t="s">
        <v>298</v>
      </c>
      <c r="H1805" s="62" t="s">
        <v>255</v>
      </c>
      <c r="I1805" s="62"/>
      <c r="J1805" s="64"/>
      <c r="K1805" s="64"/>
      <c r="L1805" s="64" t="s">
        <v>9680</v>
      </c>
      <c r="M1805" s="64"/>
      <c r="N1805" s="64">
        <v>0</v>
      </c>
      <c r="O1805" s="65"/>
      <c r="P1805" s="65" t="s">
        <v>9680</v>
      </c>
      <c r="Q1805" s="65">
        <v>100</v>
      </c>
      <c r="R1805" s="40" t="str">
        <f t="shared" si="28"/>
        <v>31.02.10.002.АГ_796</v>
      </c>
      <c r="S1805" s="37" t="str">
        <f>VLOOKUP(Таблица1[[#This Row],[ИД]],R$1:S$1136,2,FALSE)</f>
        <v>Уголь каменный</v>
      </c>
      <c r="T1805" s="58" t="str">
        <f>VLOOKUP(Таблица1[[#This Row],[ОКЕИ]],'для единиц измирения'!$G$4:$H$1900,2,FALSE)</f>
        <v>тыс. тонн</v>
      </c>
      <c r="U1805" s="54" t="str">
        <f>LEFT(Таблица1[[#This Row],[ОКПД]],2)</f>
        <v>05</v>
      </c>
    </row>
    <row r="1806" spans="1:21" ht="30" hidden="1" x14ac:dyDescent="0.25">
      <c r="A1806" s="59">
        <v>45200</v>
      </c>
      <c r="B1806" s="66" t="s">
        <v>17</v>
      </c>
      <c r="C1806" s="66" t="s">
        <v>18</v>
      </c>
      <c r="D1806" s="66" t="s">
        <v>19</v>
      </c>
      <c r="E1806" s="40" t="s">
        <v>20</v>
      </c>
      <c r="F1806" s="67">
        <v>882</v>
      </c>
      <c r="G1806" s="66" t="s">
        <v>298</v>
      </c>
      <c r="H1806" s="66" t="s">
        <v>367</v>
      </c>
      <c r="I1806" s="66"/>
      <c r="J1806" s="68"/>
      <c r="K1806" s="68"/>
      <c r="L1806" s="68">
        <v>5.6000000000000001E-2</v>
      </c>
      <c r="M1806" s="68"/>
      <c r="N1806" s="68">
        <v>0</v>
      </c>
      <c r="O1806" s="69"/>
      <c r="P1806" s="69">
        <v>0</v>
      </c>
      <c r="Q1806" s="69">
        <v>38.656044336681674</v>
      </c>
      <c r="R1806" s="40" t="str">
        <f t="shared" si="28"/>
        <v>10.39.18.110_882</v>
      </c>
      <c r="S1806" s="40" t="str">
        <f>VLOOKUP(Таблица1[[#This Row],[ИД]],R$1:S$1136,2,FALSE)</f>
        <v>Ряженка и варенец</v>
      </c>
      <c r="T1806" s="60" t="str">
        <f>VLOOKUP(Таблица1[[#This Row],[ОКЕИ]],'для единиц измирения'!$G$4:$H$1900,2,FALSE)</f>
        <v>тонн</v>
      </c>
      <c r="U1806" s="48" t="str">
        <f>LEFT(Таблица1[[#This Row],[ОКПД]],2)</f>
        <v>10</v>
      </c>
    </row>
    <row r="1807" spans="1:21" ht="30" hidden="1" x14ac:dyDescent="0.25">
      <c r="A1807" s="61">
        <v>45200</v>
      </c>
      <c r="B1807" s="62" t="s">
        <v>17</v>
      </c>
      <c r="C1807" s="62" t="s">
        <v>18</v>
      </c>
      <c r="D1807" s="62" t="s">
        <v>19</v>
      </c>
      <c r="E1807" s="37" t="s">
        <v>20</v>
      </c>
      <c r="F1807" s="63">
        <v>796</v>
      </c>
      <c r="G1807" s="62" t="s">
        <v>298</v>
      </c>
      <c r="H1807" s="62" t="s">
        <v>344</v>
      </c>
      <c r="I1807" s="62"/>
      <c r="J1807" s="64"/>
      <c r="K1807" s="64"/>
      <c r="L1807" s="64" t="s">
        <v>9680</v>
      </c>
      <c r="M1807" s="64"/>
      <c r="N1807" s="64">
        <v>0</v>
      </c>
      <c r="O1807" s="65"/>
      <c r="P1807" s="65" t="s">
        <v>9680</v>
      </c>
      <c r="Q1807" s="65">
        <v>100</v>
      </c>
      <c r="R1807" s="40" t="str">
        <f t="shared" si="28"/>
        <v>31.09.12.001.АГ_796</v>
      </c>
      <c r="S1807" s="37" t="str">
        <f>VLOOKUP(Таблица1[[#This Row],[ИД]],R$1:S$1136,2,FALSE)</f>
        <v>Блюда обеденные вторые мясосодержащие консервированные</v>
      </c>
      <c r="T1807" s="58" t="str">
        <f>VLOOKUP(Таблица1[[#This Row],[ОКЕИ]],'для единиц измирения'!$G$4:$H$1900,2,FALSE)</f>
        <v>тыс.усл. банок</v>
      </c>
      <c r="U1807" s="54" t="str">
        <f>LEFT(Таблица1[[#This Row],[ОКПД]],2)</f>
        <v>10</v>
      </c>
    </row>
    <row r="1808" spans="1:21" ht="30" hidden="1" x14ac:dyDescent="0.25">
      <c r="A1808" s="59">
        <v>45200</v>
      </c>
      <c r="B1808" s="66" t="s">
        <v>17</v>
      </c>
      <c r="C1808" s="66" t="s">
        <v>18</v>
      </c>
      <c r="D1808" s="66" t="s">
        <v>19</v>
      </c>
      <c r="E1808" s="40" t="s">
        <v>20</v>
      </c>
      <c r="F1808" s="67">
        <v>168</v>
      </c>
      <c r="G1808" s="66" t="s">
        <v>298</v>
      </c>
      <c r="H1808" s="66" t="s">
        <v>73</v>
      </c>
      <c r="I1808" s="66"/>
      <c r="J1808" s="68"/>
      <c r="K1808" s="68"/>
      <c r="L1808" s="68">
        <v>0.125</v>
      </c>
      <c r="M1808" s="68"/>
      <c r="N1808" s="68">
        <v>0</v>
      </c>
      <c r="O1808" s="69"/>
      <c r="P1808" s="69">
        <v>0</v>
      </c>
      <c r="Q1808" s="69">
        <v>32.722956934554084</v>
      </c>
      <c r="R1808" s="40" t="str">
        <f t="shared" si="28"/>
        <v>10.20.14_168</v>
      </c>
      <c r="S1808" s="40" t="str">
        <f>VLOOKUP(Таблица1[[#This Row],[ИД]],R$1:S$1136,2,FALSE)</f>
        <v>Шкафы кухонные, для спальни, столовой и гостиной</v>
      </c>
      <c r="T1808" s="60" t="str">
        <f>VLOOKUP(Таблица1[[#This Row],[ОКЕИ]],'для единиц измирения'!$G$4:$H$1900,2,FALSE)</f>
        <v>штук</v>
      </c>
      <c r="U1808" s="48" t="str">
        <f>LEFT(Таблица1[[#This Row],[ОКПД]],2)</f>
        <v>31</v>
      </c>
    </row>
    <row r="1809" spans="1:21" ht="30" hidden="1" x14ac:dyDescent="0.25">
      <c r="A1809" s="61">
        <v>45200</v>
      </c>
      <c r="B1809" s="62" t="s">
        <v>17</v>
      </c>
      <c r="C1809" s="62" t="s">
        <v>18</v>
      </c>
      <c r="D1809" s="62" t="s">
        <v>19</v>
      </c>
      <c r="E1809" s="37" t="s">
        <v>20</v>
      </c>
      <c r="F1809" s="63">
        <v>384</v>
      </c>
      <c r="G1809" s="62" t="s">
        <v>298</v>
      </c>
      <c r="H1809" s="62" t="s">
        <v>246</v>
      </c>
      <c r="I1809" s="62"/>
      <c r="J1809" s="64"/>
      <c r="K1809" s="64"/>
      <c r="L1809" s="64">
        <v>14569</v>
      </c>
      <c r="M1809" s="64"/>
      <c r="N1809" s="64">
        <v>35</v>
      </c>
      <c r="O1809" s="65"/>
      <c r="P1809" s="65">
        <v>0</v>
      </c>
      <c r="Q1809" s="65">
        <v>0</v>
      </c>
      <c r="R1809" s="40" t="str">
        <f t="shared" si="28"/>
        <v>20.51.1_384</v>
      </c>
      <c r="S1809" s="37" t="str">
        <f>VLOOKUP(Таблица1[[#This Row],[ИД]],R$1:S$1136,2,FALSE)</f>
        <v>Консервы из мяса и субпродуктов птицы</v>
      </c>
      <c r="T1809" s="58" t="str">
        <f>VLOOKUP(Таблица1[[#This Row],[ОКЕИ]],'для единиц измирения'!$G$4:$H$1900,2,FALSE)</f>
        <v>тыс.усл. банок</v>
      </c>
      <c r="U1809" s="54" t="str">
        <f>LEFT(Таблица1[[#This Row],[ОКПД]],2)</f>
        <v>10</v>
      </c>
    </row>
    <row r="1810" spans="1:21" ht="30" hidden="1" x14ac:dyDescent="0.25">
      <c r="A1810" s="59">
        <v>45200</v>
      </c>
      <c r="B1810" s="66" t="s">
        <v>17</v>
      </c>
      <c r="C1810" s="66" t="s">
        <v>18</v>
      </c>
      <c r="D1810" s="66" t="s">
        <v>19</v>
      </c>
      <c r="E1810" s="40" t="s">
        <v>20</v>
      </c>
      <c r="F1810" s="67">
        <v>168</v>
      </c>
      <c r="G1810" s="66" t="s">
        <v>298</v>
      </c>
      <c r="H1810" s="66" t="s">
        <v>122</v>
      </c>
      <c r="I1810" s="66"/>
      <c r="J1810" s="68"/>
      <c r="K1810" s="68"/>
      <c r="L1810" s="68">
        <v>5.0000000000000001E-3</v>
      </c>
      <c r="M1810" s="68"/>
      <c r="N1810" s="68">
        <v>0</v>
      </c>
      <c r="O1810" s="69"/>
      <c r="P1810" s="69">
        <v>100</v>
      </c>
      <c r="Q1810" s="69">
        <v>20.454545454545453</v>
      </c>
      <c r="R1810" s="40" t="str">
        <f t="shared" si="28"/>
        <v>10.20.25.190_168</v>
      </c>
      <c r="S1810" s="40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810" s="60" t="str">
        <f>VLOOKUP(Таблица1[[#This Row],[ОКЕИ]],'для единиц измирения'!$G$4:$H$1900,2,FALSE)</f>
        <v>тонн</v>
      </c>
      <c r="U1810" s="48" t="str">
        <f>LEFT(Таблица1[[#This Row],[ОКПД]],2)</f>
        <v>10</v>
      </c>
    </row>
    <row r="1811" spans="1:21" ht="30" hidden="1" x14ac:dyDescent="0.25">
      <c r="A1811" s="61">
        <v>45200</v>
      </c>
      <c r="B1811" s="62" t="s">
        <v>17</v>
      </c>
      <c r="C1811" s="62" t="s">
        <v>18</v>
      </c>
      <c r="D1811" s="62" t="s">
        <v>19</v>
      </c>
      <c r="E1811" s="37" t="s">
        <v>20</v>
      </c>
      <c r="F1811" s="63">
        <v>796</v>
      </c>
      <c r="G1811" s="62" t="s">
        <v>298</v>
      </c>
      <c r="H1811" s="62" t="s">
        <v>345</v>
      </c>
      <c r="I1811" s="62"/>
      <c r="J1811" s="64"/>
      <c r="K1811" s="64"/>
      <c r="L1811" s="64" t="s">
        <v>9680</v>
      </c>
      <c r="M1811" s="64"/>
      <c r="N1811" s="64">
        <v>18</v>
      </c>
      <c r="O1811" s="65"/>
      <c r="P1811" s="65" t="s">
        <v>9680</v>
      </c>
      <c r="Q1811" s="65">
        <v>100</v>
      </c>
      <c r="R1811" s="40" t="str">
        <f t="shared" si="28"/>
        <v>31.09.12.121_796</v>
      </c>
      <c r="S1811" s="37" t="str">
        <f>VLOOKUP(Таблица1[[#This Row],[ИД]],R$1:S$1136,2,FALSE)</f>
        <v>Напитки безалкогольные прочие</v>
      </c>
      <c r="T1811" s="58" t="str">
        <f>VLOOKUP(Таблица1[[#This Row],[ОКЕИ]],'для единиц измирения'!$G$4:$H$1900,2,FALSE)</f>
        <v>тыс. дкл</v>
      </c>
      <c r="U1811" s="54" t="str">
        <f>LEFT(Таблица1[[#This Row],[ОКПД]],2)</f>
        <v>11</v>
      </c>
    </row>
    <row r="1812" spans="1:21" ht="30" hidden="1" x14ac:dyDescent="0.25">
      <c r="A1812" s="59">
        <v>45200</v>
      </c>
      <c r="B1812" s="66" t="s">
        <v>17</v>
      </c>
      <c r="C1812" s="66" t="s">
        <v>18</v>
      </c>
      <c r="D1812" s="66" t="s">
        <v>19</v>
      </c>
      <c r="E1812" s="40" t="s">
        <v>20</v>
      </c>
      <c r="F1812" s="67">
        <v>168</v>
      </c>
      <c r="G1812" s="66" t="s">
        <v>298</v>
      </c>
      <c r="H1812" s="66" t="s">
        <v>386</v>
      </c>
      <c r="I1812" s="66"/>
      <c r="J1812" s="68"/>
      <c r="K1812" s="68"/>
      <c r="L1812" s="68"/>
      <c r="M1812" s="68"/>
      <c r="N1812" s="68"/>
      <c r="O1812" s="69"/>
      <c r="P1812" s="69"/>
      <c r="Q1812" s="69"/>
      <c r="R1812" s="40" t="str">
        <f t="shared" si="28"/>
        <v>03.11.20_168</v>
      </c>
      <c r="S1812" s="40" t="s">
        <v>684</v>
      </c>
      <c r="T1812" s="60" t="str">
        <f>VLOOKUP(Таблица1[[#This Row],[ОКЕИ]],'для единиц измирения'!$G$4:$H$1900,2,FALSE)</f>
        <v>тыс.м3</v>
      </c>
      <c r="U1812" s="48" t="str">
        <f>LEFT(Таблица1[[#This Row],[ОКПД]],2)</f>
        <v>23</v>
      </c>
    </row>
    <row r="1813" spans="1:21" ht="30" hidden="1" x14ac:dyDescent="0.25">
      <c r="A1813" s="61">
        <v>45200</v>
      </c>
      <c r="B1813" s="62" t="s">
        <v>17</v>
      </c>
      <c r="C1813" s="62" t="s">
        <v>18</v>
      </c>
      <c r="D1813" s="62" t="s">
        <v>19</v>
      </c>
      <c r="E1813" s="37" t="s">
        <v>20</v>
      </c>
      <c r="F1813" s="63">
        <v>168</v>
      </c>
      <c r="G1813" s="62" t="s">
        <v>298</v>
      </c>
      <c r="H1813" s="62" t="s">
        <v>370</v>
      </c>
      <c r="I1813" s="62"/>
      <c r="J1813" s="64"/>
      <c r="K1813" s="64"/>
      <c r="L1813" s="64"/>
      <c r="M1813" s="64"/>
      <c r="N1813" s="64"/>
      <c r="O1813" s="65"/>
      <c r="P1813" s="65"/>
      <c r="Q1813" s="65"/>
      <c r="R1813" s="40" t="str">
        <f t="shared" si="28"/>
        <v>10.11.1_168</v>
      </c>
      <c r="S1813" s="37" t="str">
        <f>VLOOKUP(Таблица1[[#This Row],[ИД]],R$1:S$1136,2,FALSE)</f>
        <v>Творог</v>
      </c>
      <c r="T1813" s="58" t="str">
        <f>VLOOKUP(Таблица1[[#This Row],[ОКЕИ]],'для единиц измирения'!$G$4:$H$1900,2,FALSE)</f>
        <v>тонн</v>
      </c>
      <c r="U1813" s="54" t="str">
        <f>LEFT(Таблица1[[#This Row],[ОКПД]],2)</f>
        <v>10</v>
      </c>
    </row>
    <row r="1814" spans="1:21" ht="30" hidden="1" x14ac:dyDescent="0.25">
      <c r="A1814" s="59">
        <v>45200</v>
      </c>
      <c r="B1814" s="66" t="s">
        <v>17</v>
      </c>
      <c r="C1814" s="66" t="s">
        <v>18</v>
      </c>
      <c r="D1814" s="66" t="s">
        <v>19</v>
      </c>
      <c r="E1814" s="40" t="s">
        <v>20</v>
      </c>
      <c r="F1814" s="67">
        <v>882</v>
      </c>
      <c r="G1814" s="66" t="s">
        <v>298</v>
      </c>
      <c r="H1814" s="66" t="s">
        <v>320</v>
      </c>
      <c r="I1814" s="66"/>
      <c r="J1814" s="68"/>
      <c r="K1814" s="68"/>
      <c r="L1814" s="68"/>
      <c r="M1814" s="68"/>
      <c r="N1814" s="68"/>
      <c r="O1814" s="69"/>
      <c r="P1814" s="69"/>
      <c r="Q1814" s="69"/>
      <c r="R1814" s="40" t="str">
        <f t="shared" si="28"/>
        <v>10.13.15.128_882</v>
      </c>
      <c r="S1814" s="40" t="str">
        <f>VLOOKUP(Таблица1[[#This Row],[ИД]],R$1:S$1136,2,FALSE)</f>
        <v>Рыба соленая или в рассоле</v>
      </c>
      <c r="T1814" s="60" t="str">
        <f>VLOOKUP(Таблица1[[#This Row],[ОКЕИ]],'для единиц измирения'!$G$4:$H$1900,2,FALSE)</f>
        <v>тонн</v>
      </c>
      <c r="U1814" s="48" t="str">
        <f>LEFT(Таблица1[[#This Row],[ОКПД]],2)</f>
        <v>10</v>
      </c>
    </row>
    <row r="1815" spans="1:21" ht="30" hidden="1" x14ac:dyDescent="0.25">
      <c r="A1815" s="61">
        <v>45200</v>
      </c>
      <c r="B1815" s="62" t="s">
        <v>17</v>
      </c>
      <c r="C1815" s="62" t="s">
        <v>18</v>
      </c>
      <c r="D1815" s="62" t="s">
        <v>19</v>
      </c>
      <c r="E1815" s="37" t="s">
        <v>20</v>
      </c>
      <c r="F1815" s="63">
        <v>796</v>
      </c>
      <c r="G1815" s="62" t="s">
        <v>298</v>
      </c>
      <c r="H1815" s="62" t="s">
        <v>9136</v>
      </c>
      <c r="I1815" s="62"/>
      <c r="J1815" s="64"/>
      <c r="K1815" s="64"/>
      <c r="L1815" s="64"/>
      <c r="M1815" s="64"/>
      <c r="N1815" s="64"/>
      <c r="O1815" s="65"/>
      <c r="P1815" s="65"/>
      <c r="Q1815" s="65"/>
      <c r="R1815" s="40" t="str">
        <f t="shared" si="28"/>
        <v>31.09.12.110_796</v>
      </c>
      <c r="S1815" s="37" t="str">
        <f>VLOOKUP(Таблица1[[#This Row],[ИД]],R$1:S$1136,2,FALSE)</f>
        <v>Печень и молоки рыбы сушеные, копченые, соленые или в рассоле</v>
      </c>
      <c r="T1815" s="58" t="str">
        <f>VLOOKUP(Таблица1[[#This Row],[ОКЕИ]],'для единиц измирения'!$G$4:$H$1900,2,FALSE)</f>
        <v>тонн</v>
      </c>
      <c r="U1815" s="54" t="str">
        <f>LEFT(Таблица1[[#This Row],[ОКПД]],2)</f>
        <v>10</v>
      </c>
    </row>
    <row r="1816" spans="1:21" ht="30" hidden="1" x14ac:dyDescent="0.25">
      <c r="A1816" s="59">
        <v>45231</v>
      </c>
      <c r="B1816" s="66" t="s">
        <v>17</v>
      </c>
      <c r="C1816" s="66" t="s">
        <v>18</v>
      </c>
      <c r="D1816" s="66" t="s">
        <v>19</v>
      </c>
      <c r="E1816" s="40" t="s">
        <v>20</v>
      </c>
      <c r="F1816" s="67">
        <v>168</v>
      </c>
      <c r="G1816" s="66" t="s">
        <v>298</v>
      </c>
      <c r="H1816" s="66" t="s">
        <v>101</v>
      </c>
      <c r="I1816" s="66">
        <v>2</v>
      </c>
      <c r="J1816" s="68">
        <v>4.202</v>
      </c>
      <c r="K1816" s="68">
        <v>6.2089999999999996</v>
      </c>
      <c r="L1816" s="68">
        <v>5.0609999999999999</v>
      </c>
      <c r="M1816" s="68">
        <v>68.876999999999995</v>
      </c>
      <c r="N1816" s="68">
        <v>62.197000000000003</v>
      </c>
      <c r="O1816" s="69">
        <v>67.675954259945243</v>
      </c>
      <c r="P1816" s="69">
        <v>83.027069749061454</v>
      </c>
      <c r="Q1816" s="69">
        <v>110.74006784893162</v>
      </c>
      <c r="R1816" s="40" t="str">
        <f t="shared" si="28"/>
        <v>10.20.24_168</v>
      </c>
      <c r="S1816" s="40" t="str">
        <f>VLOOKUP(Таблица1[[#This Row],[ИД]],R$1:S$1136,2,FALSE)</f>
        <v>Услуги по печатанию газет</v>
      </c>
      <c r="T1816" s="56" t="str">
        <f>VLOOKUP(Таблица1[[#This Row],[ОКЕИ]],'для единиц измирения'!$G$4:$H$1900,2,FALSE)</f>
        <v>тыс.руб</v>
      </c>
      <c r="U1816" s="48" t="str">
        <f>LEFT(Таблица1[[#This Row],[ОКПД]],2)</f>
        <v>18</v>
      </c>
    </row>
    <row r="1817" spans="1:21" ht="30" hidden="1" x14ac:dyDescent="0.25">
      <c r="A1817" s="61">
        <v>45231</v>
      </c>
      <c r="B1817" s="62" t="s">
        <v>17</v>
      </c>
      <c r="C1817" s="62" t="s">
        <v>18</v>
      </c>
      <c r="D1817" s="62" t="s">
        <v>19</v>
      </c>
      <c r="E1817" s="37" t="s">
        <v>20</v>
      </c>
      <c r="F1817" s="63">
        <v>159</v>
      </c>
      <c r="G1817" s="62" t="s">
        <v>298</v>
      </c>
      <c r="H1817" s="62" t="s">
        <v>305</v>
      </c>
      <c r="I1817" s="62">
        <v>1</v>
      </c>
      <c r="J1817" s="64">
        <v>6.4160000000000004</v>
      </c>
      <c r="K1817" s="64">
        <v>5.3769999999999998</v>
      </c>
      <c r="L1817" s="64">
        <v>7.0490000000000004</v>
      </c>
      <c r="M1817" s="64">
        <v>59.051000000000002</v>
      </c>
      <c r="N1817" s="64">
        <v>59.216000000000001</v>
      </c>
      <c r="O1817" s="65">
        <v>119.32304258880417</v>
      </c>
      <c r="P1817" s="65">
        <v>91.020002837281879</v>
      </c>
      <c r="Q1817" s="65">
        <v>99.721359092137263</v>
      </c>
      <c r="R1817" s="40" t="str">
        <f t="shared" si="28"/>
        <v>06.20.10.001.АГ_159</v>
      </c>
      <c r="S1817" s="37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817" s="57" t="str">
        <f>VLOOKUP(Таблица1[[#This Row],[ОКЕИ]],'для единиц измирения'!$G$4:$H$1900,2,FALSE)</f>
        <v>тонн</v>
      </c>
      <c r="U1817" s="54" t="str">
        <f>LEFT(Таблица1[[#This Row],[ОКПД]],2)</f>
        <v>10</v>
      </c>
    </row>
    <row r="1818" spans="1:21" ht="30" hidden="1" x14ac:dyDescent="0.25">
      <c r="A1818" s="59">
        <v>45231</v>
      </c>
      <c r="B1818" s="66" t="s">
        <v>17</v>
      </c>
      <c r="C1818" s="66" t="s">
        <v>18</v>
      </c>
      <c r="D1818" s="66" t="s">
        <v>19</v>
      </c>
      <c r="E1818" s="40" t="s">
        <v>20</v>
      </c>
      <c r="F1818" s="67">
        <v>168</v>
      </c>
      <c r="G1818" s="66" t="s">
        <v>298</v>
      </c>
      <c r="H1818" s="66" t="s">
        <v>78</v>
      </c>
      <c r="I1818" s="66">
        <v>1</v>
      </c>
      <c r="J1818" s="68">
        <v>0.41</v>
      </c>
      <c r="K1818" s="68">
        <v>0.311</v>
      </c>
      <c r="L1818" s="68">
        <v>0.442</v>
      </c>
      <c r="M1818" s="68">
        <v>4.093</v>
      </c>
      <c r="N1818" s="68">
        <v>1.9430000000000001</v>
      </c>
      <c r="O1818" s="69">
        <v>131.83279742765274</v>
      </c>
      <c r="P1818" s="69">
        <v>92.76018099547511</v>
      </c>
      <c r="Q1818" s="69">
        <v>210.65362840967575</v>
      </c>
      <c r="R1818" s="40" t="str">
        <f t="shared" si="28"/>
        <v>10.20.15_168</v>
      </c>
      <c r="S1818" s="40" t="str">
        <f>VLOOKUP(Таблица1[[#This Row],[ИД]],R$1:S$1136,2,FALSE)</f>
        <v>Булочные изделия недлительного хранения</v>
      </c>
      <c r="T1818" s="56" t="str">
        <f>VLOOKUP(Таблица1[[#This Row],[ОКЕИ]],'для единиц измирения'!$G$4:$H$1900,2,FALSE)</f>
        <v>тонн</v>
      </c>
      <c r="U1818" s="48" t="str">
        <f>LEFT(Таблица1[[#This Row],[ОКПД]],2)</f>
        <v>10</v>
      </c>
    </row>
    <row r="1819" spans="1:21" ht="30" hidden="1" x14ac:dyDescent="0.25">
      <c r="A1819" s="61">
        <v>45231</v>
      </c>
      <c r="B1819" s="62" t="s">
        <v>17</v>
      </c>
      <c r="C1819" s="62" t="s">
        <v>18</v>
      </c>
      <c r="D1819" s="62" t="s">
        <v>19</v>
      </c>
      <c r="E1819" s="37" t="s">
        <v>20</v>
      </c>
      <c r="F1819" s="63">
        <v>247</v>
      </c>
      <c r="G1819" s="62" t="s">
        <v>298</v>
      </c>
      <c r="H1819" s="62" t="s">
        <v>273</v>
      </c>
      <c r="I1819" s="62">
        <v>16</v>
      </c>
      <c r="J1819" s="64">
        <v>21.936</v>
      </c>
      <c r="K1819" s="64">
        <v>21.762</v>
      </c>
      <c r="L1819" s="64">
        <v>24.689</v>
      </c>
      <c r="M1819" s="64">
        <v>237.05799999999999</v>
      </c>
      <c r="N1819" s="64">
        <v>258.00799999999998</v>
      </c>
      <c r="O1819" s="65">
        <v>100.799558864075</v>
      </c>
      <c r="P1819" s="65">
        <v>88.849285106727692</v>
      </c>
      <c r="Q1819" s="65">
        <v>91.880096741186321</v>
      </c>
      <c r="R1819" s="40" t="str">
        <f t="shared" si="28"/>
        <v>35.11.10.114_247</v>
      </c>
      <c r="S1819" s="37" t="str">
        <f>VLOOKUP(Таблица1[[#This Row],[ИД]],R$1:S$1136,2,FALSE)</f>
        <v>Продукты из мяса и мяса птицы</v>
      </c>
      <c r="T1819" s="57" t="str">
        <f>VLOOKUP(Таблица1[[#This Row],[ОКЕИ]],'для единиц измирения'!$G$4:$H$1900,2,FALSE)</f>
        <v>тонн</v>
      </c>
      <c r="U1819" s="54" t="str">
        <f>LEFT(Таблица1[[#This Row],[ОКПД]],2)</f>
        <v>10</v>
      </c>
    </row>
    <row r="1820" spans="1:21" ht="30" hidden="1" x14ac:dyDescent="0.25">
      <c r="A1820" s="59">
        <v>45231</v>
      </c>
      <c r="B1820" s="66" t="s">
        <v>17</v>
      </c>
      <c r="C1820" s="66" t="s">
        <v>18</v>
      </c>
      <c r="D1820" s="66" t="s">
        <v>19</v>
      </c>
      <c r="E1820" s="40" t="s">
        <v>20</v>
      </c>
      <c r="F1820" s="67">
        <v>168</v>
      </c>
      <c r="G1820" s="66" t="s">
        <v>298</v>
      </c>
      <c r="H1820" s="66" t="s">
        <v>167</v>
      </c>
      <c r="I1820" s="66">
        <v>2</v>
      </c>
      <c r="J1820" s="68">
        <v>0.99</v>
      </c>
      <c r="K1820" s="68">
        <v>0.9</v>
      </c>
      <c r="L1820" s="68">
        <v>0.89</v>
      </c>
      <c r="M1820" s="68">
        <v>10.26</v>
      </c>
      <c r="N1820" s="68">
        <v>9.74</v>
      </c>
      <c r="O1820" s="69">
        <v>110</v>
      </c>
      <c r="P1820" s="69">
        <v>111.23595505617978</v>
      </c>
      <c r="Q1820" s="69">
        <v>105.3388090349076</v>
      </c>
      <c r="R1820" s="40" t="str">
        <f t="shared" si="28"/>
        <v>10.51.56.150_168</v>
      </c>
      <c r="S1820" s="40" t="str">
        <f>VLOOKUP(Таблица1[[#This Row],[ИД]],R$1:S$1136,2,FALSE)</f>
        <v>Продукция молочная, не включенная в другие группировки</v>
      </c>
      <c r="T1820" s="56" t="str">
        <f>VLOOKUP(Таблица1[[#This Row],[ОКЕИ]],'для единиц измирения'!$G$4:$H$1900,2,FALSE)</f>
        <v>тонн</v>
      </c>
      <c r="U1820" s="48" t="str">
        <f>LEFT(Таблица1[[#This Row],[ОКПД]],2)</f>
        <v>10</v>
      </c>
    </row>
    <row r="1821" spans="1:21" ht="30" hidden="1" x14ac:dyDescent="0.25">
      <c r="A1821" s="61">
        <v>45231</v>
      </c>
      <c r="B1821" s="62" t="s">
        <v>17</v>
      </c>
      <c r="C1821" s="62" t="s">
        <v>18</v>
      </c>
      <c r="D1821" s="62" t="s">
        <v>19</v>
      </c>
      <c r="E1821" s="37" t="s">
        <v>20</v>
      </c>
      <c r="F1821" s="63">
        <v>798</v>
      </c>
      <c r="G1821" s="62" t="s">
        <v>298</v>
      </c>
      <c r="H1821" s="62" t="s">
        <v>353</v>
      </c>
      <c r="I1821" s="62">
        <v>3</v>
      </c>
      <c r="J1821" s="64">
        <v>101.88</v>
      </c>
      <c r="K1821" s="64">
        <v>3.109</v>
      </c>
      <c r="L1821" s="64">
        <v>1.3520000000000001</v>
      </c>
      <c r="M1821" s="64">
        <v>202.40199999999999</v>
      </c>
      <c r="N1821" s="64">
        <v>88.262</v>
      </c>
      <c r="O1821" s="65">
        <v>3276.9379221614668</v>
      </c>
      <c r="P1821" s="65">
        <v>7535.502958579882</v>
      </c>
      <c r="Q1821" s="65">
        <v>229.31952595681039</v>
      </c>
      <c r="R1821" s="40" t="str">
        <f t="shared" si="28"/>
        <v>17.23.13_798</v>
      </c>
      <c r="S1821" s="37" t="str">
        <f>VLOOKUP(Таблица1[[#This Row],[ИД]],R$1:S$1136,2,FALSE)</f>
        <v>Полуфабрикаты хлебобулочные охлажденные</v>
      </c>
      <c r="T1821" s="57" t="str">
        <f>VLOOKUP(Таблица1[[#This Row],[ОКЕИ]],'для единиц измирения'!$G$4:$H$1900,2,FALSE)</f>
        <v>тонн</v>
      </c>
      <c r="U1821" s="54" t="str">
        <f>LEFT(Таблица1[[#This Row],[ОКПД]],2)</f>
        <v>10</v>
      </c>
    </row>
    <row r="1822" spans="1:21" ht="30" hidden="1" x14ac:dyDescent="0.25">
      <c r="A1822" s="59">
        <v>45231</v>
      </c>
      <c r="B1822" s="66" t="s">
        <v>17</v>
      </c>
      <c r="C1822" s="66" t="s">
        <v>18</v>
      </c>
      <c r="D1822" s="66" t="s">
        <v>19</v>
      </c>
      <c r="E1822" s="40" t="s">
        <v>20</v>
      </c>
      <c r="F1822" s="67">
        <v>384</v>
      </c>
      <c r="G1822" s="66" t="s">
        <v>298</v>
      </c>
      <c r="H1822" s="66" t="s">
        <v>9074</v>
      </c>
      <c r="I1822" s="66">
        <v>1</v>
      </c>
      <c r="J1822" s="68">
        <v>7</v>
      </c>
      <c r="K1822" s="68">
        <v>7</v>
      </c>
      <c r="L1822" s="68">
        <v>7</v>
      </c>
      <c r="M1822" s="68">
        <v>136</v>
      </c>
      <c r="N1822" s="68">
        <v>136</v>
      </c>
      <c r="O1822" s="69">
        <v>100</v>
      </c>
      <c r="P1822" s="69">
        <v>100</v>
      </c>
      <c r="Q1822" s="69">
        <v>100</v>
      </c>
      <c r="R1822" s="40" t="str">
        <f t="shared" si="28"/>
        <v>31.01.12_384</v>
      </c>
      <c r="S1822" s="40" t="str">
        <f>VLOOKUP(Таблица1[[#This Row],[ИД]],R$1:S$1136,2,FALSE)</f>
        <v>Рыба и филе морских рыб горячего копчения (кроме сельди)</v>
      </c>
      <c r="T1822" s="56" t="str">
        <f>VLOOKUP(Таблица1[[#This Row],[ОКЕИ]],'для единиц измирения'!$G$4:$H$1900,2,FALSE)</f>
        <v>тонн</v>
      </c>
      <c r="U1822" s="48" t="str">
        <f>LEFT(Таблица1[[#This Row],[ОКПД]],2)</f>
        <v>10</v>
      </c>
    </row>
    <row r="1823" spans="1:21" ht="30" hidden="1" x14ac:dyDescent="0.25">
      <c r="A1823" s="61">
        <v>45231</v>
      </c>
      <c r="B1823" s="62" t="s">
        <v>17</v>
      </c>
      <c r="C1823" s="62" t="s">
        <v>18</v>
      </c>
      <c r="D1823" s="62" t="s">
        <v>19</v>
      </c>
      <c r="E1823" s="37" t="s">
        <v>20</v>
      </c>
      <c r="F1823" s="63">
        <v>168</v>
      </c>
      <c r="G1823" s="62" t="s">
        <v>298</v>
      </c>
      <c r="H1823" s="62" t="s">
        <v>122</v>
      </c>
      <c r="I1823" s="62"/>
      <c r="J1823" s="64"/>
      <c r="K1823" s="64">
        <v>5.0000000000000001E-3</v>
      </c>
      <c r="L1823" s="64">
        <v>2.1999999999999999E-2</v>
      </c>
      <c r="M1823" s="64">
        <v>3.5999999999999997E-2</v>
      </c>
      <c r="N1823" s="64">
        <v>0.19800000000000001</v>
      </c>
      <c r="O1823" s="65"/>
      <c r="P1823" s="65">
        <v>0</v>
      </c>
      <c r="Q1823" s="65">
        <v>18.181818181818183</v>
      </c>
      <c r="R1823" s="40" t="str">
        <f t="shared" si="28"/>
        <v>10.20.25.190_168</v>
      </c>
      <c r="S1823" s="37" t="str">
        <f>VLOOKUP(Таблица1[[#This Row],[ИД]],R$1:S$1136,2,FALSE)</f>
        <v>Рыба вяленая</v>
      </c>
      <c r="T1823" s="57" t="str">
        <f>VLOOKUP(Таблица1[[#This Row],[ОКЕИ]],'для единиц измирения'!$G$4:$H$1900,2,FALSE)</f>
        <v>тонн</v>
      </c>
      <c r="U1823" s="54" t="str">
        <f>LEFT(Таблица1[[#This Row],[ОКПД]],2)</f>
        <v>10</v>
      </c>
    </row>
    <row r="1824" spans="1:21" ht="30" hidden="1" x14ac:dyDescent="0.25">
      <c r="A1824" s="59">
        <v>45231</v>
      </c>
      <c r="B1824" s="66" t="s">
        <v>17</v>
      </c>
      <c r="C1824" s="66" t="s">
        <v>18</v>
      </c>
      <c r="D1824" s="66" t="s">
        <v>19</v>
      </c>
      <c r="E1824" s="40" t="s">
        <v>20</v>
      </c>
      <c r="F1824" s="67">
        <v>168</v>
      </c>
      <c r="G1824" s="66" t="s">
        <v>298</v>
      </c>
      <c r="H1824" s="66" t="s">
        <v>401</v>
      </c>
      <c r="I1824" s="66"/>
      <c r="J1824" s="68"/>
      <c r="K1824" s="68"/>
      <c r="L1824" s="68" t="s">
        <v>9680</v>
      </c>
      <c r="M1824" s="68">
        <v>6.0000000000000001E-3</v>
      </c>
      <c r="N1824" s="68" t="s">
        <v>9680</v>
      </c>
      <c r="O1824" s="69"/>
      <c r="P1824" s="69" t="s">
        <v>9680</v>
      </c>
      <c r="Q1824" s="69" t="s">
        <v>9680</v>
      </c>
      <c r="R1824" s="40" t="str">
        <f t="shared" si="28"/>
        <v>10.20.32_168</v>
      </c>
      <c r="S1824" s="40" t="str">
        <f>VLOOKUP(Таблица1[[#This Row],[ИД]],R$1:S$1500,2,FALSE)</f>
        <v>Уголь каменный и бурый</v>
      </c>
      <c r="T1824" s="56" t="str">
        <f>VLOOKUP(Таблица1[[#This Row],[ОКЕИ]],'для единиц измирения'!$G$4:$H$1900,2,FALSE)</f>
        <v>тыс. тонн</v>
      </c>
      <c r="U1824" s="48" t="str">
        <f>LEFT(Таблица1[[#This Row],[ОКПД]],2)</f>
        <v>05</v>
      </c>
    </row>
    <row r="1825" spans="1:21" ht="30" hidden="1" x14ac:dyDescent="0.25">
      <c r="A1825" s="61">
        <v>45231</v>
      </c>
      <c r="B1825" s="62" t="s">
        <v>17</v>
      </c>
      <c r="C1825" s="62" t="s">
        <v>18</v>
      </c>
      <c r="D1825" s="62" t="s">
        <v>19</v>
      </c>
      <c r="E1825" s="37" t="s">
        <v>20</v>
      </c>
      <c r="F1825" s="63">
        <v>168</v>
      </c>
      <c r="G1825" s="62" t="s">
        <v>298</v>
      </c>
      <c r="H1825" s="62" t="s">
        <v>83</v>
      </c>
      <c r="I1825" s="62">
        <v>1</v>
      </c>
      <c r="J1825" s="64">
        <v>4.8000000000000001E-2</v>
      </c>
      <c r="K1825" s="64">
        <v>2.5999999999999999E-2</v>
      </c>
      <c r="L1825" s="64">
        <v>3.3000000000000002E-2</v>
      </c>
      <c r="M1825" s="64">
        <v>0.317</v>
      </c>
      <c r="N1825" s="64">
        <v>0.35299999999999998</v>
      </c>
      <c r="O1825" s="65">
        <v>184.61538461538461</v>
      </c>
      <c r="P1825" s="65">
        <v>145.45454545454547</v>
      </c>
      <c r="Q1825" s="65">
        <v>89.801699716713884</v>
      </c>
      <c r="R1825" s="40" t="str">
        <f t="shared" si="28"/>
        <v>10.20.22_168</v>
      </c>
      <c r="S1825" s="37" t="str">
        <f>VLOOKUP(Таблица1[[#This Row],[ИД]],R$1:S$1136,2,FALSE)</f>
        <v>Изделия хлебобулочные недлительного хранения</v>
      </c>
      <c r="T1825" s="57" t="str">
        <f>VLOOKUP(Таблица1[[#This Row],[ОКЕИ]],'для единиц измирения'!$G$4:$H$1900,2,FALSE)</f>
        <v>тонн</v>
      </c>
      <c r="U1825" s="54" t="str">
        <f>LEFT(Таблица1[[#This Row],[ОКПД]],2)</f>
        <v>10</v>
      </c>
    </row>
    <row r="1826" spans="1:21" ht="30" hidden="1" x14ac:dyDescent="0.25">
      <c r="A1826" s="59">
        <v>45231</v>
      </c>
      <c r="B1826" s="66" t="s">
        <v>17</v>
      </c>
      <c r="C1826" s="66" t="s">
        <v>18</v>
      </c>
      <c r="D1826" s="66" t="s">
        <v>19</v>
      </c>
      <c r="E1826" s="40" t="s">
        <v>20</v>
      </c>
      <c r="F1826" s="67">
        <v>882</v>
      </c>
      <c r="G1826" s="66" t="s">
        <v>298</v>
      </c>
      <c r="H1826" s="66" t="s">
        <v>313</v>
      </c>
      <c r="I1826" s="66">
        <v>2</v>
      </c>
      <c r="J1826" s="68">
        <v>31.57</v>
      </c>
      <c r="K1826" s="68">
        <v>24.62</v>
      </c>
      <c r="L1826" s="68">
        <v>21.78</v>
      </c>
      <c r="M1826" s="68">
        <v>220.09</v>
      </c>
      <c r="N1826" s="68">
        <v>200.68</v>
      </c>
      <c r="O1826" s="69">
        <v>128.22908204711618</v>
      </c>
      <c r="P1826" s="69">
        <v>144.94949494949495</v>
      </c>
      <c r="Q1826" s="69">
        <v>109.6721148096472</v>
      </c>
      <c r="R1826" s="40" t="str">
        <f t="shared" si="28"/>
        <v>10.13.15.002.АГ_882</v>
      </c>
      <c r="S1826" s="40" t="str">
        <f>VLOOKUP(Таблица1[[#This Row],[ИД]],R$1:S$1136,2,FALSE)</f>
        <v>Изделия колбасные вареные, в том числе фаршированные</v>
      </c>
      <c r="T1826" s="56" t="str">
        <f>VLOOKUP(Таблица1[[#This Row],[ОКЕИ]],'для единиц измирения'!$G$4:$H$1900,2,FALSE)</f>
        <v>тонн</v>
      </c>
      <c r="U1826" s="48" t="str">
        <f>LEFT(Таблица1[[#This Row],[ОКПД]],2)</f>
        <v>10</v>
      </c>
    </row>
    <row r="1827" spans="1:21" ht="30" hidden="1" x14ac:dyDescent="0.25">
      <c r="A1827" s="61">
        <v>45231</v>
      </c>
      <c r="B1827" s="62" t="s">
        <v>17</v>
      </c>
      <c r="C1827" s="62" t="s">
        <v>18</v>
      </c>
      <c r="D1827" s="62" t="s">
        <v>19</v>
      </c>
      <c r="E1827" s="37" t="s">
        <v>20</v>
      </c>
      <c r="F1827" s="63">
        <v>168</v>
      </c>
      <c r="G1827" s="62" t="s">
        <v>298</v>
      </c>
      <c r="H1827" s="62" t="s">
        <v>160</v>
      </c>
      <c r="I1827" s="62">
        <v>3</v>
      </c>
      <c r="J1827" s="64">
        <v>9.49</v>
      </c>
      <c r="K1827" s="64">
        <v>8.66</v>
      </c>
      <c r="L1827" s="64">
        <v>12.46</v>
      </c>
      <c r="M1827" s="64">
        <v>125.56</v>
      </c>
      <c r="N1827" s="64">
        <v>146.31</v>
      </c>
      <c r="O1827" s="65">
        <v>109.58429561200924</v>
      </c>
      <c r="P1827" s="65">
        <v>76.163723916532902</v>
      </c>
      <c r="Q1827" s="65">
        <v>85.817784156927075</v>
      </c>
      <c r="R1827" s="40" t="str">
        <f t="shared" si="28"/>
        <v>10.51.56_168</v>
      </c>
      <c r="S1827" s="37" t="str">
        <f>VLOOKUP(Таблица1[[#This Row],[ИД]],R$1:S$1136,2,FALSE)</f>
        <v>Продукты из мяса птицы</v>
      </c>
      <c r="T1827" s="57" t="str">
        <f>VLOOKUP(Таблица1[[#This Row],[ОКЕИ]],'для единиц измирения'!$G$4:$H$1900,2,FALSE)</f>
        <v>тонн</v>
      </c>
      <c r="U1827" s="54" t="str">
        <f>LEFT(Таблица1[[#This Row],[ОКПД]],2)</f>
        <v>10</v>
      </c>
    </row>
    <row r="1828" spans="1:21" ht="30" hidden="1" x14ac:dyDescent="0.25">
      <c r="A1828" s="59">
        <v>45231</v>
      </c>
      <c r="B1828" s="66" t="s">
        <v>17</v>
      </c>
      <c r="C1828" s="66" t="s">
        <v>18</v>
      </c>
      <c r="D1828" s="66" t="s">
        <v>19</v>
      </c>
      <c r="E1828" s="40" t="s">
        <v>20</v>
      </c>
      <c r="F1828" s="67">
        <v>168</v>
      </c>
      <c r="G1828" s="66" t="s">
        <v>298</v>
      </c>
      <c r="H1828" s="66" t="s">
        <v>172</v>
      </c>
      <c r="I1828" s="66">
        <v>13</v>
      </c>
      <c r="J1828" s="68">
        <v>189.49</v>
      </c>
      <c r="K1828" s="68">
        <v>219.804</v>
      </c>
      <c r="L1828" s="68">
        <v>182.26300000000001</v>
      </c>
      <c r="M1828" s="68">
        <v>1973.027</v>
      </c>
      <c r="N1828" s="68">
        <v>1987.412</v>
      </c>
      <c r="O1828" s="69">
        <v>86.208622227075026</v>
      </c>
      <c r="P1828" s="69">
        <v>103.96514926232972</v>
      </c>
      <c r="Q1828" s="69">
        <v>99.276194367348083</v>
      </c>
      <c r="R1828" s="40" t="str">
        <f t="shared" si="28"/>
        <v>10.71.11.003.АГ_168</v>
      </c>
      <c r="S1828" s="40" t="str">
        <f>VLOOKUP(Таблица1[[#This Row],[ИД]],R$1:S$1136,2,FALSE)</f>
        <v>Печенье сладкое</v>
      </c>
      <c r="T1828" s="56" t="str">
        <f>VLOOKUP(Таблица1[[#This Row],[ОКЕИ]],'для единиц измирения'!$G$4:$H$1900,2,FALSE)</f>
        <v>тонн</v>
      </c>
      <c r="U1828" s="48" t="str">
        <f>LEFT(Таблица1[[#This Row],[ОКПД]],2)</f>
        <v>10</v>
      </c>
    </row>
    <row r="1829" spans="1:21" ht="30" hidden="1" x14ac:dyDescent="0.25">
      <c r="A1829" s="61">
        <v>45231</v>
      </c>
      <c r="B1829" s="62" t="s">
        <v>17</v>
      </c>
      <c r="C1829" s="62" t="s">
        <v>18</v>
      </c>
      <c r="D1829" s="62" t="s">
        <v>19</v>
      </c>
      <c r="E1829" s="37" t="s">
        <v>20</v>
      </c>
      <c r="F1829" s="63">
        <v>168</v>
      </c>
      <c r="G1829" s="62" t="s">
        <v>298</v>
      </c>
      <c r="H1829" s="62" t="s">
        <v>200</v>
      </c>
      <c r="I1829" s="62">
        <v>1</v>
      </c>
      <c r="J1829" s="64">
        <v>0.12</v>
      </c>
      <c r="K1829" s="64">
        <v>0.06</v>
      </c>
      <c r="L1829" s="64" t="s">
        <v>9680</v>
      </c>
      <c r="M1829" s="64">
        <v>0.46</v>
      </c>
      <c r="N1829" s="64">
        <v>0</v>
      </c>
      <c r="O1829" s="65">
        <v>200</v>
      </c>
      <c r="P1829" s="65" t="s">
        <v>9680</v>
      </c>
      <c r="Q1829" s="65">
        <v>0</v>
      </c>
      <c r="R1829" s="40" t="str">
        <f t="shared" si="28"/>
        <v>10.73.1_168</v>
      </c>
      <c r="S1829" s="37" t="str">
        <f>VLOOKUP(Таблица1[[#This Row],[ИД]],R$1:S$1136,2,FALSE)</f>
        <v>Электроэнергия, произведенная ветровыми электростанциями</v>
      </c>
      <c r="T1829" s="57" t="str">
        <f>VLOOKUP(Таблица1[[#This Row],[ОКЕИ]],'для единиц измирения'!$G$4:$H$1900,2,FALSE)</f>
        <v>млн. кВт. ч</v>
      </c>
      <c r="U1829" s="54" t="str">
        <f>LEFT(Таблица1[[#This Row],[ОКПД]],2)</f>
        <v>35</v>
      </c>
    </row>
    <row r="1830" spans="1:21" ht="30" hidden="1" x14ac:dyDescent="0.25">
      <c r="A1830" s="59">
        <v>45231</v>
      </c>
      <c r="B1830" s="66" t="s">
        <v>17</v>
      </c>
      <c r="C1830" s="66" t="s">
        <v>18</v>
      </c>
      <c r="D1830" s="66" t="s">
        <v>19</v>
      </c>
      <c r="E1830" s="40" t="s">
        <v>20</v>
      </c>
      <c r="F1830" s="67">
        <v>796</v>
      </c>
      <c r="G1830" s="66" t="s">
        <v>298</v>
      </c>
      <c r="H1830" s="66" t="s">
        <v>9076</v>
      </c>
      <c r="I1830" s="66"/>
      <c r="J1830" s="68"/>
      <c r="K1830" s="68"/>
      <c r="L1830" s="68" t="s">
        <v>9680</v>
      </c>
      <c r="M1830" s="68">
        <v>3</v>
      </c>
      <c r="N1830" s="68">
        <v>3</v>
      </c>
      <c r="O1830" s="69"/>
      <c r="P1830" s="69" t="s">
        <v>9680</v>
      </c>
      <c r="Q1830" s="69">
        <v>100</v>
      </c>
      <c r="R1830" s="40" t="str">
        <f t="shared" si="28"/>
        <v>31.01.12.110_796</v>
      </c>
      <c r="S1830" s="40" t="str">
        <f>VLOOKUP(Таблица1[[#This Row],[ИД]],R$1:S$1136,2,FALSE)</f>
        <v>Рыба переработанная и консервированная, ракообразные и моллюски</v>
      </c>
      <c r="T1830" s="56" t="str">
        <f>VLOOKUP(Таблица1[[#This Row],[ОКЕИ]],'для единиц измирения'!$G$4:$H$1900,2,FALSE)</f>
        <v>тонн</v>
      </c>
      <c r="U1830" s="48" t="str">
        <f>LEFT(Таблица1[[#This Row],[ОКПД]],2)</f>
        <v>10</v>
      </c>
    </row>
    <row r="1831" spans="1:21" ht="30" hidden="1" x14ac:dyDescent="0.25">
      <c r="A1831" s="61">
        <v>45231</v>
      </c>
      <c r="B1831" s="62" t="s">
        <v>17</v>
      </c>
      <c r="C1831" s="62" t="s">
        <v>18</v>
      </c>
      <c r="D1831" s="62" t="s">
        <v>19</v>
      </c>
      <c r="E1831" s="37" t="s">
        <v>20</v>
      </c>
      <c r="F1831" s="63">
        <v>168</v>
      </c>
      <c r="G1831" s="62" t="s">
        <v>298</v>
      </c>
      <c r="H1831" s="62" t="s">
        <v>91</v>
      </c>
      <c r="I1831" s="62">
        <v>2</v>
      </c>
      <c r="J1831" s="64">
        <v>9.6000000000000002E-2</v>
      </c>
      <c r="K1831" s="64">
        <v>8.5000000000000006E-2</v>
      </c>
      <c r="L1831" s="64">
        <v>0.01</v>
      </c>
      <c r="M1831" s="64">
        <v>1.52</v>
      </c>
      <c r="N1831" s="64">
        <v>0.35699999999999998</v>
      </c>
      <c r="O1831" s="65">
        <v>112.94117647058823</v>
      </c>
      <c r="P1831" s="65">
        <v>960</v>
      </c>
      <c r="Q1831" s="65">
        <v>425.77030812324932</v>
      </c>
      <c r="R1831" s="40" t="str">
        <f t="shared" si="28"/>
        <v>10.20.23.112_168</v>
      </c>
      <c r="S1831" s="37" t="str">
        <f>VLOOKUP(Таблица1[[#This Row],[ИД]],R$1:S$1136,2,FALSE)</f>
        <v>Газ природный и попутный</v>
      </c>
      <c r="T1831" s="57" t="str">
        <f>VLOOKUP(Таблица1[[#This Row],[ОКЕИ]],'для единиц измирения'!$G$4:$H$1900,2,FALSE)</f>
        <v>млн.м3</v>
      </c>
      <c r="U1831" s="54" t="str">
        <f>LEFT(Таблица1[[#This Row],[ОКПД]],2)</f>
        <v>06</v>
      </c>
    </row>
    <row r="1832" spans="1:21" ht="30" hidden="1" x14ac:dyDescent="0.25">
      <c r="A1832" s="59">
        <v>45231</v>
      </c>
      <c r="B1832" s="66" t="s">
        <v>17</v>
      </c>
      <c r="C1832" s="66" t="s">
        <v>18</v>
      </c>
      <c r="D1832" s="66" t="s">
        <v>19</v>
      </c>
      <c r="E1832" s="40" t="s">
        <v>20</v>
      </c>
      <c r="F1832" s="67">
        <v>882</v>
      </c>
      <c r="G1832" s="66" t="s">
        <v>298</v>
      </c>
      <c r="H1832" s="66" t="s">
        <v>318</v>
      </c>
      <c r="I1832" s="66">
        <v>1</v>
      </c>
      <c r="J1832" s="68">
        <v>1.77</v>
      </c>
      <c r="K1832" s="68">
        <v>0.39</v>
      </c>
      <c r="L1832" s="68">
        <v>1.66</v>
      </c>
      <c r="M1832" s="68">
        <v>8.69</v>
      </c>
      <c r="N1832" s="68">
        <v>13.69</v>
      </c>
      <c r="O1832" s="69">
        <v>453.84615384615387</v>
      </c>
      <c r="P1832" s="69">
        <v>106.62650602409639</v>
      </c>
      <c r="Q1832" s="69">
        <v>63.476990504017529</v>
      </c>
      <c r="R1832" s="40" t="str">
        <f t="shared" si="28"/>
        <v>10.13.15.120_882</v>
      </c>
      <c r="S1832" s="40" t="str">
        <f>VLOOKUP(Таблица1[[#This Row],[ИД]],R$1:S$1136,2,FALSE)</f>
        <v>Хлеб и хлебобулочные изделия недлительного хранения</v>
      </c>
      <c r="T1832" s="56" t="str">
        <f>VLOOKUP(Таблица1[[#This Row],[ОКЕИ]],'для единиц измирения'!$G$4:$H$1900,2,FALSE)</f>
        <v>тонн</v>
      </c>
      <c r="U1832" s="48" t="str">
        <f>LEFT(Таблица1[[#This Row],[ОКПД]],2)</f>
        <v>10</v>
      </c>
    </row>
    <row r="1833" spans="1:21" ht="30" hidden="1" x14ac:dyDescent="0.25">
      <c r="A1833" s="61">
        <v>45231</v>
      </c>
      <c r="B1833" s="62" t="s">
        <v>17</v>
      </c>
      <c r="C1833" s="62" t="s">
        <v>18</v>
      </c>
      <c r="D1833" s="62" t="s">
        <v>19</v>
      </c>
      <c r="E1833" s="37" t="s">
        <v>20</v>
      </c>
      <c r="F1833" s="63">
        <v>168</v>
      </c>
      <c r="G1833" s="62" t="s">
        <v>298</v>
      </c>
      <c r="H1833" s="62" t="s">
        <v>169</v>
      </c>
      <c r="I1833" s="62">
        <v>13</v>
      </c>
      <c r="J1833" s="64">
        <v>189.434</v>
      </c>
      <c r="K1833" s="64">
        <v>219.714</v>
      </c>
      <c r="L1833" s="64">
        <v>182.12100000000001</v>
      </c>
      <c r="M1833" s="64">
        <v>1972.1179999999999</v>
      </c>
      <c r="N1833" s="64">
        <v>1985.346</v>
      </c>
      <c r="O1833" s="65">
        <v>86.21844761826739</v>
      </c>
      <c r="P1833" s="65">
        <v>104.01546224762657</v>
      </c>
      <c r="Q1833" s="65">
        <v>99.333718152906343</v>
      </c>
      <c r="R1833" s="40" t="str">
        <f t="shared" si="28"/>
        <v>10.71.11_168</v>
      </c>
      <c r="S1833" s="37" t="str">
        <f>VLOOKUP(Таблица1[[#This Row],[ИД]],R$1:S$1136,2,FALSE)</f>
        <v>Шкафы деревянные для спальни</v>
      </c>
      <c r="T1833" s="57" t="str">
        <f>VLOOKUP(Таблица1[[#This Row],[ОКЕИ]],'для единиц измирения'!$G$4:$H$1900,2,FALSE)</f>
        <v>штук</v>
      </c>
      <c r="U1833" s="54" t="str">
        <f>LEFT(Таблица1[[#This Row],[ОКПД]],2)</f>
        <v>31</v>
      </c>
    </row>
    <row r="1834" spans="1:21" ht="30" hidden="1" x14ac:dyDescent="0.25">
      <c r="A1834" s="59">
        <v>45231</v>
      </c>
      <c r="B1834" s="66" t="s">
        <v>17</v>
      </c>
      <c r="C1834" s="66" t="s">
        <v>18</v>
      </c>
      <c r="D1834" s="66" t="s">
        <v>19</v>
      </c>
      <c r="E1834" s="40" t="s">
        <v>20</v>
      </c>
      <c r="F1834" s="67">
        <v>168</v>
      </c>
      <c r="G1834" s="66" t="s">
        <v>298</v>
      </c>
      <c r="H1834" s="66" t="s">
        <v>194</v>
      </c>
      <c r="I1834" s="66">
        <v>1</v>
      </c>
      <c r="J1834" s="68">
        <v>0.46</v>
      </c>
      <c r="K1834" s="68">
        <v>0.43</v>
      </c>
      <c r="L1834" s="68">
        <v>0.43</v>
      </c>
      <c r="M1834" s="68">
        <v>4.41</v>
      </c>
      <c r="N1834" s="68">
        <v>3.726</v>
      </c>
      <c r="O1834" s="69">
        <v>106.97674418604652</v>
      </c>
      <c r="P1834" s="69">
        <v>106.97674418604652</v>
      </c>
      <c r="Q1834" s="69">
        <v>118.35748792270532</v>
      </c>
      <c r="R1834" s="40" t="str">
        <f t="shared" si="28"/>
        <v>10.72.12.120_168</v>
      </c>
      <c r="S1834" s="40" t="str">
        <f>VLOOKUP(Таблица1[[#This Row],[ИД]],R$1:S$1136,2,FALSE)</f>
        <v>Напитки безалкогольные прочие, не включенные в другие группировки</v>
      </c>
      <c r="T1834" s="56" t="str">
        <f>VLOOKUP(Таблица1[[#This Row],[ОКЕИ]],'для единиц измирения'!$G$4:$H$1900,2,FALSE)</f>
        <v>тыс. дкл</v>
      </c>
      <c r="U1834" s="48" t="str">
        <f>LEFT(Таблица1[[#This Row],[ОКПД]],2)</f>
        <v>11</v>
      </c>
    </row>
    <row r="1835" spans="1:21" ht="30" hidden="1" x14ac:dyDescent="0.25">
      <c r="A1835" s="61">
        <v>45231</v>
      </c>
      <c r="B1835" s="62" t="s">
        <v>17</v>
      </c>
      <c r="C1835" s="62" t="s">
        <v>18</v>
      </c>
      <c r="D1835" s="62" t="s">
        <v>19</v>
      </c>
      <c r="E1835" s="37" t="s">
        <v>20</v>
      </c>
      <c r="F1835" s="63">
        <v>796</v>
      </c>
      <c r="G1835" s="62" t="s">
        <v>298</v>
      </c>
      <c r="H1835" s="62" t="s">
        <v>9136</v>
      </c>
      <c r="I1835" s="62"/>
      <c r="J1835" s="64"/>
      <c r="K1835" s="64"/>
      <c r="L1835" s="64" t="s">
        <v>9680</v>
      </c>
      <c r="M1835" s="64">
        <v>3</v>
      </c>
      <c r="N1835" s="64">
        <v>3</v>
      </c>
      <c r="O1835" s="65"/>
      <c r="P1835" s="65" t="s">
        <v>9680</v>
      </c>
      <c r="Q1835" s="65">
        <v>100</v>
      </c>
      <c r="R1835" s="40" t="str">
        <f t="shared" si="28"/>
        <v>31.09.12.110_796</v>
      </c>
      <c r="S1835" s="37" t="str">
        <f>VLOOKUP(Таблица1[[#This Row],[ИД]],R$1:S$1136,2,FALSE)</f>
        <v>Продукты из мяса</v>
      </c>
      <c r="T1835" s="57" t="str">
        <f>VLOOKUP(Таблица1[[#This Row],[ОКЕИ]],'для единиц измирения'!$G$4:$H$1900,2,FALSE)</f>
        <v>тонн</v>
      </c>
      <c r="U1835" s="54" t="str">
        <f>LEFT(Таблица1[[#This Row],[ОКПД]],2)</f>
        <v>10</v>
      </c>
    </row>
    <row r="1836" spans="1:21" ht="30" hidden="1" x14ac:dyDescent="0.25">
      <c r="A1836" s="59">
        <v>45231</v>
      </c>
      <c r="B1836" s="66" t="s">
        <v>17</v>
      </c>
      <c r="C1836" s="66" t="s">
        <v>18</v>
      </c>
      <c r="D1836" s="66" t="s">
        <v>19</v>
      </c>
      <c r="E1836" s="40" t="s">
        <v>20</v>
      </c>
      <c r="F1836" s="67">
        <v>796</v>
      </c>
      <c r="G1836" s="66" t="s">
        <v>298</v>
      </c>
      <c r="H1836" s="66" t="s">
        <v>365</v>
      </c>
      <c r="I1836" s="66"/>
      <c r="J1836" s="68"/>
      <c r="K1836" s="68"/>
      <c r="L1836" s="68" t="s">
        <v>9680</v>
      </c>
      <c r="M1836" s="68"/>
      <c r="N1836" s="68" t="s">
        <v>9680</v>
      </c>
      <c r="O1836" s="69"/>
      <c r="P1836" s="69" t="s">
        <v>9680</v>
      </c>
      <c r="Q1836" s="69" t="s">
        <v>9680</v>
      </c>
      <c r="R1836" s="40" t="str">
        <f t="shared" si="28"/>
        <v>31.09.12.133_796</v>
      </c>
      <c r="S1836" s="40" t="str">
        <f>VLOOKUP(Таблица1[[#This Row],[ИД]],R$1:S$1136,2,FALSE)</f>
        <v>Электроэнергия, произведенная электростанциями общего назначения</v>
      </c>
      <c r="T1836" s="56" t="str">
        <f>VLOOKUP(Таблица1[[#This Row],[ОКЕИ]],'для единиц измирения'!$G$4:$H$1900,2,FALSE)</f>
        <v>млн. кВт. ч</v>
      </c>
      <c r="U1836" s="48" t="str">
        <f>LEFT(Таблица1[[#This Row],[ОКПД]],2)</f>
        <v>35</v>
      </c>
    </row>
    <row r="1837" spans="1:21" ht="30" x14ac:dyDescent="0.25">
      <c r="A1837" s="61">
        <v>45231</v>
      </c>
      <c r="B1837" s="62" t="s">
        <v>17</v>
      </c>
      <c r="C1837" s="62" t="s">
        <v>18</v>
      </c>
      <c r="D1837" s="62" t="s">
        <v>19</v>
      </c>
      <c r="E1837" s="37" t="s">
        <v>20</v>
      </c>
      <c r="F1837" s="63">
        <v>168</v>
      </c>
      <c r="G1837" s="62" t="s">
        <v>298</v>
      </c>
      <c r="H1837" s="62" t="s">
        <v>93</v>
      </c>
      <c r="I1837" s="62">
        <v>2</v>
      </c>
      <c r="J1837" s="64">
        <v>1.1160000000000001</v>
      </c>
      <c r="K1837" s="64">
        <v>1.3009999999999999</v>
      </c>
      <c r="L1837" s="64">
        <v>1.532</v>
      </c>
      <c r="M1837" s="64">
        <v>10.664</v>
      </c>
      <c r="N1837" s="64">
        <v>12.346</v>
      </c>
      <c r="O1837" s="65">
        <v>85.780169100691779</v>
      </c>
      <c r="P1837" s="65">
        <v>72.845953002610969</v>
      </c>
      <c r="Q1837" s="65">
        <v>86.376154219990283</v>
      </c>
      <c r="R1837" s="40" t="str">
        <f t="shared" si="28"/>
        <v>10.20.23.120_168</v>
      </c>
      <c r="S1837" s="37" t="str">
        <f>VLOOKUP(Таблица1[[#This Row],[ИД]],R$1:S$1136,2,FALSE)</f>
        <v>Творог зерненый без вкусовых компонентов</v>
      </c>
      <c r="T1837" s="57" t="str">
        <f>VLOOKUP(Таблица1[[#This Row],[ОКЕИ]],'для единиц измирения'!$G$4:$H$1900,2,FALSE)</f>
        <v>тонн</v>
      </c>
      <c r="U1837" s="54" t="str">
        <f>LEFT(Таблица1[[#This Row],[ОКПД]],2)</f>
        <v>10</v>
      </c>
    </row>
    <row r="1838" spans="1:21" ht="30" hidden="1" x14ac:dyDescent="0.25">
      <c r="A1838" s="59">
        <v>45231</v>
      </c>
      <c r="B1838" s="66" t="s">
        <v>17</v>
      </c>
      <c r="C1838" s="66" t="s">
        <v>18</v>
      </c>
      <c r="D1838" s="66" t="s">
        <v>19</v>
      </c>
      <c r="E1838" s="40" t="s">
        <v>20</v>
      </c>
      <c r="F1838" s="67">
        <v>168</v>
      </c>
      <c r="G1838" s="66" t="s">
        <v>298</v>
      </c>
      <c r="H1838" s="66" t="s">
        <v>40</v>
      </c>
      <c r="I1838" s="66">
        <v>2</v>
      </c>
      <c r="J1838" s="68">
        <v>2.12</v>
      </c>
      <c r="K1838" s="68">
        <v>5.03</v>
      </c>
      <c r="L1838" s="68">
        <v>3.5</v>
      </c>
      <c r="M1838" s="68">
        <v>46.35</v>
      </c>
      <c r="N1838" s="68">
        <v>46.34</v>
      </c>
      <c r="O1838" s="69">
        <v>42.147117296222667</v>
      </c>
      <c r="P1838" s="69">
        <v>60.571428571428569</v>
      </c>
      <c r="Q1838" s="69">
        <v>100.02157962883038</v>
      </c>
      <c r="R1838" s="40" t="str">
        <f t="shared" si="28"/>
        <v>10.13.14.002.АГ_168</v>
      </c>
      <c r="S1838" s="40" t="str">
        <f>VLOOKUP(Таблица1[[#This Row],[ИД]],R$1:S$1136,2,FALSE)</f>
        <v>Бетон, готовый для заливки (товарный бетон)</v>
      </c>
      <c r="T1838" s="56" t="str">
        <f>VLOOKUP(Таблица1[[#This Row],[ОКЕИ]],'для единиц измирения'!$G$4:$H$1900,2,FALSE)</f>
        <v>тыс.м3</v>
      </c>
      <c r="U1838" s="48" t="str">
        <f>LEFT(Таблица1[[#This Row],[ОКПД]],2)</f>
        <v>23</v>
      </c>
    </row>
    <row r="1839" spans="1:21" ht="30" hidden="1" x14ac:dyDescent="0.25">
      <c r="A1839" s="61">
        <v>45231</v>
      </c>
      <c r="B1839" s="62" t="s">
        <v>17</v>
      </c>
      <c r="C1839" s="62" t="s">
        <v>18</v>
      </c>
      <c r="D1839" s="62" t="s">
        <v>19</v>
      </c>
      <c r="E1839" s="37" t="s">
        <v>20</v>
      </c>
      <c r="F1839" s="63">
        <v>168</v>
      </c>
      <c r="G1839" s="62" t="s">
        <v>298</v>
      </c>
      <c r="H1839" s="62" t="s">
        <v>158</v>
      </c>
      <c r="I1839" s="62">
        <v>1</v>
      </c>
      <c r="J1839" s="64">
        <v>0.09</v>
      </c>
      <c r="K1839" s="64">
        <v>0.14000000000000001</v>
      </c>
      <c r="L1839" s="64">
        <v>0.15</v>
      </c>
      <c r="M1839" s="64">
        <v>2.64</v>
      </c>
      <c r="N1839" s="64">
        <v>3.25</v>
      </c>
      <c r="O1839" s="65">
        <v>64.285714285714292</v>
      </c>
      <c r="P1839" s="65">
        <v>60</v>
      </c>
      <c r="Q1839" s="65">
        <v>81.230769230769226</v>
      </c>
      <c r="R1839" s="40" t="str">
        <f t="shared" si="28"/>
        <v>10.51.55.110_168</v>
      </c>
      <c r="S1839" s="37" t="str">
        <f>VLOOKUP(Таблица1[[#This Row],[ИД]],R$1:S$1136,2,FALSE)</f>
        <v>Консервы рыбные натуральные</v>
      </c>
      <c r="T1839" s="57" t="str">
        <f>VLOOKUP(Таблица1[[#This Row],[ОКЕИ]],'для единиц измирения'!$G$4:$H$1900,2,FALSE)</f>
        <v>тонн</v>
      </c>
      <c r="U1839" s="54" t="str">
        <f>LEFT(Таблица1[[#This Row],[ОКПД]],2)</f>
        <v>10</v>
      </c>
    </row>
    <row r="1840" spans="1:21" ht="30" hidden="1" x14ac:dyDescent="0.25">
      <c r="A1840" s="59">
        <v>45231</v>
      </c>
      <c r="B1840" s="66" t="s">
        <v>17</v>
      </c>
      <c r="C1840" s="66" t="s">
        <v>18</v>
      </c>
      <c r="D1840" s="66" t="s">
        <v>19</v>
      </c>
      <c r="E1840" s="40" t="s">
        <v>20</v>
      </c>
      <c r="F1840" s="67">
        <v>234</v>
      </c>
      <c r="G1840" s="66" t="s">
        <v>298</v>
      </c>
      <c r="H1840" s="66" t="s">
        <v>291</v>
      </c>
      <c r="I1840" s="66">
        <v>29</v>
      </c>
      <c r="J1840" s="68">
        <v>45.615000000000002</v>
      </c>
      <c r="K1840" s="68">
        <v>33.521000000000001</v>
      </c>
      <c r="L1840" s="68">
        <v>47.243000000000002</v>
      </c>
      <c r="M1840" s="68">
        <v>419.73399999999998</v>
      </c>
      <c r="N1840" s="68">
        <v>398.34199999999998</v>
      </c>
      <c r="O1840" s="69">
        <v>136.07887592852242</v>
      </c>
      <c r="P1840" s="69">
        <v>96.553986834028322</v>
      </c>
      <c r="Q1840" s="69">
        <v>105.37025972656662</v>
      </c>
      <c r="R1840" s="40" t="str">
        <f t="shared" si="28"/>
        <v>35.30.11.120_234</v>
      </c>
      <c r="S1840" s="40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840" s="56" t="str">
        <f>VLOOKUP(Таблица1[[#This Row],[ОКЕИ]],'для единиц измирения'!$G$4:$H$1900,2,FALSE)</f>
        <v>тыс.руб</v>
      </c>
      <c r="U1840" s="48" t="str">
        <f>LEFT(Таблица1[[#This Row],[ОКПД]],2)</f>
        <v>20</v>
      </c>
    </row>
    <row r="1841" spans="1:21" ht="30" hidden="1" x14ac:dyDescent="0.25">
      <c r="A1841" s="61">
        <v>45231</v>
      </c>
      <c r="B1841" s="62" t="s">
        <v>17</v>
      </c>
      <c r="C1841" s="62" t="s">
        <v>18</v>
      </c>
      <c r="D1841" s="62" t="s">
        <v>19</v>
      </c>
      <c r="E1841" s="37" t="s">
        <v>20</v>
      </c>
      <c r="F1841" s="63">
        <v>168</v>
      </c>
      <c r="G1841" s="62" t="s">
        <v>298</v>
      </c>
      <c r="H1841" s="62" t="s">
        <v>209</v>
      </c>
      <c r="I1841" s="62">
        <v>2</v>
      </c>
      <c r="J1841" s="64">
        <v>0.57999999999999996</v>
      </c>
      <c r="K1841" s="64">
        <v>0.62</v>
      </c>
      <c r="L1841" s="64">
        <v>0.49</v>
      </c>
      <c r="M1841" s="64">
        <v>6.31</v>
      </c>
      <c r="N1841" s="64">
        <v>6.98</v>
      </c>
      <c r="O1841" s="65">
        <v>93.548387096774192</v>
      </c>
      <c r="P1841" s="65">
        <v>118.36734693877551</v>
      </c>
      <c r="Q1841" s="65">
        <v>90.401146131805163</v>
      </c>
      <c r="R1841" s="40" t="str">
        <f t="shared" si="28"/>
        <v>10.85.1_168</v>
      </c>
      <c r="S1841" s="37" t="str">
        <f>VLOOKUP(Таблица1[[#This Row],[ИД]],R$1:S$1136,2,FALSE)</f>
        <v>Электроэнергия от возобновляемых источников энергии</v>
      </c>
      <c r="T1841" s="57" t="str">
        <f>VLOOKUP(Таблица1[[#This Row],[ОКЕИ]],'для единиц измирения'!$G$4:$H$1900,2,FALSE)</f>
        <v>млн. кВт. ч</v>
      </c>
      <c r="U1841" s="54" t="str">
        <f>LEFT(Таблица1[[#This Row],[ОКПД]],2)</f>
        <v>35</v>
      </c>
    </row>
    <row r="1842" spans="1:21" ht="30" hidden="1" x14ac:dyDescent="0.25">
      <c r="A1842" s="59">
        <v>45231</v>
      </c>
      <c r="B1842" s="66" t="s">
        <v>17</v>
      </c>
      <c r="C1842" s="66" t="s">
        <v>18</v>
      </c>
      <c r="D1842" s="66" t="s">
        <v>19</v>
      </c>
      <c r="E1842" s="40" t="s">
        <v>20</v>
      </c>
      <c r="F1842" s="67">
        <v>384</v>
      </c>
      <c r="G1842" s="66" t="s">
        <v>298</v>
      </c>
      <c r="H1842" s="66" t="s">
        <v>235</v>
      </c>
      <c r="I1842" s="66">
        <v>6</v>
      </c>
      <c r="J1842" s="68">
        <v>165.4</v>
      </c>
      <c r="K1842" s="68">
        <v>103.8</v>
      </c>
      <c r="L1842" s="68">
        <v>158.6</v>
      </c>
      <c r="M1842" s="68">
        <v>2267.6</v>
      </c>
      <c r="N1842" s="68">
        <v>2196.1999999999998</v>
      </c>
      <c r="O1842" s="69">
        <v>159.34489402697494</v>
      </c>
      <c r="P1842" s="69">
        <v>104.28751576292559</v>
      </c>
      <c r="Q1842" s="69">
        <v>103.25107003005191</v>
      </c>
      <c r="R1842" s="40" t="str">
        <f t="shared" si="28"/>
        <v>18.1_384</v>
      </c>
      <c r="S1842" s="40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842" s="56" t="str">
        <f>VLOOKUP(Таблица1[[#This Row],[ОКЕИ]],'для единиц измирения'!$G$4:$H$1900,2,FALSE)</f>
        <v>тонн</v>
      </c>
      <c r="U1842" s="48" t="str">
        <f>LEFT(Таблица1[[#This Row],[ОКПД]],2)</f>
        <v>10</v>
      </c>
    </row>
    <row r="1843" spans="1:21" ht="30" hidden="1" x14ac:dyDescent="0.25">
      <c r="A1843" s="61">
        <v>45231</v>
      </c>
      <c r="B1843" s="62" t="s">
        <v>17</v>
      </c>
      <c r="C1843" s="62" t="s">
        <v>18</v>
      </c>
      <c r="D1843" s="62" t="s">
        <v>19</v>
      </c>
      <c r="E1843" s="37" t="s">
        <v>20</v>
      </c>
      <c r="F1843" s="63">
        <v>796</v>
      </c>
      <c r="G1843" s="62" t="s">
        <v>298</v>
      </c>
      <c r="H1843" s="62" t="s">
        <v>259</v>
      </c>
      <c r="I1843" s="62">
        <v>1</v>
      </c>
      <c r="J1843" s="64">
        <v>1</v>
      </c>
      <c r="K1843" s="64"/>
      <c r="L1843" s="64">
        <v>1</v>
      </c>
      <c r="M1843" s="64">
        <v>9</v>
      </c>
      <c r="N1843" s="64">
        <v>9</v>
      </c>
      <c r="O1843" s="65"/>
      <c r="P1843" s="65">
        <v>100</v>
      </c>
      <c r="Q1843" s="65">
        <v>100</v>
      </c>
      <c r="R1843" s="40" t="str">
        <f t="shared" si="28"/>
        <v>31.09.12.123_796</v>
      </c>
      <c r="S1843" s="37" t="str">
        <f>VLOOKUP(Таблица1[[#This Row],[ИД]],R$1:S$1136,2,FALSE)</f>
        <v>Услуги полиграфические и услуги, связанные с печатанием</v>
      </c>
      <c r="T1843" s="57" t="str">
        <f>VLOOKUP(Таблица1[[#This Row],[ОКЕИ]],'для единиц измирения'!$G$4:$H$1900,2,FALSE)</f>
        <v>тыс.руб</v>
      </c>
      <c r="U1843" s="54" t="str">
        <f>LEFT(Таблица1[[#This Row],[ОКПД]],2)</f>
        <v>18</v>
      </c>
    </row>
    <row r="1844" spans="1:21" ht="30" hidden="1" x14ac:dyDescent="0.25">
      <c r="A1844" s="59">
        <v>45231</v>
      </c>
      <c r="B1844" s="66" t="s">
        <v>17</v>
      </c>
      <c r="C1844" s="66" t="s">
        <v>18</v>
      </c>
      <c r="D1844" s="66" t="s">
        <v>19</v>
      </c>
      <c r="E1844" s="40" t="s">
        <v>20</v>
      </c>
      <c r="F1844" s="67">
        <v>796</v>
      </c>
      <c r="G1844" s="66" t="s">
        <v>298</v>
      </c>
      <c r="H1844" s="66" t="s">
        <v>9140</v>
      </c>
      <c r="I1844" s="66"/>
      <c r="J1844" s="68"/>
      <c r="K1844" s="68"/>
      <c r="L1844" s="68" t="s">
        <v>9680</v>
      </c>
      <c r="M1844" s="68">
        <v>3</v>
      </c>
      <c r="N1844" s="68">
        <v>3</v>
      </c>
      <c r="O1844" s="69"/>
      <c r="P1844" s="69" t="s">
        <v>9680</v>
      </c>
      <c r="Q1844" s="69">
        <v>100</v>
      </c>
      <c r="R1844" s="40" t="str">
        <f t="shared" si="28"/>
        <v>31.09.12.119_796</v>
      </c>
      <c r="S1844" s="40" t="str">
        <f>VLOOKUP(Таблица1[[#This Row],[ИД]],R$1:S$1136,2,FALSE)</f>
        <v>Сельдь соленая или в рассоле</v>
      </c>
      <c r="T1844" s="56" t="str">
        <f>VLOOKUP(Таблица1[[#This Row],[ОКЕИ]],'для единиц измирения'!$G$4:$H$1900,2,FALSE)</f>
        <v>тонн</v>
      </c>
      <c r="U1844" s="48" t="str">
        <f>LEFT(Таблица1[[#This Row],[ОКПД]],2)</f>
        <v>10</v>
      </c>
    </row>
    <row r="1845" spans="1:21" ht="30" hidden="1" x14ac:dyDescent="0.25">
      <c r="A1845" s="61">
        <v>45231</v>
      </c>
      <c r="B1845" s="62" t="s">
        <v>17</v>
      </c>
      <c r="C1845" s="62" t="s">
        <v>18</v>
      </c>
      <c r="D1845" s="62" t="s">
        <v>19</v>
      </c>
      <c r="E1845" s="37" t="s">
        <v>20</v>
      </c>
      <c r="F1845" s="63">
        <v>168</v>
      </c>
      <c r="G1845" s="62" t="s">
        <v>298</v>
      </c>
      <c r="H1845" s="62" t="s">
        <v>86</v>
      </c>
      <c r="I1845" s="62">
        <v>2</v>
      </c>
      <c r="J1845" s="64">
        <v>1.581</v>
      </c>
      <c r="K1845" s="64">
        <v>1.754</v>
      </c>
      <c r="L1845" s="64">
        <v>2.548</v>
      </c>
      <c r="M1845" s="64">
        <v>18.684999999999999</v>
      </c>
      <c r="N1845" s="64">
        <v>27.533000000000001</v>
      </c>
      <c r="O1845" s="65">
        <v>90.136830102622582</v>
      </c>
      <c r="P1845" s="65">
        <v>62.048665620094191</v>
      </c>
      <c r="Q1845" s="65">
        <v>67.86401772418553</v>
      </c>
      <c r="R1845" s="40" t="str">
        <f t="shared" si="28"/>
        <v>10.20.23_168</v>
      </c>
      <c r="S1845" s="37" t="str">
        <f>VLOOKUP(Таблица1[[#This Row],[ИД]],R$1:S$1136,2,FALSE)</f>
        <v>Полуфабрикаты хлебобулочные замороженные</v>
      </c>
      <c r="T1845" s="57" t="str">
        <f>VLOOKUP(Таблица1[[#This Row],[ОКЕИ]],'для единиц измирения'!$G$4:$H$1900,2,FALSE)</f>
        <v>тонн</v>
      </c>
      <c r="U1845" s="54" t="str">
        <f>LEFT(Таблица1[[#This Row],[ОКПД]],2)</f>
        <v>10</v>
      </c>
    </row>
    <row r="1846" spans="1:21" ht="30" hidden="1" x14ac:dyDescent="0.25">
      <c r="A1846" s="59">
        <v>45231</v>
      </c>
      <c r="B1846" s="66" t="s">
        <v>17</v>
      </c>
      <c r="C1846" s="66" t="s">
        <v>18</v>
      </c>
      <c r="D1846" s="66" t="s">
        <v>19</v>
      </c>
      <c r="E1846" s="40" t="s">
        <v>20</v>
      </c>
      <c r="F1846" s="67">
        <v>168</v>
      </c>
      <c r="G1846" s="66" t="s">
        <v>298</v>
      </c>
      <c r="H1846" s="66" t="s">
        <v>43</v>
      </c>
      <c r="I1846" s="66">
        <v>1</v>
      </c>
      <c r="J1846" s="68">
        <v>1.27</v>
      </c>
      <c r="K1846" s="68">
        <v>3.51</v>
      </c>
      <c r="L1846" s="68">
        <v>2.41</v>
      </c>
      <c r="M1846" s="68">
        <v>31.24</v>
      </c>
      <c r="N1846" s="68">
        <v>30.74</v>
      </c>
      <c r="O1846" s="69">
        <v>36.182336182336179</v>
      </c>
      <c r="P1846" s="69">
        <v>52.697095435684645</v>
      </c>
      <c r="Q1846" s="69">
        <v>101.62654521795706</v>
      </c>
      <c r="R1846" s="40" t="str">
        <f t="shared" si="28"/>
        <v>10.13.14.100_168</v>
      </c>
      <c r="S1846" s="40" t="str">
        <f>VLOOKUP(Таблица1[[#This Row],[ИД]],R$1:S$1136,2,FALSE)</f>
        <v>Электроэнергия, произведенная солнечными электростанциями</v>
      </c>
      <c r="T1846" s="56" t="str">
        <f>VLOOKUP(Таблица1[[#This Row],[ОКЕИ]],'для единиц измирения'!$G$4:$H$1900,2,FALSE)</f>
        <v>млн. кВт. ч</v>
      </c>
      <c r="U1846" s="48" t="str">
        <f>LEFT(Таблица1[[#This Row],[ОКПД]],2)</f>
        <v>35</v>
      </c>
    </row>
    <row r="1847" spans="1:21" ht="30" hidden="1" x14ac:dyDescent="0.25">
      <c r="A1847" s="61">
        <v>45231</v>
      </c>
      <c r="B1847" s="62" t="s">
        <v>17</v>
      </c>
      <c r="C1847" s="62" t="s">
        <v>18</v>
      </c>
      <c r="D1847" s="62" t="s">
        <v>19</v>
      </c>
      <c r="E1847" s="37" t="s">
        <v>20</v>
      </c>
      <c r="F1847" s="63">
        <v>168</v>
      </c>
      <c r="G1847" s="62" t="s">
        <v>298</v>
      </c>
      <c r="H1847" s="62" t="s">
        <v>47</v>
      </c>
      <c r="I1847" s="62">
        <v>1</v>
      </c>
      <c r="J1847" s="64">
        <v>0.12</v>
      </c>
      <c r="K1847" s="64">
        <v>0.1</v>
      </c>
      <c r="L1847" s="64">
        <v>0.09</v>
      </c>
      <c r="M1847" s="64">
        <v>1.32</v>
      </c>
      <c r="N1847" s="64">
        <v>1.91</v>
      </c>
      <c r="O1847" s="65">
        <v>120</v>
      </c>
      <c r="P1847" s="65">
        <v>133.33333333333334</v>
      </c>
      <c r="Q1847" s="65">
        <v>69.109947643979055</v>
      </c>
      <c r="R1847" s="40" t="str">
        <f t="shared" si="28"/>
        <v>10.13.14.500_168</v>
      </c>
      <c r="S1847" s="37" t="str">
        <f>VLOOKUP(Таблица1[[#This Row],[ИД]],R$1:S$1136,2,FALSE)</f>
        <v xml:space="preserve">Электроэнергия, произведенная тепловыми электростанциями </v>
      </c>
      <c r="T1847" s="57" t="str">
        <f>VLOOKUP(Таблица1[[#This Row],[ОКЕИ]],'для единиц измирения'!$G$4:$H$1900,2,FALSE)</f>
        <v>млн. кВт. ч</v>
      </c>
      <c r="U1847" s="54" t="str">
        <f>LEFT(Таблица1[[#This Row],[ОКПД]],2)</f>
        <v>35</v>
      </c>
    </row>
    <row r="1848" spans="1:21" ht="30" hidden="1" x14ac:dyDescent="0.25">
      <c r="A1848" s="59">
        <v>45231</v>
      </c>
      <c r="B1848" s="66" t="s">
        <v>17</v>
      </c>
      <c r="C1848" s="66" t="s">
        <v>18</v>
      </c>
      <c r="D1848" s="66" t="s">
        <v>19</v>
      </c>
      <c r="E1848" s="40" t="s">
        <v>20</v>
      </c>
      <c r="F1848" s="67">
        <v>168</v>
      </c>
      <c r="G1848" s="66" t="s">
        <v>298</v>
      </c>
      <c r="H1848" s="66" t="s">
        <v>384</v>
      </c>
      <c r="I1848" s="66">
        <v>1</v>
      </c>
      <c r="J1848" s="68">
        <v>2.5999999999999999E-2</v>
      </c>
      <c r="K1848" s="68">
        <v>0.05</v>
      </c>
      <c r="L1848" s="68">
        <v>5.1999999999999998E-2</v>
      </c>
      <c r="M1848" s="68">
        <v>0.44900000000000001</v>
      </c>
      <c r="N1848" s="68">
        <v>0.72599999999999998</v>
      </c>
      <c r="O1848" s="69">
        <v>52</v>
      </c>
      <c r="P1848" s="69">
        <v>50</v>
      </c>
      <c r="Q1848" s="69">
        <v>61.845730027548207</v>
      </c>
      <c r="R1848" s="40" t="str">
        <f t="shared" si="28"/>
        <v>10.72.11.100_168</v>
      </c>
      <c r="S1848" s="40" t="str">
        <f>VLOOKUP(Таблица1[[#This Row],[ИД]],R$1:S$1136,2,FALSE)</f>
        <v>Рыба сушеная</v>
      </c>
      <c r="T1848" s="56" t="str">
        <f>VLOOKUP(Таблица1[[#This Row],[ОКЕИ]],'для единиц измирения'!$G$4:$H$1900,2,FALSE)</f>
        <v>тонн</v>
      </c>
      <c r="U1848" s="48" t="str">
        <f>LEFT(Таблица1[[#This Row],[ОКПД]],2)</f>
        <v>10</v>
      </c>
    </row>
    <row r="1849" spans="1:21" ht="30" hidden="1" x14ac:dyDescent="0.25">
      <c r="A1849" s="61">
        <v>45231</v>
      </c>
      <c r="B1849" s="62" t="s">
        <v>17</v>
      </c>
      <c r="C1849" s="62" t="s">
        <v>18</v>
      </c>
      <c r="D1849" s="62" t="s">
        <v>19</v>
      </c>
      <c r="E1849" s="37" t="s">
        <v>20</v>
      </c>
      <c r="F1849" s="63">
        <v>119</v>
      </c>
      <c r="G1849" s="62" t="s">
        <v>298</v>
      </c>
      <c r="H1849" s="62" t="s">
        <v>225</v>
      </c>
      <c r="I1849" s="62">
        <v>1</v>
      </c>
      <c r="J1849" s="64">
        <v>0.06</v>
      </c>
      <c r="K1849" s="64">
        <v>0.06</v>
      </c>
      <c r="L1849" s="64">
        <v>0.05</v>
      </c>
      <c r="M1849" s="64">
        <v>1.5</v>
      </c>
      <c r="N1849" s="64">
        <v>1.76</v>
      </c>
      <c r="O1849" s="65">
        <v>100</v>
      </c>
      <c r="P1849" s="65">
        <v>120</v>
      </c>
      <c r="Q1849" s="65">
        <v>85.227272727272734</v>
      </c>
      <c r="R1849" s="40" t="str">
        <f t="shared" si="28"/>
        <v>11.07.19.120_119</v>
      </c>
      <c r="S1849" s="37" t="str">
        <f>VLOOKUP(Таблица1[[#This Row],[ИД]],R$1:S$1136,2,FALSE)</f>
        <v>Рыба морская соленая или в рассоле (кроме сельди)</v>
      </c>
      <c r="T1849" s="57" t="str">
        <f>VLOOKUP(Таблица1[[#This Row],[ОКЕИ]],'для единиц измирения'!$G$4:$H$1900,2,FALSE)</f>
        <v>тонн</v>
      </c>
      <c r="U1849" s="54" t="str">
        <f>LEFT(Таблица1[[#This Row],[ОКПД]],2)</f>
        <v>10</v>
      </c>
    </row>
    <row r="1850" spans="1:21" ht="30" hidden="1" x14ac:dyDescent="0.25">
      <c r="A1850" s="59">
        <v>45231</v>
      </c>
      <c r="B1850" s="66" t="s">
        <v>17</v>
      </c>
      <c r="C1850" s="66" t="s">
        <v>18</v>
      </c>
      <c r="D1850" s="66" t="s">
        <v>19</v>
      </c>
      <c r="E1850" s="40" t="s">
        <v>20</v>
      </c>
      <c r="F1850" s="67">
        <v>384</v>
      </c>
      <c r="G1850" s="66" t="s">
        <v>298</v>
      </c>
      <c r="H1850" s="66" t="s">
        <v>238</v>
      </c>
      <c r="I1850" s="66">
        <v>6</v>
      </c>
      <c r="J1850" s="68">
        <v>165.4</v>
      </c>
      <c r="K1850" s="68">
        <v>103.8</v>
      </c>
      <c r="L1850" s="68">
        <v>158.6</v>
      </c>
      <c r="M1850" s="68">
        <v>2077.4</v>
      </c>
      <c r="N1850" s="68">
        <v>2196.1999999999998</v>
      </c>
      <c r="O1850" s="69">
        <v>159.34489402697494</v>
      </c>
      <c r="P1850" s="69">
        <v>104.28751576292559</v>
      </c>
      <c r="Q1850" s="69">
        <v>94.590656588653133</v>
      </c>
      <c r="R1850" s="40" t="str">
        <f t="shared" si="28"/>
        <v>18.11.10_384</v>
      </c>
      <c r="S1850" s="40" t="str">
        <f>VLOOKUP(Таблица1[[#This Row],[ИД]],R$1:S$1136,2,FALSE)</f>
        <v>Продукты кисломолочные (кроме сметаны)</v>
      </c>
      <c r="T1850" s="56" t="str">
        <f>VLOOKUP(Таблица1[[#This Row],[ОКЕИ]],'для единиц измирения'!$G$4:$H$1900,2,FALSE)</f>
        <v>тонн</v>
      </c>
      <c r="U1850" s="48" t="str">
        <f>LEFT(Таблица1[[#This Row],[ОКПД]],2)</f>
        <v>10</v>
      </c>
    </row>
    <row r="1851" spans="1:21" ht="30" hidden="1" x14ac:dyDescent="0.25">
      <c r="A1851" s="61">
        <v>45231</v>
      </c>
      <c r="B1851" s="62" t="s">
        <v>17</v>
      </c>
      <c r="C1851" s="62" t="s">
        <v>18</v>
      </c>
      <c r="D1851" s="62" t="s">
        <v>19</v>
      </c>
      <c r="E1851" s="37" t="s">
        <v>20</v>
      </c>
      <c r="F1851" s="63">
        <v>168</v>
      </c>
      <c r="G1851" s="62" t="s">
        <v>298</v>
      </c>
      <c r="H1851" s="62" t="s">
        <v>95</v>
      </c>
      <c r="I1851" s="62">
        <v>2</v>
      </c>
      <c r="J1851" s="64">
        <v>0.29199999999999998</v>
      </c>
      <c r="K1851" s="64">
        <v>0.48499999999999999</v>
      </c>
      <c r="L1851" s="64">
        <v>0.58699999999999997</v>
      </c>
      <c r="M1851" s="64">
        <v>1.976</v>
      </c>
      <c r="N1851" s="64">
        <v>2.0430000000000001</v>
      </c>
      <c r="O1851" s="65">
        <v>60.206185567010309</v>
      </c>
      <c r="P1851" s="65">
        <v>49.744463373083477</v>
      </c>
      <c r="Q1851" s="65">
        <v>96.720509055310814</v>
      </c>
      <c r="R1851" s="40" t="str">
        <f t="shared" si="28"/>
        <v>10.20.23.122_168</v>
      </c>
      <c r="S1851" s="37" t="str">
        <f>VLOOKUP(Таблица1[[#This Row],[ИД]],R$1:S$1136,2,FALSE)</f>
        <v>Уголь коксующийся обогащенный</v>
      </c>
      <c r="T1851" s="57" t="str">
        <f>VLOOKUP(Таблица1[[#This Row],[ОКЕИ]],'для единиц измирения'!$G$4:$H$1900,2,FALSE)</f>
        <v>тыс. тонн</v>
      </c>
      <c r="U1851" s="54" t="str">
        <f>LEFT(Таблица1[[#This Row],[ОКПД]],2)</f>
        <v>05</v>
      </c>
    </row>
    <row r="1852" spans="1:21" ht="30" hidden="1" x14ac:dyDescent="0.25">
      <c r="A1852" s="59">
        <v>45231</v>
      </c>
      <c r="B1852" s="66" t="s">
        <v>17</v>
      </c>
      <c r="C1852" s="66" t="s">
        <v>18</v>
      </c>
      <c r="D1852" s="66" t="s">
        <v>19</v>
      </c>
      <c r="E1852" s="40" t="s">
        <v>20</v>
      </c>
      <c r="F1852" s="67">
        <v>168</v>
      </c>
      <c r="G1852" s="66" t="s">
        <v>298</v>
      </c>
      <c r="H1852" s="66" t="s">
        <v>114</v>
      </c>
      <c r="I1852" s="66">
        <v>1</v>
      </c>
      <c r="J1852" s="68">
        <v>3.5000000000000003E-2</v>
      </c>
      <c r="K1852" s="68">
        <v>0.11600000000000001</v>
      </c>
      <c r="L1852" s="68" t="s">
        <v>9680</v>
      </c>
      <c r="M1852" s="68">
        <v>0.61699999999999999</v>
      </c>
      <c r="N1852" s="68">
        <v>0</v>
      </c>
      <c r="O1852" s="69">
        <v>30.172413793103448</v>
      </c>
      <c r="P1852" s="69" t="s">
        <v>9680</v>
      </c>
      <c r="Q1852" s="69">
        <v>0</v>
      </c>
      <c r="R1852" s="40" t="str">
        <f t="shared" si="28"/>
        <v>10.20.25.110_168</v>
      </c>
      <c r="S1852" s="40" t="str">
        <f>VLOOKUP(Таблица1[[#This Row],[ИД]],R$1:S$1136,2,FALSE)</f>
        <v>Уголь  и антрацит обогащенные</v>
      </c>
      <c r="T1852" s="56" t="str">
        <f>VLOOKUP(Таблица1[[#This Row],[ОКЕИ]],'для единиц измирения'!$G$4:$H$1900,2,FALSE)</f>
        <v>тыс. тонн</v>
      </c>
      <c r="U1852" s="48" t="str">
        <f>LEFT(Таблица1[[#This Row],[ОКПД]],2)</f>
        <v>05</v>
      </c>
    </row>
    <row r="1853" spans="1:21" ht="30" hidden="1" x14ac:dyDescent="0.25">
      <c r="A1853" s="61">
        <v>45231</v>
      </c>
      <c r="B1853" s="62" t="s">
        <v>17</v>
      </c>
      <c r="C1853" s="62" t="s">
        <v>18</v>
      </c>
      <c r="D1853" s="62" t="s">
        <v>19</v>
      </c>
      <c r="E1853" s="37" t="s">
        <v>20</v>
      </c>
      <c r="F1853" s="63">
        <v>168</v>
      </c>
      <c r="G1853" s="62" t="s">
        <v>298</v>
      </c>
      <c r="H1853" s="62" t="s">
        <v>366</v>
      </c>
      <c r="I1853" s="62">
        <v>2</v>
      </c>
      <c r="J1853" s="64">
        <v>43.5</v>
      </c>
      <c r="K1853" s="64">
        <v>33.299999999999997</v>
      </c>
      <c r="L1853" s="64">
        <v>43.5</v>
      </c>
      <c r="M1853" s="64">
        <v>76.8</v>
      </c>
      <c r="N1853" s="64">
        <v>76.8</v>
      </c>
      <c r="O1853" s="65">
        <v>130.63063063063063</v>
      </c>
      <c r="P1853" s="65">
        <v>100</v>
      </c>
      <c r="Q1853" s="65">
        <v>100</v>
      </c>
      <c r="R1853" s="40" t="str">
        <f t="shared" si="28"/>
        <v>10.11.12.003.АГ_168</v>
      </c>
      <c r="S1853" s="37" t="str">
        <f>VLOOKUP(Таблица1[[#This Row],[ИД]],R$1:S$1136,2,FALSE)</f>
        <v>Простокваша, в том числе мечниковская</v>
      </c>
      <c r="T1853" s="57" t="str">
        <f>VLOOKUP(Таблица1[[#This Row],[ОКЕИ]],'для единиц измирения'!$G$4:$H$1900,2,FALSE)</f>
        <v>тонн</v>
      </c>
      <c r="U1853" s="54" t="str">
        <f>LEFT(Таблица1[[#This Row],[ОКПД]],2)</f>
        <v>10</v>
      </c>
    </row>
    <row r="1854" spans="1:21" ht="30" hidden="1" x14ac:dyDescent="0.25">
      <c r="A1854" s="59">
        <v>45231</v>
      </c>
      <c r="B1854" s="66" t="s">
        <v>17</v>
      </c>
      <c r="C1854" s="66" t="s">
        <v>18</v>
      </c>
      <c r="D1854" s="66" t="s">
        <v>19</v>
      </c>
      <c r="E1854" s="40" t="s">
        <v>20</v>
      </c>
      <c r="F1854" s="67">
        <v>168</v>
      </c>
      <c r="G1854" s="66" t="s">
        <v>298</v>
      </c>
      <c r="H1854" s="66" t="s">
        <v>55</v>
      </c>
      <c r="I1854" s="66">
        <v>5</v>
      </c>
      <c r="J1854" s="68">
        <v>10.039999999999999</v>
      </c>
      <c r="K1854" s="68">
        <v>10.17</v>
      </c>
      <c r="L1854" s="68">
        <v>10.210000000000001</v>
      </c>
      <c r="M1854" s="68">
        <v>106.917</v>
      </c>
      <c r="N1854" s="68">
        <v>111.54</v>
      </c>
      <c r="O1854" s="69">
        <v>98.72173058013766</v>
      </c>
      <c r="P1854" s="69">
        <v>98.334965719882462</v>
      </c>
      <c r="Q1854" s="69">
        <v>95.855298547606239</v>
      </c>
      <c r="R1854" s="40" t="str">
        <f t="shared" si="28"/>
        <v>10.13.14.700_168</v>
      </c>
      <c r="S1854" s="40" t="str">
        <f>VLOOKUP(Таблица1[[#This Row],[ИД]],R$1:S$1136,2,FALSE)</f>
        <v>Рыба вяленая, соленая и несоленая или в рассоле</v>
      </c>
      <c r="T1854" s="56" t="str">
        <f>VLOOKUP(Таблица1[[#This Row],[ОКЕИ]],'для единиц измирения'!$G$4:$H$1900,2,FALSE)</f>
        <v>тонн</v>
      </c>
      <c r="U1854" s="48" t="str">
        <f>LEFT(Таблица1[[#This Row],[ОКПД]],2)</f>
        <v>10</v>
      </c>
    </row>
    <row r="1855" spans="1:21" ht="30" hidden="1" x14ac:dyDescent="0.25">
      <c r="A1855" s="61">
        <v>45231</v>
      </c>
      <c r="B1855" s="62" t="s">
        <v>17</v>
      </c>
      <c r="C1855" s="62" t="s">
        <v>18</v>
      </c>
      <c r="D1855" s="62" t="s">
        <v>19</v>
      </c>
      <c r="E1855" s="37" t="s">
        <v>20</v>
      </c>
      <c r="F1855" s="63">
        <v>168</v>
      </c>
      <c r="G1855" s="62" t="s">
        <v>298</v>
      </c>
      <c r="H1855" s="62" t="s">
        <v>148</v>
      </c>
      <c r="I1855" s="62">
        <v>4</v>
      </c>
      <c r="J1855" s="64">
        <v>11.26</v>
      </c>
      <c r="K1855" s="64">
        <v>10.19</v>
      </c>
      <c r="L1855" s="64">
        <v>13.65</v>
      </c>
      <c r="M1855" s="64">
        <v>137.22999999999999</v>
      </c>
      <c r="N1855" s="64">
        <v>148.83000000000001</v>
      </c>
      <c r="O1855" s="65">
        <v>110.50049067713445</v>
      </c>
      <c r="P1855" s="65">
        <v>82.490842490842496</v>
      </c>
      <c r="Q1855" s="65">
        <v>92.205872471947856</v>
      </c>
      <c r="R1855" s="40" t="str">
        <f t="shared" si="28"/>
        <v>10.51.52.140_168</v>
      </c>
      <c r="S1855" s="37" t="str">
        <f>VLOOKUP(Таблица1[[#This Row],[ИД]],R$1:S$1136,2,FALSE)</f>
        <v>Энергия тепловая, отпущенная атомными электростанциями (АЭС)</v>
      </c>
      <c r="T1855" s="57" t="str">
        <f>VLOOKUP(Таблица1[[#This Row],[ОКЕИ]],'для единиц измирения'!$G$4:$H$1900,2,FALSE)</f>
        <v>тыс. Гкал</v>
      </c>
      <c r="U1855" s="54" t="str">
        <f>LEFT(Таблица1[[#This Row],[ОКПД]],2)</f>
        <v>35</v>
      </c>
    </row>
    <row r="1856" spans="1:21" ht="30" hidden="1" x14ac:dyDescent="0.25">
      <c r="A1856" s="59">
        <v>45231</v>
      </c>
      <c r="B1856" s="66" t="s">
        <v>17</v>
      </c>
      <c r="C1856" s="66" t="s">
        <v>18</v>
      </c>
      <c r="D1856" s="66" t="s">
        <v>19</v>
      </c>
      <c r="E1856" s="40" t="s">
        <v>20</v>
      </c>
      <c r="F1856" s="67">
        <v>128</v>
      </c>
      <c r="G1856" s="66" t="s">
        <v>298</v>
      </c>
      <c r="H1856" s="66" t="s">
        <v>215</v>
      </c>
      <c r="I1856" s="66">
        <v>4</v>
      </c>
      <c r="J1856" s="68">
        <v>73.05</v>
      </c>
      <c r="K1856" s="68">
        <v>37.32</v>
      </c>
      <c r="L1856" s="68">
        <v>86.45</v>
      </c>
      <c r="M1856" s="68">
        <v>740.23</v>
      </c>
      <c r="N1856" s="68">
        <v>810.76</v>
      </c>
      <c r="O1856" s="69">
        <v>195.73954983922829</v>
      </c>
      <c r="P1856" s="69">
        <v>84.499710815500293</v>
      </c>
      <c r="Q1856" s="69">
        <v>91.300754847303764</v>
      </c>
      <c r="R1856" s="40" t="str">
        <f t="shared" si="28"/>
        <v>11.07.11_128</v>
      </c>
      <c r="S1856" s="40" t="str">
        <f>VLOOKUP(Таблица1[[#This Row],[ИД]],R$1:S$1136,2,FALSE)</f>
        <v>Электроэнергия</v>
      </c>
      <c r="T1856" s="56" t="str">
        <f>VLOOKUP(Таблица1[[#This Row],[ОКЕИ]],'для единиц измирения'!$G$4:$H$1900,2,FALSE)</f>
        <v>млн. кВт. ч</v>
      </c>
      <c r="U1856" s="48" t="str">
        <f>LEFT(Таблица1[[#This Row],[ОКПД]],2)</f>
        <v>35</v>
      </c>
    </row>
    <row r="1857" spans="1:21" ht="30" hidden="1" x14ac:dyDescent="0.25">
      <c r="A1857" s="61">
        <v>45231</v>
      </c>
      <c r="B1857" s="62" t="s">
        <v>17</v>
      </c>
      <c r="C1857" s="62" t="s">
        <v>18</v>
      </c>
      <c r="D1857" s="62" t="s">
        <v>19</v>
      </c>
      <c r="E1857" s="37" t="s">
        <v>20</v>
      </c>
      <c r="F1857" s="63">
        <v>384</v>
      </c>
      <c r="G1857" s="62" t="s">
        <v>298</v>
      </c>
      <c r="H1857" s="62" t="s">
        <v>364</v>
      </c>
      <c r="I1857" s="62"/>
      <c r="J1857" s="64"/>
      <c r="K1857" s="64"/>
      <c r="L1857" s="64" t="s">
        <v>9680</v>
      </c>
      <c r="M1857" s="64"/>
      <c r="N1857" s="64" t="s">
        <v>9680</v>
      </c>
      <c r="O1857" s="65"/>
      <c r="P1857" s="65" t="s">
        <v>9680</v>
      </c>
      <c r="Q1857" s="65" t="s">
        <v>9680</v>
      </c>
      <c r="R1857" s="40" t="str">
        <f t="shared" si="28"/>
        <v>31.09.12.130_384</v>
      </c>
      <c r="S1857" s="37" t="str">
        <f>VLOOKUP(Таблица1[[#This Row],[ИД]],R$1:S$1136,2,FALSE)</f>
        <v>Продукты на основе творога</v>
      </c>
      <c r="T1857" s="57" t="str">
        <f>VLOOKUP(Таблица1[[#This Row],[ОКЕИ]],'для единиц измирения'!$G$4:$H$1900,2,FALSE)</f>
        <v>тонн</v>
      </c>
      <c r="U1857" s="54" t="str">
        <f>LEFT(Таблица1[[#This Row],[ОКПД]],2)</f>
        <v>10</v>
      </c>
    </row>
    <row r="1858" spans="1:21" ht="30" hidden="1" x14ac:dyDescent="0.25">
      <c r="A1858" s="59">
        <v>45231</v>
      </c>
      <c r="B1858" s="66" t="s">
        <v>17</v>
      </c>
      <c r="C1858" s="66" t="s">
        <v>18</v>
      </c>
      <c r="D1858" s="66" t="s">
        <v>19</v>
      </c>
      <c r="E1858" s="40" t="s">
        <v>20</v>
      </c>
      <c r="F1858" s="67">
        <v>168</v>
      </c>
      <c r="G1858" s="66" t="s">
        <v>298</v>
      </c>
      <c r="H1858" s="66" t="s">
        <v>81</v>
      </c>
      <c r="I1858" s="66">
        <v>3</v>
      </c>
      <c r="J1858" s="68">
        <v>6.069</v>
      </c>
      <c r="K1858" s="68">
        <v>8.3109999999999999</v>
      </c>
      <c r="L1858" s="68">
        <v>7.8769999999999998</v>
      </c>
      <c r="M1858" s="68">
        <v>109.128</v>
      </c>
      <c r="N1858" s="68">
        <v>130.95599999999999</v>
      </c>
      <c r="O1858" s="69">
        <v>73.023703525448198</v>
      </c>
      <c r="P1858" s="69">
        <v>77.047099149422365</v>
      </c>
      <c r="Q1858" s="69">
        <v>83.331806102813161</v>
      </c>
      <c r="R1858" s="40" t="str">
        <f t="shared" si="28"/>
        <v>10.20.2_168</v>
      </c>
      <c r="S1858" s="40" t="str">
        <f>VLOOKUP(Таблица1[[#This Row],[ИД]],R$1:S$1136,2,FALSE)</f>
        <v>Изделия колбасные из термически обработанных ингредиентов</v>
      </c>
      <c r="T1858" s="56" t="str">
        <f>VLOOKUP(Таблица1[[#This Row],[ОКЕИ]],'для единиц измирения'!$G$4:$H$1900,2,FALSE)</f>
        <v>тонн</v>
      </c>
      <c r="U1858" s="48" t="str">
        <f>LEFT(Таблица1[[#This Row],[ОКПД]],2)</f>
        <v>10</v>
      </c>
    </row>
    <row r="1859" spans="1:21" ht="30" hidden="1" x14ac:dyDescent="0.25">
      <c r="A1859" s="61">
        <v>45231</v>
      </c>
      <c r="B1859" s="62" t="s">
        <v>17</v>
      </c>
      <c r="C1859" s="62" t="s">
        <v>18</v>
      </c>
      <c r="D1859" s="62" t="s">
        <v>19</v>
      </c>
      <c r="E1859" s="37" t="s">
        <v>20</v>
      </c>
      <c r="F1859" s="63">
        <v>168</v>
      </c>
      <c r="G1859" s="62" t="s">
        <v>298</v>
      </c>
      <c r="H1859" s="62" t="s">
        <v>61</v>
      </c>
      <c r="I1859" s="62">
        <v>4</v>
      </c>
      <c r="J1859" s="64">
        <v>157.06</v>
      </c>
      <c r="K1859" s="64">
        <v>53.856999999999999</v>
      </c>
      <c r="L1859" s="64">
        <v>159.40199999999999</v>
      </c>
      <c r="M1859" s="64">
        <v>1019.268</v>
      </c>
      <c r="N1859" s="64">
        <v>3088.0479999999998</v>
      </c>
      <c r="O1859" s="65">
        <v>291.62411571383478</v>
      </c>
      <c r="P1859" s="65">
        <v>98.53075871068117</v>
      </c>
      <c r="Q1859" s="65">
        <v>33.006870359528094</v>
      </c>
      <c r="R1859" s="40" t="str">
        <f t="shared" ref="R1859:R1922" si="29">CONCATENATE(H1859,E1859,F1859)</f>
        <v>10.20_168</v>
      </c>
      <c r="S1859" s="37" t="str">
        <f>VLOOKUP(Таблица1[[#This Row],[ИД]],R$1:S$1136,2,FALSE)</f>
        <v>Изделия макаронные и аналогичные мучные изделия</v>
      </c>
      <c r="T1859" s="57" t="str">
        <f>VLOOKUP(Таблица1[[#This Row],[ОКЕИ]],'для единиц измирения'!$G$4:$H$1900,2,FALSE)</f>
        <v>тонн</v>
      </c>
      <c r="U1859" s="54" t="str">
        <f>LEFT(Таблица1[[#This Row],[ОКПД]],2)</f>
        <v>10</v>
      </c>
    </row>
    <row r="1860" spans="1:21" ht="30" hidden="1" x14ac:dyDescent="0.25">
      <c r="A1860" s="59">
        <v>45231</v>
      </c>
      <c r="B1860" s="66" t="s">
        <v>17</v>
      </c>
      <c r="C1860" s="66" t="s">
        <v>18</v>
      </c>
      <c r="D1860" s="66" t="s">
        <v>19</v>
      </c>
      <c r="E1860" s="40" t="s">
        <v>20</v>
      </c>
      <c r="F1860" s="67">
        <v>168</v>
      </c>
      <c r="G1860" s="66" t="s">
        <v>298</v>
      </c>
      <c r="H1860" s="66" t="s">
        <v>332</v>
      </c>
      <c r="I1860" s="66">
        <v>1</v>
      </c>
      <c r="J1860" s="68">
        <v>0.42</v>
      </c>
      <c r="K1860" s="68">
        <v>0.56000000000000005</v>
      </c>
      <c r="L1860" s="68">
        <v>0.4</v>
      </c>
      <c r="M1860" s="68">
        <v>6.03</v>
      </c>
      <c r="N1860" s="68">
        <v>4.6100000000000003</v>
      </c>
      <c r="O1860" s="69">
        <v>75</v>
      </c>
      <c r="P1860" s="69">
        <v>105</v>
      </c>
      <c r="Q1860" s="69">
        <v>130.80260303687635</v>
      </c>
      <c r="R1860" s="40" t="str">
        <f t="shared" si="29"/>
        <v>10.51.55.120_168</v>
      </c>
      <c r="S1860" s="40" t="str">
        <f>VLOOKUP(Таблица1[[#This Row],[ИД]],R$1:S$1136,2,FALSE)</f>
        <v>Мебель деревянная для офисов</v>
      </c>
      <c r="T1860" s="56" t="str">
        <f>VLOOKUP(Таблица1[[#This Row],[ОКЕИ]],'для единиц измирения'!$G$4:$H$1900,2,FALSE)</f>
        <v>тыс.руб</v>
      </c>
      <c r="U1860" s="48" t="str">
        <f>LEFT(Таблица1[[#This Row],[ОКПД]],2)</f>
        <v>31</v>
      </c>
    </row>
    <row r="1861" spans="1:21" ht="30" hidden="1" x14ac:dyDescent="0.25">
      <c r="A1861" s="61">
        <v>45231</v>
      </c>
      <c r="B1861" s="62" t="s">
        <v>17</v>
      </c>
      <c r="C1861" s="62" t="s">
        <v>18</v>
      </c>
      <c r="D1861" s="62" t="s">
        <v>19</v>
      </c>
      <c r="E1861" s="37" t="s">
        <v>20</v>
      </c>
      <c r="F1861" s="63">
        <v>168</v>
      </c>
      <c r="G1861" s="62" t="s">
        <v>298</v>
      </c>
      <c r="H1861" s="62" t="s">
        <v>185</v>
      </c>
      <c r="I1861" s="62">
        <v>8</v>
      </c>
      <c r="J1861" s="64">
        <v>4.7960000000000003</v>
      </c>
      <c r="K1861" s="64">
        <v>4.6820000000000004</v>
      </c>
      <c r="L1861" s="64">
        <v>4.9649999999999999</v>
      </c>
      <c r="M1861" s="64">
        <v>55.793999999999997</v>
      </c>
      <c r="N1861" s="64">
        <v>73.507000000000005</v>
      </c>
      <c r="O1861" s="65">
        <v>102.43485689876121</v>
      </c>
      <c r="P1861" s="65">
        <v>96.596173212487415</v>
      </c>
      <c r="Q1861" s="65">
        <v>75.902975226849151</v>
      </c>
      <c r="R1861" s="40" t="str">
        <f t="shared" si="29"/>
        <v>10.71.12_168</v>
      </c>
      <c r="S1861" s="37" t="str">
        <f>VLOOKUP(Таблица1[[#This Row],[ИД]],R$1:S$1136,2,FALSE)</f>
        <v>Йогурт</v>
      </c>
      <c r="T1861" s="57" t="str">
        <f>VLOOKUP(Таблица1[[#This Row],[ОКЕИ]],'для единиц измирения'!$G$4:$H$1900,2,FALSE)</f>
        <v>тонн</v>
      </c>
      <c r="U1861" s="54" t="str">
        <f>LEFT(Таблица1[[#This Row],[ОКПД]],2)</f>
        <v>10</v>
      </c>
    </row>
    <row r="1862" spans="1:21" ht="30" hidden="1" x14ac:dyDescent="0.25">
      <c r="A1862" s="59">
        <v>45231</v>
      </c>
      <c r="B1862" s="66" t="s">
        <v>17</v>
      </c>
      <c r="C1862" s="66" t="s">
        <v>18</v>
      </c>
      <c r="D1862" s="66" t="s">
        <v>19</v>
      </c>
      <c r="E1862" s="40" t="s">
        <v>20</v>
      </c>
      <c r="F1862" s="67">
        <v>384</v>
      </c>
      <c r="G1862" s="66" t="s">
        <v>298</v>
      </c>
      <c r="H1862" s="66" t="s">
        <v>240</v>
      </c>
      <c r="I1862" s="66"/>
      <c r="J1862" s="68"/>
      <c r="K1862" s="68"/>
      <c r="L1862" s="68" t="s">
        <v>9680</v>
      </c>
      <c r="M1862" s="68">
        <v>190.2</v>
      </c>
      <c r="N1862" s="68" t="s">
        <v>9680</v>
      </c>
      <c r="O1862" s="69"/>
      <c r="P1862" s="69" t="s">
        <v>9680</v>
      </c>
      <c r="Q1862" s="69" t="s">
        <v>9680</v>
      </c>
      <c r="R1862" s="40" t="str">
        <f t="shared" si="29"/>
        <v>18.12.14_384</v>
      </c>
      <c r="S1862" s="40" t="str">
        <f>VLOOKUP(Таблица1[[#This Row],[ИД]],R$1:S$1136,2,FALSE)</f>
        <v>Сельдь и филе сельди холодного копчения</v>
      </c>
      <c r="T1862" s="56" t="str">
        <f>VLOOKUP(Таблица1[[#This Row],[ОКЕИ]],'для единиц измирения'!$G$4:$H$1900,2,FALSE)</f>
        <v>тонн</v>
      </c>
      <c r="U1862" s="48" t="str">
        <f>LEFT(Таблица1[[#This Row],[ОКПД]],2)</f>
        <v>10</v>
      </c>
    </row>
    <row r="1863" spans="1:21" ht="30" hidden="1" x14ac:dyDescent="0.25">
      <c r="A1863" s="61">
        <v>45231</v>
      </c>
      <c r="B1863" s="62" t="s">
        <v>17</v>
      </c>
      <c r="C1863" s="62" t="s">
        <v>18</v>
      </c>
      <c r="D1863" s="62" t="s">
        <v>19</v>
      </c>
      <c r="E1863" s="37" t="s">
        <v>20</v>
      </c>
      <c r="F1863" s="63">
        <v>114</v>
      </c>
      <c r="G1863" s="62" t="s">
        <v>298</v>
      </c>
      <c r="H1863" s="62" t="s">
        <v>9676</v>
      </c>
      <c r="I1863" s="62"/>
      <c r="J1863" s="64"/>
      <c r="K1863" s="64">
        <v>0.30499999999999999</v>
      </c>
      <c r="L1863" s="64" t="s">
        <v>9680</v>
      </c>
      <c r="M1863" s="64">
        <v>1.2749999999999999</v>
      </c>
      <c r="N1863" s="64" t="s">
        <v>9680</v>
      </c>
      <c r="O1863" s="65"/>
      <c r="P1863" s="65" t="s">
        <v>9680</v>
      </c>
      <c r="Q1863" s="65" t="s">
        <v>9680</v>
      </c>
      <c r="R1863" s="40" t="str">
        <f t="shared" si="29"/>
        <v>08.12.11.130_114</v>
      </c>
      <c r="S1863" s="37" t="str">
        <f>VLOOKUP(Таблица1[[#This Row],[ИД]],R$1:S$1136,2,FALSE)</f>
        <v>Филе морской рыбы мороженое</v>
      </c>
      <c r="T1863" s="57" t="str">
        <f>VLOOKUP(Таблица1[[#This Row],[ОКЕИ]],'для единиц измирения'!$G$4:$H$1900,2,FALSE)</f>
        <v>тонн</v>
      </c>
      <c r="U1863" s="54" t="str">
        <f>LEFT(Таблица1[[#This Row],[ОКПД]],2)</f>
        <v>10</v>
      </c>
    </row>
    <row r="1864" spans="1:21" ht="30" hidden="1" x14ac:dyDescent="0.25">
      <c r="A1864" s="59">
        <v>45231</v>
      </c>
      <c r="B1864" s="66" t="s">
        <v>17</v>
      </c>
      <c r="C1864" s="66" t="s">
        <v>18</v>
      </c>
      <c r="D1864" s="66" t="s">
        <v>19</v>
      </c>
      <c r="E1864" s="40" t="s">
        <v>20</v>
      </c>
      <c r="F1864" s="67">
        <v>882</v>
      </c>
      <c r="G1864" s="66" t="s">
        <v>298</v>
      </c>
      <c r="H1864" s="66" t="s">
        <v>368</v>
      </c>
      <c r="I1864" s="66"/>
      <c r="J1864" s="68"/>
      <c r="K1864" s="68"/>
      <c r="L1864" s="68">
        <v>5.6000000000000001E-2</v>
      </c>
      <c r="M1864" s="68">
        <v>1.1160000000000001</v>
      </c>
      <c r="N1864" s="68">
        <v>2.9430000000000001</v>
      </c>
      <c r="O1864" s="69"/>
      <c r="P1864" s="69">
        <v>0</v>
      </c>
      <c r="Q1864" s="69">
        <v>37.920489296636084</v>
      </c>
      <c r="R1864" s="40" t="str">
        <f t="shared" si="29"/>
        <v>10.39.18_882</v>
      </c>
      <c r="S1864" s="40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864" s="56" t="str">
        <f>VLOOKUP(Таблица1[[#This Row],[ОКЕИ]],'для единиц измирения'!$G$4:$H$1900,2,FALSE)</f>
        <v>тыс.полу-литров</v>
      </c>
      <c r="U1864" s="48" t="str">
        <f>LEFT(Таблица1[[#This Row],[ОКПД]],2)</f>
        <v>11</v>
      </c>
    </row>
    <row r="1865" spans="1:21" ht="30" hidden="1" x14ac:dyDescent="0.25">
      <c r="A1865" s="61">
        <v>45231</v>
      </c>
      <c r="B1865" s="62" t="s">
        <v>17</v>
      </c>
      <c r="C1865" s="62" t="s">
        <v>18</v>
      </c>
      <c r="D1865" s="62" t="s">
        <v>19</v>
      </c>
      <c r="E1865" s="37" t="s">
        <v>20</v>
      </c>
      <c r="F1865" s="63">
        <v>882</v>
      </c>
      <c r="G1865" s="62" t="s">
        <v>298</v>
      </c>
      <c r="H1865" s="62" t="s">
        <v>322</v>
      </c>
      <c r="I1865" s="62"/>
      <c r="J1865" s="64"/>
      <c r="K1865" s="64"/>
      <c r="L1865" s="64" t="s">
        <v>9680</v>
      </c>
      <c r="M1865" s="64">
        <v>6.83</v>
      </c>
      <c r="N1865" s="64">
        <v>1.67</v>
      </c>
      <c r="O1865" s="65"/>
      <c r="P1865" s="65" t="s">
        <v>9680</v>
      </c>
      <c r="Q1865" s="65">
        <v>408.98203592814372</v>
      </c>
      <c r="R1865" s="40" t="str">
        <f t="shared" si="29"/>
        <v>10.13.15.130_882</v>
      </c>
      <c r="S1865" s="37" t="str">
        <f>VLOOKUP(Таблица1[[#This Row],[ИД]],R$1:S$1136,2,FALSE)</f>
        <v>Диваны, софы, кушетки с деревянным каркасом, трансформируемые в кровати, прочие</v>
      </c>
      <c r="T1865" s="57" t="str">
        <f>VLOOKUP(Таблица1[[#This Row],[ОКЕИ]],'для единиц измирения'!$G$4:$H$1900,2,FALSE)</f>
        <v>штук</v>
      </c>
      <c r="U1865" s="54" t="str">
        <f>LEFT(Таблица1[[#This Row],[ОКПД]],2)</f>
        <v>31</v>
      </c>
    </row>
    <row r="1866" spans="1:21" ht="30" hidden="1" x14ac:dyDescent="0.25">
      <c r="A1866" s="59">
        <v>45231</v>
      </c>
      <c r="B1866" s="66" t="s">
        <v>17</v>
      </c>
      <c r="C1866" s="66" t="s">
        <v>18</v>
      </c>
      <c r="D1866" s="66" t="s">
        <v>19</v>
      </c>
      <c r="E1866" s="40" t="s">
        <v>20</v>
      </c>
      <c r="F1866" s="67">
        <v>114</v>
      </c>
      <c r="G1866" s="66" t="s">
        <v>298</v>
      </c>
      <c r="H1866" s="66" t="s">
        <v>248</v>
      </c>
      <c r="I1866" s="66"/>
      <c r="J1866" s="68"/>
      <c r="K1866" s="68">
        <v>6.7000000000000004E-2</v>
      </c>
      <c r="L1866" s="68" t="s">
        <v>9680</v>
      </c>
      <c r="M1866" s="68">
        <v>0.99099999999999999</v>
      </c>
      <c r="N1866" s="68">
        <v>0.26600000000000001</v>
      </c>
      <c r="O1866" s="69"/>
      <c r="P1866" s="69" t="s">
        <v>9680</v>
      </c>
      <c r="Q1866" s="69">
        <v>372.55639097744358</v>
      </c>
      <c r="R1866" s="40" t="str">
        <f t="shared" si="29"/>
        <v>23.63.10_114</v>
      </c>
      <c r="S1866" s="40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866" s="56" t="str">
        <f>VLOOKUP(Таблица1[[#This Row],[ОКЕИ]],'для единиц измирения'!$G$4:$H$1900,2,FALSE)</f>
        <v>тонн</v>
      </c>
      <c r="U1866" s="48" t="str">
        <f>LEFT(Таблица1[[#This Row],[ОКПД]],2)</f>
        <v>10</v>
      </c>
    </row>
    <row r="1867" spans="1:21" ht="30" hidden="1" x14ac:dyDescent="0.25">
      <c r="A1867" s="61">
        <v>45231</v>
      </c>
      <c r="B1867" s="62" t="s">
        <v>17</v>
      </c>
      <c r="C1867" s="62" t="s">
        <v>18</v>
      </c>
      <c r="D1867" s="62" t="s">
        <v>19</v>
      </c>
      <c r="E1867" s="37" t="s">
        <v>20</v>
      </c>
      <c r="F1867" s="63">
        <v>114</v>
      </c>
      <c r="G1867" s="62" t="s">
        <v>298</v>
      </c>
      <c r="H1867" s="62" t="s">
        <v>407</v>
      </c>
      <c r="I1867" s="62"/>
      <c r="J1867" s="64"/>
      <c r="K1867" s="64"/>
      <c r="L1867" s="64" t="s">
        <v>9680</v>
      </c>
      <c r="M1867" s="64">
        <v>1.2E-2</v>
      </c>
      <c r="N1867" s="64">
        <v>1E-3</v>
      </c>
      <c r="O1867" s="65"/>
      <c r="P1867" s="65" t="s">
        <v>9680</v>
      </c>
      <c r="Q1867" s="65">
        <v>1200</v>
      </c>
      <c r="R1867" s="40" t="str">
        <f t="shared" si="29"/>
        <v>23.61.12_114</v>
      </c>
      <c r="S1867" s="37" t="str">
        <f>VLOOKUP(Таблица1[[#This Row],[ИД]],R$1:S$1500,2,FALSE)</f>
        <v>Электроэнергия, произведенная дизельными  электростанциями (ДЭС) общего назначения</v>
      </c>
      <c r="T1867" s="57" t="str">
        <f>VLOOKUP(Таблица1[[#This Row],[ОКЕИ]],'для единиц измирения'!$G$4:$H$1900,2,FALSE)</f>
        <v>млн. кВт. ч</v>
      </c>
      <c r="U1867" s="54" t="str">
        <f>LEFT(Таблица1[[#This Row],[ОКПД]],2)</f>
        <v>35</v>
      </c>
    </row>
    <row r="1868" spans="1:21" ht="30" hidden="1" x14ac:dyDescent="0.25">
      <c r="A1868" s="59">
        <v>45231</v>
      </c>
      <c r="B1868" s="66" t="s">
        <v>17</v>
      </c>
      <c r="C1868" s="66" t="s">
        <v>18</v>
      </c>
      <c r="D1868" s="66" t="s">
        <v>19</v>
      </c>
      <c r="E1868" s="40" t="s">
        <v>20</v>
      </c>
      <c r="F1868" s="67">
        <v>168</v>
      </c>
      <c r="G1868" s="66" t="s">
        <v>298</v>
      </c>
      <c r="H1868" s="66" t="s">
        <v>386</v>
      </c>
      <c r="I1868" s="66"/>
      <c r="J1868" s="68"/>
      <c r="K1868" s="68"/>
      <c r="L1868" s="68" t="s">
        <v>9680</v>
      </c>
      <c r="M1868" s="68"/>
      <c r="N1868" s="68" t="s">
        <v>9680</v>
      </c>
      <c r="O1868" s="69"/>
      <c r="P1868" s="69" t="s">
        <v>9680</v>
      </c>
      <c r="Q1868" s="69" t="s">
        <v>9680</v>
      </c>
      <c r="R1868" s="40" t="str">
        <f t="shared" si="29"/>
        <v>03.11.20_168</v>
      </c>
      <c r="S1868" s="40" t="str">
        <f>VLOOKUP(Таблица1[[#This Row],[ИД]],R$1:S$1800,2,FALSE)</f>
        <v>Рыба, включая филе, копченая</v>
      </c>
      <c r="T1868" s="56" t="str">
        <f>VLOOKUP(Таблица1[[#This Row],[ОКЕИ]],'для единиц измирения'!$G$4:$H$1900,2,FALSE)</f>
        <v>тонн</v>
      </c>
      <c r="U1868" s="48" t="str">
        <f>LEFT(Таблица1[[#This Row],[ОКПД]],2)</f>
        <v>10</v>
      </c>
    </row>
    <row r="1869" spans="1:21" ht="30" hidden="1" x14ac:dyDescent="0.25">
      <c r="A1869" s="61">
        <v>45231</v>
      </c>
      <c r="B1869" s="62" t="s">
        <v>17</v>
      </c>
      <c r="C1869" s="62" t="s">
        <v>18</v>
      </c>
      <c r="D1869" s="62" t="s">
        <v>19</v>
      </c>
      <c r="E1869" s="37" t="s">
        <v>20</v>
      </c>
      <c r="F1869" s="63">
        <v>169</v>
      </c>
      <c r="G1869" s="62" t="s">
        <v>298</v>
      </c>
      <c r="H1869" s="62" t="s">
        <v>32</v>
      </c>
      <c r="I1869" s="62">
        <v>2</v>
      </c>
      <c r="J1869" s="64">
        <v>151.19999999999999</v>
      </c>
      <c r="K1869" s="64">
        <v>163</v>
      </c>
      <c r="L1869" s="64">
        <v>113.575</v>
      </c>
      <c r="M1869" s="64">
        <v>1590.6</v>
      </c>
      <c r="N1869" s="64">
        <v>1503.0840000000001</v>
      </c>
      <c r="O1869" s="65">
        <v>92.760736196319016</v>
      </c>
      <c r="P1869" s="65">
        <v>133.12788906009246</v>
      </c>
      <c r="Q1869" s="65">
        <v>105.8224290857996</v>
      </c>
      <c r="R1869" s="40" t="str">
        <f t="shared" si="29"/>
        <v>05.10.20.001.АГ_169</v>
      </c>
      <c r="S1869" s="37" t="str">
        <f>VLOOKUP(Таблица1[[#This Row],[ИД]],R$1:S$1136,2,FALSE)</f>
        <v>Консервы мясные</v>
      </c>
      <c r="T1869" s="37" t="str">
        <f>VLOOKUP(Таблица1[[#This Row],[ОКЕИ]],'для единиц измирения'!$G$4:$H$1900,2,FALSE)</f>
        <v>тыс.усл. банок</v>
      </c>
      <c r="U1869" s="54" t="str">
        <f>LEFT(Таблица1[[#This Row],[ОКПД]],2)</f>
        <v>10</v>
      </c>
    </row>
    <row r="1870" spans="1:21" ht="30" hidden="1" x14ac:dyDescent="0.25">
      <c r="A1870" s="59">
        <v>45231</v>
      </c>
      <c r="B1870" s="66" t="s">
        <v>17</v>
      </c>
      <c r="C1870" s="66" t="s">
        <v>18</v>
      </c>
      <c r="D1870" s="66" t="s">
        <v>19</v>
      </c>
      <c r="E1870" s="40" t="s">
        <v>20</v>
      </c>
      <c r="F1870" s="67">
        <v>169</v>
      </c>
      <c r="G1870" s="66" t="s">
        <v>298</v>
      </c>
      <c r="H1870" s="66" t="s">
        <v>35</v>
      </c>
      <c r="I1870" s="66">
        <v>1</v>
      </c>
      <c r="J1870" s="68">
        <v>54</v>
      </c>
      <c r="K1870" s="68">
        <v>49</v>
      </c>
      <c r="L1870" s="68">
        <v>57.079000000000001</v>
      </c>
      <c r="M1870" s="68">
        <v>558</v>
      </c>
      <c r="N1870" s="68">
        <v>354.73500000000001</v>
      </c>
      <c r="O1870" s="69">
        <v>110.20408163265306</v>
      </c>
      <c r="P1870" s="69">
        <v>94.605721894216785</v>
      </c>
      <c r="Q1870" s="69">
        <v>157.30052010655842</v>
      </c>
      <c r="R1870" s="40" t="str">
        <f t="shared" si="29"/>
        <v>05.10.20.002.АГ_169</v>
      </c>
      <c r="S1870" s="40" t="str">
        <f>VLOOKUP(Таблица1[[#This Row],[ИД]],R$1:S$1136,2,FALSE)</f>
        <v>Пар и горячая вода</v>
      </c>
      <c r="T1870" s="40" t="str">
        <f>VLOOKUP(Таблица1[[#This Row],[ОКЕИ]],'для единиц измирения'!$G$4:$H$1900,2,FALSE)</f>
        <v>тыс. Гкал</v>
      </c>
      <c r="U1870" s="48" t="str">
        <f>LEFT(Таблица1[[#This Row],[ОКПД]],2)</f>
        <v>35</v>
      </c>
    </row>
    <row r="1871" spans="1:21" ht="30" hidden="1" x14ac:dyDescent="0.25">
      <c r="A1871" s="61">
        <v>45231</v>
      </c>
      <c r="B1871" s="62" t="s">
        <v>17</v>
      </c>
      <c r="C1871" s="62" t="s">
        <v>18</v>
      </c>
      <c r="D1871" s="62" t="s">
        <v>19</v>
      </c>
      <c r="E1871" s="37" t="s">
        <v>20</v>
      </c>
      <c r="F1871" s="63">
        <v>168</v>
      </c>
      <c r="G1871" s="62" t="s">
        <v>298</v>
      </c>
      <c r="H1871" s="62" t="s">
        <v>89</v>
      </c>
      <c r="I1871" s="62">
        <v>2</v>
      </c>
      <c r="J1871" s="64">
        <v>0.33500000000000002</v>
      </c>
      <c r="K1871" s="64">
        <v>0.33300000000000002</v>
      </c>
      <c r="L1871" s="64">
        <v>0.91600000000000004</v>
      </c>
      <c r="M1871" s="64">
        <v>6.9290000000000003</v>
      </c>
      <c r="N1871" s="64">
        <v>14.227</v>
      </c>
      <c r="O1871" s="65">
        <v>100.6006006006006</v>
      </c>
      <c r="P1871" s="65">
        <v>36.572052401746724</v>
      </c>
      <c r="Q1871" s="65">
        <v>48.703170028818441</v>
      </c>
      <c r="R1871" s="40" t="str">
        <f t="shared" si="29"/>
        <v>10.20.23.110_168</v>
      </c>
      <c r="S1871" s="37" t="str">
        <f>VLOOKUP(Таблица1[[#This Row],[ИД]],R$1:S$1136,2,FALSE)</f>
        <v>Сыворотка молочная</v>
      </c>
      <c r="T1871" s="57" t="str">
        <f>VLOOKUP(Таблица1[[#This Row],[ОКЕИ]],'для единиц измирения'!$G$4:$H$1900,2,FALSE)</f>
        <v>тонн</v>
      </c>
      <c r="U1871" s="54" t="str">
        <f>LEFT(Таблица1[[#This Row],[ОКПД]],2)</f>
        <v>10</v>
      </c>
    </row>
    <row r="1872" spans="1:21" ht="30" hidden="1" x14ac:dyDescent="0.25">
      <c r="A1872" s="59">
        <v>45231</v>
      </c>
      <c r="B1872" s="66" t="s">
        <v>17</v>
      </c>
      <c r="C1872" s="66" t="s">
        <v>18</v>
      </c>
      <c r="D1872" s="66" t="s">
        <v>19</v>
      </c>
      <c r="E1872" s="40" t="s">
        <v>20</v>
      </c>
      <c r="F1872" s="67">
        <v>168</v>
      </c>
      <c r="G1872" s="66" t="s">
        <v>298</v>
      </c>
      <c r="H1872" s="66" t="s">
        <v>99</v>
      </c>
      <c r="I1872" s="66">
        <v>1</v>
      </c>
      <c r="J1872" s="68">
        <v>0.13</v>
      </c>
      <c r="K1872" s="68">
        <v>0.12</v>
      </c>
      <c r="L1872" s="68">
        <v>0.1</v>
      </c>
      <c r="M1872" s="68">
        <v>1.0920000000000001</v>
      </c>
      <c r="N1872" s="68">
        <v>0.96</v>
      </c>
      <c r="O1872" s="69">
        <v>108.33333333333333</v>
      </c>
      <c r="P1872" s="69">
        <v>130</v>
      </c>
      <c r="Q1872" s="69">
        <v>113.75</v>
      </c>
      <c r="R1872" s="40" t="str">
        <f t="shared" si="29"/>
        <v>10.20.23.130_168</v>
      </c>
      <c r="S1872" s="40" t="str">
        <f>VLOOKUP(Таблица1[[#This Row],[ИД]],R$1:S$1136,2,FALSE)</f>
        <v>Консервы рыбные в масле</v>
      </c>
      <c r="T1872" s="56" t="str">
        <f>VLOOKUP(Таблица1[[#This Row],[ОКЕИ]],'для единиц измирения'!$G$4:$H$1900,2,FALSE)</f>
        <v>тыс.усл. банок</v>
      </c>
      <c r="U1872" s="48" t="str">
        <f>LEFT(Таблица1[[#This Row],[ОКПД]],2)</f>
        <v>10</v>
      </c>
    </row>
    <row r="1873" spans="1:21" ht="30" hidden="1" x14ac:dyDescent="0.25">
      <c r="A1873" s="61">
        <v>45231</v>
      </c>
      <c r="B1873" s="62" t="s">
        <v>17</v>
      </c>
      <c r="C1873" s="62" t="s">
        <v>18</v>
      </c>
      <c r="D1873" s="62" t="s">
        <v>19</v>
      </c>
      <c r="E1873" s="37" t="s">
        <v>20</v>
      </c>
      <c r="F1873" s="63">
        <v>168</v>
      </c>
      <c r="G1873" s="62" t="s">
        <v>298</v>
      </c>
      <c r="H1873" s="62" t="s">
        <v>104</v>
      </c>
      <c r="I1873" s="62">
        <v>2</v>
      </c>
      <c r="J1873" s="64">
        <v>3.1219999999999999</v>
      </c>
      <c r="K1873" s="64">
        <v>4.7480000000000002</v>
      </c>
      <c r="L1873" s="64">
        <v>3.6789999999999998</v>
      </c>
      <c r="M1873" s="64">
        <v>53.533999999999999</v>
      </c>
      <c r="N1873" s="64">
        <v>51.917000000000002</v>
      </c>
      <c r="O1873" s="65">
        <v>65.75400168491997</v>
      </c>
      <c r="P1873" s="65">
        <v>84.860016308779564</v>
      </c>
      <c r="Q1873" s="65">
        <v>103.11458674422636</v>
      </c>
      <c r="R1873" s="40" t="str">
        <f t="shared" si="29"/>
        <v>10.20.24.110_168</v>
      </c>
      <c r="S1873" s="37" t="str">
        <f>VLOOKUP(Таблица1[[#This Row],[ИД]],R$1:S$1136,2,FALSE)</f>
        <v>Газ горючий природный (газ естественный)</v>
      </c>
      <c r="T1873" s="57" t="str">
        <f>VLOOKUP(Таблица1[[#This Row],[ОКЕИ]],'для единиц измирения'!$G$4:$H$1900,2,FALSE)</f>
        <v>млн.м3</v>
      </c>
      <c r="U1873" s="54" t="str">
        <f>LEFT(Таблица1[[#This Row],[ОКПД]],2)</f>
        <v>06</v>
      </c>
    </row>
    <row r="1874" spans="1:21" ht="30" hidden="1" x14ac:dyDescent="0.25">
      <c r="A1874" s="59">
        <v>45231</v>
      </c>
      <c r="B1874" s="66" t="s">
        <v>17</v>
      </c>
      <c r="C1874" s="66" t="s">
        <v>18</v>
      </c>
      <c r="D1874" s="66" t="s">
        <v>19</v>
      </c>
      <c r="E1874" s="40" t="s">
        <v>20</v>
      </c>
      <c r="F1874" s="67">
        <v>882</v>
      </c>
      <c r="G1874" s="66" t="s">
        <v>298</v>
      </c>
      <c r="H1874" s="66" t="s">
        <v>114</v>
      </c>
      <c r="I1874" s="66">
        <v>1</v>
      </c>
      <c r="J1874" s="68">
        <v>0.1</v>
      </c>
      <c r="K1874" s="68">
        <v>0.33</v>
      </c>
      <c r="L1874" s="68" t="s">
        <v>9680</v>
      </c>
      <c r="M1874" s="68">
        <v>1.76</v>
      </c>
      <c r="N1874" s="68">
        <v>0</v>
      </c>
      <c r="O1874" s="69">
        <v>30.303030303030305</v>
      </c>
      <c r="P1874" s="69" t="s">
        <v>9680</v>
      </c>
      <c r="Q1874" s="69">
        <v>0</v>
      </c>
      <c r="R1874" s="40" t="str">
        <f t="shared" si="29"/>
        <v>10.20.25.110_882</v>
      </c>
      <c r="S1874" s="40" t="str">
        <f>VLOOKUP(Таблица1[[#This Row],[ИД]],R$1:S$1136,2,FALSE)</f>
        <v>Сливки</v>
      </c>
      <c r="T1874" s="56" t="str">
        <f>VLOOKUP(Таблица1[[#This Row],[ОКЕИ]],'для единиц измирения'!$G$4:$H$1900,2,FALSE)</f>
        <v>тонн</v>
      </c>
      <c r="U1874" s="48" t="str">
        <f>LEFT(Таблица1[[#This Row],[ОКПД]],2)</f>
        <v>10</v>
      </c>
    </row>
    <row r="1875" spans="1:21" ht="30" hidden="1" x14ac:dyDescent="0.25">
      <c r="A1875" s="61">
        <v>45231</v>
      </c>
      <c r="B1875" s="62" t="s">
        <v>17</v>
      </c>
      <c r="C1875" s="62" t="s">
        <v>18</v>
      </c>
      <c r="D1875" s="62" t="s">
        <v>19</v>
      </c>
      <c r="E1875" s="37" t="s">
        <v>20</v>
      </c>
      <c r="F1875" s="63">
        <v>168</v>
      </c>
      <c r="G1875" s="62" t="s">
        <v>298</v>
      </c>
      <c r="H1875" s="62" t="s">
        <v>356</v>
      </c>
      <c r="I1875" s="62">
        <v>1</v>
      </c>
      <c r="J1875" s="64">
        <v>41</v>
      </c>
      <c r="K1875" s="64">
        <v>32</v>
      </c>
      <c r="L1875" s="64">
        <v>41</v>
      </c>
      <c r="M1875" s="64">
        <v>73</v>
      </c>
      <c r="N1875" s="64">
        <v>73</v>
      </c>
      <c r="O1875" s="65">
        <v>128.125</v>
      </c>
      <c r="P1875" s="65">
        <v>100</v>
      </c>
      <c r="Q1875" s="65">
        <v>100</v>
      </c>
      <c r="R1875" s="40" t="str">
        <f t="shared" si="29"/>
        <v>10.11.16_168</v>
      </c>
      <c r="S1875" s="37" t="str">
        <f>VLOOKUP(Таблица1[[#This Row],[ИД]],R$1:S$1136,2,FALSE)</f>
        <v>Уголь бурый рядовой (лигнит)</v>
      </c>
      <c r="T1875" s="57" t="str">
        <f>VLOOKUP(Таблица1[[#This Row],[ОКЕИ]],'для единиц измирения'!$G$4:$H$1900,2,FALSE)</f>
        <v>тыс. тонн</v>
      </c>
      <c r="U1875" s="54" t="str">
        <f>LEFT(Таблица1[[#This Row],[ОКПД]],2)</f>
        <v>05</v>
      </c>
    </row>
    <row r="1876" spans="1:21" ht="30" hidden="1" x14ac:dyDescent="0.25">
      <c r="A1876" s="59">
        <v>45231</v>
      </c>
      <c r="B1876" s="66" t="s">
        <v>17</v>
      </c>
      <c r="C1876" s="66" t="s">
        <v>18</v>
      </c>
      <c r="D1876" s="66" t="s">
        <v>19</v>
      </c>
      <c r="E1876" s="40" t="s">
        <v>20</v>
      </c>
      <c r="F1876" s="67">
        <v>169</v>
      </c>
      <c r="G1876" s="66" t="s">
        <v>298</v>
      </c>
      <c r="H1876" s="66" t="s">
        <v>302</v>
      </c>
      <c r="I1876" s="66">
        <v>1</v>
      </c>
      <c r="J1876" s="68">
        <v>54</v>
      </c>
      <c r="K1876" s="68">
        <v>49</v>
      </c>
      <c r="L1876" s="68">
        <v>57.079000000000001</v>
      </c>
      <c r="M1876" s="68">
        <v>558</v>
      </c>
      <c r="N1876" s="68">
        <v>354.73500000000001</v>
      </c>
      <c r="O1876" s="69">
        <v>110.20408163265306</v>
      </c>
      <c r="P1876" s="69">
        <v>94.605721894216785</v>
      </c>
      <c r="Q1876" s="69">
        <v>157.30052010655842</v>
      </c>
      <c r="R1876" s="40" t="str">
        <f t="shared" si="29"/>
        <v>05.10.10.142_169</v>
      </c>
      <c r="S1876" s="40" t="str">
        <f>VLOOKUP(Таблица1[[#This Row],[ИД]],R$1:S$1136,2,FALSE)</f>
        <v>Консервы рыбные</v>
      </c>
      <c r="T1876" s="40" t="str">
        <f>VLOOKUP(Таблица1[[#This Row],[ОКЕИ]],'для единиц измирения'!$G$4:$H$1900,2,FALSE)</f>
        <v>тонн</v>
      </c>
      <c r="U1876" s="48" t="str">
        <f>LEFT(Таблица1[[#This Row],[ОКПД]],2)</f>
        <v>10</v>
      </c>
    </row>
    <row r="1877" spans="1:21" ht="30" hidden="1" x14ac:dyDescent="0.25">
      <c r="A1877" s="61">
        <v>45231</v>
      </c>
      <c r="B1877" s="62" t="s">
        <v>17</v>
      </c>
      <c r="C1877" s="62" t="s">
        <v>18</v>
      </c>
      <c r="D1877" s="62" t="s">
        <v>19</v>
      </c>
      <c r="E1877" s="37" t="s">
        <v>20</v>
      </c>
      <c r="F1877" s="63">
        <v>168</v>
      </c>
      <c r="G1877" s="62" t="s">
        <v>298</v>
      </c>
      <c r="H1877" s="62" t="s">
        <v>124</v>
      </c>
      <c r="I1877" s="62">
        <v>2</v>
      </c>
      <c r="J1877" s="64">
        <v>0.05</v>
      </c>
      <c r="K1877" s="64">
        <v>0.1</v>
      </c>
      <c r="L1877" s="64">
        <v>7.0000000000000007E-2</v>
      </c>
      <c r="M1877" s="64">
        <v>1.0900000000000001</v>
      </c>
      <c r="N1877" s="64">
        <v>0.97</v>
      </c>
      <c r="O1877" s="65">
        <v>50</v>
      </c>
      <c r="P1877" s="65">
        <v>71.428571428571431</v>
      </c>
      <c r="Q1877" s="65">
        <v>112.37113402061856</v>
      </c>
      <c r="R1877" s="40" t="str">
        <f t="shared" si="29"/>
        <v>10.51.12_168</v>
      </c>
      <c r="S1877" s="37" t="str">
        <f>VLOOKUP(Таблица1[[#This Row],[ИД]],R$1:S$1136,2,FALSE)</f>
        <v>Сметана</v>
      </c>
      <c r="T1877" s="57" t="str">
        <f>VLOOKUP(Таблица1[[#This Row],[ОКЕИ]],'для единиц измирения'!$G$4:$H$1900,2,FALSE)</f>
        <v>тонн</v>
      </c>
      <c r="U1877" s="54" t="str">
        <f>LEFT(Таблица1[[#This Row],[ОКПД]],2)</f>
        <v>10</v>
      </c>
    </row>
    <row r="1878" spans="1:21" ht="30" hidden="1" x14ac:dyDescent="0.25">
      <c r="A1878" s="59">
        <v>45231</v>
      </c>
      <c r="B1878" s="66" t="s">
        <v>17</v>
      </c>
      <c r="C1878" s="66" t="s">
        <v>18</v>
      </c>
      <c r="D1878" s="66" t="s">
        <v>19</v>
      </c>
      <c r="E1878" s="40" t="s">
        <v>20</v>
      </c>
      <c r="F1878" s="67">
        <v>114</v>
      </c>
      <c r="G1878" s="66" t="s">
        <v>298</v>
      </c>
      <c r="H1878" s="66" t="s">
        <v>358</v>
      </c>
      <c r="I1878" s="66">
        <v>1</v>
      </c>
      <c r="J1878" s="68">
        <v>1.7999999999999999E-2</v>
      </c>
      <c r="K1878" s="68">
        <v>0.5</v>
      </c>
      <c r="L1878" s="68" t="s">
        <v>9680</v>
      </c>
      <c r="M1878" s="68">
        <v>35.378999999999998</v>
      </c>
      <c r="N1878" s="68">
        <v>49.875999999999998</v>
      </c>
      <c r="O1878" s="69">
        <v>3.6</v>
      </c>
      <c r="P1878" s="69" t="s">
        <v>9680</v>
      </c>
      <c r="Q1878" s="69">
        <v>70.933916111957657</v>
      </c>
      <c r="R1878" s="40" t="str">
        <f t="shared" si="29"/>
        <v>08.12.12.160_114</v>
      </c>
      <c r="S1878" s="40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878" s="56" t="str">
        <f>VLOOKUP(Таблица1[[#This Row],[ОКЕИ]],'для единиц измирения'!$G$4:$H$1900,2,FALSE)</f>
        <v>тонн</v>
      </c>
      <c r="U1878" s="48" t="str">
        <f>LEFT(Таблица1[[#This Row],[ОКПД]],2)</f>
        <v>10</v>
      </c>
    </row>
    <row r="1879" spans="1:21" ht="30" hidden="1" x14ac:dyDescent="0.25">
      <c r="A1879" s="61">
        <v>45231</v>
      </c>
      <c r="B1879" s="62" t="s">
        <v>17</v>
      </c>
      <c r="C1879" s="62" t="s">
        <v>18</v>
      </c>
      <c r="D1879" s="62" t="s">
        <v>19</v>
      </c>
      <c r="E1879" s="37" t="s">
        <v>20</v>
      </c>
      <c r="F1879" s="63">
        <v>168</v>
      </c>
      <c r="G1879" s="62" t="s">
        <v>298</v>
      </c>
      <c r="H1879" s="62" t="s">
        <v>330</v>
      </c>
      <c r="I1879" s="62">
        <v>1</v>
      </c>
      <c r="J1879" s="64">
        <v>2.89</v>
      </c>
      <c r="K1879" s="64">
        <v>2.66</v>
      </c>
      <c r="L1879" s="64">
        <v>2.92</v>
      </c>
      <c r="M1879" s="64">
        <v>25.36</v>
      </c>
      <c r="N1879" s="64">
        <v>26.44</v>
      </c>
      <c r="O1879" s="65">
        <v>108.64661654135338</v>
      </c>
      <c r="P1879" s="65">
        <v>98.972602739726028</v>
      </c>
      <c r="Q1879" s="65">
        <v>95.915279878971262</v>
      </c>
      <c r="R1879" s="40" t="str">
        <f t="shared" si="29"/>
        <v>10.51.40.330_168</v>
      </c>
      <c r="S1879" s="37" t="str">
        <f>VLOOKUP(Таблица1[[#This Row],[ИД]],R$1:S$1136,2,FALSE)</f>
        <v>Уголь коксующийся</v>
      </c>
      <c r="T1879" s="57" t="str">
        <f>VLOOKUP(Таблица1[[#This Row],[ОКЕИ]],'для единиц измирения'!$G$4:$H$1900,2,FALSE)</f>
        <v>тыс. тонн</v>
      </c>
      <c r="U1879" s="54" t="str">
        <f>LEFT(Таблица1[[#This Row],[ОКПД]],2)</f>
        <v>05</v>
      </c>
    </row>
    <row r="1880" spans="1:21" ht="30" hidden="1" x14ac:dyDescent="0.25">
      <c r="A1880" s="59">
        <v>45231</v>
      </c>
      <c r="B1880" s="66" t="s">
        <v>17</v>
      </c>
      <c r="C1880" s="66" t="s">
        <v>18</v>
      </c>
      <c r="D1880" s="66" t="s">
        <v>19</v>
      </c>
      <c r="E1880" s="40" t="s">
        <v>20</v>
      </c>
      <c r="F1880" s="67">
        <v>168</v>
      </c>
      <c r="G1880" s="66" t="s">
        <v>298</v>
      </c>
      <c r="H1880" s="66" t="s">
        <v>163</v>
      </c>
      <c r="I1880" s="66">
        <v>1</v>
      </c>
      <c r="J1880" s="68">
        <v>3.45</v>
      </c>
      <c r="K1880" s="68">
        <v>4.3499999999999996</v>
      </c>
      <c r="L1880" s="68">
        <v>4.4800000000000004</v>
      </c>
      <c r="M1880" s="68">
        <v>44.64</v>
      </c>
      <c r="N1880" s="68">
        <v>46.7</v>
      </c>
      <c r="O1880" s="69">
        <v>79.310344827586206</v>
      </c>
      <c r="P1880" s="69">
        <v>77.008928571428569</v>
      </c>
      <c r="Q1880" s="69">
        <v>95.58886509635974</v>
      </c>
      <c r="R1880" s="40" t="str">
        <f t="shared" si="29"/>
        <v>10.51.56.110_168</v>
      </c>
      <c r="S1880" s="40" t="str">
        <f>VLOOKUP(Таблица1[[#This Row],[ИД]],R$1:S$1136,2,FALSE)</f>
        <v>Сыры</v>
      </c>
      <c r="T1880" s="56" t="str">
        <f>VLOOKUP(Таблица1[[#This Row],[ОКЕИ]],'для единиц измирения'!$G$4:$H$1900,2,FALSE)</f>
        <v>тонн</v>
      </c>
      <c r="U1880" s="48" t="str">
        <f>LEFT(Таблица1[[#This Row],[ОКПД]],2)</f>
        <v>10</v>
      </c>
    </row>
    <row r="1881" spans="1:21" ht="30" hidden="1" x14ac:dyDescent="0.25">
      <c r="A1881" s="61">
        <v>45231</v>
      </c>
      <c r="B1881" s="62" t="s">
        <v>17</v>
      </c>
      <c r="C1881" s="62" t="s">
        <v>18</v>
      </c>
      <c r="D1881" s="62" t="s">
        <v>19</v>
      </c>
      <c r="E1881" s="37" t="s">
        <v>20</v>
      </c>
      <c r="F1881" s="63">
        <v>384</v>
      </c>
      <c r="G1881" s="62" t="s">
        <v>298</v>
      </c>
      <c r="H1881" s="62" t="s">
        <v>353</v>
      </c>
      <c r="I1881" s="62">
        <v>3</v>
      </c>
      <c r="J1881" s="64">
        <v>110.6</v>
      </c>
      <c r="K1881" s="64">
        <v>230.6</v>
      </c>
      <c r="L1881" s="64">
        <v>139</v>
      </c>
      <c r="M1881" s="64">
        <v>2223.3000000000002</v>
      </c>
      <c r="N1881" s="64">
        <v>2737.4</v>
      </c>
      <c r="O1881" s="65">
        <v>47.961838681699916</v>
      </c>
      <c r="P1881" s="65">
        <v>79.568345323741013</v>
      </c>
      <c r="Q1881" s="65">
        <v>81.219405275078543</v>
      </c>
      <c r="R1881" s="40" t="str">
        <f t="shared" si="29"/>
        <v>17.23.13_384</v>
      </c>
      <c r="S1881" s="37" t="str">
        <f>VLOOKUP(Таблица1[[#This Row],[ИД]],R$1:S$1136,2,FALSE)</f>
        <v xml:space="preserve">Продукты готовые из рыбы прочие, не включенные в другие группировки </v>
      </c>
      <c r="T1881" s="57" t="str">
        <f>VLOOKUP(Таблица1[[#This Row],[ОКЕИ]],'для единиц измирения'!$G$4:$H$1900,2,FALSE)</f>
        <v>тонн</v>
      </c>
      <c r="U1881" s="54" t="str">
        <f>LEFT(Таблица1[[#This Row],[ОКПД]],2)</f>
        <v>10</v>
      </c>
    </row>
    <row r="1882" spans="1:21" ht="30" hidden="1" x14ac:dyDescent="0.25">
      <c r="A1882" s="59">
        <v>45231</v>
      </c>
      <c r="B1882" s="66" t="s">
        <v>17</v>
      </c>
      <c r="C1882" s="66" t="s">
        <v>18</v>
      </c>
      <c r="D1882" s="66" t="s">
        <v>19</v>
      </c>
      <c r="E1882" s="40" t="s">
        <v>20</v>
      </c>
      <c r="F1882" s="67">
        <v>114</v>
      </c>
      <c r="G1882" s="66" t="s">
        <v>298</v>
      </c>
      <c r="H1882" s="66" t="s">
        <v>243</v>
      </c>
      <c r="I1882" s="66">
        <v>2</v>
      </c>
      <c r="J1882" s="68">
        <v>6.4749999999999996</v>
      </c>
      <c r="K1882" s="68">
        <v>6.7210000000000001</v>
      </c>
      <c r="L1882" s="68" t="s">
        <v>9680</v>
      </c>
      <c r="M1882" s="68">
        <v>35.96</v>
      </c>
      <c r="N1882" s="68">
        <v>7.5640000000000001</v>
      </c>
      <c r="O1882" s="69">
        <v>96.339830382383568</v>
      </c>
      <c r="P1882" s="69" t="s">
        <v>9680</v>
      </c>
      <c r="Q1882" s="69">
        <v>475.40983606557376</v>
      </c>
      <c r="R1882" s="40" t="str">
        <f t="shared" si="29"/>
        <v>20.11.11.150_114</v>
      </c>
      <c r="S1882" s="40" t="str">
        <f>VLOOKUP(Таблица1[[#This Row],[ИД]],R$1:S$1136,2,FALSE)</f>
        <v>Энергия тепловая, отпущенная котельными</v>
      </c>
      <c r="T1882" s="56" t="str">
        <f>VLOOKUP(Таблица1[[#This Row],[ОКЕИ]],'для единиц измирения'!$G$4:$H$1900,2,FALSE)</f>
        <v>тыс. Гкал</v>
      </c>
      <c r="U1882" s="48" t="str">
        <f>LEFT(Таблица1[[#This Row],[ОКПД]],2)</f>
        <v>35</v>
      </c>
    </row>
    <row r="1883" spans="1:21" ht="30" hidden="1" x14ac:dyDescent="0.25">
      <c r="A1883" s="61">
        <v>45231</v>
      </c>
      <c r="B1883" s="62" t="s">
        <v>17</v>
      </c>
      <c r="C1883" s="62" t="s">
        <v>18</v>
      </c>
      <c r="D1883" s="62" t="s">
        <v>19</v>
      </c>
      <c r="E1883" s="37" t="s">
        <v>20</v>
      </c>
      <c r="F1883" s="63">
        <v>168</v>
      </c>
      <c r="G1883" s="62" t="s">
        <v>298</v>
      </c>
      <c r="H1883" s="62" t="s">
        <v>76</v>
      </c>
      <c r="I1883" s="62"/>
      <c r="J1883" s="64"/>
      <c r="K1883" s="64"/>
      <c r="L1883" s="64" t="s">
        <v>9680</v>
      </c>
      <c r="M1883" s="64"/>
      <c r="N1883" s="64" t="s">
        <v>9680</v>
      </c>
      <c r="O1883" s="65"/>
      <c r="P1883" s="65" t="s">
        <v>9680</v>
      </c>
      <c r="Q1883" s="65" t="s">
        <v>9680</v>
      </c>
      <c r="R1883" s="40" t="str">
        <f t="shared" si="29"/>
        <v>10.20.14.120_168</v>
      </c>
      <c r="S1883" s="37" t="str">
        <f>VLOOKUP(Таблица1[[#This Row],[ИД]],R$1:S$1136,2,FALSE)</f>
        <v>Сыворотка</v>
      </c>
      <c r="T1883" s="57" t="str">
        <f>VLOOKUP(Таблица1[[#This Row],[ОКЕИ]],'для единиц измирения'!$G$4:$H$1900,2,FALSE)</f>
        <v>тонн</v>
      </c>
      <c r="U1883" s="54" t="str">
        <f>LEFT(Таблица1[[#This Row],[ОКПД]],2)</f>
        <v>10</v>
      </c>
    </row>
    <row r="1884" spans="1:21" ht="30" hidden="1" x14ac:dyDescent="0.25">
      <c r="A1884" s="59">
        <v>45231</v>
      </c>
      <c r="B1884" s="66" t="s">
        <v>17</v>
      </c>
      <c r="C1884" s="66" t="s">
        <v>18</v>
      </c>
      <c r="D1884" s="66" t="s">
        <v>19</v>
      </c>
      <c r="E1884" s="40" t="s">
        <v>20</v>
      </c>
      <c r="F1884" s="67">
        <v>169</v>
      </c>
      <c r="G1884" s="66" t="s">
        <v>298</v>
      </c>
      <c r="H1884" s="66" t="s">
        <v>38</v>
      </c>
      <c r="I1884" s="66">
        <v>1</v>
      </c>
      <c r="J1884" s="68">
        <v>3.2</v>
      </c>
      <c r="K1884" s="68">
        <v>2</v>
      </c>
      <c r="L1884" s="68">
        <v>5.4</v>
      </c>
      <c r="M1884" s="68">
        <v>110.6</v>
      </c>
      <c r="N1884" s="68">
        <v>93.5</v>
      </c>
      <c r="O1884" s="69">
        <v>160</v>
      </c>
      <c r="P1884" s="69">
        <v>59.25925925925926</v>
      </c>
      <c r="Q1884" s="69">
        <v>118.28877005347593</v>
      </c>
      <c r="R1884" s="40" t="str">
        <f t="shared" si="29"/>
        <v>05.20.10.110_169</v>
      </c>
      <c r="S1884" s="40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884" s="40" t="str">
        <f>VLOOKUP(Таблица1[[#This Row],[ОКЕИ]],'для единиц измирения'!$G$4:$H$1900,2,FALSE)</f>
        <v>тонн</v>
      </c>
      <c r="U1884" s="48" t="str">
        <f>LEFT(Таблица1[[#This Row],[ОКПД]],2)</f>
        <v>10</v>
      </c>
    </row>
    <row r="1885" spans="1:21" ht="30" hidden="1" x14ac:dyDescent="0.25">
      <c r="A1885" s="61">
        <v>45231</v>
      </c>
      <c r="B1885" s="62" t="s">
        <v>17</v>
      </c>
      <c r="C1885" s="62" t="s">
        <v>18</v>
      </c>
      <c r="D1885" s="62" t="s">
        <v>19</v>
      </c>
      <c r="E1885" s="37" t="s">
        <v>20</v>
      </c>
      <c r="F1885" s="63">
        <v>168</v>
      </c>
      <c r="G1885" s="62" t="s">
        <v>298</v>
      </c>
      <c r="H1885" s="62" t="s">
        <v>370</v>
      </c>
      <c r="I1885" s="62">
        <v>1</v>
      </c>
      <c r="J1885" s="64">
        <v>41</v>
      </c>
      <c r="K1885" s="64">
        <v>32</v>
      </c>
      <c r="L1885" s="64">
        <v>41</v>
      </c>
      <c r="M1885" s="64">
        <v>73</v>
      </c>
      <c r="N1885" s="64">
        <v>73</v>
      </c>
      <c r="O1885" s="65">
        <v>128.125</v>
      </c>
      <c r="P1885" s="65">
        <v>100</v>
      </c>
      <c r="Q1885" s="65">
        <v>100</v>
      </c>
      <c r="R1885" s="40" t="str">
        <f t="shared" si="29"/>
        <v>10.11.1_168</v>
      </c>
      <c r="S1885" s="37" t="str">
        <f>VLOOKUP(Таблица1[[#This Row],[ИД]],R$1:S$1136,2,FALSE)</f>
        <v>Хлеб и хлебобулочные изделия, включая полуфабрикаты</v>
      </c>
      <c r="T1885" s="57" t="str">
        <f>VLOOKUP(Таблица1[[#This Row],[ОКЕИ]],'для единиц измирения'!$G$4:$H$1900,2,FALSE)</f>
        <v>тонн</v>
      </c>
      <c r="U1885" s="54" t="str">
        <f>LEFT(Таблица1[[#This Row],[ОКПД]],2)</f>
        <v>10</v>
      </c>
    </row>
    <row r="1886" spans="1:21" ht="30" hidden="1" x14ac:dyDescent="0.25">
      <c r="A1886" s="59">
        <v>45231</v>
      </c>
      <c r="B1886" s="66" t="s">
        <v>17</v>
      </c>
      <c r="C1886" s="66" t="s">
        <v>18</v>
      </c>
      <c r="D1886" s="66" t="s">
        <v>19</v>
      </c>
      <c r="E1886" s="40" t="s">
        <v>20</v>
      </c>
      <c r="F1886" s="67">
        <v>168</v>
      </c>
      <c r="G1886" s="66" t="s">
        <v>298</v>
      </c>
      <c r="H1886" s="66" t="s">
        <v>153</v>
      </c>
      <c r="I1886" s="66">
        <v>4</v>
      </c>
      <c r="J1886" s="68">
        <v>6.05</v>
      </c>
      <c r="K1886" s="68">
        <v>6.15</v>
      </c>
      <c r="L1886" s="68">
        <v>6.18</v>
      </c>
      <c r="M1886" s="68">
        <v>64.28</v>
      </c>
      <c r="N1886" s="68">
        <v>65.489999999999995</v>
      </c>
      <c r="O1886" s="69">
        <v>98.373983739837399</v>
      </c>
      <c r="P1886" s="69">
        <v>97.896440129449843</v>
      </c>
      <c r="Q1886" s="69">
        <v>98.152389677813403</v>
      </c>
      <c r="R1886" s="40" t="str">
        <f t="shared" si="29"/>
        <v>10.51.52.200_168</v>
      </c>
      <c r="S1886" s="40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886" s="56" t="str">
        <f>VLOOKUP(Таблица1[[#This Row],[ОКЕИ]],'для единиц измирения'!$G$4:$H$1900,2,FALSE)</f>
        <v>тонн</v>
      </c>
      <c r="U1886" s="48" t="str">
        <f>LEFT(Таблица1[[#This Row],[ОКПД]],2)</f>
        <v>10</v>
      </c>
    </row>
    <row r="1887" spans="1:21" ht="30" hidden="1" x14ac:dyDescent="0.25">
      <c r="A1887" s="61">
        <v>45231</v>
      </c>
      <c r="B1887" s="62" t="s">
        <v>17</v>
      </c>
      <c r="C1887" s="62" t="s">
        <v>18</v>
      </c>
      <c r="D1887" s="62" t="s">
        <v>19</v>
      </c>
      <c r="E1887" s="37" t="s">
        <v>20</v>
      </c>
      <c r="F1887" s="63">
        <v>247</v>
      </c>
      <c r="G1887" s="62" t="s">
        <v>298</v>
      </c>
      <c r="H1887" s="62" t="s">
        <v>334</v>
      </c>
      <c r="I1887" s="62">
        <v>2</v>
      </c>
      <c r="J1887" s="64">
        <v>31.757999999999999</v>
      </c>
      <c r="K1887" s="64">
        <v>27.971</v>
      </c>
      <c r="L1887" s="64">
        <v>29.585999999999999</v>
      </c>
      <c r="M1887" s="64">
        <v>337.779</v>
      </c>
      <c r="N1887" s="64">
        <v>279.06700000000001</v>
      </c>
      <c r="O1887" s="65">
        <v>113.53902255907904</v>
      </c>
      <c r="P1887" s="65">
        <v>107.34131007909146</v>
      </c>
      <c r="Q1887" s="65">
        <v>121.03867530019673</v>
      </c>
      <c r="R1887" s="40" t="str">
        <f t="shared" si="29"/>
        <v>35.11.10.115_247</v>
      </c>
      <c r="S1887" s="37" t="str">
        <f>VLOOKUP(Таблица1[[#This Row],[ИД]],R$1:S$1136,2,FALSE)</f>
        <v>Консервы мясосодержащие</v>
      </c>
      <c r="T1887" s="57" t="str">
        <f>VLOOKUP(Таблица1[[#This Row],[ОКЕИ]],'для единиц измирения'!$G$4:$H$1900,2,FALSE)</f>
        <v>тыс.усл. банок</v>
      </c>
      <c r="U1887" s="54" t="str">
        <f>LEFT(Таблица1[[#This Row],[ОКПД]],2)</f>
        <v>10</v>
      </c>
    </row>
    <row r="1888" spans="1:21" ht="30" hidden="1" x14ac:dyDescent="0.25">
      <c r="A1888" s="59">
        <v>45231</v>
      </c>
      <c r="B1888" s="66" t="s">
        <v>17</v>
      </c>
      <c r="C1888" s="66" t="s">
        <v>18</v>
      </c>
      <c r="D1888" s="66" t="s">
        <v>19</v>
      </c>
      <c r="E1888" s="40" t="s">
        <v>20</v>
      </c>
      <c r="F1888" s="67">
        <v>234</v>
      </c>
      <c r="G1888" s="66" t="s">
        <v>298</v>
      </c>
      <c r="H1888" s="66" t="s">
        <v>294</v>
      </c>
      <c r="I1888" s="66">
        <v>2</v>
      </c>
      <c r="J1888" s="68">
        <v>0.58099999999999996</v>
      </c>
      <c r="K1888" s="68">
        <v>0.504</v>
      </c>
      <c r="L1888" s="68">
        <v>0.64800000000000002</v>
      </c>
      <c r="M1888" s="68">
        <v>5.3920000000000003</v>
      </c>
      <c r="N1888" s="68">
        <v>6.242</v>
      </c>
      <c r="O1888" s="69">
        <v>115.27777777777777</v>
      </c>
      <c r="P1888" s="69">
        <v>89.660493827160494</v>
      </c>
      <c r="Q1888" s="69">
        <v>86.382569689202185</v>
      </c>
      <c r="R1888" s="40" t="str">
        <f t="shared" si="29"/>
        <v>35.30.11.130_234</v>
      </c>
      <c r="S1888" s="40" t="str">
        <f>VLOOKUP(Таблица1[[#This Row],[ИД]],R$1:S$1136,2,FALSE)</f>
        <v>Продукты кисломолочные (кроме творога и продуктов из творога)</v>
      </c>
      <c r="T1888" s="56" t="str">
        <f>VLOOKUP(Таблица1[[#This Row],[ОКЕИ]],'для единиц измирения'!$G$4:$H$1900,2,FALSE)</f>
        <v>тонн</v>
      </c>
      <c r="U1888" s="48" t="str">
        <f>LEFT(Таблица1[[#This Row],[ОКПД]],2)</f>
        <v>10</v>
      </c>
    </row>
    <row r="1889" spans="1:21" ht="30" hidden="1" x14ac:dyDescent="0.25">
      <c r="A1889" s="61">
        <v>45231</v>
      </c>
      <c r="B1889" s="62" t="s">
        <v>17</v>
      </c>
      <c r="C1889" s="62" t="s">
        <v>18</v>
      </c>
      <c r="D1889" s="62" t="s">
        <v>19</v>
      </c>
      <c r="E1889" s="37" t="s">
        <v>20</v>
      </c>
      <c r="F1889" s="63">
        <v>796</v>
      </c>
      <c r="G1889" s="62" t="s">
        <v>298</v>
      </c>
      <c r="H1889" s="62" t="s">
        <v>257</v>
      </c>
      <c r="I1889" s="62">
        <v>1</v>
      </c>
      <c r="J1889" s="64">
        <v>4</v>
      </c>
      <c r="K1889" s="64">
        <v>5</v>
      </c>
      <c r="L1889" s="64">
        <v>4</v>
      </c>
      <c r="M1889" s="64">
        <v>39</v>
      </c>
      <c r="N1889" s="64">
        <v>39</v>
      </c>
      <c r="O1889" s="65">
        <v>80</v>
      </c>
      <c r="P1889" s="65">
        <v>100</v>
      </c>
      <c r="Q1889" s="65">
        <v>100</v>
      </c>
      <c r="R1889" s="40" t="str">
        <f t="shared" si="29"/>
        <v>31.09.12.120_796</v>
      </c>
      <c r="S1889" s="37" t="str">
        <f>VLOOKUP(Таблица1[[#This Row],[ИД]],R$1:S$1136,2,FALSE)</f>
        <v>Изделия колбасные копченые</v>
      </c>
      <c r="T1889" s="57" t="str">
        <f>VLOOKUP(Таблица1[[#This Row],[ОКЕИ]],'для единиц измирения'!$G$4:$H$1900,2,FALSE)</f>
        <v>тонн</v>
      </c>
      <c r="U1889" s="54" t="str">
        <f>LEFT(Таблица1[[#This Row],[ОКПД]],2)</f>
        <v>10</v>
      </c>
    </row>
    <row r="1890" spans="1:21" ht="30" hidden="1" x14ac:dyDescent="0.25">
      <c r="A1890" s="59">
        <v>45231</v>
      </c>
      <c r="B1890" s="66" t="s">
        <v>17</v>
      </c>
      <c r="C1890" s="66" t="s">
        <v>18</v>
      </c>
      <c r="D1890" s="66" t="s">
        <v>19</v>
      </c>
      <c r="E1890" s="40" t="s">
        <v>20</v>
      </c>
      <c r="F1890" s="67">
        <v>168</v>
      </c>
      <c r="G1890" s="66" t="s">
        <v>298</v>
      </c>
      <c r="H1890" s="66" t="s">
        <v>112</v>
      </c>
      <c r="I1890" s="66">
        <v>2</v>
      </c>
      <c r="J1890" s="68">
        <v>0.19</v>
      </c>
      <c r="K1890" s="68">
        <v>0.14599999999999999</v>
      </c>
      <c r="L1890" s="68">
        <v>0.111</v>
      </c>
      <c r="M1890" s="68">
        <v>0.74099999999999999</v>
      </c>
      <c r="N1890" s="68">
        <v>1.2649999999999999</v>
      </c>
      <c r="O1890" s="69">
        <v>130.13698630136986</v>
      </c>
      <c r="P1890" s="69">
        <v>171.17117117117118</v>
      </c>
      <c r="Q1890" s="69">
        <v>58.577075098814227</v>
      </c>
      <c r="R1890" s="40" t="str">
        <f t="shared" si="29"/>
        <v>10.20.24.123_168</v>
      </c>
      <c r="S1890" s="40" t="str">
        <f>VLOOKUP(Таблица1[[#This Row],[ИД]],R$1:S$1136,2,FALSE)</f>
        <v>Беспозвоночные водные мороженые, сушеные, соленые или в рассоле, копченые прочие</v>
      </c>
      <c r="T1890" s="56" t="str">
        <f>VLOOKUP(Таблица1[[#This Row],[ОКЕИ]],'для единиц измирения'!$G$4:$H$1900,2,FALSE)</f>
        <v>тонн</v>
      </c>
      <c r="U1890" s="48" t="str">
        <f>LEFT(Таблица1[[#This Row],[ОКПД]],2)</f>
        <v>10</v>
      </c>
    </row>
    <row r="1891" spans="1:21" ht="30" hidden="1" x14ac:dyDescent="0.25">
      <c r="A1891" s="61">
        <v>45231</v>
      </c>
      <c r="B1891" s="62" t="s">
        <v>17</v>
      </c>
      <c r="C1891" s="62" t="s">
        <v>18</v>
      </c>
      <c r="D1891" s="62" t="s">
        <v>19</v>
      </c>
      <c r="E1891" s="37" t="s">
        <v>20</v>
      </c>
      <c r="F1891" s="63">
        <v>168</v>
      </c>
      <c r="G1891" s="62" t="s">
        <v>298</v>
      </c>
      <c r="H1891" s="62" t="s">
        <v>53</v>
      </c>
      <c r="I1891" s="62">
        <v>2</v>
      </c>
      <c r="J1891" s="64">
        <v>0.25</v>
      </c>
      <c r="K1891" s="64">
        <v>0.21</v>
      </c>
      <c r="L1891" s="64">
        <v>0.06</v>
      </c>
      <c r="M1891" s="64">
        <v>2.35</v>
      </c>
      <c r="N1891" s="64">
        <v>1.395</v>
      </c>
      <c r="O1891" s="65">
        <v>119.04761904761905</v>
      </c>
      <c r="P1891" s="65">
        <v>416.66666666666669</v>
      </c>
      <c r="Q1891" s="65">
        <v>168.45878136200716</v>
      </c>
      <c r="R1891" s="40" t="str">
        <f t="shared" si="29"/>
        <v>10.13.14.620_168</v>
      </c>
      <c r="S1891" s="37" t="str">
        <f>VLOOKUP(Таблица1[[#This Row],[ИД]],R$1:S$1136,2,FALSE)</f>
        <v>Напитки брожения</v>
      </c>
      <c r="T1891" s="57" t="str">
        <f>VLOOKUP(Таблица1[[#This Row],[ОКЕИ]],'для единиц измирения'!$G$4:$H$1900,2,FALSE)</f>
        <v>тыс. дкл</v>
      </c>
      <c r="U1891" s="54" t="str">
        <f>LEFT(Таблица1[[#This Row],[ОКПД]],2)</f>
        <v>11</v>
      </c>
    </row>
    <row r="1892" spans="1:21" ht="30" hidden="1" x14ac:dyDescent="0.25">
      <c r="A1892" s="59">
        <v>45231</v>
      </c>
      <c r="B1892" s="66" t="s">
        <v>17</v>
      </c>
      <c r="C1892" s="66" t="s">
        <v>18</v>
      </c>
      <c r="D1892" s="66" t="s">
        <v>19</v>
      </c>
      <c r="E1892" s="40" t="s">
        <v>20</v>
      </c>
      <c r="F1892" s="67">
        <v>247</v>
      </c>
      <c r="G1892" s="66" t="s">
        <v>298</v>
      </c>
      <c r="H1892" s="66" t="s">
        <v>279</v>
      </c>
      <c r="I1892" s="66">
        <v>2</v>
      </c>
      <c r="J1892" s="68">
        <v>0.86499999999999999</v>
      </c>
      <c r="K1892" s="68">
        <v>0.55200000000000005</v>
      </c>
      <c r="L1892" s="68">
        <v>0.40300000000000002</v>
      </c>
      <c r="M1892" s="68">
        <v>4.1059999999999999</v>
      </c>
      <c r="N1892" s="68">
        <v>2.7650000000000001</v>
      </c>
      <c r="O1892" s="69">
        <v>156.70289855072463</v>
      </c>
      <c r="P1892" s="69">
        <v>214.64019851116626</v>
      </c>
      <c r="Q1892" s="69">
        <v>148.49909584086799</v>
      </c>
      <c r="R1892" s="40" t="str">
        <f t="shared" si="29"/>
        <v>35.11.10.142_247</v>
      </c>
      <c r="S1892" s="40" t="str">
        <f>VLOOKUP(Таблица1[[#This Row],[ИД]],R$1:S$1136,2,FALSE)</f>
        <v>Изделия мучные кондитерские, торты и пирожные недлительного хранения</v>
      </c>
      <c r="T1892" s="56" t="str">
        <f>VLOOKUP(Таблица1[[#This Row],[ОКЕИ]],'для единиц измирения'!$G$4:$H$1900,2,FALSE)</f>
        <v>тонн</v>
      </c>
      <c r="U1892" s="48" t="str">
        <f>LEFT(Таблица1[[#This Row],[ОКПД]],2)</f>
        <v>10</v>
      </c>
    </row>
    <row r="1893" spans="1:21" ht="30" hidden="1" x14ac:dyDescent="0.25">
      <c r="A1893" s="61">
        <v>45231</v>
      </c>
      <c r="B1893" s="62" t="s">
        <v>17</v>
      </c>
      <c r="C1893" s="62" t="s">
        <v>18</v>
      </c>
      <c r="D1893" s="62" t="s">
        <v>19</v>
      </c>
      <c r="E1893" s="37" t="s">
        <v>20</v>
      </c>
      <c r="F1893" s="63">
        <v>168</v>
      </c>
      <c r="G1893" s="62" t="s">
        <v>298</v>
      </c>
      <c r="H1893" s="62" t="s">
        <v>187</v>
      </c>
      <c r="I1893" s="62">
        <v>2</v>
      </c>
      <c r="J1893" s="64">
        <v>1.5</v>
      </c>
      <c r="K1893" s="64">
        <v>1.57</v>
      </c>
      <c r="L1893" s="64">
        <v>2.02</v>
      </c>
      <c r="M1893" s="64">
        <v>21.53</v>
      </c>
      <c r="N1893" s="64">
        <v>22.79</v>
      </c>
      <c r="O1893" s="65">
        <v>95.541401273885356</v>
      </c>
      <c r="P1893" s="65">
        <v>74.257425742574256</v>
      </c>
      <c r="Q1893" s="65">
        <v>94.471259324265034</v>
      </c>
      <c r="R1893" s="40" t="str">
        <f t="shared" si="29"/>
        <v>10.71.72.001.АГ_168</v>
      </c>
      <c r="S1893" s="37" t="str">
        <f>VLOOKUP(Таблица1[[#This Row],[ИД]],R$1:S$1136,2,FALSE)</f>
        <v xml:space="preserve">Уголь каменный и бурый обогащенный </v>
      </c>
      <c r="T1893" s="57" t="str">
        <f>VLOOKUP(Таблица1[[#This Row],[ОКЕИ]],'для единиц измирения'!$G$4:$H$1900,2,FALSE)</f>
        <v>тыс. тонн</v>
      </c>
      <c r="U1893" s="54" t="str">
        <f>LEFT(Таблица1[[#This Row],[ОКПД]],2)</f>
        <v>05</v>
      </c>
    </row>
    <row r="1894" spans="1:21" ht="30" hidden="1" x14ac:dyDescent="0.25">
      <c r="A1894" s="59">
        <v>45231</v>
      </c>
      <c r="B1894" s="66" t="s">
        <v>17</v>
      </c>
      <c r="C1894" s="66" t="s">
        <v>18</v>
      </c>
      <c r="D1894" s="66" t="s">
        <v>19</v>
      </c>
      <c r="E1894" s="40" t="s">
        <v>20</v>
      </c>
      <c r="F1894" s="67">
        <v>882</v>
      </c>
      <c r="G1894" s="66" t="s">
        <v>298</v>
      </c>
      <c r="H1894" s="66" t="s">
        <v>363</v>
      </c>
      <c r="I1894" s="66"/>
      <c r="J1894" s="68"/>
      <c r="K1894" s="68"/>
      <c r="L1894" s="68">
        <v>5.6000000000000001E-2</v>
      </c>
      <c r="M1894" s="68">
        <v>1.1160000000000001</v>
      </c>
      <c r="N1894" s="68">
        <v>2.9430000000000001</v>
      </c>
      <c r="O1894" s="69"/>
      <c r="P1894" s="69">
        <v>0</v>
      </c>
      <c r="Q1894" s="69">
        <v>37.920489296636084</v>
      </c>
      <c r="R1894" s="40" t="str">
        <f t="shared" si="29"/>
        <v>10.32.39.001.АГ_882</v>
      </c>
      <c r="S1894" s="40" t="str">
        <f>VLOOKUP(Таблица1[[#This Row],[ИД]],R$1:S$1136,2,FALSE)</f>
        <v>Электроэнергия, произведенная теплоэлектроцентралями (ТЭЦ) общего назначения</v>
      </c>
      <c r="T1894" s="56" t="str">
        <f>VLOOKUP(Таблица1[[#This Row],[ОКЕИ]],'для единиц измирения'!$G$4:$H$1900,2,FALSE)</f>
        <v>млн. кВт. ч</v>
      </c>
      <c r="U1894" s="48" t="str">
        <f>LEFT(Таблица1[[#This Row],[ОКПД]],2)</f>
        <v>35</v>
      </c>
    </row>
    <row r="1895" spans="1:21" ht="30" hidden="1" x14ac:dyDescent="0.25">
      <c r="A1895" s="61">
        <v>45231</v>
      </c>
      <c r="B1895" s="62" t="s">
        <v>17</v>
      </c>
      <c r="C1895" s="62" t="s">
        <v>18</v>
      </c>
      <c r="D1895" s="62" t="s">
        <v>19</v>
      </c>
      <c r="E1895" s="37" t="s">
        <v>20</v>
      </c>
      <c r="F1895" s="63">
        <v>168</v>
      </c>
      <c r="G1895" s="62" t="s">
        <v>298</v>
      </c>
      <c r="H1895" s="62" t="s">
        <v>118</v>
      </c>
      <c r="I1895" s="62"/>
      <c r="J1895" s="64"/>
      <c r="K1895" s="64"/>
      <c r="L1895" s="64" t="s">
        <v>9680</v>
      </c>
      <c r="M1895" s="64">
        <v>0.17199999999999999</v>
      </c>
      <c r="N1895" s="64" t="s">
        <v>9680</v>
      </c>
      <c r="O1895" s="65"/>
      <c r="P1895" s="65" t="s">
        <v>9680</v>
      </c>
      <c r="Q1895" s="65" t="s">
        <v>9680</v>
      </c>
      <c r="R1895" s="40" t="str">
        <f t="shared" si="29"/>
        <v>10.20.25.111_168</v>
      </c>
      <c r="S1895" s="37" t="str">
        <f>VLOOKUP(Таблица1[[#This Row],[ИД]],R$1:S$1136,2,FALSE)</f>
        <v>Хлеб недлительного хранения</v>
      </c>
      <c r="T1895" s="57" t="str">
        <f>VLOOKUP(Таблица1[[#This Row],[ОКЕИ]],'для единиц измирения'!$G$4:$H$1900,2,FALSE)</f>
        <v>тонн</v>
      </c>
      <c r="U1895" s="54" t="str">
        <f>LEFT(Таблица1[[#This Row],[ОКПД]],2)</f>
        <v>10</v>
      </c>
    </row>
    <row r="1896" spans="1:21" ht="30" hidden="1" x14ac:dyDescent="0.25">
      <c r="A1896" s="59">
        <v>45231</v>
      </c>
      <c r="B1896" s="66" t="s">
        <v>17</v>
      </c>
      <c r="C1896" s="66" t="s">
        <v>18</v>
      </c>
      <c r="D1896" s="66" t="s">
        <v>19</v>
      </c>
      <c r="E1896" s="40" t="s">
        <v>20</v>
      </c>
      <c r="F1896" s="67">
        <v>882</v>
      </c>
      <c r="G1896" s="66" t="s">
        <v>298</v>
      </c>
      <c r="H1896" s="66" t="s">
        <v>326</v>
      </c>
      <c r="I1896" s="66">
        <v>1</v>
      </c>
      <c r="J1896" s="68">
        <v>0.02</v>
      </c>
      <c r="K1896" s="68"/>
      <c r="L1896" s="68" t="s">
        <v>9680</v>
      </c>
      <c r="M1896" s="68">
        <v>0.59</v>
      </c>
      <c r="N1896" s="68">
        <v>0</v>
      </c>
      <c r="O1896" s="69"/>
      <c r="P1896" s="69" t="s">
        <v>9680</v>
      </c>
      <c r="Q1896" s="69">
        <v>0</v>
      </c>
      <c r="R1896" s="40" t="str">
        <f t="shared" si="29"/>
        <v>10.20.25.113_882</v>
      </c>
      <c r="S1896" s="40" t="str">
        <f>VLOOKUP(Таблица1[[#This Row],[ИД]],R$1:S$1136,2,FALSE)</f>
        <v>Мясо рыбы (включая фарш) мороженое</v>
      </c>
      <c r="T1896" s="56" t="str">
        <f>VLOOKUP(Таблица1[[#This Row],[ОКЕИ]],'для единиц измирения'!$G$4:$H$1900,2,FALSE)</f>
        <v>тонн</v>
      </c>
      <c r="U1896" s="48" t="str">
        <f>LEFT(Таблица1[[#This Row],[ОКПД]],2)</f>
        <v>10</v>
      </c>
    </row>
    <row r="1897" spans="1:21" ht="30" hidden="1" x14ac:dyDescent="0.25">
      <c r="A1897" s="61">
        <v>45231</v>
      </c>
      <c r="B1897" s="62" t="s">
        <v>17</v>
      </c>
      <c r="C1897" s="62" t="s">
        <v>18</v>
      </c>
      <c r="D1897" s="62" t="s">
        <v>19</v>
      </c>
      <c r="E1897" s="37" t="s">
        <v>20</v>
      </c>
      <c r="F1897" s="63">
        <v>168</v>
      </c>
      <c r="G1897" s="62" t="s">
        <v>298</v>
      </c>
      <c r="H1897" s="62" t="s">
        <v>311</v>
      </c>
      <c r="I1897" s="62">
        <v>1</v>
      </c>
      <c r="J1897" s="64">
        <v>0.28999999999999998</v>
      </c>
      <c r="K1897" s="64">
        <v>0.14000000000000001</v>
      </c>
      <c r="L1897" s="64">
        <v>0.09</v>
      </c>
      <c r="M1897" s="64">
        <v>1.78</v>
      </c>
      <c r="N1897" s="64">
        <v>0.89</v>
      </c>
      <c r="O1897" s="65">
        <v>207.14285714285714</v>
      </c>
      <c r="P1897" s="65">
        <v>322.22222222222223</v>
      </c>
      <c r="Q1897" s="65">
        <v>200</v>
      </c>
      <c r="R1897" s="40" t="str">
        <f t="shared" si="29"/>
        <v>10.13.13_168</v>
      </c>
      <c r="S1897" s="37" t="str">
        <f>VLOOKUP(Таблица1[[#This Row],[ИД]],R$1:S$1136,2,FALSE)</f>
        <v>Энергия тепловая, отпущенная тепловыми электроцентралями (ТЭЦ)</v>
      </c>
      <c r="T1897" s="57" t="str">
        <f>VLOOKUP(Таблица1[[#This Row],[ОКЕИ]],'для единиц измирения'!$G$4:$H$1900,2,FALSE)</f>
        <v>тыс. Гкал</v>
      </c>
      <c r="U1897" s="54" t="str">
        <f>LEFT(Таблица1[[#This Row],[ОКПД]],2)</f>
        <v>35</v>
      </c>
    </row>
    <row r="1898" spans="1:21" ht="30" hidden="1" x14ac:dyDescent="0.25">
      <c r="A1898" s="59">
        <v>45231</v>
      </c>
      <c r="B1898" s="66" t="s">
        <v>17</v>
      </c>
      <c r="C1898" s="66" t="s">
        <v>18</v>
      </c>
      <c r="D1898" s="66" t="s">
        <v>19</v>
      </c>
      <c r="E1898" s="40" t="s">
        <v>20</v>
      </c>
      <c r="F1898" s="67">
        <v>168</v>
      </c>
      <c r="G1898" s="66" t="s">
        <v>298</v>
      </c>
      <c r="H1898" s="66" t="s">
        <v>146</v>
      </c>
      <c r="I1898" s="66">
        <v>3</v>
      </c>
      <c r="J1898" s="68">
        <v>1.61</v>
      </c>
      <c r="K1898" s="68">
        <v>1.21</v>
      </c>
      <c r="L1898" s="68">
        <v>1.92</v>
      </c>
      <c r="M1898" s="68">
        <v>23.46</v>
      </c>
      <c r="N1898" s="68">
        <v>25.57</v>
      </c>
      <c r="O1898" s="69">
        <v>133.05785123966942</v>
      </c>
      <c r="P1898" s="69">
        <v>83.854166666666671</v>
      </c>
      <c r="Q1898" s="69">
        <v>91.748142354321473</v>
      </c>
      <c r="R1898" s="40" t="str">
        <f t="shared" si="29"/>
        <v>10.51.52.130_168</v>
      </c>
      <c r="S1898" s="40" t="str">
        <f>VLOOKUP(Таблица1[[#This Row],[ИД]],R$1:S$1136,2,FALSE)</f>
        <v>Пресервы рыбные</v>
      </c>
      <c r="T1898" s="56" t="str">
        <f>VLOOKUP(Таблица1[[#This Row],[ОКЕИ]],'для единиц измирения'!$G$4:$H$1900,2,FALSE)</f>
        <v>тыс.усл. банок</v>
      </c>
      <c r="U1898" s="48" t="str">
        <f>LEFT(Таблица1[[#This Row],[ОКПД]],2)</f>
        <v>10</v>
      </c>
    </row>
    <row r="1899" spans="1:21" ht="30" hidden="1" x14ac:dyDescent="0.25">
      <c r="A1899" s="61">
        <v>45231</v>
      </c>
      <c r="B1899" s="62" t="s">
        <v>17</v>
      </c>
      <c r="C1899" s="62" t="s">
        <v>18</v>
      </c>
      <c r="D1899" s="62" t="s">
        <v>19</v>
      </c>
      <c r="E1899" s="37" t="s">
        <v>20</v>
      </c>
      <c r="F1899" s="63">
        <v>234</v>
      </c>
      <c r="G1899" s="62" t="s">
        <v>298</v>
      </c>
      <c r="H1899" s="62" t="s">
        <v>282</v>
      </c>
      <c r="I1899" s="62">
        <v>36</v>
      </c>
      <c r="J1899" s="64">
        <v>101.129</v>
      </c>
      <c r="K1899" s="64">
        <v>77.781000000000006</v>
      </c>
      <c r="L1899" s="64">
        <v>110.565</v>
      </c>
      <c r="M1899" s="64">
        <v>937.34100000000001</v>
      </c>
      <c r="N1899" s="64">
        <v>924.95799999999997</v>
      </c>
      <c r="O1899" s="65">
        <v>130.01761355600982</v>
      </c>
      <c r="P1899" s="65">
        <v>91.465653687875914</v>
      </c>
      <c r="Q1899" s="65">
        <v>101.33876348980169</v>
      </c>
      <c r="R1899" s="40" t="str">
        <f t="shared" si="29"/>
        <v>35.30.11_234</v>
      </c>
      <c r="S1899" s="37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899" s="57" t="str">
        <f>VLOOKUP(Таблица1[[#This Row],[ОКЕИ]],'для единиц измирения'!$G$4:$H$1900,2,FALSE)</f>
        <v>тонн</v>
      </c>
      <c r="U1899" s="54" t="str">
        <f>LEFT(Таблица1[[#This Row],[ОКПД]],2)</f>
        <v>10</v>
      </c>
    </row>
    <row r="1900" spans="1:21" ht="30" hidden="1" x14ac:dyDescent="0.25">
      <c r="A1900" s="59">
        <v>45231</v>
      </c>
      <c r="B1900" s="66" t="s">
        <v>17</v>
      </c>
      <c r="C1900" s="66" t="s">
        <v>18</v>
      </c>
      <c r="D1900" s="66" t="s">
        <v>19</v>
      </c>
      <c r="E1900" s="40" t="s">
        <v>20</v>
      </c>
      <c r="F1900" s="67">
        <v>168</v>
      </c>
      <c r="G1900" s="66" t="s">
        <v>298</v>
      </c>
      <c r="H1900" s="66" t="s">
        <v>189</v>
      </c>
      <c r="I1900" s="66">
        <v>2</v>
      </c>
      <c r="J1900" s="68">
        <v>5.6000000000000001E-2</v>
      </c>
      <c r="K1900" s="68">
        <v>0.09</v>
      </c>
      <c r="L1900" s="68">
        <v>0.14199999999999999</v>
      </c>
      <c r="M1900" s="68">
        <v>0.90900000000000003</v>
      </c>
      <c r="N1900" s="68">
        <v>2.0659999999999998</v>
      </c>
      <c r="O1900" s="69">
        <v>62.222222222222221</v>
      </c>
      <c r="P1900" s="69">
        <v>39.436619718309856</v>
      </c>
      <c r="Q1900" s="69">
        <v>43.998063891577928</v>
      </c>
      <c r="R1900" s="40" t="str">
        <f t="shared" si="29"/>
        <v>10.72.11.001.АГ_168</v>
      </c>
      <c r="S1900" s="40" t="str">
        <f>VLOOKUP(Таблица1[[#This Row],[ИД]],R$1:S$1136,2,FALSE)</f>
        <v>Рыба переработанная и консервированная, ракообразные и моллюски</v>
      </c>
      <c r="T1900" s="56" t="str">
        <f>VLOOKUP(Таблица1[[#This Row],[ОКЕИ]],'для единиц измирения'!$G$4:$H$1900,2,FALSE)</f>
        <v>тыс.усл. банок</v>
      </c>
      <c r="U1900" s="48" t="str">
        <f>LEFT(Таблица1[[#This Row],[ОКПД]],2)</f>
        <v>10</v>
      </c>
    </row>
    <row r="1901" spans="1:21" ht="30" hidden="1" x14ac:dyDescent="0.25">
      <c r="A1901" s="61">
        <v>45231</v>
      </c>
      <c r="B1901" s="62" t="s">
        <v>17</v>
      </c>
      <c r="C1901" s="62" t="s">
        <v>18</v>
      </c>
      <c r="D1901" s="62" t="s">
        <v>19</v>
      </c>
      <c r="E1901" s="37" t="s">
        <v>20</v>
      </c>
      <c r="F1901" s="63">
        <v>119</v>
      </c>
      <c r="G1901" s="62" t="s">
        <v>298</v>
      </c>
      <c r="H1901" s="62" t="s">
        <v>221</v>
      </c>
      <c r="I1901" s="62">
        <v>2</v>
      </c>
      <c r="J1901" s="64">
        <v>0.45</v>
      </c>
      <c r="K1901" s="64">
        <v>0.35</v>
      </c>
      <c r="L1901" s="64">
        <v>0.66</v>
      </c>
      <c r="M1901" s="64">
        <v>11.15</v>
      </c>
      <c r="N1901" s="64">
        <v>10.35</v>
      </c>
      <c r="O1901" s="65">
        <v>128.57142857142858</v>
      </c>
      <c r="P1901" s="65">
        <v>68.181818181818187</v>
      </c>
      <c r="Q1901" s="65">
        <v>107.72946859903382</v>
      </c>
      <c r="R1901" s="40" t="str">
        <f t="shared" si="29"/>
        <v>11.07.19_119</v>
      </c>
      <c r="S1901" s="37" t="str">
        <f>VLOOKUP(Таблица1[[#This Row],[ИД]],R$1:S$1136,2,FALSE)</f>
        <v>Сыр и творог, включая творог и творожные продукты для детей раннего возраста</v>
      </c>
      <c r="T1901" s="57" t="str">
        <f>VLOOKUP(Таблица1[[#This Row],[ОКЕИ]],'для единиц измирения'!$G$4:$H$1900,2,FALSE)</f>
        <v>тонн</v>
      </c>
      <c r="U1901" s="54" t="str">
        <f>LEFT(Таблица1[[#This Row],[ОКПД]],2)</f>
        <v>10</v>
      </c>
    </row>
    <row r="1902" spans="1:21" ht="30" hidden="1" x14ac:dyDescent="0.25">
      <c r="A1902" s="59">
        <v>45231</v>
      </c>
      <c r="B1902" s="66" t="s">
        <v>17</v>
      </c>
      <c r="C1902" s="66" t="s">
        <v>18</v>
      </c>
      <c r="D1902" s="66" t="s">
        <v>19</v>
      </c>
      <c r="E1902" s="40" t="s">
        <v>20</v>
      </c>
      <c r="F1902" s="67">
        <v>384</v>
      </c>
      <c r="G1902" s="66" t="s">
        <v>298</v>
      </c>
      <c r="H1902" s="66" t="s">
        <v>252</v>
      </c>
      <c r="I1902" s="66">
        <v>1</v>
      </c>
      <c r="J1902" s="68">
        <v>107</v>
      </c>
      <c r="K1902" s="68">
        <v>62</v>
      </c>
      <c r="L1902" s="68">
        <v>107</v>
      </c>
      <c r="M1902" s="68">
        <v>1776</v>
      </c>
      <c r="N1902" s="68">
        <v>1776</v>
      </c>
      <c r="O1902" s="69">
        <v>172.58064516129033</v>
      </c>
      <c r="P1902" s="69">
        <v>100</v>
      </c>
      <c r="Q1902" s="69">
        <v>100</v>
      </c>
      <c r="R1902" s="40" t="str">
        <f t="shared" si="29"/>
        <v>31.0_384</v>
      </c>
      <c r="S1902" s="40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902" s="56" t="str">
        <f>VLOOKUP(Таблица1[[#This Row],[ОКЕИ]],'для единиц измирения'!$G$4:$H$1900,2,FALSE)</f>
        <v>тонн</v>
      </c>
      <c r="U1902" s="48" t="str">
        <f>LEFT(Таблица1[[#This Row],[ОКПД]],2)</f>
        <v>10</v>
      </c>
    </row>
    <row r="1903" spans="1:21" ht="30" hidden="1" x14ac:dyDescent="0.25">
      <c r="A1903" s="61">
        <v>45231</v>
      </c>
      <c r="B1903" s="62" t="s">
        <v>17</v>
      </c>
      <c r="C1903" s="62" t="s">
        <v>18</v>
      </c>
      <c r="D1903" s="62" t="s">
        <v>19</v>
      </c>
      <c r="E1903" s="37" t="s">
        <v>20</v>
      </c>
      <c r="F1903" s="63">
        <v>168</v>
      </c>
      <c r="G1903" s="62" t="s">
        <v>298</v>
      </c>
      <c r="H1903" s="62" t="s">
        <v>359</v>
      </c>
      <c r="I1903" s="62"/>
      <c r="J1903" s="64"/>
      <c r="K1903" s="64">
        <v>0.12</v>
      </c>
      <c r="L1903" s="64" t="s">
        <v>9680</v>
      </c>
      <c r="M1903" s="64">
        <v>0.33</v>
      </c>
      <c r="N1903" s="64">
        <v>0.33</v>
      </c>
      <c r="O1903" s="65"/>
      <c r="P1903" s="65" t="s">
        <v>9680</v>
      </c>
      <c r="Q1903" s="65">
        <v>100</v>
      </c>
      <c r="R1903" s="40" t="str">
        <f t="shared" si="29"/>
        <v>10.39.21.120_168</v>
      </c>
      <c r="S1903" s="37" t="str">
        <f>VLOOKUP(Таблица1[[#This Row],[ИД]],R$1:S$1136,2,FALSE)</f>
        <v>Рыба морская мороженая</v>
      </c>
      <c r="T1903" s="57" t="str">
        <f>VLOOKUP(Таблица1[[#This Row],[ОКЕИ]],'для единиц измирения'!$G$4:$H$1900,2,FALSE)</f>
        <v>тонн</v>
      </c>
      <c r="U1903" s="54" t="str">
        <f>LEFT(Таблица1[[#This Row],[ОКПД]],2)</f>
        <v>10</v>
      </c>
    </row>
    <row r="1904" spans="1:21" ht="30" hidden="1" x14ac:dyDescent="0.25">
      <c r="A1904" s="59">
        <v>45231</v>
      </c>
      <c r="B1904" s="66" t="s">
        <v>17</v>
      </c>
      <c r="C1904" s="66" t="s">
        <v>18</v>
      </c>
      <c r="D1904" s="66" t="s">
        <v>19</v>
      </c>
      <c r="E1904" s="40" t="s">
        <v>20</v>
      </c>
      <c r="F1904" s="67">
        <v>882</v>
      </c>
      <c r="G1904" s="66" t="s">
        <v>298</v>
      </c>
      <c r="H1904" s="66" t="s">
        <v>367</v>
      </c>
      <c r="I1904" s="66"/>
      <c r="J1904" s="68"/>
      <c r="K1904" s="68"/>
      <c r="L1904" s="68">
        <v>5.6000000000000001E-2</v>
      </c>
      <c r="M1904" s="68">
        <v>1.1160000000000001</v>
      </c>
      <c r="N1904" s="68">
        <v>2.9430000000000001</v>
      </c>
      <c r="O1904" s="69"/>
      <c r="P1904" s="69">
        <v>0</v>
      </c>
      <c r="Q1904" s="69">
        <v>37.920489296636084</v>
      </c>
      <c r="R1904" s="40" t="str">
        <f t="shared" si="29"/>
        <v>10.39.18.110_882</v>
      </c>
      <c r="S1904" s="40" t="str">
        <f>VLOOKUP(Таблица1[[#This Row],[ИД]],R$1:S$1136,2,FALSE)</f>
        <v>Пиво, кроме отходов пивоварения</v>
      </c>
      <c r="T1904" s="56" t="str">
        <f>VLOOKUP(Таблица1[[#This Row],[ОКЕИ]],'для единиц измирения'!$G$4:$H$1900,2,FALSE)</f>
        <v>тыс. дкл</v>
      </c>
      <c r="U1904" s="48" t="str">
        <f>LEFT(Таблица1[[#This Row],[ОКПД]],2)</f>
        <v>11</v>
      </c>
    </row>
    <row r="1905" spans="1:21" ht="30" hidden="1" x14ac:dyDescent="0.25">
      <c r="A1905" s="61">
        <v>45231</v>
      </c>
      <c r="B1905" s="62" t="s">
        <v>17</v>
      </c>
      <c r="C1905" s="62" t="s">
        <v>18</v>
      </c>
      <c r="D1905" s="62" t="s">
        <v>19</v>
      </c>
      <c r="E1905" s="37" t="s">
        <v>20</v>
      </c>
      <c r="F1905" s="63">
        <v>168</v>
      </c>
      <c r="G1905" s="62" t="s">
        <v>298</v>
      </c>
      <c r="H1905" s="62" t="s">
        <v>399</v>
      </c>
      <c r="I1905" s="62"/>
      <c r="J1905" s="64"/>
      <c r="K1905" s="64"/>
      <c r="L1905" s="64" t="s">
        <v>9680</v>
      </c>
      <c r="M1905" s="64">
        <v>11.173</v>
      </c>
      <c r="N1905" s="64">
        <v>22.545000000000002</v>
      </c>
      <c r="O1905" s="65"/>
      <c r="P1905" s="65" t="s">
        <v>9680</v>
      </c>
      <c r="Q1905" s="65">
        <v>49.558660456864047</v>
      </c>
      <c r="R1905" s="40" t="str">
        <f t="shared" si="29"/>
        <v>10.20.16_168</v>
      </c>
      <c r="S1905" s="37" t="str">
        <f>VLOOKUP(Таблица1[[#This Row],[ИД]],R$1:S$1500,2,FALSE)</f>
        <v>Напитки молочные</v>
      </c>
      <c r="T1905" s="57" t="str">
        <f>VLOOKUP(Таблица1[[#This Row],[ОКЕИ]],'для единиц измирения'!$G$4:$H$1900,2,FALSE)</f>
        <v>тонн</v>
      </c>
      <c r="U1905" s="54" t="str">
        <f>LEFT(Таблица1[[#This Row],[ОКПД]],2)</f>
        <v>10</v>
      </c>
    </row>
    <row r="1906" spans="1:21" ht="30" hidden="1" x14ac:dyDescent="0.25">
      <c r="A1906" s="59">
        <v>45231</v>
      </c>
      <c r="B1906" s="66" t="s">
        <v>17</v>
      </c>
      <c r="C1906" s="66" t="s">
        <v>18</v>
      </c>
      <c r="D1906" s="66" t="s">
        <v>19</v>
      </c>
      <c r="E1906" s="40" t="s">
        <v>20</v>
      </c>
      <c r="F1906" s="67">
        <v>882</v>
      </c>
      <c r="G1906" s="66" t="s">
        <v>298</v>
      </c>
      <c r="H1906" s="66" t="s">
        <v>118</v>
      </c>
      <c r="I1906" s="66">
        <v>1</v>
      </c>
      <c r="J1906" s="68">
        <v>0.08</v>
      </c>
      <c r="K1906" s="68">
        <v>0.33</v>
      </c>
      <c r="L1906" s="68" t="s">
        <v>9680</v>
      </c>
      <c r="M1906" s="68">
        <v>1.17</v>
      </c>
      <c r="N1906" s="68">
        <v>0</v>
      </c>
      <c r="O1906" s="69">
        <v>24.242424242424242</v>
      </c>
      <c r="P1906" s="69" t="s">
        <v>9680</v>
      </c>
      <c r="Q1906" s="69">
        <v>0</v>
      </c>
      <c r="R1906" s="40" t="str">
        <f t="shared" si="29"/>
        <v>10.20.25.111_882</v>
      </c>
      <c r="S1906" s="40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906" s="56" t="str">
        <f>VLOOKUP(Таблица1[[#This Row],[ОКЕИ]],'для единиц измирения'!$G$4:$H$1900,2,FALSE)</f>
        <v>тыс.руб</v>
      </c>
      <c r="U1906" s="48" t="str">
        <f>LEFT(Таблица1[[#This Row],[ОКПД]],2)</f>
        <v>18</v>
      </c>
    </row>
    <row r="1907" spans="1:21" ht="30" hidden="1" x14ac:dyDescent="0.25">
      <c r="A1907" s="61">
        <v>45231</v>
      </c>
      <c r="B1907" s="62" t="s">
        <v>17</v>
      </c>
      <c r="C1907" s="62" t="s">
        <v>18</v>
      </c>
      <c r="D1907" s="62" t="s">
        <v>19</v>
      </c>
      <c r="E1907" s="37" t="s">
        <v>20</v>
      </c>
      <c r="F1907" s="63">
        <v>168</v>
      </c>
      <c r="G1907" s="62" t="s">
        <v>298</v>
      </c>
      <c r="H1907" s="62" t="s">
        <v>45</v>
      </c>
      <c r="I1907" s="62">
        <v>2</v>
      </c>
      <c r="J1907" s="64">
        <v>0.73</v>
      </c>
      <c r="K1907" s="64">
        <v>1.42</v>
      </c>
      <c r="L1907" s="64">
        <v>1</v>
      </c>
      <c r="M1907" s="64">
        <v>13.79</v>
      </c>
      <c r="N1907" s="64">
        <v>13.69</v>
      </c>
      <c r="O1907" s="65">
        <v>51.408450704225352</v>
      </c>
      <c r="P1907" s="65">
        <v>73</v>
      </c>
      <c r="Q1907" s="65">
        <v>100.73046018991965</v>
      </c>
      <c r="R1907" s="40" t="str">
        <f t="shared" si="29"/>
        <v>10.13.14.400_168</v>
      </c>
      <c r="S1907" s="37" t="str">
        <f>VLOOKUP(Таблица1[[#This Row],[ИД]],R$1:S$1136,2,FALSE)</f>
        <v>Рыба вяленая морская</v>
      </c>
      <c r="T1907" s="57" t="str">
        <f>VLOOKUP(Таблица1[[#This Row],[ОКЕИ]],'для единиц измирения'!$G$4:$H$1900,2,FALSE)</f>
        <v>тонн</v>
      </c>
      <c r="U1907" s="54" t="str">
        <f>LEFT(Таблица1[[#This Row],[ОКПД]],2)</f>
        <v>10</v>
      </c>
    </row>
    <row r="1908" spans="1:21" ht="30" hidden="1" x14ac:dyDescent="0.25">
      <c r="A1908" s="59">
        <v>45231</v>
      </c>
      <c r="B1908" s="66" t="s">
        <v>17</v>
      </c>
      <c r="C1908" s="66" t="s">
        <v>18</v>
      </c>
      <c r="D1908" s="66" t="s">
        <v>19</v>
      </c>
      <c r="E1908" s="40" t="s">
        <v>20</v>
      </c>
      <c r="F1908" s="67">
        <v>168</v>
      </c>
      <c r="G1908" s="66" t="s">
        <v>298</v>
      </c>
      <c r="H1908" s="66" t="s">
        <v>65</v>
      </c>
      <c r="I1908" s="66">
        <v>2</v>
      </c>
      <c r="J1908" s="68">
        <v>150.98400000000001</v>
      </c>
      <c r="K1908" s="68">
        <v>45.540999999999997</v>
      </c>
      <c r="L1908" s="68">
        <v>151.52099999999999</v>
      </c>
      <c r="M1908" s="68">
        <v>910.07399999999996</v>
      </c>
      <c r="N1908" s="68">
        <v>2956.9720000000002</v>
      </c>
      <c r="O1908" s="69">
        <v>331.53422190992734</v>
      </c>
      <c r="P1908" s="69">
        <v>99.645593680083948</v>
      </c>
      <c r="Q1908" s="69">
        <v>30.777227515174307</v>
      </c>
      <c r="R1908" s="40" t="str">
        <f t="shared" si="29"/>
        <v>10.20.1_168</v>
      </c>
      <c r="S1908" s="40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908" s="56" t="str">
        <f>VLOOKUP(Таблица1[[#This Row],[ОКЕИ]],'для единиц измирения'!$G$4:$H$1900,2,FALSE)</f>
        <v>тонн</v>
      </c>
      <c r="U1908" s="48" t="str">
        <f>LEFT(Таблица1[[#This Row],[ОКПД]],2)</f>
        <v>10</v>
      </c>
    </row>
    <row r="1909" spans="1:21" ht="30" hidden="1" x14ac:dyDescent="0.25">
      <c r="A1909" s="61">
        <v>45231</v>
      </c>
      <c r="B1909" s="62" t="s">
        <v>17</v>
      </c>
      <c r="C1909" s="62" t="s">
        <v>18</v>
      </c>
      <c r="D1909" s="62" t="s">
        <v>19</v>
      </c>
      <c r="E1909" s="37" t="s">
        <v>20</v>
      </c>
      <c r="F1909" s="63">
        <v>128</v>
      </c>
      <c r="G1909" s="62" t="s">
        <v>298</v>
      </c>
      <c r="H1909" s="62" t="s">
        <v>219</v>
      </c>
      <c r="I1909" s="62">
        <v>3</v>
      </c>
      <c r="J1909" s="64">
        <v>66.819999999999993</v>
      </c>
      <c r="K1909" s="64">
        <v>29.62</v>
      </c>
      <c r="L1909" s="64">
        <v>64.45</v>
      </c>
      <c r="M1909" s="64">
        <v>462.31</v>
      </c>
      <c r="N1909" s="64">
        <v>475.16</v>
      </c>
      <c r="O1909" s="65">
        <v>225.59081701553004</v>
      </c>
      <c r="P1909" s="65">
        <v>103.67726920093095</v>
      </c>
      <c r="Q1909" s="65">
        <v>97.295647781799815</v>
      </c>
      <c r="R1909" s="40" t="str">
        <f t="shared" si="29"/>
        <v>11.07.11.120_128</v>
      </c>
      <c r="S1909" s="37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09" s="57" t="str">
        <f>VLOOKUP(Таблица1[[#This Row],[ОКЕИ]],'для единиц измирения'!$G$4:$H$1900,2,FALSE)</f>
        <v>тыс.полу-литров</v>
      </c>
      <c r="U1909" s="54" t="str">
        <f>LEFT(Таблица1[[#This Row],[ОКПД]],2)</f>
        <v>11</v>
      </c>
    </row>
    <row r="1910" spans="1:21" ht="30" hidden="1" x14ac:dyDescent="0.25">
      <c r="A1910" s="59">
        <v>45231</v>
      </c>
      <c r="B1910" s="66" t="s">
        <v>17</v>
      </c>
      <c r="C1910" s="66" t="s">
        <v>18</v>
      </c>
      <c r="D1910" s="66" t="s">
        <v>19</v>
      </c>
      <c r="E1910" s="40" t="s">
        <v>20</v>
      </c>
      <c r="F1910" s="67">
        <v>798</v>
      </c>
      <c r="G1910" s="66" t="s">
        <v>298</v>
      </c>
      <c r="H1910" s="66" t="s">
        <v>354</v>
      </c>
      <c r="I1910" s="66">
        <v>3</v>
      </c>
      <c r="J1910" s="68">
        <v>101.88</v>
      </c>
      <c r="K1910" s="68">
        <v>3.052</v>
      </c>
      <c r="L1910" s="68">
        <v>1.35</v>
      </c>
      <c r="M1910" s="68">
        <v>201.81700000000001</v>
      </c>
      <c r="N1910" s="68">
        <v>86.706000000000003</v>
      </c>
      <c r="O1910" s="69">
        <v>3338.1389252948884</v>
      </c>
      <c r="P1910" s="69">
        <v>7546.666666666667</v>
      </c>
      <c r="Q1910" s="69">
        <v>232.76013194011949</v>
      </c>
      <c r="R1910" s="40" t="str">
        <f t="shared" si="29"/>
        <v>17.23.13.140_798</v>
      </c>
      <c r="S1910" s="40" t="str">
        <f>VLOOKUP(Таблица1[[#This Row],[ИД]],R$1:S$1136,2,FALSE)</f>
        <v>Продукция из рыбы свежая, охлажденная или мороженая</v>
      </c>
      <c r="T1910" s="56" t="str">
        <f>VLOOKUP(Таблица1[[#This Row],[ОКЕИ]],'для единиц измирения'!$G$4:$H$1900,2,FALSE)</f>
        <v>тонн</v>
      </c>
      <c r="U1910" s="48" t="str">
        <f>LEFT(Таблица1[[#This Row],[ОКПД]],2)</f>
        <v>10</v>
      </c>
    </row>
    <row r="1911" spans="1:21" ht="30" hidden="1" x14ac:dyDescent="0.25">
      <c r="A1911" s="61">
        <v>45231</v>
      </c>
      <c r="B1911" s="62" t="s">
        <v>17</v>
      </c>
      <c r="C1911" s="62" t="s">
        <v>18</v>
      </c>
      <c r="D1911" s="62" t="s">
        <v>19</v>
      </c>
      <c r="E1911" s="37" t="s">
        <v>20</v>
      </c>
      <c r="F1911" s="63">
        <v>168</v>
      </c>
      <c r="G1911" s="62" t="s">
        <v>298</v>
      </c>
      <c r="H1911" s="62" t="s">
        <v>371</v>
      </c>
      <c r="I1911" s="62"/>
      <c r="J1911" s="64"/>
      <c r="K1911" s="64"/>
      <c r="L1911" s="64" t="s">
        <v>9680</v>
      </c>
      <c r="M1911" s="64">
        <v>18.562000000000001</v>
      </c>
      <c r="N1911" s="64">
        <v>38.732999999999997</v>
      </c>
      <c r="O1911" s="65"/>
      <c r="P1911" s="65" t="s">
        <v>9680</v>
      </c>
      <c r="Q1911" s="65">
        <v>47.922959750083905</v>
      </c>
      <c r="R1911" s="40" t="str">
        <f t="shared" si="29"/>
        <v>10.20.26_168</v>
      </c>
      <c r="S1911" s="37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911" s="57" t="str">
        <f>VLOOKUP(Таблица1[[#This Row],[ОКЕИ]],'для единиц измирения'!$G$4:$H$1900,2,FALSE)</f>
        <v>тонн</v>
      </c>
      <c r="U1911" s="54" t="str">
        <f>LEFT(Таблица1[[#This Row],[ОКПД]],2)</f>
        <v>10</v>
      </c>
    </row>
    <row r="1912" spans="1:21" ht="30" hidden="1" x14ac:dyDescent="0.25">
      <c r="A1912" s="59">
        <v>45231</v>
      </c>
      <c r="B1912" s="66" t="s">
        <v>17</v>
      </c>
      <c r="C1912" s="66" t="s">
        <v>18</v>
      </c>
      <c r="D1912" s="66" t="s">
        <v>19</v>
      </c>
      <c r="E1912" s="40" t="s">
        <v>20</v>
      </c>
      <c r="F1912" s="67">
        <v>168</v>
      </c>
      <c r="G1912" s="66" t="s">
        <v>298</v>
      </c>
      <c r="H1912" s="66" t="s">
        <v>362</v>
      </c>
      <c r="I1912" s="66"/>
      <c r="J1912" s="68"/>
      <c r="K1912" s="68"/>
      <c r="L1912" s="68" t="s">
        <v>9680</v>
      </c>
      <c r="M1912" s="68">
        <v>18.562000000000001</v>
      </c>
      <c r="N1912" s="68">
        <v>38.732999999999997</v>
      </c>
      <c r="O1912" s="69"/>
      <c r="P1912" s="69" t="s">
        <v>9680</v>
      </c>
      <c r="Q1912" s="69">
        <v>47.922959750083905</v>
      </c>
      <c r="R1912" s="40" t="str">
        <f t="shared" si="29"/>
        <v>10.20.26.112_168</v>
      </c>
      <c r="S1912" s="40" t="str">
        <f>VLOOKUP(Таблица1[[#This Row],[ИД]],R$1:S$1136,2,FALSE)</f>
        <v>Консервы мясные (мясосодержащие), включая консервы для детского питания</v>
      </c>
      <c r="T1912" s="56" t="str">
        <f>VLOOKUP(Таблица1[[#This Row],[ОКЕИ]],'для единиц измирения'!$G$4:$H$1900,2,FALSE)</f>
        <v>тыс.усл. банок</v>
      </c>
      <c r="U1912" s="48" t="str">
        <f>LEFT(Таблица1[[#This Row],[ОКПД]],2)</f>
        <v>10</v>
      </c>
    </row>
    <row r="1913" spans="1:21" ht="30" hidden="1" x14ac:dyDescent="0.25">
      <c r="A1913" s="61">
        <v>45231</v>
      </c>
      <c r="B1913" s="62" t="s">
        <v>17</v>
      </c>
      <c r="C1913" s="62" t="s">
        <v>18</v>
      </c>
      <c r="D1913" s="62" t="s">
        <v>19</v>
      </c>
      <c r="E1913" s="37" t="s">
        <v>20</v>
      </c>
      <c r="F1913" s="63">
        <v>168</v>
      </c>
      <c r="G1913" s="62" t="s">
        <v>298</v>
      </c>
      <c r="H1913" s="62" t="s">
        <v>108</v>
      </c>
      <c r="I1913" s="62">
        <v>2</v>
      </c>
      <c r="J1913" s="64">
        <v>0.23499999999999999</v>
      </c>
      <c r="K1913" s="64">
        <v>0.129</v>
      </c>
      <c r="L1913" s="64">
        <v>0.27300000000000002</v>
      </c>
      <c r="M1913" s="64">
        <v>1.87</v>
      </c>
      <c r="N1913" s="64">
        <v>2.9420000000000002</v>
      </c>
      <c r="O1913" s="65">
        <v>182.1705426356589</v>
      </c>
      <c r="P1913" s="65">
        <v>86.080586080586087</v>
      </c>
      <c r="Q1913" s="65">
        <v>63.562202583276679</v>
      </c>
      <c r="R1913" s="40" t="str">
        <f t="shared" si="29"/>
        <v>10.20.24.113_168</v>
      </c>
      <c r="S1913" s="37" t="str">
        <f>VLOOKUP(Таблица1[[#This Row],[ИД]],R$1:S$1136,2,FALSE)</f>
        <v>Рыба и филе морских рыб холодного копчения (кроме сельди)</v>
      </c>
      <c r="T1913" s="57" t="str">
        <f>VLOOKUP(Таблица1[[#This Row],[ОКЕИ]],'для единиц измирения'!$G$4:$H$1900,2,FALSE)</f>
        <v>тонн</v>
      </c>
      <c r="U1913" s="54" t="str">
        <f>LEFT(Таблица1[[#This Row],[ОКПД]],2)</f>
        <v>10</v>
      </c>
    </row>
    <row r="1914" spans="1:21" ht="30" hidden="1" x14ac:dyDescent="0.25">
      <c r="A1914" s="59">
        <v>45231</v>
      </c>
      <c r="B1914" s="66" t="s">
        <v>17</v>
      </c>
      <c r="C1914" s="66" t="s">
        <v>18</v>
      </c>
      <c r="D1914" s="66" t="s">
        <v>19</v>
      </c>
      <c r="E1914" s="40" t="s">
        <v>20</v>
      </c>
      <c r="F1914" s="67">
        <v>882</v>
      </c>
      <c r="G1914" s="66" t="s">
        <v>298</v>
      </c>
      <c r="H1914" s="66" t="s">
        <v>120</v>
      </c>
      <c r="I1914" s="66">
        <v>2</v>
      </c>
      <c r="J1914" s="68">
        <v>0.57799999999999996</v>
      </c>
      <c r="K1914" s="68">
        <v>0.57199999999999995</v>
      </c>
      <c r="L1914" s="68">
        <v>0.60899999999999999</v>
      </c>
      <c r="M1914" s="68">
        <v>5.8090000000000002</v>
      </c>
      <c r="N1914" s="68">
        <v>5.5490000000000004</v>
      </c>
      <c r="O1914" s="69">
        <v>101.04895104895105</v>
      </c>
      <c r="P1914" s="69">
        <v>94.909688013136289</v>
      </c>
      <c r="Q1914" s="69">
        <v>104.68552892413048</v>
      </c>
      <c r="R1914" s="40" t="str">
        <f t="shared" si="29"/>
        <v>10.20.25.120_882</v>
      </c>
      <c r="S1914" s="40" t="str">
        <f>VLOOKUP(Таблица1[[#This Row],[ИД]],R$1:S$1136,2,FALSE)</f>
        <v>Энергия тепловая, отпущенная электрокотлами</v>
      </c>
      <c r="T1914" s="56" t="str">
        <f>VLOOKUP(Таблица1[[#This Row],[ОКЕИ]],'для единиц измирения'!$G$4:$H$1900,2,FALSE)</f>
        <v>тыс. Гкал</v>
      </c>
      <c r="U1914" s="48" t="str">
        <f>LEFT(Таблица1[[#This Row],[ОКПД]],2)</f>
        <v>35</v>
      </c>
    </row>
    <row r="1915" spans="1:21" ht="30" hidden="1" x14ac:dyDescent="0.25">
      <c r="A1915" s="61">
        <v>45231</v>
      </c>
      <c r="B1915" s="62" t="s">
        <v>17</v>
      </c>
      <c r="C1915" s="62" t="s">
        <v>18</v>
      </c>
      <c r="D1915" s="62" t="s">
        <v>19</v>
      </c>
      <c r="E1915" s="37" t="s">
        <v>20</v>
      </c>
      <c r="F1915" s="63">
        <v>168</v>
      </c>
      <c r="G1915" s="62" t="s">
        <v>298</v>
      </c>
      <c r="H1915" s="62" t="s">
        <v>51</v>
      </c>
      <c r="I1915" s="62">
        <v>1</v>
      </c>
      <c r="J1915" s="64">
        <v>0.4</v>
      </c>
      <c r="K1915" s="64">
        <v>1.26</v>
      </c>
      <c r="L1915" s="64">
        <v>0.89</v>
      </c>
      <c r="M1915" s="64">
        <v>9.58</v>
      </c>
      <c r="N1915" s="64">
        <v>11.076000000000001</v>
      </c>
      <c r="O1915" s="65">
        <v>31.746031746031747</v>
      </c>
      <c r="P1915" s="65">
        <v>44.943820224719104</v>
      </c>
      <c r="Q1915" s="65">
        <v>86.493318887685078</v>
      </c>
      <c r="R1915" s="40" t="str">
        <f t="shared" si="29"/>
        <v>10.13.14.610_168</v>
      </c>
      <c r="S1915" s="37" t="str">
        <f>VLOOKUP(Таблица1[[#This Row],[ИД]],R$1:S$1136,2,FALSE)</f>
        <v>Кислород</v>
      </c>
      <c r="T1915" s="57" t="str">
        <f>VLOOKUP(Таблица1[[#This Row],[ОКЕИ]],'для единиц измирения'!$G$4:$H$1900,2,FALSE)</f>
        <v>тыс.м3</v>
      </c>
      <c r="U1915" s="54" t="str">
        <f>LEFT(Таблица1[[#This Row],[ОКПД]],2)</f>
        <v>20</v>
      </c>
    </row>
    <row r="1916" spans="1:21" ht="30" hidden="1" x14ac:dyDescent="0.25">
      <c r="A1916" s="59">
        <v>45231</v>
      </c>
      <c r="B1916" s="66" t="s">
        <v>17</v>
      </c>
      <c r="C1916" s="66" t="s">
        <v>18</v>
      </c>
      <c r="D1916" s="66" t="s">
        <v>19</v>
      </c>
      <c r="E1916" s="40" t="s">
        <v>20</v>
      </c>
      <c r="F1916" s="67">
        <v>168</v>
      </c>
      <c r="G1916" s="66" t="s">
        <v>298</v>
      </c>
      <c r="H1916" s="66" t="s">
        <v>139</v>
      </c>
      <c r="I1916" s="66">
        <v>4</v>
      </c>
      <c r="J1916" s="68">
        <v>21.46</v>
      </c>
      <c r="K1916" s="68">
        <v>20.32</v>
      </c>
      <c r="L1916" s="68">
        <v>24.6</v>
      </c>
      <c r="M1916" s="68">
        <v>260.51</v>
      </c>
      <c r="N1916" s="68">
        <v>273.94</v>
      </c>
      <c r="O1916" s="69">
        <v>105.61023622047244</v>
      </c>
      <c r="P1916" s="69">
        <v>87.235772357723576</v>
      </c>
      <c r="Q1916" s="69">
        <v>95.09746659852523</v>
      </c>
      <c r="R1916" s="40" t="str">
        <f t="shared" si="29"/>
        <v>10.51.52_168</v>
      </c>
      <c r="S1916" s="40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16" s="56" t="str">
        <f>VLOOKUP(Таблица1[[#This Row],[ОКЕИ]],'для единиц измирения'!$G$4:$H$1900,2,FALSE)</f>
        <v>тыс.полу-литров</v>
      </c>
      <c r="U1916" s="48" t="str">
        <f>LEFT(Таблица1[[#This Row],[ОКПД]],2)</f>
        <v>11</v>
      </c>
    </row>
    <row r="1917" spans="1:21" ht="30" hidden="1" x14ac:dyDescent="0.25">
      <c r="A1917" s="61">
        <v>45231</v>
      </c>
      <c r="B1917" s="62" t="s">
        <v>17</v>
      </c>
      <c r="C1917" s="62" t="s">
        <v>18</v>
      </c>
      <c r="D1917" s="62" t="s">
        <v>19</v>
      </c>
      <c r="E1917" s="37" t="s">
        <v>20</v>
      </c>
      <c r="F1917" s="63">
        <v>168</v>
      </c>
      <c r="G1917" s="62" t="s">
        <v>298</v>
      </c>
      <c r="H1917" s="62" t="s">
        <v>177</v>
      </c>
      <c r="I1917" s="62">
        <v>12</v>
      </c>
      <c r="J1917" s="64">
        <v>164.75399999999999</v>
      </c>
      <c r="K1917" s="64">
        <v>184.18100000000001</v>
      </c>
      <c r="L1917" s="64">
        <v>154.91800000000001</v>
      </c>
      <c r="M1917" s="64">
        <v>1710.395</v>
      </c>
      <c r="N1917" s="64">
        <v>1720.473</v>
      </c>
      <c r="O1917" s="65">
        <v>89.452223627844347</v>
      </c>
      <c r="P1917" s="65">
        <v>106.34916536490272</v>
      </c>
      <c r="Q1917" s="65">
        <v>99.414230853957022</v>
      </c>
      <c r="R1917" s="40" t="str">
        <f t="shared" si="29"/>
        <v>10.71.11.110_168</v>
      </c>
      <c r="S1917" s="37" t="str">
        <f>VLOOKUP(Таблица1[[#This Row],[ИД]],R$1:S$1136,2,FALSE)</f>
        <v>Консервы рыбные</v>
      </c>
      <c r="T1917" s="57" t="str">
        <f>VLOOKUP(Таблица1[[#This Row],[ОКЕИ]],'для единиц измирения'!$G$4:$H$1900,2,FALSE)</f>
        <v>тыс.усл. банок</v>
      </c>
      <c r="U1917" s="54" t="str">
        <f>LEFT(Таблица1[[#This Row],[ОКПД]],2)</f>
        <v>10</v>
      </c>
    </row>
    <row r="1918" spans="1:21" ht="30" hidden="1" x14ac:dyDescent="0.25">
      <c r="A1918" s="59">
        <v>45231</v>
      </c>
      <c r="B1918" s="66" t="s">
        <v>17</v>
      </c>
      <c r="C1918" s="66" t="s">
        <v>18</v>
      </c>
      <c r="D1918" s="66" t="s">
        <v>19</v>
      </c>
      <c r="E1918" s="40" t="s">
        <v>20</v>
      </c>
      <c r="F1918" s="67">
        <v>168</v>
      </c>
      <c r="G1918" s="66" t="s">
        <v>298</v>
      </c>
      <c r="H1918" s="66" t="s">
        <v>198</v>
      </c>
      <c r="I1918" s="66">
        <v>1</v>
      </c>
      <c r="J1918" s="68">
        <v>0.03</v>
      </c>
      <c r="K1918" s="68">
        <v>0.04</v>
      </c>
      <c r="L1918" s="68">
        <v>0.04</v>
      </c>
      <c r="M1918" s="68">
        <v>0.46</v>
      </c>
      <c r="N1918" s="68">
        <v>0.85</v>
      </c>
      <c r="O1918" s="69">
        <v>75</v>
      </c>
      <c r="P1918" s="69">
        <v>75</v>
      </c>
      <c r="Q1918" s="69">
        <v>54.117647058823529</v>
      </c>
      <c r="R1918" s="40" t="str">
        <f t="shared" si="29"/>
        <v>10.72.19.140_168</v>
      </c>
      <c r="S1918" s="40" t="str">
        <f>VLOOKUP(Таблица1[[#This Row],[ИД]],R$1:S$1136,2,FALSE)</f>
        <v>Мебель</v>
      </c>
      <c r="T1918" s="56" t="str">
        <f>VLOOKUP(Таблица1[[#This Row],[ОКЕИ]],'для единиц измирения'!$G$4:$H$1900,2,FALSE)</f>
        <v>тыс.руб</v>
      </c>
      <c r="U1918" s="48" t="str">
        <f>LEFT(Таблица1[[#This Row],[ОКПД]],2)</f>
        <v>31</v>
      </c>
    </row>
    <row r="1919" spans="1:21" ht="30" hidden="1" x14ac:dyDescent="0.25">
      <c r="A1919" s="61">
        <v>45231</v>
      </c>
      <c r="B1919" s="62" t="s">
        <v>17</v>
      </c>
      <c r="C1919" s="62" t="s">
        <v>18</v>
      </c>
      <c r="D1919" s="62" t="s">
        <v>19</v>
      </c>
      <c r="E1919" s="37" t="s">
        <v>20</v>
      </c>
      <c r="F1919" s="63">
        <v>128</v>
      </c>
      <c r="G1919" s="62" t="s">
        <v>298</v>
      </c>
      <c r="H1919" s="62" t="s">
        <v>341</v>
      </c>
      <c r="I1919" s="62">
        <v>1</v>
      </c>
      <c r="J1919" s="64">
        <v>5.53</v>
      </c>
      <c r="K1919" s="64">
        <v>6.97</v>
      </c>
      <c r="L1919" s="64">
        <v>22</v>
      </c>
      <c r="M1919" s="64">
        <v>261.47000000000003</v>
      </c>
      <c r="N1919" s="64">
        <v>335.6</v>
      </c>
      <c r="O1919" s="65">
        <v>79.340028694404594</v>
      </c>
      <c r="P1919" s="65">
        <v>25.136363636363637</v>
      </c>
      <c r="Q1919" s="65">
        <v>77.911203814064365</v>
      </c>
      <c r="R1919" s="40" t="str">
        <f t="shared" si="29"/>
        <v>11.07.11.150_128</v>
      </c>
      <c r="S1919" s="37" t="str">
        <f>VLOOKUP(Таблица1[[#This Row],[ИД]],R$1:S$1136,2,FALSE)</f>
        <v>Рыба и филе рыбное горячего копчения</v>
      </c>
      <c r="T1919" s="57" t="str">
        <f>VLOOKUP(Таблица1[[#This Row],[ОКЕИ]],'для единиц измирения'!$G$4:$H$1900,2,FALSE)</f>
        <v>тонн</v>
      </c>
      <c r="U1919" s="54" t="str">
        <f>LEFT(Таблица1[[#This Row],[ОКПД]],2)</f>
        <v>10</v>
      </c>
    </row>
    <row r="1920" spans="1:21" ht="30" hidden="1" x14ac:dyDescent="0.25">
      <c r="A1920" s="59">
        <v>45231</v>
      </c>
      <c r="B1920" s="66" t="s">
        <v>17</v>
      </c>
      <c r="C1920" s="66" t="s">
        <v>18</v>
      </c>
      <c r="D1920" s="66" t="s">
        <v>19</v>
      </c>
      <c r="E1920" s="40" t="s">
        <v>20</v>
      </c>
      <c r="F1920" s="67">
        <v>114</v>
      </c>
      <c r="G1920" s="66" t="s">
        <v>298</v>
      </c>
      <c r="H1920" s="66" t="s">
        <v>6391</v>
      </c>
      <c r="I1920" s="66"/>
      <c r="J1920" s="68"/>
      <c r="K1920" s="68"/>
      <c r="L1920" s="68" t="s">
        <v>9680</v>
      </c>
      <c r="M1920" s="68">
        <v>1.2E-2</v>
      </c>
      <c r="N1920" s="68">
        <v>1E-3</v>
      </c>
      <c r="O1920" s="69"/>
      <c r="P1920" s="69" t="s">
        <v>9680</v>
      </c>
      <c r="Q1920" s="69">
        <v>1200</v>
      </c>
      <c r="R1920" s="40" t="str">
        <f t="shared" si="29"/>
        <v>23.61.12.190_114</v>
      </c>
      <c r="S1920" s="40" t="s">
        <v>6392</v>
      </c>
      <c r="T1920" s="56" t="str">
        <f>VLOOKUP(Таблица1[[#This Row],[ОКЕИ]],'для единиц измирения'!$G$4:$H$1900,2,FALSE)</f>
        <v>тонн</v>
      </c>
      <c r="U1920" s="48" t="str">
        <f>LEFT(Таблица1[[#This Row],[ОКПД]],2)</f>
        <v>10</v>
      </c>
    </row>
    <row r="1921" spans="1:21" ht="30" hidden="1" x14ac:dyDescent="0.25">
      <c r="A1921" s="61">
        <v>45231</v>
      </c>
      <c r="B1921" s="62" t="s">
        <v>17</v>
      </c>
      <c r="C1921" s="62" t="s">
        <v>18</v>
      </c>
      <c r="D1921" s="62" t="s">
        <v>19</v>
      </c>
      <c r="E1921" s="37" t="s">
        <v>20</v>
      </c>
      <c r="F1921" s="63">
        <v>168</v>
      </c>
      <c r="G1921" s="62" t="s">
        <v>298</v>
      </c>
      <c r="H1921" s="62" t="s">
        <v>324</v>
      </c>
      <c r="I1921" s="62">
        <v>1</v>
      </c>
      <c r="J1921" s="64">
        <v>4.8000000000000001E-2</v>
      </c>
      <c r="K1921" s="64">
        <v>2.5999999999999999E-2</v>
      </c>
      <c r="L1921" s="64">
        <v>3.3000000000000002E-2</v>
      </c>
      <c r="M1921" s="64">
        <v>0.317</v>
      </c>
      <c r="N1921" s="64">
        <v>0.35299999999999998</v>
      </c>
      <c r="O1921" s="65">
        <v>184.61538461538461</v>
      </c>
      <c r="P1921" s="65">
        <v>145.45454545454547</v>
      </c>
      <c r="Q1921" s="65">
        <v>89.801699716713884</v>
      </c>
      <c r="R1921" s="40" t="str">
        <f t="shared" si="29"/>
        <v>10.20.22.110_168</v>
      </c>
      <c r="S1921" s="37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921" s="57" t="str">
        <f>VLOOKUP(Таблица1[[#This Row],[ОКЕИ]],'для единиц измирения'!$G$4:$H$1900,2,FALSE)</f>
        <v>тыс.усл. банок</v>
      </c>
      <c r="U1921" s="54" t="str">
        <f>LEFT(Таблица1[[#This Row],[ОКПД]],2)</f>
        <v>10</v>
      </c>
    </row>
    <row r="1922" spans="1:21" ht="30" hidden="1" x14ac:dyDescent="0.25">
      <c r="A1922" s="59">
        <v>45231</v>
      </c>
      <c r="B1922" s="66" t="s">
        <v>17</v>
      </c>
      <c r="C1922" s="66" t="s">
        <v>18</v>
      </c>
      <c r="D1922" s="66" t="s">
        <v>19</v>
      </c>
      <c r="E1922" s="40" t="s">
        <v>20</v>
      </c>
      <c r="F1922" s="67">
        <v>882</v>
      </c>
      <c r="G1922" s="66" t="s">
        <v>298</v>
      </c>
      <c r="H1922" s="66" t="s">
        <v>61</v>
      </c>
      <c r="I1922" s="66">
        <v>3</v>
      </c>
      <c r="J1922" s="68">
        <v>0.67800000000000005</v>
      </c>
      <c r="K1922" s="68">
        <v>0.90200000000000002</v>
      </c>
      <c r="L1922" s="68" t="s">
        <v>9680</v>
      </c>
      <c r="M1922" s="68">
        <v>7.569</v>
      </c>
      <c r="N1922" s="68">
        <v>0</v>
      </c>
      <c r="O1922" s="69">
        <v>75.166297117516635</v>
      </c>
      <c r="P1922" s="69" t="s">
        <v>9680</v>
      </c>
      <c r="Q1922" s="69">
        <v>0</v>
      </c>
      <c r="R1922" s="40" t="str">
        <f t="shared" si="29"/>
        <v>10.20_882</v>
      </c>
      <c r="S1922" s="40" t="str">
        <f>VLOOKUP(Таблица1[[#This Row],[ИД]],R$1:S$1136,2,FALSE)</f>
        <v>Кислород</v>
      </c>
      <c r="T1922" s="56" t="str">
        <f>VLOOKUP(Таблица1[[#This Row],[ОКЕИ]],'для единиц измирения'!$G$4:$H$1900,2,FALSE)</f>
        <v>тыс.м3</v>
      </c>
      <c r="U1922" s="48" t="str">
        <f>LEFT(Таблица1[[#This Row],[ОКПД]],2)</f>
        <v>20</v>
      </c>
    </row>
    <row r="1923" spans="1:21" ht="30" hidden="1" x14ac:dyDescent="0.25">
      <c r="A1923" s="61">
        <v>45231</v>
      </c>
      <c r="B1923" s="62" t="s">
        <v>17</v>
      </c>
      <c r="C1923" s="62" t="s">
        <v>18</v>
      </c>
      <c r="D1923" s="62" t="s">
        <v>19</v>
      </c>
      <c r="E1923" s="37" t="s">
        <v>20</v>
      </c>
      <c r="F1923" s="63">
        <v>234</v>
      </c>
      <c r="G1923" s="62" t="s">
        <v>298</v>
      </c>
      <c r="H1923" s="62" t="s">
        <v>286</v>
      </c>
      <c r="I1923" s="62">
        <v>5</v>
      </c>
      <c r="J1923" s="64">
        <v>54.933</v>
      </c>
      <c r="K1923" s="64">
        <v>43.756</v>
      </c>
      <c r="L1923" s="64">
        <v>62.673999999999999</v>
      </c>
      <c r="M1923" s="64">
        <v>512.21500000000003</v>
      </c>
      <c r="N1923" s="64">
        <v>520.37400000000002</v>
      </c>
      <c r="O1923" s="65">
        <v>125.54392540451595</v>
      </c>
      <c r="P1923" s="65">
        <v>87.648785780387399</v>
      </c>
      <c r="Q1923" s="65">
        <v>98.432089228132071</v>
      </c>
      <c r="R1923" s="40" t="str">
        <f t="shared" ref="R1923:R1986" si="30">CONCATENATE(H1923,E1923,F1923)</f>
        <v>35.30.11.110_234</v>
      </c>
      <c r="S1923" s="37" t="str">
        <f>VLOOKUP(Таблица1[[#This Row],[ИД]],R$1:S$1800,2,FALSE)</f>
        <v>Продукты из мяса птицы</v>
      </c>
      <c r="T1923" s="57" t="str">
        <f>VLOOKUP(Таблица1[[#This Row],[ОКЕИ]],'для единиц измирения'!$G$4:$H$1900,2,FALSE)</f>
        <v>тонн</v>
      </c>
      <c r="U1923" s="54" t="str">
        <f>LEFT(Таблица1[[#This Row],[ОКПД]],2)</f>
        <v>10</v>
      </c>
    </row>
    <row r="1924" spans="1:21" ht="30" hidden="1" x14ac:dyDescent="0.25">
      <c r="A1924" s="59">
        <v>45231</v>
      </c>
      <c r="B1924" s="66" t="s">
        <v>17</v>
      </c>
      <c r="C1924" s="66" t="s">
        <v>18</v>
      </c>
      <c r="D1924" s="66" t="s">
        <v>19</v>
      </c>
      <c r="E1924" s="40" t="s">
        <v>20</v>
      </c>
      <c r="F1924" s="67">
        <v>168</v>
      </c>
      <c r="G1924" s="66" t="s">
        <v>298</v>
      </c>
      <c r="H1924" s="66" t="s">
        <v>202</v>
      </c>
      <c r="I1924" s="66">
        <v>1</v>
      </c>
      <c r="J1924" s="68">
        <v>0.12</v>
      </c>
      <c r="K1924" s="68">
        <v>0.06</v>
      </c>
      <c r="L1924" s="68" t="s">
        <v>9680</v>
      </c>
      <c r="M1924" s="68">
        <v>0.46</v>
      </c>
      <c r="N1924" s="68">
        <v>0</v>
      </c>
      <c r="O1924" s="69">
        <v>200</v>
      </c>
      <c r="P1924" s="69" t="s">
        <v>9680</v>
      </c>
      <c r="Q1924" s="69">
        <v>0</v>
      </c>
      <c r="R1924" s="40" t="str">
        <f t="shared" si="30"/>
        <v>10.73.11_168</v>
      </c>
      <c r="S1924" s="37" t="str">
        <f>VLOOKUP(Таблица1[[#This Row],[ИД]],R$1:S$1800,2,FALSE)</f>
        <v>Бланки из бумаги или картона</v>
      </c>
      <c r="T1924" s="56" t="str">
        <f>VLOOKUP(Таблица1[[#This Row],[ОКЕИ]],'для единиц измирения'!$G$4:$H$1900,2,FALSE)</f>
        <v>Тысяча штук</v>
      </c>
      <c r="U1924" s="48" t="str">
        <f>LEFT(Таблица1[[#This Row],[ОКПД]],2)</f>
        <v>17</v>
      </c>
    </row>
    <row r="1925" spans="1:21" ht="30" hidden="1" x14ac:dyDescent="0.25">
      <c r="A1925" s="61">
        <v>45231</v>
      </c>
      <c r="B1925" s="62" t="s">
        <v>17</v>
      </c>
      <c r="C1925" s="62" t="s">
        <v>18</v>
      </c>
      <c r="D1925" s="62" t="s">
        <v>19</v>
      </c>
      <c r="E1925" s="37" t="s">
        <v>20</v>
      </c>
      <c r="F1925" s="63">
        <v>128</v>
      </c>
      <c r="G1925" s="62" t="s">
        <v>298</v>
      </c>
      <c r="H1925" s="62" t="s">
        <v>340</v>
      </c>
      <c r="I1925" s="62">
        <v>1</v>
      </c>
      <c r="J1925" s="64">
        <v>0.7</v>
      </c>
      <c r="K1925" s="64">
        <v>0.73</v>
      </c>
      <c r="L1925" s="64" t="s">
        <v>9680</v>
      </c>
      <c r="M1925" s="64">
        <v>15.19</v>
      </c>
      <c r="N1925" s="64">
        <v>0</v>
      </c>
      <c r="O1925" s="65">
        <v>95.890410958904113</v>
      </c>
      <c r="P1925" s="65" t="s">
        <v>9680</v>
      </c>
      <c r="Q1925" s="65">
        <v>0</v>
      </c>
      <c r="R1925" s="40" t="str">
        <f t="shared" si="30"/>
        <v>11.07.11.140_128</v>
      </c>
      <c r="S1925" s="37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25" s="57" t="str">
        <f>VLOOKUP(Таблица1[[#This Row],[ОКЕИ]],'для единиц измирения'!$G$4:$H$1900,2,FALSE)</f>
        <v>Тысяча штук</v>
      </c>
      <c r="U1925" s="54" t="str">
        <f>LEFT(Таблица1[[#This Row],[ОКПД]],2)</f>
        <v>17</v>
      </c>
    </row>
    <row r="1926" spans="1:21" ht="30" hidden="1" x14ac:dyDescent="0.25">
      <c r="A1926" s="59">
        <v>45231</v>
      </c>
      <c r="B1926" s="66" t="s">
        <v>17</v>
      </c>
      <c r="C1926" s="66" t="s">
        <v>18</v>
      </c>
      <c r="D1926" s="66" t="s">
        <v>19</v>
      </c>
      <c r="E1926" s="40" t="s">
        <v>20</v>
      </c>
      <c r="F1926" s="67">
        <v>384</v>
      </c>
      <c r="G1926" s="66" t="s">
        <v>298</v>
      </c>
      <c r="H1926" s="66" t="s">
        <v>408</v>
      </c>
      <c r="I1926" s="66">
        <v>1</v>
      </c>
      <c r="J1926" s="68">
        <v>20</v>
      </c>
      <c r="K1926" s="68">
        <v>20</v>
      </c>
      <c r="L1926" s="68">
        <v>20</v>
      </c>
      <c r="M1926" s="68">
        <v>180</v>
      </c>
      <c r="N1926" s="68">
        <v>180</v>
      </c>
      <c r="O1926" s="69">
        <v>100</v>
      </c>
      <c r="P1926" s="69">
        <v>100</v>
      </c>
      <c r="Q1926" s="69">
        <v>100</v>
      </c>
      <c r="R1926" s="40" t="str">
        <f t="shared" si="30"/>
        <v>32.99.56_384</v>
      </c>
      <c r="S1926" s="37" t="str">
        <f>VLOOKUP(Таблица1[[#This Row],[ИД]],R$1:S$1800,2,FALSE)</f>
        <v>Сельдь соленая или в рассоле</v>
      </c>
      <c r="T1926" s="56" t="str">
        <f>VLOOKUP(Таблица1[[#This Row],[ОКЕИ]],'для единиц измирения'!$G$4:$H$1900,2,FALSE)</f>
        <v>тонн</v>
      </c>
      <c r="U1926" s="48" t="str">
        <f>LEFT(Таблица1[[#This Row],[ОКПД]],2)</f>
        <v>10</v>
      </c>
    </row>
    <row r="1927" spans="1:21" ht="30" hidden="1" x14ac:dyDescent="0.25">
      <c r="A1927" s="61">
        <v>45231</v>
      </c>
      <c r="B1927" s="62" t="s">
        <v>17</v>
      </c>
      <c r="C1927" s="62" t="s">
        <v>18</v>
      </c>
      <c r="D1927" s="62" t="s">
        <v>19</v>
      </c>
      <c r="E1927" s="37" t="s">
        <v>20</v>
      </c>
      <c r="F1927" s="63">
        <v>796</v>
      </c>
      <c r="G1927" s="62" t="s">
        <v>298</v>
      </c>
      <c r="H1927" s="62" t="s">
        <v>255</v>
      </c>
      <c r="I1927" s="62">
        <v>1</v>
      </c>
      <c r="J1927" s="64">
        <v>1</v>
      </c>
      <c r="K1927" s="64"/>
      <c r="L1927" s="64">
        <v>1</v>
      </c>
      <c r="M1927" s="64">
        <v>9</v>
      </c>
      <c r="N1927" s="64">
        <v>9</v>
      </c>
      <c r="O1927" s="65"/>
      <c r="P1927" s="65">
        <v>100</v>
      </c>
      <c r="Q1927" s="65">
        <v>100</v>
      </c>
      <c r="R1927" s="40" t="str">
        <f t="shared" si="30"/>
        <v>31.02.10.002.АГ_796</v>
      </c>
      <c r="S1927" s="37" t="str">
        <f>VLOOKUP(Таблица1[[#This Row],[ИД]],R$1:S$1800,2,FALSE)</f>
        <v>Рыба мороженая</v>
      </c>
      <c r="T1927" s="57" t="str">
        <f>VLOOKUP(Таблица1[[#This Row],[ОКЕИ]],'для единиц измирения'!$G$4:$H$1900,2,FALSE)</f>
        <v>тонн</v>
      </c>
      <c r="U1927" s="54" t="str">
        <f>LEFT(Таблица1[[#This Row],[ОКПД]],2)</f>
        <v>10</v>
      </c>
    </row>
    <row r="1928" spans="1:21" ht="30" hidden="1" x14ac:dyDescent="0.25">
      <c r="A1928" s="59">
        <v>45231</v>
      </c>
      <c r="B1928" s="66" t="s">
        <v>17</v>
      </c>
      <c r="C1928" s="66" t="s">
        <v>18</v>
      </c>
      <c r="D1928" s="66" t="s">
        <v>19</v>
      </c>
      <c r="E1928" s="40" t="s">
        <v>20</v>
      </c>
      <c r="F1928" s="67">
        <v>168</v>
      </c>
      <c r="G1928" s="66" t="s">
        <v>298</v>
      </c>
      <c r="H1928" s="66" t="s">
        <v>97</v>
      </c>
      <c r="I1928" s="66">
        <v>1</v>
      </c>
      <c r="J1928" s="68">
        <v>2.8000000000000001E-2</v>
      </c>
      <c r="K1928" s="68">
        <v>6.2E-2</v>
      </c>
      <c r="L1928" s="68">
        <v>7.5999999999999998E-2</v>
      </c>
      <c r="M1928" s="68">
        <v>0.33800000000000002</v>
      </c>
      <c r="N1928" s="68">
        <v>0.39200000000000002</v>
      </c>
      <c r="O1928" s="69">
        <v>45.161290322580648</v>
      </c>
      <c r="P1928" s="69">
        <v>36.842105263157897</v>
      </c>
      <c r="Q1928" s="69">
        <v>86.224489795918373</v>
      </c>
      <c r="R1928" s="40" t="str">
        <f t="shared" si="30"/>
        <v>10.20.23.123_168</v>
      </c>
      <c r="S1928" s="37" t="str">
        <f>VLOOKUP(Таблица1[[#This Row],[ИД]],R$1:S$1800,2,FALSE)</f>
        <v>Продукция из рыбы свежая, охлажденная или мороженая</v>
      </c>
      <c r="T1928" s="56" t="str">
        <f>VLOOKUP(Таблица1[[#This Row],[ОКЕИ]],'для единиц измирения'!$G$4:$H$1900,2,FALSE)</f>
        <v>тонн</v>
      </c>
      <c r="U1928" s="48" t="str">
        <f>LEFT(Таблица1[[#This Row],[ОКПД]],2)</f>
        <v>10</v>
      </c>
    </row>
    <row r="1929" spans="1:21" ht="30" hidden="1" x14ac:dyDescent="0.25">
      <c r="A1929" s="61">
        <v>45231</v>
      </c>
      <c r="B1929" s="62" t="s">
        <v>17</v>
      </c>
      <c r="C1929" s="62" t="s">
        <v>18</v>
      </c>
      <c r="D1929" s="62" t="s">
        <v>19</v>
      </c>
      <c r="E1929" s="37" t="s">
        <v>20</v>
      </c>
      <c r="F1929" s="63">
        <v>168</v>
      </c>
      <c r="G1929" s="62" t="s">
        <v>298</v>
      </c>
      <c r="H1929" s="62" t="s">
        <v>106</v>
      </c>
      <c r="I1929" s="62">
        <v>1</v>
      </c>
      <c r="J1929" s="64">
        <v>8.0000000000000002E-3</v>
      </c>
      <c r="K1929" s="64">
        <v>1.4E-2</v>
      </c>
      <c r="L1929" s="64">
        <v>2.1000000000000001E-2</v>
      </c>
      <c r="M1929" s="64">
        <v>0.11600000000000001</v>
      </c>
      <c r="N1929" s="64">
        <v>0.15</v>
      </c>
      <c r="O1929" s="65">
        <v>57.142857142857146</v>
      </c>
      <c r="P1929" s="65">
        <v>38.095238095238095</v>
      </c>
      <c r="Q1929" s="65">
        <v>77.333333333333329</v>
      </c>
      <c r="R1929" s="40" t="str">
        <f t="shared" si="30"/>
        <v>10.20.24.112_168</v>
      </c>
      <c r="S1929" s="37" t="str">
        <f>VLOOKUP(Таблица1[[#This Row],[ИД]],R$1:S$1800,2,FALSE)</f>
        <v>Рыба переработанная и консервированная, ракообразные и моллюски</v>
      </c>
      <c r="T1929" s="57" t="str">
        <f>VLOOKUP(Таблица1[[#This Row],[ОКЕИ]],'для единиц измирения'!$G$4:$H$1900,2,FALSE)</f>
        <v>тонн</v>
      </c>
      <c r="U1929" s="54" t="str">
        <f>LEFT(Таблица1[[#This Row],[ОКПД]],2)</f>
        <v>10</v>
      </c>
    </row>
    <row r="1930" spans="1:21" ht="30" hidden="1" x14ac:dyDescent="0.25">
      <c r="A1930" s="59">
        <v>45231</v>
      </c>
      <c r="B1930" s="66" t="s">
        <v>17</v>
      </c>
      <c r="C1930" s="66" t="s">
        <v>18</v>
      </c>
      <c r="D1930" s="66" t="s">
        <v>19</v>
      </c>
      <c r="E1930" s="40" t="s">
        <v>20</v>
      </c>
      <c r="F1930" s="67">
        <v>168</v>
      </c>
      <c r="G1930" s="66" t="s">
        <v>298</v>
      </c>
      <c r="H1930" s="66" t="s">
        <v>132</v>
      </c>
      <c r="I1930" s="66">
        <v>2</v>
      </c>
      <c r="J1930" s="68">
        <v>0.1</v>
      </c>
      <c r="K1930" s="68">
        <v>0.12</v>
      </c>
      <c r="L1930" s="68">
        <v>0.08</v>
      </c>
      <c r="M1930" s="68">
        <v>0.98</v>
      </c>
      <c r="N1930" s="68">
        <v>1.1299999999999999</v>
      </c>
      <c r="O1930" s="69">
        <v>83.333333333333329</v>
      </c>
      <c r="P1930" s="69">
        <v>125</v>
      </c>
      <c r="Q1930" s="69">
        <v>86.725663716814154</v>
      </c>
      <c r="R1930" s="40" t="str">
        <f t="shared" si="30"/>
        <v>10.51.40.100_168</v>
      </c>
      <c r="S1930" s="37" t="str">
        <f>VLOOKUP(Таблица1[[#This Row],[ИД]],R$1:S$1800,2,FALSE)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930" s="56" t="str">
        <f>VLOOKUP(Таблица1[[#This Row],[ОКЕИ]],'для единиц измирения'!$G$4:$H$1900,2,FALSE)</f>
        <v>тонн</v>
      </c>
      <c r="U1930" s="48" t="str">
        <f>LEFT(Таблица1[[#This Row],[ОКПД]],2)</f>
        <v>10</v>
      </c>
    </row>
    <row r="1931" spans="1:21" ht="30" hidden="1" x14ac:dyDescent="0.25">
      <c r="A1931" s="61">
        <v>45231</v>
      </c>
      <c r="B1931" s="62" t="s">
        <v>17</v>
      </c>
      <c r="C1931" s="62" t="s">
        <v>18</v>
      </c>
      <c r="D1931" s="62" t="s">
        <v>19</v>
      </c>
      <c r="E1931" s="37" t="s">
        <v>20</v>
      </c>
      <c r="F1931" s="63">
        <v>234</v>
      </c>
      <c r="G1931" s="62" t="s">
        <v>298</v>
      </c>
      <c r="H1931" s="62" t="s">
        <v>289</v>
      </c>
      <c r="I1931" s="62">
        <v>3</v>
      </c>
      <c r="J1931" s="64">
        <v>27.945</v>
      </c>
      <c r="K1931" s="64">
        <v>23.405000000000001</v>
      </c>
      <c r="L1931" s="64">
        <v>31.936</v>
      </c>
      <c r="M1931" s="64">
        <v>278.75099999999998</v>
      </c>
      <c r="N1931" s="64">
        <v>319.678</v>
      </c>
      <c r="O1931" s="65">
        <v>119.39756462294382</v>
      </c>
      <c r="P1931" s="65">
        <v>87.503131262525045</v>
      </c>
      <c r="Q1931" s="65">
        <v>87.197429913850812</v>
      </c>
      <c r="R1931" s="40" t="str">
        <f t="shared" si="30"/>
        <v>35.30.11.111_234</v>
      </c>
      <c r="S1931" s="37" t="str">
        <f>VLOOKUP(Таблица1[[#This Row],[ИД]],R$1:S$1800,2,FALSE)</f>
        <v>Изделия хлебобулочные специализированные, в том числе диетические, а также обогащенные микронутриентами</v>
      </c>
      <c r="T1931" s="57" t="str">
        <f>VLOOKUP(Таблица1[[#This Row],[ОКЕИ]],'для единиц измирения'!$G$4:$H$1900,2,FALSE)</f>
        <v>тонн</v>
      </c>
      <c r="U1931" s="54" t="str">
        <f>LEFT(Таблица1[[#This Row],[ОКПД]],2)</f>
        <v>10</v>
      </c>
    </row>
    <row r="1932" spans="1:21" ht="30" hidden="1" x14ac:dyDescent="0.25">
      <c r="A1932" s="59">
        <v>45231</v>
      </c>
      <c r="B1932" s="66" t="s">
        <v>17</v>
      </c>
      <c r="C1932" s="66" t="s">
        <v>18</v>
      </c>
      <c r="D1932" s="66" t="s">
        <v>19</v>
      </c>
      <c r="E1932" s="40" t="s">
        <v>20</v>
      </c>
      <c r="F1932" s="67">
        <v>168</v>
      </c>
      <c r="G1932" s="66" t="s">
        <v>298</v>
      </c>
      <c r="H1932" s="66" t="s">
        <v>383</v>
      </c>
      <c r="I1932" s="66">
        <v>1</v>
      </c>
      <c r="J1932" s="68">
        <v>2.5999999999999999E-2</v>
      </c>
      <c r="K1932" s="68">
        <v>0.05</v>
      </c>
      <c r="L1932" s="68">
        <v>5.1999999999999998E-2</v>
      </c>
      <c r="M1932" s="68">
        <v>0.44900000000000001</v>
      </c>
      <c r="N1932" s="68">
        <v>0.72599999999999998</v>
      </c>
      <c r="O1932" s="69">
        <v>52</v>
      </c>
      <c r="P1932" s="69">
        <v>50</v>
      </c>
      <c r="Q1932" s="69">
        <v>61.845730027548207</v>
      </c>
      <c r="R1932" s="40" t="str">
        <f t="shared" si="30"/>
        <v>10.72.11_168</v>
      </c>
      <c r="S1932" s="37" t="str">
        <f>VLOOKUP(Таблица1[[#This Row],[ИД]],R$1:S$1800,2,FALSE)</f>
        <v>Рыба соленая или в рассоле</v>
      </c>
      <c r="T1932" s="56" t="str">
        <f>VLOOKUP(Таблица1[[#This Row],[ОКЕИ]],'для единиц измирения'!$G$4:$H$1900,2,FALSE)</f>
        <v>тонн</v>
      </c>
      <c r="U1932" s="48" t="str">
        <f>LEFT(Таблица1[[#This Row],[ОКПД]],2)</f>
        <v>10</v>
      </c>
    </row>
    <row r="1933" spans="1:21" ht="30" hidden="1" x14ac:dyDescent="0.25">
      <c r="A1933" s="61">
        <v>45231</v>
      </c>
      <c r="B1933" s="62" t="s">
        <v>17</v>
      </c>
      <c r="C1933" s="62" t="s">
        <v>18</v>
      </c>
      <c r="D1933" s="62" t="s">
        <v>19</v>
      </c>
      <c r="E1933" s="37" t="s">
        <v>20</v>
      </c>
      <c r="F1933" s="63">
        <v>796</v>
      </c>
      <c r="G1933" s="62" t="s">
        <v>298</v>
      </c>
      <c r="H1933" s="62" t="s">
        <v>342</v>
      </c>
      <c r="I1933" s="62"/>
      <c r="J1933" s="64"/>
      <c r="K1933" s="64"/>
      <c r="L1933" s="64" t="s">
        <v>9680</v>
      </c>
      <c r="M1933" s="64">
        <v>13</v>
      </c>
      <c r="N1933" s="64">
        <v>13</v>
      </c>
      <c r="O1933" s="65"/>
      <c r="P1933" s="65" t="s">
        <v>9680</v>
      </c>
      <c r="Q1933" s="65">
        <v>100</v>
      </c>
      <c r="R1933" s="40" t="str">
        <f t="shared" si="30"/>
        <v>30.12.1_796</v>
      </c>
      <c r="S1933" s="37" t="str">
        <f>VLOOKUP(Таблица1[[#This Row],[ИД]],R$1:S$1800,2,FALSE)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933" s="57" t="str">
        <f>VLOOKUP(Таблица1[[#This Row],[ОКЕИ]],'для единиц измирения'!$G$4:$H$1900,2,FALSE)</f>
        <v>тонн</v>
      </c>
      <c r="U1933" s="54" t="str">
        <f>LEFT(Таблица1[[#This Row],[ОКПД]],2)</f>
        <v>10</v>
      </c>
    </row>
    <row r="1934" spans="1:21" ht="30" hidden="1" x14ac:dyDescent="0.25">
      <c r="A1934" s="59">
        <v>45231</v>
      </c>
      <c r="B1934" s="66" t="s">
        <v>17</v>
      </c>
      <c r="C1934" s="66" t="s">
        <v>18</v>
      </c>
      <c r="D1934" s="66" t="s">
        <v>19</v>
      </c>
      <c r="E1934" s="40" t="s">
        <v>20</v>
      </c>
      <c r="F1934" s="67">
        <v>384</v>
      </c>
      <c r="G1934" s="66" t="s">
        <v>298</v>
      </c>
      <c r="H1934" s="66" t="s">
        <v>343</v>
      </c>
      <c r="I1934" s="66"/>
      <c r="J1934" s="68"/>
      <c r="K1934" s="68"/>
      <c r="L1934" s="68" t="s">
        <v>9680</v>
      </c>
      <c r="M1934" s="68">
        <v>410</v>
      </c>
      <c r="N1934" s="68">
        <v>410</v>
      </c>
      <c r="O1934" s="69"/>
      <c r="P1934" s="69" t="s">
        <v>9680</v>
      </c>
      <c r="Q1934" s="69">
        <v>100</v>
      </c>
      <c r="R1934" s="40" t="str">
        <f t="shared" si="30"/>
        <v>31.02.10_384</v>
      </c>
      <c r="S1934" s="37" t="str">
        <f>VLOOKUP(Таблица1[[#This Row],[ИД]],R$1:S$1800,2,FALSE)</f>
        <v>Печень и молоки рыбы сушеные, копченые, соленые или в рассоле</v>
      </c>
      <c r="T1934" s="56" t="str">
        <f>VLOOKUP(Таблица1[[#This Row],[ОКЕИ]],'для единиц измирения'!$G$4:$H$1900,2,FALSE)</f>
        <v>тонн</v>
      </c>
      <c r="U1934" s="48" t="str">
        <f>LEFT(Таблица1[[#This Row],[ОКПД]],2)</f>
        <v>10</v>
      </c>
    </row>
    <row r="1935" spans="1:21" ht="30" hidden="1" x14ac:dyDescent="0.25">
      <c r="A1935" s="61">
        <v>45231</v>
      </c>
      <c r="B1935" s="62" t="s">
        <v>17</v>
      </c>
      <c r="C1935" s="62" t="s">
        <v>18</v>
      </c>
      <c r="D1935" s="62" t="s">
        <v>19</v>
      </c>
      <c r="E1935" s="37" t="s">
        <v>20</v>
      </c>
      <c r="F1935" s="63">
        <v>168</v>
      </c>
      <c r="G1935" s="62" t="s">
        <v>298</v>
      </c>
      <c r="H1935" s="62" t="s">
        <v>58</v>
      </c>
      <c r="I1935" s="62"/>
      <c r="J1935" s="64"/>
      <c r="K1935" s="64"/>
      <c r="L1935" s="64">
        <v>0.36</v>
      </c>
      <c r="M1935" s="64"/>
      <c r="N1935" s="64">
        <v>3.87</v>
      </c>
      <c r="O1935" s="65"/>
      <c r="P1935" s="65">
        <v>0</v>
      </c>
      <c r="Q1935" s="65">
        <v>0</v>
      </c>
      <c r="R1935" s="40" t="str">
        <f t="shared" si="30"/>
        <v>10.13.14.800_168</v>
      </c>
      <c r="S1935" s="37" t="str">
        <f>VLOOKUP(Таблица1[[#This Row],[ИД]],R$1:S$1800,2,FALSE)</f>
        <v>Консервы мясные</v>
      </c>
      <c r="T1935" s="57" t="str">
        <f>VLOOKUP(Таблица1[[#This Row],[ОКЕИ]],'для единиц измирения'!$G$4:$H$1900,2,FALSE)</f>
        <v>тыс.усл. банок</v>
      </c>
      <c r="U1935" s="54" t="str">
        <f>LEFT(Таблица1[[#This Row],[ОКПД]],2)</f>
        <v>10</v>
      </c>
    </row>
    <row r="1936" spans="1:21" ht="30" hidden="1" x14ac:dyDescent="0.25">
      <c r="A1936" s="59">
        <v>45231</v>
      </c>
      <c r="B1936" s="66" t="s">
        <v>17</v>
      </c>
      <c r="C1936" s="66" t="s">
        <v>18</v>
      </c>
      <c r="D1936" s="66" t="s">
        <v>19</v>
      </c>
      <c r="E1936" s="40" t="s">
        <v>20</v>
      </c>
      <c r="F1936" s="67">
        <v>882</v>
      </c>
      <c r="G1936" s="66" t="s">
        <v>298</v>
      </c>
      <c r="H1936" s="66" t="s">
        <v>81</v>
      </c>
      <c r="I1936" s="66">
        <v>3</v>
      </c>
      <c r="J1936" s="68">
        <v>0.67800000000000005</v>
      </c>
      <c r="K1936" s="68">
        <v>0.90200000000000002</v>
      </c>
      <c r="L1936" s="68" t="s">
        <v>9680</v>
      </c>
      <c r="M1936" s="68">
        <v>7.569</v>
      </c>
      <c r="N1936" s="68">
        <v>0</v>
      </c>
      <c r="O1936" s="69">
        <v>75.166297117516635</v>
      </c>
      <c r="P1936" s="69" t="s">
        <v>9680</v>
      </c>
      <c r="Q1936" s="69">
        <v>0</v>
      </c>
      <c r="R1936" s="40" t="str">
        <f t="shared" si="30"/>
        <v>10.20.2_882</v>
      </c>
      <c r="S1936" s="37" t="str">
        <f>VLOOKUP(Таблица1[[#This Row],[ИД]],R$1:S$1800,2,FALSE)</f>
        <v>Пиво, кроме отходов пивоварения</v>
      </c>
      <c r="T1936" s="56" t="str">
        <f>VLOOKUP(Таблица1[[#This Row],[ОКЕИ]],'для единиц измирения'!$G$4:$H$1900,2,FALSE)</f>
        <v>тыс. дкл</v>
      </c>
      <c r="U1936" s="48" t="str">
        <f>LEFT(Таблица1[[#This Row],[ОКПД]],2)</f>
        <v>11</v>
      </c>
    </row>
    <row r="1937" spans="1:21" ht="30" hidden="1" x14ac:dyDescent="0.25">
      <c r="A1937" s="61">
        <v>45231</v>
      </c>
      <c r="B1937" s="62" t="s">
        <v>17</v>
      </c>
      <c r="C1937" s="62" t="s">
        <v>18</v>
      </c>
      <c r="D1937" s="62" t="s">
        <v>19</v>
      </c>
      <c r="E1937" s="37" t="s">
        <v>20</v>
      </c>
      <c r="F1937" s="63">
        <v>114</v>
      </c>
      <c r="G1937" s="62" t="s">
        <v>298</v>
      </c>
      <c r="H1937" s="62" t="s">
        <v>361</v>
      </c>
      <c r="I1937" s="62">
        <v>1</v>
      </c>
      <c r="J1937" s="64">
        <v>1.7999999999999999E-2</v>
      </c>
      <c r="K1937" s="64">
        <v>1.2230000000000001</v>
      </c>
      <c r="L1937" s="64" t="s">
        <v>9680</v>
      </c>
      <c r="M1937" s="64">
        <v>41.012</v>
      </c>
      <c r="N1937" s="64">
        <v>49.875999999999998</v>
      </c>
      <c r="O1937" s="65">
        <v>1.4717906786590351</v>
      </c>
      <c r="P1937" s="65" t="s">
        <v>9680</v>
      </c>
      <c r="Q1937" s="65">
        <v>82.227925254631486</v>
      </c>
      <c r="R1937" s="40" t="str">
        <f t="shared" si="30"/>
        <v>08.12.12_114</v>
      </c>
      <c r="S1937" s="37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37" s="57" t="str">
        <f>VLOOKUP(Таблица1[[#This Row],[ОКЕИ]],'для единиц измирения'!$G$4:$H$1900,2,FALSE)</f>
        <v>тыс.руб</v>
      </c>
      <c r="U1937" s="54" t="str">
        <f>LEFT(Таблица1[[#This Row],[ОКПД]],2)</f>
        <v>17</v>
      </c>
    </row>
    <row r="1938" spans="1:21" ht="30" hidden="1" x14ac:dyDescent="0.25">
      <c r="A1938" s="59">
        <v>45231</v>
      </c>
      <c r="B1938" s="66" t="s">
        <v>17</v>
      </c>
      <c r="C1938" s="66" t="s">
        <v>18</v>
      </c>
      <c r="D1938" s="66" t="s">
        <v>19</v>
      </c>
      <c r="E1938" s="40" t="s">
        <v>20</v>
      </c>
      <c r="F1938" s="67">
        <v>168</v>
      </c>
      <c r="G1938" s="66" t="s">
        <v>298</v>
      </c>
      <c r="H1938" s="66" t="s">
        <v>137</v>
      </c>
      <c r="I1938" s="66">
        <v>3</v>
      </c>
      <c r="J1938" s="68">
        <v>3.83</v>
      </c>
      <c r="K1938" s="68">
        <v>3.76</v>
      </c>
      <c r="L1938" s="68">
        <v>4.1900000000000004</v>
      </c>
      <c r="M1938" s="68">
        <v>40.67</v>
      </c>
      <c r="N1938" s="68">
        <v>40.01</v>
      </c>
      <c r="O1938" s="69">
        <v>101.86170212765957</v>
      </c>
      <c r="P1938" s="69">
        <v>91.408114558472548</v>
      </c>
      <c r="Q1938" s="69">
        <v>101.64958760309922</v>
      </c>
      <c r="R1938" s="40" t="str">
        <f t="shared" si="30"/>
        <v>10.51.40.310_168</v>
      </c>
      <c r="S1938" s="37" t="str">
        <f>VLOOKUP(Таблица1[[#This Row],[ИД]],R$1:S$1800,2,FALSE)</f>
        <v>Принадлежности канцелярские бумажные</v>
      </c>
      <c r="T1938" s="56" t="str">
        <f>VLOOKUP(Таблица1[[#This Row],[ОКЕИ]],'для единиц измирения'!$G$4:$H$1900,2,FALSE)</f>
        <v>тыс.руб</v>
      </c>
      <c r="U1938" s="48" t="str">
        <f>LEFT(Таблица1[[#This Row],[ОКПД]],2)</f>
        <v>17</v>
      </c>
    </row>
    <row r="1939" spans="1:21" ht="30" hidden="1" x14ac:dyDescent="0.25">
      <c r="A1939" s="61">
        <v>45231</v>
      </c>
      <c r="B1939" s="62" t="s">
        <v>17</v>
      </c>
      <c r="C1939" s="62" t="s">
        <v>18</v>
      </c>
      <c r="D1939" s="62" t="s">
        <v>19</v>
      </c>
      <c r="E1939" s="37" t="s">
        <v>20</v>
      </c>
      <c r="F1939" s="63">
        <v>247</v>
      </c>
      <c r="G1939" s="62" t="s">
        <v>298</v>
      </c>
      <c r="H1939" s="62" t="s">
        <v>271</v>
      </c>
      <c r="I1939" s="62">
        <v>3</v>
      </c>
      <c r="J1939" s="64">
        <v>22.913</v>
      </c>
      <c r="K1939" s="64">
        <v>20.542000000000002</v>
      </c>
      <c r="L1939" s="64">
        <v>25.207999999999998</v>
      </c>
      <c r="M1939" s="64">
        <v>229.28</v>
      </c>
      <c r="N1939" s="64">
        <v>236.64099999999999</v>
      </c>
      <c r="O1939" s="65">
        <v>111.54220621166391</v>
      </c>
      <c r="P1939" s="65">
        <v>90.895747381783565</v>
      </c>
      <c r="Q1939" s="65">
        <v>96.889380961033808</v>
      </c>
      <c r="R1939" s="40" t="str">
        <f t="shared" si="30"/>
        <v>35.11.10.112_247</v>
      </c>
      <c r="S1939" s="37" t="str">
        <f>VLOOKUP(Таблица1[[#This Row],[ИД]],R$1:S$1800,2,FALSE)</f>
        <v>Консервы мясные (мясосодержащие), включая консервы для детского питания</v>
      </c>
      <c r="T1939" s="57" t="str">
        <f>VLOOKUP(Таблица1[[#This Row],[ОКЕИ]],'для единиц измирения'!$G$4:$H$1900,2,FALSE)</f>
        <v>тыс.усл. банок</v>
      </c>
      <c r="U1939" s="54" t="str">
        <f>LEFT(Таблица1[[#This Row],[ОКПД]],2)</f>
        <v>10</v>
      </c>
    </row>
    <row r="1940" spans="1:21" ht="30" hidden="1" x14ac:dyDescent="0.25">
      <c r="A1940" s="59">
        <v>45231</v>
      </c>
      <c r="B1940" s="66" t="s">
        <v>17</v>
      </c>
      <c r="C1940" s="66" t="s">
        <v>18</v>
      </c>
      <c r="D1940" s="66" t="s">
        <v>19</v>
      </c>
      <c r="E1940" s="40" t="s">
        <v>20</v>
      </c>
      <c r="F1940" s="67">
        <v>168</v>
      </c>
      <c r="G1940" s="66" t="s">
        <v>298</v>
      </c>
      <c r="H1940" s="66" t="s">
        <v>181</v>
      </c>
      <c r="I1940" s="66">
        <v>2</v>
      </c>
      <c r="J1940" s="68">
        <v>1.5</v>
      </c>
      <c r="K1940" s="68">
        <v>1.57</v>
      </c>
      <c r="L1940" s="68">
        <v>2.02</v>
      </c>
      <c r="M1940" s="68">
        <v>21.53</v>
      </c>
      <c r="N1940" s="68">
        <v>22.79</v>
      </c>
      <c r="O1940" s="69">
        <v>95.541401273885356</v>
      </c>
      <c r="P1940" s="69">
        <v>74.257425742574256</v>
      </c>
      <c r="Q1940" s="69">
        <v>94.471259324265034</v>
      </c>
      <c r="R1940" s="40" t="str">
        <f t="shared" si="30"/>
        <v>10.71.11.170_168</v>
      </c>
      <c r="S1940" s="37" t="str">
        <f>VLOOKUP(Таблица1[[#This Row],[ИД]],R$1:S$1800,2,FALSE)</f>
        <v>Напитки молочные</v>
      </c>
      <c r="T1940" s="56" t="str">
        <f>VLOOKUP(Таблица1[[#This Row],[ОКЕИ]],'для единиц измирения'!$G$4:$H$1900,2,FALSE)</f>
        <v>тонн</v>
      </c>
      <c r="U1940" s="48" t="str">
        <f>LEFT(Таблица1[[#This Row],[ОКПД]],2)</f>
        <v>10</v>
      </c>
    </row>
    <row r="1941" spans="1:21" ht="30" hidden="1" x14ac:dyDescent="0.25">
      <c r="A1941" s="61">
        <v>45231</v>
      </c>
      <c r="B1941" s="62" t="s">
        <v>17</v>
      </c>
      <c r="C1941" s="62" t="s">
        <v>18</v>
      </c>
      <c r="D1941" s="62" t="s">
        <v>19</v>
      </c>
      <c r="E1941" s="37" t="s">
        <v>20</v>
      </c>
      <c r="F1941" s="63">
        <v>168</v>
      </c>
      <c r="G1941" s="62" t="s">
        <v>298</v>
      </c>
      <c r="H1941" s="62" t="s">
        <v>204</v>
      </c>
      <c r="I1941" s="62">
        <v>9</v>
      </c>
      <c r="J1941" s="64">
        <v>5.8460000000000001</v>
      </c>
      <c r="K1941" s="64">
        <v>5.8620000000000001</v>
      </c>
      <c r="L1941" s="64">
        <v>6.1619999999999999</v>
      </c>
      <c r="M1941" s="64">
        <v>67.644000000000005</v>
      </c>
      <c r="N1941" s="64">
        <v>83.813000000000002</v>
      </c>
      <c r="O1941" s="65">
        <v>99.727055612418965</v>
      </c>
      <c r="P1941" s="65">
        <v>94.871794871794876</v>
      </c>
      <c r="Q1941" s="65">
        <v>80.708243351270085</v>
      </c>
      <c r="R1941" s="40" t="str">
        <f t="shared" si="30"/>
        <v>10.82.71.001.АГ_168</v>
      </c>
      <c r="S1941" s="37" t="str">
        <f>VLOOKUP(Таблица1[[#This Row],[ИД]],R$1:S$1800,2,FALSE)</f>
        <v>Изделия колбасные из термически обработанных ингредиентов</v>
      </c>
      <c r="T1941" s="57" t="str">
        <f>VLOOKUP(Таблица1[[#This Row],[ОКЕИ]],'для единиц измирения'!$G$4:$H$1900,2,FALSE)</f>
        <v>тонн</v>
      </c>
      <c r="U1941" s="54" t="str">
        <f>LEFT(Таблица1[[#This Row],[ОКПД]],2)</f>
        <v>10</v>
      </c>
    </row>
    <row r="1942" spans="1:21" ht="30" hidden="1" x14ac:dyDescent="0.25">
      <c r="A1942" s="59">
        <v>45231</v>
      </c>
      <c r="B1942" s="66" t="s">
        <v>17</v>
      </c>
      <c r="C1942" s="66" t="s">
        <v>18</v>
      </c>
      <c r="D1942" s="66" t="s">
        <v>19</v>
      </c>
      <c r="E1942" s="40" t="s">
        <v>20</v>
      </c>
      <c r="F1942" s="67">
        <v>796</v>
      </c>
      <c r="G1942" s="66" t="s">
        <v>298</v>
      </c>
      <c r="H1942" s="66" t="s">
        <v>369</v>
      </c>
      <c r="I1942" s="66"/>
      <c r="J1942" s="68"/>
      <c r="K1942" s="68"/>
      <c r="L1942" s="68" t="s">
        <v>9680</v>
      </c>
      <c r="M1942" s="68"/>
      <c r="N1942" s="68" t="s">
        <v>9680</v>
      </c>
      <c r="O1942" s="69"/>
      <c r="P1942" s="69" t="s">
        <v>9680</v>
      </c>
      <c r="Q1942" s="69" t="s">
        <v>9680</v>
      </c>
      <c r="R1942" s="40" t="str">
        <f t="shared" si="30"/>
        <v>31.09.13.190_796</v>
      </c>
      <c r="S1942" s="37" t="str">
        <f>VLOOKUP(Таблица1[[#This Row],[ИД]],R$1:S$1800,2,FALSE)</f>
        <v>Ряженка и варенец</v>
      </c>
      <c r="T1942" s="56" t="str">
        <f>VLOOKUP(Таблица1[[#This Row],[ОКЕИ]],'для единиц измирения'!$G$4:$H$1900,2,FALSE)</f>
        <v>тонн</v>
      </c>
      <c r="U1942" s="48" t="str">
        <f>LEFT(Таблица1[[#This Row],[ОКПД]],2)</f>
        <v>10</v>
      </c>
    </row>
    <row r="1943" spans="1:21" ht="30" hidden="1" x14ac:dyDescent="0.25">
      <c r="A1943" s="61">
        <v>45231</v>
      </c>
      <c r="B1943" s="62" t="s">
        <v>17</v>
      </c>
      <c r="C1943" s="62" t="s">
        <v>18</v>
      </c>
      <c r="D1943" s="62" t="s">
        <v>19</v>
      </c>
      <c r="E1943" s="37" t="s">
        <v>20</v>
      </c>
      <c r="F1943" s="63">
        <v>168</v>
      </c>
      <c r="G1943" s="62" t="s">
        <v>298</v>
      </c>
      <c r="H1943" s="62" t="s">
        <v>120</v>
      </c>
      <c r="I1943" s="62">
        <v>2</v>
      </c>
      <c r="J1943" s="64">
        <v>0.20300000000000001</v>
      </c>
      <c r="K1943" s="64">
        <v>0.20100000000000001</v>
      </c>
      <c r="L1943" s="64">
        <v>0.21299999999999999</v>
      </c>
      <c r="M1943" s="64">
        <v>2.0339999999999998</v>
      </c>
      <c r="N1943" s="64">
        <v>1.9419999999999999</v>
      </c>
      <c r="O1943" s="65">
        <v>100.99502487562189</v>
      </c>
      <c r="P1943" s="65">
        <v>95.305164319248831</v>
      </c>
      <c r="Q1943" s="65">
        <v>104.73738414006179</v>
      </c>
      <c r="R1943" s="40" t="str">
        <f t="shared" si="30"/>
        <v>10.20.25.120_168</v>
      </c>
      <c r="S1943" s="37" t="str">
        <f>VLOOKUP(Таблица1[[#This Row],[ИД]],R$1:S$1800,2,FALSE)</f>
        <v>Пресервы рыбные</v>
      </c>
      <c r="T1943" s="57" t="str">
        <f>VLOOKUP(Таблица1[[#This Row],[ОКЕИ]],'для единиц измирения'!$G$4:$H$1900,2,FALSE)</f>
        <v>тонн</v>
      </c>
      <c r="U1943" s="54" t="str">
        <f>LEFT(Таблица1[[#This Row],[ОКПД]],2)</f>
        <v>10</v>
      </c>
    </row>
    <row r="1944" spans="1:21" ht="30" hidden="1" x14ac:dyDescent="0.25">
      <c r="A1944" s="59">
        <v>45231</v>
      </c>
      <c r="B1944" s="66" t="s">
        <v>17</v>
      </c>
      <c r="C1944" s="66" t="s">
        <v>18</v>
      </c>
      <c r="D1944" s="66" t="s">
        <v>19</v>
      </c>
      <c r="E1944" s="40" t="s">
        <v>20</v>
      </c>
      <c r="F1944" s="67">
        <v>247</v>
      </c>
      <c r="G1944" s="66" t="s">
        <v>298</v>
      </c>
      <c r="H1944" s="66" t="s">
        <v>275</v>
      </c>
      <c r="I1944" s="66">
        <v>2</v>
      </c>
      <c r="J1944" s="68">
        <v>0.86499999999999999</v>
      </c>
      <c r="K1944" s="68">
        <v>0.55200000000000005</v>
      </c>
      <c r="L1944" s="68">
        <v>0.41699999999999998</v>
      </c>
      <c r="M1944" s="68">
        <v>4.1059999999999999</v>
      </c>
      <c r="N1944" s="68">
        <v>3.2829999999999999</v>
      </c>
      <c r="O1944" s="69">
        <v>156.70289855072463</v>
      </c>
      <c r="P1944" s="69">
        <v>207.43405275779378</v>
      </c>
      <c r="Q1944" s="69">
        <v>125.06853487663722</v>
      </c>
      <c r="R1944" s="40" t="str">
        <f t="shared" si="30"/>
        <v>35.11.10.140_247</v>
      </c>
      <c r="S1944" s="37" t="str">
        <f>VLOOKUP(Таблица1[[#This Row],[ИД]],R$1:S$1800,2,FALSE)</f>
        <v>Пресервы рыбные</v>
      </c>
      <c r="T1944" s="56" t="str">
        <f>VLOOKUP(Таблица1[[#This Row],[ОКЕИ]],'для единиц измирения'!$G$4:$H$1900,2,FALSE)</f>
        <v>тыс.усл. банок</v>
      </c>
      <c r="U1944" s="48" t="str">
        <f>LEFT(Таблица1[[#This Row],[ОКПД]],2)</f>
        <v>10</v>
      </c>
    </row>
    <row r="1945" spans="1:21" ht="30" hidden="1" x14ac:dyDescent="0.25">
      <c r="A1945" s="61">
        <v>45231</v>
      </c>
      <c r="B1945" s="62" t="s">
        <v>17</v>
      </c>
      <c r="C1945" s="62" t="s">
        <v>18</v>
      </c>
      <c r="D1945" s="62" t="s">
        <v>19</v>
      </c>
      <c r="E1945" s="37" t="s">
        <v>20</v>
      </c>
      <c r="F1945" s="63">
        <v>168</v>
      </c>
      <c r="G1945" s="62" t="s">
        <v>298</v>
      </c>
      <c r="H1945" s="62" t="s">
        <v>175</v>
      </c>
      <c r="I1945" s="62">
        <v>13</v>
      </c>
      <c r="J1945" s="64">
        <v>189.244</v>
      </c>
      <c r="K1945" s="64">
        <v>219.50399999999999</v>
      </c>
      <c r="L1945" s="64">
        <v>181.511</v>
      </c>
      <c r="M1945" s="64">
        <v>1969.6780000000001</v>
      </c>
      <c r="N1945" s="64">
        <v>1979.1959999999999</v>
      </c>
      <c r="O1945" s="65">
        <v>86.21437422552664</v>
      </c>
      <c r="P1945" s="65">
        <v>104.2603478577056</v>
      </c>
      <c r="Q1945" s="65">
        <v>99.519097653794773</v>
      </c>
      <c r="R1945" s="40" t="str">
        <f t="shared" si="30"/>
        <v>10.71.11.100_168</v>
      </c>
      <c r="S1945" s="37" t="str">
        <f>VLOOKUP(Таблица1[[#This Row],[ИД]],R$1:S$1800,2,FALSE)</f>
        <v>Мебель деревянная для спальни</v>
      </c>
      <c r="T1945" s="57" t="str">
        <f>VLOOKUP(Таблица1[[#This Row],[ОКЕИ]],'для единиц измирения'!$G$4:$H$1900,2,FALSE)</f>
        <v>штук</v>
      </c>
      <c r="U1945" s="54" t="str">
        <f>LEFT(Таблица1[[#This Row],[ОКПД]],2)</f>
        <v>31</v>
      </c>
    </row>
    <row r="1946" spans="1:21" ht="30" hidden="1" x14ac:dyDescent="0.25">
      <c r="A1946" s="59">
        <v>45231</v>
      </c>
      <c r="B1946" s="66" t="s">
        <v>17</v>
      </c>
      <c r="C1946" s="66" t="s">
        <v>18</v>
      </c>
      <c r="D1946" s="66" t="s">
        <v>19</v>
      </c>
      <c r="E1946" s="40" t="s">
        <v>20</v>
      </c>
      <c r="F1946" s="67">
        <v>384</v>
      </c>
      <c r="G1946" s="66" t="s">
        <v>298</v>
      </c>
      <c r="H1946" s="66" t="s">
        <v>246</v>
      </c>
      <c r="I1946" s="66"/>
      <c r="J1946" s="68"/>
      <c r="K1946" s="68"/>
      <c r="L1946" s="68">
        <v>11749</v>
      </c>
      <c r="M1946" s="68"/>
      <c r="N1946" s="68">
        <v>80086</v>
      </c>
      <c r="O1946" s="69"/>
      <c r="P1946" s="69">
        <v>0</v>
      </c>
      <c r="Q1946" s="69">
        <v>0</v>
      </c>
      <c r="R1946" s="40" t="str">
        <f t="shared" si="30"/>
        <v>20.51.1_384</v>
      </c>
      <c r="S1946" s="37" t="str">
        <f>VLOOKUP(Таблица1[[#This Row],[ИД]],R$1:S$1800,2,FALSE)</f>
        <v>Рыба и филе рыбное холодного копчения</v>
      </c>
      <c r="T1946" s="56" t="str">
        <f>VLOOKUP(Таблица1[[#This Row],[ОКЕИ]],'для единиц измирения'!$G$4:$H$1900,2,FALSE)</f>
        <v>тонн</v>
      </c>
      <c r="U1946" s="48" t="str">
        <f>LEFT(Таблица1[[#This Row],[ОКПД]],2)</f>
        <v>10</v>
      </c>
    </row>
    <row r="1947" spans="1:21" ht="30" hidden="1" x14ac:dyDescent="0.25">
      <c r="A1947" s="61">
        <v>45231</v>
      </c>
      <c r="B1947" s="62" t="s">
        <v>17</v>
      </c>
      <c r="C1947" s="62" t="s">
        <v>18</v>
      </c>
      <c r="D1947" s="62" t="s">
        <v>19</v>
      </c>
      <c r="E1947" s="37" t="s">
        <v>20</v>
      </c>
      <c r="F1947" s="63">
        <v>247</v>
      </c>
      <c r="G1947" s="62" t="s">
        <v>298</v>
      </c>
      <c r="H1947" s="62" t="s">
        <v>268</v>
      </c>
      <c r="I1947" s="62">
        <v>21</v>
      </c>
      <c r="J1947" s="64">
        <v>76.606999999999999</v>
      </c>
      <c r="K1947" s="64">
        <v>70.275000000000006</v>
      </c>
      <c r="L1947" s="64">
        <v>79.483000000000004</v>
      </c>
      <c r="M1947" s="64">
        <v>804.11699999999996</v>
      </c>
      <c r="N1947" s="64">
        <v>773.71600000000001</v>
      </c>
      <c r="O1947" s="65">
        <v>109.01031661330488</v>
      </c>
      <c r="P1947" s="65">
        <v>96.38161619465798</v>
      </c>
      <c r="Q1947" s="65">
        <v>103.92921950689917</v>
      </c>
      <c r="R1947" s="40" t="str">
        <f t="shared" si="30"/>
        <v>35.11.10.110_247</v>
      </c>
      <c r="S1947" s="37" t="str">
        <f>VLOOKUP(Таблица1[[#This Row],[ИД]],R$1:S$1800,2,FALSE)</f>
        <v>Филе рыбное мороженое</v>
      </c>
      <c r="T1947" s="57" t="str">
        <f>VLOOKUP(Таблица1[[#This Row],[ОКЕИ]],'для единиц измирения'!$G$4:$H$1900,2,FALSE)</f>
        <v>тонн</v>
      </c>
      <c r="U1947" s="54" t="str">
        <f>LEFT(Таблица1[[#This Row],[ОКПД]],2)</f>
        <v>10</v>
      </c>
    </row>
    <row r="1948" spans="1:21" ht="30" hidden="1" x14ac:dyDescent="0.25">
      <c r="A1948" s="59">
        <v>45231</v>
      </c>
      <c r="B1948" s="66" t="s">
        <v>17</v>
      </c>
      <c r="C1948" s="66" t="s">
        <v>18</v>
      </c>
      <c r="D1948" s="66" t="s">
        <v>19</v>
      </c>
      <c r="E1948" s="40" t="s">
        <v>20</v>
      </c>
      <c r="F1948" s="67">
        <v>168</v>
      </c>
      <c r="G1948" s="66" t="s">
        <v>298</v>
      </c>
      <c r="H1948" s="66" t="s">
        <v>326</v>
      </c>
      <c r="I1948" s="66"/>
      <c r="J1948" s="68"/>
      <c r="K1948" s="68"/>
      <c r="L1948" s="68" t="s">
        <v>9680</v>
      </c>
      <c r="M1948" s="68">
        <v>0.154</v>
      </c>
      <c r="N1948" s="68" t="s">
        <v>9680</v>
      </c>
      <c r="O1948" s="69"/>
      <c r="P1948" s="69" t="s">
        <v>9680</v>
      </c>
      <c r="Q1948" s="69" t="s">
        <v>9680</v>
      </c>
      <c r="R1948" s="40" t="str">
        <f t="shared" si="30"/>
        <v>10.20.25.113_168</v>
      </c>
      <c r="S1948" s="37" t="str">
        <f>VLOOKUP(Таблица1[[#This Row],[ИД]],R$1:S$1800,2,FALSE)</f>
        <v>Продукты пищевые готовые и блюда</v>
      </c>
      <c r="T1948" s="56" t="str">
        <f>VLOOKUP(Таблица1[[#This Row],[ОКЕИ]],'для единиц измирения'!$G$4:$H$1900,2,FALSE)</f>
        <v>тонн</v>
      </c>
      <c r="U1948" s="48" t="str">
        <f>LEFT(Таблица1[[#This Row],[ОКПД]],2)</f>
        <v>10</v>
      </c>
    </row>
    <row r="1949" spans="1:21" ht="30" hidden="1" x14ac:dyDescent="0.25">
      <c r="A1949" s="61">
        <v>45231</v>
      </c>
      <c r="B1949" s="62" t="s">
        <v>17</v>
      </c>
      <c r="C1949" s="62" t="s">
        <v>18</v>
      </c>
      <c r="D1949" s="62" t="s">
        <v>19</v>
      </c>
      <c r="E1949" s="37" t="s">
        <v>20</v>
      </c>
      <c r="F1949" s="63">
        <v>159</v>
      </c>
      <c r="G1949" s="62" t="s">
        <v>298</v>
      </c>
      <c r="H1949" s="62" t="s">
        <v>309</v>
      </c>
      <c r="I1949" s="62">
        <v>1</v>
      </c>
      <c r="J1949" s="64">
        <v>6.4160000000000004</v>
      </c>
      <c r="K1949" s="64">
        <v>5.3769999999999998</v>
      </c>
      <c r="L1949" s="64">
        <v>7.0490000000000004</v>
      </c>
      <c r="M1949" s="64">
        <v>59.051000000000002</v>
      </c>
      <c r="N1949" s="64">
        <v>59.216000000000001</v>
      </c>
      <c r="O1949" s="65">
        <v>119.32304258880417</v>
      </c>
      <c r="P1949" s="65">
        <v>91.020002837281879</v>
      </c>
      <c r="Q1949" s="65">
        <v>99.721359092137263</v>
      </c>
      <c r="R1949" s="40" t="str">
        <f t="shared" si="30"/>
        <v>06.20.10.110_159</v>
      </c>
      <c r="S1949" s="37" t="str">
        <f>VLOOKUP(Таблица1[[#This Row],[ИД]],R$1:S$1800,2,FALSE)</f>
        <v>Рыба, включая филе, копченая</v>
      </c>
      <c r="T1949" s="57" t="str">
        <f>VLOOKUP(Таблица1[[#This Row],[ОКЕИ]],'для единиц измирения'!$G$4:$H$1900,2,FALSE)</f>
        <v>тонн</v>
      </c>
      <c r="U1949" s="54" t="str">
        <f>LEFT(Таблица1[[#This Row],[ОКПД]],2)</f>
        <v>10</v>
      </c>
    </row>
    <row r="1950" spans="1:21" ht="30" hidden="1" x14ac:dyDescent="0.25">
      <c r="A1950" s="59">
        <v>45231</v>
      </c>
      <c r="B1950" s="66" t="s">
        <v>17</v>
      </c>
      <c r="C1950" s="66" t="s">
        <v>18</v>
      </c>
      <c r="D1950" s="66" t="s">
        <v>19</v>
      </c>
      <c r="E1950" s="40" t="s">
        <v>20</v>
      </c>
      <c r="F1950" s="67">
        <v>168</v>
      </c>
      <c r="G1950" s="66" t="s">
        <v>298</v>
      </c>
      <c r="H1950" s="66" t="s">
        <v>73</v>
      </c>
      <c r="I1950" s="66">
        <v>1</v>
      </c>
      <c r="J1950" s="68">
        <v>8.4000000000000005E-2</v>
      </c>
      <c r="K1950" s="68"/>
      <c r="L1950" s="68">
        <v>0.42</v>
      </c>
      <c r="M1950" s="68">
        <v>1.0489999999999999</v>
      </c>
      <c r="N1950" s="68">
        <v>3.3690000000000002</v>
      </c>
      <c r="O1950" s="69"/>
      <c r="P1950" s="69">
        <v>20</v>
      </c>
      <c r="Q1950" s="69">
        <v>31.136835856337193</v>
      </c>
      <c r="R1950" s="40" t="str">
        <f t="shared" si="30"/>
        <v>10.20.14_168</v>
      </c>
      <c r="S1950" s="37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1950" s="56" t="str">
        <f>VLOOKUP(Таблица1[[#This Row],[ОКЕИ]],'для единиц измирения'!$G$4:$H$1900,2,FALSE)</f>
        <v>тонн</v>
      </c>
      <c r="U1950" s="48" t="str">
        <f>LEFT(Таблица1[[#This Row],[ОКПД]],2)</f>
        <v>10</v>
      </c>
    </row>
    <row r="1951" spans="1:21" ht="30" hidden="1" x14ac:dyDescent="0.25">
      <c r="A1951" s="61">
        <v>45231</v>
      </c>
      <c r="B1951" s="62" t="s">
        <v>17</v>
      </c>
      <c r="C1951" s="62" t="s">
        <v>18</v>
      </c>
      <c r="D1951" s="62" t="s">
        <v>19</v>
      </c>
      <c r="E1951" s="37" t="s">
        <v>20</v>
      </c>
      <c r="F1951" s="63">
        <v>168</v>
      </c>
      <c r="G1951" s="62" t="s">
        <v>298</v>
      </c>
      <c r="H1951" s="62" t="s">
        <v>155</v>
      </c>
      <c r="I1951" s="62">
        <v>1</v>
      </c>
      <c r="J1951" s="64">
        <v>0.51</v>
      </c>
      <c r="K1951" s="64">
        <v>0.7</v>
      </c>
      <c r="L1951" s="64">
        <v>0.55000000000000004</v>
      </c>
      <c r="M1951" s="64">
        <v>8.67</v>
      </c>
      <c r="N1951" s="64">
        <v>7.86</v>
      </c>
      <c r="O1951" s="65">
        <v>72.857142857142861</v>
      </c>
      <c r="P1951" s="65">
        <v>92.727272727272734</v>
      </c>
      <c r="Q1951" s="65">
        <v>110.30534351145039</v>
      </c>
      <c r="R1951" s="40" t="str">
        <f t="shared" si="30"/>
        <v>10.51.55_168</v>
      </c>
      <c r="S1951" s="37" t="str">
        <f>VLOOKUP(Таблица1[[#This Row],[ИД]],R$1:S$1800,2,FALSE)</f>
        <v>Рыба вяленая, соленая и несоленая или в рассоле</v>
      </c>
      <c r="T1951" s="57" t="str">
        <f>VLOOKUP(Таблица1[[#This Row],[ОКЕИ]],'для единиц измирения'!$G$4:$H$1900,2,FALSE)</f>
        <v>тонн</v>
      </c>
      <c r="U1951" s="54" t="str">
        <f>LEFT(Таблица1[[#This Row],[ОКПД]],2)</f>
        <v>10</v>
      </c>
    </row>
    <row r="1952" spans="1:21" ht="30" hidden="1" x14ac:dyDescent="0.25">
      <c r="A1952" s="59">
        <v>45231</v>
      </c>
      <c r="B1952" s="66" t="s">
        <v>17</v>
      </c>
      <c r="C1952" s="66" t="s">
        <v>18</v>
      </c>
      <c r="D1952" s="66" t="s">
        <v>19</v>
      </c>
      <c r="E1952" s="40" t="s">
        <v>20</v>
      </c>
      <c r="F1952" s="67">
        <v>234</v>
      </c>
      <c r="G1952" s="66" t="s">
        <v>298</v>
      </c>
      <c r="H1952" s="66" t="s">
        <v>336</v>
      </c>
      <c r="I1952" s="66">
        <v>2</v>
      </c>
      <c r="J1952" s="68">
        <v>26.988</v>
      </c>
      <c r="K1952" s="68">
        <v>20.350999999999999</v>
      </c>
      <c r="L1952" s="68">
        <v>30.738</v>
      </c>
      <c r="M1952" s="68">
        <v>233.464</v>
      </c>
      <c r="N1952" s="68">
        <v>200.696</v>
      </c>
      <c r="O1952" s="69">
        <v>132.61264802712398</v>
      </c>
      <c r="P1952" s="69">
        <v>87.800117118875662</v>
      </c>
      <c r="Q1952" s="69">
        <v>116.32718140869773</v>
      </c>
      <c r="R1952" s="40" t="str">
        <f t="shared" si="30"/>
        <v>35.30.11.112_234</v>
      </c>
      <c r="S1952" s="37" t="str">
        <f>VLOOKUP(Таблица1[[#This Row],[ИД]],R$1:S$1800,2,FALSE)</f>
        <v>Напитки безалкогольные прочие</v>
      </c>
      <c r="T1952" s="56" t="str">
        <f>VLOOKUP(Таблица1[[#This Row],[ОКЕИ]],'для единиц измирения'!$G$4:$H$1900,2,FALSE)</f>
        <v>тыс. дкл</v>
      </c>
      <c r="U1952" s="48" t="str">
        <f>LEFT(Таблица1[[#This Row],[ОКПД]],2)</f>
        <v>11</v>
      </c>
    </row>
    <row r="1953" spans="1:21" ht="30" hidden="1" x14ac:dyDescent="0.25">
      <c r="A1953" s="61">
        <v>45231</v>
      </c>
      <c r="B1953" s="62" t="s">
        <v>17</v>
      </c>
      <c r="C1953" s="62" t="s">
        <v>18</v>
      </c>
      <c r="D1953" s="62" t="s">
        <v>19</v>
      </c>
      <c r="E1953" s="37" t="s">
        <v>20</v>
      </c>
      <c r="F1953" s="63">
        <v>168</v>
      </c>
      <c r="G1953" s="62" t="s">
        <v>298</v>
      </c>
      <c r="H1953" s="62" t="s">
        <v>196</v>
      </c>
      <c r="I1953" s="62">
        <v>1</v>
      </c>
      <c r="J1953" s="64">
        <v>0.03</v>
      </c>
      <c r="K1953" s="64">
        <v>0.04</v>
      </c>
      <c r="L1953" s="64">
        <v>0.09</v>
      </c>
      <c r="M1953" s="64">
        <v>0.46</v>
      </c>
      <c r="N1953" s="64">
        <v>1.34</v>
      </c>
      <c r="O1953" s="65">
        <v>75</v>
      </c>
      <c r="P1953" s="65">
        <v>33.333333333333336</v>
      </c>
      <c r="Q1953" s="65">
        <v>34.328358208955223</v>
      </c>
      <c r="R1953" s="40" t="str">
        <f t="shared" si="30"/>
        <v>10.72.19_168</v>
      </c>
      <c r="S1953" s="37" t="str">
        <f>VLOOKUP(Таблица1[[#This Row],[ИД]],R$1:S$1800,2,FALSE)</f>
        <v>Полуфабрикаты мясные, мясосодержащие, охлажденные, замороженные</v>
      </c>
      <c r="T1953" s="57" t="str">
        <f>VLOOKUP(Таблица1[[#This Row],[ОКЕИ]],'для единиц измирения'!$G$4:$H$1900,2,FALSE)</f>
        <v>тонн</v>
      </c>
      <c r="U1953" s="54" t="str">
        <f>LEFT(Таблица1[[#This Row],[ОКПД]],2)</f>
        <v>10</v>
      </c>
    </row>
    <row r="1954" spans="1:21" ht="30" hidden="1" x14ac:dyDescent="0.25">
      <c r="A1954" s="59">
        <v>45231</v>
      </c>
      <c r="B1954" s="66" t="s">
        <v>17</v>
      </c>
      <c r="C1954" s="66" t="s">
        <v>18</v>
      </c>
      <c r="D1954" s="66" t="s">
        <v>19</v>
      </c>
      <c r="E1954" s="40" t="s">
        <v>20</v>
      </c>
      <c r="F1954" s="67">
        <v>119</v>
      </c>
      <c r="G1954" s="66" t="s">
        <v>298</v>
      </c>
      <c r="H1954" s="66" t="s">
        <v>227</v>
      </c>
      <c r="I1954" s="66">
        <v>1</v>
      </c>
      <c r="J1954" s="68">
        <v>0.39</v>
      </c>
      <c r="K1954" s="68">
        <v>0.28999999999999998</v>
      </c>
      <c r="L1954" s="68">
        <v>0.61</v>
      </c>
      <c r="M1954" s="68">
        <v>9.65</v>
      </c>
      <c r="N1954" s="68">
        <v>8.59</v>
      </c>
      <c r="O1954" s="69">
        <v>134.48275862068965</v>
      </c>
      <c r="P1954" s="69">
        <v>63.934426229508198</v>
      </c>
      <c r="Q1954" s="69">
        <v>112.33993015133876</v>
      </c>
      <c r="R1954" s="40" t="str">
        <f t="shared" si="30"/>
        <v>11.07.19.190_119</v>
      </c>
      <c r="S1954" s="37" t="str">
        <f>VLOOKUP(Таблица1[[#This Row],[ИД]],R$1:S$1800,2,FALSE)</f>
        <v>Напитки безалкогольные прочие, не включенные в другие группировки</v>
      </c>
      <c r="T1954" s="56" t="str">
        <f>VLOOKUP(Таблица1[[#This Row],[ОКЕИ]],'для единиц измирения'!$G$4:$H$1900,2,FALSE)</f>
        <v>тыс. дкл</v>
      </c>
      <c r="U1954" s="48" t="str">
        <f>LEFT(Таблица1[[#This Row],[ОКПД]],2)</f>
        <v>11</v>
      </c>
    </row>
    <row r="1955" spans="1:21" ht="30" hidden="1" x14ac:dyDescent="0.25">
      <c r="A1955" s="61">
        <v>45231</v>
      </c>
      <c r="B1955" s="62" t="s">
        <v>17</v>
      </c>
      <c r="C1955" s="62" t="s">
        <v>18</v>
      </c>
      <c r="D1955" s="62" t="s">
        <v>19</v>
      </c>
      <c r="E1955" s="37" t="s">
        <v>20</v>
      </c>
      <c r="F1955" s="63">
        <v>168</v>
      </c>
      <c r="G1955" s="62" t="s">
        <v>298</v>
      </c>
      <c r="H1955" s="62" t="s">
        <v>372</v>
      </c>
      <c r="I1955" s="62"/>
      <c r="J1955" s="64"/>
      <c r="K1955" s="64">
        <v>0.12</v>
      </c>
      <c r="L1955" s="64" t="s">
        <v>9680</v>
      </c>
      <c r="M1955" s="64">
        <v>0.33</v>
      </c>
      <c r="N1955" s="64">
        <v>0.33</v>
      </c>
      <c r="O1955" s="65"/>
      <c r="P1955" s="65" t="s">
        <v>9680</v>
      </c>
      <c r="Q1955" s="65">
        <v>100</v>
      </c>
      <c r="R1955" s="40" t="str">
        <f t="shared" si="30"/>
        <v>10.39.21_168</v>
      </c>
      <c r="S1955" s="37" t="str">
        <f>VLOOKUP(Таблица1[[#This Row],[ИД]],R$1:S$1800,2,FALSE)</f>
        <v>Продукция молочная, не включенная в другие группировки</v>
      </c>
      <c r="T1955" s="57" t="str">
        <f>VLOOKUP(Таблица1[[#This Row],[ОКЕИ]],'для единиц измирения'!$G$4:$H$1900,2,FALSE)</f>
        <v>тонн</v>
      </c>
      <c r="U1955" s="54" t="str">
        <f>LEFT(Таблица1[[#This Row],[ОКПД]],2)</f>
        <v>10</v>
      </c>
    </row>
    <row r="1956" spans="1:21" ht="30" hidden="1" x14ac:dyDescent="0.25">
      <c r="A1956" s="59">
        <v>45231</v>
      </c>
      <c r="B1956" s="66" t="s">
        <v>17</v>
      </c>
      <c r="C1956" s="66" t="s">
        <v>18</v>
      </c>
      <c r="D1956" s="66" t="s">
        <v>19</v>
      </c>
      <c r="E1956" s="40" t="s">
        <v>20</v>
      </c>
      <c r="F1956" s="67">
        <v>796</v>
      </c>
      <c r="G1956" s="66" t="s">
        <v>298</v>
      </c>
      <c r="H1956" s="66" t="s">
        <v>344</v>
      </c>
      <c r="I1956" s="66"/>
      <c r="J1956" s="68"/>
      <c r="K1956" s="68"/>
      <c r="L1956" s="68" t="s">
        <v>9680</v>
      </c>
      <c r="M1956" s="68">
        <v>7</v>
      </c>
      <c r="N1956" s="68">
        <v>7</v>
      </c>
      <c r="O1956" s="69"/>
      <c r="P1956" s="69" t="s">
        <v>9680</v>
      </c>
      <c r="Q1956" s="69">
        <v>100</v>
      </c>
      <c r="R1956" s="40" t="str">
        <f t="shared" si="30"/>
        <v>31.09.12.001.АГ_796</v>
      </c>
      <c r="S1956" s="37" t="str">
        <f>VLOOKUP(Таблица1[[#This Row],[ИД]],R$1:S$1800,2,FALSE)</f>
        <v>Мясо рыбы (включая фарш) мороженое</v>
      </c>
      <c r="T1956" s="56" t="str">
        <f>VLOOKUP(Таблица1[[#This Row],[ОКЕИ]],'для единиц измирения'!$G$4:$H$1900,2,FALSE)</f>
        <v>тонн</v>
      </c>
      <c r="U1956" s="48" t="str">
        <f>LEFT(Таблица1[[#This Row],[ОКПД]],2)</f>
        <v>10</v>
      </c>
    </row>
    <row r="1957" spans="1:21" ht="30" hidden="1" x14ac:dyDescent="0.25">
      <c r="A1957" s="61">
        <v>45231</v>
      </c>
      <c r="B1957" s="62" t="s">
        <v>17</v>
      </c>
      <c r="C1957" s="62" t="s">
        <v>18</v>
      </c>
      <c r="D1957" s="62" t="s">
        <v>19</v>
      </c>
      <c r="E1957" s="37" t="s">
        <v>20</v>
      </c>
      <c r="F1957" s="63">
        <v>114</v>
      </c>
      <c r="G1957" s="62" t="s">
        <v>298</v>
      </c>
      <c r="H1957" s="62" t="s">
        <v>405</v>
      </c>
      <c r="I1957" s="62"/>
      <c r="J1957" s="64"/>
      <c r="K1957" s="64"/>
      <c r="L1957" s="64" t="s">
        <v>9680</v>
      </c>
      <c r="M1957" s="64"/>
      <c r="N1957" s="64" t="s">
        <v>9680</v>
      </c>
      <c r="O1957" s="65"/>
      <c r="P1957" s="65" t="s">
        <v>9680</v>
      </c>
      <c r="Q1957" s="65" t="s">
        <v>9680</v>
      </c>
      <c r="R1957" s="40" t="str">
        <f t="shared" si="30"/>
        <v>20.11.11.140_114</v>
      </c>
      <c r="S1957" s="37" t="str">
        <f>VLOOKUP(Таблица1[[#This Row],[ИД]],R$1:S$1800,2,FALSE)</f>
        <v>Сливки</v>
      </c>
      <c r="T1957" s="57" t="str">
        <f>VLOOKUP(Таблица1[[#This Row],[ОКЕИ]],'для единиц измирения'!$G$4:$H$1900,2,FALSE)</f>
        <v>тонн</v>
      </c>
      <c r="U1957" s="54" t="str">
        <f>LEFT(Таблица1[[#This Row],[ОКПД]],2)</f>
        <v>10</v>
      </c>
    </row>
    <row r="1958" spans="1:21" ht="30" hidden="1" x14ac:dyDescent="0.25">
      <c r="A1958" s="59">
        <v>45231</v>
      </c>
      <c r="B1958" s="66" t="s">
        <v>17</v>
      </c>
      <c r="C1958" s="66" t="s">
        <v>18</v>
      </c>
      <c r="D1958" s="66" t="s">
        <v>19</v>
      </c>
      <c r="E1958" s="40" t="s">
        <v>20</v>
      </c>
      <c r="F1958" s="67">
        <v>169</v>
      </c>
      <c r="G1958" s="66" t="s">
        <v>298</v>
      </c>
      <c r="H1958" s="66" t="s">
        <v>30</v>
      </c>
      <c r="I1958" s="66">
        <v>1</v>
      </c>
      <c r="J1958" s="68">
        <v>54</v>
      </c>
      <c r="K1958" s="68">
        <v>49</v>
      </c>
      <c r="L1958" s="68">
        <v>57.079000000000001</v>
      </c>
      <c r="M1958" s="68">
        <v>558</v>
      </c>
      <c r="N1958" s="68">
        <v>354.73500000000001</v>
      </c>
      <c r="O1958" s="69">
        <v>110.20408163265306</v>
      </c>
      <c r="P1958" s="69">
        <v>94.605721894216785</v>
      </c>
      <c r="Q1958" s="69">
        <v>157.30052010655842</v>
      </c>
      <c r="R1958" s="40" t="str">
        <f t="shared" si="30"/>
        <v>05.10.10.140_169</v>
      </c>
      <c r="S1958" s="37" t="str">
        <f>VLOOKUP(Таблица1[[#This Row],[ИД]],R$1:S$1800,2,FALSE)</f>
        <v>Электроэнергия, произведенная ветровыми электростанциями</v>
      </c>
      <c r="T1958" s="40" t="str">
        <f>VLOOKUP(Таблица1[[#This Row],[ОКЕИ]],'для единиц измирения'!$G$4:$H$1900,2,FALSE)</f>
        <v>млн. кВт. ч</v>
      </c>
      <c r="U1958" s="48" t="str">
        <f>LEFT(Таблица1[[#This Row],[ОКПД]],2)</f>
        <v>35</v>
      </c>
    </row>
    <row r="1959" spans="1:21" ht="30" hidden="1" x14ac:dyDescent="0.25">
      <c r="A1959" s="61">
        <v>45231</v>
      </c>
      <c r="B1959" s="62" t="s">
        <v>17</v>
      </c>
      <c r="C1959" s="62" t="s">
        <v>18</v>
      </c>
      <c r="D1959" s="62" t="s">
        <v>19</v>
      </c>
      <c r="E1959" s="37" t="s">
        <v>20</v>
      </c>
      <c r="F1959" s="63">
        <v>168</v>
      </c>
      <c r="G1959" s="62" t="s">
        <v>298</v>
      </c>
      <c r="H1959" s="62" t="s">
        <v>127</v>
      </c>
      <c r="I1959" s="62">
        <v>4</v>
      </c>
      <c r="J1959" s="64">
        <v>6.82</v>
      </c>
      <c r="K1959" s="64">
        <v>6.54</v>
      </c>
      <c r="L1959" s="64">
        <v>7.19</v>
      </c>
      <c r="M1959" s="64">
        <v>67.010000000000005</v>
      </c>
      <c r="N1959" s="64">
        <v>67.58</v>
      </c>
      <c r="O1959" s="65">
        <v>104.28134556574923</v>
      </c>
      <c r="P1959" s="65">
        <v>94.853963838664811</v>
      </c>
      <c r="Q1959" s="65">
        <v>99.156555193844326</v>
      </c>
      <c r="R1959" s="40" t="str">
        <f t="shared" si="30"/>
        <v>10.51.40_168</v>
      </c>
      <c r="S1959" s="37" t="str">
        <f>VLOOKUP(Таблица1[[#This Row],[ИД]],R$1:S$1800,2,FALSE)</f>
        <v>Электроэнергия от возобновляемых источников энергии</v>
      </c>
      <c r="T1959" s="57" t="str">
        <f>VLOOKUP(Таблица1[[#This Row],[ОКЕИ]],'для единиц измирения'!$G$4:$H$1900,2,FALSE)</f>
        <v>млн. кВт. ч</v>
      </c>
      <c r="U1959" s="54" t="str">
        <f>LEFT(Таблица1[[#This Row],[ОКПД]],2)</f>
        <v>35</v>
      </c>
    </row>
    <row r="1960" spans="1:21" ht="30" hidden="1" x14ac:dyDescent="0.25">
      <c r="A1960" s="59">
        <v>45231</v>
      </c>
      <c r="B1960" s="66" t="s">
        <v>17</v>
      </c>
      <c r="C1960" s="66" t="s">
        <v>18</v>
      </c>
      <c r="D1960" s="66" t="s">
        <v>19</v>
      </c>
      <c r="E1960" s="40" t="s">
        <v>20</v>
      </c>
      <c r="F1960" s="67">
        <v>168</v>
      </c>
      <c r="G1960" s="66" t="s">
        <v>298</v>
      </c>
      <c r="H1960" s="66" t="s">
        <v>49</v>
      </c>
      <c r="I1960" s="66">
        <v>2</v>
      </c>
      <c r="J1960" s="68">
        <v>0.65</v>
      </c>
      <c r="K1960" s="68">
        <v>1.47</v>
      </c>
      <c r="L1960" s="68">
        <v>0.95</v>
      </c>
      <c r="M1960" s="68">
        <v>11.93</v>
      </c>
      <c r="N1960" s="68">
        <v>12.471</v>
      </c>
      <c r="O1960" s="69">
        <v>44.217687074829932</v>
      </c>
      <c r="P1960" s="69">
        <v>68.421052631578945</v>
      </c>
      <c r="Q1960" s="69">
        <v>95.661935690802665</v>
      </c>
      <c r="R1960" s="40" t="str">
        <f t="shared" si="30"/>
        <v>10.13.14.600_168</v>
      </c>
      <c r="S1960" s="37" t="str">
        <f>VLOOKUP(Таблица1[[#This Row],[ИД]],R$1:S$1800,2,FALSE)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960" s="56" t="str">
        <f>VLOOKUP(Таблица1[[#This Row],[ОКЕИ]],'для единиц измирения'!$G$4:$H$1900,2,FALSE)</f>
        <v>тонн</v>
      </c>
      <c r="U1960" s="48" t="str">
        <f>LEFT(Таблица1[[#This Row],[ОКПД]],2)</f>
        <v>10</v>
      </c>
    </row>
    <row r="1961" spans="1:21" ht="30" hidden="1" x14ac:dyDescent="0.25">
      <c r="A1961" s="61">
        <v>45231</v>
      </c>
      <c r="B1961" s="62" t="s">
        <v>17</v>
      </c>
      <c r="C1961" s="62" t="s">
        <v>18</v>
      </c>
      <c r="D1961" s="62" t="s">
        <v>19</v>
      </c>
      <c r="E1961" s="37" t="s">
        <v>20</v>
      </c>
      <c r="F1961" s="63">
        <v>168</v>
      </c>
      <c r="G1961" s="62" t="s">
        <v>298</v>
      </c>
      <c r="H1961" s="62" t="s">
        <v>144</v>
      </c>
      <c r="I1961" s="62">
        <v>3</v>
      </c>
      <c r="J1961" s="64">
        <v>1.96</v>
      </c>
      <c r="K1961" s="64">
        <v>2.42</v>
      </c>
      <c r="L1961" s="64">
        <v>2.54</v>
      </c>
      <c r="M1961" s="64">
        <v>31.39</v>
      </c>
      <c r="N1961" s="64">
        <v>29.38</v>
      </c>
      <c r="O1961" s="65">
        <v>80.991735537190081</v>
      </c>
      <c r="P1961" s="65">
        <v>77.165354330708666</v>
      </c>
      <c r="Q1961" s="65">
        <v>106.84138869979579</v>
      </c>
      <c r="R1961" s="40" t="str">
        <f t="shared" si="30"/>
        <v>10.51.52.110_168</v>
      </c>
      <c r="S1961" s="37" t="str">
        <f>VLOOKUP(Таблица1[[#This Row],[ИД]],R$1:S$1800,2,FALSE)</f>
        <v>Продукты кисломолочные (кроме сметаны)</v>
      </c>
      <c r="T1961" s="57" t="str">
        <f>VLOOKUP(Таблица1[[#This Row],[ОКЕИ]],'для единиц измирения'!$G$4:$H$1900,2,FALSE)</f>
        <v>тонн</v>
      </c>
      <c r="U1961" s="54" t="str">
        <f>LEFT(Таблица1[[#This Row],[ОКПД]],2)</f>
        <v>10</v>
      </c>
    </row>
    <row r="1962" spans="1:21" ht="30" hidden="1" x14ac:dyDescent="0.25">
      <c r="A1962" s="59">
        <v>45231</v>
      </c>
      <c r="B1962" s="66" t="s">
        <v>17</v>
      </c>
      <c r="C1962" s="66" t="s">
        <v>18</v>
      </c>
      <c r="D1962" s="66" t="s">
        <v>19</v>
      </c>
      <c r="E1962" s="40" t="s">
        <v>20</v>
      </c>
      <c r="F1962" s="67">
        <v>384</v>
      </c>
      <c r="G1962" s="66" t="s">
        <v>298</v>
      </c>
      <c r="H1962" s="66" t="s">
        <v>355</v>
      </c>
      <c r="I1962" s="66">
        <v>3</v>
      </c>
      <c r="J1962" s="68">
        <v>110.6</v>
      </c>
      <c r="K1962" s="68">
        <v>230.6</v>
      </c>
      <c r="L1962" s="68">
        <v>139</v>
      </c>
      <c r="M1962" s="68">
        <v>2263.8000000000002</v>
      </c>
      <c r="N1962" s="68">
        <v>2737.4</v>
      </c>
      <c r="O1962" s="69">
        <v>47.961838681699916</v>
      </c>
      <c r="P1962" s="69">
        <v>79.568345323741013</v>
      </c>
      <c r="Q1962" s="69">
        <v>82.698911375758016</v>
      </c>
      <c r="R1962" s="40" t="str">
        <f t="shared" si="30"/>
        <v>17.23.1_384</v>
      </c>
      <c r="S1962" s="37" t="str">
        <f>VLOOKUP(Таблица1[[#This Row],[ИД]],R$1:S$1800,2,FALSE)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62" s="56" t="str">
        <f>VLOOKUP(Таблица1[[#This Row],[ОКЕИ]],'для единиц измирения'!$G$4:$H$1900,2,FALSE)</f>
        <v>тыс.полу-литров</v>
      </c>
      <c r="U1962" s="48" t="str">
        <f>LEFT(Таблица1[[#This Row],[ОКПД]],2)</f>
        <v>11</v>
      </c>
    </row>
    <row r="1963" spans="1:21" ht="30" hidden="1" x14ac:dyDescent="0.25">
      <c r="A1963" s="61">
        <v>45231</v>
      </c>
      <c r="B1963" s="62" t="s">
        <v>17</v>
      </c>
      <c r="C1963" s="62" t="s">
        <v>18</v>
      </c>
      <c r="D1963" s="62" t="s">
        <v>19</v>
      </c>
      <c r="E1963" s="37" t="s">
        <v>20</v>
      </c>
      <c r="F1963" s="63">
        <v>168</v>
      </c>
      <c r="G1963" s="62" t="s">
        <v>298</v>
      </c>
      <c r="H1963" s="62" t="s">
        <v>357</v>
      </c>
      <c r="I1963" s="62"/>
      <c r="J1963" s="64"/>
      <c r="K1963" s="64"/>
      <c r="L1963" s="64" t="s">
        <v>9680</v>
      </c>
      <c r="M1963" s="64">
        <v>18.562000000000001</v>
      </c>
      <c r="N1963" s="64">
        <v>38.732999999999997</v>
      </c>
      <c r="O1963" s="65"/>
      <c r="P1963" s="65" t="s">
        <v>9680</v>
      </c>
      <c r="Q1963" s="65">
        <v>47.922959750083905</v>
      </c>
      <c r="R1963" s="40" t="str">
        <f t="shared" si="30"/>
        <v>10.20.26.110_168</v>
      </c>
      <c r="S1963" s="37" t="str">
        <f>VLOOKUP(Таблица1[[#This Row],[ИД]],R$1:S$1800,2,FALSE)</f>
        <v>Изделия макаронные, кускус и аналогичные мучные изделия</v>
      </c>
      <c r="T1963" s="57" t="str">
        <f>VLOOKUP(Таблица1[[#This Row],[ОКЕИ]],'для единиц измирения'!$G$4:$H$1900,2,FALSE)</f>
        <v>тонн</v>
      </c>
      <c r="U1963" s="54" t="str">
        <f>LEFT(Таблица1[[#This Row],[ОКПД]],2)</f>
        <v>10</v>
      </c>
    </row>
    <row r="1964" spans="1:21" ht="30" hidden="1" x14ac:dyDescent="0.25">
      <c r="A1964" s="59">
        <v>45231</v>
      </c>
      <c r="B1964" s="66" t="s">
        <v>17</v>
      </c>
      <c r="C1964" s="66" t="s">
        <v>18</v>
      </c>
      <c r="D1964" s="66" t="s">
        <v>19</v>
      </c>
      <c r="E1964" s="40" t="s">
        <v>20</v>
      </c>
      <c r="F1964" s="67">
        <v>169</v>
      </c>
      <c r="G1964" s="66" t="s">
        <v>298</v>
      </c>
      <c r="H1964" s="66" t="s">
        <v>299</v>
      </c>
      <c r="I1964" s="66">
        <v>1</v>
      </c>
      <c r="J1964" s="68">
        <v>148</v>
      </c>
      <c r="K1964" s="68">
        <v>161</v>
      </c>
      <c r="L1964" s="68">
        <v>108.175</v>
      </c>
      <c r="M1964" s="68">
        <v>1480</v>
      </c>
      <c r="N1964" s="68">
        <v>1409.5840000000001</v>
      </c>
      <c r="O1964" s="69">
        <v>91.925465838509311</v>
      </c>
      <c r="P1964" s="69">
        <v>136.8153455049688</v>
      </c>
      <c r="Q1964" s="69">
        <v>104.99551640767773</v>
      </c>
      <c r="R1964" s="40" t="str">
        <f t="shared" si="30"/>
        <v>05.10.10.120_169</v>
      </c>
      <c r="S1964" s="37" t="str">
        <f>VLOOKUP(Таблица1[[#This Row],[ИД]],R$1:S$1800,2,FALSE)</f>
        <v>Изделия макаронные и аналогичные мучные изделия</v>
      </c>
      <c r="T1964" s="40" t="str">
        <f>VLOOKUP(Таблица1[[#This Row],[ОКЕИ]],'для единиц измирения'!$G$4:$H$1900,2,FALSE)</f>
        <v>тонн</v>
      </c>
      <c r="U1964" s="48" t="str">
        <f>LEFT(Таблица1[[#This Row],[ОКПД]],2)</f>
        <v>10</v>
      </c>
    </row>
    <row r="1965" spans="1:21" ht="30" hidden="1" x14ac:dyDescent="0.25">
      <c r="A1965" s="61">
        <v>45231</v>
      </c>
      <c r="B1965" s="62" t="s">
        <v>17</v>
      </c>
      <c r="C1965" s="62" t="s">
        <v>18</v>
      </c>
      <c r="D1965" s="62" t="s">
        <v>19</v>
      </c>
      <c r="E1965" s="37" t="s">
        <v>20</v>
      </c>
      <c r="F1965" s="63">
        <v>168</v>
      </c>
      <c r="G1965" s="62" t="s">
        <v>298</v>
      </c>
      <c r="H1965" s="62" t="s">
        <v>110</v>
      </c>
      <c r="I1965" s="62">
        <v>2</v>
      </c>
      <c r="J1965" s="64">
        <v>1.08</v>
      </c>
      <c r="K1965" s="64">
        <v>1.4610000000000001</v>
      </c>
      <c r="L1965" s="64">
        <v>1.3819999999999999</v>
      </c>
      <c r="M1965" s="64">
        <v>15.343</v>
      </c>
      <c r="N1965" s="64">
        <v>10.28</v>
      </c>
      <c r="O1965" s="65">
        <v>73.921971252566735</v>
      </c>
      <c r="P1965" s="65">
        <v>78.147612156295224</v>
      </c>
      <c r="Q1965" s="65">
        <v>149.25097276264592</v>
      </c>
      <c r="R1965" s="40" t="str">
        <f t="shared" si="30"/>
        <v>10.20.24.120_168</v>
      </c>
      <c r="S1965" s="37" t="str">
        <f>VLOOKUP(Таблица1[[#This Row],[ИД]],R$1:S$1800,2,FALSE)</f>
        <v>Йогурт</v>
      </c>
      <c r="T1965" s="57" t="str">
        <f>VLOOKUP(Таблица1[[#This Row],[ОКЕИ]],'для единиц измирения'!$G$4:$H$1900,2,FALSE)</f>
        <v>тонн</v>
      </c>
      <c r="U1965" s="54" t="str">
        <f>LEFT(Таблица1[[#This Row],[ОКПД]],2)</f>
        <v>10</v>
      </c>
    </row>
    <row r="1966" spans="1:21" ht="30" hidden="1" x14ac:dyDescent="0.25">
      <c r="A1966" s="59">
        <v>45231</v>
      </c>
      <c r="B1966" s="66" t="s">
        <v>17</v>
      </c>
      <c r="C1966" s="66" t="s">
        <v>18</v>
      </c>
      <c r="D1966" s="66" t="s">
        <v>19</v>
      </c>
      <c r="E1966" s="40" t="s">
        <v>20</v>
      </c>
      <c r="F1966" s="67">
        <v>168</v>
      </c>
      <c r="G1966" s="66" t="s">
        <v>298</v>
      </c>
      <c r="H1966" s="66" t="s">
        <v>360</v>
      </c>
      <c r="I1966" s="66">
        <v>1</v>
      </c>
      <c r="J1966" s="68">
        <v>2.5</v>
      </c>
      <c r="K1966" s="68">
        <v>1.3</v>
      </c>
      <c r="L1966" s="68">
        <v>2.5</v>
      </c>
      <c r="M1966" s="68">
        <v>3.8</v>
      </c>
      <c r="N1966" s="68">
        <v>3.8</v>
      </c>
      <c r="O1966" s="69">
        <v>192.30769230769232</v>
      </c>
      <c r="P1966" s="69">
        <v>100</v>
      </c>
      <c r="Q1966" s="69">
        <v>100</v>
      </c>
      <c r="R1966" s="40" t="str">
        <f t="shared" si="30"/>
        <v>10.11.20_168</v>
      </c>
      <c r="S1966" s="37" t="str">
        <f>VLOOKUP(Таблица1[[#This Row],[ИД]],R$1:S$1800,2,FALSE)</f>
        <v>Продукты кисломолочные (кроме творога и продуктов из творога)</v>
      </c>
      <c r="T1966" s="56" t="str">
        <f>VLOOKUP(Таблица1[[#This Row],[ОКЕИ]],'для единиц измирения'!$G$4:$H$1900,2,FALSE)</f>
        <v>тонн</v>
      </c>
      <c r="U1966" s="48" t="str">
        <f>LEFT(Таблица1[[#This Row],[ОКПД]],2)</f>
        <v>10</v>
      </c>
    </row>
    <row r="1967" spans="1:21" ht="30" hidden="1" x14ac:dyDescent="0.25">
      <c r="A1967" s="61">
        <v>45231</v>
      </c>
      <c r="B1967" s="62" t="s">
        <v>17</v>
      </c>
      <c r="C1967" s="62" t="s">
        <v>18</v>
      </c>
      <c r="D1967" s="62" t="s">
        <v>19</v>
      </c>
      <c r="E1967" s="37" t="s">
        <v>20</v>
      </c>
      <c r="F1967" s="63">
        <v>882</v>
      </c>
      <c r="G1967" s="62" t="s">
        <v>298</v>
      </c>
      <c r="H1967" s="62" t="s">
        <v>316</v>
      </c>
      <c r="I1967" s="62">
        <v>2</v>
      </c>
      <c r="J1967" s="64">
        <v>29.8</v>
      </c>
      <c r="K1967" s="64">
        <v>24.23</v>
      </c>
      <c r="L1967" s="64">
        <v>20.12</v>
      </c>
      <c r="M1967" s="64">
        <v>204.57</v>
      </c>
      <c r="N1967" s="64">
        <v>185.32</v>
      </c>
      <c r="O1967" s="65">
        <v>122.98803136607512</v>
      </c>
      <c r="P1967" s="65">
        <v>148.11133200795229</v>
      </c>
      <c r="Q1967" s="65">
        <v>110.38743794517592</v>
      </c>
      <c r="R1967" s="40" t="str">
        <f t="shared" si="30"/>
        <v>10.13.15.110_882</v>
      </c>
      <c r="S1967" s="37" t="str">
        <f>VLOOKUP(Таблица1[[#This Row],[ИД]],R$1:S$1800,2,FALSE)</f>
        <v>Продукты из мяса и мяса птицы</v>
      </c>
      <c r="T1967" s="57" t="str">
        <f>VLOOKUP(Таблица1[[#This Row],[ОКЕИ]],'для единиц измирения'!$G$4:$H$1900,2,FALSE)</f>
        <v>тонн</v>
      </c>
      <c r="U1967" s="54" t="str">
        <f>LEFT(Таблица1[[#This Row],[ОКПД]],2)</f>
        <v>10</v>
      </c>
    </row>
    <row r="1968" spans="1:21" ht="30" hidden="1" x14ac:dyDescent="0.25">
      <c r="A1968" s="59">
        <v>45231</v>
      </c>
      <c r="B1968" s="66" t="s">
        <v>17</v>
      </c>
      <c r="C1968" s="66" t="s">
        <v>18</v>
      </c>
      <c r="D1968" s="66" t="s">
        <v>19</v>
      </c>
      <c r="E1968" s="40" t="s">
        <v>20</v>
      </c>
      <c r="F1968" s="67">
        <v>168</v>
      </c>
      <c r="G1968" s="66" t="s">
        <v>298</v>
      </c>
      <c r="H1968" s="66" t="s">
        <v>151</v>
      </c>
      <c r="I1968" s="66">
        <v>2</v>
      </c>
      <c r="J1968" s="68">
        <v>0.28000000000000003</v>
      </c>
      <c r="K1968" s="68">
        <v>0.35</v>
      </c>
      <c r="L1968" s="68">
        <v>0.31</v>
      </c>
      <c r="M1968" s="68">
        <v>3.83</v>
      </c>
      <c r="N1968" s="68">
        <v>4.67</v>
      </c>
      <c r="O1968" s="69">
        <v>80</v>
      </c>
      <c r="P1968" s="69">
        <v>90.322580645161295</v>
      </c>
      <c r="Q1968" s="69">
        <v>82.012847965738757</v>
      </c>
      <c r="R1968" s="40" t="str">
        <f t="shared" si="30"/>
        <v>10.51.52.150_168</v>
      </c>
      <c r="S1968" s="37" t="str">
        <f>VLOOKUP(Таблица1[[#This Row],[ИД]],R$1:S$1800,2,FALSE)</f>
        <v>Кефир</v>
      </c>
      <c r="T1968" s="56" t="str">
        <f>VLOOKUP(Таблица1[[#This Row],[ОКЕИ]],'для единиц измирения'!$G$4:$H$1900,2,FALSE)</f>
        <v>тонн</v>
      </c>
      <c r="U1968" s="48" t="str">
        <f>LEFT(Таблица1[[#This Row],[ОКПД]],2)</f>
        <v>10</v>
      </c>
    </row>
    <row r="1969" spans="1:21" ht="30" hidden="1" x14ac:dyDescent="0.25">
      <c r="A1969" s="61">
        <v>45231</v>
      </c>
      <c r="B1969" s="62" t="s">
        <v>17</v>
      </c>
      <c r="C1969" s="62" t="s">
        <v>18</v>
      </c>
      <c r="D1969" s="62" t="s">
        <v>19</v>
      </c>
      <c r="E1969" s="37" t="s">
        <v>20</v>
      </c>
      <c r="F1969" s="63">
        <v>168</v>
      </c>
      <c r="G1969" s="62" t="s">
        <v>298</v>
      </c>
      <c r="H1969" s="62" t="s">
        <v>192</v>
      </c>
      <c r="I1969" s="62">
        <v>2</v>
      </c>
      <c r="J1969" s="64">
        <v>1.05</v>
      </c>
      <c r="K1969" s="64">
        <v>1.18</v>
      </c>
      <c r="L1969" s="64">
        <v>1.1970000000000001</v>
      </c>
      <c r="M1969" s="64">
        <v>11.85</v>
      </c>
      <c r="N1969" s="64">
        <v>10.305999999999999</v>
      </c>
      <c r="O1969" s="65">
        <v>88.983050847457633</v>
      </c>
      <c r="P1969" s="65">
        <v>87.719298245614041</v>
      </c>
      <c r="Q1969" s="65">
        <v>114.98156413739569</v>
      </c>
      <c r="R1969" s="40" t="str">
        <f t="shared" si="30"/>
        <v>10.72.12_168</v>
      </c>
      <c r="S1969" s="37" t="str">
        <f>VLOOKUP(Таблица1[[#This Row],[ИД]],R$1:S$1800,2,FALSE)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969" s="57" t="str">
        <f>VLOOKUP(Таблица1[[#This Row],[ОКЕИ]],'для единиц измирения'!$G$4:$H$1900,2,FALSE)</f>
        <v>тыс.полу-литров</v>
      </c>
      <c r="U1969" s="54" t="str">
        <f>LEFT(Таблица1[[#This Row],[ОКПД]],2)</f>
        <v>11</v>
      </c>
    </row>
    <row r="1970" spans="1:21" ht="30" hidden="1" x14ac:dyDescent="0.25">
      <c r="A1970" s="59">
        <v>45231</v>
      </c>
      <c r="B1970" s="66" t="s">
        <v>17</v>
      </c>
      <c r="C1970" s="66" t="s">
        <v>18</v>
      </c>
      <c r="D1970" s="66" t="s">
        <v>19</v>
      </c>
      <c r="E1970" s="40" t="s">
        <v>20</v>
      </c>
      <c r="F1970" s="67">
        <v>114</v>
      </c>
      <c r="G1970" s="66" t="s">
        <v>298</v>
      </c>
      <c r="H1970" s="66" t="s">
        <v>9675</v>
      </c>
      <c r="I1970" s="66"/>
      <c r="J1970" s="68"/>
      <c r="K1970" s="68">
        <v>0.30499999999999999</v>
      </c>
      <c r="L1970" s="68" t="s">
        <v>9680</v>
      </c>
      <c r="M1970" s="68">
        <v>1.2749999999999999</v>
      </c>
      <c r="N1970" s="68" t="s">
        <v>9680</v>
      </c>
      <c r="O1970" s="69"/>
      <c r="P1970" s="69" t="s">
        <v>9680</v>
      </c>
      <c r="Q1970" s="69" t="s">
        <v>9680</v>
      </c>
      <c r="R1970" s="40" t="str">
        <f t="shared" si="30"/>
        <v>08.12.11_114</v>
      </c>
      <c r="S1970" s="37" t="str">
        <f>VLOOKUP(Таблица1[[#This Row],[ИД]],R$1:S$1800,2,FALSE)</f>
        <v>Услуги полиграфические и услуги, связанные с печатанием</v>
      </c>
      <c r="T1970" s="56" t="str">
        <f>VLOOKUP(Таблица1[[#This Row],[ОКЕИ]],'для единиц измирения'!$G$4:$H$1900,2,FALSE)</f>
        <v>тыс.руб</v>
      </c>
      <c r="U1970" s="48" t="str">
        <f>LEFT(Таблица1[[#This Row],[ОКПД]],2)</f>
        <v>18</v>
      </c>
    </row>
    <row r="1971" spans="1:21" ht="30" hidden="1" x14ac:dyDescent="0.25">
      <c r="A1971" s="61">
        <v>45231</v>
      </c>
      <c r="B1971" s="62" t="s">
        <v>17</v>
      </c>
      <c r="C1971" s="62" t="s">
        <v>18</v>
      </c>
      <c r="D1971" s="62" t="s">
        <v>19</v>
      </c>
      <c r="E1971" s="37" t="s">
        <v>20</v>
      </c>
      <c r="F1971" s="63">
        <v>169</v>
      </c>
      <c r="G1971" s="62" t="s">
        <v>298</v>
      </c>
      <c r="H1971" s="62" t="s">
        <v>26</v>
      </c>
      <c r="I1971" s="62">
        <v>1</v>
      </c>
      <c r="J1971" s="64">
        <v>148</v>
      </c>
      <c r="K1971" s="64">
        <v>161</v>
      </c>
      <c r="L1971" s="64">
        <v>108.175</v>
      </c>
      <c r="M1971" s="64">
        <v>1480</v>
      </c>
      <c r="N1971" s="64">
        <v>1409.5840000000001</v>
      </c>
      <c r="O1971" s="65">
        <v>91.925465838509311</v>
      </c>
      <c r="P1971" s="65">
        <v>136.8153455049688</v>
      </c>
      <c r="Q1971" s="65">
        <v>104.99551640767773</v>
      </c>
      <c r="R1971" s="40" t="str">
        <f t="shared" si="30"/>
        <v>05.10.10.101.АГ_169</v>
      </c>
      <c r="S1971" s="37" t="str">
        <f>VLOOKUP(Таблица1[[#This Row],[ИД]],R$1:S$1800,2,FALSE)</f>
        <v>Услуги по печатанию газет</v>
      </c>
      <c r="T1971" s="37" t="str">
        <f>VLOOKUP(Таблица1[[#This Row],[ОКЕИ]],'для единиц измирения'!$G$4:$H$1900,2,FALSE)</f>
        <v>тыс.руб</v>
      </c>
      <c r="U1971" s="54" t="str">
        <f>LEFT(Таблица1[[#This Row],[ОКПД]],2)</f>
        <v>18</v>
      </c>
    </row>
    <row r="1972" spans="1:21" ht="30" hidden="1" x14ac:dyDescent="0.25">
      <c r="A1972" s="59">
        <v>45231</v>
      </c>
      <c r="B1972" s="66" t="s">
        <v>17</v>
      </c>
      <c r="C1972" s="66" t="s">
        <v>18</v>
      </c>
      <c r="D1972" s="66" t="s">
        <v>19</v>
      </c>
      <c r="E1972" s="40" t="s">
        <v>20</v>
      </c>
      <c r="F1972" s="67">
        <v>168</v>
      </c>
      <c r="G1972" s="66" t="s">
        <v>298</v>
      </c>
      <c r="H1972" s="66" t="s">
        <v>328</v>
      </c>
      <c r="I1972" s="66">
        <v>1</v>
      </c>
      <c r="J1972" s="68">
        <v>7.0000000000000001E-3</v>
      </c>
      <c r="K1972" s="68">
        <v>5.0000000000000001E-3</v>
      </c>
      <c r="L1972" s="68">
        <v>4.0000000000000001E-3</v>
      </c>
      <c r="M1972" s="68">
        <v>0.06</v>
      </c>
      <c r="N1972" s="68">
        <v>0.12</v>
      </c>
      <c r="O1972" s="69">
        <v>140</v>
      </c>
      <c r="P1972" s="69">
        <v>175</v>
      </c>
      <c r="Q1972" s="69">
        <v>50</v>
      </c>
      <c r="R1972" s="40" t="str">
        <f t="shared" si="30"/>
        <v>10.20.33_168</v>
      </c>
      <c r="S1972" s="37" t="str">
        <f>VLOOKUP(Таблица1[[#This Row],[ИД]],R$1:S$1800,2,FALSE)</f>
        <v>Печенье сладкое</v>
      </c>
      <c r="T1972" s="56" t="str">
        <f>VLOOKUP(Таблица1[[#This Row],[ОКЕИ]],'для единиц измирения'!$G$4:$H$1900,2,FALSE)</f>
        <v>тонн</v>
      </c>
      <c r="U1972" s="48" t="str">
        <f>LEFT(Таблица1[[#This Row],[ОКПД]],2)</f>
        <v>10</v>
      </c>
    </row>
    <row r="1973" spans="1:21" ht="30" hidden="1" x14ac:dyDescent="0.25">
      <c r="A1973" s="61">
        <v>45231</v>
      </c>
      <c r="B1973" s="62" t="s">
        <v>17</v>
      </c>
      <c r="C1973" s="62" t="s">
        <v>18</v>
      </c>
      <c r="D1973" s="62" t="s">
        <v>19</v>
      </c>
      <c r="E1973" s="37" t="s">
        <v>20</v>
      </c>
      <c r="F1973" s="63">
        <v>168</v>
      </c>
      <c r="G1973" s="62" t="s">
        <v>298</v>
      </c>
      <c r="H1973" s="62" t="s">
        <v>134</v>
      </c>
      <c r="I1973" s="62">
        <v>4</v>
      </c>
      <c r="J1973" s="64">
        <v>6.72</v>
      </c>
      <c r="K1973" s="64">
        <v>6.42</v>
      </c>
      <c r="L1973" s="64">
        <v>7.11</v>
      </c>
      <c r="M1973" s="64">
        <v>66.03</v>
      </c>
      <c r="N1973" s="64">
        <v>66.45</v>
      </c>
      <c r="O1973" s="65">
        <v>104.67289719626169</v>
      </c>
      <c r="P1973" s="65">
        <v>94.514767932489448</v>
      </c>
      <c r="Q1973" s="65">
        <v>99.367945823927769</v>
      </c>
      <c r="R1973" s="40" t="str">
        <f t="shared" si="30"/>
        <v>10.51.40.300_168</v>
      </c>
      <c r="S1973" s="37" t="str">
        <f>VLOOKUP(Таблица1[[#This Row],[ИД]],R$1:S$1800,2,FALSE)</f>
        <v>Энергия тепловая, отпущенная электрокотлами</v>
      </c>
      <c r="T1973" s="57" t="str">
        <f>VLOOKUP(Таблица1[[#This Row],[ОКЕИ]],'для единиц измирения'!$G$4:$H$1900,2,FALSE)</f>
        <v>тыс. Гкал</v>
      </c>
      <c r="U1973" s="54" t="str">
        <f>LEFT(Таблица1[[#This Row],[ОКПД]],2)</f>
        <v>35</v>
      </c>
    </row>
    <row r="1974" spans="1:21" ht="30" hidden="1" x14ac:dyDescent="0.25">
      <c r="A1974" s="59">
        <v>45231</v>
      </c>
      <c r="B1974" s="66" t="s">
        <v>17</v>
      </c>
      <c r="C1974" s="66" t="s">
        <v>18</v>
      </c>
      <c r="D1974" s="66" t="s">
        <v>19</v>
      </c>
      <c r="E1974" s="40" t="s">
        <v>20</v>
      </c>
      <c r="F1974" s="67">
        <v>168</v>
      </c>
      <c r="G1974" s="66" t="s">
        <v>298</v>
      </c>
      <c r="H1974" s="66" t="s">
        <v>183</v>
      </c>
      <c r="I1974" s="66">
        <v>3</v>
      </c>
      <c r="J1974" s="68">
        <v>0.19</v>
      </c>
      <c r="K1974" s="68">
        <v>0.21</v>
      </c>
      <c r="L1974" s="68">
        <v>0.61</v>
      </c>
      <c r="M1974" s="68">
        <v>2.44</v>
      </c>
      <c r="N1974" s="68">
        <v>6.15</v>
      </c>
      <c r="O1974" s="69">
        <v>90.476190476190482</v>
      </c>
      <c r="P1974" s="69">
        <v>31.147540983606557</v>
      </c>
      <c r="Q1974" s="69">
        <v>39.674796747967477</v>
      </c>
      <c r="R1974" s="40" t="str">
        <f t="shared" si="30"/>
        <v>10.71.11.200_168</v>
      </c>
      <c r="S1974" s="37" t="str">
        <f>VLOOKUP(Таблица1[[#This Row],[ИД]],R$1:S$1800,2,FALSE)</f>
        <v>Кондитерские изделия</v>
      </c>
      <c r="T1974" s="56" t="str">
        <f>VLOOKUP(Таблица1[[#This Row],[ОКЕИ]],'для единиц измирения'!$G$4:$H$1900,2,FALSE)</f>
        <v>тонн</v>
      </c>
      <c r="U1974" s="48" t="str">
        <f>LEFT(Таблица1[[#This Row],[ОКПД]],2)</f>
        <v>10</v>
      </c>
    </row>
    <row r="1975" spans="1:21" ht="30" hidden="1" x14ac:dyDescent="0.25">
      <c r="A1975" s="61">
        <v>45231</v>
      </c>
      <c r="B1975" s="62" t="s">
        <v>17</v>
      </c>
      <c r="C1975" s="62" t="s">
        <v>18</v>
      </c>
      <c r="D1975" s="62" t="s">
        <v>19</v>
      </c>
      <c r="E1975" s="37" t="s">
        <v>20</v>
      </c>
      <c r="F1975" s="63">
        <v>119</v>
      </c>
      <c r="G1975" s="62" t="s">
        <v>298</v>
      </c>
      <c r="H1975" s="62" t="s">
        <v>211</v>
      </c>
      <c r="I1975" s="62">
        <v>2</v>
      </c>
      <c r="J1975" s="64">
        <v>1.927</v>
      </c>
      <c r="K1975" s="64">
        <v>2.0099999999999998</v>
      </c>
      <c r="L1975" s="64">
        <v>1.4370000000000001</v>
      </c>
      <c r="M1975" s="64">
        <v>22.678999999999998</v>
      </c>
      <c r="N1975" s="64">
        <v>19.164000000000001</v>
      </c>
      <c r="O1975" s="65">
        <v>95.870646766169159</v>
      </c>
      <c r="P1975" s="65">
        <v>134.09881697981908</v>
      </c>
      <c r="Q1975" s="65">
        <v>118.34168232101858</v>
      </c>
      <c r="R1975" s="40" t="str">
        <f t="shared" si="30"/>
        <v>11.05.10_119</v>
      </c>
      <c r="S1975" s="37" t="str">
        <f>VLOOKUP(Таблица1[[#This Row],[ИД]],R$1:S$1800,2,FALSE)</f>
        <v>Рыба и филе рыбное горячего копчения</v>
      </c>
      <c r="T1975" s="57" t="str">
        <f>VLOOKUP(Таблица1[[#This Row],[ОКЕИ]],'для единиц измирения'!$G$4:$H$1900,2,FALSE)</f>
        <v>тонн</v>
      </c>
      <c r="U1975" s="54" t="str">
        <f>LEFT(Таблица1[[#This Row],[ОКПД]],2)</f>
        <v>10</v>
      </c>
    </row>
    <row r="1976" spans="1:21" ht="30" hidden="1" x14ac:dyDescent="0.25">
      <c r="A1976" s="59">
        <v>45231</v>
      </c>
      <c r="B1976" s="66" t="s">
        <v>17</v>
      </c>
      <c r="C1976" s="66" t="s">
        <v>18</v>
      </c>
      <c r="D1976" s="66" t="s">
        <v>19</v>
      </c>
      <c r="E1976" s="40" t="s">
        <v>20</v>
      </c>
      <c r="F1976" s="67">
        <v>247</v>
      </c>
      <c r="G1976" s="66" t="s">
        <v>298</v>
      </c>
      <c r="H1976" s="66" t="s">
        <v>266</v>
      </c>
      <c r="I1976" s="66">
        <v>19</v>
      </c>
      <c r="J1976" s="68">
        <v>44.848999999999997</v>
      </c>
      <c r="K1976" s="68">
        <v>42.304000000000002</v>
      </c>
      <c r="L1976" s="68">
        <v>49.896999999999998</v>
      </c>
      <c r="M1976" s="68">
        <v>466.33800000000002</v>
      </c>
      <c r="N1976" s="68">
        <v>494.649</v>
      </c>
      <c r="O1976" s="69">
        <v>106.01597957639939</v>
      </c>
      <c r="P1976" s="69">
        <v>89.883159308174839</v>
      </c>
      <c r="Q1976" s="69">
        <v>94.276547612549507</v>
      </c>
      <c r="R1976" s="40" t="str">
        <f t="shared" si="30"/>
        <v>35.11.10.001.АГ_247</v>
      </c>
      <c r="S1976" s="37" t="str">
        <f>VLOOKUP(Таблица1[[#This Row],[ИД]],R$1:S$1800,2,FALSE)</f>
        <v>Изделия мучные кондитерские, торты и пирожные недлительного хранения</v>
      </c>
      <c r="T1976" s="56" t="str">
        <f>VLOOKUP(Таблица1[[#This Row],[ОКЕИ]],'для единиц измирения'!$G$4:$H$1900,2,FALSE)</f>
        <v>тонн</v>
      </c>
      <c r="U1976" s="48" t="str">
        <f>LEFT(Таблица1[[#This Row],[ОКПД]],2)</f>
        <v>10</v>
      </c>
    </row>
    <row r="1977" spans="1:21" ht="30" hidden="1" x14ac:dyDescent="0.25">
      <c r="A1977" s="61">
        <v>45231</v>
      </c>
      <c r="B1977" s="62" t="s">
        <v>17</v>
      </c>
      <c r="C1977" s="62" t="s">
        <v>18</v>
      </c>
      <c r="D1977" s="62" t="s">
        <v>19</v>
      </c>
      <c r="E1977" s="37" t="s">
        <v>20</v>
      </c>
      <c r="F1977" s="63">
        <v>168</v>
      </c>
      <c r="G1977" s="62" t="s">
        <v>298</v>
      </c>
      <c r="H1977" s="62" t="s">
        <v>68</v>
      </c>
      <c r="I1977" s="62">
        <v>1</v>
      </c>
      <c r="J1977" s="64">
        <v>150.49</v>
      </c>
      <c r="K1977" s="64">
        <v>45.23</v>
      </c>
      <c r="L1977" s="64">
        <v>150.65899999999999</v>
      </c>
      <c r="M1977" s="64">
        <v>893.75900000000001</v>
      </c>
      <c r="N1977" s="64">
        <v>2929.1149999999998</v>
      </c>
      <c r="O1977" s="65">
        <v>332.72164492593413</v>
      </c>
      <c r="P1977" s="65">
        <v>99.887826150445704</v>
      </c>
      <c r="Q1977" s="65">
        <v>30.512936501298174</v>
      </c>
      <c r="R1977" s="40" t="str">
        <f t="shared" si="30"/>
        <v>10.20.13_168</v>
      </c>
      <c r="S1977" s="37" t="str">
        <f>VLOOKUP(Таблица1[[#This Row],[ИД]],R$1:S$1800,2,FALSE)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977" s="57" t="str">
        <f>VLOOKUP(Таблица1[[#This Row],[ОКЕИ]],'для единиц измирения'!$G$4:$H$1900,2,FALSE)</f>
        <v>тыс.полу-литров</v>
      </c>
      <c r="U1977" s="54" t="str">
        <f>LEFT(Таблица1[[#This Row],[ОКПД]],2)</f>
        <v>11</v>
      </c>
    </row>
    <row r="1978" spans="1:21" ht="30" hidden="1" x14ac:dyDescent="0.25">
      <c r="A1978" s="59">
        <v>45231</v>
      </c>
      <c r="B1978" s="66" t="s">
        <v>17</v>
      </c>
      <c r="C1978" s="66" t="s">
        <v>18</v>
      </c>
      <c r="D1978" s="66" t="s">
        <v>19</v>
      </c>
      <c r="E1978" s="40" t="s">
        <v>20</v>
      </c>
      <c r="F1978" s="67">
        <v>168</v>
      </c>
      <c r="G1978" s="66" t="s">
        <v>298</v>
      </c>
      <c r="H1978" s="66" t="s">
        <v>129</v>
      </c>
      <c r="I1978" s="66">
        <v>4</v>
      </c>
      <c r="J1978" s="68">
        <v>6.82</v>
      </c>
      <c r="K1978" s="68">
        <v>6.54</v>
      </c>
      <c r="L1978" s="68">
        <v>7.19</v>
      </c>
      <c r="M1978" s="68">
        <v>67.010000000000005</v>
      </c>
      <c r="N1978" s="68">
        <v>67.58</v>
      </c>
      <c r="O1978" s="69">
        <v>104.28134556574923</v>
      </c>
      <c r="P1978" s="69">
        <v>94.853963838664811</v>
      </c>
      <c r="Q1978" s="69">
        <v>99.156555193844326</v>
      </c>
      <c r="R1978" s="40" t="str">
        <f t="shared" si="30"/>
        <v>10.51.40.003.АГ_168</v>
      </c>
      <c r="S1978" s="37" t="str">
        <f>VLOOKUP(Таблица1[[#This Row],[ИД]],R$1:S$1800,2,FALSE)</f>
        <v>Сметана</v>
      </c>
      <c r="T1978" s="56" t="str">
        <f>VLOOKUP(Таблица1[[#This Row],[ОКЕИ]],'для единиц измирения'!$G$4:$H$1900,2,FALSE)</f>
        <v>тонн</v>
      </c>
      <c r="U1978" s="48" t="str">
        <f>LEFT(Таблица1[[#This Row],[ОКПД]],2)</f>
        <v>10</v>
      </c>
    </row>
    <row r="1979" spans="1:21" ht="30" hidden="1" x14ac:dyDescent="0.25">
      <c r="A1979" s="61">
        <v>45231</v>
      </c>
      <c r="B1979" s="62" t="s">
        <v>17</v>
      </c>
      <c r="C1979" s="62" t="s">
        <v>18</v>
      </c>
      <c r="D1979" s="62" t="s">
        <v>19</v>
      </c>
      <c r="E1979" s="37" t="s">
        <v>20</v>
      </c>
      <c r="F1979" s="63">
        <v>168</v>
      </c>
      <c r="G1979" s="62" t="s">
        <v>298</v>
      </c>
      <c r="H1979" s="62" t="s">
        <v>142</v>
      </c>
      <c r="I1979" s="62">
        <v>4</v>
      </c>
      <c r="J1979" s="64">
        <v>15.31</v>
      </c>
      <c r="K1979" s="64">
        <v>14.17</v>
      </c>
      <c r="L1979" s="64">
        <v>18.420000000000002</v>
      </c>
      <c r="M1979" s="64">
        <v>196.12</v>
      </c>
      <c r="N1979" s="64">
        <v>208.45</v>
      </c>
      <c r="O1979" s="65">
        <v>108.04516584333098</v>
      </c>
      <c r="P1979" s="65">
        <v>83.116178067318131</v>
      </c>
      <c r="Q1979" s="65">
        <v>94.08491244902855</v>
      </c>
      <c r="R1979" s="40" t="str">
        <f t="shared" si="30"/>
        <v>10.51.52.100_168</v>
      </c>
      <c r="S1979" s="37" t="str">
        <f>VLOOKUP(Таблица1[[#This Row],[ИД]],R$1:S$1800,2,FALSE)</f>
        <v>Хлеб и хлебобулочные изделия недлительного хранения</v>
      </c>
      <c r="T1979" s="57" t="str">
        <f>VLOOKUP(Таблица1[[#This Row],[ОКЕИ]],'для единиц измирения'!$G$4:$H$1900,2,FALSE)</f>
        <v>тонн</v>
      </c>
      <c r="U1979" s="54" t="str">
        <f>LEFT(Таблица1[[#This Row],[ОКПД]],2)</f>
        <v>10</v>
      </c>
    </row>
    <row r="1980" spans="1:21" ht="30" hidden="1" x14ac:dyDescent="0.25">
      <c r="A1980" s="59">
        <v>45231</v>
      </c>
      <c r="B1980" s="66" t="s">
        <v>17</v>
      </c>
      <c r="C1980" s="66" t="s">
        <v>18</v>
      </c>
      <c r="D1980" s="66" t="s">
        <v>19</v>
      </c>
      <c r="E1980" s="40" t="s">
        <v>20</v>
      </c>
      <c r="F1980" s="67">
        <v>247</v>
      </c>
      <c r="G1980" s="66" t="s">
        <v>298</v>
      </c>
      <c r="H1980" s="66" t="s">
        <v>277</v>
      </c>
      <c r="I1980" s="66"/>
      <c r="J1980" s="68"/>
      <c r="K1980" s="68"/>
      <c r="L1980" s="68">
        <v>1.4E-2</v>
      </c>
      <c r="M1980" s="68"/>
      <c r="N1980" s="68">
        <v>0.51800000000000002</v>
      </c>
      <c r="O1980" s="69"/>
      <c r="P1980" s="69">
        <v>0</v>
      </c>
      <c r="Q1980" s="69">
        <v>0</v>
      </c>
      <c r="R1980" s="40" t="str">
        <f t="shared" si="30"/>
        <v>35.11.10.141_247</v>
      </c>
      <c r="S1980" s="37" t="str">
        <f>VLOOKUP(Таблица1[[#This Row],[ИД]],R$1:S$1800,2,FALSE)</f>
        <v>Изделия хлебобулочные недлительного хранения</v>
      </c>
      <c r="T1980" s="56" t="str">
        <f>VLOOKUP(Таблица1[[#This Row],[ОКЕИ]],'для единиц измирения'!$G$4:$H$1900,2,FALSE)</f>
        <v>тонн</v>
      </c>
      <c r="U1980" s="48" t="str">
        <f>LEFT(Таблица1[[#This Row],[ОКПД]],2)</f>
        <v>10</v>
      </c>
    </row>
    <row r="1981" spans="1:21" ht="30" hidden="1" x14ac:dyDescent="0.25">
      <c r="A1981" s="61">
        <v>45231</v>
      </c>
      <c r="B1981" s="62" t="s">
        <v>17</v>
      </c>
      <c r="C1981" s="62" t="s">
        <v>18</v>
      </c>
      <c r="D1981" s="62" t="s">
        <v>19</v>
      </c>
      <c r="E1981" s="37" t="s">
        <v>20</v>
      </c>
      <c r="F1981" s="63">
        <v>168</v>
      </c>
      <c r="G1981" s="62" t="s">
        <v>298</v>
      </c>
      <c r="H1981" s="62" t="s">
        <v>165</v>
      </c>
      <c r="I1981" s="62">
        <v>3</v>
      </c>
      <c r="J1981" s="64">
        <v>5.05</v>
      </c>
      <c r="K1981" s="64">
        <v>3.41</v>
      </c>
      <c r="L1981" s="64">
        <v>7.09</v>
      </c>
      <c r="M1981" s="64">
        <v>70.66</v>
      </c>
      <c r="N1981" s="64">
        <v>89.87</v>
      </c>
      <c r="O1981" s="65">
        <v>148.09384164222874</v>
      </c>
      <c r="P1981" s="65">
        <v>71.227080394922424</v>
      </c>
      <c r="Q1981" s="65">
        <v>78.624680093468342</v>
      </c>
      <c r="R1981" s="40" t="str">
        <f t="shared" si="30"/>
        <v>10.51.56.120_168</v>
      </c>
      <c r="S1981" s="37" t="str">
        <f>VLOOKUP(Таблица1[[#This Row],[ИД]],R$1:S$1800,2,FALSE)</f>
        <v>Хлеб и хлебобулочные изделия, включая полуфабрикаты</v>
      </c>
      <c r="T1981" s="57" t="str">
        <f>VLOOKUP(Таблица1[[#This Row],[ОКЕИ]],'для единиц измирения'!$G$4:$H$1900,2,FALSE)</f>
        <v>тонн</v>
      </c>
      <c r="U1981" s="54" t="str">
        <f>LEFT(Таблица1[[#This Row],[ОКПД]],2)</f>
        <v>10</v>
      </c>
    </row>
    <row r="1982" spans="1:21" ht="30" hidden="1" x14ac:dyDescent="0.25">
      <c r="A1982" s="59">
        <v>45231</v>
      </c>
      <c r="B1982" s="66" t="s">
        <v>17</v>
      </c>
      <c r="C1982" s="66" t="s">
        <v>18</v>
      </c>
      <c r="D1982" s="66" t="s">
        <v>19</v>
      </c>
      <c r="E1982" s="40" t="s">
        <v>20</v>
      </c>
      <c r="F1982" s="67">
        <v>168</v>
      </c>
      <c r="G1982" s="66" t="s">
        <v>298</v>
      </c>
      <c r="H1982" s="66" t="s">
        <v>179</v>
      </c>
      <c r="I1982" s="66">
        <v>10</v>
      </c>
      <c r="J1982" s="68">
        <v>12.442</v>
      </c>
      <c r="K1982" s="68">
        <v>12.462999999999999</v>
      </c>
      <c r="L1982" s="68">
        <v>11.576000000000001</v>
      </c>
      <c r="M1982" s="68">
        <v>132.25</v>
      </c>
      <c r="N1982" s="68">
        <v>129.30199999999999</v>
      </c>
      <c r="O1982" s="69">
        <v>99.831501243681302</v>
      </c>
      <c r="P1982" s="69">
        <v>107.48099516240498</v>
      </c>
      <c r="Q1982" s="69">
        <v>102.27993379839445</v>
      </c>
      <c r="R1982" s="40" t="str">
        <f t="shared" si="30"/>
        <v>10.71.11.120_168</v>
      </c>
      <c r="S1982" s="37" t="str">
        <f>VLOOKUP(Таблица1[[#This Row],[ИД]],R$1:S$1800,2,FALSE)</f>
        <v>Уголь каменный</v>
      </c>
      <c r="T1982" s="56" t="str">
        <f>VLOOKUP(Таблица1[[#This Row],[ОКЕИ]],'для единиц измирения'!$G$4:$H$1900,2,FALSE)</f>
        <v>тыс. тонн</v>
      </c>
      <c r="U1982" s="48" t="str">
        <f>LEFT(Таблица1[[#This Row],[ОКПД]],2)</f>
        <v>05</v>
      </c>
    </row>
    <row r="1983" spans="1:21" ht="30" hidden="1" x14ac:dyDescent="0.25">
      <c r="A1983" s="61">
        <v>45231</v>
      </c>
      <c r="B1983" s="62" t="s">
        <v>17</v>
      </c>
      <c r="C1983" s="62" t="s">
        <v>18</v>
      </c>
      <c r="D1983" s="62" t="s">
        <v>19</v>
      </c>
      <c r="E1983" s="37" t="s">
        <v>20</v>
      </c>
      <c r="F1983" s="63">
        <v>247</v>
      </c>
      <c r="G1983" s="62" t="s">
        <v>298</v>
      </c>
      <c r="H1983" s="62" t="s">
        <v>262</v>
      </c>
      <c r="I1983" s="62">
        <v>23</v>
      </c>
      <c r="J1983" s="64">
        <v>77.471999999999994</v>
      </c>
      <c r="K1983" s="64">
        <v>70.826999999999998</v>
      </c>
      <c r="L1983" s="64">
        <v>79.900000000000006</v>
      </c>
      <c r="M1983" s="64">
        <v>808.22299999999996</v>
      </c>
      <c r="N1983" s="64">
        <v>776.99900000000002</v>
      </c>
      <c r="O1983" s="65">
        <v>109.38201533313567</v>
      </c>
      <c r="P1983" s="65">
        <v>96.961201501877341</v>
      </c>
      <c r="Q1983" s="65">
        <v>104.01853799039638</v>
      </c>
      <c r="R1983" s="40" t="str">
        <f t="shared" si="30"/>
        <v>35.11.10_247</v>
      </c>
      <c r="S1983" s="37" t="str">
        <f>VLOOKUP(Таблица1[[#This Row],[ИД]],R$1:S$1800,2,FALSE)</f>
        <v>Уголь каменный и бурый</v>
      </c>
      <c r="T1983" s="57" t="str">
        <f>VLOOKUP(Таблица1[[#This Row],[ОКЕИ]],'для единиц измирения'!$G$4:$H$1900,2,FALSE)</f>
        <v>тыс. тонн</v>
      </c>
      <c r="U1983" s="54" t="str">
        <f>LEFT(Таблица1[[#This Row],[ОКПД]],2)</f>
        <v>05</v>
      </c>
    </row>
    <row r="1984" spans="1:21" ht="30" hidden="1" x14ac:dyDescent="0.25">
      <c r="A1984" s="59">
        <v>45231</v>
      </c>
      <c r="B1984" s="66" t="s">
        <v>17</v>
      </c>
      <c r="C1984" s="66" t="s">
        <v>18</v>
      </c>
      <c r="D1984" s="66" t="s">
        <v>19</v>
      </c>
      <c r="E1984" s="40" t="s">
        <v>20</v>
      </c>
      <c r="F1984" s="67">
        <v>114</v>
      </c>
      <c r="G1984" s="66" t="s">
        <v>298</v>
      </c>
      <c r="H1984" s="66" t="s">
        <v>9677</v>
      </c>
      <c r="I1984" s="66"/>
      <c r="J1984" s="68"/>
      <c r="K1984" s="68">
        <v>0.72299999999999998</v>
      </c>
      <c r="L1984" s="68" t="s">
        <v>9680</v>
      </c>
      <c r="M1984" s="68">
        <v>5.633</v>
      </c>
      <c r="N1984" s="68" t="s">
        <v>9680</v>
      </c>
      <c r="O1984" s="69"/>
      <c r="P1984" s="69" t="s">
        <v>9680</v>
      </c>
      <c r="Q1984" s="69" t="s">
        <v>9680</v>
      </c>
      <c r="R1984" s="40" t="str">
        <f t="shared" si="30"/>
        <v>08.12.12.140_114</v>
      </c>
      <c r="S1984" s="37" t="str">
        <f>VLOOKUP(Таблица1[[#This Row],[ИД]],R$1:S$1800,2,FALSE)</f>
        <v>Творог (кроме зерненого и произведенного с использованием ультрафильтрации и сепарирования) без вкусовых компонентов</v>
      </c>
      <c r="T1984" s="56" t="str">
        <f>VLOOKUP(Таблица1[[#This Row],[ОКЕИ]],'для единиц измирения'!$G$4:$H$1900,2,FALSE)</f>
        <v>тонн</v>
      </c>
      <c r="U1984" s="48" t="str">
        <f>LEFT(Таблица1[[#This Row],[ОКПД]],2)</f>
        <v>10</v>
      </c>
    </row>
    <row r="1985" spans="1:21" ht="30" hidden="1" x14ac:dyDescent="0.25">
      <c r="A1985" s="61">
        <v>45231</v>
      </c>
      <c r="B1985" s="62" t="s">
        <v>17</v>
      </c>
      <c r="C1985" s="62" t="s">
        <v>18</v>
      </c>
      <c r="D1985" s="62" t="s">
        <v>19</v>
      </c>
      <c r="E1985" s="37" t="s">
        <v>20</v>
      </c>
      <c r="F1985" s="63">
        <v>796</v>
      </c>
      <c r="G1985" s="62" t="s">
        <v>298</v>
      </c>
      <c r="H1985" s="62" t="s">
        <v>345</v>
      </c>
      <c r="I1985" s="62"/>
      <c r="J1985" s="64"/>
      <c r="K1985" s="64"/>
      <c r="L1985" s="64" t="s">
        <v>9680</v>
      </c>
      <c r="M1985" s="64">
        <v>7</v>
      </c>
      <c r="N1985" s="64">
        <v>7</v>
      </c>
      <c r="O1985" s="65"/>
      <c r="P1985" s="65" t="s">
        <v>9680</v>
      </c>
      <c r="Q1985" s="65">
        <v>100</v>
      </c>
      <c r="R1985" s="40" t="str">
        <f t="shared" si="30"/>
        <v>31.09.12.121_796</v>
      </c>
      <c r="S1985" s="37" t="str">
        <f>VLOOKUP(Таблица1[[#This Row],[ИД]],R$1:S$1800,2,FALSE)</f>
        <v>Сыворотка молочная</v>
      </c>
      <c r="T1985" s="57" t="str">
        <f>VLOOKUP(Таблица1[[#This Row],[ОКЕИ]],'для единиц измирения'!$G$4:$H$1900,2,FALSE)</f>
        <v>тонн</v>
      </c>
      <c r="U1985" s="54" t="str">
        <f>LEFT(Таблица1[[#This Row],[ОКПД]],2)</f>
        <v>10</v>
      </c>
    </row>
    <row r="1986" spans="1:21" ht="30" hidden="1" x14ac:dyDescent="0.25">
      <c r="A1986" s="59">
        <v>45231</v>
      </c>
      <c r="B1986" s="66" t="s">
        <v>17</v>
      </c>
      <c r="C1986" s="66" t="s">
        <v>18</v>
      </c>
      <c r="D1986" s="66" t="s">
        <v>19</v>
      </c>
      <c r="E1986" s="40" t="s">
        <v>20</v>
      </c>
      <c r="F1986" s="67">
        <v>882</v>
      </c>
      <c r="G1986" s="66" t="s">
        <v>298</v>
      </c>
      <c r="H1986" s="66" t="s">
        <v>320</v>
      </c>
      <c r="I1986" s="66"/>
      <c r="J1986" s="68"/>
      <c r="K1986" s="68"/>
      <c r="L1986" s="68">
        <v>1.66</v>
      </c>
      <c r="M1986" s="68">
        <v>1.5</v>
      </c>
      <c r="N1986" s="68">
        <v>13.69</v>
      </c>
      <c r="O1986" s="69"/>
      <c r="P1986" s="69">
        <v>0</v>
      </c>
      <c r="Q1986" s="69">
        <v>10.956902848794741</v>
      </c>
      <c r="R1986" s="40" t="str">
        <f t="shared" si="30"/>
        <v>10.13.15.128_882</v>
      </c>
      <c r="S1986" s="37" t="str">
        <f>VLOOKUP(Таблица1[[#This Row],[ИД]],R$1:S$1800,2,FALSE)</f>
        <v>Простокваша, в том числе мечниковская</v>
      </c>
      <c r="T1986" s="56" t="str">
        <f>VLOOKUP(Таблица1[[#This Row],[ОКЕИ]],'для единиц измирения'!$G$4:$H$1900,2,FALSE)</f>
        <v>тонн</v>
      </c>
      <c r="U1986" s="48" t="str">
        <f>LEFT(Таблица1[[#This Row],[ОКПД]],2)</f>
        <v>10</v>
      </c>
    </row>
    <row r="1987" spans="1:21" ht="30" hidden="1" x14ac:dyDescent="0.25">
      <c r="A1987" s="61">
        <v>45231</v>
      </c>
      <c r="B1987" s="62" t="s">
        <v>17</v>
      </c>
      <c r="C1987" s="62" t="s">
        <v>18</v>
      </c>
      <c r="D1987" s="62" t="s">
        <v>19</v>
      </c>
      <c r="E1987" s="37" t="s">
        <v>20</v>
      </c>
      <c r="F1987" s="63">
        <v>114</v>
      </c>
      <c r="G1987" s="62" t="s">
        <v>298</v>
      </c>
      <c r="H1987" s="62" t="s">
        <v>250</v>
      </c>
      <c r="I1987" s="62"/>
      <c r="J1987" s="64"/>
      <c r="K1987" s="64"/>
      <c r="L1987" s="64" t="s">
        <v>9680</v>
      </c>
      <c r="M1987" s="64"/>
      <c r="N1987" s="64">
        <v>0.183</v>
      </c>
      <c r="O1987" s="65"/>
      <c r="P1987" s="65" t="s">
        <v>9680</v>
      </c>
      <c r="Q1987" s="65">
        <v>0</v>
      </c>
      <c r="R1987" s="40" t="str">
        <f t="shared" ref="R1987:R2050" si="31">CONCATENATE(H1987,E1987,F1987)</f>
        <v>23.64.10.120_114</v>
      </c>
      <c r="S1987" s="37" t="str">
        <f>VLOOKUP(Таблица1[[#This Row],[ИД]],R$1:S$1800,2,FALSE)</f>
        <v>Хлеб недлительного хранения</v>
      </c>
      <c r="T1987" s="57" t="str">
        <f>VLOOKUP(Таблица1[[#This Row],[ОКЕИ]],'для единиц измирения'!$G$4:$H$1900,2,FALSE)</f>
        <v>тонн</v>
      </c>
      <c r="U1987" s="54" t="str">
        <f>LEFT(Таблица1[[#This Row],[ОКПД]],2)</f>
        <v>10</v>
      </c>
    </row>
    <row r="1988" spans="1:21" ht="30" hidden="1" x14ac:dyDescent="0.25">
      <c r="A1988" s="59">
        <v>45231</v>
      </c>
      <c r="B1988" s="66" t="s">
        <v>17</v>
      </c>
      <c r="C1988" s="66" t="s">
        <v>18</v>
      </c>
      <c r="D1988" s="66" t="s">
        <v>19</v>
      </c>
      <c r="E1988" s="40" t="s">
        <v>20</v>
      </c>
      <c r="F1988" s="67">
        <v>168</v>
      </c>
      <c r="G1988" s="66" t="s">
        <v>298</v>
      </c>
      <c r="H1988" s="66" t="s">
        <v>388</v>
      </c>
      <c r="I1988" s="66"/>
      <c r="J1988" s="68"/>
      <c r="K1988" s="68"/>
      <c r="L1988" s="68" t="s">
        <v>9680</v>
      </c>
      <c r="M1988" s="68">
        <v>581.1</v>
      </c>
      <c r="N1988" s="68">
        <v>833.37199999999996</v>
      </c>
      <c r="O1988" s="69"/>
      <c r="P1988" s="69" t="s">
        <v>9680</v>
      </c>
      <c r="Q1988" s="69">
        <v>69.728764585323248</v>
      </c>
      <c r="R1988" s="40" t="str">
        <f t="shared" si="31"/>
        <v>03.12.20_168</v>
      </c>
      <c r="S1988" s="37" t="str">
        <f>VLOOKUP(Таблица1[[#This Row],[ИД]],R$1:S$1800,2,FALSE)</f>
        <v>Творог</v>
      </c>
      <c r="T1988" s="56" t="str">
        <f>VLOOKUP(Таблица1[[#This Row],[ОКЕИ]],'для единиц измирения'!$G$4:$H$1900,2,FALSE)</f>
        <v>тонн</v>
      </c>
      <c r="U1988" s="48" t="str">
        <f>LEFT(Таблица1[[#This Row],[ОКПД]],2)</f>
        <v>10</v>
      </c>
    </row>
    <row r="1989" spans="1:21" ht="30" hidden="1" x14ac:dyDescent="0.25">
      <c r="A1989" s="61">
        <v>45231</v>
      </c>
      <c r="B1989" s="62" t="s">
        <v>17</v>
      </c>
      <c r="C1989" s="62" t="s">
        <v>18</v>
      </c>
      <c r="D1989" s="62" t="s">
        <v>19</v>
      </c>
      <c r="E1989" s="37" t="s">
        <v>20</v>
      </c>
      <c r="F1989" s="63">
        <v>168</v>
      </c>
      <c r="G1989" s="62" t="s">
        <v>298</v>
      </c>
      <c r="H1989" s="62" t="s">
        <v>71</v>
      </c>
      <c r="I1989" s="62"/>
      <c r="J1989" s="64"/>
      <c r="K1989" s="64"/>
      <c r="L1989" s="64" t="s">
        <v>9680</v>
      </c>
      <c r="M1989" s="64">
        <v>59.94</v>
      </c>
      <c r="N1989" s="64">
        <v>59.5</v>
      </c>
      <c r="O1989" s="65"/>
      <c r="P1989" s="65" t="s">
        <v>9680</v>
      </c>
      <c r="Q1989" s="65">
        <v>100.73949579831933</v>
      </c>
      <c r="R1989" s="40" t="str">
        <f t="shared" si="31"/>
        <v>10.20.13.120_168</v>
      </c>
      <c r="S1989" s="37" t="str">
        <f>VLOOKUP(Таблица1[[#This Row],[ИД]],R$1:S$1800,2,FALSE)</f>
        <v>Сыры; молокосодержащие продукты с заменителем молочного жира, произведенные по технологии сыра; творог</v>
      </c>
      <c r="T1989" s="57" t="str">
        <f>VLOOKUP(Таблица1[[#This Row],[ОКЕИ]],'для единиц измирения'!$G$4:$H$1900,2,FALSE)</f>
        <v>тонн</v>
      </c>
      <c r="U1989" s="54" t="str">
        <f>LEFT(Таблица1[[#This Row],[ОКПД]],2)</f>
        <v>10</v>
      </c>
    </row>
    <row r="1990" spans="1:21" ht="30" hidden="1" x14ac:dyDescent="0.25">
      <c r="A1990" s="70">
        <v>45261</v>
      </c>
      <c r="B1990" s="71" t="s">
        <v>17</v>
      </c>
      <c r="C1990" s="71" t="s">
        <v>18</v>
      </c>
      <c r="D1990" s="71" t="s">
        <v>19</v>
      </c>
      <c r="E1990" s="40" t="s">
        <v>20</v>
      </c>
      <c r="F1990" s="72">
        <v>234</v>
      </c>
      <c r="G1990" s="71" t="s">
        <v>298</v>
      </c>
      <c r="H1990" s="71" t="s">
        <v>286</v>
      </c>
      <c r="I1990" s="71">
        <v>5</v>
      </c>
      <c r="J1990" s="73">
        <v>75.08</v>
      </c>
      <c r="K1990" s="73">
        <v>54.933</v>
      </c>
      <c r="L1990" s="73">
        <v>63.695</v>
      </c>
      <c r="M1990" s="73">
        <v>587.29499999999996</v>
      </c>
      <c r="N1990" s="73">
        <v>584.06899999999996</v>
      </c>
      <c r="O1990" s="74">
        <v>136.67558662370524</v>
      </c>
      <c r="P1990" s="74">
        <v>117.87424444618887</v>
      </c>
      <c r="Q1990" s="74">
        <v>100.55233200186964</v>
      </c>
      <c r="R1990" s="40" t="str">
        <f t="shared" si="31"/>
        <v>35.30.11.110_234</v>
      </c>
      <c r="S1990" s="37" t="str">
        <f>VLOOKUP(Таблица1[[#This Row],[ИД]],R$1:S$1800,2,FALSE)</f>
        <v>Сыр и творог, включая творог и творожные продукты для детей раннего возраста</v>
      </c>
      <c r="T1990" s="33" t="str">
        <f>VLOOKUP(Таблица1[[#This Row],[ОКЕИ]],'для единиц измирения'!$G$4:$H$1900,2,FALSE)</f>
        <v>тонн</v>
      </c>
      <c r="U1990" s="75" t="str">
        <f>LEFT(Таблица1[[#This Row],[ОКПД]],2)</f>
        <v>10</v>
      </c>
    </row>
    <row r="1991" spans="1:21" ht="30" hidden="1" x14ac:dyDescent="0.25">
      <c r="A1991" s="61">
        <v>45261</v>
      </c>
      <c r="B1991" s="62" t="s">
        <v>17</v>
      </c>
      <c r="C1991" s="62" t="s">
        <v>18</v>
      </c>
      <c r="D1991" s="62" t="s">
        <v>19</v>
      </c>
      <c r="E1991" s="37" t="s">
        <v>20</v>
      </c>
      <c r="F1991" s="63">
        <v>168</v>
      </c>
      <c r="G1991" s="62" t="s">
        <v>298</v>
      </c>
      <c r="H1991" s="62" t="s">
        <v>360</v>
      </c>
      <c r="I1991" s="62">
        <v>1</v>
      </c>
      <c r="J1991" s="64">
        <v>2.1</v>
      </c>
      <c r="K1991" s="64">
        <v>2.5</v>
      </c>
      <c r="L1991" s="64">
        <v>2.1</v>
      </c>
      <c r="M1991" s="64">
        <v>5.9</v>
      </c>
      <c r="N1991" s="64">
        <v>5.9</v>
      </c>
      <c r="O1991" s="65">
        <v>84</v>
      </c>
      <c r="P1991" s="65">
        <v>100</v>
      </c>
      <c r="Q1991" s="65">
        <v>100</v>
      </c>
      <c r="R1991" s="40" t="str">
        <f t="shared" si="31"/>
        <v>10.11.20_168</v>
      </c>
      <c r="S1991" s="37" t="str">
        <f>VLOOKUP(Таблица1[[#This Row],[ИД]],R$1:S$1800,2,FALSE)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91" s="57" t="str">
        <f>VLOOKUP(Таблица1[[#This Row],[ОКЕИ]],'для единиц измирения'!$G$4:$H$1900,2,FALSE)</f>
        <v>тыс.полу-литров</v>
      </c>
      <c r="U1991" s="54" t="str">
        <f>LEFT(Таблица1[[#This Row],[ОКПД]],2)</f>
        <v>11</v>
      </c>
    </row>
    <row r="1992" spans="1:21" ht="30" hidden="1" x14ac:dyDescent="0.25">
      <c r="A1992" s="59">
        <v>45261</v>
      </c>
      <c r="B1992" s="66" t="s">
        <v>17</v>
      </c>
      <c r="C1992" s="66" t="s">
        <v>18</v>
      </c>
      <c r="D1992" s="66" t="s">
        <v>19</v>
      </c>
      <c r="E1992" s="40" t="s">
        <v>20</v>
      </c>
      <c r="F1992" s="67">
        <v>168</v>
      </c>
      <c r="G1992" s="66" t="s">
        <v>298</v>
      </c>
      <c r="H1992" s="66" t="s">
        <v>362</v>
      </c>
      <c r="I1992" s="66">
        <v>2</v>
      </c>
      <c r="J1992" s="68"/>
      <c r="K1992" s="68"/>
      <c r="L1992" s="68" t="s">
        <v>9680</v>
      </c>
      <c r="M1992" s="68">
        <v>18.562000000000001</v>
      </c>
      <c r="N1992" s="68">
        <v>38.732999999999997</v>
      </c>
      <c r="O1992" s="69"/>
      <c r="P1992" s="69" t="s">
        <v>9680</v>
      </c>
      <c r="Q1992" s="69">
        <v>47.922959750083905</v>
      </c>
      <c r="R1992" s="40" t="str">
        <f t="shared" si="31"/>
        <v>10.20.26.112_168</v>
      </c>
      <c r="S1992" s="37" t="str">
        <f>VLOOKUP(Таблица1[[#This Row],[ИД]],R$1:S$1800,2,FALSE)</f>
        <v>Консервы мясосодержащие</v>
      </c>
      <c r="T1992" s="56" t="str">
        <f>VLOOKUP(Таблица1[[#This Row],[ОКЕИ]],'для единиц измирения'!$G$4:$H$1900,2,FALSE)</f>
        <v>тыс.усл. банок</v>
      </c>
      <c r="U1992" s="48" t="str">
        <f>LEFT(Таблица1[[#This Row],[ОКПД]],2)</f>
        <v>10</v>
      </c>
    </row>
    <row r="1993" spans="1:21" ht="30" hidden="1" x14ac:dyDescent="0.25">
      <c r="A1993" s="61">
        <v>45261</v>
      </c>
      <c r="B1993" s="62" t="s">
        <v>17</v>
      </c>
      <c r="C1993" s="62" t="s">
        <v>18</v>
      </c>
      <c r="D1993" s="62" t="s">
        <v>19</v>
      </c>
      <c r="E1993" s="37" t="s">
        <v>20</v>
      </c>
      <c r="F1993" s="63">
        <v>796</v>
      </c>
      <c r="G1993" s="62" t="s">
        <v>298</v>
      </c>
      <c r="H1993" s="62" t="s">
        <v>9140</v>
      </c>
      <c r="I1993" s="62">
        <v>1</v>
      </c>
      <c r="J1993" s="64"/>
      <c r="K1993" s="64"/>
      <c r="L1993" s="64" t="s">
        <v>9680</v>
      </c>
      <c r="M1993" s="64">
        <v>3</v>
      </c>
      <c r="N1993" s="64">
        <v>3</v>
      </c>
      <c r="O1993" s="65"/>
      <c r="P1993" s="65" t="s">
        <v>9680</v>
      </c>
      <c r="Q1993" s="65">
        <v>100</v>
      </c>
      <c r="R1993" s="40" t="str">
        <f t="shared" si="31"/>
        <v>31.09.12.119_796</v>
      </c>
      <c r="S1993" s="37" t="str">
        <f>VLOOKUP(Таблица1[[#This Row],[ИД]],R$1:S$1800,2,FALSE)</f>
        <v>Сыворотка</v>
      </c>
      <c r="T1993" s="57" t="str">
        <f>VLOOKUP(Таблица1[[#This Row],[ОКЕИ]],'для единиц измирения'!$G$4:$H$1900,2,FALSE)</f>
        <v>тонн</v>
      </c>
      <c r="U1993" s="54" t="str">
        <f>LEFT(Таблица1[[#This Row],[ОКПД]],2)</f>
        <v>10</v>
      </c>
    </row>
    <row r="1994" spans="1:21" ht="30" hidden="1" x14ac:dyDescent="0.25">
      <c r="A1994" s="59">
        <v>45261</v>
      </c>
      <c r="B1994" s="66" t="s">
        <v>17</v>
      </c>
      <c r="C1994" s="66" t="s">
        <v>18</v>
      </c>
      <c r="D1994" s="66" t="s">
        <v>19</v>
      </c>
      <c r="E1994" s="40" t="s">
        <v>20</v>
      </c>
      <c r="F1994" s="67">
        <v>114</v>
      </c>
      <c r="G1994" s="66" t="s">
        <v>298</v>
      </c>
      <c r="H1994" s="66" t="s">
        <v>248</v>
      </c>
      <c r="I1994" s="66"/>
      <c r="J1994" s="68"/>
      <c r="K1994" s="68"/>
      <c r="L1994" s="68" t="s">
        <v>9680</v>
      </c>
      <c r="M1994" s="68">
        <v>0.99099999999999999</v>
      </c>
      <c r="N1994" s="68">
        <v>0.26600000000000001</v>
      </c>
      <c r="O1994" s="69"/>
      <c r="P1994" s="69" t="s">
        <v>9680</v>
      </c>
      <c r="Q1994" s="69">
        <v>372.55639097744358</v>
      </c>
      <c r="R1994" s="40" t="str">
        <f t="shared" si="31"/>
        <v>23.63.10_114</v>
      </c>
      <c r="S1994" s="37" t="str">
        <f>VLOOKUP(Таблица1[[#This Row],[ИД]],R$1:S$1800,2,FALSE)</f>
        <v>Творог зерненый без вкусовых компонентов</v>
      </c>
      <c r="T1994" s="56" t="str">
        <f>VLOOKUP(Таблица1[[#This Row],[ОКЕИ]],'для единиц измирения'!$G$4:$H$1900,2,FALSE)</f>
        <v>тонн</v>
      </c>
      <c r="U1994" s="48" t="str">
        <f>LEFT(Таблица1[[#This Row],[ОКПД]],2)</f>
        <v>10</v>
      </c>
    </row>
    <row r="1995" spans="1:21" ht="30" hidden="1" x14ac:dyDescent="0.25">
      <c r="A1995" s="61">
        <v>45261</v>
      </c>
      <c r="B1995" s="62" t="s">
        <v>17</v>
      </c>
      <c r="C1995" s="62" t="s">
        <v>18</v>
      </c>
      <c r="D1995" s="62" t="s">
        <v>19</v>
      </c>
      <c r="E1995" s="37" t="s">
        <v>20</v>
      </c>
      <c r="F1995" s="63">
        <v>119</v>
      </c>
      <c r="G1995" s="62" t="s">
        <v>298</v>
      </c>
      <c r="H1995" s="62" t="s">
        <v>227</v>
      </c>
      <c r="I1995" s="62">
        <v>1</v>
      </c>
      <c r="J1995" s="64">
        <v>0.83</v>
      </c>
      <c r="K1995" s="64">
        <v>0.39</v>
      </c>
      <c r="L1995" s="64">
        <v>0.98</v>
      </c>
      <c r="M1995" s="64">
        <v>10.48</v>
      </c>
      <c r="N1995" s="64">
        <v>9.57</v>
      </c>
      <c r="O1995" s="65">
        <v>212.82051282051282</v>
      </c>
      <c r="P1995" s="65">
        <v>84.693877551020407</v>
      </c>
      <c r="Q1995" s="65">
        <v>109.50888192267503</v>
      </c>
      <c r="R1995" s="40" t="str">
        <f t="shared" si="31"/>
        <v>11.07.19.190_119</v>
      </c>
      <c r="S1995" s="37" t="str">
        <f>VLOOKUP(Таблица1[[#This Row],[ИД]],R$1:S$1800,2,FALSE)</f>
        <v>Продукты из сыворотки</v>
      </c>
      <c r="T1995" s="57" t="str">
        <f>VLOOKUP(Таблица1[[#This Row],[ОКЕИ]],'для единиц измирения'!$G$4:$H$1900,2,FALSE)</f>
        <v>тонн</v>
      </c>
      <c r="U1995" s="54" t="str">
        <f>LEFT(Таблица1[[#This Row],[ОКПД]],2)</f>
        <v>10</v>
      </c>
    </row>
    <row r="1996" spans="1:21" ht="30" hidden="1" x14ac:dyDescent="0.25">
      <c r="A1996" s="59">
        <v>45261</v>
      </c>
      <c r="B1996" s="66" t="s">
        <v>17</v>
      </c>
      <c r="C1996" s="66" t="s">
        <v>18</v>
      </c>
      <c r="D1996" s="66" t="s">
        <v>19</v>
      </c>
      <c r="E1996" s="40" t="s">
        <v>20</v>
      </c>
      <c r="F1996" s="67">
        <v>168</v>
      </c>
      <c r="G1996" s="66" t="s">
        <v>298</v>
      </c>
      <c r="H1996" s="66" t="s">
        <v>359</v>
      </c>
      <c r="I1996" s="66">
        <v>1</v>
      </c>
      <c r="J1996" s="68"/>
      <c r="K1996" s="68"/>
      <c r="L1996" s="68">
        <v>0</v>
      </c>
      <c r="M1996" s="68">
        <v>0.33</v>
      </c>
      <c r="N1996" s="68">
        <v>0.33</v>
      </c>
      <c r="O1996" s="69"/>
      <c r="P1996" s="69">
        <v>0</v>
      </c>
      <c r="Q1996" s="69">
        <v>100</v>
      </c>
      <c r="R1996" s="40" t="str">
        <f t="shared" si="31"/>
        <v>10.39.21.120_168</v>
      </c>
      <c r="S1996" s="37" t="str">
        <f>VLOOKUP(Таблица1[[#This Row],[ИД]],R$1:S$1800,2,FALSE)</f>
        <v>Электроэнергия, произведенная теплоэлектроцентралями (ТЭЦ) общего назначения</v>
      </c>
      <c r="T1996" s="56" t="str">
        <f>VLOOKUP(Таблица1[[#This Row],[ОКЕИ]],'для единиц измирения'!$G$4:$H$1900,2,FALSE)</f>
        <v>млн. кВт. ч</v>
      </c>
      <c r="U1996" s="48" t="str">
        <f>LEFT(Таблица1[[#This Row],[ОКПД]],2)</f>
        <v>35</v>
      </c>
    </row>
    <row r="1997" spans="1:21" ht="30" hidden="1" x14ac:dyDescent="0.25">
      <c r="A1997" s="61">
        <v>45261</v>
      </c>
      <c r="B1997" s="62" t="s">
        <v>17</v>
      </c>
      <c r="C1997" s="62" t="s">
        <v>18</v>
      </c>
      <c r="D1997" s="62" t="s">
        <v>19</v>
      </c>
      <c r="E1997" s="37" t="s">
        <v>20</v>
      </c>
      <c r="F1997" s="63">
        <v>247</v>
      </c>
      <c r="G1997" s="62" t="s">
        <v>298</v>
      </c>
      <c r="H1997" s="62" t="s">
        <v>268</v>
      </c>
      <c r="I1997" s="62">
        <v>22</v>
      </c>
      <c r="J1997" s="64">
        <v>92.179000000000002</v>
      </c>
      <c r="K1997" s="64">
        <v>76.266999999999996</v>
      </c>
      <c r="L1997" s="64">
        <v>85.117999999999995</v>
      </c>
      <c r="M1997" s="64">
        <v>894.60500000000002</v>
      </c>
      <c r="N1997" s="64">
        <v>858.83399999999995</v>
      </c>
      <c r="O1997" s="65">
        <v>120.86354517681303</v>
      </c>
      <c r="P1997" s="65">
        <v>108.29554265842712</v>
      </c>
      <c r="Q1997" s="65">
        <v>104.16506565878855</v>
      </c>
      <c r="R1997" s="40" t="str">
        <f t="shared" si="31"/>
        <v>35.11.10.110_247</v>
      </c>
      <c r="S1997" s="37" t="str">
        <f>VLOOKUP(Таблица1[[#This Row],[ИД]],R$1:S$1800,2,FALSE)</f>
        <v>Продукты на основе творога</v>
      </c>
      <c r="T1997" s="57" t="str">
        <f>VLOOKUP(Таблица1[[#This Row],[ОКЕИ]],'для единиц измирения'!$G$4:$H$1900,2,FALSE)</f>
        <v>тонн</v>
      </c>
      <c r="U1997" s="54" t="str">
        <f>LEFT(Таблица1[[#This Row],[ОКПД]],2)</f>
        <v>10</v>
      </c>
    </row>
    <row r="1998" spans="1:21" ht="30" hidden="1" x14ac:dyDescent="0.25">
      <c r="A1998" s="59">
        <v>45261</v>
      </c>
      <c r="B1998" s="66" t="s">
        <v>17</v>
      </c>
      <c r="C1998" s="66" t="s">
        <v>18</v>
      </c>
      <c r="D1998" s="66" t="s">
        <v>19</v>
      </c>
      <c r="E1998" s="40" t="s">
        <v>20</v>
      </c>
      <c r="F1998" s="67">
        <v>168</v>
      </c>
      <c r="G1998" s="66" t="s">
        <v>298</v>
      </c>
      <c r="H1998" s="66" t="s">
        <v>47</v>
      </c>
      <c r="I1998" s="66">
        <v>1</v>
      </c>
      <c r="J1998" s="68">
        <v>0.3</v>
      </c>
      <c r="K1998" s="68">
        <v>0.12</v>
      </c>
      <c r="L1998" s="68">
        <v>0.25</v>
      </c>
      <c r="M1998" s="68">
        <v>1.62</v>
      </c>
      <c r="N1998" s="68">
        <v>2.16</v>
      </c>
      <c r="O1998" s="69">
        <v>250</v>
      </c>
      <c r="P1998" s="69">
        <v>120</v>
      </c>
      <c r="Q1998" s="69">
        <v>75</v>
      </c>
      <c r="R1998" s="40" t="str">
        <f t="shared" si="31"/>
        <v>10.13.14.500_168</v>
      </c>
      <c r="S1998" s="37" t="str">
        <f>VLOOKUP(Таблица1[[#This Row],[ИД]],R$1:S$1800,2,FALSE)</f>
        <v>Изделия колбасные вареные, в том числе фаршированные</v>
      </c>
      <c r="T1998" s="56" t="str">
        <f>VLOOKUP(Таблица1[[#This Row],[ОКЕИ]],'для единиц измирения'!$G$4:$H$1900,2,FALSE)</f>
        <v>тонн</v>
      </c>
      <c r="U1998" s="48" t="str">
        <f>LEFT(Таблица1[[#This Row],[ОКПД]],2)</f>
        <v>10</v>
      </c>
    </row>
    <row r="1999" spans="1:21" ht="30" hidden="1" x14ac:dyDescent="0.25">
      <c r="A1999" s="61">
        <v>45261</v>
      </c>
      <c r="B1999" s="62" t="s">
        <v>17</v>
      </c>
      <c r="C1999" s="62" t="s">
        <v>18</v>
      </c>
      <c r="D1999" s="62" t="s">
        <v>19</v>
      </c>
      <c r="E1999" s="37" t="s">
        <v>20</v>
      </c>
      <c r="F1999" s="63">
        <v>119</v>
      </c>
      <c r="G1999" s="62" t="s">
        <v>298</v>
      </c>
      <c r="H1999" s="62" t="s">
        <v>225</v>
      </c>
      <c r="I1999" s="62">
        <v>1</v>
      </c>
      <c r="J1999" s="64">
        <v>0.06</v>
      </c>
      <c r="K1999" s="64">
        <v>0.06</v>
      </c>
      <c r="L1999" s="64">
        <v>0.74</v>
      </c>
      <c r="M1999" s="64">
        <v>1.56</v>
      </c>
      <c r="N1999" s="64">
        <v>2.5</v>
      </c>
      <c r="O1999" s="65">
        <v>100</v>
      </c>
      <c r="P1999" s="65">
        <v>8.1081081081081088</v>
      </c>
      <c r="Q1999" s="65">
        <v>62.4</v>
      </c>
      <c r="R1999" s="40" t="str">
        <f t="shared" si="31"/>
        <v>11.07.19.120_119</v>
      </c>
      <c r="S1999" s="37" t="str">
        <f>VLOOKUP(Таблица1[[#This Row],[ИД]],R$1:S$1800,2,FALSE)</f>
        <v>Энергия тепловая, отпущенная тепловыми электроцентралями (ТЭЦ)</v>
      </c>
      <c r="T1999" s="57" t="str">
        <f>VLOOKUP(Таблица1[[#This Row],[ОКЕИ]],'для единиц измирения'!$G$4:$H$1900,2,FALSE)</f>
        <v>тыс. Гкал</v>
      </c>
      <c r="U1999" s="54" t="str">
        <f>LEFT(Таблица1[[#This Row],[ОКПД]],2)</f>
        <v>35</v>
      </c>
    </row>
    <row r="2000" spans="1:21" ht="30" hidden="1" x14ac:dyDescent="0.25">
      <c r="A2000" s="59">
        <v>45261</v>
      </c>
      <c r="B2000" s="66" t="s">
        <v>17</v>
      </c>
      <c r="C2000" s="66" t="s">
        <v>18</v>
      </c>
      <c r="D2000" s="66" t="s">
        <v>19</v>
      </c>
      <c r="E2000" s="40" t="s">
        <v>20</v>
      </c>
      <c r="F2000" s="67">
        <v>168</v>
      </c>
      <c r="G2000" s="66" t="s">
        <v>298</v>
      </c>
      <c r="H2000" s="66" t="s">
        <v>357</v>
      </c>
      <c r="I2000" s="66">
        <v>2</v>
      </c>
      <c r="J2000" s="68"/>
      <c r="K2000" s="68"/>
      <c r="L2000" s="68" t="s">
        <v>9680</v>
      </c>
      <c r="M2000" s="68">
        <v>18.562000000000001</v>
      </c>
      <c r="N2000" s="68">
        <v>38.732999999999997</v>
      </c>
      <c r="O2000" s="69"/>
      <c r="P2000" s="69" t="s">
        <v>9680</v>
      </c>
      <c r="Q2000" s="69">
        <v>47.922959750083905</v>
      </c>
      <c r="R2000" s="40" t="str">
        <f t="shared" si="31"/>
        <v>10.20.26.110_168</v>
      </c>
      <c r="S2000" s="37" t="str">
        <f>VLOOKUP(Таблица1[[#This Row],[ИД]],R$1:S$1800,2,FALSE)</f>
        <v>Газ природный и попутный</v>
      </c>
      <c r="T2000" s="56" t="str">
        <f>VLOOKUP(Таблица1[[#This Row],[ОКЕИ]],'для единиц измирения'!$G$4:$H$1900,2,FALSE)</f>
        <v>млн.м3</v>
      </c>
      <c r="U2000" s="48" t="str">
        <f>LEFT(Таблица1[[#This Row],[ОКПД]],2)</f>
        <v>06</v>
      </c>
    </row>
    <row r="2001" spans="1:21" ht="30" hidden="1" x14ac:dyDescent="0.25">
      <c r="A2001" s="61">
        <v>45261</v>
      </c>
      <c r="B2001" s="62" t="s">
        <v>17</v>
      </c>
      <c r="C2001" s="62" t="s">
        <v>18</v>
      </c>
      <c r="D2001" s="62" t="s">
        <v>19</v>
      </c>
      <c r="E2001" s="37" t="s">
        <v>20</v>
      </c>
      <c r="F2001" s="63">
        <v>168</v>
      </c>
      <c r="G2001" s="62" t="s">
        <v>298</v>
      </c>
      <c r="H2001" s="62" t="s">
        <v>165</v>
      </c>
      <c r="I2001" s="62">
        <v>3</v>
      </c>
      <c r="J2001" s="64">
        <v>5.51</v>
      </c>
      <c r="K2001" s="64">
        <v>5.0199999999999996</v>
      </c>
      <c r="L2001" s="64">
        <v>7.6</v>
      </c>
      <c r="M2001" s="64">
        <v>76.11</v>
      </c>
      <c r="N2001" s="64">
        <v>97.47</v>
      </c>
      <c r="O2001" s="65">
        <v>109.7609561752988</v>
      </c>
      <c r="P2001" s="65">
        <v>72.5</v>
      </c>
      <c r="Q2001" s="65">
        <v>78.0855647891659</v>
      </c>
      <c r="R2001" s="40" t="str">
        <f t="shared" si="31"/>
        <v>10.51.56.120_168</v>
      </c>
      <c r="S2001" s="37" t="str">
        <f>VLOOKUP(Таблица1[[#This Row],[ИД]],R$1:S$1800,2,FALSE)</f>
        <v>Газ горючий природный (газ естественный)</v>
      </c>
      <c r="T2001" s="57" t="str">
        <f>VLOOKUP(Таблица1[[#This Row],[ОКЕИ]],'для единиц измирения'!$G$4:$H$1900,2,FALSE)</f>
        <v>млн.м3</v>
      </c>
      <c r="U2001" s="54" t="str">
        <f>LEFT(Таблица1[[#This Row],[ОКПД]],2)</f>
        <v>06</v>
      </c>
    </row>
    <row r="2002" spans="1:21" ht="30" hidden="1" x14ac:dyDescent="0.25">
      <c r="A2002" s="59">
        <v>45261</v>
      </c>
      <c r="B2002" s="66" t="s">
        <v>17</v>
      </c>
      <c r="C2002" s="66" t="s">
        <v>18</v>
      </c>
      <c r="D2002" s="66" t="s">
        <v>19</v>
      </c>
      <c r="E2002" s="40" t="s">
        <v>20</v>
      </c>
      <c r="F2002" s="67">
        <v>168</v>
      </c>
      <c r="G2002" s="66" t="s">
        <v>298</v>
      </c>
      <c r="H2002" s="66" t="s">
        <v>200</v>
      </c>
      <c r="I2002" s="66">
        <v>1</v>
      </c>
      <c r="J2002" s="68">
        <v>0.12</v>
      </c>
      <c r="K2002" s="68">
        <v>0.12</v>
      </c>
      <c r="L2002" s="68" t="s">
        <v>9680</v>
      </c>
      <c r="M2002" s="68">
        <v>0.57999999999999996</v>
      </c>
      <c r="N2002" s="68">
        <v>0</v>
      </c>
      <c r="O2002" s="69">
        <v>100</v>
      </c>
      <c r="P2002" s="69" t="s">
        <v>9680</v>
      </c>
      <c r="Q2002" s="69">
        <v>0</v>
      </c>
      <c r="R2002" s="40" t="str">
        <f t="shared" si="31"/>
        <v>10.73.1_168</v>
      </c>
      <c r="S2002" s="37" t="str">
        <f>VLOOKUP(Таблица1[[#This Row],[ИД]],R$1:S$1800,2,FALSE)</f>
        <v>Продукты термически обработанные после сквашивания йогуртные, кефирные и прочие</v>
      </c>
      <c r="T2002" s="56" t="str">
        <f>VLOOKUP(Таблица1[[#This Row],[ОКЕИ]],'для единиц измирения'!$G$4:$H$1900,2,FALSE)</f>
        <v>тонн</v>
      </c>
      <c r="U2002" s="48" t="str">
        <f>LEFT(Таблица1[[#This Row],[ОКПД]],2)</f>
        <v>10</v>
      </c>
    </row>
    <row r="2003" spans="1:21" ht="30" hidden="1" x14ac:dyDescent="0.25">
      <c r="A2003" s="61">
        <v>45261</v>
      </c>
      <c r="B2003" s="62" t="s">
        <v>17</v>
      </c>
      <c r="C2003" s="62" t="s">
        <v>18</v>
      </c>
      <c r="D2003" s="62" t="s">
        <v>19</v>
      </c>
      <c r="E2003" s="37" t="s">
        <v>20</v>
      </c>
      <c r="F2003" s="63">
        <v>119</v>
      </c>
      <c r="G2003" s="62" t="s">
        <v>298</v>
      </c>
      <c r="H2003" s="62" t="s">
        <v>221</v>
      </c>
      <c r="I2003" s="62">
        <v>2</v>
      </c>
      <c r="J2003" s="64">
        <v>0.89</v>
      </c>
      <c r="K2003" s="64">
        <v>0.45</v>
      </c>
      <c r="L2003" s="64">
        <v>1.72</v>
      </c>
      <c r="M2003" s="64">
        <v>12.04</v>
      </c>
      <c r="N2003" s="64">
        <v>12.07</v>
      </c>
      <c r="O2003" s="65">
        <v>197.77777777777777</v>
      </c>
      <c r="P2003" s="65">
        <v>51.744186046511629</v>
      </c>
      <c r="Q2003" s="65">
        <v>99.751449875724944</v>
      </c>
      <c r="R2003" s="40" t="str">
        <f t="shared" si="31"/>
        <v>11.07.19_119</v>
      </c>
      <c r="S2003" s="37" t="str">
        <f>VLOOKUP(Таблица1[[#This Row],[ИД]],R$1:S$1800,2,FALSE)</f>
        <v>Изделия хлебобулочные сухие прочие или хлебобулочные изделия длительного хранения</v>
      </c>
      <c r="T2003" s="57" t="str">
        <f>VLOOKUP(Таблица1[[#This Row],[ОКЕИ]],'для единиц измирения'!$G$4:$H$1900,2,FALSE)</f>
        <v>тонн</v>
      </c>
      <c r="U2003" s="54" t="str">
        <f>LEFT(Таблица1[[#This Row],[ОКПД]],2)</f>
        <v>10</v>
      </c>
    </row>
    <row r="2004" spans="1:21" ht="30" hidden="1" x14ac:dyDescent="0.25">
      <c r="A2004" s="59">
        <v>45261</v>
      </c>
      <c r="B2004" s="66" t="s">
        <v>17</v>
      </c>
      <c r="C2004" s="66" t="s">
        <v>18</v>
      </c>
      <c r="D2004" s="66" t="s">
        <v>19</v>
      </c>
      <c r="E2004" s="40" t="s">
        <v>20</v>
      </c>
      <c r="F2004" s="67">
        <v>168</v>
      </c>
      <c r="G2004" s="66" t="s">
        <v>298</v>
      </c>
      <c r="H2004" s="66" t="s">
        <v>163</v>
      </c>
      <c r="I2004" s="66">
        <v>1</v>
      </c>
      <c r="J2004" s="68">
        <v>3.6</v>
      </c>
      <c r="K2004" s="68">
        <v>3.35</v>
      </c>
      <c r="L2004" s="68">
        <v>4.09</v>
      </c>
      <c r="M2004" s="68">
        <v>48.04</v>
      </c>
      <c r="N2004" s="68">
        <v>50.79</v>
      </c>
      <c r="O2004" s="69">
        <v>107.46268656716418</v>
      </c>
      <c r="P2004" s="69">
        <v>88.019559902200484</v>
      </c>
      <c r="Q2004" s="69">
        <v>94.585548336286664</v>
      </c>
      <c r="R2004" s="40" t="str">
        <f t="shared" si="31"/>
        <v>10.51.56.110_168</v>
      </c>
      <c r="S2004" s="37" t="str">
        <f>VLOOKUP(Таблица1[[#This Row],[ИД]],R$1:S$1800,2,FALSE)</f>
        <v>Продукты из мяса</v>
      </c>
      <c r="T2004" s="56" t="str">
        <f>VLOOKUP(Таблица1[[#This Row],[ОКЕИ]],'для единиц измирения'!$G$4:$H$1900,2,FALSE)</f>
        <v>тонн</v>
      </c>
      <c r="U2004" s="48" t="str">
        <f>LEFT(Таблица1[[#This Row],[ОКПД]],2)</f>
        <v>10</v>
      </c>
    </row>
    <row r="2005" spans="1:21" ht="30" hidden="1" x14ac:dyDescent="0.25">
      <c r="A2005" s="61">
        <v>45261</v>
      </c>
      <c r="B2005" s="62" t="s">
        <v>17</v>
      </c>
      <c r="C2005" s="62" t="s">
        <v>18</v>
      </c>
      <c r="D2005" s="62" t="s">
        <v>19</v>
      </c>
      <c r="E2005" s="37" t="s">
        <v>20</v>
      </c>
      <c r="F2005" s="63">
        <v>168</v>
      </c>
      <c r="G2005" s="62" t="s">
        <v>298</v>
      </c>
      <c r="H2005" s="62" t="s">
        <v>198</v>
      </c>
      <c r="I2005" s="62">
        <v>1</v>
      </c>
      <c r="J2005" s="64">
        <v>0.02</v>
      </c>
      <c r="K2005" s="64">
        <v>0.03</v>
      </c>
      <c r="L2005" s="64">
        <v>0.04</v>
      </c>
      <c r="M2005" s="64">
        <v>0.48</v>
      </c>
      <c r="N2005" s="64">
        <v>0.89</v>
      </c>
      <c r="O2005" s="65">
        <v>66.666666666666671</v>
      </c>
      <c r="P2005" s="65">
        <v>50</v>
      </c>
      <c r="Q2005" s="65">
        <v>53.932584269662918</v>
      </c>
      <c r="R2005" s="40" t="str">
        <f t="shared" si="31"/>
        <v>10.72.19.140_168</v>
      </c>
      <c r="S2005" s="37" t="str">
        <f>VLOOKUP(Таблица1[[#This Row],[ИД]],R$1:S$1800,2,FALSE)</f>
        <v>Полуфабрикаты хлебобулочные замороженные</v>
      </c>
      <c r="T2005" s="57" t="str">
        <f>VLOOKUP(Таблица1[[#This Row],[ОКЕИ]],'для единиц измирения'!$G$4:$H$1900,2,FALSE)</f>
        <v>тонн</v>
      </c>
      <c r="U2005" s="54" t="str">
        <f>LEFT(Таблица1[[#This Row],[ОКПД]],2)</f>
        <v>10</v>
      </c>
    </row>
    <row r="2006" spans="1:21" ht="30" hidden="1" x14ac:dyDescent="0.25">
      <c r="A2006" s="59">
        <v>45261</v>
      </c>
      <c r="B2006" s="66" t="s">
        <v>17</v>
      </c>
      <c r="C2006" s="66" t="s">
        <v>18</v>
      </c>
      <c r="D2006" s="66" t="s">
        <v>19</v>
      </c>
      <c r="E2006" s="40" t="s">
        <v>20</v>
      </c>
      <c r="F2006" s="67">
        <v>168</v>
      </c>
      <c r="G2006" s="66" t="s">
        <v>298</v>
      </c>
      <c r="H2006" s="66" t="s">
        <v>356</v>
      </c>
      <c r="I2006" s="66">
        <v>1</v>
      </c>
      <c r="J2006" s="68">
        <v>108.84</v>
      </c>
      <c r="K2006" s="68">
        <v>41</v>
      </c>
      <c r="L2006" s="68">
        <v>108.84</v>
      </c>
      <c r="M2006" s="68">
        <v>181.84</v>
      </c>
      <c r="N2006" s="68">
        <v>181.84</v>
      </c>
      <c r="O2006" s="69">
        <v>265.46341463414632</v>
      </c>
      <c r="P2006" s="69">
        <v>100</v>
      </c>
      <c r="Q2006" s="69">
        <v>100</v>
      </c>
      <c r="R2006" s="40" t="str">
        <f t="shared" si="31"/>
        <v>10.11.16_168</v>
      </c>
      <c r="S2006" s="37" t="str">
        <f>VLOOKUP(Таблица1[[#This Row],[ИД]],R$1:S$1800,2,FALSE)</f>
        <v>Сыры</v>
      </c>
      <c r="T2006" s="56" t="str">
        <f>VLOOKUP(Таблица1[[#This Row],[ОКЕИ]],'для единиц измирения'!$G$4:$H$1900,2,FALSE)</f>
        <v>тонн</v>
      </c>
      <c r="U2006" s="48" t="str">
        <f>LEFT(Таблица1[[#This Row],[ОКПД]],2)</f>
        <v>10</v>
      </c>
    </row>
    <row r="2007" spans="1:21" ht="30" hidden="1" x14ac:dyDescent="0.25">
      <c r="A2007" s="61">
        <v>45261</v>
      </c>
      <c r="B2007" s="62" t="s">
        <v>17</v>
      </c>
      <c r="C2007" s="62" t="s">
        <v>18</v>
      </c>
      <c r="D2007" s="62" t="s">
        <v>19</v>
      </c>
      <c r="E2007" s="37" t="s">
        <v>20</v>
      </c>
      <c r="F2007" s="63">
        <v>882</v>
      </c>
      <c r="G2007" s="62" t="s">
        <v>298</v>
      </c>
      <c r="H2007" s="62" t="s">
        <v>81</v>
      </c>
      <c r="I2007" s="62">
        <v>3</v>
      </c>
      <c r="J2007" s="64">
        <v>0.85399999999999998</v>
      </c>
      <c r="K2007" s="64">
        <v>0.67800000000000005</v>
      </c>
      <c r="L2007" s="64" t="s">
        <v>9680</v>
      </c>
      <c r="M2007" s="64">
        <v>8.423</v>
      </c>
      <c r="N2007" s="64">
        <v>0</v>
      </c>
      <c r="O2007" s="65">
        <v>125.95870206489676</v>
      </c>
      <c r="P2007" s="65" t="s">
        <v>9680</v>
      </c>
      <c r="Q2007" s="65">
        <v>0</v>
      </c>
      <c r="R2007" s="40" t="str">
        <f t="shared" si="31"/>
        <v>10.20.2_882</v>
      </c>
      <c r="S2007" s="37" t="str">
        <f>VLOOKUP(Таблица1[[#This Row],[ИД]],R$1:S$1800,2,FALSE)</f>
        <v>Уголь бурый рядовой (лигнит)</v>
      </c>
      <c r="T2007" s="57" t="str">
        <f>VLOOKUP(Таблица1[[#This Row],[ОКЕИ]],'для единиц измирения'!$G$4:$H$1900,2,FALSE)</f>
        <v>тыс. тонн</v>
      </c>
      <c r="U2007" s="54" t="str">
        <f>LEFT(Таблица1[[#This Row],[ОКПД]],2)</f>
        <v>05</v>
      </c>
    </row>
    <row r="2008" spans="1:21" ht="30" hidden="1" x14ac:dyDescent="0.25">
      <c r="A2008" s="59">
        <v>45261</v>
      </c>
      <c r="B2008" s="66" t="s">
        <v>17</v>
      </c>
      <c r="C2008" s="66" t="s">
        <v>18</v>
      </c>
      <c r="D2008" s="66" t="s">
        <v>19</v>
      </c>
      <c r="E2008" s="40" t="s">
        <v>20</v>
      </c>
      <c r="F2008" s="67">
        <v>247</v>
      </c>
      <c r="G2008" s="66" t="s">
        <v>298</v>
      </c>
      <c r="H2008" s="66" t="s">
        <v>279</v>
      </c>
      <c r="I2008" s="66">
        <v>2</v>
      </c>
      <c r="J2008" s="68">
        <v>0.81100000000000005</v>
      </c>
      <c r="K2008" s="68">
        <v>0.86499999999999999</v>
      </c>
      <c r="L2008" s="68">
        <v>0.47799999999999998</v>
      </c>
      <c r="M2008" s="68">
        <v>4.9169999999999998</v>
      </c>
      <c r="N2008" s="68">
        <v>3.2429999999999999</v>
      </c>
      <c r="O2008" s="69">
        <v>93.757225433526017</v>
      </c>
      <c r="P2008" s="69">
        <v>169.6652719665272</v>
      </c>
      <c r="Q2008" s="69">
        <v>151.61887141535615</v>
      </c>
      <c r="R2008" s="40" t="str">
        <f t="shared" si="31"/>
        <v>35.11.10.142_247</v>
      </c>
      <c r="S2008" s="37" t="str">
        <f>VLOOKUP(Таблица1[[#This Row],[ИД]],R$1:S$1800,2,FALSE)</f>
        <v>Полуфабрикаты хлебобулочные охлажденные</v>
      </c>
      <c r="T2008" s="56" t="str">
        <f>VLOOKUP(Таблица1[[#This Row],[ОКЕИ]],'для единиц измирения'!$G$4:$H$1900,2,FALSE)</f>
        <v>тонн</v>
      </c>
      <c r="U2008" s="48" t="str">
        <f>LEFT(Таблица1[[#This Row],[ОКПД]],2)</f>
        <v>10</v>
      </c>
    </row>
    <row r="2009" spans="1:21" ht="30" hidden="1" x14ac:dyDescent="0.25">
      <c r="A2009" s="61">
        <v>45261</v>
      </c>
      <c r="B2009" s="62" t="s">
        <v>17</v>
      </c>
      <c r="C2009" s="62" t="s">
        <v>18</v>
      </c>
      <c r="D2009" s="62" t="s">
        <v>19</v>
      </c>
      <c r="E2009" s="37" t="s">
        <v>20</v>
      </c>
      <c r="F2009" s="63">
        <v>168</v>
      </c>
      <c r="G2009" s="62" t="s">
        <v>298</v>
      </c>
      <c r="H2009" s="62" t="s">
        <v>76</v>
      </c>
      <c r="I2009" s="62"/>
      <c r="J2009" s="64"/>
      <c r="K2009" s="64"/>
      <c r="L2009" s="64" t="s">
        <v>9680</v>
      </c>
      <c r="M2009" s="64"/>
      <c r="N2009" s="64" t="s">
        <v>9680</v>
      </c>
      <c r="O2009" s="65"/>
      <c r="P2009" s="65" t="s">
        <v>9680</v>
      </c>
      <c r="Q2009" s="65" t="s">
        <v>9680</v>
      </c>
      <c r="R2009" s="40" t="str">
        <f t="shared" si="31"/>
        <v>10.20.14.120_168</v>
      </c>
      <c r="S2009" s="37" t="str">
        <f>VLOOKUP(Таблица1[[#This Row],[ИД]],R$1:S$1800,2,FALSE)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2009" s="57" t="str">
        <f>VLOOKUP(Таблица1[[#This Row],[ОКЕИ]],'для единиц измирения'!$G$4:$H$1900,2,FALSE)</f>
        <v>тонн</v>
      </c>
      <c r="U2009" s="54" t="str">
        <f>LEFT(Таблица1[[#This Row],[ОКПД]],2)</f>
        <v>10</v>
      </c>
    </row>
    <row r="2010" spans="1:21" ht="30" hidden="1" x14ac:dyDescent="0.25">
      <c r="A2010" s="59">
        <v>45261</v>
      </c>
      <c r="B2010" s="66" t="s">
        <v>17</v>
      </c>
      <c r="C2010" s="66" t="s">
        <v>18</v>
      </c>
      <c r="D2010" s="66" t="s">
        <v>19</v>
      </c>
      <c r="E2010" s="40" t="s">
        <v>20</v>
      </c>
      <c r="F2010" s="67">
        <v>168</v>
      </c>
      <c r="G2010" s="66" t="s">
        <v>298</v>
      </c>
      <c r="H2010" s="66" t="s">
        <v>40</v>
      </c>
      <c r="I2010" s="66">
        <v>2</v>
      </c>
      <c r="J2010" s="68">
        <v>4.47</v>
      </c>
      <c r="K2010" s="68">
        <v>2.12</v>
      </c>
      <c r="L2010" s="68">
        <v>6.34</v>
      </c>
      <c r="M2010" s="68">
        <v>50.82</v>
      </c>
      <c r="N2010" s="68">
        <v>52.68</v>
      </c>
      <c r="O2010" s="69">
        <v>210.84905660377359</v>
      </c>
      <c r="P2010" s="69">
        <v>70.504731861198735</v>
      </c>
      <c r="Q2010" s="69">
        <v>96.469248291571759</v>
      </c>
      <c r="R2010" s="40" t="str">
        <f t="shared" si="31"/>
        <v>10.13.14.002.АГ_168</v>
      </c>
      <c r="S2010" s="37" t="str">
        <f>VLOOKUP(Таблица1[[#This Row],[ИД]],R$1:S$1800,2,FALSE)</f>
        <v>Изделия колбасные, включая  изделия колбасные для детского питания</v>
      </c>
      <c r="T2010" s="56" t="str">
        <f>VLOOKUP(Таблица1[[#This Row],[ОКЕИ]],'для единиц измирения'!$G$4:$H$1900,2,FALSE)</f>
        <v>тонн</v>
      </c>
      <c r="U2010" s="48" t="str">
        <f>LEFT(Таблица1[[#This Row],[ОКПД]],2)</f>
        <v>10</v>
      </c>
    </row>
    <row r="2011" spans="1:21" ht="30" hidden="1" x14ac:dyDescent="0.25">
      <c r="A2011" s="61">
        <v>45261</v>
      </c>
      <c r="B2011" s="62" t="s">
        <v>17</v>
      </c>
      <c r="C2011" s="62" t="s">
        <v>18</v>
      </c>
      <c r="D2011" s="62" t="s">
        <v>19</v>
      </c>
      <c r="E2011" s="37" t="s">
        <v>20</v>
      </c>
      <c r="F2011" s="63">
        <v>114</v>
      </c>
      <c r="G2011" s="62" t="s">
        <v>298</v>
      </c>
      <c r="H2011" s="62" t="s">
        <v>361</v>
      </c>
      <c r="I2011" s="62">
        <v>1</v>
      </c>
      <c r="J2011" s="64">
        <v>0.313</v>
      </c>
      <c r="K2011" s="64">
        <v>1.7999999999999999E-2</v>
      </c>
      <c r="L2011" s="64">
        <v>0</v>
      </c>
      <c r="M2011" s="64">
        <v>41.325000000000003</v>
      </c>
      <c r="N2011" s="64">
        <v>49.875999999999998</v>
      </c>
      <c r="O2011" s="65">
        <v>1738.8888888888889</v>
      </c>
      <c r="P2011" s="65">
        <v>0</v>
      </c>
      <c r="Q2011" s="65">
        <v>82.855481594354004</v>
      </c>
      <c r="R2011" s="40" t="str">
        <f t="shared" si="31"/>
        <v>08.12.12_114</v>
      </c>
      <c r="S2011" s="37" t="str">
        <f>VLOOKUP(Таблица1[[#This Row],[ИД]],R$1:S$1800,2,FALSE)</f>
        <v>Уголь коксующийся</v>
      </c>
      <c r="T2011" s="57" t="str">
        <f>VLOOKUP(Таблица1[[#This Row],[ОКЕИ]],'для единиц измирения'!$G$4:$H$1900,2,FALSE)</f>
        <v>тыс. тонн</v>
      </c>
      <c r="U2011" s="54" t="str">
        <f>LEFT(Таблица1[[#This Row],[ОКПД]],2)</f>
        <v>05</v>
      </c>
    </row>
    <row r="2012" spans="1:21" ht="30" hidden="1" x14ac:dyDescent="0.25">
      <c r="A2012" s="59">
        <v>45261</v>
      </c>
      <c r="B2012" s="66" t="s">
        <v>17</v>
      </c>
      <c r="C2012" s="66" t="s">
        <v>18</v>
      </c>
      <c r="D2012" s="66" t="s">
        <v>19</v>
      </c>
      <c r="E2012" s="40" t="s">
        <v>20</v>
      </c>
      <c r="F2012" s="67">
        <v>168</v>
      </c>
      <c r="G2012" s="66" t="s">
        <v>298</v>
      </c>
      <c r="H2012" s="66" t="s">
        <v>61</v>
      </c>
      <c r="I2012" s="66">
        <v>12</v>
      </c>
      <c r="J2012" s="68">
        <v>47.898000000000003</v>
      </c>
      <c r="K2012" s="68">
        <v>157.06</v>
      </c>
      <c r="L2012" s="68">
        <v>49.692</v>
      </c>
      <c r="M2012" s="68">
        <v>1067.1659999999999</v>
      </c>
      <c r="N2012" s="68">
        <v>3137.74</v>
      </c>
      <c r="O2012" s="69">
        <v>30.496625493441996</v>
      </c>
      <c r="P2012" s="69">
        <v>96.389760927312238</v>
      </c>
      <c r="Q2012" s="69">
        <v>34.010657352106932</v>
      </c>
      <c r="R2012" s="40" t="str">
        <f t="shared" si="31"/>
        <v>10.20_168</v>
      </c>
      <c r="S2012" s="37" t="str">
        <f>VLOOKUP(Таблица1[[#This Row],[ИД]],R$1:S$1800,2,FALSE)</f>
        <v>Энергия тепловая, отпущенная электростанциями</v>
      </c>
      <c r="T2012" s="56" t="str">
        <f>VLOOKUP(Таблица1[[#This Row],[ОКЕИ]],'для единиц измирения'!$G$4:$H$1900,2,FALSE)</f>
        <v>тыс. Гкал</v>
      </c>
      <c r="U2012" s="48" t="str">
        <f>LEFT(Таблица1[[#This Row],[ОКПД]],2)</f>
        <v>35</v>
      </c>
    </row>
    <row r="2013" spans="1:21" ht="30" hidden="1" x14ac:dyDescent="0.25">
      <c r="A2013" s="61">
        <v>45261</v>
      </c>
      <c r="B2013" s="62" t="s">
        <v>17</v>
      </c>
      <c r="C2013" s="62" t="s">
        <v>18</v>
      </c>
      <c r="D2013" s="62" t="s">
        <v>19</v>
      </c>
      <c r="E2013" s="37" t="s">
        <v>20</v>
      </c>
      <c r="F2013" s="63">
        <v>882</v>
      </c>
      <c r="G2013" s="62" t="s">
        <v>298</v>
      </c>
      <c r="H2013" s="62" t="s">
        <v>367</v>
      </c>
      <c r="I2013" s="62"/>
      <c r="J2013" s="64"/>
      <c r="K2013" s="64"/>
      <c r="L2013" s="64">
        <v>0</v>
      </c>
      <c r="M2013" s="64">
        <v>1.1160000000000001</v>
      </c>
      <c r="N2013" s="64">
        <v>2.9430000000000001</v>
      </c>
      <c r="O2013" s="65"/>
      <c r="P2013" s="65">
        <v>0</v>
      </c>
      <c r="Q2013" s="65">
        <v>37.920489296636084</v>
      </c>
      <c r="R2013" s="40" t="str">
        <f t="shared" si="31"/>
        <v>10.39.18.110_882</v>
      </c>
      <c r="S2013" s="37" t="str">
        <f>VLOOKUP(Таблица1[[#This Row],[ИД]],R$1:S$1800,2,FALSE)</f>
        <v>Пар и горячая вода</v>
      </c>
      <c r="T2013" s="57" t="str">
        <f>VLOOKUP(Таблица1[[#This Row],[ОКЕИ]],'для единиц измирения'!$G$4:$H$1900,2,FALSE)</f>
        <v>тыс. Гкал</v>
      </c>
      <c r="U2013" s="54" t="str">
        <f>LEFT(Таблица1[[#This Row],[ОКПД]],2)</f>
        <v>35</v>
      </c>
    </row>
    <row r="2014" spans="1:21" ht="30" hidden="1" x14ac:dyDescent="0.25">
      <c r="A2014" s="59">
        <v>45261</v>
      </c>
      <c r="B2014" s="66" t="s">
        <v>17</v>
      </c>
      <c r="C2014" s="66" t="s">
        <v>18</v>
      </c>
      <c r="D2014" s="66" t="s">
        <v>19</v>
      </c>
      <c r="E2014" s="40" t="s">
        <v>20</v>
      </c>
      <c r="F2014" s="67">
        <v>168</v>
      </c>
      <c r="G2014" s="66" t="s">
        <v>298</v>
      </c>
      <c r="H2014" s="66" t="s">
        <v>167</v>
      </c>
      <c r="I2014" s="66">
        <v>2</v>
      </c>
      <c r="J2014" s="68">
        <v>1.02</v>
      </c>
      <c r="K2014" s="68">
        <v>0.99</v>
      </c>
      <c r="L2014" s="68">
        <v>0.92</v>
      </c>
      <c r="M2014" s="68">
        <v>11.19</v>
      </c>
      <c r="N2014" s="68">
        <v>10.66</v>
      </c>
      <c r="O2014" s="69">
        <v>103.03030303030303</v>
      </c>
      <c r="P2014" s="69">
        <v>110.8695652173913</v>
      </c>
      <c r="Q2014" s="69">
        <v>104.9718574108818</v>
      </c>
      <c r="R2014" s="40" t="str">
        <f t="shared" si="31"/>
        <v>10.51.56.150_168</v>
      </c>
      <c r="S2014" s="37" t="str">
        <f>VLOOKUP(Таблица1[[#This Row],[ИД]],R$1:S$1800,2,FALSE)</f>
        <v>Энергия тепловая, отпущенная котельными</v>
      </c>
      <c r="T2014" s="56" t="str">
        <f>VLOOKUP(Таблица1[[#This Row],[ОКЕИ]],'для единиц измирения'!$G$4:$H$1900,2,FALSE)</f>
        <v>тыс. Гкал</v>
      </c>
      <c r="U2014" s="48" t="str">
        <f>LEFT(Таблица1[[#This Row],[ОКПД]],2)</f>
        <v>35</v>
      </c>
    </row>
    <row r="2015" spans="1:21" ht="30" hidden="1" x14ac:dyDescent="0.25">
      <c r="A2015" s="61">
        <v>45261</v>
      </c>
      <c r="B2015" s="62" t="s">
        <v>17</v>
      </c>
      <c r="C2015" s="62" t="s">
        <v>18</v>
      </c>
      <c r="D2015" s="62" t="s">
        <v>19</v>
      </c>
      <c r="E2015" s="37" t="s">
        <v>20</v>
      </c>
      <c r="F2015" s="63">
        <v>168</v>
      </c>
      <c r="G2015" s="62" t="s">
        <v>298</v>
      </c>
      <c r="H2015" s="62" t="s">
        <v>384</v>
      </c>
      <c r="I2015" s="62">
        <v>1</v>
      </c>
      <c r="J2015" s="64">
        <v>2.5999999999999999E-2</v>
      </c>
      <c r="K2015" s="64">
        <v>2.5999999999999999E-2</v>
      </c>
      <c r="L2015" s="64">
        <v>0.104</v>
      </c>
      <c r="M2015" s="64">
        <v>0.47499999999999998</v>
      </c>
      <c r="N2015" s="64">
        <v>0.83</v>
      </c>
      <c r="O2015" s="65">
        <v>100</v>
      </c>
      <c r="P2015" s="65">
        <v>25</v>
      </c>
      <c r="Q2015" s="65">
        <v>57.2289156626506</v>
      </c>
      <c r="R2015" s="40" t="str">
        <f t="shared" si="31"/>
        <v>10.72.11.100_168</v>
      </c>
      <c r="S2015" s="37" t="str">
        <f>VLOOKUP(Таблица1[[#This Row],[ИД]],R$1:S$1800,2,FALSE)</f>
        <v>Электроэнергия, произведенная электростанциями общего назначения</v>
      </c>
      <c r="T2015" s="57" t="str">
        <f>VLOOKUP(Таблица1[[#This Row],[ОКЕИ]],'для единиц измирения'!$G$4:$H$1900,2,FALSE)</f>
        <v>млн. кВт. ч</v>
      </c>
      <c r="U2015" s="54" t="str">
        <f>LEFT(Таблица1[[#This Row],[ОКПД]],2)</f>
        <v>35</v>
      </c>
    </row>
    <row r="2016" spans="1:21" ht="30" hidden="1" x14ac:dyDescent="0.25">
      <c r="A2016" s="59">
        <v>45261</v>
      </c>
      <c r="B2016" s="66" t="s">
        <v>17</v>
      </c>
      <c r="C2016" s="66" t="s">
        <v>18</v>
      </c>
      <c r="D2016" s="66" t="s">
        <v>19</v>
      </c>
      <c r="E2016" s="40" t="s">
        <v>20</v>
      </c>
      <c r="F2016" s="67">
        <v>114</v>
      </c>
      <c r="G2016" s="66" t="s">
        <v>298</v>
      </c>
      <c r="H2016" s="66" t="s">
        <v>9677</v>
      </c>
      <c r="I2016" s="66">
        <v>1</v>
      </c>
      <c r="J2016" s="68">
        <v>0.313</v>
      </c>
      <c r="K2016" s="68"/>
      <c r="L2016" s="68" t="s">
        <v>9680</v>
      </c>
      <c r="M2016" s="68">
        <v>5.9459999999999997</v>
      </c>
      <c r="N2016" s="68">
        <v>0</v>
      </c>
      <c r="O2016" s="69"/>
      <c r="P2016" s="69" t="s">
        <v>9680</v>
      </c>
      <c r="Q2016" s="69">
        <v>0</v>
      </c>
      <c r="R2016" s="40" t="str">
        <f t="shared" si="31"/>
        <v>08.12.12.140_114</v>
      </c>
      <c r="S2016" s="37" t="str">
        <f>VLOOKUP(Таблица1[[#This Row],[ИД]],R$1:S$1800,2,FALSE)</f>
        <v>Энергия тепловая, отпущенная атомными электростанциями (АЭС)</v>
      </c>
      <c r="T2016" s="56" t="str">
        <f>VLOOKUP(Таблица1[[#This Row],[ОКЕИ]],'для единиц измирения'!$G$4:$H$1900,2,FALSE)</f>
        <v>тыс. Гкал</v>
      </c>
      <c r="U2016" s="48" t="str">
        <f>LEFT(Таблица1[[#This Row],[ОКПД]],2)</f>
        <v>35</v>
      </c>
    </row>
    <row r="2017" spans="1:21" ht="30" hidden="1" x14ac:dyDescent="0.25">
      <c r="A2017" s="61">
        <v>45261</v>
      </c>
      <c r="B2017" s="62" t="s">
        <v>17</v>
      </c>
      <c r="C2017" s="62" t="s">
        <v>18</v>
      </c>
      <c r="D2017" s="62" t="s">
        <v>19</v>
      </c>
      <c r="E2017" s="37" t="s">
        <v>20</v>
      </c>
      <c r="F2017" s="63">
        <v>882</v>
      </c>
      <c r="G2017" s="62" t="s">
        <v>298</v>
      </c>
      <c r="H2017" s="62" t="s">
        <v>313</v>
      </c>
      <c r="I2017" s="62">
        <v>2</v>
      </c>
      <c r="J2017" s="64">
        <v>30.53</v>
      </c>
      <c r="K2017" s="64">
        <v>31.57</v>
      </c>
      <c r="L2017" s="64">
        <v>19.64</v>
      </c>
      <c r="M2017" s="64">
        <v>250.62</v>
      </c>
      <c r="N2017" s="64">
        <v>220.32</v>
      </c>
      <c r="O2017" s="65">
        <v>96.705733291099151</v>
      </c>
      <c r="P2017" s="65">
        <v>155.44806517311608</v>
      </c>
      <c r="Q2017" s="65">
        <v>113.75272331154684</v>
      </c>
      <c r="R2017" s="40" t="str">
        <f t="shared" si="31"/>
        <v>10.13.15.002.АГ_882</v>
      </c>
      <c r="S2017" s="37" t="str">
        <f>VLOOKUP(Таблица1[[#This Row],[ИД]],R$1:S$1800,2,FALSE)</f>
        <v>Электроэнергия, произведенная дизельными  электростанциями (ДЭС) общего назначения</v>
      </c>
      <c r="T2017" s="57" t="str">
        <f>VLOOKUP(Таблица1[[#This Row],[ОКЕИ]],'для единиц измирения'!$G$4:$H$1900,2,FALSE)</f>
        <v>млн. кВт. ч</v>
      </c>
      <c r="U2017" s="54" t="str">
        <f>LEFT(Таблица1[[#This Row],[ОКПД]],2)</f>
        <v>35</v>
      </c>
    </row>
    <row r="2018" spans="1:21" ht="30" hidden="1" x14ac:dyDescent="0.25">
      <c r="A2018" s="59">
        <v>45261</v>
      </c>
      <c r="B2018" s="66" t="s">
        <v>17</v>
      </c>
      <c r="C2018" s="66" t="s">
        <v>18</v>
      </c>
      <c r="D2018" s="66" t="s">
        <v>19</v>
      </c>
      <c r="E2018" s="40" t="s">
        <v>20</v>
      </c>
      <c r="F2018" s="67">
        <v>168</v>
      </c>
      <c r="G2018" s="66" t="s">
        <v>298</v>
      </c>
      <c r="H2018" s="66" t="s">
        <v>73</v>
      </c>
      <c r="I2018" s="66">
        <v>1</v>
      </c>
      <c r="J2018" s="68">
        <v>0.39100000000000001</v>
      </c>
      <c r="K2018" s="68">
        <v>8.4000000000000005E-2</v>
      </c>
      <c r="L2018" s="68">
        <v>1.2E-2</v>
      </c>
      <c r="M2018" s="68">
        <v>1.44</v>
      </c>
      <c r="N2018" s="68">
        <v>3.3809999999999998</v>
      </c>
      <c r="O2018" s="69">
        <v>465.47619047619048</v>
      </c>
      <c r="P2018" s="69">
        <v>3258.3333333333335</v>
      </c>
      <c r="Q2018" s="69">
        <v>42.590949423247558</v>
      </c>
      <c r="R2018" s="40" t="str">
        <f t="shared" si="31"/>
        <v>10.20.14_168</v>
      </c>
      <c r="S2018" s="37" t="str">
        <f>VLOOKUP(Таблица1[[#This Row],[ИД]],R$1:S$1800,2,FALSE)</f>
        <v>Булочные изделия недлительного хранения</v>
      </c>
      <c r="T2018" s="56" t="str">
        <f>VLOOKUP(Таблица1[[#This Row],[ОКЕИ]],'для единиц измирения'!$G$4:$H$1900,2,FALSE)</f>
        <v>тонн</v>
      </c>
      <c r="U2018" s="48" t="str">
        <f>LEFT(Таблица1[[#This Row],[ОКПД]],2)</f>
        <v>10</v>
      </c>
    </row>
    <row r="2019" spans="1:21" ht="30" hidden="1" x14ac:dyDescent="0.25">
      <c r="A2019" s="61">
        <v>45261</v>
      </c>
      <c r="B2019" s="62" t="s">
        <v>17</v>
      </c>
      <c r="C2019" s="62" t="s">
        <v>18</v>
      </c>
      <c r="D2019" s="62" t="s">
        <v>19</v>
      </c>
      <c r="E2019" s="37" t="s">
        <v>20</v>
      </c>
      <c r="F2019" s="63">
        <v>168</v>
      </c>
      <c r="G2019" s="62" t="s">
        <v>298</v>
      </c>
      <c r="H2019" s="62" t="s">
        <v>97</v>
      </c>
      <c r="I2019" s="62">
        <v>1</v>
      </c>
      <c r="J2019" s="64">
        <v>5.2999999999999999E-2</v>
      </c>
      <c r="K2019" s="64">
        <v>2.8000000000000001E-2</v>
      </c>
      <c r="L2019" s="64">
        <v>8.3000000000000004E-2</v>
      </c>
      <c r="M2019" s="64">
        <v>0.39100000000000001</v>
      </c>
      <c r="N2019" s="64">
        <v>0.47499999999999998</v>
      </c>
      <c r="O2019" s="65">
        <v>189.28571428571428</v>
      </c>
      <c r="P2019" s="65">
        <v>63.855421686746986</v>
      </c>
      <c r="Q2019" s="65">
        <v>82.315789473684205</v>
      </c>
      <c r="R2019" s="40" t="str">
        <f t="shared" si="31"/>
        <v>10.20.23.123_168</v>
      </c>
      <c r="S2019" s="37" t="str">
        <f>VLOOKUP(Таблица1[[#This Row],[ИД]],R$1:S$1800,2,FALSE)</f>
        <v>Электроэнергия, произведенная атомными электростанциями (АЭС) общего назначения</v>
      </c>
      <c r="T2019" s="57" t="str">
        <f>VLOOKUP(Таблица1[[#This Row],[ОКЕИ]],'для единиц измирения'!$G$4:$H$1900,2,FALSE)</f>
        <v>млн. кВт. ч</v>
      </c>
      <c r="U2019" s="54" t="str">
        <f>LEFT(Таблица1[[#This Row],[ОКПД]],2)</f>
        <v>35</v>
      </c>
    </row>
    <row r="2020" spans="1:21" ht="30" hidden="1" x14ac:dyDescent="0.25">
      <c r="A2020" s="59">
        <v>45261</v>
      </c>
      <c r="B2020" s="66" t="s">
        <v>17</v>
      </c>
      <c r="C2020" s="66" t="s">
        <v>18</v>
      </c>
      <c r="D2020" s="66" t="s">
        <v>19</v>
      </c>
      <c r="E2020" s="40" t="s">
        <v>20</v>
      </c>
      <c r="F2020" s="67">
        <v>798</v>
      </c>
      <c r="G2020" s="66" t="s">
        <v>298</v>
      </c>
      <c r="H2020" s="66" t="s">
        <v>353</v>
      </c>
      <c r="I2020" s="66">
        <v>6</v>
      </c>
      <c r="J2020" s="68">
        <v>17.411999999999999</v>
      </c>
      <c r="K2020" s="68">
        <v>101.88</v>
      </c>
      <c r="L2020" s="68">
        <v>52.112000000000002</v>
      </c>
      <c r="M2020" s="68">
        <v>219.81399999999999</v>
      </c>
      <c r="N2020" s="68">
        <v>140.374</v>
      </c>
      <c r="O2020" s="69">
        <v>17.090694935217904</v>
      </c>
      <c r="P2020" s="69">
        <v>33.412649677617438</v>
      </c>
      <c r="Q2020" s="69">
        <v>156.59167652129312</v>
      </c>
      <c r="R2020" s="40" t="str">
        <f t="shared" si="31"/>
        <v>17.23.13_798</v>
      </c>
      <c r="S2020" s="37" t="str">
        <f>VLOOKUP(Таблица1[[#This Row],[ИД]],R$1:S$1800,2,FALSE)</f>
        <v>Электроэнергия</v>
      </c>
      <c r="T2020" s="56" t="str">
        <f>VLOOKUP(Таблица1[[#This Row],[ОКЕИ]],'для единиц измирения'!$G$4:$H$1900,2,FALSE)</f>
        <v>млн. кВт. ч</v>
      </c>
      <c r="U2020" s="48" t="str">
        <f>LEFT(Таблица1[[#This Row],[ОКПД]],2)</f>
        <v>35</v>
      </c>
    </row>
    <row r="2021" spans="1:21" ht="30" hidden="1" x14ac:dyDescent="0.25">
      <c r="A2021" s="61">
        <v>45261</v>
      </c>
      <c r="B2021" s="62" t="s">
        <v>17</v>
      </c>
      <c r="C2021" s="62" t="s">
        <v>18</v>
      </c>
      <c r="D2021" s="62" t="s">
        <v>19</v>
      </c>
      <c r="E2021" s="37" t="s">
        <v>20</v>
      </c>
      <c r="F2021" s="63">
        <v>169</v>
      </c>
      <c r="G2021" s="62" t="s">
        <v>298</v>
      </c>
      <c r="H2021" s="62" t="s">
        <v>30</v>
      </c>
      <c r="I2021" s="62">
        <v>1</v>
      </c>
      <c r="J2021" s="64">
        <v>34</v>
      </c>
      <c r="K2021" s="64">
        <v>54</v>
      </c>
      <c r="L2021" s="64">
        <v>51.154000000000003</v>
      </c>
      <c r="M2021" s="64">
        <v>592</v>
      </c>
      <c r="N2021" s="64">
        <v>405.88900000000001</v>
      </c>
      <c r="O2021" s="65">
        <v>62.962962962962962</v>
      </c>
      <c r="P2021" s="65">
        <v>66.465965515893188</v>
      </c>
      <c r="Q2021" s="65">
        <v>145.85268386184401</v>
      </c>
      <c r="R2021" s="40" t="str">
        <f t="shared" si="31"/>
        <v>05.10.10.140_169</v>
      </c>
      <c r="S2021" s="37" t="str">
        <f>VLOOKUP(Таблица1[[#This Row],[ИД]],R$1:S$1800,2,FALSE)</f>
        <v>Изделия колбасные копченые</v>
      </c>
      <c r="T2021" s="57" t="str">
        <f>VLOOKUP(Таблица1[[#This Row],[ОКЕИ]],'для единиц измирения'!$G$4:$H$1900,2,FALSE)</f>
        <v>тонн</v>
      </c>
      <c r="U2021" s="54" t="str">
        <f>LEFT(Таблица1[[#This Row],[ОКПД]],2)</f>
        <v>10</v>
      </c>
    </row>
    <row r="2022" spans="1:21" ht="30" hidden="1" x14ac:dyDescent="0.25">
      <c r="A2022" s="59">
        <v>45261</v>
      </c>
      <c r="B2022" s="66" t="s">
        <v>17</v>
      </c>
      <c r="C2022" s="66" t="s">
        <v>18</v>
      </c>
      <c r="D2022" s="66" t="s">
        <v>19</v>
      </c>
      <c r="E2022" s="40" t="s">
        <v>20</v>
      </c>
      <c r="F2022" s="67">
        <v>169</v>
      </c>
      <c r="G2022" s="66" t="s">
        <v>298</v>
      </c>
      <c r="H2022" s="66" t="s">
        <v>35</v>
      </c>
      <c r="I2022" s="66">
        <v>1</v>
      </c>
      <c r="J2022" s="68">
        <v>34</v>
      </c>
      <c r="K2022" s="68">
        <v>54</v>
      </c>
      <c r="L2022" s="68">
        <v>51.154000000000003</v>
      </c>
      <c r="M2022" s="68">
        <v>592</v>
      </c>
      <c r="N2022" s="68">
        <v>405.88900000000001</v>
      </c>
      <c r="O2022" s="69">
        <v>62.962962962962962</v>
      </c>
      <c r="P2022" s="69">
        <v>66.465965515893188</v>
      </c>
      <c r="Q2022" s="69">
        <v>145.85268386184401</v>
      </c>
      <c r="R2022" s="40" t="str">
        <f t="shared" si="31"/>
        <v>05.10.20.002.АГ_169</v>
      </c>
      <c r="S2022" s="37" t="str">
        <f>VLOOKUP(Таблица1[[#This Row],[ИД]],R$1:S$1800,2,FALSE)</f>
        <v xml:space="preserve">Электроэнергия, произведенная тепловыми электростанциями </v>
      </c>
      <c r="T2022" s="56" t="str">
        <f>VLOOKUP(Таблица1[[#This Row],[ОКЕИ]],'для единиц измирения'!$G$4:$H$1900,2,FALSE)</f>
        <v>млн. кВт. ч</v>
      </c>
      <c r="U2022" s="48" t="str">
        <f>LEFT(Таблица1[[#This Row],[ОКПД]],2)</f>
        <v>35</v>
      </c>
    </row>
    <row r="2023" spans="1:21" ht="30" hidden="1" x14ac:dyDescent="0.25">
      <c r="A2023" s="61">
        <v>45261</v>
      </c>
      <c r="B2023" s="62" t="s">
        <v>17</v>
      </c>
      <c r="C2023" s="62" t="s">
        <v>18</v>
      </c>
      <c r="D2023" s="62" t="s">
        <v>19</v>
      </c>
      <c r="E2023" s="37" t="s">
        <v>20</v>
      </c>
      <c r="F2023" s="63">
        <v>247</v>
      </c>
      <c r="G2023" s="62" t="s">
        <v>298</v>
      </c>
      <c r="H2023" s="62" t="s">
        <v>271</v>
      </c>
      <c r="I2023" s="62">
        <v>3</v>
      </c>
      <c r="J2023" s="64">
        <v>29.347000000000001</v>
      </c>
      <c r="K2023" s="64">
        <v>22.913</v>
      </c>
      <c r="L2023" s="64">
        <v>23.539000000000001</v>
      </c>
      <c r="M2023" s="64">
        <v>258.62700000000001</v>
      </c>
      <c r="N2023" s="64">
        <v>260.18</v>
      </c>
      <c r="O2023" s="65">
        <v>128.08012918430586</v>
      </c>
      <c r="P2023" s="65">
        <v>124.67394536726285</v>
      </c>
      <c r="Q2023" s="65">
        <v>99.403105542316851</v>
      </c>
      <c r="R2023" s="40" t="str">
        <f t="shared" si="31"/>
        <v>35.11.10.112_247</v>
      </c>
      <c r="S2023" s="37" t="str">
        <f>VLOOKUP(Таблица1[[#This Row],[ИД]],R$1:S$1800,2,FALSE)</f>
        <v xml:space="preserve">Уголь каменный и бурый обогащенный </v>
      </c>
      <c r="T2023" s="57" t="str">
        <f>VLOOKUP(Таблица1[[#This Row],[ОКЕИ]],'для единиц измирения'!$G$4:$H$1900,2,FALSE)</f>
        <v>тыс. тонн</v>
      </c>
      <c r="U2023" s="54" t="str">
        <f>LEFT(Таблица1[[#This Row],[ОКПД]],2)</f>
        <v>05</v>
      </c>
    </row>
    <row r="2024" spans="1:21" ht="30" hidden="1" x14ac:dyDescent="0.25">
      <c r="A2024" s="59">
        <v>45261</v>
      </c>
      <c r="B2024" s="66" t="s">
        <v>17</v>
      </c>
      <c r="C2024" s="66" t="s">
        <v>18</v>
      </c>
      <c r="D2024" s="66" t="s">
        <v>19</v>
      </c>
      <c r="E2024" s="40" t="s">
        <v>20</v>
      </c>
      <c r="F2024" s="67">
        <v>796</v>
      </c>
      <c r="G2024" s="66" t="s">
        <v>298</v>
      </c>
      <c r="H2024" s="66" t="s">
        <v>259</v>
      </c>
      <c r="I2024" s="66">
        <v>1</v>
      </c>
      <c r="J2024" s="68"/>
      <c r="K2024" s="68">
        <v>1</v>
      </c>
      <c r="L2024" s="68">
        <v>0</v>
      </c>
      <c r="M2024" s="68">
        <v>9</v>
      </c>
      <c r="N2024" s="68">
        <v>9</v>
      </c>
      <c r="O2024" s="69"/>
      <c r="P2024" s="69">
        <v>0</v>
      </c>
      <c r="Q2024" s="69">
        <v>100</v>
      </c>
      <c r="R2024" s="40" t="str">
        <f t="shared" si="31"/>
        <v>31.09.12.123_796</v>
      </c>
      <c r="S2024" s="37" t="str">
        <f>VLOOKUP(Таблица1[[#This Row],[ИД]],R$1:S$1800,2,FALSE)</f>
        <v>Уголь коксующийся обогащенный</v>
      </c>
      <c r="T2024" s="56" t="str">
        <f>VLOOKUP(Таблица1[[#This Row],[ОКЕИ]],'для единиц измирения'!$G$4:$H$1900,2,FALSE)</f>
        <v>тыс. тонн</v>
      </c>
      <c r="U2024" s="48" t="str">
        <f>LEFT(Таблица1[[#This Row],[ОКПД]],2)</f>
        <v>05</v>
      </c>
    </row>
    <row r="2025" spans="1:21" ht="30" hidden="1" x14ac:dyDescent="0.25">
      <c r="A2025" s="61">
        <v>45261</v>
      </c>
      <c r="B2025" s="62" t="s">
        <v>17</v>
      </c>
      <c r="C2025" s="62" t="s">
        <v>18</v>
      </c>
      <c r="D2025" s="62" t="s">
        <v>19</v>
      </c>
      <c r="E2025" s="37" t="s">
        <v>20</v>
      </c>
      <c r="F2025" s="63">
        <v>168</v>
      </c>
      <c r="G2025" s="62" t="s">
        <v>298</v>
      </c>
      <c r="H2025" s="62" t="s">
        <v>183</v>
      </c>
      <c r="I2025" s="62">
        <v>3</v>
      </c>
      <c r="J2025" s="64">
        <v>0.18</v>
      </c>
      <c r="K2025" s="64">
        <v>0.19</v>
      </c>
      <c r="L2025" s="64">
        <v>0.66</v>
      </c>
      <c r="M2025" s="64">
        <v>2.62</v>
      </c>
      <c r="N2025" s="64">
        <v>6.81</v>
      </c>
      <c r="O2025" s="65">
        <v>94.736842105263165</v>
      </c>
      <c r="P2025" s="65">
        <v>27.272727272727273</v>
      </c>
      <c r="Q2025" s="65">
        <v>38.472834067547723</v>
      </c>
      <c r="R2025" s="40" t="str">
        <f t="shared" si="31"/>
        <v>10.71.11.200_168</v>
      </c>
      <c r="S2025" s="37" t="str">
        <f>VLOOKUP(Таблица1[[#This Row],[ИД]],R$1:S$1800,2,FALSE)</f>
        <v>Уголь  и антрацит обогащенные</v>
      </c>
      <c r="T2025" s="57" t="str">
        <f>VLOOKUP(Таблица1[[#This Row],[ОКЕИ]],'для единиц измирения'!$G$4:$H$1900,2,FALSE)</f>
        <v>тыс. тонн</v>
      </c>
      <c r="U2025" s="54" t="str">
        <f>LEFT(Таблица1[[#This Row],[ОКПД]],2)</f>
        <v>05</v>
      </c>
    </row>
    <row r="2026" spans="1:21" ht="30" hidden="1" x14ac:dyDescent="0.25">
      <c r="A2026" s="59">
        <v>45261</v>
      </c>
      <c r="B2026" s="66" t="s">
        <v>17</v>
      </c>
      <c r="C2026" s="66" t="s">
        <v>18</v>
      </c>
      <c r="D2026" s="66" t="s">
        <v>19</v>
      </c>
      <c r="E2026" s="40" t="s">
        <v>20</v>
      </c>
      <c r="F2026" s="67">
        <v>168</v>
      </c>
      <c r="G2026" s="66" t="s">
        <v>298</v>
      </c>
      <c r="H2026" s="66" t="s">
        <v>43</v>
      </c>
      <c r="I2026" s="66">
        <v>2</v>
      </c>
      <c r="J2026" s="68">
        <v>3.02</v>
      </c>
      <c r="K2026" s="68">
        <v>1.27</v>
      </c>
      <c r="L2026" s="68">
        <v>4.05</v>
      </c>
      <c r="M2026" s="68">
        <v>34.26</v>
      </c>
      <c r="N2026" s="68">
        <v>34.79</v>
      </c>
      <c r="O2026" s="69">
        <v>237.79527559055117</v>
      </c>
      <c r="P2026" s="69">
        <v>74.567901234567898</v>
      </c>
      <c r="Q2026" s="69">
        <v>98.476573728082784</v>
      </c>
      <c r="R2026" s="40" t="str">
        <f t="shared" si="31"/>
        <v>10.13.14.100_168</v>
      </c>
      <c r="S2026" s="37" t="str">
        <f>VLOOKUP(Таблица1[[#This Row],[ИД]],R$1:S$1800,2,FALSE)</f>
        <v>Рыба вяленая</v>
      </c>
      <c r="T2026" s="56" t="str">
        <f>VLOOKUP(Таблица1[[#This Row],[ОКЕИ]],'для единиц измирения'!$G$4:$H$1900,2,FALSE)</f>
        <v>тонн</v>
      </c>
      <c r="U2026" s="48" t="str">
        <f>LEFT(Таблица1[[#This Row],[ОКПД]],2)</f>
        <v>10</v>
      </c>
    </row>
    <row r="2027" spans="1:21" ht="30" hidden="1" x14ac:dyDescent="0.25">
      <c r="A2027" s="61">
        <v>45261</v>
      </c>
      <c r="B2027" s="62" t="s">
        <v>17</v>
      </c>
      <c r="C2027" s="62" t="s">
        <v>18</v>
      </c>
      <c r="D2027" s="62" t="s">
        <v>19</v>
      </c>
      <c r="E2027" s="37" t="s">
        <v>20</v>
      </c>
      <c r="F2027" s="63">
        <v>384</v>
      </c>
      <c r="G2027" s="62" t="s">
        <v>298</v>
      </c>
      <c r="H2027" s="62" t="s">
        <v>252</v>
      </c>
      <c r="I2027" s="62">
        <v>1</v>
      </c>
      <c r="J2027" s="64">
        <v>47</v>
      </c>
      <c r="K2027" s="64">
        <v>107</v>
      </c>
      <c r="L2027" s="64">
        <v>47</v>
      </c>
      <c r="M2027" s="64">
        <v>1823</v>
      </c>
      <c r="N2027" s="64">
        <v>1823</v>
      </c>
      <c r="O2027" s="65">
        <v>43.925233644859816</v>
      </c>
      <c r="P2027" s="65">
        <v>100</v>
      </c>
      <c r="Q2027" s="65">
        <v>100</v>
      </c>
      <c r="R2027" s="40" t="str">
        <f t="shared" si="31"/>
        <v>31.0_384</v>
      </c>
      <c r="S2027" s="37" t="str">
        <f>VLOOKUP(Таблица1[[#This Row],[ИД]],R$1:S$1800,2,FALSE)</f>
        <v>Изделия хлебобулочные длительного хранения, изделия хлебобулочные пониженной влажности, полуфабрикаты хлебобулочные</v>
      </c>
      <c r="T2027" s="57" t="str">
        <f>VLOOKUP(Таблица1[[#This Row],[ОКЕИ]],'для единиц измирения'!$G$4:$H$1900,2,FALSE)</f>
        <v>тонн</v>
      </c>
      <c r="U2027" s="54" t="str">
        <f>LEFT(Таблица1[[#This Row],[ОКПД]],2)</f>
        <v>10</v>
      </c>
    </row>
    <row r="2028" spans="1:21" ht="30" hidden="1" x14ac:dyDescent="0.25">
      <c r="A2028" s="59">
        <v>45261</v>
      </c>
      <c r="B2028" s="66" t="s">
        <v>17</v>
      </c>
      <c r="C2028" s="66" t="s">
        <v>18</v>
      </c>
      <c r="D2028" s="66" t="s">
        <v>19</v>
      </c>
      <c r="E2028" s="40" t="s">
        <v>20</v>
      </c>
      <c r="F2028" s="67">
        <v>168</v>
      </c>
      <c r="G2028" s="66" t="s">
        <v>298</v>
      </c>
      <c r="H2028" s="66" t="s">
        <v>192</v>
      </c>
      <c r="I2028" s="66">
        <v>3</v>
      </c>
      <c r="J2028" s="68">
        <v>0.95</v>
      </c>
      <c r="K2028" s="68">
        <v>0.91</v>
      </c>
      <c r="L2028" s="68">
        <v>1.1299999999999999</v>
      </c>
      <c r="M2028" s="68">
        <v>12.52</v>
      </c>
      <c r="N2028" s="68">
        <v>11.436</v>
      </c>
      <c r="O2028" s="69">
        <v>104.39560439560439</v>
      </c>
      <c r="P2028" s="69">
        <v>84.070796460176993</v>
      </c>
      <c r="Q2028" s="69">
        <v>109.47883875480937</v>
      </c>
      <c r="R2028" s="40" t="str">
        <f t="shared" si="31"/>
        <v>10.72.12_168</v>
      </c>
      <c r="S2028" s="37" t="str">
        <f>VLOOKUP(Таблица1[[#This Row],[ИД]],R$1:S$1800,2,FALSE)</f>
        <v>Мебель деревянная для офисов</v>
      </c>
      <c r="T2028" s="56" t="str">
        <f>VLOOKUP(Таблица1[[#This Row],[ОКЕИ]],'для единиц измирения'!$G$4:$H$1900,2,FALSE)</f>
        <v>тыс.руб</v>
      </c>
      <c r="U2028" s="48" t="str">
        <f>LEFT(Таблица1[[#This Row],[ОКПД]],2)</f>
        <v>31</v>
      </c>
    </row>
    <row r="2029" spans="1:21" ht="30" hidden="1" x14ac:dyDescent="0.25">
      <c r="A2029" s="61">
        <v>45261</v>
      </c>
      <c r="B2029" s="62" t="s">
        <v>17</v>
      </c>
      <c r="C2029" s="62" t="s">
        <v>18</v>
      </c>
      <c r="D2029" s="62" t="s">
        <v>19</v>
      </c>
      <c r="E2029" s="37" t="s">
        <v>20</v>
      </c>
      <c r="F2029" s="63">
        <v>168</v>
      </c>
      <c r="G2029" s="62" t="s">
        <v>298</v>
      </c>
      <c r="H2029" s="62" t="s">
        <v>55</v>
      </c>
      <c r="I2029" s="62">
        <v>5</v>
      </c>
      <c r="J2029" s="64">
        <v>10.92</v>
      </c>
      <c r="K2029" s="64">
        <v>10.039999999999999</v>
      </c>
      <c r="L2029" s="64">
        <v>12.17</v>
      </c>
      <c r="M2029" s="64">
        <v>117.837</v>
      </c>
      <c r="N2029" s="64">
        <v>123.71</v>
      </c>
      <c r="O2029" s="65">
        <v>108.76494023904382</v>
      </c>
      <c r="P2029" s="65">
        <v>89.728841413311414</v>
      </c>
      <c r="Q2029" s="65">
        <v>95.252606903241457</v>
      </c>
      <c r="R2029" s="40" t="str">
        <f t="shared" si="31"/>
        <v>10.13.14.700_168</v>
      </c>
      <c r="S2029" s="37" t="str">
        <f>VLOOKUP(Таблица1[[#This Row],[ИД]],R$1:S$1800,2,FALSE)</f>
        <v>Консервы рыбные</v>
      </c>
      <c r="T2029" s="57" t="str">
        <f>VLOOKUP(Таблица1[[#This Row],[ОКЕИ]],'для единиц измирения'!$G$4:$H$1900,2,FALSE)</f>
        <v>тыс.усл. банок</v>
      </c>
      <c r="U2029" s="54" t="str">
        <f>LEFT(Таблица1[[#This Row],[ОКПД]],2)</f>
        <v>10</v>
      </c>
    </row>
    <row r="2030" spans="1:21" ht="30" hidden="1" x14ac:dyDescent="0.25">
      <c r="A2030" s="59">
        <v>45261</v>
      </c>
      <c r="B2030" s="66" t="s">
        <v>17</v>
      </c>
      <c r="C2030" s="66" t="s">
        <v>18</v>
      </c>
      <c r="D2030" s="66" t="s">
        <v>19</v>
      </c>
      <c r="E2030" s="40" t="s">
        <v>20</v>
      </c>
      <c r="F2030" s="67">
        <v>384</v>
      </c>
      <c r="G2030" s="66" t="s">
        <v>298</v>
      </c>
      <c r="H2030" s="66" t="s">
        <v>235</v>
      </c>
      <c r="I2030" s="66">
        <v>6</v>
      </c>
      <c r="J2030" s="68">
        <v>179.1</v>
      </c>
      <c r="K2030" s="68">
        <v>165.4</v>
      </c>
      <c r="L2030" s="68">
        <v>314.39999999999998</v>
      </c>
      <c r="M2030" s="68">
        <v>2446.6999999999998</v>
      </c>
      <c r="N2030" s="68">
        <v>2510.6</v>
      </c>
      <c r="O2030" s="69">
        <v>108.28295042321645</v>
      </c>
      <c r="P2030" s="69">
        <v>56.965648854961835</v>
      </c>
      <c r="Q2030" s="69">
        <v>97.454791683262968</v>
      </c>
      <c r="R2030" s="40" t="str">
        <f t="shared" si="31"/>
        <v>18.1_384</v>
      </c>
      <c r="S2030" s="37" t="str">
        <f>VLOOKUP(Таблица1[[#This Row],[ИД]],R$1:S$1800,2,FALSE)</f>
        <v>Консервы рыбные</v>
      </c>
      <c r="T2030" s="56" t="str">
        <f>VLOOKUP(Таблица1[[#This Row],[ОКЕИ]],'для единиц измирения'!$G$4:$H$1900,2,FALSE)</f>
        <v>тонн</v>
      </c>
      <c r="U2030" s="48" t="str">
        <f>LEFT(Таблица1[[#This Row],[ОКПД]],2)</f>
        <v>10</v>
      </c>
    </row>
    <row r="2031" spans="1:21" ht="30" hidden="1" x14ac:dyDescent="0.25">
      <c r="A2031" s="61">
        <v>45261</v>
      </c>
      <c r="B2031" s="62" t="s">
        <v>17</v>
      </c>
      <c r="C2031" s="62" t="s">
        <v>18</v>
      </c>
      <c r="D2031" s="62" t="s">
        <v>19</v>
      </c>
      <c r="E2031" s="37" t="s">
        <v>20</v>
      </c>
      <c r="F2031" s="63">
        <v>168</v>
      </c>
      <c r="G2031" s="62" t="s">
        <v>298</v>
      </c>
      <c r="H2031" s="62" t="s">
        <v>122</v>
      </c>
      <c r="I2031" s="62">
        <v>1</v>
      </c>
      <c r="J2031" s="64">
        <v>1E-3</v>
      </c>
      <c r="K2031" s="64"/>
      <c r="L2031" s="64">
        <v>0</v>
      </c>
      <c r="M2031" s="64">
        <v>3.6999999999999998E-2</v>
      </c>
      <c r="N2031" s="64">
        <v>0.19800000000000001</v>
      </c>
      <c r="O2031" s="65"/>
      <c r="P2031" s="65">
        <v>0</v>
      </c>
      <c r="Q2031" s="65">
        <v>18.686868686868689</v>
      </c>
      <c r="R2031" s="40" t="str">
        <f t="shared" si="31"/>
        <v>10.20.25.190_168</v>
      </c>
      <c r="S2031" s="37" t="str">
        <f>VLOOKUP(Таблица1[[#This Row],[ИД]],R$1:S$1800,2,FALSE)</f>
        <v>Хлебцы хрустящие, сухари, гренки и аналогичные обжаренные продукты</v>
      </c>
      <c r="T2031" s="57" t="str">
        <f>VLOOKUP(Таблица1[[#This Row],[ОКЕИ]],'для единиц измирения'!$G$4:$H$1900,2,FALSE)</f>
        <v>тонн</v>
      </c>
      <c r="U2031" s="54" t="str">
        <f>LEFT(Таблица1[[#This Row],[ОКПД]],2)</f>
        <v>10</v>
      </c>
    </row>
    <row r="2032" spans="1:21" ht="30" hidden="1" x14ac:dyDescent="0.25">
      <c r="A2032" s="59">
        <v>45261</v>
      </c>
      <c r="B2032" s="66" t="s">
        <v>17</v>
      </c>
      <c r="C2032" s="66" t="s">
        <v>18</v>
      </c>
      <c r="D2032" s="66" t="s">
        <v>19</v>
      </c>
      <c r="E2032" s="40" t="s">
        <v>20</v>
      </c>
      <c r="F2032" s="67">
        <v>114</v>
      </c>
      <c r="G2032" s="66" t="s">
        <v>298</v>
      </c>
      <c r="H2032" s="66" t="s">
        <v>9675</v>
      </c>
      <c r="I2032" s="66">
        <v>1</v>
      </c>
      <c r="J2032" s="68">
        <v>1.2E-2</v>
      </c>
      <c r="K2032" s="68"/>
      <c r="L2032" s="68" t="s">
        <v>9680</v>
      </c>
      <c r="M2032" s="68">
        <v>1.2869999999999999</v>
      </c>
      <c r="N2032" s="68">
        <v>0</v>
      </c>
      <c r="O2032" s="69"/>
      <c r="P2032" s="69" t="s">
        <v>9680</v>
      </c>
      <c r="Q2032" s="69">
        <v>0</v>
      </c>
      <c r="R2032" s="40" t="str">
        <f t="shared" si="31"/>
        <v>08.12.11_114</v>
      </c>
      <c r="S2032" s="37" t="str">
        <f>VLOOKUP(Таблица1[[#This Row],[ИД]],R$1:S$1800,2,FALSE)</f>
        <v>Хлебобулочные изделия пониженной влажности</v>
      </c>
      <c r="T2032" s="56" t="str">
        <f>VLOOKUP(Таблица1[[#This Row],[ОКЕИ]],'для единиц измирения'!$G$4:$H$1900,2,FALSE)</f>
        <v>тонн</v>
      </c>
      <c r="U2032" s="48" t="str">
        <f>LEFT(Таблица1[[#This Row],[ОКПД]],2)</f>
        <v>10</v>
      </c>
    </row>
    <row r="2033" spans="1:21" ht="30" hidden="1" x14ac:dyDescent="0.25">
      <c r="A2033" s="61">
        <v>45261</v>
      </c>
      <c r="B2033" s="62" t="s">
        <v>17</v>
      </c>
      <c r="C2033" s="62" t="s">
        <v>18</v>
      </c>
      <c r="D2033" s="62" t="s">
        <v>19</v>
      </c>
      <c r="E2033" s="37" t="s">
        <v>20</v>
      </c>
      <c r="F2033" s="63">
        <v>168</v>
      </c>
      <c r="G2033" s="62" t="s">
        <v>298</v>
      </c>
      <c r="H2033" s="62" t="s">
        <v>204</v>
      </c>
      <c r="I2033" s="62">
        <v>10</v>
      </c>
      <c r="J2033" s="64">
        <v>5.8890000000000002</v>
      </c>
      <c r="K2033" s="64">
        <v>5.7060000000000004</v>
      </c>
      <c r="L2033" s="64">
        <v>6.5839999999999996</v>
      </c>
      <c r="M2033" s="64">
        <v>73.253</v>
      </c>
      <c r="N2033" s="64">
        <v>90.397000000000006</v>
      </c>
      <c r="O2033" s="65">
        <v>103.20715036803365</v>
      </c>
      <c r="P2033" s="65">
        <v>89.444106925880916</v>
      </c>
      <c r="Q2033" s="65">
        <v>81.034768852948659</v>
      </c>
      <c r="R2033" s="40" t="str">
        <f t="shared" si="31"/>
        <v>10.82.71.001.АГ_168</v>
      </c>
      <c r="S2033" s="37" t="str">
        <f>VLOOKUP(Таблица1[[#This Row],[ИД]],R$1:S$1800,2,FALSE)</f>
        <v xml:space="preserve">Продукты готовые из рыбы прочие, не включенные в другие группировки </v>
      </c>
      <c r="T2033" s="57" t="str">
        <f>VLOOKUP(Таблица1[[#This Row],[ОКЕИ]],'для единиц измирения'!$G$4:$H$1900,2,FALSE)</f>
        <v>тонн</v>
      </c>
      <c r="U2033" s="54" t="str">
        <f>LEFT(Таблица1[[#This Row],[ОКПД]],2)</f>
        <v>10</v>
      </c>
    </row>
    <row r="2034" spans="1:21" ht="30" hidden="1" x14ac:dyDescent="0.25">
      <c r="A2034" s="59">
        <v>45261</v>
      </c>
      <c r="B2034" s="66" t="s">
        <v>17</v>
      </c>
      <c r="C2034" s="66" t="s">
        <v>18</v>
      </c>
      <c r="D2034" s="66" t="s">
        <v>19</v>
      </c>
      <c r="E2034" s="40" t="s">
        <v>20</v>
      </c>
      <c r="F2034" s="67">
        <v>168</v>
      </c>
      <c r="G2034" s="66" t="s">
        <v>298</v>
      </c>
      <c r="H2034" s="66" t="s">
        <v>108</v>
      </c>
      <c r="I2034" s="66">
        <v>2</v>
      </c>
      <c r="J2034" s="68">
        <v>0.23200000000000001</v>
      </c>
      <c r="K2034" s="68">
        <v>0.23499999999999999</v>
      </c>
      <c r="L2034" s="68">
        <v>0.26</v>
      </c>
      <c r="M2034" s="68">
        <v>2.1019999999999999</v>
      </c>
      <c r="N2034" s="68">
        <v>3.202</v>
      </c>
      <c r="O2034" s="69">
        <v>98.723404255319153</v>
      </c>
      <c r="P2034" s="69">
        <v>89.230769230769226</v>
      </c>
      <c r="Q2034" s="69">
        <v>65.646470955652717</v>
      </c>
      <c r="R2034" s="40" t="str">
        <f t="shared" si="31"/>
        <v>10.20.24.113_168</v>
      </c>
      <c r="S2034" s="37" t="str">
        <f>VLOOKUP(Таблица1[[#This Row],[ИД]],R$1:S$1800,2,FALSE)</f>
        <v>Рыба морская соленая или в рассоле (кроме сельди)</v>
      </c>
      <c r="T2034" s="56" t="str">
        <f>VLOOKUP(Таблица1[[#This Row],[ОКЕИ]],'для единиц измирения'!$G$4:$H$1900,2,FALSE)</f>
        <v>тонн</v>
      </c>
      <c r="U2034" s="48" t="str">
        <f>LEFT(Таблица1[[#This Row],[ОКПД]],2)</f>
        <v>10</v>
      </c>
    </row>
    <row r="2035" spans="1:21" ht="30" hidden="1" x14ac:dyDescent="0.25">
      <c r="A2035" s="61">
        <v>45261</v>
      </c>
      <c r="B2035" s="62" t="s">
        <v>17</v>
      </c>
      <c r="C2035" s="62" t="s">
        <v>18</v>
      </c>
      <c r="D2035" s="62" t="s">
        <v>19</v>
      </c>
      <c r="E2035" s="37" t="s">
        <v>20</v>
      </c>
      <c r="F2035" s="63">
        <v>234</v>
      </c>
      <c r="G2035" s="62" t="s">
        <v>298</v>
      </c>
      <c r="H2035" s="62" t="s">
        <v>289</v>
      </c>
      <c r="I2035" s="62">
        <v>3</v>
      </c>
      <c r="J2035" s="64">
        <v>40.133000000000003</v>
      </c>
      <c r="K2035" s="64">
        <v>27.945</v>
      </c>
      <c r="L2035" s="64">
        <v>33.323</v>
      </c>
      <c r="M2035" s="64">
        <v>318.88400000000001</v>
      </c>
      <c r="N2035" s="64">
        <v>353.00099999999998</v>
      </c>
      <c r="O2035" s="65">
        <v>143.61424226158525</v>
      </c>
      <c r="P2035" s="65">
        <v>120.43633526393182</v>
      </c>
      <c r="Q2035" s="65">
        <v>90.335154857918255</v>
      </c>
      <c r="R2035" s="40" t="str">
        <f t="shared" si="31"/>
        <v>35.30.11.111_234</v>
      </c>
      <c r="S2035" s="37" t="str">
        <f>VLOOKUP(Таблица1[[#This Row],[ИД]],R$1:S$1800,2,FALSE)</f>
        <v>Рыба и филе морских рыб горячего копчения (кроме сельди)</v>
      </c>
      <c r="T2035" s="57" t="str">
        <f>VLOOKUP(Таблица1[[#This Row],[ОКЕИ]],'для единиц измирения'!$G$4:$H$1900,2,FALSE)</f>
        <v>тонн</v>
      </c>
      <c r="U2035" s="54" t="str">
        <f>LEFT(Таблица1[[#This Row],[ОКПД]],2)</f>
        <v>10</v>
      </c>
    </row>
    <row r="2036" spans="1:21" ht="30" hidden="1" x14ac:dyDescent="0.25">
      <c r="A2036" s="59">
        <v>45261</v>
      </c>
      <c r="B2036" s="66" t="s">
        <v>17</v>
      </c>
      <c r="C2036" s="66" t="s">
        <v>18</v>
      </c>
      <c r="D2036" s="66" t="s">
        <v>19</v>
      </c>
      <c r="E2036" s="40" t="s">
        <v>20</v>
      </c>
      <c r="F2036" s="67">
        <v>168</v>
      </c>
      <c r="G2036" s="66" t="s">
        <v>298</v>
      </c>
      <c r="H2036" s="66" t="s">
        <v>332</v>
      </c>
      <c r="I2036" s="66">
        <v>1</v>
      </c>
      <c r="J2036" s="68">
        <v>0.48</v>
      </c>
      <c r="K2036" s="68">
        <v>0.42</v>
      </c>
      <c r="L2036" s="68">
        <v>0.45</v>
      </c>
      <c r="M2036" s="68">
        <v>6.51</v>
      </c>
      <c r="N2036" s="68">
        <v>5.0599999999999996</v>
      </c>
      <c r="O2036" s="69">
        <v>114.28571428571429</v>
      </c>
      <c r="P2036" s="69">
        <v>106.66666666666667</v>
      </c>
      <c r="Q2036" s="69">
        <v>128.65612648221344</v>
      </c>
      <c r="R2036" s="40" t="str">
        <f t="shared" si="31"/>
        <v>10.51.55.120_168</v>
      </c>
      <c r="S2036" s="37" t="str">
        <f>VLOOKUP(Таблица1[[#This Row],[ИД]],R$1:S$1800,2,FALSE)</f>
        <v>Рыба вяленая морская</v>
      </c>
      <c r="T2036" s="56" t="str">
        <f>VLOOKUP(Таблица1[[#This Row],[ОКЕИ]],'для единиц измирения'!$G$4:$H$1900,2,FALSE)</f>
        <v>тонн</v>
      </c>
      <c r="U2036" s="48" t="str">
        <f>LEFT(Таблица1[[#This Row],[ОКПД]],2)</f>
        <v>10</v>
      </c>
    </row>
    <row r="2037" spans="1:21" ht="30" hidden="1" x14ac:dyDescent="0.25">
      <c r="A2037" s="61">
        <v>45261</v>
      </c>
      <c r="B2037" s="62" t="s">
        <v>17</v>
      </c>
      <c r="C2037" s="62" t="s">
        <v>18</v>
      </c>
      <c r="D2037" s="62" t="s">
        <v>19</v>
      </c>
      <c r="E2037" s="37" t="s">
        <v>20</v>
      </c>
      <c r="F2037" s="63">
        <v>168</v>
      </c>
      <c r="G2037" s="62" t="s">
        <v>298</v>
      </c>
      <c r="H2037" s="62" t="s">
        <v>401</v>
      </c>
      <c r="I2037" s="62"/>
      <c r="J2037" s="64"/>
      <c r="K2037" s="64"/>
      <c r="L2037" s="64" t="s">
        <v>9680</v>
      </c>
      <c r="M2037" s="64">
        <v>6.0000000000000001E-3</v>
      </c>
      <c r="N2037" s="64" t="s">
        <v>9680</v>
      </c>
      <c r="O2037" s="65"/>
      <c r="P2037" s="65" t="s">
        <v>9680</v>
      </c>
      <c r="Q2037" s="65" t="s">
        <v>9680</v>
      </c>
      <c r="R2037" s="40" t="str">
        <f t="shared" si="31"/>
        <v>10.20.32_168</v>
      </c>
      <c r="S2037" s="37" t="str">
        <f>VLOOKUP(Таблица1[[#This Row],[ИД]],R$1:S$1800,2,FALSE)</f>
        <v>Рыба и филе морских рыб холодного копчения (кроме сельди)</v>
      </c>
      <c r="T2037" s="57" t="str">
        <f>VLOOKUP(Таблица1[[#This Row],[ОКЕИ]],'для единиц измирения'!$G$4:$H$1900,2,FALSE)</f>
        <v>тонн</v>
      </c>
      <c r="U2037" s="54" t="str">
        <f>LEFT(Таблица1[[#This Row],[ОКПД]],2)</f>
        <v>10</v>
      </c>
    </row>
    <row r="2038" spans="1:21" ht="30" hidden="1" x14ac:dyDescent="0.25">
      <c r="A2038" s="59">
        <v>45261</v>
      </c>
      <c r="B2038" s="66" t="s">
        <v>17</v>
      </c>
      <c r="C2038" s="66" t="s">
        <v>18</v>
      </c>
      <c r="D2038" s="66" t="s">
        <v>19</v>
      </c>
      <c r="E2038" s="40" t="s">
        <v>20</v>
      </c>
      <c r="F2038" s="67">
        <v>882</v>
      </c>
      <c r="G2038" s="66" t="s">
        <v>298</v>
      </c>
      <c r="H2038" s="66" t="s">
        <v>61</v>
      </c>
      <c r="I2038" s="66">
        <v>3</v>
      </c>
      <c r="J2038" s="68">
        <v>0.85399999999999998</v>
      </c>
      <c r="K2038" s="68">
        <v>0.67800000000000005</v>
      </c>
      <c r="L2038" s="68" t="s">
        <v>9680</v>
      </c>
      <c r="M2038" s="68">
        <v>8.423</v>
      </c>
      <c r="N2038" s="68">
        <v>0</v>
      </c>
      <c r="O2038" s="69">
        <v>125.95870206489676</v>
      </c>
      <c r="P2038" s="69" t="s">
        <v>9680</v>
      </c>
      <c r="Q2038" s="69">
        <v>0</v>
      </c>
      <c r="R2038" s="40" t="str">
        <f t="shared" si="31"/>
        <v>10.20_882</v>
      </c>
      <c r="S2038" s="37" t="e">
        <f>VLOOKUP(Таблица1[[#This Row],[ИД]],R$1:S$1800,2,FALSE)</f>
        <v>#N/A</v>
      </c>
      <c r="T2038" s="56" t="str">
        <f>VLOOKUP(Таблица1[[#This Row],[ОКЕИ]],'для единиц измирения'!$G$4:$H$1900,2,FALSE)</f>
        <v>тонн</v>
      </c>
      <c r="U2038" s="48" t="str">
        <f>LEFT(Таблица1[[#This Row],[ОКПД]],2)</f>
        <v>10</v>
      </c>
    </row>
    <row r="2039" spans="1:21" ht="30" hidden="1" x14ac:dyDescent="0.25">
      <c r="A2039" s="61">
        <v>45261</v>
      </c>
      <c r="B2039" s="62" t="s">
        <v>17</v>
      </c>
      <c r="C2039" s="62" t="s">
        <v>18</v>
      </c>
      <c r="D2039" s="62" t="s">
        <v>19</v>
      </c>
      <c r="E2039" s="37" t="s">
        <v>20</v>
      </c>
      <c r="F2039" s="63">
        <v>168</v>
      </c>
      <c r="G2039" s="62" t="s">
        <v>298</v>
      </c>
      <c r="H2039" s="62" t="s">
        <v>114</v>
      </c>
      <c r="I2039" s="62">
        <v>1</v>
      </c>
      <c r="J2039" s="64">
        <v>3.5000000000000003E-2</v>
      </c>
      <c r="K2039" s="64">
        <v>3.5000000000000003E-2</v>
      </c>
      <c r="L2039" s="64">
        <v>0.45</v>
      </c>
      <c r="M2039" s="64">
        <v>0.65200000000000002</v>
      </c>
      <c r="N2039" s="64">
        <v>0.45</v>
      </c>
      <c r="O2039" s="65">
        <v>100</v>
      </c>
      <c r="P2039" s="65">
        <v>7.7777777777777777</v>
      </c>
      <c r="Q2039" s="65">
        <v>144.88888888888889</v>
      </c>
      <c r="R2039" s="40" t="str">
        <f t="shared" si="31"/>
        <v>10.20.25.110_168</v>
      </c>
      <c r="S2039" s="37" t="e">
        <f>VLOOKUP(Таблица1[[#This Row],[ИД]],R$1:S$1800,2,FALSE)</f>
        <v>#N/A</v>
      </c>
      <c r="T2039" s="57" t="str">
        <f>VLOOKUP(Таблица1[[#This Row],[ОКЕИ]],'для единиц измирения'!$G$4:$H$1900,2,FALSE)</f>
        <v>тонн</v>
      </c>
      <c r="U2039" s="54" t="str">
        <f>LEFT(Таблица1[[#This Row],[ОКПД]],2)</f>
        <v>10</v>
      </c>
    </row>
    <row r="2040" spans="1:21" ht="30" hidden="1" x14ac:dyDescent="0.25">
      <c r="A2040" s="59">
        <v>45261</v>
      </c>
      <c r="B2040" s="66" t="s">
        <v>17</v>
      </c>
      <c r="C2040" s="66" t="s">
        <v>18</v>
      </c>
      <c r="D2040" s="66" t="s">
        <v>19</v>
      </c>
      <c r="E2040" s="40" t="s">
        <v>20</v>
      </c>
      <c r="F2040" s="67">
        <v>168</v>
      </c>
      <c r="G2040" s="66" t="s">
        <v>298</v>
      </c>
      <c r="H2040" s="66" t="s">
        <v>155</v>
      </c>
      <c r="I2040" s="66">
        <v>1</v>
      </c>
      <c r="J2040" s="68">
        <v>0.63</v>
      </c>
      <c r="K2040" s="68">
        <v>0.51</v>
      </c>
      <c r="L2040" s="68">
        <v>0.71</v>
      </c>
      <c r="M2040" s="68">
        <v>9.3000000000000007</v>
      </c>
      <c r="N2040" s="68">
        <v>8.57</v>
      </c>
      <c r="O2040" s="69">
        <v>123.52941176470588</v>
      </c>
      <c r="P2040" s="69">
        <v>88.732394366197184</v>
      </c>
      <c r="Q2040" s="69">
        <v>108.51808634772462</v>
      </c>
      <c r="R2040" s="40" t="str">
        <f t="shared" si="31"/>
        <v>10.51.55_168</v>
      </c>
      <c r="S2040" s="37" t="str">
        <f>VLOOKUP(Таблица1[[#This Row],[ИД]],R$1:S$1800,2,FALSE)</f>
        <v xml:space="preserve">Щебень </v>
      </c>
      <c r="T2040" s="56" t="str">
        <f>VLOOKUP(Таблица1[[#This Row],[ОКЕИ]],'для единиц измирения'!$G$4:$H$1900,2,FALSE)</f>
        <v>тыс.м3</v>
      </c>
      <c r="U2040" s="48" t="str">
        <f>LEFT(Таблица1[[#This Row],[ОКПД]],2)</f>
        <v>08</v>
      </c>
    </row>
    <row r="2041" spans="1:21" ht="30" hidden="1" x14ac:dyDescent="0.25">
      <c r="A2041" s="61">
        <v>45261</v>
      </c>
      <c r="B2041" s="62" t="s">
        <v>17</v>
      </c>
      <c r="C2041" s="62" t="s">
        <v>18</v>
      </c>
      <c r="D2041" s="62" t="s">
        <v>19</v>
      </c>
      <c r="E2041" s="37" t="s">
        <v>20</v>
      </c>
      <c r="F2041" s="63">
        <v>168</v>
      </c>
      <c r="G2041" s="62" t="s">
        <v>298</v>
      </c>
      <c r="H2041" s="62" t="s">
        <v>185</v>
      </c>
      <c r="I2041" s="62">
        <v>8</v>
      </c>
      <c r="J2041" s="64">
        <v>4.9390000000000001</v>
      </c>
      <c r="K2041" s="64">
        <v>4.7960000000000003</v>
      </c>
      <c r="L2041" s="64">
        <v>5.4539999999999997</v>
      </c>
      <c r="M2041" s="64">
        <v>60.732999999999997</v>
      </c>
      <c r="N2041" s="64">
        <v>78.960999999999999</v>
      </c>
      <c r="O2041" s="65">
        <v>102.98165137614679</v>
      </c>
      <c r="P2041" s="65">
        <v>90.557389072240554</v>
      </c>
      <c r="Q2041" s="65">
        <v>76.915185977887816</v>
      </c>
      <c r="R2041" s="40" t="str">
        <f t="shared" si="31"/>
        <v>10.71.12_168</v>
      </c>
      <c r="S2041" s="37" t="str">
        <f>VLOOKUP(Таблица1[[#This Row],[ИД]],R$1:S$1800,2,FALSE)</f>
        <v>Изделия народных художественных промыслов</v>
      </c>
      <c r="T2041" s="57" t="str">
        <f>VLOOKUP(Таблица1[[#This Row],[ОКЕИ]],'для единиц измирения'!$G$4:$H$1900,2,FALSE)</f>
        <v>тыс.руб</v>
      </c>
      <c r="U2041" s="54" t="str">
        <f>LEFT(Таблица1[[#This Row],[ОКПД]],2)</f>
        <v>32</v>
      </c>
    </row>
    <row r="2042" spans="1:21" ht="30" hidden="1" x14ac:dyDescent="0.25">
      <c r="A2042" s="59">
        <v>45261</v>
      </c>
      <c r="B2042" s="66" t="s">
        <v>17</v>
      </c>
      <c r="C2042" s="66" t="s">
        <v>18</v>
      </c>
      <c r="D2042" s="66" t="s">
        <v>19</v>
      </c>
      <c r="E2042" s="40" t="s">
        <v>20</v>
      </c>
      <c r="F2042" s="67">
        <v>168</v>
      </c>
      <c r="G2042" s="66" t="s">
        <v>298</v>
      </c>
      <c r="H2042" s="66" t="s">
        <v>399</v>
      </c>
      <c r="I2042" s="66">
        <v>1</v>
      </c>
      <c r="J2042" s="68"/>
      <c r="K2042" s="68"/>
      <c r="L2042" s="68" t="s">
        <v>9680</v>
      </c>
      <c r="M2042" s="68">
        <v>11.173</v>
      </c>
      <c r="N2042" s="68">
        <v>22.545000000000002</v>
      </c>
      <c r="O2042" s="69"/>
      <c r="P2042" s="69" t="s">
        <v>9680</v>
      </c>
      <c r="Q2042" s="69">
        <v>49.558660456864047</v>
      </c>
      <c r="R2042" s="40" t="str">
        <f t="shared" si="31"/>
        <v>10.20.16_168</v>
      </c>
      <c r="S2042" s="37" t="str">
        <f>VLOOKUP(Таблица1[[#This Row],[ИД]],R$1:S$1800,2,FALSE)</f>
        <v>Беспозвоночные водные мороженые, сушеные, соленые или в рассоле, копченые прочие</v>
      </c>
      <c r="T2042" s="56" t="str">
        <f>VLOOKUP(Таблица1[[#This Row],[ОКЕИ]],'для единиц измирения'!$G$4:$H$1900,2,FALSE)</f>
        <v>тонн</v>
      </c>
      <c r="U2042" s="48" t="str">
        <f>LEFT(Таблица1[[#This Row],[ОКПД]],2)</f>
        <v>10</v>
      </c>
    </row>
    <row r="2043" spans="1:21" ht="30" hidden="1" x14ac:dyDescent="0.25">
      <c r="A2043" s="61">
        <v>45261</v>
      </c>
      <c r="B2043" s="62" t="s">
        <v>17</v>
      </c>
      <c r="C2043" s="62" t="s">
        <v>18</v>
      </c>
      <c r="D2043" s="62" t="s">
        <v>19</v>
      </c>
      <c r="E2043" s="37" t="s">
        <v>20</v>
      </c>
      <c r="F2043" s="63">
        <v>168</v>
      </c>
      <c r="G2043" s="62" t="s">
        <v>298</v>
      </c>
      <c r="H2043" s="62" t="s">
        <v>137</v>
      </c>
      <c r="I2043" s="62">
        <v>3</v>
      </c>
      <c r="J2043" s="64">
        <v>4.1900000000000004</v>
      </c>
      <c r="K2043" s="64">
        <v>3.48</v>
      </c>
      <c r="L2043" s="64">
        <v>4.2300000000000004</v>
      </c>
      <c r="M2043" s="64">
        <v>43.56</v>
      </c>
      <c r="N2043" s="64">
        <v>44.24</v>
      </c>
      <c r="O2043" s="65">
        <v>120.40229885057471</v>
      </c>
      <c r="P2043" s="65">
        <v>99.054373522458633</v>
      </c>
      <c r="Q2043" s="65">
        <v>98.4629294755877</v>
      </c>
      <c r="R2043" s="40" t="str">
        <f t="shared" si="31"/>
        <v>10.51.40.310_168</v>
      </c>
      <c r="S2043" s="37" t="e">
        <f>VLOOKUP(Таблица1[[#This Row],[ИД]],R$1:S$1800,2,FALSE)</f>
        <v>#N/A</v>
      </c>
      <c r="T2043" s="57" t="str">
        <f>VLOOKUP(Таблица1[[#This Row],[ОКЕИ]],'для единиц измирения'!$G$4:$H$1900,2,FALSE)</f>
        <v>тонн</v>
      </c>
      <c r="U2043" s="54" t="str">
        <f>LEFT(Таблица1[[#This Row],[ОКПД]],2)</f>
        <v>10</v>
      </c>
    </row>
    <row r="2044" spans="1:21" ht="30" hidden="1" x14ac:dyDescent="0.25">
      <c r="A2044" s="59">
        <v>45261</v>
      </c>
      <c r="B2044" s="66" t="s">
        <v>17</v>
      </c>
      <c r="C2044" s="66" t="s">
        <v>18</v>
      </c>
      <c r="D2044" s="66" t="s">
        <v>19</v>
      </c>
      <c r="E2044" s="40" t="s">
        <v>20</v>
      </c>
      <c r="F2044" s="67">
        <v>168</v>
      </c>
      <c r="G2044" s="66" t="s">
        <v>298</v>
      </c>
      <c r="H2044" s="66" t="s">
        <v>202</v>
      </c>
      <c r="I2044" s="66">
        <v>1</v>
      </c>
      <c r="J2044" s="68">
        <v>0.12</v>
      </c>
      <c r="K2044" s="68">
        <v>0.12</v>
      </c>
      <c r="L2044" s="68" t="s">
        <v>9680</v>
      </c>
      <c r="M2044" s="68">
        <v>0.57999999999999996</v>
      </c>
      <c r="N2044" s="68">
        <v>0</v>
      </c>
      <c r="O2044" s="69">
        <v>100</v>
      </c>
      <c r="P2044" s="69" t="s">
        <v>9680</v>
      </c>
      <c r="Q2044" s="69">
        <v>0</v>
      </c>
      <c r="R2044" s="40" t="str">
        <f t="shared" si="31"/>
        <v>10.73.11_168</v>
      </c>
      <c r="S2044" s="37" t="e">
        <f>VLOOKUP(Таблица1[[#This Row],[ИД]],R$1:S$1800,2,FALSE)</f>
        <v>#N/A</v>
      </c>
      <c r="T2044" s="56" t="str">
        <f>VLOOKUP(Таблица1[[#This Row],[ОКЕИ]],'для единиц измирения'!$G$4:$H$1900,2,FALSE)</f>
        <v>тонн</v>
      </c>
      <c r="U2044" s="48" t="str">
        <f>LEFT(Таблица1[[#This Row],[ОКПД]],2)</f>
        <v>10</v>
      </c>
    </row>
    <row r="2045" spans="1:21" ht="30" hidden="1" x14ac:dyDescent="0.25">
      <c r="A2045" s="61">
        <v>45261</v>
      </c>
      <c r="B2045" s="62" t="s">
        <v>17</v>
      </c>
      <c r="C2045" s="62" t="s">
        <v>18</v>
      </c>
      <c r="D2045" s="62" t="s">
        <v>19</v>
      </c>
      <c r="E2045" s="37" t="s">
        <v>20</v>
      </c>
      <c r="F2045" s="63">
        <v>128</v>
      </c>
      <c r="G2045" s="62" t="s">
        <v>298</v>
      </c>
      <c r="H2045" s="62" t="s">
        <v>341</v>
      </c>
      <c r="I2045" s="62">
        <v>1</v>
      </c>
      <c r="J2045" s="64">
        <v>8.2200000000000006</v>
      </c>
      <c r="K2045" s="64">
        <v>5.3</v>
      </c>
      <c r="L2045" s="64">
        <v>26.4</v>
      </c>
      <c r="M2045" s="64">
        <v>268.83999999999997</v>
      </c>
      <c r="N2045" s="64">
        <v>362</v>
      </c>
      <c r="O2045" s="65">
        <v>155.09433962264151</v>
      </c>
      <c r="P2045" s="65">
        <v>31.136363636363637</v>
      </c>
      <c r="Q2045" s="65">
        <v>74.265193370165747</v>
      </c>
      <c r="R2045" s="40" t="str">
        <f t="shared" si="31"/>
        <v>11.07.11.150_128</v>
      </c>
      <c r="S2045" s="37" t="str">
        <f>VLOOKUP(Таблица1[[#This Row],[ИД]],R$1:S$1800,2,FALSE)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2045" s="57" t="str">
        <f>VLOOKUP(Таблица1[[#This Row],[ОКЕИ]],'для единиц измирения'!$G$4:$H$1900,2,FALSE)</f>
        <v>тонн</v>
      </c>
      <c r="U2045" s="54" t="str">
        <f>LEFT(Таблица1[[#This Row],[ОКПД]],2)</f>
        <v>10</v>
      </c>
    </row>
    <row r="2046" spans="1:21" ht="30" hidden="1" x14ac:dyDescent="0.25">
      <c r="A2046" s="59">
        <v>45261</v>
      </c>
      <c r="B2046" s="66" t="s">
        <v>17</v>
      </c>
      <c r="C2046" s="66" t="s">
        <v>18</v>
      </c>
      <c r="D2046" s="66" t="s">
        <v>19</v>
      </c>
      <c r="E2046" s="40" t="s">
        <v>20</v>
      </c>
      <c r="F2046" s="67">
        <v>168</v>
      </c>
      <c r="G2046" s="66" t="s">
        <v>298</v>
      </c>
      <c r="H2046" s="66" t="s">
        <v>326</v>
      </c>
      <c r="I2046" s="66"/>
      <c r="J2046" s="68"/>
      <c r="K2046" s="68"/>
      <c r="L2046" s="68">
        <v>0.11</v>
      </c>
      <c r="M2046" s="68">
        <v>0.154</v>
      </c>
      <c r="N2046" s="68">
        <v>0.11</v>
      </c>
      <c r="O2046" s="69"/>
      <c r="P2046" s="69">
        <v>0</v>
      </c>
      <c r="Q2046" s="69">
        <v>140</v>
      </c>
      <c r="R2046" s="40" t="str">
        <f t="shared" si="31"/>
        <v>10.20.25.113_168</v>
      </c>
      <c r="S2046" s="37" t="e">
        <f>VLOOKUP(Таблица1[[#This Row],[ИД]],R$1:S$1800,2,FALSE)</f>
        <v>#N/A</v>
      </c>
      <c r="T2046" s="56" t="str">
        <f>VLOOKUP(Таблица1[[#This Row],[ОКЕИ]],'для единиц измирения'!$G$4:$H$1900,2,FALSE)</f>
        <v>тонн</v>
      </c>
      <c r="U2046" s="48" t="str">
        <f>LEFT(Таблица1[[#This Row],[ОКПД]],2)</f>
        <v>10</v>
      </c>
    </row>
    <row r="2047" spans="1:21" ht="30" hidden="1" x14ac:dyDescent="0.25">
      <c r="A2047" s="61">
        <v>45261</v>
      </c>
      <c r="B2047" s="62" t="s">
        <v>17</v>
      </c>
      <c r="C2047" s="62" t="s">
        <v>18</v>
      </c>
      <c r="D2047" s="62" t="s">
        <v>19</v>
      </c>
      <c r="E2047" s="37" t="s">
        <v>20</v>
      </c>
      <c r="F2047" s="63">
        <v>168</v>
      </c>
      <c r="G2047" s="62" t="s">
        <v>298</v>
      </c>
      <c r="H2047" s="62" t="s">
        <v>151</v>
      </c>
      <c r="I2047" s="62">
        <v>2</v>
      </c>
      <c r="J2047" s="64">
        <v>0.38</v>
      </c>
      <c r="K2047" s="64">
        <v>0.28000000000000003</v>
      </c>
      <c r="L2047" s="64">
        <v>0.3</v>
      </c>
      <c r="M2047" s="64">
        <v>4.21</v>
      </c>
      <c r="N2047" s="64">
        <v>4.97</v>
      </c>
      <c r="O2047" s="65">
        <v>135.71428571428572</v>
      </c>
      <c r="P2047" s="65">
        <v>126.66666666666667</v>
      </c>
      <c r="Q2047" s="65">
        <v>84.708249496981892</v>
      </c>
      <c r="R2047" s="40" t="str">
        <f t="shared" si="31"/>
        <v>10.51.52.150_168</v>
      </c>
      <c r="S2047" s="37" t="str">
        <f>VLOOKUP(Таблица1[[#This Row],[ИД]],R$1:S$1800,2,FALSE)</f>
        <v xml:space="preserve">Электроэнергия, произведенная  изолированными тепловыми электростанциями </v>
      </c>
      <c r="T2047" s="57" t="str">
        <f>VLOOKUP(Таблица1[[#This Row],[ОКЕИ]],'для единиц измирения'!$G$4:$H$1900,2,FALSE)</f>
        <v>млн. кВт. ч</v>
      </c>
      <c r="U2047" s="54" t="str">
        <f>LEFT(Таблица1[[#This Row],[ОКПД]],2)</f>
        <v>35</v>
      </c>
    </row>
    <row r="2048" spans="1:21" ht="30" hidden="1" x14ac:dyDescent="0.25">
      <c r="A2048" s="59">
        <v>45261</v>
      </c>
      <c r="B2048" s="66" t="s">
        <v>17</v>
      </c>
      <c r="C2048" s="66" t="s">
        <v>18</v>
      </c>
      <c r="D2048" s="66" t="s">
        <v>19</v>
      </c>
      <c r="E2048" s="40" t="s">
        <v>20</v>
      </c>
      <c r="F2048" s="67">
        <v>168</v>
      </c>
      <c r="G2048" s="66" t="s">
        <v>298</v>
      </c>
      <c r="H2048" s="66" t="s">
        <v>71</v>
      </c>
      <c r="I2048" s="66">
        <v>2</v>
      </c>
      <c r="J2048" s="68"/>
      <c r="K2048" s="68"/>
      <c r="L2048" s="68" t="s">
        <v>9680</v>
      </c>
      <c r="M2048" s="68">
        <v>59.94</v>
      </c>
      <c r="N2048" s="68">
        <v>59.5</v>
      </c>
      <c r="O2048" s="69"/>
      <c r="P2048" s="69" t="s">
        <v>9680</v>
      </c>
      <c r="Q2048" s="69">
        <v>100.73949579831933</v>
      </c>
      <c r="R2048" s="40" t="str">
        <f t="shared" si="31"/>
        <v>10.20.13.120_168</v>
      </c>
      <c r="S2048" s="37" t="str">
        <f>VLOOKUP(Таблица1[[#This Row],[ИД]],R$1:S$1800,2,FALSE)</f>
        <v>Шкафы кухонные, для спальни, столовой и гостиной</v>
      </c>
      <c r="T2048" s="56" t="str">
        <f>VLOOKUP(Таблица1[[#This Row],[ОКЕИ]],'для единиц измирения'!$G$4:$H$1900,2,FALSE)</f>
        <v>штук</v>
      </c>
      <c r="U2048" s="48" t="str">
        <f>LEFT(Таблица1[[#This Row],[ОКПД]],2)</f>
        <v>31</v>
      </c>
    </row>
    <row r="2049" spans="1:21" ht="30" hidden="1" x14ac:dyDescent="0.25">
      <c r="A2049" s="61">
        <v>45261</v>
      </c>
      <c r="B2049" s="62" t="s">
        <v>17</v>
      </c>
      <c r="C2049" s="62" t="s">
        <v>18</v>
      </c>
      <c r="D2049" s="62" t="s">
        <v>19</v>
      </c>
      <c r="E2049" s="37" t="s">
        <v>20</v>
      </c>
      <c r="F2049" s="63">
        <v>128</v>
      </c>
      <c r="G2049" s="62" t="s">
        <v>298</v>
      </c>
      <c r="H2049" s="62" t="s">
        <v>340</v>
      </c>
      <c r="I2049" s="62">
        <v>1</v>
      </c>
      <c r="J2049" s="64">
        <v>1.21</v>
      </c>
      <c r="K2049" s="64">
        <v>0.7</v>
      </c>
      <c r="L2049" s="64" t="s">
        <v>9680</v>
      </c>
      <c r="M2049" s="64">
        <v>16.399999999999999</v>
      </c>
      <c r="N2049" s="64">
        <v>0</v>
      </c>
      <c r="O2049" s="65">
        <v>172.85714285714286</v>
      </c>
      <c r="P2049" s="65" t="s">
        <v>9680</v>
      </c>
      <c r="Q2049" s="65">
        <v>0</v>
      </c>
      <c r="R2049" s="40" t="str">
        <f t="shared" si="31"/>
        <v>11.07.11.140_128</v>
      </c>
      <c r="S2049" s="37" t="e">
        <f>VLOOKUP(Таблица1[[#This Row],[ИД]],R$1:S$1800,2,FALSE)</f>
        <v>#N/A</v>
      </c>
      <c r="T2049" s="57" t="str">
        <f>VLOOKUP(Таблица1[[#This Row],[ОКЕИ]],'для единиц измирения'!$G$4:$H$1900,2,FALSE)</f>
        <v>тонн</v>
      </c>
      <c r="U2049" s="54" t="str">
        <f>LEFT(Таблица1[[#This Row],[ОКПД]],2)</f>
        <v>10</v>
      </c>
    </row>
    <row r="2050" spans="1:21" ht="30" hidden="1" x14ac:dyDescent="0.25">
      <c r="A2050" s="59">
        <v>45261</v>
      </c>
      <c r="B2050" s="66" t="s">
        <v>17</v>
      </c>
      <c r="C2050" s="66" t="s">
        <v>18</v>
      </c>
      <c r="D2050" s="66" t="s">
        <v>19</v>
      </c>
      <c r="E2050" s="40" t="s">
        <v>20</v>
      </c>
      <c r="F2050" s="67">
        <v>384</v>
      </c>
      <c r="G2050" s="66" t="s">
        <v>298</v>
      </c>
      <c r="H2050" s="66" t="s">
        <v>408</v>
      </c>
      <c r="I2050" s="66">
        <v>1</v>
      </c>
      <c r="J2050" s="68">
        <v>20</v>
      </c>
      <c r="K2050" s="68">
        <v>20</v>
      </c>
      <c r="L2050" s="68">
        <v>20</v>
      </c>
      <c r="M2050" s="68">
        <v>200</v>
      </c>
      <c r="N2050" s="68">
        <v>200</v>
      </c>
      <c r="O2050" s="69">
        <v>100</v>
      </c>
      <c r="P2050" s="69">
        <v>100</v>
      </c>
      <c r="Q2050" s="69">
        <v>100</v>
      </c>
      <c r="R2050" s="40" t="str">
        <f t="shared" si="31"/>
        <v>32.99.56_384</v>
      </c>
      <c r="S2050" s="37" t="str">
        <f>VLOOKUP(Таблица1[[#This Row],[ИД]],R$1:S$1800,2,FALSE)</f>
        <v>Энергия тепловая, отпущенная прочими электростанциями</v>
      </c>
      <c r="T2050" s="56" t="str">
        <f>VLOOKUP(Таблица1[[#This Row],[ОКЕИ]],'для единиц измирения'!$G$4:$H$1900,2,FALSE)</f>
        <v>тыс. Гкал</v>
      </c>
      <c r="U2050" s="48" t="str">
        <f>LEFT(Таблица1[[#This Row],[ОКПД]],2)</f>
        <v>35</v>
      </c>
    </row>
    <row r="2051" spans="1:21" ht="30" hidden="1" x14ac:dyDescent="0.25">
      <c r="A2051" s="61">
        <v>45261</v>
      </c>
      <c r="B2051" s="62" t="s">
        <v>17</v>
      </c>
      <c r="C2051" s="62" t="s">
        <v>18</v>
      </c>
      <c r="D2051" s="62" t="s">
        <v>19</v>
      </c>
      <c r="E2051" s="37" t="s">
        <v>20</v>
      </c>
      <c r="F2051" s="63">
        <v>169</v>
      </c>
      <c r="G2051" s="62" t="s">
        <v>298</v>
      </c>
      <c r="H2051" s="62" t="s">
        <v>302</v>
      </c>
      <c r="I2051" s="62">
        <v>1</v>
      </c>
      <c r="J2051" s="64">
        <v>34</v>
      </c>
      <c r="K2051" s="64">
        <v>54</v>
      </c>
      <c r="L2051" s="64">
        <v>51.154000000000003</v>
      </c>
      <c r="M2051" s="64">
        <v>592</v>
      </c>
      <c r="N2051" s="64">
        <v>405.88900000000001</v>
      </c>
      <c r="O2051" s="65">
        <v>62.962962962962962</v>
      </c>
      <c r="P2051" s="65">
        <v>66.465965515893188</v>
      </c>
      <c r="Q2051" s="65">
        <v>145.85268386184401</v>
      </c>
      <c r="R2051" s="40" t="str">
        <f t="shared" ref="R2051:R2114" si="32">CONCATENATE(H2051,E2051,F2051)</f>
        <v>05.10.10.142_169</v>
      </c>
      <c r="S2051" s="37" t="e">
        <f>VLOOKUP(Таблица1[[#This Row],[ИД]],R$1:S$1800,2,FALSE)</f>
        <v>#N/A</v>
      </c>
      <c r="T2051" s="57" t="str">
        <f>VLOOKUP(Таблица1[[#This Row],[ОКЕИ]],'для единиц измирения'!$G$4:$H$1900,2,FALSE)</f>
        <v>тонн</v>
      </c>
      <c r="U2051" s="54" t="str">
        <f>LEFT(Таблица1[[#This Row],[ОКПД]],2)</f>
        <v>10</v>
      </c>
    </row>
    <row r="2052" spans="1:21" ht="30" hidden="1" x14ac:dyDescent="0.25">
      <c r="A2052" s="59">
        <v>45261</v>
      </c>
      <c r="B2052" s="66" t="s">
        <v>17</v>
      </c>
      <c r="C2052" s="66" t="s">
        <v>18</v>
      </c>
      <c r="D2052" s="66" t="s">
        <v>19</v>
      </c>
      <c r="E2052" s="40" t="s">
        <v>20</v>
      </c>
      <c r="F2052" s="67">
        <v>168</v>
      </c>
      <c r="G2052" s="66" t="s">
        <v>298</v>
      </c>
      <c r="H2052" s="66" t="s">
        <v>388</v>
      </c>
      <c r="I2052" s="66">
        <v>6</v>
      </c>
      <c r="J2052" s="68"/>
      <c r="K2052" s="68"/>
      <c r="L2052" s="68" t="s">
        <v>9680</v>
      </c>
      <c r="M2052" s="68">
        <v>581.1</v>
      </c>
      <c r="N2052" s="68">
        <v>833.37199999999996</v>
      </c>
      <c r="O2052" s="69"/>
      <c r="P2052" s="69" t="s">
        <v>9680</v>
      </c>
      <c r="Q2052" s="69">
        <v>69.728764585323248</v>
      </c>
      <c r="R2052" s="40" t="str">
        <f t="shared" si="32"/>
        <v>03.12.20_168</v>
      </c>
      <c r="S2052" s="37" t="str">
        <f>VLOOKUP(Таблица1[[#This Row],[ИД]],R$1:S$1800,2,FALSE)</f>
        <v>Рыба переработанная и консервированная, ракообразные и моллюски</v>
      </c>
      <c r="T2052" s="56" t="str">
        <f>VLOOKUP(Таблица1[[#This Row],[ОКЕИ]],'для единиц измирения'!$G$4:$H$1900,2,FALSE)</f>
        <v>тыс.усл. банок</v>
      </c>
      <c r="U2052" s="48" t="str">
        <f>LEFT(Таблица1[[#This Row],[ОКПД]],2)</f>
        <v>10</v>
      </c>
    </row>
    <row r="2053" spans="1:21" ht="30" hidden="1" x14ac:dyDescent="0.25">
      <c r="A2053" s="61">
        <v>45261</v>
      </c>
      <c r="B2053" s="62" t="s">
        <v>17</v>
      </c>
      <c r="C2053" s="62" t="s">
        <v>18</v>
      </c>
      <c r="D2053" s="62" t="s">
        <v>19</v>
      </c>
      <c r="E2053" s="37" t="s">
        <v>20</v>
      </c>
      <c r="F2053" s="63">
        <v>247</v>
      </c>
      <c r="G2053" s="62" t="s">
        <v>298</v>
      </c>
      <c r="H2053" s="62" t="s">
        <v>275</v>
      </c>
      <c r="I2053" s="62">
        <v>2</v>
      </c>
      <c r="J2053" s="64">
        <v>0.81100000000000005</v>
      </c>
      <c r="K2053" s="64">
        <v>0.86499999999999999</v>
      </c>
      <c r="L2053" s="64">
        <v>0.47899999999999998</v>
      </c>
      <c r="M2053" s="64">
        <v>4.9169999999999998</v>
      </c>
      <c r="N2053" s="64">
        <v>3.762</v>
      </c>
      <c r="O2053" s="65">
        <v>93.757225433526017</v>
      </c>
      <c r="P2053" s="65">
        <v>169.31106471816284</v>
      </c>
      <c r="Q2053" s="65">
        <v>130.7017543859649</v>
      </c>
      <c r="R2053" s="40" t="str">
        <f t="shared" si="32"/>
        <v>35.11.10.140_247</v>
      </c>
      <c r="S2053" s="37" t="e">
        <f>VLOOKUP(Таблица1[[#This Row],[ИД]],R$1:S$1800,2,FALSE)</f>
        <v>#N/A</v>
      </c>
      <c r="T2053" s="57" t="str">
        <f>VLOOKUP(Таблица1[[#This Row],[ОКЕИ]],'для единиц измирения'!$G$4:$H$1900,2,FALSE)</f>
        <v>тонн</v>
      </c>
      <c r="U2053" s="54" t="str">
        <f>LEFT(Таблица1[[#This Row],[ОКПД]],2)</f>
        <v>10</v>
      </c>
    </row>
    <row r="2054" spans="1:21" ht="30" hidden="1" x14ac:dyDescent="0.25">
      <c r="A2054" s="59">
        <v>45261</v>
      </c>
      <c r="B2054" s="66" t="s">
        <v>17</v>
      </c>
      <c r="C2054" s="66" t="s">
        <v>18</v>
      </c>
      <c r="D2054" s="66" t="s">
        <v>19</v>
      </c>
      <c r="E2054" s="40" t="s">
        <v>20</v>
      </c>
      <c r="F2054" s="67">
        <v>168</v>
      </c>
      <c r="G2054" s="66" t="s">
        <v>298</v>
      </c>
      <c r="H2054" s="66" t="s">
        <v>179</v>
      </c>
      <c r="I2054" s="66">
        <v>10</v>
      </c>
      <c r="J2054" s="68">
        <v>12.999000000000001</v>
      </c>
      <c r="K2054" s="68">
        <v>11.832000000000001</v>
      </c>
      <c r="L2054" s="68">
        <v>12.51</v>
      </c>
      <c r="M2054" s="68">
        <v>144.029</v>
      </c>
      <c r="N2054" s="68">
        <v>141.81200000000001</v>
      </c>
      <c r="O2054" s="69">
        <v>109.86308316430021</v>
      </c>
      <c r="P2054" s="69">
        <v>103.90887290167866</v>
      </c>
      <c r="Q2054" s="69">
        <v>101.5633373762446</v>
      </c>
      <c r="R2054" s="40" t="str">
        <f t="shared" si="32"/>
        <v>10.71.11.120_168</v>
      </c>
      <c r="S2054" s="37" t="e">
        <f>VLOOKUP(Таблица1[[#This Row],[ИД]],R$1:S$1800,2,FALSE)</f>
        <v>#N/A</v>
      </c>
      <c r="T2054" s="56" t="str">
        <f>VLOOKUP(Таблица1[[#This Row],[ОКЕИ]],'для единиц измирения'!$G$4:$H$1900,2,FALSE)</f>
        <v>тыс. дкл</v>
      </c>
      <c r="U2054" s="48" t="str">
        <f>LEFT(Таблица1[[#This Row],[ОКПД]],2)</f>
        <v>11</v>
      </c>
    </row>
    <row r="2055" spans="1:21" ht="30" hidden="1" x14ac:dyDescent="0.25">
      <c r="A2055" s="61">
        <v>45261</v>
      </c>
      <c r="B2055" s="62" t="s">
        <v>17</v>
      </c>
      <c r="C2055" s="62" t="s">
        <v>18</v>
      </c>
      <c r="D2055" s="62" t="s">
        <v>19</v>
      </c>
      <c r="E2055" s="37" t="s">
        <v>20</v>
      </c>
      <c r="F2055" s="63">
        <v>114</v>
      </c>
      <c r="G2055" s="62" t="s">
        <v>298</v>
      </c>
      <c r="H2055" s="62" t="s">
        <v>407</v>
      </c>
      <c r="I2055" s="62"/>
      <c r="J2055" s="64"/>
      <c r="K2055" s="64"/>
      <c r="L2055" s="64" t="s">
        <v>9680</v>
      </c>
      <c r="M2055" s="64">
        <v>1.2E-2</v>
      </c>
      <c r="N2055" s="64">
        <v>1E-3</v>
      </c>
      <c r="O2055" s="65"/>
      <c r="P2055" s="65" t="s">
        <v>9680</v>
      </c>
      <c r="Q2055" s="65">
        <v>1200</v>
      </c>
      <c r="R2055" s="40" t="str">
        <f t="shared" si="32"/>
        <v>23.61.12_114</v>
      </c>
      <c r="S2055" s="37" t="str">
        <f>VLOOKUP(Таблица1[[#This Row],[ИД]],R$1:S$1800,2,FALSE)</f>
        <v>Консервы рыбные в масле</v>
      </c>
      <c r="T2055" s="57" t="str">
        <f>VLOOKUP(Таблица1[[#This Row],[ОКЕИ]],'для единиц измирения'!$G$4:$H$1900,2,FALSE)</f>
        <v>тыс.усл. банок</v>
      </c>
      <c r="U2055" s="54" t="str">
        <f>LEFT(Таблица1[[#This Row],[ОКПД]],2)</f>
        <v>10</v>
      </c>
    </row>
    <row r="2056" spans="1:21" ht="30" hidden="1" x14ac:dyDescent="0.25">
      <c r="A2056" s="59">
        <v>45261</v>
      </c>
      <c r="B2056" s="66" t="s">
        <v>17</v>
      </c>
      <c r="C2056" s="66" t="s">
        <v>18</v>
      </c>
      <c r="D2056" s="66" t="s">
        <v>19</v>
      </c>
      <c r="E2056" s="40" t="s">
        <v>20</v>
      </c>
      <c r="F2056" s="67">
        <v>168</v>
      </c>
      <c r="G2056" s="66" t="s">
        <v>298</v>
      </c>
      <c r="H2056" s="66" t="s">
        <v>86</v>
      </c>
      <c r="I2056" s="66">
        <v>2</v>
      </c>
      <c r="J2056" s="68">
        <v>2.4950000000000001</v>
      </c>
      <c r="K2056" s="68">
        <v>1.581</v>
      </c>
      <c r="L2056" s="68">
        <v>3.2639999999999998</v>
      </c>
      <c r="M2056" s="68">
        <v>21.18</v>
      </c>
      <c r="N2056" s="68">
        <v>30.797000000000001</v>
      </c>
      <c r="O2056" s="69">
        <v>157.81151170145478</v>
      </c>
      <c r="P2056" s="69">
        <v>76.439950980392155</v>
      </c>
      <c r="Q2056" s="69">
        <v>68.772932428483287</v>
      </c>
      <c r="R2056" s="40" t="str">
        <f t="shared" si="32"/>
        <v>10.20.23_168</v>
      </c>
      <c r="S2056" s="37" t="e">
        <f>VLOOKUP(Таблица1[[#This Row],[ИД]],R$1:S$1800,2,FALSE)</f>
        <v>#N/A</v>
      </c>
      <c r="T2056" s="56" t="str">
        <f>VLOOKUP(Таблица1[[#This Row],[ОКЕИ]],'для единиц измирения'!$G$4:$H$1900,2,FALSE)</f>
        <v>тыс. дкл</v>
      </c>
      <c r="U2056" s="48" t="str">
        <f>LEFT(Таблица1[[#This Row],[ОКПД]],2)</f>
        <v>11</v>
      </c>
    </row>
    <row r="2057" spans="1:21" ht="30" hidden="1" x14ac:dyDescent="0.25">
      <c r="A2057" s="61">
        <v>45261</v>
      </c>
      <c r="B2057" s="62" t="s">
        <v>17</v>
      </c>
      <c r="C2057" s="62" t="s">
        <v>18</v>
      </c>
      <c r="D2057" s="62" t="s">
        <v>19</v>
      </c>
      <c r="E2057" s="37" t="s">
        <v>20</v>
      </c>
      <c r="F2057" s="63">
        <v>168</v>
      </c>
      <c r="G2057" s="62" t="s">
        <v>298</v>
      </c>
      <c r="H2057" s="62" t="s">
        <v>372</v>
      </c>
      <c r="I2057" s="62">
        <v>1</v>
      </c>
      <c r="J2057" s="64"/>
      <c r="K2057" s="64"/>
      <c r="L2057" s="64">
        <v>0</v>
      </c>
      <c r="M2057" s="64">
        <v>0.33</v>
      </c>
      <c r="N2057" s="64">
        <v>0.33</v>
      </c>
      <c r="O2057" s="65"/>
      <c r="P2057" s="65">
        <v>0</v>
      </c>
      <c r="Q2057" s="65">
        <v>100</v>
      </c>
      <c r="R2057" s="40" t="str">
        <f t="shared" si="32"/>
        <v>10.39.21_168</v>
      </c>
      <c r="S2057" s="37" t="str">
        <f>VLOOKUP(Таблица1[[#This Row],[ИД]],R$1:S$1800,2,FALSE)</f>
        <v>Сельдь и филе сельди холодного копчения</v>
      </c>
      <c r="T2057" s="57" t="str">
        <f>VLOOKUP(Таблица1[[#This Row],[ОКЕИ]],'для единиц измирения'!$G$4:$H$1900,2,FALSE)</f>
        <v>тонн</v>
      </c>
      <c r="U2057" s="54" t="str">
        <f>LEFT(Таблица1[[#This Row],[ОКПД]],2)</f>
        <v>10</v>
      </c>
    </row>
    <row r="2058" spans="1:21" ht="30" hidden="1" x14ac:dyDescent="0.25">
      <c r="A2058" s="59">
        <v>45261</v>
      </c>
      <c r="B2058" s="66" t="s">
        <v>17</v>
      </c>
      <c r="C2058" s="66" t="s">
        <v>18</v>
      </c>
      <c r="D2058" s="66" t="s">
        <v>19</v>
      </c>
      <c r="E2058" s="40" t="s">
        <v>20</v>
      </c>
      <c r="F2058" s="67">
        <v>168</v>
      </c>
      <c r="G2058" s="66" t="s">
        <v>298</v>
      </c>
      <c r="H2058" s="66" t="s">
        <v>181</v>
      </c>
      <c r="I2058" s="66">
        <v>2</v>
      </c>
      <c r="J2058" s="68">
        <v>1.72</v>
      </c>
      <c r="K2058" s="68">
        <v>1.5</v>
      </c>
      <c r="L2058" s="68">
        <v>2.35</v>
      </c>
      <c r="M2058" s="68">
        <v>23.25</v>
      </c>
      <c r="N2058" s="68">
        <v>25.14</v>
      </c>
      <c r="O2058" s="69">
        <v>114.66666666666667</v>
      </c>
      <c r="P2058" s="69">
        <v>73.191489361702125</v>
      </c>
      <c r="Q2058" s="69">
        <v>92.482100238663477</v>
      </c>
      <c r="R2058" s="40" t="str">
        <f t="shared" si="32"/>
        <v>10.71.11.170_168</v>
      </c>
      <c r="S2058" s="37" t="str">
        <f>VLOOKUP(Таблица1[[#This Row],[ИД]],R$1:S$1800,2,FALSE)</f>
        <v xml:space="preserve">Мясо и субпродукты </v>
      </c>
      <c r="T2058" s="56" t="str">
        <f>VLOOKUP(Таблица1[[#This Row],[ОКЕИ]],'для единиц измирения'!$G$4:$H$1900,2,FALSE)</f>
        <v>тонн</v>
      </c>
      <c r="U2058" s="48" t="str">
        <f>LEFT(Таблица1[[#This Row],[ОКПД]],2)</f>
        <v>10</v>
      </c>
    </row>
    <row r="2059" spans="1:21" ht="30" hidden="1" x14ac:dyDescent="0.25">
      <c r="A2059" s="61">
        <v>45261</v>
      </c>
      <c r="B2059" s="62" t="s">
        <v>17</v>
      </c>
      <c r="C2059" s="62" t="s">
        <v>18</v>
      </c>
      <c r="D2059" s="62" t="s">
        <v>19</v>
      </c>
      <c r="E2059" s="37" t="s">
        <v>20</v>
      </c>
      <c r="F2059" s="63">
        <v>882</v>
      </c>
      <c r="G2059" s="62" t="s">
        <v>298</v>
      </c>
      <c r="H2059" s="62" t="s">
        <v>114</v>
      </c>
      <c r="I2059" s="62">
        <v>1</v>
      </c>
      <c r="J2059" s="64">
        <v>0.1</v>
      </c>
      <c r="K2059" s="64">
        <v>0.1</v>
      </c>
      <c r="L2059" s="64">
        <v>1.38</v>
      </c>
      <c r="M2059" s="64">
        <v>1.86</v>
      </c>
      <c r="N2059" s="64">
        <v>1.38</v>
      </c>
      <c r="O2059" s="65">
        <v>100</v>
      </c>
      <c r="P2059" s="65">
        <v>7.2463768115942031</v>
      </c>
      <c r="Q2059" s="65">
        <v>134.78260869565219</v>
      </c>
      <c r="R2059" s="40" t="str">
        <f t="shared" si="32"/>
        <v>10.20.25.110_882</v>
      </c>
      <c r="S2059" s="37" t="e">
        <f>VLOOKUP(Таблица1[[#This Row],[ИД]],R$1:S$1800,2,FALSE)</f>
        <v>#N/A</v>
      </c>
      <c r="T2059" s="57" t="str">
        <f>VLOOKUP(Таблица1[[#This Row],[ОКЕИ]],'для единиц измирения'!$G$4:$H$1900,2,FALSE)</f>
        <v>тонн</v>
      </c>
      <c r="U2059" s="54" t="str">
        <f>LEFT(Таблица1[[#This Row],[ОКПД]],2)</f>
        <v>10</v>
      </c>
    </row>
    <row r="2060" spans="1:21" ht="30" hidden="1" x14ac:dyDescent="0.25">
      <c r="A2060" s="59">
        <v>45261</v>
      </c>
      <c r="B2060" s="66" t="s">
        <v>17</v>
      </c>
      <c r="C2060" s="66" t="s">
        <v>18</v>
      </c>
      <c r="D2060" s="66" t="s">
        <v>19</v>
      </c>
      <c r="E2060" s="40" t="s">
        <v>20</v>
      </c>
      <c r="F2060" s="67">
        <v>234</v>
      </c>
      <c r="G2060" s="66" t="s">
        <v>298</v>
      </c>
      <c r="H2060" s="66" t="s">
        <v>294</v>
      </c>
      <c r="I2060" s="66">
        <v>3</v>
      </c>
      <c r="J2060" s="68">
        <v>1.149</v>
      </c>
      <c r="K2060" s="68">
        <v>0.58099999999999996</v>
      </c>
      <c r="L2060" s="68">
        <v>0.81499999999999995</v>
      </c>
      <c r="M2060" s="68">
        <v>6.5410000000000004</v>
      </c>
      <c r="N2060" s="68">
        <v>7.0570000000000004</v>
      </c>
      <c r="O2060" s="69">
        <v>197.76247848537005</v>
      </c>
      <c r="P2060" s="69">
        <v>140.98159509202455</v>
      </c>
      <c r="Q2060" s="69">
        <v>92.68811109536631</v>
      </c>
      <c r="R2060" s="40" t="str">
        <f t="shared" si="32"/>
        <v>35.30.11.130_234</v>
      </c>
      <c r="S2060" s="37" t="e">
        <f>VLOOKUP(Таблица1[[#This Row],[ИД]],R$1:S$1800,2,FALSE)</f>
        <v>#N/A</v>
      </c>
      <c r="T2060" s="56" t="str">
        <f>VLOOKUP(Таблица1[[#This Row],[ОКЕИ]],'для единиц измирения'!$G$4:$H$1900,2,FALSE)</f>
        <v>тонн</v>
      </c>
      <c r="U2060" s="48" t="str">
        <f>LEFT(Таблица1[[#This Row],[ОКПД]],2)</f>
        <v>10</v>
      </c>
    </row>
    <row r="2061" spans="1:21" ht="30" hidden="1" x14ac:dyDescent="0.25">
      <c r="A2061" s="61">
        <v>45261</v>
      </c>
      <c r="B2061" s="62" t="s">
        <v>17</v>
      </c>
      <c r="C2061" s="62" t="s">
        <v>18</v>
      </c>
      <c r="D2061" s="62" t="s">
        <v>19</v>
      </c>
      <c r="E2061" s="37" t="s">
        <v>20</v>
      </c>
      <c r="F2061" s="63">
        <v>168</v>
      </c>
      <c r="G2061" s="62" t="s">
        <v>298</v>
      </c>
      <c r="H2061" s="62" t="s">
        <v>129</v>
      </c>
      <c r="I2061" s="62">
        <v>4</v>
      </c>
      <c r="J2061" s="64">
        <v>6.81</v>
      </c>
      <c r="K2061" s="64">
        <v>6.47</v>
      </c>
      <c r="L2061" s="64">
        <v>6.35</v>
      </c>
      <c r="M2061" s="64">
        <v>72.52</v>
      </c>
      <c r="N2061" s="64">
        <v>73.930000000000007</v>
      </c>
      <c r="O2061" s="65">
        <v>105.25502318392581</v>
      </c>
      <c r="P2061" s="65">
        <v>107.24409448818898</v>
      </c>
      <c r="Q2061" s="65">
        <v>98.092790477478701</v>
      </c>
      <c r="R2061" s="40" t="str">
        <f t="shared" si="32"/>
        <v>10.51.40.003.АГ_168</v>
      </c>
      <c r="S2061" s="37" t="str">
        <f>VLOOKUP(Таблица1[[#This Row],[ИД]],R$1:S$1800,2,FALSE)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061" s="57" t="str">
        <f>VLOOKUP(Таблица1[[#This Row],[ОКЕИ]],'для единиц измирения'!$G$4:$H$1900,2,FALSE)</f>
        <v>тыс.руб</v>
      </c>
      <c r="U2061" s="54" t="str">
        <f>LEFT(Таблица1[[#This Row],[ОКПД]],2)</f>
        <v>18</v>
      </c>
    </row>
    <row r="2062" spans="1:21" ht="30" hidden="1" x14ac:dyDescent="0.25">
      <c r="A2062" s="59">
        <v>45261</v>
      </c>
      <c r="B2062" s="66" t="s">
        <v>17</v>
      </c>
      <c r="C2062" s="66" t="s">
        <v>18</v>
      </c>
      <c r="D2062" s="66" t="s">
        <v>19</v>
      </c>
      <c r="E2062" s="40" t="s">
        <v>20</v>
      </c>
      <c r="F2062" s="67">
        <v>114</v>
      </c>
      <c r="G2062" s="66" t="s">
        <v>298</v>
      </c>
      <c r="H2062" s="66" t="s">
        <v>9676</v>
      </c>
      <c r="I2062" s="66">
        <v>1</v>
      </c>
      <c r="J2062" s="68">
        <v>1.2E-2</v>
      </c>
      <c r="K2062" s="68"/>
      <c r="L2062" s="68" t="s">
        <v>9680</v>
      </c>
      <c r="M2062" s="68">
        <v>1.2869999999999999</v>
      </c>
      <c r="N2062" s="68">
        <v>0</v>
      </c>
      <c r="O2062" s="69"/>
      <c r="P2062" s="69" t="s">
        <v>9680</v>
      </c>
      <c r="Q2062" s="69">
        <v>0</v>
      </c>
      <c r="R2062" s="40" t="str">
        <f t="shared" si="32"/>
        <v>08.12.11.130_114</v>
      </c>
      <c r="S2062" s="37" t="e">
        <f>VLOOKUP(Таблица1[[#This Row],[ИД]],R$1:S$1800,2,FALSE)</f>
        <v>#N/A</v>
      </c>
      <c r="T2062" s="56" t="str">
        <f>VLOOKUP(Таблица1[[#This Row],[ОКЕИ]],'для единиц измирения'!$G$4:$H$1900,2,FALSE)</f>
        <v>тонн</v>
      </c>
      <c r="U2062" s="48" t="str">
        <f>LEFT(Таблица1[[#This Row],[ОКПД]],2)</f>
        <v>10</v>
      </c>
    </row>
    <row r="2063" spans="1:21" ht="30" hidden="1" x14ac:dyDescent="0.25">
      <c r="A2063" s="61">
        <v>45261</v>
      </c>
      <c r="B2063" s="62" t="s">
        <v>17</v>
      </c>
      <c r="C2063" s="62" t="s">
        <v>18</v>
      </c>
      <c r="D2063" s="62" t="s">
        <v>19</v>
      </c>
      <c r="E2063" s="37" t="s">
        <v>20</v>
      </c>
      <c r="F2063" s="63">
        <v>168</v>
      </c>
      <c r="G2063" s="62" t="s">
        <v>298</v>
      </c>
      <c r="H2063" s="62" t="s">
        <v>383</v>
      </c>
      <c r="I2063" s="62">
        <v>1</v>
      </c>
      <c r="J2063" s="64">
        <v>2.5999999999999999E-2</v>
      </c>
      <c r="K2063" s="64">
        <v>2.5999999999999999E-2</v>
      </c>
      <c r="L2063" s="64">
        <v>0.104</v>
      </c>
      <c r="M2063" s="64">
        <v>0.47499999999999998</v>
      </c>
      <c r="N2063" s="64">
        <v>0.83</v>
      </c>
      <c r="O2063" s="65">
        <v>100</v>
      </c>
      <c r="P2063" s="65">
        <v>25</v>
      </c>
      <c r="Q2063" s="65">
        <v>57.2289156626506</v>
      </c>
      <c r="R2063" s="40" t="str">
        <f t="shared" si="32"/>
        <v>10.72.11_168</v>
      </c>
      <c r="S2063" s="37" t="str">
        <f>VLOOKUP(Таблица1[[#This Row],[ИД]],R$1:S$1800,2,FALSE)</f>
        <v>Консервы рыбные натуральные</v>
      </c>
      <c r="T2063" s="57" t="str">
        <f>VLOOKUP(Таблица1[[#This Row],[ОКЕИ]],'для единиц измирения'!$G$4:$H$1900,2,FALSE)</f>
        <v>тыс.усл. банок</v>
      </c>
      <c r="U2063" s="54" t="str">
        <f>LEFT(Таблица1[[#This Row],[ОКПД]],2)</f>
        <v>10</v>
      </c>
    </row>
    <row r="2064" spans="1:21" ht="30" hidden="1" x14ac:dyDescent="0.25">
      <c r="A2064" s="59">
        <v>45261</v>
      </c>
      <c r="B2064" s="66" t="s">
        <v>17</v>
      </c>
      <c r="C2064" s="66" t="s">
        <v>18</v>
      </c>
      <c r="D2064" s="66" t="s">
        <v>19</v>
      </c>
      <c r="E2064" s="40" t="s">
        <v>20</v>
      </c>
      <c r="F2064" s="67">
        <v>882</v>
      </c>
      <c r="G2064" s="66" t="s">
        <v>298</v>
      </c>
      <c r="H2064" s="66" t="s">
        <v>118</v>
      </c>
      <c r="I2064" s="66">
        <v>1</v>
      </c>
      <c r="J2064" s="68">
        <v>0.03</v>
      </c>
      <c r="K2064" s="68">
        <v>0.08</v>
      </c>
      <c r="L2064" s="68">
        <v>1.04</v>
      </c>
      <c r="M2064" s="68">
        <v>1.2</v>
      </c>
      <c r="N2064" s="68">
        <v>1.04</v>
      </c>
      <c r="O2064" s="69">
        <v>37.5</v>
      </c>
      <c r="P2064" s="69">
        <v>2.8846153846153846</v>
      </c>
      <c r="Q2064" s="69">
        <v>115.38461538461539</v>
      </c>
      <c r="R2064" s="40" t="str">
        <f t="shared" si="32"/>
        <v>10.20.25.111_882</v>
      </c>
      <c r="S2064" s="37" t="e">
        <f>VLOOKUP(Таблица1[[#This Row],[ИД]],R$1:S$1800,2,FALSE)</f>
        <v>#N/A</v>
      </c>
      <c r="T2064" s="56" t="str">
        <f>VLOOKUP(Таблица1[[#This Row],[ОКЕИ]],'для единиц измирения'!$G$4:$H$1900,2,FALSE)</f>
        <v>тыс. тонн</v>
      </c>
      <c r="U2064" s="48" t="str">
        <f>LEFT(Таблица1[[#This Row],[ОКПД]],2)</f>
        <v>05</v>
      </c>
    </row>
    <row r="2065" spans="1:21" ht="30" hidden="1" x14ac:dyDescent="0.25">
      <c r="A2065" s="61">
        <v>45261</v>
      </c>
      <c r="B2065" s="62" t="s">
        <v>17</v>
      </c>
      <c r="C2065" s="62" t="s">
        <v>18</v>
      </c>
      <c r="D2065" s="62" t="s">
        <v>19</v>
      </c>
      <c r="E2065" s="37" t="s">
        <v>20</v>
      </c>
      <c r="F2065" s="63">
        <v>247</v>
      </c>
      <c r="G2065" s="62" t="s">
        <v>298</v>
      </c>
      <c r="H2065" s="62" t="s">
        <v>262</v>
      </c>
      <c r="I2065" s="62">
        <v>24</v>
      </c>
      <c r="J2065" s="64">
        <v>92.99</v>
      </c>
      <c r="K2065" s="64">
        <v>77.132000000000005</v>
      </c>
      <c r="L2065" s="64">
        <v>85.596999999999994</v>
      </c>
      <c r="M2065" s="64">
        <v>899.52200000000005</v>
      </c>
      <c r="N2065" s="64">
        <v>862.596</v>
      </c>
      <c r="O2065" s="65">
        <v>120.55956023440336</v>
      </c>
      <c r="P2065" s="65">
        <v>108.63698494106102</v>
      </c>
      <c r="Q2065" s="65">
        <v>104.28079889079012</v>
      </c>
      <c r="R2065" s="40" t="str">
        <f t="shared" si="32"/>
        <v>35.11.10_247</v>
      </c>
      <c r="S2065" s="37" t="e">
        <f>VLOOKUP(Таблица1[[#This Row],[ИД]],R$1:S$1800,2,FALSE)</f>
        <v>#N/A</v>
      </c>
      <c r="T2065" s="57" t="str">
        <f>VLOOKUP(Таблица1[[#This Row],[ОКЕИ]],'для единиц измирения'!$G$4:$H$1900,2,FALSE)</f>
        <v>тонн</v>
      </c>
      <c r="U2065" s="54" t="str">
        <f>LEFT(Таблица1[[#This Row],[ОКПД]],2)</f>
        <v>10</v>
      </c>
    </row>
    <row r="2066" spans="1:21" ht="30" hidden="1" x14ac:dyDescent="0.25">
      <c r="A2066" s="59">
        <v>45261</v>
      </c>
      <c r="B2066" s="66" t="s">
        <v>17</v>
      </c>
      <c r="C2066" s="66" t="s">
        <v>18</v>
      </c>
      <c r="D2066" s="66" t="s">
        <v>19</v>
      </c>
      <c r="E2066" s="40" t="s">
        <v>20</v>
      </c>
      <c r="F2066" s="67">
        <v>168</v>
      </c>
      <c r="G2066" s="66" t="s">
        <v>298</v>
      </c>
      <c r="H2066" s="66" t="s">
        <v>95</v>
      </c>
      <c r="I2066" s="66">
        <v>2</v>
      </c>
      <c r="J2066" s="68">
        <v>0.74399999999999999</v>
      </c>
      <c r="K2066" s="68">
        <v>0.29199999999999998</v>
      </c>
      <c r="L2066" s="68">
        <v>0.55700000000000005</v>
      </c>
      <c r="M2066" s="68">
        <v>2.72</v>
      </c>
      <c r="N2066" s="68">
        <v>2.6</v>
      </c>
      <c r="O2066" s="69">
        <v>254.79452054794521</v>
      </c>
      <c r="P2066" s="69">
        <v>133.57271095152603</v>
      </c>
      <c r="Q2066" s="69">
        <v>104.61538461538461</v>
      </c>
      <c r="R2066" s="40" t="str">
        <f t="shared" si="32"/>
        <v>10.20.23.122_168</v>
      </c>
      <c r="S2066" s="37" t="e">
        <f>VLOOKUP(Таблица1[[#This Row],[ИД]],R$1:S$1800,2,FALSE)</f>
        <v>#N/A</v>
      </c>
      <c r="T2066" s="56" t="str">
        <f>VLOOKUP(Таблица1[[#This Row],[ОКЕИ]],'для единиц измирения'!$G$4:$H$1900,2,FALSE)</f>
        <v>тонн</v>
      </c>
      <c r="U2066" s="48" t="str">
        <f>LEFT(Таблица1[[#This Row],[ОКПД]],2)</f>
        <v>10</v>
      </c>
    </row>
    <row r="2067" spans="1:21" ht="30" hidden="1" x14ac:dyDescent="0.25">
      <c r="A2067" s="61">
        <v>45261</v>
      </c>
      <c r="B2067" s="62" t="s">
        <v>17</v>
      </c>
      <c r="C2067" s="62" t="s">
        <v>18</v>
      </c>
      <c r="D2067" s="62" t="s">
        <v>19</v>
      </c>
      <c r="E2067" s="37" t="s">
        <v>20</v>
      </c>
      <c r="F2067" s="63">
        <v>234</v>
      </c>
      <c r="G2067" s="62" t="s">
        <v>298</v>
      </c>
      <c r="H2067" s="62" t="s">
        <v>291</v>
      </c>
      <c r="I2067" s="62">
        <v>29</v>
      </c>
      <c r="J2067" s="64">
        <v>60.843000000000004</v>
      </c>
      <c r="K2067" s="64">
        <v>45.555</v>
      </c>
      <c r="L2067" s="64">
        <v>51.756</v>
      </c>
      <c r="M2067" s="64">
        <v>479.99799999999999</v>
      </c>
      <c r="N2067" s="64">
        <v>450.09800000000001</v>
      </c>
      <c r="O2067" s="65">
        <v>133.55943365162989</v>
      </c>
      <c r="P2067" s="65">
        <v>117.55738465105495</v>
      </c>
      <c r="Q2067" s="65">
        <v>106.64299774715728</v>
      </c>
      <c r="R2067" s="40" t="str">
        <f t="shared" si="32"/>
        <v>35.30.11.120_234</v>
      </c>
      <c r="S2067" s="37" t="e">
        <f>VLOOKUP(Таблица1[[#This Row],[ИД]],R$1:S$1800,2,FALSE)</f>
        <v>#N/A</v>
      </c>
      <c r="T2067" s="57" t="str">
        <f>VLOOKUP(Таблица1[[#This Row],[ОКЕИ]],'для единиц измирения'!$G$4:$H$1900,2,FALSE)</f>
        <v>тонн</v>
      </c>
      <c r="U2067" s="54" t="str">
        <f>LEFT(Таблица1[[#This Row],[ОКПД]],2)</f>
        <v>10</v>
      </c>
    </row>
    <row r="2068" spans="1:21" ht="30" hidden="1" x14ac:dyDescent="0.25">
      <c r="A2068" s="59">
        <v>45261</v>
      </c>
      <c r="B2068" s="66" t="s">
        <v>17</v>
      </c>
      <c r="C2068" s="66" t="s">
        <v>18</v>
      </c>
      <c r="D2068" s="66" t="s">
        <v>19</v>
      </c>
      <c r="E2068" s="40" t="s">
        <v>20</v>
      </c>
      <c r="F2068" s="67">
        <v>168</v>
      </c>
      <c r="G2068" s="66" t="s">
        <v>298</v>
      </c>
      <c r="H2068" s="66" t="s">
        <v>172</v>
      </c>
      <c r="I2068" s="66">
        <v>13</v>
      </c>
      <c r="J2068" s="68">
        <v>194.655</v>
      </c>
      <c r="K2068" s="68">
        <v>182.35</v>
      </c>
      <c r="L2068" s="68">
        <v>191.21299999999999</v>
      </c>
      <c r="M2068" s="68">
        <v>2153.402</v>
      </c>
      <c r="N2068" s="68">
        <v>2178.625</v>
      </c>
      <c r="O2068" s="69">
        <v>106.74801206471072</v>
      </c>
      <c r="P2068" s="69">
        <v>101.80008681418104</v>
      </c>
      <c r="Q2068" s="69">
        <v>98.842251420047049</v>
      </c>
      <c r="R2068" s="40" t="str">
        <f t="shared" si="32"/>
        <v>10.71.11.003.АГ_168</v>
      </c>
      <c r="S2068" s="37" t="e">
        <f>VLOOKUP(Таблица1[[#This Row],[ИД]],R$1:S$1800,2,FALSE)</f>
        <v>#N/A</v>
      </c>
      <c r="T2068" s="56" t="str">
        <f>VLOOKUP(Таблица1[[#This Row],[ОКЕИ]],'для единиц измирения'!$G$4:$H$1900,2,FALSE)</f>
        <v>тонн</v>
      </c>
      <c r="U2068" s="48" t="str">
        <f>LEFT(Таблица1[[#This Row],[ОКПД]],2)</f>
        <v>10</v>
      </c>
    </row>
    <row r="2069" spans="1:21" ht="30" hidden="1" x14ac:dyDescent="0.25">
      <c r="A2069" s="61">
        <v>45261</v>
      </c>
      <c r="B2069" s="62" t="s">
        <v>17</v>
      </c>
      <c r="C2069" s="62" t="s">
        <v>18</v>
      </c>
      <c r="D2069" s="62" t="s">
        <v>19</v>
      </c>
      <c r="E2069" s="37" t="s">
        <v>20</v>
      </c>
      <c r="F2069" s="63">
        <v>168</v>
      </c>
      <c r="G2069" s="62" t="s">
        <v>298</v>
      </c>
      <c r="H2069" s="62" t="s">
        <v>209</v>
      </c>
      <c r="I2069" s="62">
        <v>2</v>
      </c>
      <c r="J2069" s="64">
        <v>0.73</v>
      </c>
      <c r="K2069" s="64">
        <v>0.52</v>
      </c>
      <c r="L2069" s="64">
        <v>0.66</v>
      </c>
      <c r="M2069" s="64">
        <v>6.92</v>
      </c>
      <c r="N2069" s="64">
        <v>7.64</v>
      </c>
      <c r="O2069" s="65">
        <v>140.38461538461539</v>
      </c>
      <c r="P2069" s="65">
        <v>110.60606060606061</v>
      </c>
      <c r="Q2069" s="65">
        <v>90.575916230366488</v>
      </c>
      <c r="R2069" s="40" t="str">
        <f t="shared" si="32"/>
        <v>10.85.1_168</v>
      </c>
      <c r="S2069" s="37" t="str">
        <f>VLOOKUP(Таблица1[[#This Row],[ИД]],R$1:S$1800,2,FALSE)</f>
        <v>Гранулы, крошка и порошок; галька, гравий</v>
      </c>
      <c r="T2069" s="57" t="str">
        <f>VLOOKUP(Таблица1[[#This Row],[ОКЕИ]],'для единиц измирения'!$G$4:$H$1900,2,FALSE)</f>
        <v>тыс.м3</v>
      </c>
      <c r="U2069" s="54" t="str">
        <f>LEFT(Таблица1[[#This Row],[ОКПД]],2)</f>
        <v>08</v>
      </c>
    </row>
    <row r="2070" spans="1:21" ht="30" hidden="1" x14ac:dyDescent="0.25">
      <c r="A2070" s="59">
        <v>45261</v>
      </c>
      <c r="B2070" s="66" t="s">
        <v>17</v>
      </c>
      <c r="C2070" s="66" t="s">
        <v>18</v>
      </c>
      <c r="D2070" s="66" t="s">
        <v>19</v>
      </c>
      <c r="E2070" s="40" t="s">
        <v>20</v>
      </c>
      <c r="F2070" s="67">
        <v>168</v>
      </c>
      <c r="G2070" s="66" t="s">
        <v>298</v>
      </c>
      <c r="H2070" s="66" t="s">
        <v>45</v>
      </c>
      <c r="I2070" s="66">
        <v>2</v>
      </c>
      <c r="J2070" s="68">
        <v>1.1499999999999999</v>
      </c>
      <c r="K2070" s="68">
        <v>0.73</v>
      </c>
      <c r="L2070" s="68">
        <v>2.04</v>
      </c>
      <c r="M2070" s="68">
        <v>14.94</v>
      </c>
      <c r="N2070" s="68">
        <v>15.73</v>
      </c>
      <c r="O2070" s="69">
        <v>157.53424657534248</v>
      </c>
      <c r="P2070" s="69">
        <v>56.372549019607845</v>
      </c>
      <c r="Q2070" s="69">
        <v>94.977749523204068</v>
      </c>
      <c r="R2070" s="40" t="str">
        <f t="shared" si="32"/>
        <v>10.13.14.400_168</v>
      </c>
      <c r="S2070" s="37" t="str">
        <f>VLOOKUP(Таблица1[[#This Row],[ИД]],R$1:S$1800,2,FALSE)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2070" s="56" t="str">
        <f>VLOOKUP(Таблица1[[#This Row],[ОКЕИ]],'для единиц измирения'!$G$4:$H$1900,2,FALSE)</f>
        <v>тонн</v>
      </c>
      <c r="U2070" s="48" t="str">
        <f>LEFT(Таблица1[[#This Row],[ОКПД]],2)</f>
        <v>10</v>
      </c>
    </row>
    <row r="2071" spans="1:21" ht="30" hidden="1" x14ac:dyDescent="0.25">
      <c r="A2071" s="61">
        <v>45261</v>
      </c>
      <c r="B2071" s="62" t="s">
        <v>17</v>
      </c>
      <c r="C2071" s="62" t="s">
        <v>18</v>
      </c>
      <c r="D2071" s="62" t="s">
        <v>19</v>
      </c>
      <c r="E2071" s="37" t="s">
        <v>20</v>
      </c>
      <c r="F2071" s="63">
        <v>168</v>
      </c>
      <c r="G2071" s="62" t="s">
        <v>298</v>
      </c>
      <c r="H2071" s="62" t="s">
        <v>99</v>
      </c>
      <c r="I2071" s="62">
        <v>1</v>
      </c>
      <c r="J2071" s="64">
        <v>0.15</v>
      </c>
      <c r="K2071" s="64">
        <v>0.13</v>
      </c>
      <c r="L2071" s="64">
        <v>0.56000000000000005</v>
      </c>
      <c r="M2071" s="64">
        <v>1.242</v>
      </c>
      <c r="N2071" s="64">
        <v>1.52</v>
      </c>
      <c r="O2071" s="65">
        <v>115.38461538461539</v>
      </c>
      <c r="P2071" s="65">
        <v>26.785714285714285</v>
      </c>
      <c r="Q2071" s="65">
        <v>81.71052631578948</v>
      </c>
      <c r="R2071" s="40" t="str">
        <f t="shared" si="32"/>
        <v>10.20.23.130_168</v>
      </c>
      <c r="S2071" s="37" t="e">
        <f>VLOOKUP(Таблица1[[#This Row],[ИД]],R$1:S$1800,2,FALSE)</f>
        <v>#N/A</v>
      </c>
      <c r="T2071" s="57" t="str">
        <f>VLOOKUP(Таблица1[[#This Row],[ОКЕИ]],'для единиц измирения'!$G$4:$H$1900,2,FALSE)</f>
        <v>тонн</v>
      </c>
      <c r="U2071" s="54" t="str">
        <f>LEFT(Таблица1[[#This Row],[ОКПД]],2)</f>
        <v>10</v>
      </c>
    </row>
    <row r="2072" spans="1:21" ht="30" hidden="1" x14ac:dyDescent="0.25">
      <c r="A2072" s="59">
        <v>45261</v>
      </c>
      <c r="B2072" s="66" t="s">
        <v>17</v>
      </c>
      <c r="C2072" s="66" t="s">
        <v>18</v>
      </c>
      <c r="D2072" s="66" t="s">
        <v>19</v>
      </c>
      <c r="E2072" s="40" t="s">
        <v>20</v>
      </c>
      <c r="F2072" s="67">
        <v>168</v>
      </c>
      <c r="G2072" s="66" t="s">
        <v>298</v>
      </c>
      <c r="H2072" s="66" t="s">
        <v>371</v>
      </c>
      <c r="I2072" s="66">
        <v>2</v>
      </c>
      <c r="J2072" s="68"/>
      <c r="K2072" s="68"/>
      <c r="L2072" s="68" t="s">
        <v>9680</v>
      </c>
      <c r="M2072" s="68">
        <v>18.562000000000001</v>
      </c>
      <c r="N2072" s="68">
        <v>38.732999999999997</v>
      </c>
      <c r="O2072" s="69"/>
      <c r="P2072" s="69" t="s">
        <v>9680</v>
      </c>
      <c r="Q2072" s="69">
        <v>47.922959750083905</v>
      </c>
      <c r="R2072" s="40" t="str">
        <f t="shared" si="32"/>
        <v>10.20.26_168</v>
      </c>
      <c r="S2072" s="37" t="str">
        <f>VLOOKUP(Таблица1[[#This Row],[ИД]],R$1:S$1800,2,FALSE)</f>
        <v>Блюда обеденные вторые мясосодержащие консервированные</v>
      </c>
      <c r="T2072" s="56" t="str">
        <f>VLOOKUP(Таблица1[[#This Row],[ОКЕИ]],'для единиц измирения'!$G$4:$H$1900,2,FALSE)</f>
        <v>тыс.усл. банок</v>
      </c>
      <c r="U2072" s="48" t="str">
        <f>LEFT(Таблица1[[#This Row],[ОКПД]],2)</f>
        <v>10</v>
      </c>
    </row>
    <row r="2073" spans="1:21" ht="30" hidden="1" x14ac:dyDescent="0.25">
      <c r="A2073" s="61">
        <v>45261</v>
      </c>
      <c r="B2073" s="62" t="s">
        <v>17</v>
      </c>
      <c r="C2073" s="62" t="s">
        <v>18</v>
      </c>
      <c r="D2073" s="62" t="s">
        <v>19</v>
      </c>
      <c r="E2073" s="37" t="s">
        <v>20</v>
      </c>
      <c r="F2073" s="63">
        <v>882</v>
      </c>
      <c r="G2073" s="62" t="s">
        <v>298</v>
      </c>
      <c r="H2073" s="62" t="s">
        <v>322</v>
      </c>
      <c r="I2073" s="62"/>
      <c r="J2073" s="64"/>
      <c r="K2073" s="64"/>
      <c r="L2073" s="64" t="s">
        <v>9680</v>
      </c>
      <c r="M2073" s="64">
        <v>6.83</v>
      </c>
      <c r="N2073" s="64">
        <v>1.67</v>
      </c>
      <c r="O2073" s="65"/>
      <c r="P2073" s="65" t="s">
        <v>9680</v>
      </c>
      <c r="Q2073" s="65">
        <v>408.98203592814372</v>
      </c>
      <c r="R2073" s="40" t="str">
        <f t="shared" si="32"/>
        <v>10.13.15.130_882</v>
      </c>
      <c r="S2073" s="37" t="e">
        <f>VLOOKUP(Таблица1[[#This Row],[ИД]],R$1:S$1800,2,FALSE)</f>
        <v>#N/A</v>
      </c>
      <c r="T2073" s="57" t="str">
        <f>VLOOKUP(Таблица1[[#This Row],[ОКЕИ]],'для единиц измирения'!$G$4:$H$1900,2,FALSE)</f>
        <v>тонн</v>
      </c>
      <c r="U2073" s="54" t="str">
        <f>LEFT(Таблица1[[#This Row],[ОКПД]],2)</f>
        <v>10</v>
      </c>
    </row>
    <row r="2074" spans="1:21" ht="30" hidden="1" x14ac:dyDescent="0.25">
      <c r="A2074" s="59">
        <v>45261</v>
      </c>
      <c r="B2074" s="66" t="s">
        <v>17</v>
      </c>
      <c r="C2074" s="66" t="s">
        <v>18</v>
      </c>
      <c r="D2074" s="66" t="s">
        <v>19</v>
      </c>
      <c r="E2074" s="40" t="s">
        <v>20</v>
      </c>
      <c r="F2074" s="67">
        <v>168</v>
      </c>
      <c r="G2074" s="66" t="s">
        <v>298</v>
      </c>
      <c r="H2074" s="66" t="s">
        <v>311</v>
      </c>
      <c r="I2074" s="66">
        <v>1</v>
      </c>
      <c r="J2074" s="68">
        <v>0.09</v>
      </c>
      <c r="K2074" s="68">
        <v>0.28999999999999998</v>
      </c>
      <c r="L2074" s="68">
        <v>0.15</v>
      </c>
      <c r="M2074" s="68">
        <v>1.87</v>
      </c>
      <c r="N2074" s="68">
        <v>1.04</v>
      </c>
      <c r="O2074" s="69">
        <v>31.03448275862069</v>
      </c>
      <c r="P2074" s="69">
        <v>60</v>
      </c>
      <c r="Q2074" s="69">
        <v>179.80769230769232</v>
      </c>
      <c r="R2074" s="40" t="str">
        <f t="shared" si="32"/>
        <v>10.13.13_168</v>
      </c>
      <c r="S2074" s="37" t="str">
        <f>VLOOKUP(Таблица1[[#This Row],[ИД]],R$1:S$1800,2,FALSE)</f>
        <v>Диваны, софы, кушетки с деревянным каркасом, трансформируемые в кровати, прочие</v>
      </c>
      <c r="T2074" s="56" t="str">
        <f>VLOOKUP(Таблица1[[#This Row],[ОКЕИ]],'для единиц измирения'!$G$4:$H$1900,2,FALSE)</f>
        <v>штук</v>
      </c>
      <c r="U2074" s="48" t="str">
        <f>LEFT(Таблица1[[#This Row],[ОКПД]],2)</f>
        <v>31</v>
      </c>
    </row>
    <row r="2075" spans="1:21" ht="30" hidden="1" x14ac:dyDescent="0.25">
      <c r="A2075" s="61">
        <v>45261</v>
      </c>
      <c r="B2075" s="62" t="s">
        <v>17</v>
      </c>
      <c r="C2075" s="62" t="s">
        <v>18</v>
      </c>
      <c r="D2075" s="62" t="s">
        <v>19</v>
      </c>
      <c r="E2075" s="37" t="s">
        <v>20</v>
      </c>
      <c r="F2075" s="63">
        <v>168</v>
      </c>
      <c r="G2075" s="62" t="s">
        <v>298</v>
      </c>
      <c r="H2075" s="62" t="s">
        <v>118</v>
      </c>
      <c r="I2075" s="62"/>
      <c r="J2075" s="64"/>
      <c r="K2075" s="64"/>
      <c r="L2075" s="64">
        <v>0.34</v>
      </c>
      <c r="M2075" s="64">
        <v>0.17199999999999999</v>
      </c>
      <c r="N2075" s="64">
        <v>0.34</v>
      </c>
      <c r="O2075" s="65"/>
      <c r="P2075" s="65">
        <v>0</v>
      </c>
      <c r="Q2075" s="65">
        <v>50.588235294117645</v>
      </c>
      <c r="R2075" s="40" t="str">
        <f t="shared" si="32"/>
        <v>10.20.25.111_168</v>
      </c>
      <c r="S2075" s="37" t="e">
        <f>VLOOKUP(Таблица1[[#This Row],[ИД]],R$1:S$1800,2,FALSE)</f>
        <v>#N/A</v>
      </c>
      <c r="T2075" s="57" t="str">
        <f>VLOOKUP(Таблица1[[#This Row],[ОКЕИ]],'для единиц измирения'!$G$4:$H$1900,2,FALSE)</f>
        <v>Тысяча штук</v>
      </c>
      <c r="U2075" s="54" t="str">
        <f>LEFT(Таблица1[[#This Row],[ОКПД]],2)</f>
        <v>17</v>
      </c>
    </row>
    <row r="2076" spans="1:21" ht="30" hidden="1" x14ac:dyDescent="0.25">
      <c r="A2076" s="59">
        <v>45261</v>
      </c>
      <c r="B2076" s="66" t="s">
        <v>17</v>
      </c>
      <c r="C2076" s="66" t="s">
        <v>18</v>
      </c>
      <c r="D2076" s="66" t="s">
        <v>19</v>
      </c>
      <c r="E2076" s="40" t="s">
        <v>20</v>
      </c>
      <c r="F2076" s="67">
        <v>247</v>
      </c>
      <c r="G2076" s="66" t="s">
        <v>298</v>
      </c>
      <c r="H2076" s="66" t="s">
        <v>273</v>
      </c>
      <c r="I2076" s="66">
        <v>17</v>
      </c>
      <c r="J2076" s="68">
        <v>23.303999999999998</v>
      </c>
      <c r="K2076" s="68">
        <v>21.596</v>
      </c>
      <c r="L2076" s="68">
        <v>25.968</v>
      </c>
      <c r="M2076" s="68">
        <v>258.67099999999999</v>
      </c>
      <c r="N2076" s="68">
        <v>283.976</v>
      </c>
      <c r="O2076" s="69">
        <v>107.90887201333581</v>
      </c>
      <c r="P2076" s="69">
        <v>89.741219963031426</v>
      </c>
      <c r="Q2076" s="69">
        <v>91.089035693157172</v>
      </c>
      <c r="R2076" s="40" t="str">
        <f t="shared" si="32"/>
        <v>35.11.10.114_247</v>
      </c>
      <c r="S2076" s="37" t="str">
        <f>VLOOKUP(Таблица1[[#This Row],[ИД]],R$1:S$1800,2,FALSE)</f>
        <v>Напитки брожения</v>
      </c>
      <c r="T2076" s="56" t="str">
        <f>VLOOKUP(Таблица1[[#This Row],[ОКЕИ]],'для единиц измирения'!$G$4:$H$1900,2,FALSE)</f>
        <v>тыс. дкл</v>
      </c>
      <c r="U2076" s="48" t="str">
        <f>LEFT(Таблица1[[#This Row],[ОКПД]],2)</f>
        <v>11</v>
      </c>
    </row>
    <row r="2077" spans="1:21" ht="30" hidden="1" x14ac:dyDescent="0.25">
      <c r="A2077" s="61">
        <v>45261</v>
      </c>
      <c r="B2077" s="62" t="s">
        <v>17</v>
      </c>
      <c r="C2077" s="62" t="s">
        <v>18</v>
      </c>
      <c r="D2077" s="62" t="s">
        <v>19</v>
      </c>
      <c r="E2077" s="37" t="s">
        <v>20</v>
      </c>
      <c r="F2077" s="63">
        <v>882</v>
      </c>
      <c r="G2077" s="62" t="s">
        <v>298</v>
      </c>
      <c r="H2077" s="62" t="s">
        <v>316</v>
      </c>
      <c r="I2077" s="62">
        <v>2</v>
      </c>
      <c r="J2077" s="64">
        <v>28.16</v>
      </c>
      <c r="K2077" s="64">
        <v>29.8</v>
      </c>
      <c r="L2077" s="64">
        <v>17.71</v>
      </c>
      <c r="M2077" s="64">
        <v>232.73</v>
      </c>
      <c r="N2077" s="64">
        <v>203.03</v>
      </c>
      <c r="O2077" s="65">
        <v>94.496644295302019</v>
      </c>
      <c r="P2077" s="65">
        <v>159.00621118012421</v>
      </c>
      <c r="Q2077" s="65">
        <v>114.62838004235827</v>
      </c>
      <c r="R2077" s="40" t="str">
        <f t="shared" si="32"/>
        <v>10.13.15.110_882</v>
      </c>
      <c r="S2077" s="37" t="str">
        <f>VLOOKUP(Таблица1[[#This Row],[ИД]],R$1:S$1800,2,FALSE)</f>
        <v>Мебель</v>
      </c>
      <c r="T2077" s="57" t="str">
        <f>VLOOKUP(Таблица1[[#This Row],[ОКЕИ]],'для единиц измирения'!$G$4:$H$1900,2,FALSE)</f>
        <v>тыс.руб</v>
      </c>
      <c r="U2077" s="54" t="str">
        <f>LEFT(Таблица1[[#This Row],[ОКПД]],2)</f>
        <v>31</v>
      </c>
    </row>
    <row r="2078" spans="1:21" ht="30" hidden="1" x14ac:dyDescent="0.25">
      <c r="A2078" s="59">
        <v>45261</v>
      </c>
      <c r="B2078" s="66" t="s">
        <v>17</v>
      </c>
      <c r="C2078" s="66" t="s">
        <v>18</v>
      </c>
      <c r="D2078" s="66" t="s">
        <v>19</v>
      </c>
      <c r="E2078" s="40" t="s">
        <v>20</v>
      </c>
      <c r="F2078" s="67">
        <v>114</v>
      </c>
      <c r="G2078" s="66" t="s">
        <v>298</v>
      </c>
      <c r="H2078" s="66" t="s">
        <v>243</v>
      </c>
      <c r="I2078" s="66">
        <v>2</v>
      </c>
      <c r="J2078" s="68">
        <v>6.1970000000000001</v>
      </c>
      <c r="K2078" s="68">
        <v>0.35499999999999998</v>
      </c>
      <c r="L2078" s="68">
        <v>0</v>
      </c>
      <c r="M2078" s="68">
        <v>13.026999999999999</v>
      </c>
      <c r="N2078" s="68">
        <v>7.5640000000000001</v>
      </c>
      <c r="O2078" s="69">
        <v>1745.6338028169014</v>
      </c>
      <c r="P2078" s="69">
        <v>0</v>
      </c>
      <c r="Q2078" s="69">
        <v>172.22369116869382</v>
      </c>
      <c r="R2078" s="40" t="str">
        <f t="shared" si="32"/>
        <v>20.11.11.150_114</v>
      </c>
      <c r="S2078" s="37" t="str">
        <f>VLOOKUP(Таблица1[[#This Row],[ИД]],R$1:S$1800,2,FALSE)</f>
        <v>Консервы рыбные натуральные</v>
      </c>
      <c r="T2078" s="56" t="str">
        <f>VLOOKUP(Таблица1[[#This Row],[ОКЕИ]],'для единиц измирения'!$G$4:$H$1900,2,FALSE)</f>
        <v>тонн</v>
      </c>
      <c r="U2078" s="48" t="str">
        <f>LEFT(Таблица1[[#This Row],[ОКПД]],2)</f>
        <v>10</v>
      </c>
    </row>
    <row r="2079" spans="1:21" ht="30" hidden="1" x14ac:dyDescent="0.25">
      <c r="A2079" s="61">
        <v>45261</v>
      </c>
      <c r="B2079" s="62" t="s">
        <v>17</v>
      </c>
      <c r="C2079" s="62" t="s">
        <v>18</v>
      </c>
      <c r="D2079" s="62" t="s">
        <v>19</v>
      </c>
      <c r="E2079" s="37" t="s">
        <v>20</v>
      </c>
      <c r="F2079" s="63">
        <v>247</v>
      </c>
      <c r="G2079" s="62" t="s">
        <v>298</v>
      </c>
      <c r="H2079" s="62" t="s">
        <v>266</v>
      </c>
      <c r="I2079" s="62">
        <v>20</v>
      </c>
      <c r="J2079" s="64">
        <v>52.651000000000003</v>
      </c>
      <c r="K2079" s="64">
        <v>44.509</v>
      </c>
      <c r="L2079" s="64">
        <v>49.506999999999998</v>
      </c>
      <c r="M2079" s="64">
        <v>517.298</v>
      </c>
      <c r="N2079" s="64">
        <v>544.15599999999995</v>
      </c>
      <c r="O2079" s="65">
        <v>118.29292951987239</v>
      </c>
      <c r="P2079" s="65">
        <v>106.35061708445271</v>
      </c>
      <c r="Q2079" s="65">
        <v>95.06428303648218</v>
      </c>
      <c r="R2079" s="40" t="str">
        <f t="shared" si="32"/>
        <v>35.11.10.001.АГ_247</v>
      </c>
      <c r="S2079" s="37" t="e">
        <f>VLOOKUP(Таблица1[[#This Row],[ИД]],R$1:S$1800,2,FALSE)</f>
        <v>#N/A</v>
      </c>
      <c r="T2079" s="57" t="str">
        <f>VLOOKUP(Таблица1[[#This Row],[ОКЕИ]],'для единиц измирения'!$G$4:$H$1900,2,FALSE)</f>
        <v>тонн</v>
      </c>
      <c r="U2079" s="54" t="str">
        <f>LEFT(Таблица1[[#This Row],[ОКПД]],2)</f>
        <v>10</v>
      </c>
    </row>
    <row r="2080" spans="1:21" ht="30" hidden="1" x14ac:dyDescent="0.25">
      <c r="A2080" s="59">
        <v>45261</v>
      </c>
      <c r="B2080" s="66" t="s">
        <v>17</v>
      </c>
      <c r="C2080" s="66" t="s">
        <v>18</v>
      </c>
      <c r="D2080" s="66" t="s">
        <v>19</v>
      </c>
      <c r="E2080" s="40" t="s">
        <v>20</v>
      </c>
      <c r="F2080" s="67">
        <v>796</v>
      </c>
      <c r="G2080" s="66" t="s">
        <v>298</v>
      </c>
      <c r="H2080" s="66" t="s">
        <v>342</v>
      </c>
      <c r="I2080" s="66">
        <v>1</v>
      </c>
      <c r="J2080" s="68"/>
      <c r="K2080" s="68"/>
      <c r="L2080" s="68" t="s">
        <v>9680</v>
      </c>
      <c r="M2080" s="68">
        <v>13</v>
      </c>
      <c r="N2080" s="68">
        <v>13</v>
      </c>
      <c r="O2080" s="69"/>
      <c r="P2080" s="69" t="s">
        <v>9680</v>
      </c>
      <c r="Q2080" s="69">
        <v>100</v>
      </c>
      <c r="R2080" s="40" t="str">
        <f t="shared" si="32"/>
        <v>30.12.1_796</v>
      </c>
      <c r="S2080" s="37" t="e">
        <f>VLOOKUP(Таблица1[[#This Row],[ИД]],R$1:S$1800,2,FALSE)</f>
        <v>#N/A</v>
      </c>
      <c r="T2080" s="56" t="str">
        <f>VLOOKUP(Таблица1[[#This Row],[ОКЕИ]],'для единиц измирения'!$G$4:$H$1900,2,FALSE)</f>
        <v>тонн</v>
      </c>
      <c r="U2080" s="48" t="str">
        <f>LEFT(Таблица1[[#This Row],[ОКПД]],2)</f>
        <v>10</v>
      </c>
    </row>
    <row r="2081" spans="1:21" ht="30" hidden="1" x14ac:dyDescent="0.25">
      <c r="A2081" s="61">
        <v>45261</v>
      </c>
      <c r="B2081" s="62" t="s">
        <v>17</v>
      </c>
      <c r="C2081" s="62" t="s">
        <v>18</v>
      </c>
      <c r="D2081" s="62" t="s">
        <v>19</v>
      </c>
      <c r="E2081" s="37" t="s">
        <v>20</v>
      </c>
      <c r="F2081" s="63">
        <v>168</v>
      </c>
      <c r="G2081" s="62" t="s">
        <v>298</v>
      </c>
      <c r="H2081" s="62" t="s">
        <v>370</v>
      </c>
      <c r="I2081" s="62">
        <v>1</v>
      </c>
      <c r="J2081" s="64">
        <v>108.84</v>
      </c>
      <c r="K2081" s="64">
        <v>41</v>
      </c>
      <c r="L2081" s="64">
        <v>108.84</v>
      </c>
      <c r="M2081" s="64">
        <v>181.84</v>
      </c>
      <c r="N2081" s="64">
        <v>181.84</v>
      </c>
      <c r="O2081" s="65">
        <v>265.46341463414632</v>
      </c>
      <c r="P2081" s="65">
        <v>100</v>
      </c>
      <c r="Q2081" s="65">
        <v>100</v>
      </c>
      <c r="R2081" s="40" t="str">
        <f t="shared" si="32"/>
        <v>10.11.1_168</v>
      </c>
      <c r="S2081" s="37" t="e">
        <f>VLOOKUP(Таблица1[[#This Row],[ИД]],R$1:S$1800,2,FALSE)</f>
        <v>#N/A</v>
      </c>
      <c r="T2081" s="57" t="str">
        <f>VLOOKUP(Таблица1[[#This Row],[ОКЕИ]],'для единиц измирения'!$G$4:$H$1900,2,FALSE)</f>
        <v>тонн</v>
      </c>
      <c r="U2081" s="54" t="str">
        <f>LEFT(Таблица1[[#This Row],[ОКПД]],2)</f>
        <v>10</v>
      </c>
    </row>
    <row r="2082" spans="1:21" ht="30" x14ac:dyDescent="0.25">
      <c r="A2082" s="59">
        <v>45261</v>
      </c>
      <c r="B2082" s="66" t="s">
        <v>17</v>
      </c>
      <c r="C2082" s="66" t="s">
        <v>18</v>
      </c>
      <c r="D2082" s="66" t="s">
        <v>19</v>
      </c>
      <c r="E2082" s="40" t="s">
        <v>20</v>
      </c>
      <c r="F2082" s="67">
        <v>168</v>
      </c>
      <c r="G2082" s="66" t="s">
        <v>298</v>
      </c>
      <c r="H2082" s="66" t="s">
        <v>93</v>
      </c>
      <c r="I2082" s="66">
        <v>2</v>
      </c>
      <c r="J2082" s="68">
        <v>1.9</v>
      </c>
      <c r="K2082" s="68">
        <v>1.1160000000000001</v>
      </c>
      <c r="L2082" s="68">
        <v>1.8169999999999999</v>
      </c>
      <c r="M2082" s="68">
        <v>12.564</v>
      </c>
      <c r="N2082" s="68">
        <v>14.163</v>
      </c>
      <c r="O2082" s="69">
        <v>170.25089605734766</v>
      </c>
      <c r="P2082" s="69">
        <v>104.56796917996698</v>
      </c>
      <c r="Q2082" s="69">
        <v>88.710019063757684</v>
      </c>
      <c r="R2082" s="40" t="str">
        <f t="shared" si="32"/>
        <v>10.20.23.120_168</v>
      </c>
      <c r="S2082" s="37" t="e">
        <f>VLOOKUP(Таблица1[[#This Row],[ИД]],R$1:S$1800,2,FALSE)</f>
        <v>#N/A</v>
      </c>
      <c r="T2082" s="56" t="str">
        <f>VLOOKUP(Таблица1[[#This Row],[ОКЕИ]],'для единиц измирения'!$G$4:$H$1900,2,FALSE)</f>
        <v>тонн</v>
      </c>
      <c r="U2082" s="48" t="str">
        <f>LEFT(Таблица1[[#This Row],[ОКПД]],2)</f>
        <v>10</v>
      </c>
    </row>
    <row r="2083" spans="1:21" ht="30" hidden="1" x14ac:dyDescent="0.25">
      <c r="A2083" s="61">
        <v>45261</v>
      </c>
      <c r="B2083" s="62" t="s">
        <v>17</v>
      </c>
      <c r="C2083" s="62" t="s">
        <v>18</v>
      </c>
      <c r="D2083" s="62" t="s">
        <v>19</v>
      </c>
      <c r="E2083" s="37" t="s">
        <v>20</v>
      </c>
      <c r="F2083" s="63">
        <v>384</v>
      </c>
      <c r="G2083" s="62" t="s">
        <v>298</v>
      </c>
      <c r="H2083" s="62" t="s">
        <v>355</v>
      </c>
      <c r="I2083" s="62">
        <v>6</v>
      </c>
      <c r="J2083" s="64">
        <v>676.7</v>
      </c>
      <c r="K2083" s="64">
        <v>110.6</v>
      </c>
      <c r="L2083" s="64">
        <v>481.2</v>
      </c>
      <c r="M2083" s="64">
        <v>2940.5</v>
      </c>
      <c r="N2083" s="64">
        <v>3218.6</v>
      </c>
      <c r="O2083" s="65">
        <v>611.84448462929481</v>
      </c>
      <c r="P2083" s="65">
        <v>140.62759767248545</v>
      </c>
      <c r="Q2083" s="65">
        <v>91.359597340458578</v>
      </c>
      <c r="R2083" s="40" t="str">
        <f t="shared" si="32"/>
        <v>17.23.1_384</v>
      </c>
      <c r="S2083" s="37" t="e">
        <f>VLOOKUP(Таблица1[[#This Row],[ИД]],R$1:S$1800,2,FALSE)</f>
        <v>#N/A</v>
      </c>
      <c r="T2083" s="57" t="str">
        <f>VLOOKUP(Таблица1[[#This Row],[ОКЕИ]],'для единиц измирения'!$G$4:$H$1900,2,FALSE)</f>
        <v>тыс.полу-литров</v>
      </c>
      <c r="U2083" s="54" t="str">
        <f>LEFT(Таблица1[[#This Row],[ОКПД]],2)</f>
        <v>11</v>
      </c>
    </row>
    <row r="2084" spans="1:21" ht="30" hidden="1" x14ac:dyDescent="0.25">
      <c r="A2084" s="59">
        <v>45261</v>
      </c>
      <c r="B2084" s="66" t="s">
        <v>17</v>
      </c>
      <c r="C2084" s="66" t="s">
        <v>18</v>
      </c>
      <c r="D2084" s="66" t="s">
        <v>19</v>
      </c>
      <c r="E2084" s="40" t="s">
        <v>20</v>
      </c>
      <c r="F2084" s="67">
        <v>384</v>
      </c>
      <c r="G2084" s="66" t="s">
        <v>298</v>
      </c>
      <c r="H2084" s="66" t="s">
        <v>9074</v>
      </c>
      <c r="I2084" s="66">
        <v>1</v>
      </c>
      <c r="J2084" s="68">
        <v>7</v>
      </c>
      <c r="K2084" s="68">
        <v>7</v>
      </c>
      <c r="L2084" s="68">
        <v>7</v>
      </c>
      <c r="M2084" s="68">
        <v>143</v>
      </c>
      <c r="N2084" s="68">
        <v>143</v>
      </c>
      <c r="O2084" s="69">
        <v>100</v>
      </c>
      <c r="P2084" s="69">
        <v>100</v>
      </c>
      <c r="Q2084" s="69">
        <v>100</v>
      </c>
      <c r="R2084" s="40" t="str">
        <f t="shared" si="32"/>
        <v>31.01.12_384</v>
      </c>
      <c r="S2084" s="37" t="e">
        <f>VLOOKUP(Таблица1[[#This Row],[ИД]],R$1:S$1800,2,FALSE)</f>
        <v>#N/A</v>
      </c>
      <c r="T2084" s="56" t="str">
        <f>VLOOKUP(Таблица1[[#This Row],[ОКЕИ]],'для единиц измирения'!$G$4:$H$1900,2,FALSE)</f>
        <v>тонн</v>
      </c>
      <c r="U2084" s="48" t="str">
        <f>LEFT(Таблица1[[#This Row],[ОКПД]],2)</f>
        <v>10</v>
      </c>
    </row>
    <row r="2085" spans="1:21" ht="30" hidden="1" x14ac:dyDescent="0.25">
      <c r="A2085" s="61">
        <v>45261</v>
      </c>
      <c r="B2085" s="62" t="s">
        <v>17</v>
      </c>
      <c r="C2085" s="62" t="s">
        <v>18</v>
      </c>
      <c r="D2085" s="62" t="s">
        <v>19</v>
      </c>
      <c r="E2085" s="37" t="s">
        <v>20</v>
      </c>
      <c r="F2085" s="63">
        <v>169</v>
      </c>
      <c r="G2085" s="62" t="s">
        <v>298</v>
      </c>
      <c r="H2085" s="62" t="s">
        <v>32</v>
      </c>
      <c r="I2085" s="62">
        <v>3</v>
      </c>
      <c r="J2085" s="64">
        <v>146.59800000000001</v>
      </c>
      <c r="K2085" s="64">
        <v>151.19999999999999</v>
      </c>
      <c r="L2085" s="64">
        <v>124.83199999999999</v>
      </c>
      <c r="M2085" s="64">
        <v>1737.1980000000001</v>
      </c>
      <c r="N2085" s="64">
        <v>1627.9159999999999</v>
      </c>
      <c r="O2085" s="65">
        <v>96.956349206349202</v>
      </c>
      <c r="P2085" s="65">
        <v>117.43623429889772</v>
      </c>
      <c r="Q2085" s="65">
        <v>106.71299993365751</v>
      </c>
      <c r="R2085" s="40" t="str">
        <f t="shared" si="32"/>
        <v>05.10.20.001.АГ_169</v>
      </c>
      <c r="S2085" s="37" t="str">
        <f>VLOOKUP(Таблица1[[#This Row],[ИД]],R$1:S$1800,2,FALSE)</f>
        <v>Пески строительные</v>
      </c>
      <c r="T2085" s="57" t="str">
        <f>VLOOKUP(Таблица1[[#This Row],[ОКЕИ]],'для единиц измирения'!$G$4:$H$1900,2,FALSE)</f>
        <v>тыс.м3</v>
      </c>
      <c r="U2085" s="54" t="str">
        <f>LEFT(Таблица1[[#This Row],[ОКПД]],2)</f>
        <v>08</v>
      </c>
    </row>
    <row r="2086" spans="1:21" ht="30" hidden="1" x14ac:dyDescent="0.25">
      <c r="A2086" s="59">
        <v>45261</v>
      </c>
      <c r="B2086" s="66" t="s">
        <v>17</v>
      </c>
      <c r="C2086" s="66" t="s">
        <v>18</v>
      </c>
      <c r="D2086" s="66" t="s">
        <v>19</v>
      </c>
      <c r="E2086" s="40" t="s">
        <v>20</v>
      </c>
      <c r="F2086" s="67">
        <v>168</v>
      </c>
      <c r="G2086" s="66" t="s">
        <v>298</v>
      </c>
      <c r="H2086" s="66" t="s">
        <v>132</v>
      </c>
      <c r="I2086" s="66">
        <v>2</v>
      </c>
      <c r="J2086" s="68">
        <v>0.1</v>
      </c>
      <c r="K2086" s="68">
        <v>0.1</v>
      </c>
      <c r="L2086" s="68">
        <v>0.18</v>
      </c>
      <c r="M2086" s="68">
        <v>1.08</v>
      </c>
      <c r="N2086" s="68">
        <v>1.31</v>
      </c>
      <c r="O2086" s="69">
        <v>100</v>
      </c>
      <c r="P2086" s="69">
        <v>55.555555555555557</v>
      </c>
      <c r="Q2086" s="69">
        <v>82.44274809160305</v>
      </c>
      <c r="R2086" s="40" t="str">
        <f t="shared" si="32"/>
        <v>10.51.40.100_168</v>
      </c>
      <c r="S2086" s="37" t="str">
        <f>VLOOKUP(Таблица1[[#This Row],[ИД]],R$1:S$1800,2,FALSE)</f>
        <v>Рыба сушеная</v>
      </c>
      <c r="T2086" s="56" t="str">
        <f>VLOOKUP(Таблица1[[#This Row],[ОКЕИ]],'для единиц измирения'!$G$4:$H$1900,2,FALSE)</f>
        <v>тонн</v>
      </c>
      <c r="U2086" s="48" t="str">
        <f>LEFT(Таблица1[[#This Row],[ОКПД]],2)</f>
        <v>10</v>
      </c>
    </row>
    <row r="2087" spans="1:21" ht="30" hidden="1" x14ac:dyDescent="0.25">
      <c r="A2087" s="61">
        <v>45261</v>
      </c>
      <c r="B2087" s="62" t="s">
        <v>17</v>
      </c>
      <c r="C2087" s="62" t="s">
        <v>18</v>
      </c>
      <c r="D2087" s="62" t="s">
        <v>19</v>
      </c>
      <c r="E2087" s="37" t="s">
        <v>20</v>
      </c>
      <c r="F2087" s="63">
        <v>159</v>
      </c>
      <c r="G2087" s="62" t="s">
        <v>298</v>
      </c>
      <c r="H2087" s="62" t="s">
        <v>305</v>
      </c>
      <c r="I2087" s="62">
        <v>1</v>
      </c>
      <c r="J2087" s="64">
        <v>7.3239999999999998</v>
      </c>
      <c r="K2087" s="64">
        <v>6.4160000000000004</v>
      </c>
      <c r="L2087" s="64">
        <v>7.508</v>
      </c>
      <c r="M2087" s="64">
        <v>66.375</v>
      </c>
      <c r="N2087" s="64">
        <v>66.724000000000004</v>
      </c>
      <c r="O2087" s="65">
        <v>114.15211970074813</v>
      </c>
      <c r="P2087" s="65">
        <v>97.549280767181671</v>
      </c>
      <c r="Q2087" s="65">
        <v>99.476949823152083</v>
      </c>
      <c r="R2087" s="40" t="str">
        <f t="shared" si="32"/>
        <v>06.20.10.001.АГ_159</v>
      </c>
      <c r="S2087" s="37" t="e">
        <f>VLOOKUP(Таблица1[[#This Row],[ИД]],R$1:S$1800,2,FALSE)</f>
        <v>#N/A</v>
      </c>
      <c r="T2087" s="57" t="str">
        <f>VLOOKUP(Таблица1[[#This Row],[ОКЕИ]],'для единиц измирения'!$G$4:$H$1900,2,FALSE)</f>
        <v>тонн</v>
      </c>
      <c r="U2087" s="54" t="str">
        <f>LEFT(Таблица1[[#This Row],[ОКПД]],2)</f>
        <v>10</v>
      </c>
    </row>
    <row r="2088" spans="1:21" ht="30" hidden="1" x14ac:dyDescent="0.25">
      <c r="A2088" s="59">
        <v>45261</v>
      </c>
      <c r="B2088" s="66" t="s">
        <v>17</v>
      </c>
      <c r="C2088" s="66" t="s">
        <v>18</v>
      </c>
      <c r="D2088" s="66" t="s">
        <v>19</v>
      </c>
      <c r="E2088" s="40" t="s">
        <v>20</v>
      </c>
      <c r="F2088" s="67">
        <v>168</v>
      </c>
      <c r="G2088" s="66" t="s">
        <v>298</v>
      </c>
      <c r="H2088" s="66" t="s">
        <v>189</v>
      </c>
      <c r="I2088" s="66">
        <v>2</v>
      </c>
      <c r="J2088" s="68">
        <v>4.5999999999999999E-2</v>
      </c>
      <c r="K2088" s="68">
        <v>5.6000000000000001E-2</v>
      </c>
      <c r="L2088" s="68">
        <v>0.19400000000000001</v>
      </c>
      <c r="M2088" s="68">
        <v>0.95499999999999996</v>
      </c>
      <c r="N2088" s="68">
        <v>2.2599999999999998</v>
      </c>
      <c r="O2088" s="69">
        <v>82.142857142857139</v>
      </c>
      <c r="P2088" s="69">
        <v>23.711340206185568</v>
      </c>
      <c r="Q2088" s="69">
        <v>42.256637168141594</v>
      </c>
      <c r="R2088" s="40" t="str">
        <f t="shared" si="32"/>
        <v>10.72.11.001.АГ_168</v>
      </c>
      <c r="S2088" s="37" t="str">
        <f>VLOOKUP(Таблица1[[#This Row],[ИД]],R$1:S$1800,2,FALSE)</f>
        <v>Шкафы деревянные для спальни</v>
      </c>
      <c r="T2088" s="56" t="str">
        <f>VLOOKUP(Таблица1[[#This Row],[ОКЕИ]],'для единиц измирения'!$G$4:$H$1900,2,FALSE)</f>
        <v>штук</v>
      </c>
      <c r="U2088" s="48" t="str">
        <f>LEFT(Таблица1[[#This Row],[ОКПД]],2)</f>
        <v>31</v>
      </c>
    </row>
    <row r="2089" spans="1:21" ht="30" hidden="1" x14ac:dyDescent="0.25">
      <c r="A2089" s="61">
        <v>45261</v>
      </c>
      <c r="B2089" s="62" t="s">
        <v>17</v>
      </c>
      <c r="C2089" s="62" t="s">
        <v>18</v>
      </c>
      <c r="D2089" s="62" t="s">
        <v>19</v>
      </c>
      <c r="E2089" s="37" t="s">
        <v>20</v>
      </c>
      <c r="F2089" s="63">
        <v>384</v>
      </c>
      <c r="G2089" s="62" t="s">
        <v>298</v>
      </c>
      <c r="H2089" s="62" t="s">
        <v>238</v>
      </c>
      <c r="I2089" s="62">
        <v>6</v>
      </c>
      <c r="J2089" s="64">
        <v>179.1</v>
      </c>
      <c r="K2089" s="64">
        <v>165.4</v>
      </c>
      <c r="L2089" s="64">
        <v>314.39999999999998</v>
      </c>
      <c r="M2089" s="64">
        <v>2256.5</v>
      </c>
      <c r="N2089" s="64">
        <v>2510.6</v>
      </c>
      <c r="O2089" s="65">
        <v>108.28295042321645</v>
      </c>
      <c r="P2089" s="65">
        <v>56.965648854961835</v>
      </c>
      <c r="Q2089" s="65">
        <v>89.878913407153675</v>
      </c>
      <c r="R2089" s="40" t="str">
        <f t="shared" si="32"/>
        <v>18.11.10_384</v>
      </c>
      <c r="S2089" s="37" t="e">
        <f>VLOOKUP(Таблица1[[#This Row],[ИД]],R$1:S$1800,2,FALSE)</f>
        <v>#N/A</v>
      </c>
      <c r="T2089" s="57" t="str">
        <f>VLOOKUP(Таблица1[[#This Row],[ОКЕИ]],'для единиц измирения'!$G$4:$H$1900,2,FALSE)</f>
        <v>тонн</v>
      </c>
      <c r="U2089" s="54" t="str">
        <f>LEFT(Таблица1[[#This Row],[ОКПД]],2)</f>
        <v>10</v>
      </c>
    </row>
    <row r="2090" spans="1:21" ht="30" hidden="1" x14ac:dyDescent="0.25">
      <c r="A2090" s="59">
        <v>45261</v>
      </c>
      <c r="B2090" s="66" t="s">
        <v>17</v>
      </c>
      <c r="C2090" s="66" t="s">
        <v>18</v>
      </c>
      <c r="D2090" s="66" t="s">
        <v>19</v>
      </c>
      <c r="E2090" s="40" t="s">
        <v>20</v>
      </c>
      <c r="F2090" s="67">
        <v>168</v>
      </c>
      <c r="G2090" s="66" t="s">
        <v>298</v>
      </c>
      <c r="H2090" s="66" t="s">
        <v>330</v>
      </c>
      <c r="I2090" s="66">
        <v>1</v>
      </c>
      <c r="J2090" s="68">
        <v>2.52</v>
      </c>
      <c r="K2090" s="68">
        <v>2.89</v>
      </c>
      <c r="L2090" s="68">
        <v>1.94</v>
      </c>
      <c r="M2090" s="68">
        <v>27.88</v>
      </c>
      <c r="N2090" s="68">
        <v>28.38</v>
      </c>
      <c r="O2090" s="69">
        <v>87.197231833910038</v>
      </c>
      <c r="P2090" s="69">
        <v>129.89690721649484</v>
      </c>
      <c r="Q2090" s="69">
        <v>98.238195912614515</v>
      </c>
      <c r="R2090" s="40" t="str">
        <f t="shared" si="32"/>
        <v>10.51.40.330_168</v>
      </c>
      <c r="S2090" s="37" t="e">
        <f>VLOOKUP(Таблица1[[#This Row],[ИД]],R$1:S$1800,2,FALSE)</f>
        <v>#N/A</v>
      </c>
      <c r="T2090" s="56" t="str">
        <f>VLOOKUP(Таблица1[[#This Row],[ОКЕИ]],'для единиц измирения'!$G$4:$H$1900,2,FALSE)</f>
        <v>тыс.руб</v>
      </c>
      <c r="U2090" s="48" t="str">
        <f>LEFT(Таблица1[[#This Row],[ОКПД]],2)</f>
        <v>33</v>
      </c>
    </row>
    <row r="2091" spans="1:21" ht="30" hidden="1" x14ac:dyDescent="0.25">
      <c r="A2091" s="61">
        <v>45261</v>
      </c>
      <c r="B2091" s="62" t="s">
        <v>17</v>
      </c>
      <c r="C2091" s="62" t="s">
        <v>18</v>
      </c>
      <c r="D2091" s="62" t="s">
        <v>19</v>
      </c>
      <c r="E2091" s="37" t="s">
        <v>20</v>
      </c>
      <c r="F2091" s="63">
        <v>168</v>
      </c>
      <c r="G2091" s="62" t="s">
        <v>298</v>
      </c>
      <c r="H2091" s="62" t="s">
        <v>194</v>
      </c>
      <c r="I2091" s="62">
        <v>1</v>
      </c>
      <c r="J2091" s="64">
        <v>0.38</v>
      </c>
      <c r="K2091" s="64">
        <v>0.46</v>
      </c>
      <c r="L2091" s="64">
        <v>0.42299999999999999</v>
      </c>
      <c r="M2091" s="64">
        <v>4.79</v>
      </c>
      <c r="N2091" s="64">
        <v>4.149</v>
      </c>
      <c r="O2091" s="65">
        <v>82.608695652173907</v>
      </c>
      <c r="P2091" s="65">
        <v>89.834515366430267</v>
      </c>
      <c r="Q2091" s="65">
        <v>115.44950590503736</v>
      </c>
      <c r="R2091" s="40" t="str">
        <f t="shared" si="32"/>
        <v>10.72.12.120_168</v>
      </c>
      <c r="S2091" s="37" t="e">
        <f>VLOOKUP(Таблица1[[#This Row],[ИД]],R$1:S$1800,2,FALSE)</f>
        <v>#N/A</v>
      </c>
      <c r="T2091" s="57" t="str">
        <f>VLOOKUP(Таблица1[[#This Row],[ОКЕИ]],'для единиц измирения'!$G$4:$H$1900,2,FALSE)</f>
        <v>тонн</v>
      </c>
      <c r="U2091" s="54" t="str">
        <f>LEFT(Таблица1[[#This Row],[ОКПД]],2)</f>
        <v>10</v>
      </c>
    </row>
    <row r="2092" spans="1:21" ht="30" hidden="1" x14ac:dyDescent="0.25">
      <c r="A2092" s="59">
        <v>45261</v>
      </c>
      <c r="B2092" s="66" t="s">
        <v>17</v>
      </c>
      <c r="C2092" s="66" t="s">
        <v>18</v>
      </c>
      <c r="D2092" s="66" t="s">
        <v>19</v>
      </c>
      <c r="E2092" s="40" t="s">
        <v>20</v>
      </c>
      <c r="F2092" s="67">
        <v>168</v>
      </c>
      <c r="G2092" s="66" t="s">
        <v>298</v>
      </c>
      <c r="H2092" s="66" t="s">
        <v>110</v>
      </c>
      <c r="I2092" s="66">
        <v>2</v>
      </c>
      <c r="J2092" s="68">
        <v>1.8260000000000001</v>
      </c>
      <c r="K2092" s="68">
        <v>1.08</v>
      </c>
      <c r="L2092" s="68">
        <v>1.532</v>
      </c>
      <c r="M2092" s="68">
        <v>17.169</v>
      </c>
      <c r="N2092" s="68">
        <v>11.811999999999999</v>
      </c>
      <c r="O2092" s="69">
        <v>169.07407407407408</v>
      </c>
      <c r="P2092" s="69">
        <v>119.19060052219321</v>
      </c>
      <c r="Q2092" s="69">
        <v>145.35218421943787</v>
      </c>
      <c r="R2092" s="40" t="str">
        <f t="shared" si="32"/>
        <v>10.20.24.120_168</v>
      </c>
      <c r="S2092" s="37" t="e">
        <f>VLOOKUP(Таблица1[[#This Row],[ИД]],R$1:S$1800,2,FALSE)</f>
        <v>#N/A</v>
      </c>
      <c r="T2092" s="56" t="str">
        <f>VLOOKUP(Таблица1[[#This Row],[ОКЕИ]],'для единиц измирения'!$G$4:$H$1900,2,FALSE)</f>
        <v>тонн</v>
      </c>
      <c r="U2092" s="48" t="str">
        <f>LEFT(Таблица1[[#This Row],[ОКПД]],2)</f>
        <v>10</v>
      </c>
    </row>
    <row r="2093" spans="1:21" ht="30" hidden="1" x14ac:dyDescent="0.25">
      <c r="A2093" s="61">
        <v>45261</v>
      </c>
      <c r="B2093" s="62" t="s">
        <v>17</v>
      </c>
      <c r="C2093" s="62" t="s">
        <v>18</v>
      </c>
      <c r="D2093" s="62" t="s">
        <v>19</v>
      </c>
      <c r="E2093" s="37" t="s">
        <v>20</v>
      </c>
      <c r="F2093" s="63">
        <v>234</v>
      </c>
      <c r="G2093" s="62" t="s">
        <v>298</v>
      </c>
      <c r="H2093" s="62" t="s">
        <v>336</v>
      </c>
      <c r="I2093" s="62">
        <v>2</v>
      </c>
      <c r="J2093" s="64">
        <v>34.947000000000003</v>
      </c>
      <c r="K2093" s="64">
        <v>26.988</v>
      </c>
      <c r="L2093" s="64">
        <v>30.372</v>
      </c>
      <c r="M2093" s="64">
        <v>268.411</v>
      </c>
      <c r="N2093" s="64">
        <v>231.06800000000001</v>
      </c>
      <c r="O2093" s="65">
        <v>129.49088483770564</v>
      </c>
      <c r="P2093" s="65">
        <v>115.06321612011062</v>
      </c>
      <c r="Q2093" s="65">
        <v>116.16104350234563</v>
      </c>
      <c r="R2093" s="40" t="str">
        <f t="shared" si="32"/>
        <v>35.30.11.112_234</v>
      </c>
      <c r="S2093" s="37" t="e">
        <f>VLOOKUP(Таблица1[[#This Row],[ИД]],R$1:S$1800,2,FALSE)</f>
        <v>#N/A</v>
      </c>
      <c r="T2093" s="57" t="str">
        <f>VLOOKUP(Таблица1[[#This Row],[ОКЕИ]],'для единиц измирения'!$G$4:$H$1900,2,FALSE)</f>
        <v>тонн</v>
      </c>
      <c r="U2093" s="54" t="str">
        <f>LEFT(Таблица1[[#This Row],[ОКПД]],2)</f>
        <v>10</v>
      </c>
    </row>
    <row r="2094" spans="1:21" ht="30" hidden="1" x14ac:dyDescent="0.25">
      <c r="A2094" s="59">
        <v>45261</v>
      </c>
      <c r="B2094" s="66" t="s">
        <v>17</v>
      </c>
      <c r="C2094" s="66" t="s">
        <v>18</v>
      </c>
      <c r="D2094" s="66" t="s">
        <v>19</v>
      </c>
      <c r="E2094" s="40" t="s">
        <v>20</v>
      </c>
      <c r="F2094" s="67">
        <v>882</v>
      </c>
      <c r="G2094" s="66" t="s">
        <v>298</v>
      </c>
      <c r="H2094" s="66" t="s">
        <v>363</v>
      </c>
      <c r="I2094" s="66"/>
      <c r="J2094" s="68"/>
      <c r="K2094" s="68"/>
      <c r="L2094" s="68">
        <v>0</v>
      </c>
      <c r="M2094" s="68">
        <v>1.1160000000000001</v>
      </c>
      <c r="N2094" s="68">
        <v>2.9430000000000001</v>
      </c>
      <c r="O2094" s="69"/>
      <c r="P2094" s="69">
        <v>0</v>
      </c>
      <c r="Q2094" s="69">
        <v>37.920489296636084</v>
      </c>
      <c r="R2094" s="40" t="str">
        <f t="shared" si="32"/>
        <v>10.32.39.001.АГ_882</v>
      </c>
      <c r="S2094" s="37" t="e">
        <f>VLOOKUP(Таблица1[[#This Row],[ИД]],R$1:S$1800,2,FALSE)</f>
        <v>#N/A</v>
      </c>
      <c r="T2094" s="56" t="str">
        <f>VLOOKUP(Таблица1[[#This Row],[ОКЕИ]],'для единиц измирения'!$G$4:$H$1900,2,FALSE)</f>
        <v>тонн</v>
      </c>
      <c r="U2094" s="48" t="str">
        <f>LEFT(Таблица1[[#This Row],[ОКПД]],2)</f>
        <v>10</v>
      </c>
    </row>
    <row r="2095" spans="1:21" ht="30" hidden="1" x14ac:dyDescent="0.25">
      <c r="A2095" s="61">
        <v>45261</v>
      </c>
      <c r="B2095" s="62" t="s">
        <v>17</v>
      </c>
      <c r="C2095" s="62" t="s">
        <v>18</v>
      </c>
      <c r="D2095" s="62" t="s">
        <v>19</v>
      </c>
      <c r="E2095" s="37" t="s">
        <v>20</v>
      </c>
      <c r="F2095" s="63">
        <v>168</v>
      </c>
      <c r="G2095" s="62" t="s">
        <v>298</v>
      </c>
      <c r="H2095" s="62" t="s">
        <v>153</v>
      </c>
      <c r="I2095" s="62">
        <v>4</v>
      </c>
      <c r="J2095" s="64">
        <v>6.7</v>
      </c>
      <c r="K2095" s="64">
        <v>5.67</v>
      </c>
      <c r="L2095" s="64">
        <v>6.64</v>
      </c>
      <c r="M2095" s="64">
        <v>69.53</v>
      </c>
      <c r="N2095" s="64">
        <v>72.13</v>
      </c>
      <c r="O2095" s="65">
        <v>118.16578483245149</v>
      </c>
      <c r="P2095" s="65">
        <v>100.90361445783132</v>
      </c>
      <c r="Q2095" s="65">
        <v>96.395397199500906</v>
      </c>
      <c r="R2095" s="40" t="str">
        <f t="shared" si="32"/>
        <v>10.51.52.200_168</v>
      </c>
      <c r="S2095" s="37" t="e">
        <f>VLOOKUP(Таблица1[[#This Row],[ИД]],R$1:S$1800,2,FALSE)</f>
        <v>#N/A</v>
      </c>
      <c r="T2095" s="57" t="str">
        <f>VLOOKUP(Таблица1[[#This Row],[ОКЕИ]],'для единиц измирения'!$G$4:$H$1900,2,FALSE)</f>
        <v>тонн</v>
      </c>
      <c r="U2095" s="54" t="str">
        <f>LEFT(Таблица1[[#This Row],[ОКПД]],2)</f>
        <v>10</v>
      </c>
    </row>
    <row r="2096" spans="1:21" ht="30" hidden="1" x14ac:dyDescent="0.25">
      <c r="A2096" s="59">
        <v>45261</v>
      </c>
      <c r="B2096" s="66" t="s">
        <v>17</v>
      </c>
      <c r="C2096" s="66" t="s">
        <v>18</v>
      </c>
      <c r="D2096" s="66" t="s">
        <v>19</v>
      </c>
      <c r="E2096" s="40" t="s">
        <v>20</v>
      </c>
      <c r="F2096" s="67">
        <v>384</v>
      </c>
      <c r="G2096" s="66" t="s">
        <v>298</v>
      </c>
      <c r="H2096" s="66" t="s">
        <v>246</v>
      </c>
      <c r="I2096" s="66"/>
      <c r="J2096" s="68"/>
      <c r="K2096" s="68"/>
      <c r="L2096" s="68">
        <v>13913</v>
      </c>
      <c r="M2096" s="68"/>
      <c r="N2096" s="68">
        <v>93999</v>
      </c>
      <c r="O2096" s="69"/>
      <c r="P2096" s="69">
        <v>0</v>
      </c>
      <c r="Q2096" s="69">
        <v>0</v>
      </c>
      <c r="R2096" s="40" t="str">
        <f t="shared" si="32"/>
        <v>20.51.1_384</v>
      </c>
      <c r="S2096" s="37" t="str">
        <f>VLOOKUP(Таблица1[[#This Row],[ИД]],R$1:S$1800,2,FALSE)</f>
        <v>Рыба морская мороженая</v>
      </c>
      <c r="T2096" s="56" t="str">
        <f>VLOOKUP(Таблица1[[#This Row],[ОКЕИ]],'для единиц измирения'!$G$4:$H$1900,2,FALSE)</f>
        <v>тонн</v>
      </c>
      <c r="U2096" s="48" t="str">
        <f>LEFT(Таблица1[[#This Row],[ОКПД]],2)</f>
        <v>10</v>
      </c>
    </row>
    <row r="2097" spans="1:21" ht="30" hidden="1" x14ac:dyDescent="0.25">
      <c r="A2097" s="61">
        <v>45261</v>
      </c>
      <c r="B2097" s="62" t="s">
        <v>17</v>
      </c>
      <c r="C2097" s="62" t="s">
        <v>18</v>
      </c>
      <c r="D2097" s="62" t="s">
        <v>19</v>
      </c>
      <c r="E2097" s="37" t="s">
        <v>20</v>
      </c>
      <c r="F2097" s="63">
        <v>168</v>
      </c>
      <c r="G2097" s="62" t="s">
        <v>298</v>
      </c>
      <c r="H2097" s="62" t="s">
        <v>101</v>
      </c>
      <c r="I2097" s="62">
        <v>2</v>
      </c>
      <c r="J2097" s="64">
        <v>7.3620000000000001</v>
      </c>
      <c r="K2097" s="64">
        <v>4.202</v>
      </c>
      <c r="L2097" s="64">
        <v>7.5650000000000004</v>
      </c>
      <c r="M2097" s="64">
        <v>76.239000000000004</v>
      </c>
      <c r="N2097" s="64">
        <v>69.762</v>
      </c>
      <c r="O2097" s="65">
        <v>175.2022846263684</v>
      </c>
      <c r="P2097" s="65">
        <v>97.316589557171184</v>
      </c>
      <c r="Q2097" s="65">
        <v>109.28442418508644</v>
      </c>
      <c r="R2097" s="40" t="str">
        <f t="shared" si="32"/>
        <v>10.20.24_168</v>
      </c>
      <c r="S2097" s="37" t="str">
        <f>VLOOKUP(Таблица1[[#This Row],[ИД]],R$1:S$1800,2,FALSE)</f>
        <v>Пески природные</v>
      </c>
      <c r="T2097" s="57" t="str">
        <f>VLOOKUP(Таблица1[[#This Row],[ОКЕИ]],'для единиц измирения'!$G$4:$H$1900,2,FALSE)</f>
        <v>тыс.м3</v>
      </c>
      <c r="U2097" s="54" t="str">
        <f>LEFT(Таблица1[[#This Row],[ОКПД]],2)</f>
        <v>08</v>
      </c>
    </row>
    <row r="2098" spans="1:21" ht="30" hidden="1" x14ac:dyDescent="0.25">
      <c r="A2098" s="59">
        <v>45261</v>
      </c>
      <c r="B2098" s="66" t="s">
        <v>17</v>
      </c>
      <c r="C2098" s="66" t="s">
        <v>18</v>
      </c>
      <c r="D2098" s="66" t="s">
        <v>19</v>
      </c>
      <c r="E2098" s="40" t="s">
        <v>20</v>
      </c>
      <c r="F2098" s="67">
        <v>882</v>
      </c>
      <c r="G2098" s="66" t="s">
        <v>298</v>
      </c>
      <c r="H2098" s="66" t="s">
        <v>326</v>
      </c>
      <c r="I2098" s="66">
        <v>1</v>
      </c>
      <c r="J2098" s="68">
        <v>7.0000000000000007E-2</v>
      </c>
      <c r="K2098" s="68">
        <v>0.02</v>
      </c>
      <c r="L2098" s="68">
        <v>0.34</v>
      </c>
      <c r="M2098" s="68">
        <v>0.66</v>
      </c>
      <c r="N2098" s="68">
        <v>0.34</v>
      </c>
      <c r="O2098" s="69">
        <v>350</v>
      </c>
      <c r="P2098" s="69">
        <v>20.588235294117649</v>
      </c>
      <c r="Q2098" s="69">
        <v>194.11764705882354</v>
      </c>
      <c r="R2098" s="40" t="str">
        <f t="shared" si="32"/>
        <v>10.20.25.113_882</v>
      </c>
      <c r="S2098" s="37" t="str">
        <f>VLOOKUP(Таблица1[[#This Row],[ИД]],R$1:S$1800,2,FALSE)</f>
        <v>Диваны, софы, кушетки с деревянным каркасом, трансформируемые в кровати</v>
      </c>
      <c r="T2098" s="56" t="str">
        <f>VLOOKUP(Таблица1[[#This Row],[ОКЕИ]],'для единиц измирения'!$G$4:$H$1900,2,FALSE)</f>
        <v>штук</v>
      </c>
      <c r="U2098" s="48" t="str">
        <f>LEFT(Таблица1[[#This Row],[ОКПД]],2)</f>
        <v>31</v>
      </c>
    </row>
    <row r="2099" spans="1:21" ht="30" hidden="1" x14ac:dyDescent="0.25">
      <c r="A2099" s="61">
        <v>45261</v>
      </c>
      <c r="B2099" s="62" t="s">
        <v>17</v>
      </c>
      <c r="C2099" s="62" t="s">
        <v>18</v>
      </c>
      <c r="D2099" s="62" t="s">
        <v>19</v>
      </c>
      <c r="E2099" s="37" t="s">
        <v>20</v>
      </c>
      <c r="F2099" s="63">
        <v>384</v>
      </c>
      <c r="G2099" s="62" t="s">
        <v>298</v>
      </c>
      <c r="H2099" s="62" t="s">
        <v>343</v>
      </c>
      <c r="I2099" s="62">
        <v>1</v>
      </c>
      <c r="J2099" s="64"/>
      <c r="K2099" s="64"/>
      <c r="L2099" s="64" t="s">
        <v>9680</v>
      </c>
      <c r="M2099" s="64">
        <v>410</v>
      </c>
      <c r="N2099" s="64">
        <v>410</v>
      </c>
      <c r="O2099" s="65"/>
      <c r="P2099" s="65" t="s">
        <v>9680</v>
      </c>
      <c r="Q2099" s="65">
        <v>100</v>
      </c>
      <c r="R2099" s="40" t="str">
        <f t="shared" si="32"/>
        <v>31.02.10_384</v>
      </c>
      <c r="S2099" s="37" t="str">
        <f>VLOOKUP(Таблица1[[#This Row],[ИД]],R$1:S$1800,2,FALSE)</f>
        <v>Электроэнергия, произведенная локальными электростанциями (не работающими в энергосистеме)</v>
      </c>
      <c r="T2099" s="57" t="str">
        <f>VLOOKUP(Таблица1[[#This Row],[ОКЕИ]],'для единиц измирения'!$G$4:$H$1900,2,FALSE)</f>
        <v>млн. кВт. ч</v>
      </c>
      <c r="U2099" s="54" t="str">
        <f>LEFT(Таблица1[[#This Row],[ОКПД]],2)</f>
        <v>35</v>
      </c>
    </row>
    <row r="2100" spans="1:21" ht="30" hidden="1" x14ac:dyDescent="0.25">
      <c r="A2100" s="59">
        <v>45261</v>
      </c>
      <c r="B2100" s="66" t="s">
        <v>17</v>
      </c>
      <c r="C2100" s="66" t="s">
        <v>18</v>
      </c>
      <c r="D2100" s="66" t="s">
        <v>19</v>
      </c>
      <c r="E2100" s="40" t="s">
        <v>20</v>
      </c>
      <c r="F2100" s="67">
        <v>168</v>
      </c>
      <c r="G2100" s="66" t="s">
        <v>298</v>
      </c>
      <c r="H2100" s="66" t="s">
        <v>324</v>
      </c>
      <c r="I2100" s="66">
        <v>1</v>
      </c>
      <c r="J2100" s="68">
        <v>7.1999999999999995E-2</v>
      </c>
      <c r="K2100" s="68">
        <v>4.8000000000000001E-2</v>
      </c>
      <c r="L2100" s="68">
        <v>5.1999999999999998E-2</v>
      </c>
      <c r="M2100" s="68">
        <v>0.38900000000000001</v>
      </c>
      <c r="N2100" s="68">
        <v>0.40500000000000003</v>
      </c>
      <c r="O2100" s="69">
        <v>150</v>
      </c>
      <c r="P2100" s="69">
        <v>138.46153846153845</v>
      </c>
      <c r="Q2100" s="69">
        <v>96.049382716049379</v>
      </c>
      <c r="R2100" s="40" t="str">
        <f t="shared" si="32"/>
        <v>10.20.22.110_168</v>
      </c>
      <c r="S2100" s="37" t="str">
        <f>VLOOKUP(Таблица1[[#This Row],[ИД]],R$1:S$1800,2,FALSE)</f>
        <v>Изделия кулинарные мясные, мясосодержащие и из мяса и субпродуктов птицы охлажденные, замороженные</v>
      </c>
      <c r="T2100" s="56" t="str">
        <f>VLOOKUP(Таблица1[[#This Row],[ОКЕИ]],'для единиц измирения'!$G$4:$H$1900,2,FALSE)</f>
        <v>тонн</v>
      </c>
      <c r="U2100" s="48" t="str">
        <f>LEFT(Таблица1[[#This Row],[ОКПД]],2)</f>
        <v>10</v>
      </c>
    </row>
    <row r="2101" spans="1:21" ht="30" hidden="1" x14ac:dyDescent="0.25">
      <c r="A2101" s="61">
        <v>45261</v>
      </c>
      <c r="B2101" s="62" t="s">
        <v>17</v>
      </c>
      <c r="C2101" s="62" t="s">
        <v>18</v>
      </c>
      <c r="D2101" s="62" t="s">
        <v>19</v>
      </c>
      <c r="E2101" s="37" t="s">
        <v>20</v>
      </c>
      <c r="F2101" s="63">
        <v>798</v>
      </c>
      <c r="G2101" s="62" t="s">
        <v>298</v>
      </c>
      <c r="H2101" s="62" t="s">
        <v>354</v>
      </c>
      <c r="I2101" s="62">
        <v>6</v>
      </c>
      <c r="J2101" s="64">
        <v>17.390999999999998</v>
      </c>
      <c r="K2101" s="64">
        <v>101.88</v>
      </c>
      <c r="L2101" s="64">
        <v>51.755000000000003</v>
      </c>
      <c r="M2101" s="64">
        <v>219.208</v>
      </c>
      <c r="N2101" s="64">
        <v>138.46100000000001</v>
      </c>
      <c r="O2101" s="65">
        <v>17.070082449941108</v>
      </c>
      <c r="P2101" s="65">
        <v>33.602550478214667</v>
      </c>
      <c r="Q2101" s="65">
        <v>158.31750456807333</v>
      </c>
      <c r="R2101" s="40" t="str">
        <f t="shared" si="32"/>
        <v>17.23.13.140_798</v>
      </c>
      <c r="S2101" s="37" t="e">
        <f>VLOOKUP(Таблица1[[#This Row],[ИД]],R$1:S$1800,2,FALSE)</f>
        <v>#N/A</v>
      </c>
      <c r="T2101" s="57" t="str">
        <f>VLOOKUP(Таблица1[[#This Row],[ОКЕИ]],'для единиц измирения'!$G$4:$H$1900,2,FALSE)</f>
        <v>тонн</v>
      </c>
      <c r="U2101" s="54" t="str">
        <f>LEFT(Таблица1[[#This Row],[ОКПД]],2)</f>
        <v>10</v>
      </c>
    </row>
    <row r="2102" spans="1:21" ht="30" hidden="1" x14ac:dyDescent="0.25">
      <c r="A2102" s="59">
        <v>45261</v>
      </c>
      <c r="B2102" s="66" t="s">
        <v>17</v>
      </c>
      <c r="C2102" s="66" t="s">
        <v>18</v>
      </c>
      <c r="D2102" s="66" t="s">
        <v>19</v>
      </c>
      <c r="E2102" s="40" t="s">
        <v>20</v>
      </c>
      <c r="F2102" s="67">
        <v>168</v>
      </c>
      <c r="G2102" s="66" t="s">
        <v>298</v>
      </c>
      <c r="H2102" s="66" t="s">
        <v>148</v>
      </c>
      <c r="I2102" s="66">
        <v>4</v>
      </c>
      <c r="J2102" s="68">
        <v>11.89</v>
      </c>
      <c r="K2102" s="68">
        <v>10.59</v>
      </c>
      <c r="L2102" s="68">
        <v>13.98</v>
      </c>
      <c r="M2102" s="68">
        <v>146.79</v>
      </c>
      <c r="N2102" s="68">
        <v>162.81</v>
      </c>
      <c r="O2102" s="69">
        <v>112.27573182247403</v>
      </c>
      <c r="P2102" s="69">
        <v>85.050071530758231</v>
      </c>
      <c r="Q2102" s="69">
        <v>90.160309563294632</v>
      </c>
      <c r="R2102" s="40" t="str">
        <f t="shared" si="32"/>
        <v>10.51.52.140_168</v>
      </c>
      <c r="S2102" s="37" t="e">
        <f>VLOOKUP(Таблица1[[#This Row],[ИД]],R$1:S$1800,2,FALSE)</f>
        <v>#N/A</v>
      </c>
      <c r="T2102" s="56" t="str">
        <f>VLOOKUP(Таблица1[[#This Row],[ОКЕИ]],'для единиц измирения'!$G$4:$H$1900,2,FALSE)</f>
        <v>тонн</v>
      </c>
      <c r="U2102" s="48" t="str">
        <f>LEFT(Таблица1[[#This Row],[ОКПД]],2)</f>
        <v>10</v>
      </c>
    </row>
    <row r="2103" spans="1:21" ht="30" hidden="1" x14ac:dyDescent="0.25">
      <c r="A2103" s="61">
        <v>45261</v>
      </c>
      <c r="B2103" s="62" t="s">
        <v>17</v>
      </c>
      <c r="C2103" s="62" t="s">
        <v>18</v>
      </c>
      <c r="D2103" s="62" t="s">
        <v>19</v>
      </c>
      <c r="E2103" s="37" t="s">
        <v>20</v>
      </c>
      <c r="F2103" s="63">
        <v>796</v>
      </c>
      <c r="G2103" s="62" t="s">
        <v>298</v>
      </c>
      <c r="H2103" s="62" t="s">
        <v>344</v>
      </c>
      <c r="I2103" s="62">
        <v>1</v>
      </c>
      <c r="J2103" s="64"/>
      <c r="K2103" s="64"/>
      <c r="L2103" s="64" t="s">
        <v>9680</v>
      </c>
      <c r="M2103" s="64">
        <v>7</v>
      </c>
      <c r="N2103" s="64">
        <v>7</v>
      </c>
      <c r="O2103" s="65"/>
      <c r="P2103" s="65" t="s">
        <v>9680</v>
      </c>
      <c r="Q2103" s="65">
        <v>100</v>
      </c>
      <c r="R2103" s="40" t="str">
        <f t="shared" si="32"/>
        <v>31.09.12.001.АГ_796</v>
      </c>
      <c r="S2103" s="37" t="e">
        <f>VLOOKUP(Таблица1[[#This Row],[ИД]],R$1:S$1800,2,FALSE)</f>
        <v>#N/A</v>
      </c>
      <c r="T2103" s="57" t="str">
        <f>VLOOKUP(Таблица1[[#This Row],[ОКЕИ]],'для единиц измирения'!$G$4:$H$1900,2,FALSE)</f>
        <v>штук</v>
      </c>
      <c r="U2103" s="54" t="str">
        <f>LEFT(Таблица1[[#This Row],[ОКПД]],2)</f>
        <v>31</v>
      </c>
    </row>
    <row r="2104" spans="1:21" ht="30" hidden="1" x14ac:dyDescent="0.25">
      <c r="A2104" s="59">
        <v>45261</v>
      </c>
      <c r="B2104" s="66" t="s">
        <v>17</v>
      </c>
      <c r="C2104" s="66" t="s">
        <v>18</v>
      </c>
      <c r="D2104" s="66" t="s">
        <v>19</v>
      </c>
      <c r="E2104" s="40" t="s">
        <v>20</v>
      </c>
      <c r="F2104" s="67">
        <v>247</v>
      </c>
      <c r="G2104" s="66" t="s">
        <v>298</v>
      </c>
      <c r="H2104" s="66" t="s">
        <v>277</v>
      </c>
      <c r="I2104" s="66"/>
      <c r="J2104" s="68"/>
      <c r="K2104" s="68"/>
      <c r="L2104" s="68">
        <v>1E-3</v>
      </c>
      <c r="M2104" s="68"/>
      <c r="N2104" s="68">
        <v>0.51900000000000002</v>
      </c>
      <c r="O2104" s="69"/>
      <c r="P2104" s="69">
        <v>0</v>
      </c>
      <c r="Q2104" s="69">
        <v>0</v>
      </c>
      <c r="R2104" s="40" t="str">
        <f t="shared" si="32"/>
        <v>35.11.10.141_247</v>
      </c>
      <c r="S2104" s="37" t="e">
        <f>VLOOKUP(Таблица1[[#This Row],[ИД]],R$1:S$1800,2,FALSE)</f>
        <v>#N/A</v>
      </c>
      <c r="T2104" s="56" t="str">
        <f>VLOOKUP(Таблица1[[#This Row],[ОКЕИ]],'для единиц измирения'!$G$4:$H$1900,2,FALSE)</f>
        <v>тонн</v>
      </c>
      <c r="U2104" s="48" t="str">
        <f>LEFT(Таблица1[[#This Row],[ОКПД]],2)</f>
        <v>10</v>
      </c>
    </row>
    <row r="2105" spans="1:21" ht="30" hidden="1" x14ac:dyDescent="0.25">
      <c r="A2105" s="61">
        <v>45261</v>
      </c>
      <c r="B2105" s="62" t="s">
        <v>17</v>
      </c>
      <c r="C2105" s="62" t="s">
        <v>18</v>
      </c>
      <c r="D2105" s="62" t="s">
        <v>19</v>
      </c>
      <c r="E2105" s="37" t="s">
        <v>20</v>
      </c>
      <c r="F2105" s="63">
        <v>119</v>
      </c>
      <c r="G2105" s="62" t="s">
        <v>298</v>
      </c>
      <c r="H2105" s="62" t="s">
        <v>211</v>
      </c>
      <c r="I2105" s="62">
        <v>3</v>
      </c>
      <c r="J2105" s="64">
        <v>2.2200000000000002</v>
      </c>
      <c r="K2105" s="64">
        <v>1.0069999999999999</v>
      </c>
      <c r="L2105" s="64">
        <v>1.99</v>
      </c>
      <c r="M2105" s="64">
        <v>21.094000000000001</v>
      </c>
      <c r="N2105" s="64">
        <v>21.154</v>
      </c>
      <c r="O2105" s="65">
        <v>220.45680238331678</v>
      </c>
      <c r="P2105" s="65">
        <v>111.55778894472361</v>
      </c>
      <c r="Q2105" s="65">
        <v>99.716365699158558</v>
      </c>
      <c r="R2105" s="40" t="str">
        <f t="shared" si="32"/>
        <v>11.05.10_119</v>
      </c>
      <c r="S2105" s="37" t="e">
        <f>VLOOKUP(Таблица1[[#This Row],[ИД]],R$1:S$1800,2,FALSE)</f>
        <v>#N/A</v>
      </c>
      <c r="T2105" s="57" t="str">
        <f>VLOOKUP(Таблица1[[#This Row],[ОКЕИ]],'для единиц измирения'!$G$4:$H$1900,2,FALSE)</f>
        <v>тонн</v>
      </c>
      <c r="U2105" s="54" t="str">
        <f>LEFT(Таблица1[[#This Row],[ОКПД]],2)</f>
        <v>10</v>
      </c>
    </row>
    <row r="2106" spans="1:21" ht="30" hidden="1" x14ac:dyDescent="0.25">
      <c r="A2106" s="59">
        <v>45261</v>
      </c>
      <c r="B2106" s="66" t="s">
        <v>17</v>
      </c>
      <c r="C2106" s="66" t="s">
        <v>18</v>
      </c>
      <c r="D2106" s="66" t="s">
        <v>19</v>
      </c>
      <c r="E2106" s="40" t="s">
        <v>20</v>
      </c>
      <c r="F2106" s="67">
        <v>169</v>
      </c>
      <c r="G2106" s="66" t="s">
        <v>298</v>
      </c>
      <c r="H2106" s="66" t="s">
        <v>724</v>
      </c>
      <c r="I2106" s="66">
        <v>1</v>
      </c>
      <c r="J2106" s="68">
        <v>23.198</v>
      </c>
      <c r="K2106" s="68"/>
      <c r="L2106" s="68" t="s">
        <v>9680</v>
      </c>
      <c r="M2106" s="68">
        <v>23.198</v>
      </c>
      <c r="N2106" s="68">
        <v>0</v>
      </c>
      <c r="O2106" s="69"/>
      <c r="P2106" s="69" t="s">
        <v>9680</v>
      </c>
      <c r="Q2106" s="69">
        <v>0</v>
      </c>
      <c r="R2106" s="40" t="str">
        <f t="shared" si="32"/>
        <v>05.10.10.130_169</v>
      </c>
      <c r="S2106" s="37" t="str">
        <f>VLOOKUP(Таблица1[[#This Row],[ИД]],R$1:S$1800,2,FALSE)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2106" s="56" t="str">
        <f>VLOOKUP(Таблица1[[#This Row],[ОКЕИ]],'для единиц измирения'!$G$4:$H$1900,2,FALSE)</f>
        <v>тонн</v>
      </c>
      <c r="U2106" s="48" t="str">
        <f>LEFT(Таблица1[[#This Row],[ОКПД]],2)</f>
        <v>10</v>
      </c>
    </row>
    <row r="2107" spans="1:21" ht="30" hidden="1" x14ac:dyDescent="0.25">
      <c r="A2107" s="61">
        <v>45261</v>
      </c>
      <c r="B2107" s="62" t="s">
        <v>17</v>
      </c>
      <c r="C2107" s="62" t="s">
        <v>18</v>
      </c>
      <c r="D2107" s="62" t="s">
        <v>19</v>
      </c>
      <c r="E2107" s="37" t="s">
        <v>20</v>
      </c>
      <c r="F2107" s="63">
        <v>247</v>
      </c>
      <c r="G2107" s="62" t="s">
        <v>298</v>
      </c>
      <c r="H2107" s="62" t="s">
        <v>334</v>
      </c>
      <c r="I2107" s="62">
        <v>2</v>
      </c>
      <c r="J2107" s="64">
        <v>39.527999999999999</v>
      </c>
      <c r="K2107" s="64">
        <v>31.757999999999999</v>
      </c>
      <c r="L2107" s="64">
        <v>35.610999999999997</v>
      </c>
      <c r="M2107" s="64">
        <v>377.30700000000002</v>
      </c>
      <c r="N2107" s="64">
        <v>314.678</v>
      </c>
      <c r="O2107" s="65">
        <v>124.46627621386737</v>
      </c>
      <c r="P2107" s="65">
        <v>110.9994102945719</v>
      </c>
      <c r="Q2107" s="65">
        <v>119.90256706855897</v>
      </c>
      <c r="R2107" s="40" t="str">
        <f t="shared" si="32"/>
        <v>35.11.10.115_247</v>
      </c>
      <c r="S2107" s="37" t="e">
        <f>VLOOKUP(Таблица1[[#This Row],[ИД]],R$1:S$1800,2,FALSE)</f>
        <v>#N/A</v>
      </c>
      <c r="T2107" s="57" t="str">
        <f>VLOOKUP(Таблица1[[#This Row],[ОКЕИ]],'для единиц измирения'!$G$4:$H$1900,2,FALSE)</f>
        <v>тонн</v>
      </c>
      <c r="U2107" s="54" t="str">
        <f>LEFT(Таблица1[[#This Row],[ОКПД]],2)</f>
        <v>10</v>
      </c>
    </row>
    <row r="2108" spans="1:21" ht="30" hidden="1" x14ac:dyDescent="0.25">
      <c r="A2108" s="59">
        <v>45261</v>
      </c>
      <c r="B2108" s="66" t="s">
        <v>17</v>
      </c>
      <c r="C2108" s="66" t="s">
        <v>18</v>
      </c>
      <c r="D2108" s="66" t="s">
        <v>19</v>
      </c>
      <c r="E2108" s="40" t="s">
        <v>20</v>
      </c>
      <c r="F2108" s="67">
        <v>796</v>
      </c>
      <c r="G2108" s="66" t="s">
        <v>298</v>
      </c>
      <c r="H2108" s="66" t="s">
        <v>9136</v>
      </c>
      <c r="I2108" s="66">
        <v>1</v>
      </c>
      <c r="J2108" s="68"/>
      <c r="K2108" s="68"/>
      <c r="L2108" s="68" t="s">
        <v>9680</v>
      </c>
      <c r="M2108" s="68">
        <v>3</v>
      </c>
      <c r="N2108" s="68">
        <v>3</v>
      </c>
      <c r="O2108" s="69"/>
      <c r="P2108" s="69" t="s">
        <v>9680</v>
      </c>
      <c r="Q2108" s="69">
        <v>100</v>
      </c>
      <c r="R2108" s="40" t="str">
        <f t="shared" si="32"/>
        <v>31.09.12.110_796</v>
      </c>
      <c r="S2108" s="37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108" s="56" t="str">
        <f>VLOOKUP(Таблица1[[#This Row],[ОКЕИ]],'для единиц измирения'!$G$4:$H$1900,2,FALSE)</f>
        <v>тыс.усл. банок</v>
      </c>
      <c r="U2108" s="48" t="str">
        <f>LEFT(Таблица1[[#This Row],[ОКПД]],2)</f>
        <v>10</v>
      </c>
    </row>
    <row r="2109" spans="1:21" ht="30" hidden="1" x14ac:dyDescent="0.25">
      <c r="A2109" s="61">
        <v>45261</v>
      </c>
      <c r="B2109" s="62" t="s">
        <v>17</v>
      </c>
      <c r="C2109" s="62" t="s">
        <v>18</v>
      </c>
      <c r="D2109" s="62" t="s">
        <v>19</v>
      </c>
      <c r="E2109" s="37" t="s">
        <v>20</v>
      </c>
      <c r="F2109" s="63">
        <v>114</v>
      </c>
      <c r="G2109" s="62" t="s">
        <v>298</v>
      </c>
      <c r="H2109" s="62" t="s">
        <v>405</v>
      </c>
      <c r="I2109" s="62"/>
      <c r="J2109" s="64"/>
      <c r="K2109" s="64"/>
      <c r="L2109" s="64" t="s">
        <v>9680</v>
      </c>
      <c r="M2109" s="64"/>
      <c r="N2109" s="64" t="s">
        <v>9680</v>
      </c>
      <c r="O2109" s="65"/>
      <c r="P2109" s="65" t="s">
        <v>9680</v>
      </c>
      <c r="Q2109" s="65" t="s">
        <v>9680</v>
      </c>
      <c r="R2109" s="40" t="str">
        <f t="shared" si="32"/>
        <v>20.11.11.140_114</v>
      </c>
      <c r="S2109" s="37" t="e">
        <f>VLOOKUP(Таблица1[[#This Row],[ИД]],R$1:S$1800,2,FALSE)</f>
        <v>#N/A</v>
      </c>
      <c r="T2109" s="57" t="str">
        <f>VLOOKUP(Таблица1[[#This Row],[ОКЕИ]],'для единиц измирения'!$G$4:$H$1900,2,FALSE)</f>
        <v>тонн</v>
      </c>
      <c r="U2109" s="54" t="str">
        <f>LEFT(Таблица1[[#This Row],[ОКПД]],2)</f>
        <v>10</v>
      </c>
    </row>
    <row r="2110" spans="1:21" ht="30" hidden="1" x14ac:dyDescent="0.25">
      <c r="A2110" s="59">
        <v>45261</v>
      </c>
      <c r="B2110" s="66" t="s">
        <v>17</v>
      </c>
      <c r="C2110" s="66" t="s">
        <v>18</v>
      </c>
      <c r="D2110" s="66" t="s">
        <v>19</v>
      </c>
      <c r="E2110" s="40" t="s">
        <v>20</v>
      </c>
      <c r="F2110" s="67">
        <v>796</v>
      </c>
      <c r="G2110" s="66" t="s">
        <v>298</v>
      </c>
      <c r="H2110" s="66" t="s">
        <v>365</v>
      </c>
      <c r="I2110" s="66"/>
      <c r="J2110" s="68"/>
      <c r="K2110" s="68"/>
      <c r="L2110" s="68" t="s">
        <v>9680</v>
      </c>
      <c r="M2110" s="68"/>
      <c r="N2110" s="68" t="s">
        <v>9680</v>
      </c>
      <c r="O2110" s="69"/>
      <c r="P2110" s="69" t="s">
        <v>9680</v>
      </c>
      <c r="Q2110" s="69" t="s">
        <v>9680</v>
      </c>
      <c r="R2110" s="40" t="str">
        <f t="shared" si="32"/>
        <v>31.09.12.133_796</v>
      </c>
      <c r="S2110" s="37" t="e">
        <f>VLOOKUP(Таблица1[[#This Row],[ИД]],R$1:S$1800,2,FALSE)</f>
        <v>#N/A</v>
      </c>
      <c r="T2110" s="56" t="str">
        <f>VLOOKUP(Таблица1[[#This Row],[ОКЕИ]],'для единиц измирения'!$G$4:$H$1900,2,FALSE)</f>
        <v>тонн</v>
      </c>
      <c r="U2110" s="48" t="str">
        <f>LEFT(Таблица1[[#This Row],[ОКПД]],2)</f>
        <v>10</v>
      </c>
    </row>
    <row r="2111" spans="1:21" ht="30" hidden="1" x14ac:dyDescent="0.25">
      <c r="A2111" s="61">
        <v>45261</v>
      </c>
      <c r="B2111" s="62" t="s">
        <v>17</v>
      </c>
      <c r="C2111" s="62" t="s">
        <v>18</v>
      </c>
      <c r="D2111" s="62" t="s">
        <v>19</v>
      </c>
      <c r="E2111" s="37" t="s">
        <v>20</v>
      </c>
      <c r="F2111" s="63">
        <v>168</v>
      </c>
      <c r="G2111" s="62" t="s">
        <v>298</v>
      </c>
      <c r="H2111" s="62" t="s">
        <v>78</v>
      </c>
      <c r="I2111" s="62">
        <v>2</v>
      </c>
      <c r="J2111" s="64">
        <v>0.57799999999999996</v>
      </c>
      <c r="K2111" s="64">
        <v>0.41</v>
      </c>
      <c r="L2111" s="64">
        <v>0.23100000000000001</v>
      </c>
      <c r="M2111" s="64">
        <v>4.6710000000000003</v>
      </c>
      <c r="N2111" s="64">
        <v>2.1739999999999999</v>
      </c>
      <c r="O2111" s="65">
        <v>140.97560975609755</v>
      </c>
      <c r="P2111" s="65">
        <v>250.21645021645023</v>
      </c>
      <c r="Q2111" s="65">
        <v>214.85740570377186</v>
      </c>
      <c r="R2111" s="40" t="str">
        <f t="shared" si="32"/>
        <v>10.20.15_168</v>
      </c>
      <c r="S2111" s="37" t="e">
        <f>VLOOKUP(Таблица1[[#This Row],[ИД]],R$1:S$1800,2,FALSE)</f>
        <v>#N/A</v>
      </c>
      <c r="T2111" s="57" t="str">
        <f>VLOOKUP(Таблица1[[#This Row],[ОКЕИ]],'для единиц измирения'!$G$4:$H$1900,2,FALSE)</f>
        <v>тонн</v>
      </c>
      <c r="U2111" s="54" t="str">
        <f>LEFT(Таблица1[[#This Row],[ОКПД]],2)</f>
        <v>10</v>
      </c>
    </row>
    <row r="2112" spans="1:21" ht="30" hidden="1" x14ac:dyDescent="0.25">
      <c r="A2112" s="59">
        <v>45261</v>
      </c>
      <c r="B2112" s="66" t="s">
        <v>17</v>
      </c>
      <c r="C2112" s="66" t="s">
        <v>18</v>
      </c>
      <c r="D2112" s="66" t="s">
        <v>19</v>
      </c>
      <c r="E2112" s="40" t="s">
        <v>20</v>
      </c>
      <c r="F2112" s="67">
        <v>168</v>
      </c>
      <c r="G2112" s="66" t="s">
        <v>298</v>
      </c>
      <c r="H2112" s="66" t="s">
        <v>120</v>
      </c>
      <c r="I2112" s="66">
        <v>2</v>
      </c>
      <c r="J2112" s="68">
        <v>0.26400000000000001</v>
      </c>
      <c r="K2112" s="68">
        <v>0.20300000000000001</v>
      </c>
      <c r="L2112" s="68">
        <v>0.313</v>
      </c>
      <c r="M2112" s="68">
        <v>2.298</v>
      </c>
      <c r="N2112" s="68">
        <v>2.2549999999999999</v>
      </c>
      <c r="O2112" s="69">
        <v>130.04926108374383</v>
      </c>
      <c r="P2112" s="69">
        <v>84.345047923322682</v>
      </c>
      <c r="Q2112" s="69">
        <v>101.90687361419069</v>
      </c>
      <c r="R2112" s="40" t="str">
        <f t="shared" si="32"/>
        <v>10.20.25.120_168</v>
      </c>
      <c r="S2112" s="37" t="e">
        <f>VLOOKUP(Таблица1[[#This Row],[ИД]],R$1:S$1800,2,FALSE)</f>
        <v>#N/A</v>
      </c>
      <c r="T2112" s="56" t="str">
        <f>VLOOKUP(Таблица1[[#This Row],[ОКЕИ]],'для единиц измирения'!$G$4:$H$1900,2,FALSE)</f>
        <v>тонн</v>
      </c>
      <c r="U2112" s="48" t="str">
        <f>LEFT(Таблица1[[#This Row],[ОКПД]],2)</f>
        <v>10</v>
      </c>
    </row>
    <row r="2113" spans="1:21" ht="30" hidden="1" x14ac:dyDescent="0.25">
      <c r="A2113" s="61">
        <v>45261</v>
      </c>
      <c r="B2113" s="62" t="s">
        <v>17</v>
      </c>
      <c r="C2113" s="62" t="s">
        <v>18</v>
      </c>
      <c r="D2113" s="62" t="s">
        <v>19</v>
      </c>
      <c r="E2113" s="37" t="s">
        <v>20</v>
      </c>
      <c r="F2113" s="63">
        <v>168</v>
      </c>
      <c r="G2113" s="62" t="s">
        <v>298</v>
      </c>
      <c r="H2113" s="62" t="s">
        <v>177</v>
      </c>
      <c r="I2113" s="62">
        <v>12</v>
      </c>
      <c r="J2113" s="64">
        <v>163.98</v>
      </c>
      <c r="K2113" s="64">
        <v>158.22399999999999</v>
      </c>
      <c r="L2113" s="64">
        <v>161.07599999999999</v>
      </c>
      <c r="M2113" s="64">
        <v>1861.3150000000001</v>
      </c>
      <c r="N2113" s="64">
        <v>1881.549</v>
      </c>
      <c r="O2113" s="65">
        <v>103.63788047325311</v>
      </c>
      <c r="P2113" s="65">
        <v>101.80287566117858</v>
      </c>
      <c r="Q2113" s="65">
        <v>98.924609457420459</v>
      </c>
      <c r="R2113" s="40" t="str">
        <f t="shared" si="32"/>
        <v>10.71.11.110_168</v>
      </c>
      <c r="S2113" s="37" t="e">
        <f>VLOOKUP(Таблица1[[#This Row],[ИД]],R$1:S$1800,2,FALSE)</f>
        <v>#N/A</v>
      </c>
      <c r="T2113" s="57" t="str">
        <f>VLOOKUP(Таблица1[[#This Row],[ОКЕИ]],'для единиц измирения'!$G$4:$H$1900,2,FALSE)</f>
        <v>тонн</v>
      </c>
      <c r="U2113" s="54" t="str">
        <f>LEFT(Таблица1[[#This Row],[ОКПД]],2)</f>
        <v>10</v>
      </c>
    </row>
    <row r="2114" spans="1:21" ht="30" hidden="1" x14ac:dyDescent="0.25">
      <c r="A2114" s="59">
        <v>45261</v>
      </c>
      <c r="B2114" s="66" t="s">
        <v>17</v>
      </c>
      <c r="C2114" s="66" t="s">
        <v>18</v>
      </c>
      <c r="D2114" s="66" t="s">
        <v>19</v>
      </c>
      <c r="E2114" s="40" t="s">
        <v>20</v>
      </c>
      <c r="F2114" s="67">
        <v>168</v>
      </c>
      <c r="G2114" s="66" t="s">
        <v>298</v>
      </c>
      <c r="H2114" s="66" t="s">
        <v>53</v>
      </c>
      <c r="I2114" s="66">
        <v>2</v>
      </c>
      <c r="J2114" s="68">
        <v>0.36</v>
      </c>
      <c r="K2114" s="68">
        <v>0.25</v>
      </c>
      <c r="L2114" s="68">
        <v>0.1</v>
      </c>
      <c r="M2114" s="68">
        <v>2.71</v>
      </c>
      <c r="N2114" s="68">
        <v>1.4950000000000001</v>
      </c>
      <c r="O2114" s="69">
        <v>144</v>
      </c>
      <c r="P2114" s="69">
        <v>360</v>
      </c>
      <c r="Q2114" s="69">
        <v>181.27090301003344</v>
      </c>
      <c r="R2114" s="40" t="str">
        <f t="shared" si="32"/>
        <v>10.13.14.620_168</v>
      </c>
      <c r="S2114" s="37" t="str">
        <f>VLOOKUP(Таблица1[[#This Row],[ИД]],R$1:S$1800,2,FALSE)</f>
        <v>Консервы из мяса и субпродуктов птицы</v>
      </c>
      <c r="T2114" s="56" t="str">
        <f>VLOOKUP(Таблица1[[#This Row],[ОКЕИ]],'для единиц измирения'!$G$4:$H$1900,2,FALSE)</f>
        <v>тыс.усл. банок</v>
      </c>
      <c r="U2114" s="48" t="str">
        <f>LEFT(Таблица1[[#This Row],[ОКПД]],2)</f>
        <v>10</v>
      </c>
    </row>
    <row r="2115" spans="1:21" ht="30" hidden="1" x14ac:dyDescent="0.25">
      <c r="A2115" s="61">
        <v>45261</v>
      </c>
      <c r="B2115" s="62" t="s">
        <v>17</v>
      </c>
      <c r="C2115" s="62" t="s">
        <v>18</v>
      </c>
      <c r="D2115" s="62" t="s">
        <v>19</v>
      </c>
      <c r="E2115" s="37" t="s">
        <v>20</v>
      </c>
      <c r="F2115" s="63">
        <v>168</v>
      </c>
      <c r="G2115" s="62" t="s">
        <v>298</v>
      </c>
      <c r="H2115" s="62" t="s">
        <v>142</v>
      </c>
      <c r="I2115" s="62">
        <v>4</v>
      </c>
      <c r="J2115" s="64">
        <v>16.45</v>
      </c>
      <c r="K2115" s="64">
        <v>14.61</v>
      </c>
      <c r="L2115" s="64">
        <v>19.45</v>
      </c>
      <c r="M2115" s="64">
        <v>209.19</v>
      </c>
      <c r="N2115" s="64">
        <v>227.9</v>
      </c>
      <c r="O2115" s="65">
        <v>112.59411362080766</v>
      </c>
      <c r="P2115" s="65">
        <v>84.575835475578401</v>
      </c>
      <c r="Q2115" s="65">
        <v>91.790258885476092</v>
      </c>
      <c r="R2115" s="40" t="str">
        <f t="shared" ref="R2115:R2164" si="33">CONCATENATE(H2115,E2115,F2115)</f>
        <v>10.51.52.100_168</v>
      </c>
      <c r="S2115" s="37" t="e">
        <f>VLOOKUP(Таблица1[[#This Row],[ИД]],R$1:S$1800,2,FALSE)</f>
        <v>#N/A</v>
      </c>
      <c r="T2115" s="57" t="str">
        <f>VLOOKUP(Таблица1[[#This Row],[ОКЕИ]],'для единиц измирения'!$G$4:$H$1900,2,FALSE)</f>
        <v>тонн</v>
      </c>
      <c r="U2115" s="54" t="str">
        <f>LEFT(Таблица1[[#This Row],[ОКПД]],2)</f>
        <v>10</v>
      </c>
    </row>
    <row r="2116" spans="1:21" ht="30" hidden="1" x14ac:dyDescent="0.25">
      <c r="A2116" s="59">
        <v>45261</v>
      </c>
      <c r="B2116" s="66" t="s">
        <v>17</v>
      </c>
      <c r="C2116" s="66" t="s">
        <v>18</v>
      </c>
      <c r="D2116" s="66" t="s">
        <v>19</v>
      </c>
      <c r="E2116" s="40" t="s">
        <v>20</v>
      </c>
      <c r="F2116" s="67">
        <v>168</v>
      </c>
      <c r="G2116" s="66" t="s">
        <v>298</v>
      </c>
      <c r="H2116" s="66" t="s">
        <v>58</v>
      </c>
      <c r="I2116" s="66"/>
      <c r="J2116" s="68"/>
      <c r="K2116" s="68"/>
      <c r="L2116" s="68">
        <v>0.32</v>
      </c>
      <c r="M2116" s="68"/>
      <c r="N2116" s="68">
        <v>4.1900000000000004</v>
      </c>
      <c r="O2116" s="69"/>
      <c r="P2116" s="69">
        <v>0</v>
      </c>
      <c r="Q2116" s="69">
        <v>0</v>
      </c>
      <c r="R2116" s="40" t="str">
        <f t="shared" si="33"/>
        <v>10.13.14.800_168</v>
      </c>
      <c r="S2116" s="37" t="e">
        <f>VLOOKUP(Таблица1[[#This Row],[ИД]],R$1:S$1800,2,FALSE)</f>
        <v>#N/A</v>
      </c>
      <c r="T2116" s="56" t="str">
        <f>VLOOKUP(Таблица1[[#This Row],[ОКЕИ]],'для единиц измирения'!$G$4:$H$1900,2,FALSE)</f>
        <v>тыс.полу-литров</v>
      </c>
      <c r="U2116" s="48" t="str">
        <f>LEFT(Таблица1[[#This Row],[ОКПД]],2)</f>
        <v>11</v>
      </c>
    </row>
    <row r="2117" spans="1:21" ht="30" hidden="1" x14ac:dyDescent="0.25">
      <c r="A2117" s="61">
        <v>45261</v>
      </c>
      <c r="B2117" s="62" t="s">
        <v>17</v>
      </c>
      <c r="C2117" s="62" t="s">
        <v>18</v>
      </c>
      <c r="D2117" s="62" t="s">
        <v>19</v>
      </c>
      <c r="E2117" s="37" t="s">
        <v>20</v>
      </c>
      <c r="F2117" s="63">
        <v>168</v>
      </c>
      <c r="G2117" s="62" t="s">
        <v>298</v>
      </c>
      <c r="H2117" s="62" t="s">
        <v>91</v>
      </c>
      <c r="I2117" s="62">
        <v>2</v>
      </c>
      <c r="J2117" s="64">
        <v>9.5000000000000001E-2</v>
      </c>
      <c r="K2117" s="64">
        <v>9.6000000000000002E-2</v>
      </c>
      <c r="L2117" s="64">
        <v>4.8000000000000001E-2</v>
      </c>
      <c r="M2117" s="64">
        <v>1.615</v>
      </c>
      <c r="N2117" s="64">
        <v>0.40500000000000003</v>
      </c>
      <c r="O2117" s="65">
        <v>98.958333333333329</v>
      </c>
      <c r="P2117" s="65">
        <v>197.91666666666666</v>
      </c>
      <c r="Q2117" s="65">
        <v>398.76543209876542</v>
      </c>
      <c r="R2117" s="40" t="str">
        <f t="shared" si="33"/>
        <v>10.20.23.112_168</v>
      </c>
      <c r="S2117" s="37" t="e">
        <f>VLOOKUP(Таблица1[[#This Row],[ИД]],R$1:S$1800,2,FALSE)</f>
        <v>#N/A</v>
      </c>
      <c r="T2117" s="57" t="str">
        <f>VLOOKUP(Таблица1[[#This Row],[ОКЕИ]],'для единиц измирения'!$G$4:$H$1900,2,FALSE)</f>
        <v>штук</v>
      </c>
      <c r="U2117" s="54" t="str">
        <f>LEFT(Таблица1[[#This Row],[ОКПД]],2)</f>
        <v>31</v>
      </c>
    </row>
    <row r="2118" spans="1:21" ht="30" hidden="1" x14ac:dyDescent="0.25">
      <c r="A2118" s="59">
        <v>45261</v>
      </c>
      <c r="B2118" s="66" t="s">
        <v>17</v>
      </c>
      <c r="C2118" s="66" t="s">
        <v>18</v>
      </c>
      <c r="D2118" s="66" t="s">
        <v>19</v>
      </c>
      <c r="E2118" s="40" t="s">
        <v>20</v>
      </c>
      <c r="F2118" s="67">
        <v>168</v>
      </c>
      <c r="G2118" s="66" t="s">
        <v>298</v>
      </c>
      <c r="H2118" s="66" t="s">
        <v>127</v>
      </c>
      <c r="I2118" s="66">
        <v>4</v>
      </c>
      <c r="J2118" s="68">
        <v>6.81</v>
      </c>
      <c r="K2118" s="68">
        <v>6.47</v>
      </c>
      <c r="L2118" s="68">
        <v>6.35</v>
      </c>
      <c r="M2118" s="68">
        <v>72.52</v>
      </c>
      <c r="N2118" s="68">
        <v>73.930000000000007</v>
      </c>
      <c r="O2118" s="69">
        <v>105.25502318392581</v>
      </c>
      <c r="P2118" s="69">
        <v>107.24409448818898</v>
      </c>
      <c r="Q2118" s="69">
        <v>98.092790477478701</v>
      </c>
      <c r="R2118" s="40" t="str">
        <f t="shared" si="33"/>
        <v>10.51.40_168</v>
      </c>
      <c r="S2118" s="37" t="e">
        <f>VLOOKUP(Таблица1[[#This Row],[ИД]],R$1:S$1800,2,FALSE)</f>
        <v>#N/A</v>
      </c>
      <c r="T2118" s="56" t="str">
        <f>VLOOKUP(Таблица1[[#This Row],[ОКЕИ]],'для единиц измирения'!$G$4:$H$1900,2,FALSE)</f>
        <v>тонн</v>
      </c>
      <c r="U2118" s="48" t="str">
        <f>LEFT(Таблица1[[#This Row],[ОКПД]],2)</f>
        <v>10</v>
      </c>
    </row>
    <row r="2119" spans="1:21" ht="30" hidden="1" x14ac:dyDescent="0.25">
      <c r="A2119" s="61">
        <v>45261</v>
      </c>
      <c r="B2119" s="62" t="s">
        <v>17</v>
      </c>
      <c r="C2119" s="62" t="s">
        <v>18</v>
      </c>
      <c r="D2119" s="62" t="s">
        <v>19</v>
      </c>
      <c r="E2119" s="37" t="s">
        <v>20</v>
      </c>
      <c r="F2119" s="63">
        <v>796</v>
      </c>
      <c r="G2119" s="62" t="s">
        <v>298</v>
      </c>
      <c r="H2119" s="62" t="s">
        <v>369</v>
      </c>
      <c r="I2119" s="62"/>
      <c r="J2119" s="64"/>
      <c r="K2119" s="64"/>
      <c r="L2119" s="64" t="s">
        <v>9680</v>
      </c>
      <c r="M2119" s="64"/>
      <c r="N2119" s="64" t="s">
        <v>9680</v>
      </c>
      <c r="O2119" s="65"/>
      <c r="P2119" s="65" t="s">
        <v>9680</v>
      </c>
      <c r="Q2119" s="65" t="s">
        <v>9680</v>
      </c>
      <c r="R2119" s="40" t="str">
        <f t="shared" si="33"/>
        <v>31.09.13.190_796</v>
      </c>
      <c r="S2119" s="37" t="e">
        <f>VLOOKUP(Таблица1[[#This Row],[ИД]],R$1:S$1800,2,FALSE)</f>
        <v>#N/A</v>
      </c>
      <c r="T2119" s="57" t="str">
        <f>VLOOKUP(Таблица1[[#This Row],[ОКЕИ]],'для единиц измирения'!$G$4:$H$1900,2,FALSE)</f>
        <v>тонн</v>
      </c>
      <c r="U2119" s="54" t="str">
        <f>LEFT(Таблица1[[#This Row],[ОКПД]],2)</f>
        <v>10</v>
      </c>
    </row>
    <row r="2120" spans="1:21" ht="30" hidden="1" x14ac:dyDescent="0.25">
      <c r="A2120" s="59">
        <v>45261</v>
      </c>
      <c r="B2120" s="66" t="s">
        <v>17</v>
      </c>
      <c r="C2120" s="66" t="s">
        <v>18</v>
      </c>
      <c r="D2120" s="66" t="s">
        <v>19</v>
      </c>
      <c r="E2120" s="40" t="s">
        <v>20</v>
      </c>
      <c r="F2120" s="67">
        <v>168</v>
      </c>
      <c r="G2120" s="66" t="s">
        <v>298</v>
      </c>
      <c r="H2120" s="66" t="s">
        <v>160</v>
      </c>
      <c r="I2120" s="66">
        <v>3</v>
      </c>
      <c r="J2120" s="68">
        <v>10.14</v>
      </c>
      <c r="K2120" s="68">
        <v>9.36</v>
      </c>
      <c r="L2120" s="68">
        <v>12.61</v>
      </c>
      <c r="M2120" s="68">
        <v>135.35</v>
      </c>
      <c r="N2120" s="68">
        <v>158.91999999999999</v>
      </c>
      <c r="O2120" s="69">
        <v>108.33333333333333</v>
      </c>
      <c r="P2120" s="69">
        <v>80.412371134020617</v>
      </c>
      <c r="Q2120" s="69">
        <v>85.168638308582928</v>
      </c>
      <c r="R2120" s="40" t="str">
        <f t="shared" si="33"/>
        <v>10.51.56_168</v>
      </c>
      <c r="S2120" s="37" t="e">
        <f>VLOOKUP(Таблица1[[#This Row],[ИД]],R$1:S$1800,2,FALSE)</f>
        <v>#N/A</v>
      </c>
      <c r="T2120" s="56" t="str">
        <f>VLOOKUP(Таблица1[[#This Row],[ОКЕИ]],'для единиц измирения'!$G$4:$H$1900,2,FALSE)</f>
        <v>тонн</v>
      </c>
      <c r="U2120" s="48" t="str">
        <f>LEFT(Таблица1[[#This Row],[ОКПД]],2)</f>
        <v>10</v>
      </c>
    </row>
    <row r="2121" spans="1:21" ht="30" hidden="1" x14ac:dyDescent="0.25">
      <c r="A2121" s="61">
        <v>45261</v>
      </c>
      <c r="B2121" s="62" t="s">
        <v>17</v>
      </c>
      <c r="C2121" s="62" t="s">
        <v>18</v>
      </c>
      <c r="D2121" s="62" t="s">
        <v>19</v>
      </c>
      <c r="E2121" s="37" t="s">
        <v>20</v>
      </c>
      <c r="F2121" s="63">
        <v>168</v>
      </c>
      <c r="G2121" s="62" t="s">
        <v>298</v>
      </c>
      <c r="H2121" s="62" t="s">
        <v>83</v>
      </c>
      <c r="I2121" s="62">
        <v>1</v>
      </c>
      <c r="J2121" s="64">
        <v>7.1999999999999995E-2</v>
      </c>
      <c r="K2121" s="64">
        <v>4.8000000000000001E-2</v>
      </c>
      <c r="L2121" s="64">
        <v>5.1999999999999998E-2</v>
      </c>
      <c r="M2121" s="64">
        <v>0.38900000000000001</v>
      </c>
      <c r="N2121" s="64">
        <v>0.40500000000000003</v>
      </c>
      <c r="O2121" s="65">
        <v>150</v>
      </c>
      <c r="P2121" s="65">
        <v>138.46153846153845</v>
      </c>
      <c r="Q2121" s="65">
        <v>96.049382716049379</v>
      </c>
      <c r="R2121" s="40" t="str">
        <f t="shared" si="33"/>
        <v>10.20.22_168</v>
      </c>
      <c r="S2121" s="37" t="str">
        <f>VLOOKUP(Таблица1[[#This Row],[ИД]],R$1:S$1800,2,FALSE)</f>
        <v>Рыба сушеная</v>
      </c>
      <c r="T2121" s="57" t="str">
        <f>VLOOKUP(Таблица1[[#This Row],[ОКЕИ]],'для единиц измирения'!$G$4:$H$1900,2,FALSE)</f>
        <v>тонн</v>
      </c>
      <c r="U2121" s="54" t="str">
        <f>LEFT(Таблица1[[#This Row],[ОКПД]],2)</f>
        <v>10</v>
      </c>
    </row>
    <row r="2122" spans="1:21" ht="30" hidden="1" x14ac:dyDescent="0.25">
      <c r="A2122" s="59">
        <v>45261</v>
      </c>
      <c r="B2122" s="66" t="s">
        <v>17</v>
      </c>
      <c r="C2122" s="66" t="s">
        <v>18</v>
      </c>
      <c r="D2122" s="66" t="s">
        <v>19</v>
      </c>
      <c r="E2122" s="40" t="s">
        <v>20</v>
      </c>
      <c r="F2122" s="67">
        <v>168</v>
      </c>
      <c r="G2122" s="66" t="s">
        <v>298</v>
      </c>
      <c r="H2122" s="66" t="s">
        <v>124</v>
      </c>
      <c r="I2122" s="66">
        <v>2</v>
      </c>
      <c r="J2122" s="68">
        <v>7.0000000000000007E-2</v>
      </c>
      <c r="K2122" s="68">
        <v>0.05</v>
      </c>
      <c r="L2122" s="68">
        <v>7.0000000000000007E-2</v>
      </c>
      <c r="M2122" s="68">
        <v>1.1599999999999999</v>
      </c>
      <c r="N2122" s="68">
        <v>1.04</v>
      </c>
      <c r="O2122" s="69">
        <v>140</v>
      </c>
      <c r="P2122" s="69">
        <v>100</v>
      </c>
      <c r="Q2122" s="69">
        <v>111.53846153846153</v>
      </c>
      <c r="R2122" s="40" t="str">
        <f t="shared" si="33"/>
        <v>10.51.12_168</v>
      </c>
      <c r="S2122" s="37" t="str">
        <f>VLOOKUP(Таблица1[[#This Row],[ИД]],R$1:S$1800,2,FALSE)</f>
        <v xml:space="preserve">Электроэнергия, произведенная тепловыми электростанциями </v>
      </c>
      <c r="T2122" s="56" t="str">
        <f>VLOOKUP(Таблица1[[#This Row],[ОКЕИ]],'для единиц измирения'!$G$4:$H$1900,2,FALSE)</f>
        <v>млн. кВт. ч</v>
      </c>
      <c r="U2122" s="48" t="str">
        <f>LEFT(Таблица1[[#This Row],[ОКПД]],2)</f>
        <v>35</v>
      </c>
    </row>
    <row r="2123" spans="1:21" ht="30" hidden="1" x14ac:dyDescent="0.25">
      <c r="A2123" s="61">
        <v>45261</v>
      </c>
      <c r="B2123" s="62" t="s">
        <v>17</v>
      </c>
      <c r="C2123" s="62" t="s">
        <v>18</v>
      </c>
      <c r="D2123" s="62" t="s">
        <v>19</v>
      </c>
      <c r="E2123" s="37" t="s">
        <v>20</v>
      </c>
      <c r="F2123" s="63">
        <v>168</v>
      </c>
      <c r="G2123" s="62" t="s">
        <v>298</v>
      </c>
      <c r="H2123" s="62" t="s">
        <v>68</v>
      </c>
      <c r="I2123" s="62">
        <v>5</v>
      </c>
      <c r="J2123" s="64">
        <v>36.700000000000003</v>
      </c>
      <c r="K2123" s="64">
        <v>150.49</v>
      </c>
      <c r="L2123" s="64">
        <v>37.799999999999997</v>
      </c>
      <c r="M2123" s="64">
        <v>930.45899999999995</v>
      </c>
      <c r="N2123" s="64">
        <v>2966.915</v>
      </c>
      <c r="O2123" s="65">
        <v>24.387002458635124</v>
      </c>
      <c r="P2123" s="65">
        <v>97.089947089947088</v>
      </c>
      <c r="Q2123" s="65">
        <v>31.361161340988872</v>
      </c>
      <c r="R2123" s="40" t="str">
        <f t="shared" si="33"/>
        <v>10.20.13_168</v>
      </c>
      <c r="S2123" s="37" t="str">
        <f>VLOOKUP(Таблица1[[#This Row],[ИД]],R$1:S$1800,2,FALSE)</f>
        <v>Сметана</v>
      </c>
      <c r="T2123" s="57" t="str">
        <f>VLOOKUP(Таблица1[[#This Row],[ОКЕИ]],'для единиц измирения'!$G$4:$H$1900,2,FALSE)</f>
        <v>тонн</v>
      </c>
      <c r="U2123" s="54" t="str">
        <f>LEFT(Таблица1[[#This Row],[ОКПД]],2)</f>
        <v>10</v>
      </c>
    </row>
    <row r="2124" spans="1:21" ht="30" hidden="1" x14ac:dyDescent="0.25">
      <c r="A2124" s="59">
        <v>45261</v>
      </c>
      <c r="B2124" s="66" t="s">
        <v>17</v>
      </c>
      <c r="C2124" s="66" t="s">
        <v>18</v>
      </c>
      <c r="D2124" s="66" t="s">
        <v>19</v>
      </c>
      <c r="E2124" s="40" t="s">
        <v>20</v>
      </c>
      <c r="F2124" s="67">
        <v>882</v>
      </c>
      <c r="G2124" s="66" t="s">
        <v>298</v>
      </c>
      <c r="H2124" s="66" t="s">
        <v>120</v>
      </c>
      <c r="I2124" s="66">
        <v>2</v>
      </c>
      <c r="J2124" s="68">
        <v>0.754</v>
      </c>
      <c r="K2124" s="68">
        <v>0.57799999999999996</v>
      </c>
      <c r="L2124" s="68">
        <v>0.89400000000000002</v>
      </c>
      <c r="M2124" s="68">
        <v>6.5629999999999997</v>
      </c>
      <c r="N2124" s="68">
        <v>6.4429999999999996</v>
      </c>
      <c r="O2124" s="69">
        <v>130.44982698961937</v>
      </c>
      <c r="P2124" s="69">
        <v>84.340044742729305</v>
      </c>
      <c r="Q2124" s="69">
        <v>101.86248641936986</v>
      </c>
      <c r="R2124" s="40" t="str">
        <f t="shared" si="33"/>
        <v>10.20.25.120_882</v>
      </c>
      <c r="S2124" s="37" t="e">
        <f>VLOOKUP(Таблица1[[#This Row],[ИД]],R$1:S$1800,2,FALSE)</f>
        <v>#N/A</v>
      </c>
      <c r="T2124" s="56" t="str">
        <f>VLOOKUP(Таблица1[[#This Row],[ОКЕИ]],'для единиц измирения'!$G$4:$H$1900,2,FALSE)</f>
        <v>тонн</v>
      </c>
      <c r="U2124" s="48" t="str">
        <f>LEFT(Таблица1[[#This Row],[ОКПД]],2)</f>
        <v>10</v>
      </c>
    </row>
    <row r="2125" spans="1:21" ht="30" hidden="1" x14ac:dyDescent="0.25">
      <c r="A2125" s="61">
        <v>45261</v>
      </c>
      <c r="B2125" s="62" t="s">
        <v>17</v>
      </c>
      <c r="C2125" s="62" t="s">
        <v>18</v>
      </c>
      <c r="D2125" s="62" t="s">
        <v>19</v>
      </c>
      <c r="E2125" s="37" t="s">
        <v>20</v>
      </c>
      <c r="F2125" s="63">
        <v>168</v>
      </c>
      <c r="G2125" s="62" t="s">
        <v>298</v>
      </c>
      <c r="H2125" s="62" t="s">
        <v>158</v>
      </c>
      <c r="I2125" s="62">
        <v>1</v>
      </c>
      <c r="J2125" s="64">
        <v>0.15</v>
      </c>
      <c r="K2125" s="64">
        <v>0.09</v>
      </c>
      <c r="L2125" s="64">
        <v>0.26</v>
      </c>
      <c r="M2125" s="64">
        <v>2.79</v>
      </c>
      <c r="N2125" s="64">
        <v>3.51</v>
      </c>
      <c r="O2125" s="65">
        <v>166.66666666666666</v>
      </c>
      <c r="P2125" s="65">
        <v>57.692307692307693</v>
      </c>
      <c r="Q2125" s="65">
        <v>79.487179487179489</v>
      </c>
      <c r="R2125" s="40" t="str">
        <f t="shared" si="33"/>
        <v>10.51.55.110_168</v>
      </c>
      <c r="S2125" s="37" t="str">
        <f>VLOOKUP(Таблица1[[#This Row],[ИД]],R$1:S$1800,2,FALSE)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125" s="57" t="str">
        <f>VLOOKUP(Таблица1[[#This Row],[ОКЕИ]],'для единиц измирения'!$G$4:$H$1900,2,FALSE)</f>
        <v>тыс.полу-литров</v>
      </c>
      <c r="U2125" s="54" t="str">
        <f>LEFT(Таблица1[[#This Row],[ОКПД]],2)</f>
        <v>11</v>
      </c>
    </row>
    <row r="2126" spans="1:21" ht="30" hidden="1" x14ac:dyDescent="0.25">
      <c r="A2126" s="59">
        <v>45261</v>
      </c>
      <c r="B2126" s="66" t="s">
        <v>17</v>
      </c>
      <c r="C2126" s="66" t="s">
        <v>18</v>
      </c>
      <c r="D2126" s="66" t="s">
        <v>19</v>
      </c>
      <c r="E2126" s="40" t="s">
        <v>20</v>
      </c>
      <c r="F2126" s="67">
        <v>384</v>
      </c>
      <c r="G2126" s="66" t="s">
        <v>298</v>
      </c>
      <c r="H2126" s="66" t="s">
        <v>364</v>
      </c>
      <c r="I2126" s="66"/>
      <c r="J2126" s="68"/>
      <c r="K2126" s="68"/>
      <c r="L2126" s="68" t="s">
        <v>9680</v>
      </c>
      <c r="M2126" s="68"/>
      <c r="N2126" s="68" t="s">
        <v>9680</v>
      </c>
      <c r="O2126" s="69"/>
      <c r="P2126" s="69" t="s">
        <v>9680</v>
      </c>
      <c r="Q2126" s="69" t="s">
        <v>9680</v>
      </c>
      <c r="R2126" s="40" t="str">
        <f t="shared" si="33"/>
        <v>31.09.12.130_384</v>
      </c>
      <c r="S2126" s="37" t="e">
        <f>VLOOKUP(Таблица1[[#This Row],[ИД]],R$1:S$1800,2,FALSE)</f>
        <v>#N/A</v>
      </c>
      <c r="T2126" s="56" t="str">
        <f>VLOOKUP(Таблица1[[#This Row],[ОКЕИ]],'для единиц измирения'!$G$4:$H$1900,2,FALSE)</f>
        <v>тонн</v>
      </c>
      <c r="U2126" s="48" t="str">
        <f>LEFT(Таблица1[[#This Row],[ОКПД]],2)</f>
        <v>10</v>
      </c>
    </row>
    <row r="2127" spans="1:21" ht="30" hidden="1" x14ac:dyDescent="0.25">
      <c r="A2127" s="61">
        <v>45261</v>
      </c>
      <c r="B2127" s="62" t="s">
        <v>17</v>
      </c>
      <c r="C2127" s="62" t="s">
        <v>18</v>
      </c>
      <c r="D2127" s="62" t="s">
        <v>19</v>
      </c>
      <c r="E2127" s="37" t="s">
        <v>20</v>
      </c>
      <c r="F2127" s="63">
        <v>882</v>
      </c>
      <c r="G2127" s="62" t="s">
        <v>298</v>
      </c>
      <c r="H2127" s="62" t="s">
        <v>318</v>
      </c>
      <c r="I2127" s="62">
        <v>1</v>
      </c>
      <c r="J2127" s="64">
        <v>2.37</v>
      </c>
      <c r="K2127" s="64">
        <v>1.77</v>
      </c>
      <c r="L2127" s="64">
        <v>1.93</v>
      </c>
      <c r="M2127" s="64">
        <v>11.06</v>
      </c>
      <c r="N2127" s="64">
        <v>15.62</v>
      </c>
      <c r="O2127" s="65">
        <v>133.89830508474577</v>
      </c>
      <c r="P2127" s="65">
        <v>122.79792746113989</v>
      </c>
      <c r="Q2127" s="65">
        <v>70.806658130601789</v>
      </c>
      <c r="R2127" s="40" t="str">
        <f t="shared" si="33"/>
        <v>10.13.15.120_882</v>
      </c>
      <c r="S2127" s="37" t="str">
        <f>VLOOKUP(Таблица1[[#This Row],[ИД]],R$1:S$1800,2,FALSE)</f>
        <v>Йогурт</v>
      </c>
      <c r="T2127" s="57" t="str">
        <f>VLOOKUP(Таблица1[[#This Row],[ОКЕИ]],'для единиц измирения'!$G$4:$H$1900,2,FALSE)</f>
        <v>тонн</v>
      </c>
      <c r="U2127" s="54" t="str">
        <f>LEFT(Таблица1[[#This Row],[ОКПД]],2)</f>
        <v>10</v>
      </c>
    </row>
    <row r="2128" spans="1:21" ht="30" hidden="1" x14ac:dyDescent="0.25">
      <c r="A2128" s="59">
        <v>45261</v>
      </c>
      <c r="B2128" s="66" t="s">
        <v>17</v>
      </c>
      <c r="C2128" s="66" t="s">
        <v>18</v>
      </c>
      <c r="D2128" s="66" t="s">
        <v>19</v>
      </c>
      <c r="E2128" s="40" t="s">
        <v>20</v>
      </c>
      <c r="F2128" s="67">
        <v>168</v>
      </c>
      <c r="G2128" s="66" t="s">
        <v>298</v>
      </c>
      <c r="H2128" s="66" t="s">
        <v>139</v>
      </c>
      <c r="I2128" s="66">
        <v>4</v>
      </c>
      <c r="J2128" s="68">
        <v>23.15</v>
      </c>
      <c r="K2128" s="68">
        <v>20.38</v>
      </c>
      <c r="L2128" s="68">
        <v>26.09</v>
      </c>
      <c r="M2128" s="68">
        <v>278.83</v>
      </c>
      <c r="N2128" s="68">
        <v>300.02999999999997</v>
      </c>
      <c r="O2128" s="69">
        <v>113.59175662414131</v>
      </c>
      <c r="P2128" s="69">
        <v>88.731314679954011</v>
      </c>
      <c r="Q2128" s="69">
        <v>92.9340399293404</v>
      </c>
      <c r="R2128" s="40" t="str">
        <f t="shared" si="33"/>
        <v>10.51.52_168</v>
      </c>
      <c r="S2128" s="37" t="str">
        <f>VLOOKUP(Таблица1[[#This Row],[ИД]],R$1:S$1800,2,FALSE)</f>
        <v>Рыба и филе рыбное горячего копчения</v>
      </c>
      <c r="T2128" s="56" t="str">
        <f>VLOOKUP(Таблица1[[#This Row],[ОКЕИ]],'для единиц измирения'!$G$4:$H$1900,2,FALSE)</f>
        <v>тонн</v>
      </c>
      <c r="U2128" s="48" t="str">
        <f>LEFT(Таблица1[[#This Row],[ОКПД]],2)</f>
        <v>10</v>
      </c>
    </row>
    <row r="2129" spans="1:21" ht="30" hidden="1" x14ac:dyDescent="0.25">
      <c r="A2129" s="61">
        <v>45261</v>
      </c>
      <c r="B2129" s="62" t="s">
        <v>17</v>
      </c>
      <c r="C2129" s="62" t="s">
        <v>18</v>
      </c>
      <c r="D2129" s="62" t="s">
        <v>19</v>
      </c>
      <c r="E2129" s="37" t="s">
        <v>20</v>
      </c>
      <c r="F2129" s="63">
        <v>234</v>
      </c>
      <c r="G2129" s="62" t="s">
        <v>298</v>
      </c>
      <c r="H2129" s="62" t="s">
        <v>282</v>
      </c>
      <c r="I2129" s="62">
        <v>36</v>
      </c>
      <c r="J2129" s="64">
        <v>137.072</v>
      </c>
      <c r="K2129" s="64">
        <v>101.069</v>
      </c>
      <c r="L2129" s="64">
        <v>116.26600000000001</v>
      </c>
      <c r="M2129" s="64">
        <v>1073.8340000000001</v>
      </c>
      <c r="N2129" s="64">
        <v>1041.2239999999999</v>
      </c>
      <c r="O2129" s="65">
        <v>135.6221986959404</v>
      </c>
      <c r="P2129" s="65">
        <v>117.89517141726731</v>
      </c>
      <c r="Q2129" s="65">
        <v>103.13189092836892</v>
      </c>
      <c r="R2129" s="40" t="str">
        <f t="shared" si="33"/>
        <v>35.30.11_234</v>
      </c>
      <c r="S2129" s="37" t="e">
        <f>VLOOKUP(Таблица1[[#This Row],[ИД]],R$1:S$1800,2,FALSE)</f>
        <v>#N/A</v>
      </c>
      <c r="T2129" s="57" t="str">
        <f>VLOOKUP(Таблица1[[#This Row],[ОКЕИ]],'для единиц измирения'!$G$4:$H$1900,2,FALSE)</f>
        <v>тыс. дкл</v>
      </c>
      <c r="U2129" s="54" t="str">
        <f>LEFT(Таблица1[[#This Row],[ОКПД]],2)</f>
        <v>11</v>
      </c>
    </row>
    <row r="2130" spans="1:21" ht="30" hidden="1" x14ac:dyDescent="0.25">
      <c r="A2130" s="59">
        <v>45261</v>
      </c>
      <c r="B2130" s="66" t="s">
        <v>17</v>
      </c>
      <c r="C2130" s="66" t="s">
        <v>18</v>
      </c>
      <c r="D2130" s="66" t="s">
        <v>19</v>
      </c>
      <c r="E2130" s="40" t="s">
        <v>20</v>
      </c>
      <c r="F2130" s="67">
        <v>384</v>
      </c>
      <c r="G2130" s="66" t="s">
        <v>298</v>
      </c>
      <c r="H2130" s="66" t="s">
        <v>240</v>
      </c>
      <c r="I2130" s="66"/>
      <c r="J2130" s="68"/>
      <c r="K2130" s="68"/>
      <c r="L2130" s="68" t="s">
        <v>9680</v>
      </c>
      <c r="M2130" s="68">
        <v>190.2</v>
      </c>
      <c r="N2130" s="68" t="s">
        <v>9680</v>
      </c>
      <c r="O2130" s="69"/>
      <c r="P2130" s="69" t="s">
        <v>9680</v>
      </c>
      <c r="Q2130" s="69" t="s">
        <v>9680</v>
      </c>
      <c r="R2130" s="40" t="str">
        <f t="shared" si="33"/>
        <v>18.12.14_384</v>
      </c>
      <c r="S2130" s="37" t="str">
        <f>VLOOKUP(Таблица1[[#This Row],[ИД]],R$1:S$1800,2,FALSE)</f>
        <v>Мебель деревянная для офисов</v>
      </c>
      <c r="T2130" s="56" t="str">
        <f>VLOOKUP(Таблица1[[#This Row],[ОКЕИ]],'для единиц измирения'!$G$4:$H$1900,2,FALSE)</f>
        <v>тыс.руб</v>
      </c>
      <c r="U2130" s="48" t="str">
        <f>LEFT(Таблица1[[#This Row],[ОКПД]],2)</f>
        <v>31</v>
      </c>
    </row>
    <row r="2131" spans="1:21" ht="30" hidden="1" x14ac:dyDescent="0.25">
      <c r="A2131" s="61">
        <v>45261</v>
      </c>
      <c r="B2131" s="62" t="s">
        <v>17</v>
      </c>
      <c r="C2131" s="62" t="s">
        <v>18</v>
      </c>
      <c r="D2131" s="62" t="s">
        <v>19</v>
      </c>
      <c r="E2131" s="37" t="s">
        <v>20</v>
      </c>
      <c r="F2131" s="63">
        <v>882</v>
      </c>
      <c r="G2131" s="62" t="s">
        <v>298</v>
      </c>
      <c r="H2131" s="62" t="s">
        <v>320</v>
      </c>
      <c r="I2131" s="62"/>
      <c r="J2131" s="64"/>
      <c r="K2131" s="64"/>
      <c r="L2131" s="64">
        <v>1.93</v>
      </c>
      <c r="M2131" s="64">
        <v>1.5</v>
      </c>
      <c r="N2131" s="64">
        <v>15.62</v>
      </c>
      <c r="O2131" s="65"/>
      <c r="P2131" s="65">
        <v>0</v>
      </c>
      <c r="Q2131" s="65">
        <v>9.6030729833546733</v>
      </c>
      <c r="R2131" s="40" t="str">
        <f t="shared" si="33"/>
        <v>10.13.15.128_882</v>
      </c>
      <c r="S2131" s="37" t="str">
        <f>VLOOKUP(Таблица1[[#This Row],[ИД]],R$1:S$1800,2,FALSE)</f>
        <v>Консервы рыбные в масле</v>
      </c>
      <c r="T2131" s="57" t="str">
        <f>VLOOKUP(Таблица1[[#This Row],[ОКЕИ]],'для единиц измирения'!$G$4:$H$1900,2,FALSE)</f>
        <v>тыс.усл. банок</v>
      </c>
      <c r="U2131" s="54" t="str">
        <f>LEFT(Таблица1[[#This Row],[ОКПД]],2)</f>
        <v>10</v>
      </c>
    </row>
    <row r="2132" spans="1:21" ht="30" hidden="1" x14ac:dyDescent="0.25">
      <c r="A2132" s="59">
        <v>45261</v>
      </c>
      <c r="B2132" s="66" t="s">
        <v>17</v>
      </c>
      <c r="C2132" s="66" t="s">
        <v>18</v>
      </c>
      <c r="D2132" s="66" t="s">
        <v>19</v>
      </c>
      <c r="E2132" s="40" t="s">
        <v>20</v>
      </c>
      <c r="F2132" s="67">
        <v>168</v>
      </c>
      <c r="G2132" s="66" t="s">
        <v>298</v>
      </c>
      <c r="H2132" s="66" t="s">
        <v>49</v>
      </c>
      <c r="I2132" s="66">
        <v>2</v>
      </c>
      <c r="J2132" s="68">
        <v>1.44</v>
      </c>
      <c r="K2132" s="68">
        <v>0.65</v>
      </c>
      <c r="L2132" s="68">
        <v>1.97</v>
      </c>
      <c r="M2132" s="68">
        <v>13.37</v>
      </c>
      <c r="N2132" s="68">
        <v>14.441000000000001</v>
      </c>
      <c r="O2132" s="69">
        <v>221.53846153846155</v>
      </c>
      <c r="P2132" s="69">
        <v>73.096446700507613</v>
      </c>
      <c r="Q2132" s="69">
        <v>92.583616093068343</v>
      </c>
      <c r="R2132" s="40" t="str">
        <f t="shared" si="33"/>
        <v>10.13.14.600_168</v>
      </c>
      <c r="S2132" s="37" t="e">
        <f>VLOOKUP(Таблица1[[#This Row],[ИД]],R$1:S$1800,2,FALSE)</f>
        <v>#N/A</v>
      </c>
      <c r="T2132" s="56" t="str">
        <f>VLOOKUP(Таблица1[[#This Row],[ОКЕИ]],'для единиц измирения'!$G$4:$H$1900,2,FALSE)</f>
        <v>тонн</v>
      </c>
      <c r="U2132" s="48" t="str">
        <f>LEFT(Таблица1[[#This Row],[ОКПД]],2)</f>
        <v>10</v>
      </c>
    </row>
    <row r="2133" spans="1:21" ht="30" hidden="1" x14ac:dyDescent="0.25">
      <c r="A2133" s="61">
        <v>45261</v>
      </c>
      <c r="B2133" s="62" t="s">
        <v>17</v>
      </c>
      <c r="C2133" s="62" t="s">
        <v>18</v>
      </c>
      <c r="D2133" s="62" t="s">
        <v>19</v>
      </c>
      <c r="E2133" s="37" t="s">
        <v>20</v>
      </c>
      <c r="F2133" s="63">
        <v>168</v>
      </c>
      <c r="G2133" s="62" t="s">
        <v>298</v>
      </c>
      <c r="H2133" s="62" t="s">
        <v>112</v>
      </c>
      <c r="I2133" s="62">
        <v>2</v>
      </c>
      <c r="J2133" s="64">
        <v>0.245</v>
      </c>
      <c r="K2133" s="64">
        <v>0.19</v>
      </c>
      <c r="L2133" s="64">
        <v>7.5999999999999998E-2</v>
      </c>
      <c r="M2133" s="64">
        <v>0.98599999999999999</v>
      </c>
      <c r="N2133" s="64">
        <v>1.341</v>
      </c>
      <c r="O2133" s="65">
        <v>128.94736842105263</v>
      </c>
      <c r="P2133" s="65">
        <v>322.36842105263156</v>
      </c>
      <c r="Q2133" s="65">
        <v>73.527218493661451</v>
      </c>
      <c r="R2133" s="40" t="str">
        <f t="shared" si="33"/>
        <v>10.20.24.123_168</v>
      </c>
      <c r="S2133" s="37" t="str">
        <f>VLOOKUP(Таблица1[[#This Row],[ИД]],R$1:S$1800,2,FALSE)</f>
        <v>Электроэнергия, произведенная электростанциями общего назначения</v>
      </c>
      <c r="T2133" s="57" t="str">
        <f>VLOOKUP(Таблица1[[#This Row],[ОКЕИ]],'для единиц измирения'!$G$4:$H$1900,2,FALSE)</f>
        <v>млн. кВт. ч</v>
      </c>
      <c r="U2133" s="54" t="str">
        <f>LEFT(Таблица1[[#This Row],[ОКПД]],2)</f>
        <v>35</v>
      </c>
    </row>
    <row r="2134" spans="1:21" ht="30" hidden="1" x14ac:dyDescent="0.25">
      <c r="A2134" s="59">
        <v>45261</v>
      </c>
      <c r="B2134" s="66" t="s">
        <v>17</v>
      </c>
      <c r="C2134" s="66" t="s">
        <v>18</v>
      </c>
      <c r="D2134" s="66" t="s">
        <v>19</v>
      </c>
      <c r="E2134" s="40" t="s">
        <v>20</v>
      </c>
      <c r="F2134" s="67">
        <v>114</v>
      </c>
      <c r="G2134" s="66" t="s">
        <v>298</v>
      </c>
      <c r="H2134" s="66" t="s">
        <v>358</v>
      </c>
      <c r="I2134" s="66"/>
      <c r="J2134" s="68"/>
      <c r="K2134" s="68">
        <v>1.7999999999999999E-2</v>
      </c>
      <c r="L2134" s="68">
        <v>0</v>
      </c>
      <c r="M2134" s="68">
        <v>35.378999999999998</v>
      </c>
      <c r="N2134" s="68">
        <v>49.875999999999998</v>
      </c>
      <c r="O2134" s="69"/>
      <c r="P2134" s="69">
        <v>0</v>
      </c>
      <c r="Q2134" s="69">
        <v>70.933916111957657</v>
      </c>
      <c r="R2134" s="40" t="str">
        <f t="shared" si="33"/>
        <v>08.12.12.160_114</v>
      </c>
      <c r="S2134" s="37" t="str">
        <f>VLOOKUP(Таблица1[[#This Row],[ИД]],R$1:S$1800,2,FALSE)</f>
        <v>Творог зерненый без вкусовых компонентов</v>
      </c>
      <c r="T2134" s="56" t="str">
        <f>VLOOKUP(Таблица1[[#This Row],[ОКЕИ]],'для единиц измирения'!$G$4:$H$1900,2,FALSE)</f>
        <v>тонн</v>
      </c>
      <c r="U2134" s="48" t="str">
        <f>LEFT(Таблица1[[#This Row],[ОКПД]],2)</f>
        <v>10</v>
      </c>
    </row>
    <row r="2135" spans="1:21" ht="30" hidden="1" x14ac:dyDescent="0.25">
      <c r="A2135" s="61">
        <v>45261</v>
      </c>
      <c r="B2135" s="62" t="s">
        <v>17</v>
      </c>
      <c r="C2135" s="62" t="s">
        <v>18</v>
      </c>
      <c r="D2135" s="62" t="s">
        <v>19</v>
      </c>
      <c r="E2135" s="37" t="s">
        <v>20</v>
      </c>
      <c r="F2135" s="63">
        <v>168</v>
      </c>
      <c r="G2135" s="62" t="s">
        <v>298</v>
      </c>
      <c r="H2135" s="62" t="s">
        <v>366</v>
      </c>
      <c r="I2135" s="62">
        <v>2</v>
      </c>
      <c r="J2135" s="64">
        <v>110.94</v>
      </c>
      <c r="K2135" s="64">
        <v>43.5</v>
      </c>
      <c r="L2135" s="64">
        <v>110.94</v>
      </c>
      <c r="M2135" s="64">
        <v>187.74</v>
      </c>
      <c r="N2135" s="64">
        <v>187.74</v>
      </c>
      <c r="O2135" s="65">
        <v>255.0344827586207</v>
      </c>
      <c r="P2135" s="65">
        <v>100</v>
      </c>
      <c r="Q2135" s="65">
        <v>100</v>
      </c>
      <c r="R2135" s="40" t="str">
        <f t="shared" si="33"/>
        <v>10.11.12.003.АГ_168</v>
      </c>
      <c r="S2135" s="37" t="e">
        <f>VLOOKUP(Таблица1[[#This Row],[ИД]],R$1:S$1800,2,FALSE)</f>
        <v>#N/A</v>
      </c>
      <c r="T2135" s="57" t="str">
        <f>VLOOKUP(Таблица1[[#This Row],[ОКЕИ]],'для единиц измирения'!$G$4:$H$1900,2,FALSE)</f>
        <v>тонн</v>
      </c>
      <c r="U2135" s="54" t="str">
        <f>LEFT(Таблица1[[#This Row],[ОКПД]],2)</f>
        <v>10</v>
      </c>
    </row>
    <row r="2136" spans="1:21" ht="30" hidden="1" x14ac:dyDescent="0.25">
      <c r="A2136" s="59">
        <v>45261</v>
      </c>
      <c r="B2136" s="66" t="s">
        <v>17</v>
      </c>
      <c r="C2136" s="66" t="s">
        <v>18</v>
      </c>
      <c r="D2136" s="66" t="s">
        <v>19</v>
      </c>
      <c r="E2136" s="40" t="s">
        <v>20</v>
      </c>
      <c r="F2136" s="67">
        <v>882</v>
      </c>
      <c r="G2136" s="66" t="s">
        <v>298</v>
      </c>
      <c r="H2136" s="66" t="s">
        <v>368</v>
      </c>
      <c r="I2136" s="66"/>
      <c r="J2136" s="68"/>
      <c r="K2136" s="68"/>
      <c r="L2136" s="68">
        <v>0</v>
      </c>
      <c r="M2136" s="68">
        <v>1.1160000000000001</v>
      </c>
      <c r="N2136" s="68">
        <v>2.9430000000000001</v>
      </c>
      <c r="O2136" s="69"/>
      <c r="P2136" s="69">
        <v>0</v>
      </c>
      <c r="Q2136" s="69">
        <v>37.920489296636084</v>
      </c>
      <c r="R2136" s="40" t="str">
        <f t="shared" si="33"/>
        <v>10.39.18_882</v>
      </c>
      <c r="S2136" s="37" t="str">
        <f>VLOOKUP(Таблица1[[#This Row],[ИД]],R$1:S$1800,2,FALSE)</f>
        <v>Газ природный и попутный</v>
      </c>
      <c r="T2136" s="56" t="str">
        <f>VLOOKUP(Таблица1[[#This Row],[ОКЕИ]],'для единиц измирения'!$G$4:$H$1900,2,FALSE)</f>
        <v>млн.м3</v>
      </c>
      <c r="U2136" s="48" t="str">
        <f>LEFT(Таблица1[[#This Row],[ОКПД]],2)</f>
        <v>06</v>
      </c>
    </row>
    <row r="2137" spans="1:21" ht="30" hidden="1" x14ac:dyDescent="0.25">
      <c r="A2137" s="61">
        <v>45261</v>
      </c>
      <c r="B2137" s="62" t="s">
        <v>17</v>
      </c>
      <c r="C2137" s="62" t="s">
        <v>18</v>
      </c>
      <c r="D2137" s="62" t="s">
        <v>19</v>
      </c>
      <c r="E2137" s="37" t="s">
        <v>20</v>
      </c>
      <c r="F2137" s="63">
        <v>114</v>
      </c>
      <c r="G2137" s="62" t="s">
        <v>298</v>
      </c>
      <c r="H2137" s="62" t="s">
        <v>250</v>
      </c>
      <c r="I2137" s="62"/>
      <c r="J2137" s="64"/>
      <c r="K2137" s="64"/>
      <c r="L2137" s="64">
        <v>0</v>
      </c>
      <c r="M2137" s="64"/>
      <c r="N2137" s="64">
        <v>0.183</v>
      </c>
      <c r="O2137" s="65"/>
      <c r="P2137" s="65">
        <v>0</v>
      </c>
      <c r="Q2137" s="65">
        <v>0</v>
      </c>
      <c r="R2137" s="40" t="str">
        <f t="shared" si="33"/>
        <v>23.64.10.120_114</v>
      </c>
      <c r="S2137" s="37" t="str">
        <f>VLOOKUP(Таблица1[[#This Row],[ИД]],R$1:S$1800,2,FALSE)</f>
        <v>Изделия кулинарные мясные, мясосодержащие и из мяса и субпродуктов птицы охлажденные, замороженные</v>
      </c>
      <c r="T2137" s="57" t="str">
        <f>VLOOKUP(Таблица1[[#This Row],[ОКЕИ]],'для единиц измирения'!$G$4:$H$1900,2,FALSE)</f>
        <v>тонн</v>
      </c>
      <c r="U2137" s="54" t="str">
        <f>LEFT(Таблица1[[#This Row],[ОКПД]],2)</f>
        <v>10</v>
      </c>
    </row>
    <row r="2138" spans="1:21" ht="30" hidden="1" x14ac:dyDescent="0.25">
      <c r="A2138" s="59">
        <v>45261</v>
      </c>
      <c r="B2138" s="66" t="s">
        <v>17</v>
      </c>
      <c r="C2138" s="66" t="s">
        <v>18</v>
      </c>
      <c r="D2138" s="66" t="s">
        <v>19</v>
      </c>
      <c r="E2138" s="40" t="s">
        <v>20</v>
      </c>
      <c r="F2138" s="67">
        <v>168</v>
      </c>
      <c r="G2138" s="66" t="s">
        <v>298</v>
      </c>
      <c r="H2138" s="66" t="s">
        <v>81</v>
      </c>
      <c r="I2138" s="66">
        <v>5</v>
      </c>
      <c r="J2138" s="68">
        <v>10.228999999999999</v>
      </c>
      <c r="K2138" s="68">
        <v>6.069</v>
      </c>
      <c r="L2138" s="68">
        <v>11.644</v>
      </c>
      <c r="M2138" s="68">
        <v>119.357</v>
      </c>
      <c r="N2138" s="68">
        <v>142.6</v>
      </c>
      <c r="O2138" s="69">
        <v>168.54506508485747</v>
      </c>
      <c r="P2138" s="69">
        <v>87.847818619031258</v>
      </c>
      <c r="Q2138" s="69">
        <v>83.700561009817676</v>
      </c>
      <c r="R2138" s="40" t="str">
        <f t="shared" si="33"/>
        <v>10.20.2_168</v>
      </c>
      <c r="S2138" s="37" t="str">
        <f>VLOOKUP(Таблица1[[#This Row],[ИД]],R$1:S$1800,2,FALSE)</f>
        <v>Газ горючий природный (газ естественный)</v>
      </c>
      <c r="T2138" s="56" t="str">
        <f>VLOOKUP(Таблица1[[#This Row],[ОКЕИ]],'для единиц измирения'!$G$4:$H$1900,2,FALSE)</f>
        <v>млн.м3</v>
      </c>
      <c r="U2138" s="48" t="str">
        <f>LEFT(Таблица1[[#This Row],[ОКПД]],2)</f>
        <v>06</v>
      </c>
    </row>
    <row r="2139" spans="1:21" ht="30" hidden="1" x14ac:dyDescent="0.25">
      <c r="A2139" s="61">
        <v>45261</v>
      </c>
      <c r="B2139" s="62" t="s">
        <v>17</v>
      </c>
      <c r="C2139" s="62" t="s">
        <v>18</v>
      </c>
      <c r="D2139" s="62" t="s">
        <v>19</v>
      </c>
      <c r="E2139" s="37" t="s">
        <v>20</v>
      </c>
      <c r="F2139" s="63">
        <v>114</v>
      </c>
      <c r="G2139" s="62" t="s">
        <v>298</v>
      </c>
      <c r="H2139" s="62" t="s">
        <v>6391</v>
      </c>
      <c r="I2139" s="62"/>
      <c r="J2139" s="64"/>
      <c r="K2139" s="64"/>
      <c r="L2139" s="64" t="s">
        <v>9680</v>
      </c>
      <c r="M2139" s="64">
        <v>1.2E-2</v>
      </c>
      <c r="N2139" s="64">
        <v>1E-3</v>
      </c>
      <c r="O2139" s="65"/>
      <c r="P2139" s="65" t="s">
        <v>9680</v>
      </c>
      <c r="Q2139" s="65">
        <v>1200</v>
      </c>
      <c r="R2139" s="40" t="str">
        <f t="shared" si="33"/>
        <v>23.61.12.190_114</v>
      </c>
      <c r="S2139" s="37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139" s="57" t="str">
        <f>VLOOKUP(Таблица1[[#This Row],[ОКЕИ]],'для единиц измирения'!$G$4:$H$1900,2,FALSE)</f>
        <v>тонн</v>
      </c>
      <c r="U2139" s="54" t="str">
        <f>LEFT(Таблица1[[#This Row],[ОКПД]],2)</f>
        <v>10</v>
      </c>
    </row>
    <row r="2140" spans="1:21" ht="30" hidden="1" x14ac:dyDescent="0.25">
      <c r="A2140" s="59">
        <v>45261</v>
      </c>
      <c r="B2140" s="66" t="s">
        <v>17</v>
      </c>
      <c r="C2140" s="66" t="s">
        <v>18</v>
      </c>
      <c r="D2140" s="66" t="s">
        <v>19</v>
      </c>
      <c r="E2140" s="40" t="s">
        <v>20</v>
      </c>
      <c r="F2140" s="67">
        <v>168</v>
      </c>
      <c r="G2140" s="66" t="s">
        <v>298</v>
      </c>
      <c r="H2140" s="66" t="s">
        <v>106</v>
      </c>
      <c r="I2140" s="66">
        <v>1</v>
      </c>
      <c r="J2140" s="68">
        <v>2.9000000000000001E-2</v>
      </c>
      <c r="K2140" s="68">
        <v>8.0000000000000002E-3</v>
      </c>
      <c r="L2140" s="68">
        <v>4.7E-2</v>
      </c>
      <c r="M2140" s="68">
        <v>0.14499999999999999</v>
      </c>
      <c r="N2140" s="68">
        <v>0.19700000000000001</v>
      </c>
      <c r="O2140" s="69">
        <v>362.5</v>
      </c>
      <c r="P2140" s="69">
        <v>61.702127659574465</v>
      </c>
      <c r="Q2140" s="69">
        <v>73.604060913705581</v>
      </c>
      <c r="R2140" s="40" t="str">
        <f t="shared" si="33"/>
        <v>10.20.24.112_168</v>
      </c>
      <c r="S2140" s="37" t="str">
        <f>VLOOKUP(Таблица1[[#This Row],[ИД]],R$1:S$1800,2,FALSE)</f>
        <v>Продукты кисломолочные (кроме сметаны)</v>
      </c>
      <c r="T2140" s="56" t="str">
        <f>VLOOKUP(Таблица1[[#This Row],[ОКЕИ]],'для единиц измирения'!$G$4:$H$1900,2,FALSE)</f>
        <v>тонн</v>
      </c>
      <c r="U2140" s="48" t="str">
        <f>LEFT(Таблица1[[#This Row],[ОКПД]],2)</f>
        <v>10</v>
      </c>
    </row>
    <row r="2141" spans="1:21" ht="30" hidden="1" x14ac:dyDescent="0.25">
      <c r="A2141" s="61">
        <v>45261</v>
      </c>
      <c r="B2141" s="62" t="s">
        <v>17</v>
      </c>
      <c r="C2141" s="62" t="s">
        <v>18</v>
      </c>
      <c r="D2141" s="62" t="s">
        <v>19</v>
      </c>
      <c r="E2141" s="37" t="s">
        <v>20</v>
      </c>
      <c r="F2141" s="63">
        <v>168</v>
      </c>
      <c r="G2141" s="62" t="s">
        <v>298</v>
      </c>
      <c r="H2141" s="62" t="s">
        <v>328</v>
      </c>
      <c r="I2141" s="62"/>
      <c r="J2141" s="64"/>
      <c r="K2141" s="64">
        <v>7.0000000000000001E-3</v>
      </c>
      <c r="L2141" s="64">
        <v>5.0000000000000001E-3</v>
      </c>
      <c r="M2141" s="64">
        <v>0.06</v>
      </c>
      <c r="N2141" s="64">
        <v>0.125</v>
      </c>
      <c r="O2141" s="65"/>
      <c r="P2141" s="65">
        <v>0</v>
      </c>
      <c r="Q2141" s="65">
        <v>48</v>
      </c>
      <c r="R2141" s="40" t="str">
        <f t="shared" si="33"/>
        <v>10.20.33_168</v>
      </c>
      <c r="S2141" s="37" t="str">
        <f>VLOOKUP(Таблица1[[#This Row],[ИД]],R$1:S$1800,2,FALSE)</f>
        <v>Электроэнергия</v>
      </c>
      <c r="T2141" s="57" t="str">
        <f>VLOOKUP(Таблица1[[#This Row],[ОКЕИ]],'для единиц измирения'!$G$4:$H$1900,2,FALSE)</f>
        <v>млн. кВт. ч</v>
      </c>
      <c r="U2141" s="54" t="str">
        <f>LEFT(Таблица1[[#This Row],[ОКПД]],2)</f>
        <v>35</v>
      </c>
    </row>
    <row r="2142" spans="1:21" ht="30" hidden="1" x14ac:dyDescent="0.25">
      <c r="A2142" s="59">
        <v>45261</v>
      </c>
      <c r="B2142" s="66" t="s">
        <v>17</v>
      </c>
      <c r="C2142" s="66" t="s">
        <v>18</v>
      </c>
      <c r="D2142" s="66" t="s">
        <v>19</v>
      </c>
      <c r="E2142" s="40" t="s">
        <v>20</v>
      </c>
      <c r="F2142" s="67">
        <v>796</v>
      </c>
      <c r="G2142" s="66" t="s">
        <v>298</v>
      </c>
      <c r="H2142" s="66" t="s">
        <v>255</v>
      </c>
      <c r="I2142" s="66">
        <v>1</v>
      </c>
      <c r="J2142" s="68"/>
      <c r="K2142" s="68">
        <v>1</v>
      </c>
      <c r="L2142" s="68">
        <v>0</v>
      </c>
      <c r="M2142" s="68">
        <v>9</v>
      </c>
      <c r="N2142" s="68">
        <v>9</v>
      </c>
      <c r="O2142" s="69"/>
      <c r="P2142" s="69">
        <v>0</v>
      </c>
      <c r="Q2142" s="69">
        <v>100</v>
      </c>
      <c r="R2142" s="40" t="str">
        <f t="shared" si="33"/>
        <v>31.02.10.002.АГ_796</v>
      </c>
      <c r="S2142" s="37" t="str">
        <f>VLOOKUP(Таблица1[[#This Row],[ИД]],R$1:S$1800,2,FALSE)</f>
        <v>Консервы рыбные натуральные</v>
      </c>
      <c r="T2142" s="56" t="str">
        <f>VLOOKUP(Таблица1[[#This Row],[ОКЕИ]],'для единиц измирения'!$G$4:$H$1900,2,FALSE)</f>
        <v>тонн</v>
      </c>
      <c r="U2142" s="48" t="str">
        <f>LEFT(Таблица1[[#This Row],[ОКПД]],2)</f>
        <v>10</v>
      </c>
    </row>
    <row r="2143" spans="1:21" ht="30" hidden="1" x14ac:dyDescent="0.25">
      <c r="A2143" s="61">
        <v>45261</v>
      </c>
      <c r="B2143" s="62" t="s">
        <v>17</v>
      </c>
      <c r="C2143" s="62" t="s">
        <v>18</v>
      </c>
      <c r="D2143" s="62" t="s">
        <v>19</v>
      </c>
      <c r="E2143" s="37" t="s">
        <v>20</v>
      </c>
      <c r="F2143" s="63">
        <v>168</v>
      </c>
      <c r="G2143" s="62" t="s">
        <v>298</v>
      </c>
      <c r="H2143" s="62" t="s">
        <v>89</v>
      </c>
      <c r="I2143" s="62">
        <v>2</v>
      </c>
      <c r="J2143" s="64">
        <v>0.44500000000000001</v>
      </c>
      <c r="K2143" s="64">
        <v>0.33500000000000002</v>
      </c>
      <c r="L2143" s="64">
        <v>0.88700000000000001</v>
      </c>
      <c r="M2143" s="64">
        <v>7.3739999999999997</v>
      </c>
      <c r="N2143" s="64">
        <v>15.114000000000001</v>
      </c>
      <c r="O2143" s="65">
        <v>132.83582089552237</v>
      </c>
      <c r="P2143" s="65">
        <v>50.169109357384443</v>
      </c>
      <c r="Q2143" s="65">
        <v>48.789202064311233</v>
      </c>
      <c r="R2143" s="40" t="str">
        <f t="shared" si="33"/>
        <v>10.20.23.110_168</v>
      </c>
      <c r="S2143" s="37" t="str">
        <f>VLOOKUP(Таблица1[[#This Row],[ИД]],R$1:S$1800,2,FALSE)</f>
        <v>Энергия тепловая, отпущенная котельными</v>
      </c>
      <c r="T2143" s="57" t="str">
        <f>VLOOKUP(Таблица1[[#This Row],[ОКЕИ]],'для единиц измирения'!$G$4:$H$1900,2,FALSE)</f>
        <v>тыс. Гкал</v>
      </c>
      <c r="U2143" s="54" t="str">
        <f>LEFT(Таблица1[[#This Row],[ОКПД]],2)</f>
        <v>35</v>
      </c>
    </row>
    <row r="2144" spans="1:21" ht="30" hidden="1" x14ac:dyDescent="0.25">
      <c r="A2144" s="59">
        <v>45261</v>
      </c>
      <c r="B2144" s="66" t="s">
        <v>17</v>
      </c>
      <c r="C2144" s="66" t="s">
        <v>18</v>
      </c>
      <c r="D2144" s="66" t="s">
        <v>19</v>
      </c>
      <c r="E2144" s="40" t="s">
        <v>20</v>
      </c>
      <c r="F2144" s="67">
        <v>796</v>
      </c>
      <c r="G2144" s="66" t="s">
        <v>298</v>
      </c>
      <c r="H2144" s="66" t="s">
        <v>9076</v>
      </c>
      <c r="I2144" s="66">
        <v>1</v>
      </c>
      <c r="J2144" s="68"/>
      <c r="K2144" s="68"/>
      <c r="L2144" s="68" t="s">
        <v>9680</v>
      </c>
      <c r="M2144" s="68">
        <v>3</v>
      </c>
      <c r="N2144" s="68">
        <v>3</v>
      </c>
      <c r="O2144" s="69"/>
      <c r="P2144" s="69" t="s">
        <v>9680</v>
      </c>
      <c r="Q2144" s="69">
        <v>100</v>
      </c>
      <c r="R2144" s="40" t="str">
        <f t="shared" si="33"/>
        <v>31.01.12.110_796</v>
      </c>
      <c r="S2144" s="37" t="str">
        <f>VLOOKUP(Таблица1[[#This Row],[ИД]],R$1:S$1800,2,FALSE)</f>
        <v>Консервы из мяса и субпродуктов птицы</v>
      </c>
      <c r="T2144" s="56" t="str">
        <f>VLOOKUP(Таблица1[[#This Row],[ОКЕИ]],'для единиц измирения'!$G$4:$H$1900,2,FALSE)</f>
        <v>тыс.усл. банок</v>
      </c>
      <c r="U2144" s="48" t="str">
        <f>LEFT(Таблица1[[#This Row],[ОКПД]],2)</f>
        <v>10</v>
      </c>
    </row>
    <row r="2145" spans="1:21" ht="30" hidden="1" x14ac:dyDescent="0.25">
      <c r="A2145" s="61">
        <v>45261</v>
      </c>
      <c r="B2145" s="62" t="s">
        <v>17</v>
      </c>
      <c r="C2145" s="62" t="s">
        <v>18</v>
      </c>
      <c r="D2145" s="62" t="s">
        <v>19</v>
      </c>
      <c r="E2145" s="37" t="s">
        <v>20</v>
      </c>
      <c r="F2145" s="63">
        <v>168</v>
      </c>
      <c r="G2145" s="62" t="s">
        <v>298</v>
      </c>
      <c r="H2145" s="62" t="s">
        <v>196</v>
      </c>
      <c r="I2145" s="62">
        <v>1</v>
      </c>
      <c r="J2145" s="64">
        <v>0.02</v>
      </c>
      <c r="K2145" s="64">
        <v>0.03</v>
      </c>
      <c r="L2145" s="64">
        <v>0.09</v>
      </c>
      <c r="M2145" s="64">
        <v>0.48</v>
      </c>
      <c r="N2145" s="64">
        <v>1.43</v>
      </c>
      <c r="O2145" s="65">
        <v>66.666666666666671</v>
      </c>
      <c r="P2145" s="65">
        <v>22.222222222222221</v>
      </c>
      <c r="Q2145" s="65">
        <v>33.566433566433567</v>
      </c>
      <c r="R2145" s="40" t="str">
        <f t="shared" si="33"/>
        <v>10.72.19_168</v>
      </c>
      <c r="S2145" s="37" t="str">
        <f>VLOOKUP(Таблица1[[#This Row],[ИД]],R$1:S$1800,2,FALSE)</f>
        <v>Услуги по печатанию газет</v>
      </c>
      <c r="T2145" s="57" t="str">
        <f>VLOOKUP(Таблица1[[#This Row],[ОКЕИ]],'для единиц измирения'!$G$4:$H$1900,2,FALSE)</f>
        <v>тыс.руб</v>
      </c>
      <c r="U2145" s="54" t="str">
        <f>LEFT(Таблица1[[#This Row],[ОКПД]],2)</f>
        <v>18</v>
      </c>
    </row>
    <row r="2146" spans="1:21" ht="30" hidden="1" x14ac:dyDescent="0.25">
      <c r="A2146" s="59">
        <v>45261</v>
      </c>
      <c r="B2146" s="66" t="s">
        <v>17</v>
      </c>
      <c r="C2146" s="66" t="s">
        <v>18</v>
      </c>
      <c r="D2146" s="66" t="s">
        <v>19</v>
      </c>
      <c r="E2146" s="40" t="s">
        <v>20</v>
      </c>
      <c r="F2146" s="67">
        <v>169</v>
      </c>
      <c r="G2146" s="66" t="s">
        <v>298</v>
      </c>
      <c r="H2146" s="66" t="s">
        <v>26</v>
      </c>
      <c r="I2146" s="66">
        <v>2</v>
      </c>
      <c r="J2146" s="68">
        <v>143.19800000000001</v>
      </c>
      <c r="K2146" s="68">
        <v>148</v>
      </c>
      <c r="L2146" s="68">
        <v>115.232</v>
      </c>
      <c r="M2146" s="68">
        <v>1623.1980000000001</v>
      </c>
      <c r="N2146" s="68">
        <v>1524.816</v>
      </c>
      <c r="O2146" s="69">
        <v>96.755405405405412</v>
      </c>
      <c r="P2146" s="69">
        <v>124.26930019439045</v>
      </c>
      <c r="Q2146" s="69">
        <v>106.4520571662417</v>
      </c>
      <c r="R2146" s="40" t="str">
        <f t="shared" si="33"/>
        <v>05.10.10.101.АГ_169</v>
      </c>
      <c r="S2146" s="37" t="str">
        <f>VLOOKUP(Таблица1[[#This Row],[ИД]],R$1:S$1800,2,FALSE)</f>
        <v>Уголь коксующийся</v>
      </c>
      <c r="T2146" s="56" t="str">
        <f>VLOOKUP(Таблица1[[#This Row],[ОКЕИ]],'для единиц измирения'!$G$4:$H$1900,2,FALSE)</f>
        <v>тыс. тонн</v>
      </c>
      <c r="U2146" s="48" t="str">
        <f>LEFT(Таблица1[[#This Row],[ОКПД]],2)</f>
        <v>05</v>
      </c>
    </row>
    <row r="2147" spans="1:21" ht="30" hidden="1" x14ac:dyDescent="0.25">
      <c r="A2147" s="61">
        <v>45261</v>
      </c>
      <c r="B2147" s="62" t="s">
        <v>17</v>
      </c>
      <c r="C2147" s="62" t="s">
        <v>18</v>
      </c>
      <c r="D2147" s="62" t="s">
        <v>19</v>
      </c>
      <c r="E2147" s="37" t="s">
        <v>20</v>
      </c>
      <c r="F2147" s="63">
        <v>168</v>
      </c>
      <c r="G2147" s="62" t="s">
        <v>298</v>
      </c>
      <c r="H2147" s="62" t="s">
        <v>134</v>
      </c>
      <c r="I2147" s="62">
        <v>4</v>
      </c>
      <c r="J2147" s="64">
        <v>6.71</v>
      </c>
      <c r="K2147" s="64">
        <v>6.37</v>
      </c>
      <c r="L2147" s="64">
        <v>6.17</v>
      </c>
      <c r="M2147" s="64">
        <v>71.44</v>
      </c>
      <c r="N2147" s="64">
        <v>72.62</v>
      </c>
      <c r="O2147" s="65">
        <v>105.3375196232339</v>
      </c>
      <c r="P2147" s="65">
        <v>108.75202593192869</v>
      </c>
      <c r="Q2147" s="65">
        <v>98.375103277334063</v>
      </c>
      <c r="R2147" s="40" t="str">
        <f t="shared" si="33"/>
        <v>10.51.40.300_168</v>
      </c>
      <c r="S2147" s="37" t="str">
        <f>VLOOKUP(Таблица1[[#This Row],[ИД]],R$1:S$1800,2,FALSE)</f>
        <v>Изделия колбасные вареные, в том числе фаршированные</v>
      </c>
      <c r="T2147" s="57" t="str">
        <f>VLOOKUP(Таблица1[[#This Row],[ОКЕИ]],'для единиц измирения'!$G$4:$H$1900,2,FALSE)</f>
        <v>тонн</v>
      </c>
      <c r="U2147" s="54" t="str">
        <f>LEFT(Таблица1[[#This Row],[ОКПД]],2)</f>
        <v>10</v>
      </c>
    </row>
    <row r="2148" spans="1:21" ht="30" hidden="1" x14ac:dyDescent="0.25">
      <c r="A2148" s="59">
        <v>45261</v>
      </c>
      <c r="B2148" s="66" t="s">
        <v>17</v>
      </c>
      <c r="C2148" s="66" t="s">
        <v>18</v>
      </c>
      <c r="D2148" s="66" t="s">
        <v>19</v>
      </c>
      <c r="E2148" s="40" t="s">
        <v>20</v>
      </c>
      <c r="F2148" s="67">
        <v>796</v>
      </c>
      <c r="G2148" s="66" t="s">
        <v>298</v>
      </c>
      <c r="H2148" s="66" t="s">
        <v>345</v>
      </c>
      <c r="I2148" s="66">
        <v>1</v>
      </c>
      <c r="J2148" s="68"/>
      <c r="K2148" s="68"/>
      <c r="L2148" s="68" t="s">
        <v>9680</v>
      </c>
      <c r="M2148" s="68">
        <v>7</v>
      </c>
      <c r="N2148" s="68">
        <v>7</v>
      </c>
      <c r="O2148" s="69"/>
      <c r="P2148" s="69" t="s">
        <v>9680</v>
      </c>
      <c r="Q2148" s="69">
        <v>100</v>
      </c>
      <c r="R2148" s="40" t="str">
        <f t="shared" si="33"/>
        <v>31.09.12.121_796</v>
      </c>
      <c r="S2148" s="37" t="str">
        <f>VLOOKUP(Таблица1[[#This Row],[ИД]],R$1:S$1800,2,FALSE)</f>
        <v>Рыба вяленая, соленая и несоленая или в рассоле</v>
      </c>
      <c r="T2148" s="56" t="str">
        <f>VLOOKUP(Таблица1[[#This Row],[ОКЕИ]],'для единиц измирения'!$G$4:$H$1900,2,FALSE)</f>
        <v>тонн</v>
      </c>
      <c r="U2148" s="48" t="str">
        <f>LEFT(Таблица1[[#This Row],[ОКПД]],2)</f>
        <v>10</v>
      </c>
    </row>
    <row r="2149" spans="1:21" ht="30" hidden="1" x14ac:dyDescent="0.25">
      <c r="A2149" s="61">
        <v>45261</v>
      </c>
      <c r="B2149" s="62" t="s">
        <v>17</v>
      </c>
      <c r="C2149" s="62" t="s">
        <v>18</v>
      </c>
      <c r="D2149" s="62" t="s">
        <v>19</v>
      </c>
      <c r="E2149" s="37" t="s">
        <v>20</v>
      </c>
      <c r="F2149" s="63">
        <v>168</v>
      </c>
      <c r="G2149" s="62" t="s">
        <v>298</v>
      </c>
      <c r="H2149" s="62" t="s">
        <v>51</v>
      </c>
      <c r="I2149" s="62">
        <v>1</v>
      </c>
      <c r="J2149" s="64">
        <v>1.08</v>
      </c>
      <c r="K2149" s="64">
        <v>0.4</v>
      </c>
      <c r="L2149" s="64">
        <v>1.87</v>
      </c>
      <c r="M2149" s="64">
        <v>10.66</v>
      </c>
      <c r="N2149" s="64">
        <v>12.946</v>
      </c>
      <c r="O2149" s="65">
        <v>270</v>
      </c>
      <c r="P2149" s="65">
        <v>57.754010695187169</v>
      </c>
      <c r="Q2149" s="65">
        <v>82.342036150162215</v>
      </c>
      <c r="R2149" s="40" t="str">
        <f t="shared" si="33"/>
        <v>10.13.14.610_168</v>
      </c>
      <c r="S2149" s="37" t="e">
        <f>VLOOKUP(Таблица1[[#This Row],[ИД]],R$1:S$1800,2,FALSE)</f>
        <v>#N/A</v>
      </c>
      <c r="T2149" s="57" t="str">
        <f>VLOOKUP(Таблица1[[#This Row],[ОКЕИ]],'для единиц измирения'!$G$4:$H$1900,2,FALSE)</f>
        <v>тонн</v>
      </c>
      <c r="U2149" s="54" t="str">
        <f>LEFT(Таблица1[[#This Row],[ОКПД]],2)</f>
        <v>10</v>
      </c>
    </row>
    <row r="2150" spans="1:21" ht="30" hidden="1" x14ac:dyDescent="0.25">
      <c r="A2150" s="59">
        <v>45261</v>
      </c>
      <c r="B2150" s="66" t="s">
        <v>17</v>
      </c>
      <c r="C2150" s="66" t="s">
        <v>18</v>
      </c>
      <c r="D2150" s="66" t="s">
        <v>19</v>
      </c>
      <c r="E2150" s="40" t="s">
        <v>20</v>
      </c>
      <c r="F2150" s="67">
        <v>796</v>
      </c>
      <c r="G2150" s="66" t="s">
        <v>298</v>
      </c>
      <c r="H2150" s="66" t="s">
        <v>257</v>
      </c>
      <c r="I2150" s="66">
        <v>1</v>
      </c>
      <c r="J2150" s="68">
        <v>2</v>
      </c>
      <c r="K2150" s="68">
        <v>4</v>
      </c>
      <c r="L2150" s="68">
        <v>2</v>
      </c>
      <c r="M2150" s="68">
        <v>41</v>
      </c>
      <c r="N2150" s="68">
        <v>41</v>
      </c>
      <c r="O2150" s="69">
        <v>50</v>
      </c>
      <c r="P2150" s="69">
        <v>100</v>
      </c>
      <c r="Q2150" s="69">
        <v>100</v>
      </c>
      <c r="R2150" s="40" t="str">
        <f t="shared" si="33"/>
        <v>31.09.12.120_796</v>
      </c>
      <c r="S2150" s="37" t="str">
        <f>VLOOKUP(Таблица1[[#This Row],[ИД]],R$1:S$1800,2,FALSE)</f>
        <v>Энергия тепловая, отпущенная электростанциями</v>
      </c>
      <c r="T2150" s="56" t="str">
        <f>VLOOKUP(Таблица1[[#This Row],[ОКЕИ]],'для единиц измирения'!$G$4:$H$1900,2,FALSE)</f>
        <v>тыс. Гкал</v>
      </c>
      <c r="U2150" s="48" t="str">
        <f>LEFT(Таблица1[[#This Row],[ОКПД]],2)</f>
        <v>35</v>
      </c>
    </row>
    <row r="2151" spans="1:21" ht="30" hidden="1" x14ac:dyDescent="0.25">
      <c r="A2151" s="61">
        <v>45261</v>
      </c>
      <c r="B2151" s="62" t="s">
        <v>17</v>
      </c>
      <c r="C2151" s="62" t="s">
        <v>18</v>
      </c>
      <c r="D2151" s="62" t="s">
        <v>19</v>
      </c>
      <c r="E2151" s="37" t="s">
        <v>20</v>
      </c>
      <c r="F2151" s="63">
        <v>168</v>
      </c>
      <c r="G2151" s="62" t="s">
        <v>298</v>
      </c>
      <c r="H2151" s="62" t="s">
        <v>144</v>
      </c>
      <c r="I2151" s="62">
        <v>3</v>
      </c>
      <c r="J2151" s="64">
        <v>2.11</v>
      </c>
      <c r="K2151" s="64">
        <v>1.93</v>
      </c>
      <c r="L2151" s="64">
        <v>2.58</v>
      </c>
      <c r="M2151" s="64">
        <v>32.450000000000003</v>
      </c>
      <c r="N2151" s="64">
        <v>31.96</v>
      </c>
      <c r="O2151" s="65">
        <v>109.32642487046633</v>
      </c>
      <c r="P2151" s="65">
        <v>81.782945736434115</v>
      </c>
      <c r="Q2151" s="65">
        <v>101.53316645807259</v>
      </c>
      <c r="R2151" s="40" t="str">
        <f t="shared" si="33"/>
        <v>10.51.52.110_168</v>
      </c>
      <c r="S2151" s="37" t="str">
        <f>VLOOKUP(Таблица1[[#This Row],[ИД]],R$1:S$1800,2,FALSE)</f>
        <v xml:space="preserve">Электроэнергия, произведенная  изолированными тепловыми электростанциями </v>
      </c>
      <c r="T2151" s="57" t="str">
        <f>VLOOKUP(Таблица1[[#This Row],[ОКЕИ]],'для единиц измирения'!$G$4:$H$1900,2,FALSE)</f>
        <v>млн. кВт. ч</v>
      </c>
      <c r="U2151" s="54" t="str">
        <f>LEFT(Таблица1[[#This Row],[ОКПД]],2)</f>
        <v>35</v>
      </c>
    </row>
    <row r="2152" spans="1:21" ht="30" hidden="1" x14ac:dyDescent="0.25">
      <c r="A2152" s="59">
        <v>45261</v>
      </c>
      <c r="B2152" s="66" t="s">
        <v>17</v>
      </c>
      <c r="C2152" s="66" t="s">
        <v>18</v>
      </c>
      <c r="D2152" s="66" t="s">
        <v>19</v>
      </c>
      <c r="E2152" s="40" t="s">
        <v>20</v>
      </c>
      <c r="F2152" s="67">
        <v>128</v>
      </c>
      <c r="G2152" s="66" t="s">
        <v>298</v>
      </c>
      <c r="H2152" s="66" t="s">
        <v>219</v>
      </c>
      <c r="I2152" s="66">
        <v>3</v>
      </c>
      <c r="J2152" s="68">
        <v>44.86</v>
      </c>
      <c r="K2152" s="68">
        <v>66.819999999999993</v>
      </c>
      <c r="L2152" s="68">
        <v>48.5</v>
      </c>
      <c r="M2152" s="68">
        <v>507.17</v>
      </c>
      <c r="N2152" s="68">
        <v>523.66</v>
      </c>
      <c r="O2152" s="69">
        <v>67.135588147261302</v>
      </c>
      <c r="P2152" s="69">
        <v>92.494845360824741</v>
      </c>
      <c r="Q2152" s="69">
        <v>96.851010197456361</v>
      </c>
      <c r="R2152" s="40" t="str">
        <f t="shared" si="33"/>
        <v>11.07.11.120_128</v>
      </c>
      <c r="S2152" s="37" t="e">
        <f>VLOOKUP(Таблица1[[#This Row],[ИД]],R$1:S$1800,2,FALSE)</f>
        <v>#N/A</v>
      </c>
      <c r="T2152" s="56" t="str">
        <f>VLOOKUP(Таблица1[[#This Row],[ОКЕИ]],'для единиц измирения'!$G$4:$H$1900,2,FALSE)</f>
        <v>тонн</v>
      </c>
      <c r="U2152" s="48" t="str">
        <f>LEFT(Таблица1[[#This Row],[ОКПД]],2)</f>
        <v>10</v>
      </c>
    </row>
    <row r="2153" spans="1:21" ht="30" hidden="1" x14ac:dyDescent="0.25">
      <c r="A2153" s="61">
        <v>45261</v>
      </c>
      <c r="B2153" s="62" t="s">
        <v>17</v>
      </c>
      <c r="C2153" s="62" t="s">
        <v>18</v>
      </c>
      <c r="D2153" s="62" t="s">
        <v>19</v>
      </c>
      <c r="E2153" s="37" t="s">
        <v>20</v>
      </c>
      <c r="F2153" s="63">
        <v>168</v>
      </c>
      <c r="G2153" s="62" t="s">
        <v>298</v>
      </c>
      <c r="H2153" s="62" t="s">
        <v>104</v>
      </c>
      <c r="I2153" s="62">
        <v>2</v>
      </c>
      <c r="J2153" s="64">
        <v>5.5359999999999996</v>
      </c>
      <c r="K2153" s="64">
        <v>3.1219999999999999</v>
      </c>
      <c r="L2153" s="64">
        <v>6.0330000000000004</v>
      </c>
      <c r="M2153" s="64">
        <v>59.07</v>
      </c>
      <c r="N2153" s="64">
        <v>57.95</v>
      </c>
      <c r="O2153" s="65">
        <v>177.32222934016656</v>
      </c>
      <c r="P2153" s="65">
        <v>91.761975799767939</v>
      </c>
      <c r="Q2153" s="65">
        <v>101.93270060396894</v>
      </c>
      <c r="R2153" s="40" t="str">
        <f t="shared" si="33"/>
        <v>10.20.24.110_168</v>
      </c>
      <c r="S2153" s="37" t="e">
        <f>VLOOKUP(Таблица1[[#This Row],[ИД]],R$1:S$1800,2,FALSE)</f>
        <v>#N/A</v>
      </c>
      <c r="T2153" s="57" t="str">
        <f>VLOOKUP(Таблица1[[#This Row],[ОКЕИ]],'для единиц измирения'!$G$4:$H$1900,2,FALSE)</f>
        <v>штук</v>
      </c>
      <c r="U2153" s="54" t="str">
        <f>LEFT(Таблица1[[#This Row],[ОКПД]],2)</f>
        <v>31</v>
      </c>
    </row>
    <row r="2154" spans="1:21" ht="30" hidden="1" x14ac:dyDescent="0.25">
      <c r="A2154" s="59">
        <v>45261</v>
      </c>
      <c r="B2154" s="66" t="s">
        <v>17</v>
      </c>
      <c r="C2154" s="66" t="s">
        <v>18</v>
      </c>
      <c r="D2154" s="66" t="s">
        <v>19</v>
      </c>
      <c r="E2154" s="40" t="s">
        <v>20</v>
      </c>
      <c r="F2154" s="67">
        <v>159</v>
      </c>
      <c r="G2154" s="66" t="s">
        <v>298</v>
      </c>
      <c r="H2154" s="66" t="s">
        <v>309</v>
      </c>
      <c r="I2154" s="66">
        <v>1</v>
      </c>
      <c r="J2154" s="68">
        <v>7.3239999999999998</v>
      </c>
      <c r="K2154" s="68">
        <v>6.4160000000000004</v>
      </c>
      <c r="L2154" s="68">
        <v>7.508</v>
      </c>
      <c r="M2154" s="68">
        <v>66.375</v>
      </c>
      <c r="N2154" s="68">
        <v>66.724000000000004</v>
      </c>
      <c r="O2154" s="69">
        <v>114.15211970074813</v>
      </c>
      <c r="P2154" s="69">
        <v>97.549280767181671</v>
      </c>
      <c r="Q2154" s="69">
        <v>99.476949823152083</v>
      </c>
      <c r="R2154" s="40" t="str">
        <f t="shared" si="33"/>
        <v>06.20.10.110_159</v>
      </c>
      <c r="S2154" s="37" t="e">
        <f>VLOOKUP(Таблица1[[#This Row],[ИД]],R$1:S$1800,2,FALSE)</f>
        <v>#N/A</v>
      </c>
      <c r="T2154" s="56" t="str">
        <f>VLOOKUP(Таблица1[[#This Row],[ОКЕИ]],'для единиц измирения'!$G$4:$H$1900,2,FALSE)</f>
        <v>тонн</v>
      </c>
      <c r="U2154" s="48" t="str">
        <f>LEFT(Таблица1[[#This Row],[ОКПД]],2)</f>
        <v>10</v>
      </c>
    </row>
    <row r="2155" spans="1:21" ht="30" hidden="1" x14ac:dyDescent="0.25">
      <c r="A2155" s="61">
        <v>45261</v>
      </c>
      <c r="B2155" s="62" t="s">
        <v>17</v>
      </c>
      <c r="C2155" s="62" t="s">
        <v>18</v>
      </c>
      <c r="D2155" s="62" t="s">
        <v>19</v>
      </c>
      <c r="E2155" s="37" t="s">
        <v>20</v>
      </c>
      <c r="F2155" s="63">
        <v>168</v>
      </c>
      <c r="G2155" s="62" t="s">
        <v>298</v>
      </c>
      <c r="H2155" s="62" t="s">
        <v>187</v>
      </c>
      <c r="I2155" s="62">
        <v>2</v>
      </c>
      <c r="J2155" s="64">
        <v>1.72</v>
      </c>
      <c r="K2155" s="64">
        <v>1.5</v>
      </c>
      <c r="L2155" s="64">
        <v>2.35</v>
      </c>
      <c r="M2155" s="64">
        <v>23.25</v>
      </c>
      <c r="N2155" s="64">
        <v>25.14</v>
      </c>
      <c r="O2155" s="65">
        <v>114.66666666666667</v>
      </c>
      <c r="P2155" s="65">
        <v>73.191489361702125</v>
      </c>
      <c r="Q2155" s="65">
        <v>92.482100238663477</v>
      </c>
      <c r="R2155" s="40" t="str">
        <f t="shared" si="33"/>
        <v>10.71.72.001.АГ_168</v>
      </c>
      <c r="S2155" s="37" t="str">
        <f>VLOOKUP(Таблица1[[#This Row],[ИД]],R$1:S$1800,2,FALSE)</f>
        <v>Продукты кисломолочные (кроме творога и продуктов из творога)</v>
      </c>
      <c r="T2155" s="57" t="str">
        <f>VLOOKUP(Таблица1[[#This Row],[ОКЕИ]],'для единиц измирения'!$G$4:$H$1900,2,FALSE)</f>
        <v>тонн</v>
      </c>
      <c r="U2155" s="54" t="str">
        <f>LEFT(Таблица1[[#This Row],[ОКПД]],2)</f>
        <v>10</v>
      </c>
    </row>
    <row r="2156" spans="1:21" ht="30" hidden="1" x14ac:dyDescent="0.25">
      <c r="A2156" s="59">
        <v>45261</v>
      </c>
      <c r="B2156" s="66" t="s">
        <v>17</v>
      </c>
      <c r="C2156" s="66" t="s">
        <v>18</v>
      </c>
      <c r="D2156" s="66" t="s">
        <v>19</v>
      </c>
      <c r="E2156" s="40" t="s">
        <v>20</v>
      </c>
      <c r="F2156" s="67">
        <v>168</v>
      </c>
      <c r="G2156" s="66" t="s">
        <v>298</v>
      </c>
      <c r="H2156" s="66" t="s">
        <v>386</v>
      </c>
      <c r="I2156" s="66"/>
      <c r="J2156" s="68"/>
      <c r="K2156" s="68"/>
      <c r="L2156" s="68" t="s">
        <v>9680</v>
      </c>
      <c r="M2156" s="68"/>
      <c r="N2156" s="68" t="s">
        <v>9680</v>
      </c>
      <c r="O2156" s="69"/>
      <c r="P2156" s="69" t="s">
        <v>9680</v>
      </c>
      <c r="Q2156" s="69" t="s">
        <v>9680</v>
      </c>
      <c r="R2156" s="40" t="str">
        <f t="shared" si="33"/>
        <v>03.11.20_168</v>
      </c>
      <c r="S2156" s="37" t="str">
        <f>VLOOKUP(Таблица1[[#This Row],[ИД]],R$1:S$1800,2,FALSE)</f>
        <v>Электроэнергия, произведенная атомными электростанциями (АЭС) общего назначения</v>
      </c>
      <c r="T2156" s="56" t="str">
        <f>VLOOKUP(Таблица1[[#This Row],[ОКЕИ]],'для единиц измирения'!$G$4:$H$1900,2,FALSE)</f>
        <v>млн. кВт. ч</v>
      </c>
      <c r="U2156" s="48" t="str">
        <f>LEFT(Таблица1[[#This Row],[ОКПД]],2)</f>
        <v>35</v>
      </c>
    </row>
    <row r="2157" spans="1:21" ht="30" hidden="1" x14ac:dyDescent="0.25">
      <c r="A2157" s="61">
        <v>45261</v>
      </c>
      <c r="B2157" s="62" t="s">
        <v>17</v>
      </c>
      <c r="C2157" s="62" t="s">
        <v>18</v>
      </c>
      <c r="D2157" s="62" t="s">
        <v>19</v>
      </c>
      <c r="E2157" s="37" t="s">
        <v>20</v>
      </c>
      <c r="F2157" s="63">
        <v>168</v>
      </c>
      <c r="G2157" s="62" t="s">
        <v>298</v>
      </c>
      <c r="H2157" s="62" t="s">
        <v>65</v>
      </c>
      <c r="I2157" s="62">
        <v>8</v>
      </c>
      <c r="J2157" s="64">
        <v>37.668999999999997</v>
      </c>
      <c r="K2157" s="64">
        <v>150.98400000000001</v>
      </c>
      <c r="L2157" s="64">
        <v>38.042999999999999</v>
      </c>
      <c r="M2157" s="64">
        <v>947.74300000000005</v>
      </c>
      <c r="N2157" s="64">
        <v>2995.0149999999999</v>
      </c>
      <c r="O2157" s="65">
        <v>24.949001218672176</v>
      </c>
      <c r="P2157" s="65">
        <v>99.016901926767076</v>
      </c>
      <c r="Q2157" s="65">
        <v>31.644015138488456</v>
      </c>
      <c r="R2157" s="40" t="str">
        <f t="shared" si="33"/>
        <v>10.20.1_168</v>
      </c>
      <c r="S2157" s="37" t="str">
        <f>VLOOKUP(Таблица1[[#This Row],[ИД]],R$1:S$1800,2,FALSE)</f>
        <v>Принадлежности канцелярские бумажные</v>
      </c>
      <c r="T2157" s="57" t="str">
        <f>VLOOKUP(Таблица1[[#This Row],[ОКЕИ]],'для единиц измирения'!$G$4:$H$1900,2,FALSE)</f>
        <v>тыс.руб</v>
      </c>
      <c r="U2157" s="54" t="str">
        <f>LEFT(Таблица1[[#This Row],[ОКПД]],2)</f>
        <v>17</v>
      </c>
    </row>
    <row r="2158" spans="1:21" ht="30" hidden="1" x14ac:dyDescent="0.25">
      <c r="A2158" s="59">
        <v>45261</v>
      </c>
      <c r="B2158" s="66" t="s">
        <v>17</v>
      </c>
      <c r="C2158" s="66" t="s">
        <v>18</v>
      </c>
      <c r="D2158" s="66" t="s">
        <v>19</v>
      </c>
      <c r="E2158" s="40" t="s">
        <v>20</v>
      </c>
      <c r="F2158" s="67">
        <v>384</v>
      </c>
      <c r="G2158" s="66" t="s">
        <v>298</v>
      </c>
      <c r="H2158" s="66" t="s">
        <v>353</v>
      </c>
      <c r="I2158" s="66">
        <v>6</v>
      </c>
      <c r="J2158" s="68">
        <v>676.7</v>
      </c>
      <c r="K2158" s="68">
        <v>110.6</v>
      </c>
      <c r="L2158" s="68">
        <v>481.2</v>
      </c>
      <c r="M2158" s="68">
        <v>2900</v>
      </c>
      <c r="N2158" s="68">
        <v>3218.6</v>
      </c>
      <c r="O2158" s="69">
        <v>611.84448462929481</v>
      </c>
      <c r="P2158" s="69">
        <v>140.62759767248545</v>
      </c>
      <c r="Q2158" s="69">
        <v>90.101286273535081</v>
      </c>
      <c r="R2158" s="40" t="str">
        <f t="shared" si="33"/>
        <v>17.23.13_384</v>
      </c>
      <c r="S2158" s="37" t="str">
        <f>VLOOKUP(Таблица1[[#This Row],[ИД]],R$1:S$1800,2,FALSE)</f>
        <v>Энергия тепловая, отпущенная электрокотлами</v>
      </c>
      <c r="T2158" s="56" t="str">
        <f>VLOOKUP(Таблица1[[#This Row],[ОКЕИ]],'для единиц измирения'!$G$4:$H$1900,2,FALSE)</f>
        <v>тыс. Гкал</v>
      </c>
      <c r="U2158" s="48" t="str">
        <f>LEFT(Таблица1[[#This Row],[ОКПД]],2)</f>
        <v>35</v>
      </c>
    </row>
    <row r="2159" spans="1:21" ht="30" hidden="1" x14ac:dyDescent="0.25">
      <c r="A2159" s="61">
        <v>45261</v>
      </c>
      <c r="B2159" s="62" t="s">
        <v>17</v>
      </c>
      <c r="C2159" s="62" t="s">
        <v>18</v>
      </c>
      <c r="D2159" s="62" t="s">
        <v>19</v>
      </c>
      <c r="E2159" s="37" t="s">
        <v>20</v>
      </c>
      <c r="F2159" s="63">
        <v>168</v>
      </c>
      <c r="G2159" s="62" t="s">
        <v>298</v>
      </c>
      <c r="H2159" s="62" t="s">
        <v>175</v>
      </c>
      <c r="I2159" s="62">
        <v>13</v>
      </c>
      <c r="J2159" s="64">
        <v>194.429</v>
      </c>
      <c r="K2159" s="64">
        <v>182.10400000000001</v>
      </c>
      <c r="L2159" s="64">
        <v>190.35900000000001</v>
      </c>
      <c r="M2159" s="64">
        <v>2149.8270000000002</v>
      </c>
      <c r="N2159" s="64">
        <v>2169.5549999999998</v>
      </c>
      <c r="O2159" s="65">
        <v>106.76811053024645</v>
      </c>
      <c r="P2159" s="65">
        <v>102.13806544476489</v>
      </c>
      <c r="Q2159" s="65">
        <v>99.090689104447691</v>
      </c>
      <c r="R2159" s="40" t="str">
        <f t="shared" si="33"/>
        <v>10.71.11.100_168</v>
      </c>
      <c r="S2159" s="37" t="str">
        <f>VLOOKUP(Таблица1[[#This Row],[ИД]],R$1:S$1800,2,FALSE)</f>
        <v>Мебель кухонная</v>
      </c>
      <c r="T2159" s="57" t="str">
        <f>VLOOKUP(Таблица1[[#This Row],[ОКЕИ]],'для единиц измирения'!$G$4:$H$1900,2,FALSE)</f>
        <v>тыс.руб</v>
      </c>
      <c r="U2159" s="54" t="str">
        <f>LEFT(Таблица1[[#This Row],[ОКПД]],2)</f>
        <v>31</v>
      </c>
    </row>
    <row r="2160" spans="1:21" ht="30" hidden="1" x14ac:dyDescent="0.25">
      <c r="A2160" s="59">
        <v>45261</v>
      </c>
      <c r="B2160" s="66" t="s">
        <v>17</v>
      </c>
      <c r="C2160" s="66" t="s">
        <v>18</v>
      </c>
      <c r="D2160" s="66" t="s">
        <v>19</v>
      </c>
      <c r="E2160" s="40" t="s">
        <v>20</v>
      </c>
      <c r="F2160" s="67">
        <v>169</v>
      </c>
      <c r="G2160" s="66" t="s">
        <v>298</v>
      </c>
      <c r="H2160" s="66" t="s">
        <v>299</v>
      </c>
      <c r="I2160" s="66">
        <v>1</v>
      </c>
      <c r="J2160" s="68">
        <v>120</v>
      </c>
      <c r="K2160" s="68">
        <v>148</v>
      </c>
      <c r="L2160" s="68">
        <v>115.232</v>
      </c>
      <c r="M2160" s="68">
        <v>1600</v>
      </c>
      <c r="N2160" s="68">
        <v>1524.816</v>
      </c>
      <c r="O2160" s="69">
        <v>81.081081081081081</v>
      </c>
      <c r="P2160" s="69">
        <v>104.13773951680089</v>
      </c>
      <c r="Q2160" s="69">
        <v>104.93069327709048</v>
      </c>
      <c r="R2160" s="40" t="str">
        <f t="shared" si="33"/>
        <v>05.10.10.120_169</v>
      </c>
      <c r="S2160" s="37" t="str">
        <f>VLOOKUP(Таблица1[[#This Row],[ИД]],R$1:S$1800,2,FALSE)</f>
        <v>Продукты из мяса птицы</v>
      </c>
      <c r="T2160" s="56" t="str">
        <f>VLOOKUP(Таблица1[[#This Row],[ОКЕИ]],'для единиц измирения'!$G$4:$H$1900,2,FALSE)</f>
        <v>тонн</v>
      </c>
      <c r="U2160" s="48" t="str">
        <f>LEFT(Таблица1[[#This Row],[ОКПД]],2)</f>
        <v>10</v>
      </c>
    </row>
    <row r="2161" spans="1:21" ht="30" hidden="1" x14ac:dyDescent="0.25">
      <c r="A2161" s="61">
        <v>45261</v>
      </c>
      <c r="B2161" s="62" t="s">
        <v>17</v>
      </c>
      <c r="C2161" s="62" t="s">
        <v>18</v>
      </c>
      <c r="D2161" s="62" t="s">
        <v>19</v>
      </c>
      <c r="E2161" s="37" t="s">
        <v>20</v>
      </c>
      <c r="F2161" s="63">
        <v>168</v>
      </c>
      <c r="G2161" s="62" t="s">
        <v>298</v>
      </c>
      <c r="H2161" s="62" t="s">
        <v>169</v>
      </c>
      <c r="I2161" s="62">
        <v>13</v>
      </c>
      <c r="J2161" s="64">
        <v>194.60900000000001</v>
      </c>
      <c r="K2161" s="64">
        <v>182.29400000000001</v>
      </c>
      <c r="L2161" s="64">
        <v>191.01900000000001</v>
      </c>
      <c r="M2161" s="64">
        <v>2152.4470000000001</v>
      </c>
      <c r="N2161" s="64">
        <v>2176.3649999999998</v>
      </c>
      <c r="O2161" s="65">
        <v>106.75557067155255</v>
      </c>
      <c r="P2161" s="65">
        <v>101.87939419638884</v>
      </c>
      <c r="Q2161" s="65">
        <v>98.9010115490738</v>
      </c>
      <c r="R2161" s="40" t="str">
        <f t="shared" si="33"/>
        <v>10.71.11_168</v>
      </c>
      <c r="S2161" s="37" t="str">
        <f>VLOOKUP(Таблица1[[#This Row],[ИД]],R$1:S$1800,2,FALSE)</f>
        <v>Продукты из мяса</v>
      </c>
      <c r="T2161" s="57" t="str">
        <f>VLOOKUP(Таблица1[[#This Row],[ОКЕИ]],'для единиц измирения'!$G$4:$H$1900,2,FALSE)</f>
        <v>тонн</v>
      </c>
      <c r="U2161" s="54" t="str">
        <f>LEFT(Таблица1[[#This Row],[ОКПД]],2)</f>
        <v>10</v>
      </c>
    </row>
    <row r="2162" spans="1:21" ht="30" hidden="1" x14ac:dyDescent="0.25">
      <c r="A2162" s="59">
        <v>45261</v>
      </c>
      <c r="B2162" s="66" t="s">
        <v>17</v>
      </c>
      <c r="C2162" s="66" t="s">
        <v>18</v>
      </c>
      <c r="D2162" s="66" t="s">
        <v>19</v>
      </c>
      <c r="E2162" s="40" t="s">
        <v>20</v>
      </c>
      <c r="F2162" s="67">
        <v>169</v>
      </c>
      <c r="G2162" s="66" t="s">
        <v>298</v>
      </c>
      <c r="H2162" s="66" t="s">
        <v>38</v>
      </c>
      <c r="I2162" s="66">
        <v>1</v>
      </c>
      <c r="J2162" s="68">
        <v>3.4</v>
      </c>
      <c r="K2162" s="68">
        <v>3.2</v>
      </c>
      <c r="L2162" s="68">
        <v>9.6</v>
      </c>
      <c r="M2162" s="68">
        <v>114</v>
      </c>
      <c r="N2162" s="68">
        <v>103.1</v>
      </c>
      <c r="O2162" s="69">
        <v>106.25</v>
      </c>
      <c r="P2162" s="69">
        <v>35.416666666666664</v>
      </c>
      <c r="Q2162" s="69">
        <v>110.57225994180408</v>
      </c>
      <c r="R2162" s="40" t="str">
        <f t="shared" si="33"/>
        <v>05.20.10.110_169</v>
      </c>
      <c r="S2162" s="37" t="str">
        <f>VLOOKUP(Таблица1[[#This Row],[ИД]],R$1:S$1800,2,FALSE)</f>
        <v>Мясо рыбы (включая фарш) мороженое</v>
      </c>
      <c r="T2162" s="56" t="str">
        <f>VLOOKUP(Таблица1[[#This Row],[ОКЕИ]],'для единиц измирения'!$G$4:$H$1900,2,FALSE)</f>
        <v>тонн</v>
      </c>
      <c r="U2162" s="48" t="str">
        <f>LEFT(Таблица1[[#This Row],[ОКПД]],2)</f>
        <v>10</v>
      </c>
    </row>
    <row r="2163" spans="1:21" ht="30" hidden="1" x14ac:dyDescent="0.25">
      <c r="A2163" s="61">
        <v>45261</v>
      </c>
      <c r="B2163" s="62" t="s">
        <v>17</v>
      </c>
      <c r="C2163" s="62" t="s">
        <v>18</v>
      </c>
      <c r="D2163" s="62" t="s">
        <v>19</v>
      </c>
      <c r="E2163" s="37" t="s">
        <v>20</v>
      </c>
      <c r="F2163" s="63">
        <v>168</v>
      </c>
      <c r="G2163" s="62" t="s">
        <v>298</v>
      </c>
      <c r="H2163" s="62" t="s">
        <v>146</v>
      </c>
      <c r="I2163" s="62">
        <v>3</v>
      </c>
      <c r="J2163" s="64">
        <v>2.0699999999999998</v>
      </c>
      <c r="K2163" s="64">
        <v>1.61</v>
      </c>
      <c r="L2163" s="64">
        <v>2.59</v>
      </c>
      <c r="M2163" s="64">
        <v>25.53</v>
      </c>
      <c r="N2163" s="64">
        <v>28.16</v>
      </c>
      <c r="O2163" s="65">
        <v>128.57142857142858</v>
      </c>
      <c r="P2163" s="65">
        <v>79.922779922779924</v>
      </c>
      <c r="Q2163" s="65">
        <v>90.66051136363636</v>
      </c>
      <c r="R2163" s="40" t="str">
        <f t="shared" si="33"/>
        <v>10.51.52.130_168</v>
      </c>
      <c r="S2163" s="37" t="str">
        <f>VLOOKUP(Таблица1[[#This Row],[ИД]],R$1:S$1800,2,FALSE)</f>
        <v>Продукты из сыворотки</v>
      </c>
      <c r="T2163" s="57" t="str">
        <f>VLOOKUP(Таблица1[[#This Row],[ОКЕИ]],'для единиц измирения'!$G$4:$H$1900,2,FALSE)</f>
        <v>тонн</v>
      </c>
      <c r="U2163" s="54" t="str">
        <f>LEFT(Таблица1[[#This Row],[ОКПД]],2)</f>
        <v>10</v>
      </c>
    </row>
    <row r="2164" spans="1:21" ht="30" hidden="1" x14ac:dyDescent="0.25">
      <c r="A2164" s="59">
        <v>45261</v>
      </c>
      <c r="B2164" s="66" t="s">
        <v>17</v>
      </c>
      <c r="C2164" s="66" t="s">
        <v>18</v>
      </c>
      <c r="D2164" s="66" t="s">
        <v>19</v>
      </c>
      <c r="E2164" s="40" t="s">
        <v>20</v>
      </c>
      <c r="F2164" s="67">
        <v>128</v>
      </c>
      <c r="G2164" s="66" t="s">
        <v>298</v>
      </c>
      <c r="H2164" s="66" t="s">
        <v>215</v>
      </c>
      <c r="I2164" s="66">
        <v>4</v>
      </c>
      <c r="J2164" s="68">
        <v>54.29</v>
      </c>
      <c r="K2164" s="68">
        <v>72.819999999999993</v>
      </c>
      <c r="L2164" s="68">
        <v>74.900000000000006</v>
      </c>
      <c r="M2164" s="68">
        <v>793.67</v>
      </c>
      <c r="N2164" s="68">
        <v>885.66</v>
      </c>
      <c r="O2164" s="69">
        <v>74.553694040098875</v>
      </c>
      <c r="P2164" s="69">
        <v>72.483311081441926</v>
      </c>
      <c r="Q2164" s="69">
        <v>89.613395659733982</v>
      </c>
      <c r="R2164" s="40" t="str">
        <f t="shared" si="33"/>
        <v>11.07.11_128</v>
      </c>
      <c r="S2164" s="37" t="str">
        <f>VLOOKUP(Таблица1[[#This Row],[ИД]],R$1:S$1800,2,FALSE)</f>
        <v>Рыба и филе морских рыб горячего копчения (кроме сельди)</v>
      </c>
      <c r="T2164" s="56" t="str">
        <f>VLOOKUP(Таблица1[[#This Row],[ОКЕИ]],'для единиц измирения'!$G$4:$H$1900,2,FALSE)</f>
        <v>тонн</v>
      </c>
      <c r="U2164" s="48" t="str">
        <f>LEFT(Таблица1[[#This Row],[ОКПД]],2)</f>
        <v>10</v>
      </c>
    </row>
  </sheetData>
  <autoFilter ref="A1:U2164">
    <filterColumn colId="7">
      <filters>
        <filter val="10.20.23.120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D1" sqref="D1"/>
    </sheetView>
  </sheetViews>
  <sheetFormatPr defaultRowHeight="15" x14ac:dyDescent="0.25"/>
  <cols>
    <col min="1" max="1" width="28" customWidth="1"/>
    <col min="2" max="2" width="25.28515625" customWidth="1"/>
    <col min="4" max="4" width="9.5703125" bestFit="1" customWidth="1"/>
  </cols>
  <sheetData>
    <row r="1" spans="1:12" x14ac:dyDescent="0.25">
      <c r="A1" t="s">
        <v>412</v>
      </c>
      <c r="B1" t="s">
        <v>411</v>
      </c>
      <c r="C1">
        <v>8005</v>
      </c>
      <c r="D1" s="3" t="str">
        <f>IFERROR(VLOOKUP(B1,основной!$R$2312:$Z$2522,7,FALSE)," ")</f>
        <v xml:space="preserve"> </v>
      </c>
      <c r="E1" s="3" t="str">
        <f>IFERROR(VLOOKUP(B1,основной!$R$2312:$Z$2522,8,FALSE)," ")</f>
        <v xml:space="preserve"> </v>
      </c>
      <c r="H1" s="107" t="s">
        <v>9682</v>
      </c>
      <c r="I1" s="107"/>
      <c r="J1" s="107"/>
      <c r="K1" s="107"/>
      <c r="L1" s="107"/>
    </row>
    <row r="2" spans="1:12" x14ac:dyDescent="0.25">
      <c r="A2" t="s">
        <v>414</v>
      </c>
      <c r="B2" t="s">
        <v>413</v>
      </c>
      <c r="C2">
        <v>8006</v>
      </c>
      <c r="D2" s="3" t="str">
        <f>IFERROR(VLOOKUP(B2,основной!$R$2312:$Z$2522,7,FALSE)," ")</f>
        <v xml:space="preserve"> </v>
      </c>
      <c r="E2" s="3" t="str">
        <f>IFERROR(VLOOKUP(B2,основной!$R$2312:$Z$2522,8,FALSE)," ")</f>
        <v xml:space="preserve"> </v>
      </c>
      <c r="H2" s="107"/>
      <c r="I2" s="107"/>
      <c r="J2" s="107"/>
      <c r="K2" s="107"/>
      <c r="L2" s="107"/>
    </row>
    <row r="3" spans="1:12" x14ac:dyDescent="0.25">
      <c r="A3" t="s">
        <v>9673</v>
      </c>
      <c r="B3" t="s">
        <v>483</v>
      </c>
      <c r="C3">
        <v>8007</v>
      </c>
      <c r="D3" s="3" t="str">
        <f>IFERROR(VLOOKUP(B3,основной!$R$2312:$Z$2522,7,FALSE)," ")</f>
        <v xml:space="preserve"> </v>
      </c>
      <c r="E3" s="3" t="str">
        <f>IFERROR(VLOOKUP(B3,основной!$R$2312:$Z$2522,8,FALSE)," ")</f>
        <v xml:space="preserve"> </v>
      </c>
    </row>
    <row r="4" spans="1:12" x14ac:dyDescent="0.25">
      <c r="A4" t="s">
        <v>9674</v>
      </c>
      <c r="B4" t="s">
        <v>33</v>
      </c>
      <c r="C4" s="15">
        <v>8011</v>
      </c>
      <c r="D4" s="3">
        <f>IFERROR(VLOOKUP(B4,основной!$R$2312:$Z$2522,7,FALSE)," ")</f>
        <v>0</v>
      </c>
      <c r="E4" s="3">
        <f>IFERROR(VLOOKUP(B4,основной!$R$2312:$Z$2522,8,FALSE)," ")</f>
        <v>362</v>
      </c>
    </row>
    <row r="5" spans="1:12" x14ac:dyDescent="0.25">
      <c r="A5" t="s">
        <v>307</v>
      </c>
      <c r="B5" t="s">
        <v>306</v>
      </c>
      <c r="C5" s="15">
        <v>8022</v>
      </c>
      <c r="D5" s="3">
        <f>IFERROR(VLOOKUP(B5,основной!$R$2312:$Z$2522,7,FALSE)," ")</f>
        <v>0</v>
      </c>
      <c r="E5" s="3">
        <f>IFERROR(VLOOKUP(B5,основной!$R$2312:$Z$2522,8,FALSE)," ")</f>
        <v>21.158999999999999</v>
      </c>
    </row>
    <row r="6" spans="1:12" s="28" customFormat="1" x14ac:dyDescent="0.25">
      <c r="A6" s="28" t="s">
        <v>987</v>
      </c>
      <c r="B6" s="28" t="s">
        <v>9684</v>
      </c>
      <c r="C6" s="28">
        <v>8031</v>
      </c>
      <c r="D6" s="3">
        <f>IFERROR(VLOOKUP(B6,основной!$R$2312:$Z$2522,7,FALSE)," ")</f>
        <v>0</v>
      </c>
      <c r="E6" s="3">
        <f>IFERROR(VLOOKUP(B6,основной!$R$2312:$Z$2522,8,FALSE)," ")</f>
        <v>0</v>
      </c>
      <c r="H6" s="28" t="s">
        <v>9710</v>
      </c>
      <c r="I6" s="28">
        <v>0</v>
      </c>
    </row>
    <row r="7" spans="1:12" s="28" customFormat="1" x14ac:dyDescent="0.25">
      <c r="C7" s="28">
        <v>8035</v>
      </c>
      <c r="D7" s="3" t="str">
        <f>IFERROR(VLOOKUP(B7,основной!$R$2312:$Z$2522,7,FALSE)," ")</f>
        <v xml:space="preserve"> </v>
      </c>
      <c r="E7" s="3" t="str">
        <f>IFERROR(VLOOKUP(B7,основной!$R$2312:$Z$2522,8,FALSE)," ")</f>
        <v xml:space="preserve"> </v>
      </c>
    </row>
    <row r="8" spans="1:12" s="25" customFormat="1" x14ac:dyDescent="0.25">
      <c r="A8" s="25" t="s">
        <v>9681</v>
      </c>
      <c r="B8" s="25" t="s">
        <v>9683</v>
      </c>
      <c r="C8" s="15">
        <v>8036</v>
      </c>
      <c r="D8" s="3">
        <f>IFERROR(VLOOKUP(B8,основной!$R$2312:$Z$2522,7,FALSE)," ")</f>
        <v>0</v>
      </c>
      <c r="E8" s="3">
        <f>IFERROR(VLOOKUP(B8,основной!$R$2312:$Z$2522,8,FALSE)," ")</f>
        <v>0</v>
      </c>
    </row>
    <row r="9" spans="1:12" x14ac:dyDescent="0.25">
      <c r="A9" t="s">
        <v>42</v>
      </c>
      <c r="B9" t="s">
        <v>41</v>
      </c>
      <c r="C9" s="15">
        <v>8041</v>
      </c>
      <c r="D9" s="3">
        <f>IFERROR(VLOOKUP(B9,основной!$R$2312:$Z$2522,7,FALSE)," ")</f>
        <v>0</v>
      </c>
      <c r="E9" s="3">
        <f>IFERROR(VLOOKUP(B9,основной!$R$2312:$Z$2522,8,FALSE)," ")</f>
        <v>12.78</v>
      </c>
    </row>
    <row r="10" spans="1:12" x14ac:dyDescent="0.25">
      <c r="A10" t="s">
        <v>57</v>
      </c>
      <c r="B10" t="s">
        <v>56</v>
      </c>
      <c r="C10">
        <v>8045</v>
      </c>
      <c r="D10" s="3">
        <f>IFERROR(VLOOKUP(B10,основной!$R$2312:$Z$2522,7,FALSE)," ")</f>
        <v>0</v>
      </c>
      <c r="E10" s="3">
        <f>IFERROR(VLOOKUP(B10,основной!$R$2312:$Z$2522,8,FALSE)," ")</f>
        <v>23.16</v>
      </c>
    </row>
    <row r="11" spans="1:12" x14ac:dyDescent="0.25">
      <c r="A11" t="s">
        <v>62</v>
      </c>
      <c r="B11" t="s">
        <v>64</v>
      </c>
      <c r="C11">
        <v>8051</v>
      </c>
      <c r="D11" s="3">
        <f>IFERROR(VLOOKUP(B11,основной!$R$2312:$Z$2522,7,FALSE)," ")</f>
        <v>0</v>
      </c>
      <c r="E11" s="3">
        <f>IFERROR(VLOOKUP(B11,основной!$R$2312:$Z$2522,8,FALSE)," ")</f>
        <v>30.306000000000001</v>
      </c>
    </row>
    <row r="12" spans="1:12" x14ac:dyDescent="0.25">
      <c r="A12" t="s">
        <v>116</v>
      </c>
      <c r="B12" t="s">
        <v>115</v>
      </c>
      <c r="C12" s="15">
        <v>8053</v>
      </c>
      <c r="D12" s="3">
        <f>IFERROR(VLOOKUP(B12,основной!$R$2312:$Z$2522,7,FALSE)," ")</f>
        <v>0</v>
      </c>
      <c r="E12" s="3">
        <f>IFERROR(VLOOKUP(B12,основной!$R$2312:$Z$2522,8,FALSE)," ")</f>
        <v>1</v>
      </c>
    </row>
    <row r="13" spans="1:12" x14ac:dyDescent="0.25">
      <c r="A13" t="s">
        <v>131</v>
      </c>
      <c r="B13" t="s">
        <v>130</v>
      </c>
      <c r="C13">
        <v>8065</v>
      </c>
      <c r="D13" s="3">
        <f>IFERROR(VLOOKUP(B13,основной!$R$2312:$Z$2522,7,FALSE)," ")</f>
        <v>0</v>
      </c>
      <c r="E13" s="3">
        <f>IFERROR(VLOOKUP(B13,основной!$R$2312:$Z$2522,8,FALSE)," ")</f>
        <v>18.22</v>
      </c>
    </row>
    <row r="14" spans="1:12" x14ac:dyDescent="0.25">
      <c r="A14" t="s">
        <v>171</v>
      </c>
      <c r="B14" t="s">
        <v>170</v>
      </c>
      <c r="C14">
        <v>8071</v>
      </c>
      <c r="D14" s="3">
        <f>IFERROR(VLOOKUP(B14,основной!$R$2312:$Z$2522,7,FALSE)," ")</f>
        <v>0</v>
      </c>
      <c r="E14" s="3">
        <f>IFERROR(VLOOKUP(B14,основной!$R$2312:$Z$2522,8,FALSE)," ")</f>
        <v>484.822</v>
      </c>
    </row>
    <row r="15" spans="1:12" x14ac:dyDescent="0.25">
      <c r="A15" t="s">
        <v>206</v>
      </c>
      <c r="B15" t="s">
        <v>205</v>
      </c>
      <c r="C15">
        <v>8072</v>
      </c>
      <c r="D15" s="3">
        <f>IFERROR(VLOOKUP(B15,основной!$R$2312:$Z$2522,7,FALSE)," ")</f>
        <v>0</v>
      </c>
      <c r="E15" s="3">
        <f>IFERROR(VLOOKUP(B15,основной!$R$2312:$Z$2522,8,FALSE)," ")</f>
        <v>17.986999999999998</v>
      </c>
    </row>
    <row r="16" spans="1:12" x14ac:dyDescent="0.25">
      <c r="A16" t="s">
        <v>213</v>
      </c>
      <c r="B16" t="s">
        <v>212</v>
      </c>
      <c r="C16" s="16">
        <v>8078</v>
      </c>
      <c r="D16" s="3">
        <f>IFERROR(VLOOKUP(B16,основной!$R$2312:$Z$2522,7,FALSE)," ")</f>
        <v>0</v>
      </c>
      <c r="E16" s="3">
        <f>IFERROR(VLOOKUP(B16,основной!$R$2312:$Z$2522,8,FALSE)," ")</f>
        <v>3.3180000000000001</v>
      </c>
    </row>
    <row r="17" spans="1:5" x14ac:dyDescent="0.25">
      <c r="A17" t="s">
        <v>217</v>
      </c>
      <c r="B17" t="s">
        <v>216</v>
      </c>
      <c r="C17">
        <v>8079</v>
      </c>
      <c r="D17" s="3">
        <f>IFERROR(VLOOKUP(B17,основной!$R$2312:$Z$2522,7,FALSE)," ")</f>
        <v>0</v>
      </c>
      <c r="E17" s="3">
        <f>IFERROR(VLOOKUP(B17,основной!$R$2312:$Z$2522,8,FALSE)," ")</f>
        <v>116.42400000000001</v>
      </c>
    </row>
    <row r="18" spans="1:5" x14ac:dyDescent="0.25">
      <c r="A18" t="s">
        <v>237</v>
      </c>
      <c r="B18" t="s">
        <v>236</v>
      </c>
      <c r="C18" s="15">
        <v>8095</v>
      </c>
      <c r="D18" s="3">
        <f>IFERROR(VLOOKUP(B18,основной!$R$2312:$Z$2522,7,FALSE)," ")</f>
        <v>0</v>
      </c>
      <c r="E18" s="3">
        <f>IFERROR(VLOOKUP(B18,основной!$R$2312:$Z$2522,8,FALSE)," ")</f>
        <v>512.20000000000005</v>
      </c>
    </row>
    <row r="19" spans="1:5" x14ac:dyDescent="0.25">
      <c r="A19" t="s">
        <v>254</v>
      </c>
      <c r="B19" t="s">
        <v>253</v>
      </c>
      <c r="C19" s="15">
        <v>8115</v>
      </c>
      <c r="D19" s="3">
        <f>IFERROR(VLOOKUP(B19,основной!$R$2312:$Z$2522,7,FALSE)," ")</f>
        <v>0</v>
      </c>
      <c r="E19" s="3">
        <f>IFERROR(VLOOKUP(B19,основной!$R$2312:$Z$2522,8,FALSE)," ")</f>
        <v>194</v>
      </c>
    </row>
    <row r="20" spans="1:5" x14ac:dyDescent="0.25">
      <c r="A20" t="s">
        <v>264</v>
      </c>
      <c r="B20" t="s">
        <v>263</v>
      </c>
      <c r="C20">
        <v>8135</v>
      </c>
      <c r="D20" s="3">
        <f>IFERROR(VLOOKUP(B20,основной!$R$2312:$Z$2522,7,FALSE)," ")</f>
        <v>0</v>
      </c>
      <c r="E20" s="3">
        <f>IFERROR(VLOOKUP(B20,основной!$R$2312:$Z$2522,8,FALSE)," ")</f>
        <v>312.85599999999999</v>
      </c>
    </row>
    <row r="21" spans="1:5" x14ac:dyDescent="0.25">
      <c r="A21" t="s">
        <v>284</v>
      </c>
      <c r="B21" t="s">
        <v>283</v>
      </c>
      <c r="C21">
        <v>8138</v>
      </c>
      <c r="D21" s="3">
        <f>IFERROR(VLOOKUP(B21,основной!$R$2312:$Z$2522,7,FALSE)," ")</f>
        <v>0</v>
      </c>
      <c r="E21" s="3">
        <f>IFERROR(VLOOKUP(B21,основной!$R$2312:$Z$2522,8,FALSE)," ")</f>
        <v>394.89499999999998</v>
      </c>
    </row>
    <row r="22" spans="1:5" x14ac:dyDescent="0.25">
      <c r="D22" s="3"/>
      <c r="E22" s="3" t="str">
        <f>IFERROR(VLOOKUP(B22,основной!$R$1990:$Z$2118,8,FALSE)," ")</f>
        <v xml:space="preserve"> </v>
      </c>
    </row>
  </sheetData>
  <scenarios current="0" show="0">
    <scenario name="КККК" locked="1" count="1" user="Милишкевич Татьяна Андреевна" comment="Автор: Милишкевич Татьяна Андреевна , 18.04.2024">
      <inputCells r="H6" val="...*"/>
    </scenario>
  </scenarios>
  <mergeCells count="1">
    <mergeCell ref="H1:L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48"/>
  <sheetViews>
    <sheetView topLeftCell="A114" workbookViewId="0">
      <selection activeCell="G181" sqref="G181"/>
    </sheetView>
  </sheetViews>
  <sheetFormatPr defaultRowHeight="15" x14ac:dyDescent="0.25"/>
  <cols>
    <col min="5" max="5" width="3.5703125" customWidth="1"/>
    <col min="6" max="6" width="4.28515625" customWidth="1"/>
    <col min="7" max="7" width="89.42578125" customWidth="1"/>
    <col min="8" max="8" width="45.140625" customWidth="1"/>
  </cols>
  <sheetData>
    <row r="1" spans="1:17" x14ac:dyDescent="0.25">
      <c r="A1" t="s">
        <v>348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349</v>
      </c>
      <c r="Q1" t="s">
        <v>350</v>
      </c>
    </row>
    <row r="2" spans="1:17" x14ac:dyDescent="0.25">
      <c r="A2">
        <v>44986</v>
      </c>
      <c r="B2" t="s">
        <v>17</v>
      </c>
      <c r="C2" t="s">
        <v>18</v>
      </c>
      <c r="D2" t="s">
        <v>351</v>
      </c>
      <c r="F2" t="s">
        <v>352</v>
      </c>
      <c r="G2" t="str">
        <f>VLOOKUP(H2,ОКПД!$A$1:$B$149999,2,FALSE)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2" t="s">
        <v>353</v>
      </c>
      <c r="I2">
        <v>3</v>
      </c>
    </row>
    <row r="3" spans="1:17" x14ac:dyDescent="0.25">
      <c r="A3">
        <v>44986</v>
      </c>
      <c r="B3" t="s">
        <v>17</v>
      </c>
      <c r="C3" t="s">
        <v>18</v>
      </c>
      <c r="D3" t="s">
        <v>351</v>
      </c>
      <c r="F3" t="s">
        <v>23</v>
      </c>
      <c r="G3" t="str">
        <f>VLOOKUP(H3,ОКПД!$A$1:$B$149999,2,FALSE)</f>
        <v>Изделия макаронные и аналогичные мучные изделия</v>
      </c>
      <c r="H3" t="s">
        <v>202</v>
      </c>
      <c r="I3">
        <v>1</v>
      </c>
    </row>
    <row r="4" spans="1:17" x14ac:dyDescent="0.25">
      <c r="A4">
        <v>44986</v>
      </c>
      <c r="B4" t="s">
        <v>17</v>
      </c>
      <c r="C4" t="s">
        <v>18</v>
      </c>
      <c r="D4" t="s">
        <v>351</v>
      </c>
      <c r="F4" t="s">
        <v>23</v>
      </c>
      <c r="G4" t="str">
        <f>VLOOKUP(H4,ОКПД!$A$1:$B$149999,2,FALSE)</f>
        <v>Рыба и филе морских рыб холодного копчения (кроме сельди)</v>
      </c>
      <c r="H4" t="s">
        <v>108</v>
      </c>
      <c r="I4">
        <v>2</v>
      </c>
    </row>
    <row r="5" spans="1:17" x14ac:dyDescent="0.25">
      <c r="A5">
        <v>44986</v>
      </c>
      <c r="B5" t="s">
        <v>17</v>
      </c>
      <c r="C5" t="s">
        <v>18</v>
      </c>
      <c r="D5" t="s">
        <v>351</v>
      </c>
      <c r="F5" t="s">
        <v>231</v>
      </c>
      <c r="G5" t="str">
        <f>VLOOKUP(H5,ОКПД!$A$1:$B$149999,2,FALSE)</f>
        <v>Мебель</v>
      </c>
      <c r="H5" t="s">
        <v>252</v>
      </c>
      <c r="I5">
        <v>1</v>
      </c>
    </row>
    <row r="6" spans="1:17" x14ac:dyDescent="0.25">
      <c r="A6">
        <v>44986</v>
      </c>
      <c r="B6" t="s">
        <v>17</v>
      </c>
      <c r="C6" t="s">
        <v>18</v>
      </c>
      <c r="D6" t="s">
        <v>351</v>
      </c>
      <c r="F6" t="s">
        <v>229</v>
      </c>
      <c r="G6" t="str">
        <f>VLOOKUP(H6,ОКПД!$A$1:$B$149999,2,FALSE)</f>
        <v>Шкафы кухонные, для спальни, столовой и гостиной</v>
      </c>
      <c r="H6" t="s">
        <v>255</v>
      </c>
      <c r="I6">
        <v>1</v>
      </c>
    </row>
    <row r="7" spans="1:17" x14ac:dyDescent="0.25">
      <c r="A7">
        <v>44986</v>
      </c>
      <c r="B7" t="s">
        <v>17</v>
      </c>
      <c r="C7" t="s">
        <v>18</v>
      </c>
      <c r="D7" t="s">
        <v>351</v>
      </c>
      <c r="F7" t="s">
        <v>214</v>
      </c>
      <c r="G7" t="str">
        <f>VLOOKUP(H7,ОКПД!$A$1:$B$149999,2,FALSE)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7" t="s">
        <v>340</v>
      </c>
      <c r="I7">
        <v>1</v>
      </c>
    </row>
    <row r="8" spans="1:17" x14ac:dyDescent="0.25">
      <c r="A8">
        <v>44986</v>
      </c>
      <c r="B8" t="s">
        <v>17</v>
      </c>
      <c r="C8" t="s">
        <v>18</v>
      </c>
      <c r="D8" t="s">
        <v>351</v>
      </c>
      <c r="F8" t="s">
        <v>23</v>
      </c>
      <c r="G8" t="str">
        <f>VLOOKUP(H8,ОКПД!$A$1:$B$149999,2,FALSE)</f>
        <v>Изделия хлебобулочные недлительного хранения</v>
      </c>
      <c r="H8" t="s">
        <v>169</v>
      </c>
      <c r="I8">
        <v>13</v>
      </c>
    </row>
    <row r="9" spans="1:17" x14ac:dyDescent="0.25">
      <c r="A9">
        <v>44986</v>
      </c>
      <c r="B9" t="s">
        <v>17</v>
      </c>
      <c r="C9" t="s">
        <v>18</v>
      </c>
      <c r="D9" t="s">
        <v>351</v>
      </c>
      <c r="F9" t="s">
        <v>23</v>
      </c>
      <c r="G9" t="str">
        <f>VLOOKUP(H9,ОКПД!$A$1:$B$149999,2,FALSE)</f>
        <v>Сыр и творог, включая творог и творожные продукты для детей раннего возраста</v>
      </c>
      <c r="H9" t="s">
        <v>129</v>
      </c>
      <c r="I9">
        <v>4</v>
      </c>
    </row>
    <row r="10" spans="1:17" x14ac:dyDescent="0.25">
      <c r="A10">
        <v>44986</v>
      </c>
      <c r="B10" t="s">
        <v>17</v>
      </c>
      <c r="C10" t="s">
        <v>18</v>
      </c>
      <c r="D10" t="s">
        <v>351</v>
      </c>
      <c r="F10" t="s">
        <v>25</v>
      </c>
      <c r="G10" t="str">
        <f>VLOOKUP(H10,ОКПД!$A$1:$B$149999,2,FALSE)</f>
        <v xml:space="preserve">Уголь каменный и бурый обогащенный </v>
      </c>
      <c r="H10" t="s">
        <v>35</v>
      </c>
      <c r="I10">
        <v>1</v>
      </c>
    </row>
    <row r="11" spans="1:17" x14ac:dyDescent="0.25">
      <c r="A11">
        <v>44986</v>
      </c>
      <c r="B11" t="s">
        <v>17</v>
      </c>
      <c r="C11" t="s">
        <v>18</v>
      </c>
      <c r="D11" t="s">
        <v>351</v>
      </c>
      <c r="F11" t="s">
        <v>352</v>
      </c>
      <c r="G11" t="str">
        <f>VLOOKUP(H11,ОКПД!$A$1:$B$149999,2,FALSE)</f>
        <v>Бланки из бумаги или картона</v>
      </c>
      <c r="H11" t="s">
        <v>354</v>
      </c>
      <c r="I11">
        <v>3</v>
      </c>
    </row>
    <row r="12" spans="1:17" x14ac:dyDescent="0.25">
      <c r="A12">
        <v>44986</v>
      </c>
      <c r="B12" t="s">
        <v>17</v>
      </c>
      <c r="C12" t="s">
        <v>18</v>
      </c>
      <c r="D12" t="s">
        <v>351</v>
      </c>
      <c r="F12" t="s">
        <v>23</v>
      </c>
      <c r="G12" t="str">
        <f>VLOOKUP(H12,ОКПД!$A$1:$B$149999,2,FALSE)</f>
        <v>Продукты пищевые готовые и блюда</v>
      </c>
      <c r="H12" t="s">
        <v>209</v>
      </c>
      <c r="I12">
        <v>2</v>
      </c>
    </row>
    <row r="13" spans="1:17" x14ac:dyDescent="0.25">
      <c r="A13">
        <v>44986</v>
      </c>
      <c r="B13" t="s">
        <v>17</v>
      </c>
      <c r="C13" t="s">
        <v>18</v>
      </c>
      <c r="D13" t="s">
        <v>351</v>
      </c>
      <c r="F13" t="s">
        <v>23</v>
      </c>
      <c r="G13" t="str">
        <f>VLOOKUP(H13,ОКПД!$A$1:$B$149999,2,FALSE)</f>
        <v>Творог</v>
      </c>
      <c r="H13" t="s">
        <v>134</v>
      </c>
      <c r="I13">
        <v>4</v>
      </c>
    </row>
    <row r="14" spans="1:17" x14ac:dyDescent="0.25">
      <c r="A14">
        <v>44986</v>
      </c>
      <c r="B14" t="s">
        <v>17</v>
      </c>
      <c r="C14" t="s">
        <v>18</v>
      </c>
      <c r="D14" t="s">
        <v>351</v>
      </c>
      <c r="F14" t="s">
        <v>261</v>
      </c>
      <c r="G14" t="str">
        <f>VLOOKUP(H14,ОКПД!$A$1:$B$149999,2,FALSE)</f>
        <v>Электроэнергия</v>
      </c>
      <c r="H14" t="s">
        <v>262</v>
      </c>
      <c r="I14">
        <v>24</v>
      </c>
    </row>
    <row r="15" spans="1:17" x14ac:dyDescent="0.25">
      <c r="A15">
        <v>44986</v>
      </c>
      <c r="B15" t="s">
        <v>17</v>
      </c>
      <c r="C15" t="s">
        <v>18</v>
      </c>
      <c r="D15" t="s">
        <v>351</v>
      </c>
      <c r="F15" t="s">
        <v>214</v>
      </c>
      <c r="G15" t="str">
        <f>VLOOKUP(H15,ОКПД!$A$1:$B$149999,2,FALSE)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15" t="s">
        <v>341</v>
      </c>
      <c r="I15">
        <v>1</v>
      </c>
    </row>
    <row r="16" spans="1:17" x14ac:dyDescent="0.25">
      <c r="A16">
        <v>44986</v>
      </c>
      <c r="B16" t="s">
        <v>17</v>
      </c>
      <c r="C16" t="s">
        <v>18</v>
      </c>
      <c r="D16" t="s">
        <v>351</v>
      </c>
      <c r="F16" t="s">
        <v>23</v>
      </c>
      <c r="G16" t="str">
        <f>VLOOKUP(H16,ОКПД!$A$1:$B$149999,2,FALSE)</f>
        <v>Полуфабрикаты мясные, мясосодержащие, охлажденные, замороженные</v>
      </c>
      <c r="H16" t="s">
        <v>55</v>
      </c>
      <c r="I16">
        <v>5</v>
      </c>
    </row>
    <row r="17" spans="1:9" x14ac:dyDescent="0.25">
      <c r="A17">
        <v>44986</v>
      </c>
      <c r="B17" t="s">
        <v>17</v>
      </c>
      <c r="C17" t="s">
        <v>18</v>
      </c>
      <c r="D17" t="s">
        <v>351</v>
      </c>
      <c r="F17" t="s">
        <v>23</v>
      </c>
      <c r="G17" t="str">
        <f>VLOOKUP(H17,ОКПД!$A$1:$B$149999,2,FALSE)</f>
        <v>Сельдь соленая или в рассоле</v>
      </c>
      <c r="H17" t="s">
        <v>95</v>
      </c>
      <c r="I17">
        <v>2</v>
      </c>
    </row>
    <row r="18" spans="1:9" x14ac:dyDescent="0.25">
      <c r="A18">
        <v>44986</v>
      </c>
      <c r="B18" t="s">
        <v>17</v>
      </c>
      <c r="C18" t="s">
        <v>18</v>
      </c>
      <c r="D18" t="s">
        <v>351</v>
      </c>
      <c r="F18" t="s">
        <v>23</v>
      </c>
      <c r="G18" t="str">
        <f>VLOOKUP(H18,ОКПД!$A$1:$B$149999,2,FALSE)</f>
        <v>Полуфабрикаты хлебобулочные охлажденные</v>
      </c>
      <c r="H18" t="s">
        <v>183</v>
      </c>
      <c r="I18">
        <v>3</v>
      </c>
    </row>
    <row r="19" spans="1:9" x14ac:dyDescent="0.25">
      <c r="A19">
        <v>44986</v>
      </c>
      <c r="B19" t="s">
        <v>17</v>
      </c>
      <c r="C19" t="s">
        <v>18</v>
      </c>
      <c r="D19" t="s">
        <v>351</v>
      </c>
      <c r="F19" t="s">
        <v>281</v>
      </c>
      <c r="G19" t="str">
        <f>VLOOKUP(H19,ОКПД!$A$1:$B$149999,2,FALSE)</f>
        <v>Пар и горячая вода</v>
      </c>
      <c r="H19" t="s">
        <v>282</v>
      </c>
      <c r="I19">
        <v>37</v>
      </c>
    </row>
    <row r="20" spans="1:9" x14ac:dyDescent="0.25">
      <c r="A20">
        <v>44986</v>
      </c>
      <c r="B20" t="s">
        <v>17</v>
      </c>
      <c r="C20" t="s">
        <v>18</v>
      </c>
      <c r="D20" t="s">
        <v>351</v>
      </c>
      <c r="F20" t="s">
        <v>60</v>
      </c>
      <c r="G20" t="str">
        <f>VLOOKUP(H20,ОКПД!$A$1:$B$149999,2,FALSE)</f>
        <v>Консервы рыбные</v>
      </c>
      <c r="H20" t="s">
        <v>114</v>
      </c>
      <c r="I20">
        <v>1</v>
      </c>
    </row>
    <row r="21" spans="1:9" x14ac:dyDescent="0.25">
      <c r="A21">
        <v>44986</v>
      </c>
      <c r="B21" t="s">
        <v>17</v>
      </c>
      <c r="C21" t="s">
        <v>18</v>
      </c>
      <c r="D21" t="s">
        <v>351</v>
      </c>
      <c r="F21" t="s">
        <v>23</v>
      </c>
      <c r="G21" t="str">
        <f>VLOOKUP(H21,ОКПД!$A$1:$B$149999,2,FALSE)</f>
        <v>Сливки</v>
      </c>
      <c r="H21" t="s">
        <v>124</v>
      </c>
      <c r="I21">
        <v>2</v>
      </c>
    </row>
    <row r="22" spans="1:9" x14ac:dyDescent="0.25">
      <c r="A22">
        <v>44986</v>
      </c>
      <c r="B22" t="s">
        <v>17</v>
      </c>
      <c r="C22" t="s">
        <v>18</v>
      </c>
      <c r="D22" t="s">
        <v>351</v>
      </c>
      <c r="F22" t="s">
        <v>23</v>
      </c>
      <c r="G22" t="str">
        <f>VLOOKUP(H22,ОКПД!$A$1:$B$149999,2,FALSE)</f>
        <v>Сыры</v>
      </c>
      <c r="H22" t="s">
        <v>132</v>
      </c>
      <c r="I22">
        <v>2</v>
      </c>
    </row>
    <row r="23" spans="1:9" x14ac:dyDescent="0.25">
      <c r="A23">
        <v>44986</v>
      </c>
      <c r="B23" t="s">
        <v>17</v>
      </c>
      <c r="C23" t="s">
        <v>18</v>
      </c>
      <c r="D23" t="s">
        <v>351</v>
      </c>
      <c r="F23" t="s">
        <v>23</v>
      </c>
      <c r="G23" t="str">
        <f>VLOOKUP(H23,ОКПД!$A$1:$B$149999,2,FALSE)</f>
        <v>Ряженка и варенец</v>
      </c>
      <c r="H23" t="s">
        <v>146</v>
      </c>
      <c r="I23">
        <v>3</v>
      </c>
    </row>
    <row r="24" spans="1:9" x14ac:dyDescent="0.25">
      <c r="A24">
        <v>44986</v>
      </c>
      <c r="B24" t="s">
        <v>17</v>
      </c>
      <c r="C24" t="s">
        <v>18</v>
      </c>
      <c r="D24" t="s">
        <v>351</v>
      </c>
      <c r="F24" t="s">
        <v>23</v>
      </c>
      <c r="G24" t="str">
        <f>VLOOKUP(H24,ОКПД!$A$1:$B$149999,2,FALSE)</f>
        <v>Хлеб недлительного хранения</v>
      </c>
      <c r="H24" t="s">
        <v>177</v>
      </c>
      <c r="I24">
        <v>12</v>
      </c>
    </row>
    <row r="25" spans="1:9" x14ac:dyDescent="0.25">
      <c r="A25">
        <v>44986</v>
      </c>
      <c r="B25" t="s">
        <v>17</v>
      </c>
      <c r="C25" t="s">
        <v>18</v>
      </c>
      <c r="D25" t="s">
        <v>351</v>
      </c>
      <c r="F25" t="s">
        <v>261</v>
      </c>
      <c r="G25" t="str">
        <f>VLOOKUP(H25,ОКПД!$A$1:$B$149999,2,FALSE)</f>
        <v>Электроэнергия, произведенная атомными электростанциями (АЭС) общего назначения</v>
      </c>
      <c r="H25" t="s">
        <v>334</v>
      </c>
      <c r="I25">
        <v>2</v>
      </c>
    </row>
    <row r="26" spans="1:9" x14ac:dyDescent="0.25">
      <c r="A26">
        <v>44986</v>
      </c>
      <c r="B26" t="s">
        <v>17</v>
      </c>
      <c r="C26" t="s">
        <v>18</v>
      </c>
      <c r="D26" t="s">
        <v>351</v>
      </c>
      <c r="F26" t="s">
        <v>231</v>
      </c>
      <c r="G26" t="str">
        <f>VLOOKUP(H26,ОКПД!$A$1:$B$149999,2,FALSE)</f>
        <v>Мебель кухонная</v>
      </c>
      <c r="H26" t="s">
        <v>343</v>
      </c>
      <c r="I26">
        <v>1</v>
      </c>
    </row>
    <row r="27" spans="1:9" x14ac:dyDescent="0.25">
      <c r="A27">
        <v>44986</v>
      </c>
      <c r="B27" t="s">
        <v>17</v>
      </c>
      <c r="C27" t="s">
        <v>18</v>
      </c>
      <c r="D27" t="s">
        <v>351</v>
      </c>
      <c r="F27" t="s">
        <v>60</v>
      </c>
      <c r="G27" t="str">
        <f>VLOOKUP(H27,ОКПД!$A$1:$B$149999,2,FALSE)</f>
        <v>Блюда обеденные вторые мясосодержащие консервированные</v>
      </c>
      <c r="H27" t="s">
        <v>320</v>
      </c>
      <c r="I27">
        <v>1</v>
      </c>
    </row>
    <row r="28" spans="1:9" x14ac:dyDescent="0.25">
      <c r="A28">
        <v>44986</v>
      </c>
      <c r="B28" t="s">
        <v>17</v>
      </c>
      <c r="C28" t="s">
        <v>18</v>
      </c>
      <c r="D28" t="s">
        <v>351</v>
      </c>
      <c r="F28" t="s">
        <v>304</v>
      </c>
      <c r="G28" t="str">
        <f>VLOOKUP(H28,ОКПД!$A$1:$B$149999,2,FALSE)</f>
        <v xml:space="preserve">Газ горючий природный (газ естественный) </v>
      </c>
      <c r="H28" t="s">
        <v>309</v>
      </c>
      <c r="I28">
        <v>1</v>
      </c>
    </row>
    <row r="29" spans="1:9" x14ac:dyDescent="0.25">
      <c r="A29">
        <v>44986</v>
      </c>
      <c r="B29" t="s">
        <v>17</v>
      </c>
      <c r="C29" t="s">
        <v>18</v>
      </c>
      <c r="D29" t="s">
        <v>351</v>
      </c>
      <c r="F29" t="s">
        <v>23</v>
      </c>
      <c r="G29" t="str">
        <f>VLOOKUP(H29,ОКПД!$A$1:$B$149999,2,FALSE)</f>
        <v>Продукция из рыбы свежая, охлажденная или мороженая</v>
      </c>
      <c r="H29" t="s">
        <v>65</v>
      </c>
      <c r="I29">
        <v>3</v>
      </c>
    </row>
    <row r="30" spans="1:9" x14ac:dyDescent="0.25">
      <c r="A30">
        <v>44986</v>
      </c>
      <c r="B30" t="s">
        <v>17</v>
      </c>
      <c r="C30" t="s">
        <v>18</v>
      </c>
      <c r="D30" t="s">
        <v>351</v>
      </c>
      <c r="F30" t="s">
        <v>23</v>
      </c>
      <c r="G30" t="str">
        <f>VLOOKUP(H30,ОКПД!$A$1:$B$149999,2,FALSE)</f>
        <v>Филе рыбное мороженое</v>
      </c>
      <c r="H30" t="s">
        <v>73</v>
      </c>
      <c r="I30">
        <v>1</v>
      </c>
    </row>
    <row r="31" spans="1:9" x14ac:dyDescent="0.25">
      <c r="A31">
        <v>44986</v>
      </c>
      <c r="B31" t="s">
        <v>17</v>
      </c>
      <c r="C31" t="s">
        <v>18</v>
      </c>
      <c r="D31" t="s">
        <v>351</v>
      </c>
      <c r="F31" t="s">
        <v>23</v>
      </c>
      <c r="G31" t="str">
        <f>VLOOKUP(H31,ОКПД!$A$1:$B$149999,2,FALSE)</f>
        <v>Рыба и филе морских рыб горячего копчения (кроме сельди)</v>
      </c>
      <c r="H31" t="s">
        <v>112</v>
      </c>
      <c r="I31">
        <v>1</v>
      </c>
    </row>
    <row r="32" spans="1:9" x14ac:dyDescent="0.25">
      <c r="A32">
        <v>44986</v>
      </c>
      <c r="B32" t="s">
        <v>17</v>
      </c>
      <c r="C32" t="s">
        <v>18</v>
      </c>
      <c r="D32" t="s">
        <v>351</v>
      </c>
      <c r="F32" t="s">
        <v>25</v>
      </c>
      <c r="G32" t="str">
        <f>VLOOKUP(H32,ОКПД!$A$1:$B$149999,2,FALSE)</f>
        <v xml:space="preserve">Уголь коксующийся </v>
      </c>
      <c r="H32" t="s">
        <v>299</v>
      </c>
      <c r="I32">
        <v>1</v>
      </c>
    </row>
    <row r="33" spans="1:17" x14ac:dyDescent="0.25">
      <c r="A33">
        <v>44986</v>
      </c>
      <c r="B33" t="s">
        <v>17</v>
      </c>
      <c r="C33" t="s">
        <v>18</v>
      </c>
      <c r="D33" t="s">
        <v>351</v>
      </c>
      <c r="F33" t="s">
        <v>25</v>
      </c>
      <c r="G33" t="str">
        <f>VLOOKUP(H33,ОКПД!$A$1:$B$149999,2,FALSE)</f>
        <v>Уголь каменный и бурый</v>
      </c>
      <c r="H33" t="s">
        <v>32</v>
      </c>
      <c r="I33">
        <v>2</v>
      </c>
    </row>
    <row r="34" spans="1:17" x14ac:dyDescent="0.25">
      <c r="A34">
        <v>44986</v>
      </c>
      <c r="B34" t="s">
        <v>17</v>
      </c>
      <c r="C34" t="s">
        <v>18</v>
      </c>
      <c r="D34" t="s">
        <v>351</v>
      </c>
      <c r="F34" t="s">
        <v>281</v>
      </c>
      <c r="G34" t="str">
        <f>VLOOKUP(H34,ОКПД!$A$1:$B$149999,2,FALSE)</f>
        <v>Энергия тепловая, отпущенная электрокотлами</v>
      </c>
      <c r="H34" t="s">
        <v>294</v>
      </c>
      <c r="I34">
        <v>4</v>
      </c>
    </row>
    <row r="35" spans="1:17" x14ac:dyDescent="0.25">
      <c r="A35">
        <v>44986</v>
      </c>
      <c r="B35" t="s">
        <v>17</v>
      </c>
      <c r="C35" t="s">
        <v>18</v>
      </c>
      <c r="D35" t="s">
        <v>351</v>
      </c>
      <c r="F35" t="s">
        <v>60</v>
      </c>
      <c r="G35" t="str">
        <f>VLOOKUP(H35,ОКПД!$A$1:$B$149999,2,FALSE)</f>
        <v>Рыба, приготовленная или консервированная другим способом; икра и заменители икры</v>
      </c>
      <c r="H35" t="s">
        <v>81</v>
      </c>
      <c r="I35">
        <v>3</v>
      </c>
    </row>
    <row r="36" spans="1:17" x14ac:dyDescent="0.25">
      <c r="A36">
        <v>44986</v>
      </c>
      <c r="B36" t="s">
        <v>17</v>
      </c>
      <c r="C36" t="s">
        <v>18</v>
      </c>
      <c r="D36" t="s">
        <v>351</v>
      </c>
      <c r="F36" t="s">
        <v>23</v>
      </c>
      <c r="G36" t="str">
        <f>VLOOKUP(H36,ОКПД!$A$1:$B$149999,2,FALSE)</f>
        <v>Рыба мороженая</v>
      </c>
      <c r="H36" t="s">
        <v>68</v>
      </c>
      <c r="I36">
        <v>2</v>
      </c>
    </row>
    <row r="37" spans="1:17" x14ac:dyDescent="0.25">
      <c r="A37">
        <v>44986</v>
      </c>
      <c r="B37" t="s">
        <v>17</v>
      </c>
      <c r="C37" t="s">
        <v>18</v>
      </c>
      <c r="D37" t="s">
        <v>351</v>
      </c>
      <c r="F37" t="s">
        <v>23</v>
      </c>
      <c r="G37" t="str">
        <f>VLOOKUP(H37,ОКПД!$A$1:$B$149999,2,FALSE)</f>
        <v>Продукты кисломолочные (кроме творога и продуктов из творога)</v>
      </c>
      <c r="H37" t="s">
        <v>139</v>
      </c>
      <c r="I37">
        <v>4</v>
      </c>
    </row>
    <row r="38" spans="1:17" x14ac:dyDescent="0.25">
      <c r="A38">
        <v>44986</v>
      </c>
      <c r="B38" t="s">
        <v>17</v>
      </c>
      <c r="C38" t="s">
        <v>18</v>
      </c>
      <c r="D38" t="s">
        <v>351</v>
      </c>
      <c r="F38" t="s">
        <v>23</v>
      </c>
      <c r="G38" t="str">
        <f>VLOOKUP(H38,ОКПД!$A$1:$B$149999,2,FALSE)</f>
        <v>Продукты из мяса птицы</v>
      </c>
      <c r="H38" t="s">
        <v>53</v>
      </c>
      <c r="I38">
        <v>2</v>
      </c>
    </row>
    <row r="39" spans="1:17" x14ac:dyDescent="0.25">
      <c r="A39">
        <v>44986</v>
      </c>
      <c r="B39" t="s">
        <v>17</v>
      </c>
      <c r="C39" t="s">
        <v>18</v>
      </c>
      <c r="D39" t="s">
        <v>351</v>
      </c>
      <c r="F39" t="s">
        <v>23</v>
      </c>
      <c r="G39" t="str">
        <f>VLOOKUP(H39,ОКПД!$A$1:$B$149999,2,FALSE)</f>
        <v xml:space="preserve">Продукты готовые из рыбы прочие, не включенные в другие группировки </v>
      </c>
      <c r="H39" t="s">
        <v>122</v>
      </c>
      <c r="I39">
        <v>1</v>
      </c>
    </row>
    <row r="40" spans="1:17" x14ac:dyDescent="0.25">
      <c r="A40">
        <v>44986</v>
      </c>
      <c r="B40" t="s">
        <v>17</v>
      </c>
      <c r="C40" t="s">
        <v>18</v>
      </c>
      <c r="D40" t="s">
        <v>351</v>
      </c>
      <c r="F40" t="s">
        <v>23</v>
      </c>
      <c r="G40" t="str">
        <f>VLOOKUP(H40,ОКПД!$A$1:$B$149999,2,FALSE)</f>
        <v>Напитки молочные</v>
      </c>
      <c r="H40" t="s">
        <v>165</v>
      </c>
      <c r="I40">
        <v>4</v>
      </c>
    </row>
    <row r="41" spans="1:17" x14ac:dyDescent="0.25">
      <c r="A41">
        <v>44986</v>
      </c>
      <c r="B41" t="s">
        <v>17</v>
      </c>
      <c r="C41" t="s">
        <v>18</v>
      </c>
      <c r="D41" t="s">
        <v>351</v>
      </c>
      <c r="F41" t="s">
        <v>281</v>
      </c>
      <c r="G41" t="str">
        <f>VLOOKUP(H41,ОКПД!$A$1:$B$149999,2,FALSE)</f>
        <v>Энергия тепловая, отпущенная атомными электростанциями (АЭС)</v>
      </c>
      <c r="H41" t="s">
        <v>336</v>
      </c>
      <c r="I41">
        <v>2</v>
      </c>
    </row>
    <row r="42" spans="1:17" x14ac:dyDescent="0.25">
      <c r="A42">
        <v>44986</v>
      </c>
      <c r="B42" t="s">
        <v>17</v>
      </c>
      <c r="C42" t="s">
        <v>18</v>
      </c>
      <c r="D42" t="s">
        <v>351</v>
      </c>
      <c r="F42" t="s">
        <v>231</v>
      </c>
      <c r="G42" t="str">
        <f>VLOOKUP(H42,ОКПД!$A$1:$B$149999,2,FALSE)</f>
        <v>Принадлежности канцелярские бумажные</v>
      </c>
      <c r="H42" t="s">
        <v>355</v>
      </c>
      <c r="I42">
        <v>3</v>
      </c>
    </row>
    <row r="43" spans="1:17" x14ac:dyDescent="0.25">
      <c r="A43">
        <v>44986</v>
      </c>
      <c r="B43" t="s">
        <v>17</v>
      </c>
      <c r="C43" t="s">
        <v>18</v>
      </c>
      <c r="D43" t="s">
        <v>19</v>
      </c>
      <c r="F43" t="s">
        <v>23</v>
      </c>
      <c r="G43" t="str">
        <f>VLOOKUP(H43,ОКПД!$A$1:$B$149999,2,FALSE)</f>
        <v>Йогурт</v>
      </c>
      <c r="H43" t="s">
        <v>144</v>
      </c>
      <c r="I43">
        <v>3</v>
      </c>
      <c r="J43">
        <v>2.94</v>
      </c>
      <c r="K43">
        <v>2.31</v>
      </c>
      <c r="L43">
        <v>3.512</v>
      </c>
      <c r="M43">
        <v>7.53</v>
      </c>
      <c r="N43">
        <v>7.8079999999999998</v>
      </c>
      <c r="O43">
        <v>127.27272727272727</v>
      </c>
      <c r="P43">
        <v>83.712984054669704</v>
      </c>
      <c r="Q43">
        <v>96.439549180327873</v>
      </c>
    </row>
    <row r="44" spans="1:17" x14ac:dyDescent="0.25">
      <c r="A44">
        <v>44986</v>
      </c>
      <c r="B44" t="s">
        <v>17</v>
      </c>
      <c r="C44" t="s">
        <v>18</v>
      </c>
      <c r="D44" t="s">
        <v>19</v>
      </c>
      <c r="F44" t="s">
        <v>25</v>
      </c>
      <c r="G44" t="str">
        <f>VLOOKUP(H44,ОКПД!$A$1:$B$149999,2,FALSE)</f>
        <v>Уголь каменный</v>
      </c>
      <c r="H44" t="s">
        <v>26</v>
      </c>
      <c r="I44">
        <v>1</v>
      </c>
      <c r="J44">
        <v>27</v>
      </c>
      <c r="K44">
        <v>107</v>
      </c>
      <c r="L44">
        <v>121</v>
      </c>
      <c r="M44">
        <v>241</v>
      </c>
      <c r="N44">
        <v>297</v>
      </c>
      <c r="O44">
        <v>25.233644859813083</v>
      </c>
      <c r="P44">
        <v>22.314049586776861</v>
      </c>
      <c r="Q44">
        <v>81.144781144781149</v>
      </c>
    </row>
    <row r="45" spans="1:17" x14ac:dyDescent="0.25">
      <c r="A45">
        <v>44986</v>
      </c>
      <c r="B45" t="s">
        <v>17</v>
      </c>
      <c r="C45" t="s">
        <v>18</v>
      </c>
      <c r="D45" t="s">
        <v>19</v>
      </c>
      <c r="F45" t="s">
        <v>23</v>
      </c>
      <c r="G45" t="str">
        <f>VLOOKUP(H45,ОКПД!$A$1:$B$149999,2,FALSE)</f>
        <v>Изделия хлебобулочные специализированные, в том числе диетические, а также обогащенные микронутриентами</v>
      </c>
      <c r="H45" t="s">
        <v>181</v>
      </c>
      <c r="I45">
        <v>2</v>
      </c>
      <c r="J45">
        <v>2.35</v>
      </c>
      <c r="K45">
        <v>3.39</v>
      </c>
      <c r="L45">
        <v>2.2000000000000002</v>
      </c>
      <c r="M45">
        <v>7.75</v>
      </c>
      <c r="N45">
        <v>6.06</v>
      </c>
      <c r="O45">
        <v>69.321533923303832</v>
      </c>
      <c r="P45">
        <v>106.81818181818181</v>
      </c>
      <c r="Q45">
        <v>127.88778877887789</v>
      </c>
    </row>
    <row r="46" spans="1:17" x14ac:dyDescent="0.25">
      <c r="A46">
        <v>44986</v>
      </c>
      <c r="B46" t="s">
        <v>17</v>
      </c>
      <c r="C46" t="s">
        <v>18</v>
      </c>
      <c r="D46" t="s">
        <v>19</v>
      </c>
      <c r="F46" t="s">
        <v>214</v>
      </c>
      <c r="G46" t="str">
        <f>VLOOKUP(H46,ОКПД!$A$1:$B$149999,2,FALSE)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6" t="s">
        <v>215</v>
      </c>
      <c r="I46">
        <v>4</v>
      </c>
      <c r="J46">
        <v>75.88</v>
      </c>
      <c r="K46">
        <v>44.05</v>
      </c>
      <c r="L46">
        <v>32.270000000000003</v>
      </c>
      <c r="M46">
        <v>145.32</v>
      </c>
      <c r="N46">
        <v>76.39</v>
      </c>
      <c r="O46">
        <v>172.25879682179342</v>
      </c>
      <c r="P46">
        <v>235.1409978308026</v>
      </c>
      <c r="Q46">
        <v>190.23432386438014</v>
      </c>
    </row>
    <row r="47" spans="1:17" x14ac:dyDescent="0.25">
      <c r="A47">
        <v>44986</v>
      </c>
      <c r="B47" t="s">
        <v>17</v>
      </c>
      <c r="C47" t="s">
        <v>18</v>
      </c>
      <c r="D47" t="s">
        <v>19</v>
      </c>
      <c r="F47" t="s">
        <v>352</v>
      </c>
      <c r="G47" t="str">
        <f>VLOOKUP(H47,ОКПД!$A$1:$B$149999,2,FALSE)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47" t="s">
        <v>353</v>
      </c>
      <c r="I47">
        <v>3</v>
      </c>
      <c r="J47">
        <v>4.351</v>
      </c>
      <c r="M47">
        <v>4.351</v>
      </c>
    </row>
    <row r="48" spans="1:17" x14ac:dyDescent="0.25">
      <c r="A48">
        <v>44986</v>
      </c>
      <c r="B48" t="s">
        <v>17</v>
      </c>
      <c r="C48" t="s">
        <v>18</v>
      </c>
      <c r="D48" t="s">
        <v>19</v>
      </c>
      <c r="F48" t="s">
        <v>229</v>
      </c>
      <c r="G48" t="str">
        <f>VLOOKUP(H48,ОКПД!$A$1:$B$149999,2,FALSE)</f>
        <v>Суда прогулочные и спортивные</v>
      </c>
      <c r="H48" t="s">
        <v>342</v>
      </c>
      <c r="I48">
        <v>1</v>
      </c>
      <c r="J48">
        <v>2</v>
      </c>
      <c r="K48">
        <v>2</v>
      </c>
      <c r="L48">
        <v>2</v>
      </c>
      <c r="M48">
        <v>4</v>
      </c>
      <c r="N48">
        <v>4</v>
      </c>
      <c r="O48">
        <v>100</v>
      </c>
      <c r="P48">
        <v>100</v>
      </c>
      <c r="Q48">
        <v>100</v>
      </c>
    </row>
    <row r="49" spans="1:17" x14ac:dyDescent="0.25">
      <c r="A49">
        <v>44986</v>
      </c>
      <c r="B49" t="s">
        <v>17</v>
      </c>
      <c r="C49" t="s">
        <v>18</v>
      </c>
      <c r="D49" t="s">
        <v>19</v>
      </c>
      <c r="F49" t="s">
        <v>23</v>
      </c>
      <c r="G49" t="str">
        <f>VLOOKUP(H49,ОКПД!$A$1:$B$149999,2,FALSE)</f>
        <v>Сливки</v>
      </c>
      <c r="H49" t="s">
        <v>124</v>
      </c>
      <c r="I49">
        <v>2</v>
      </c>
      <c r="J49">
        <v>0.13</v>
      </c>
      <c r="K49">
        <v>0.12</v>
      </c>
      <c r="L49">
        <v>9.6000000000000002E-2</v>
      </c>
      <c r="M49">
        <v>0.33</v>
      </c>
      <c r="N49">
        <v>0.25600000000000001</v>
      </c>
      <c r="O49">
        <v>108.33333333333333</v>
      </c>
      <c r="P49">
        <v>135.41666666666666</v>
      </c>
      <c r="Q49">
        <v>128.90625</v>
      </c>
    </row>
    <row r="50" spans="1:17" x14ac:dyDescent="0.25">
      <c r="A50">
        <v>44986</v>
      </c>
      <c r="B50" t="s">
        <v>17</v>
      </c>
      <c r="C50" t="s">
        <v>18</v>
      </c>
      <c r="D50" t="s">
        <v>19</v>
      </c>
      <c r="F50" t="s">
        <v>23</v>
      </c>
      <c r="G50" t="str">
        <f>VLOOKUP(H50,ОКПД!$A$1:$B$149999,2,FALSE)</f>
        <v>Сыворотка молочная</v>
      </c>
      <c r="H50" t="s">
        <v>158</v>
      </c>
      <c r="I50">
        <v>1</v>
      </c>
      <c r="J50">
        <v>0.21</v>
      </c>
      <c r="K50">
        <v>0.16</v>
      </c>
      <c r="L50">
        <v>0.34</v>
      </c>
      <c r="M50">
        <v>0.55000000000000004</v>
      </c>
      <c r="N50">
        <v>0.74</v>
      </c>
      <c r="O50">
        <v>131.25</v>
      </c>
      <c r="P50">
        <v>61.764705882352942</v>
      </c>
      <c r="Q50">
        <v>74.324324324324323</v>
      </c>
    </row>
    <row r="51" spans="1:17" x14ac:dyDescent="0.25">
      <c r="A51">
        <v>44986</v>
      </c>
      <c r="B51" t="s">
        <v>17</v>
      </c>
      <c r="C51" t="s">
        <v>18</v>
      </c>
      <c r="D51" t="s">
        <v>19</v>
      </c>
      <c r="F51" t="s">
        <v>23</v>
      </c>
      <c r="G51" t="str">
        <f>VLOOKUP(H51,ОКПД!$A$1:$B$149999,2,FALSE)</f>
        <v>Продукты из мяса птицы</v>
      </c>
      <c r="H51" t="s">
        <v>53</v>
      </c>
      <c r="I51">
        <v>2</v>
      </c>
      <c r="J51">
        <v>0.49</v>
      </c>
      <c r="K51">
        <v>0.35</v>
      </c>
      <c r="L51">
        <v>0.36</v>
      </c>
      <c r="M51">
        <v>1.04</v>
      </c>
      <c r="N51">
        <v>0.9</v>
      </c>
      <c r="O51">
        <v>140</v>
      </c>
      <c r="P51">
        <v>136.11111111111111</v>
      </c>
      <c r="Q51">
        <v>115.55555555555556</v>
      </c>
    </row>
    <row r="52" spans="1:17" x14ac:dyDescent="0.25">
      <c r="A52">
        <v>44986</v>
      </c>
      <c r="B52" t="s">
        <v>17</v>
      </c>
      <c r="C52" t="s">
        <v>18</v>
      </c>
      <c r="D52" t="s">
        <v>19</v>
      </c>
      <c r="F52" t="s">
        <v>23</v>
      </c>
      <c r="G52" t="str">
        <f>VLOOKUP(H52,ОКПД!$A$1:$B$149999,2,FALSE)</f>
        <v>Продукты термически обработанные после сквашивания йогуртные, кефирные и прочие</v>
      </c>
      <c r="H52" t="s">
        <v>163</v>
      </c>
      <c r="I52">
        <v>1</v>
      </c>
      <c r="J52">
        <v>5.43</v>
      </c>
      <c r="K52">
        <v>4.5999999999999996</v>
      </c>
      <c r="L52">
        <v>5.38</v>
      </c>
      <c r="M52">
        <v>14.5</v>
      </c>
      <c r="N52">
        <v>13.85</v>
      </c>
      <c r="O52">
        <v>118.04347826086956</v>
      </c>
      <c r="P52">
        <v>100.92936802973978</v>
      </c>
      <c r="Q52">
        <v>104.69314079422382</v>
      </c>
    </row>
    <row r="53" spans="1:17" x14ac:dyDescent="0.25">
      <c r="A53">
        <v>44986</v>
      </c>
      <c r="B53" t="s">
        <v>17</v>
      </c>
      <c r="C53" t="s">
        <v>18</v>
      </c>
      <c r="D53" t="s">
        <v>19</v>
      </c>
      <c r="F53" t="s">
        <v>261</v>
      </c>
      <c r="G53" t="str">
        <f>VLOOKUP(H53,ОКПД!$A$1:$B$149999,2,FALSE)</f>
        <v>Электроэнергия, произведенная атомными электростанциями (АЭС) общего назначения</v>
      </c>
      <c r="H53" t="s">
        <v>334</v>
      </c>
      <c r="I53">
        <v>2</v>
      </c>
      <c r="J53">
        <v>38.579000000000001</v>
      </c>
      <c r="K53">
        <v>33.219000000000001</v>
      </c>
      <c r="L53">
        <v>20.408000000000001</v>
      </c>
      <c r="M53">
        <v>111.371</v>
      </c>
      <c r="N53">
        <v>79.506</v>
      </c>
      <c r="O53">
        <v>116.13534423071134</v>
      </c>
      <c r="P53">
        <v>189.03861230889848</v>
      </c>
      <c r="Q53">
        <v>140.07873619601037</v>
      </c>
    </row>
    <row r="54" spans="1:17" x14ac:dyDescent="0.25">
      <c r="A54">
        <v>44986</v>
      </c>
      <c r="B54" t="s">
        <v>17</v>
      </c>
      <c r="C54" t="s">
        <v>18</v>
      </c>
      <c r="D54" t="s">
        <v>19</v>
      </c>
      <c r="F54" t="s">
        <v>352</v>
      </c>
      <c r="G54" t="str">
        <f>VLOOKUP(H54,ОКПД!$A$1:$B$149999,2,FALSE)</f>
        <v>Бланки из бумаги или картона</v>
      </c>
      <c r="H54" t="s">
        <v>354</v>
      </c>
      <c r="I54">
        <v>3</v>
      </c>
      <c r="J54">
        <v>4.3259999999999996</v>
      </c>
      <c r="M54">
        <v>4.3259999999999996</v>
      </c>
    </row>
    <row r="55" spans="1:17" x14ac:dyDescent="0.25">
      <c r="A55">
        <v>44986</v>
      </c>
      <c r="B55" t="s">
        <v>17</v>
      </c>
      <c r="C55" t="s">
        <v>18</v>
      </c>
      <c r="D55" t="s">
        <v>19</v>
      </c>
      <c r="F55" t="s">
        <v>23</v>
      </c>
      <c r="G55" t="str">
        <f>VLOOKUP(H55,ОКПД!$A$1:$B$149999,2,FALSE)</f>
        <v>Кефир</v>
      </c>
      <c r="H55" t="s">
        <v>148</v>
      </c>
      <c r="I55">
        <v>4</v>
      </c>
      <c r="J55">
        <v>15.94</v>
      </c>
      <c r="K55">
        <v>13.39</v>
      </c>
      <c r="L55">
        <v>15.888</v>
      </c>
      <c r="M55">
        <v>37.380000000000003</v>
      </c>
      <c r="N55">
        <v>39.805999999999997</v>
      </c>
      <c r="O55">
        <v>119.04406273338313</v>
      </c>
      <c r="P55">
        <v>100.32729103726082</v>
      </c>
      <c r="Q55">
        <v>93.905441390745111</v>
      </c>
    </row>
    <row r="56" spans="1:17" x14ac:dyDescent="0.25">
      <c r="A56">
        <v>44986</v>
      </c>
      <c r="B56" t="s">
        <v>17</v>
      </c>
      <c r="C56" t="s">
        <v>18</v>
      </c>
      <c r="D56" t="s">
        <v>19</v>
      </c>
      <c r="F56" t="s">
        <v>23</v>
      </c>
      <c r="G56" t="str">
        <f>VLOOKUP(H56,ОКПД!$A$1:$B$149999,2,FALSE)</f>
        <v>Изделия колбасные копченые</v>
      </c>
      <c r="H56" t="s">
        <v>45</v>
      </c>
      <c r="I56">
        <v>2</v>
      </c>
      <c r="J56">
        <v>2.09</v>
      </c>
      <c r="K56">
        <v>1.64</v>
      </c>
      <c r="L56">
        <v>1.27</v>
      </c>
      <c r="M56">
        <v>4.57</v>
      </c>
      <c r="N56">
        <v>3.91</v>
      </c>
      <c r="O56">
        <v>127.4390243902439</v>
      </c>
      <c r="P56">
        <v>164.56692913385828</v>
      </c>
      <c r="Q56">
        <v>116.87979539641944</v>
      </c>
    </row>
    <row r="57" spans="1:17" x14ac:dyDescent="0.25">
      <c r="A57">
        <v>44986</v>
      </c>
      <c r="B57" t="s">
        <v>17</v>
      </c>
      <c r="C57" t="s">
        <v>18</v>
      </c>
      <c r="D57" t="s">
        <v>19</v>
      </c>
      <c r="F57" t="s">
        <v>60</v>
      </c>
      <c r="G57" t="str">
        <f>VLOOKUP(H57,ОКПД!$A$1:$B$149999,2,FALSE)</f>
        <v>Блюда обеденные вторые мясосодержащие консервированные</v>
      </c>
      <c r="H57" t="s">
        <v>320</v>
      </c>
      <c r="I57">
        <v>1</v>
      </c>
      <c r="J57">
        <v>0.39</v>
      </c>
      <c r="K57">
        <v>0.39</v>
      </c>
      <c r="M57">
        <v>1.36</v>
      </c>
      <c r="O57">
        <v>100</v>
      </c>
    </row>
    <row r="58" spans="1:17" x14ac:dyDescent="0.25">
      <c r="A58">
        <v>44986</v>
      </c>
      <c r="B58" t="s">
        <v>17</v>
      </c>
      <c r="C58" t="s">
        <v>18</v>
      </c>
      <c r="D58" t="s">
        <v>19</v>
      </c>
      <c r="F58" t="s">
        <v>23</v>
      </c>
      <c r="G58" t="str">
        <f>VLOOKUP(H58,ОКПД!$A$1:$B$149999,2,FALSE)</f>
        <v>Консервы рыбные</v>
      </c>
      <c r="H58" t="s">
        <v>114</v>
      </c>
      <c r="I58">
        <v>1</v>
      </c>
      <c r="J58">
        <v>6.7000000000000004E-2</v>
      </c>
      <c r="K58">
        <v>0.245</v>
      </c>
      <c r="M58">
        <v>0.32200000000000001</v>
      </c>
      <c r="O58">
        <v>27.346938775510203</v>
      </c>
    </row>
    <row r="59" spans="1:17" x14ac:dyDescent="0.25">
      <c r="A59">
        <v>44986</v>
      </c>
      <c r="B59" t="s">
        <v>17</v>
      </c>
      <c r="C59" t="s">
        <v>18</v>
      </c>
      <c r="D59" t="s">
        <v>19</v>
      </c>
      <c r="F59" t="s">
        <v>23</v>
      </c>
      <c r="G59" t="str">
        <f>VLOOKUP(H59,ОКПД!$A$1:$B$149999,2,FALSE)</f>
        <v>Изделия макаронные и аналогичные мучные изделия</v>
      </c>
      <c r="H59" t="s">
        <v>202</v>
      </c>
      <c r="I59">
        <v>1</v>
      </c>
      <c r="J59">
        <v>0.04</v>
      </c>
      <c r="K59">
        <v>0.02</v>
      </c>
      <c r="M59">
        <v>0.1</v>
      </c>
      <c r="O59">
        <v>200</v>
      </c>
    </row>
    <row r="60" spans="1:17" x14ac:dyDescent="0.25">
      <c r="A60">
        <v>44986</v>
      </c>
      <c r="B60" t="s">
        <v>17</v>
      </c>
      <c r="C60" t="s">
        <v>18</v>
      </c>
      <c r="D60" t="s">
        <v>19</v>
      </c>
      <c r="F60" t="s">
        <v>281</v>
      </c>
      <c r="G60" t="str">
        <f>VLOOKUP(H60,ОКПД!$A$1:$B$149999,2,FALSE)</f>
        <v>Пар и горячая вода</v>
      </c>
      <c r="H60" t="s">
        <v>282</v>
      </c>
      <c r="I60">
        <v>37</v>
      </c>
      <c r="J60">
        <v>131.38200000000001</v>
      </c>
      <c r="K60">
        <v>136.16999999999999</v>
      </c>
      <c r="L60">
        <v>121.09</v>
      </c>
      <c r="M60">
        <v>406.99099999999999</v>
      </c>
      <c r="N60">
        <v>398.46</v>
      </c>
      <c r="O60">
        <v>96.483807005948449</v>
      </c>
      <c r="P60">
        <v>108.49946320918325</v>
      </c>
      <c r="Q60">
        <v>102.14099282236612</v>
      </c>
    </row>
    <row r="61" spans="1:17" x14ac:dyDescent="0.25">
      <c r="A61">
        <v>44986</v>
      </c>
      <c r="B61" t="s">
        <v>17</v>
      </c>
      <c r="C61" t="s">
        <v>18</v>
      </c>
      <c r="D61" t="s">
        <v>19</v>
      </c>
      <c r="F61" t="s">
        <v>229</v>
      </c>
      <c r="G61" t="str">
        <f>VLOOKUP(H61,ОКПД!$A$1:$B$149999,2,FALSE)</f>
        <v>Кровати деревянные для взрослых</v>
      </c>
      <c r="H61" t="s">
        <v>345</v>
      </c>
      <c r="K61">
        <v>1</v>
      </c>
      <c r="M61">
        <v>1</v>
      </c>
      <c r="N61">
        <v>1</v>
      </c>
      <c r="Q61">
        <v>100</v>
      </c>
    </row>
    <row r="62" spans="1:17" x14ac:dyDescent="0.25">
      <c r="A62">
        <v>44986</v>
      </c>
      <c r="B62" t="s">
        <v>17</v>
      </c>
      <c r="C62" t="s">
        <v>18</v>
      </c>
      <c r="D62" t="s">
        <v>19</v>
      </c>
      <c r="F62" t="s">
        <v>23</v>
      </c>
      <c r="G62" t="str">
        <f>VLOOKUP(H62,ОКПД!$A$1:$B$149999,2,FALSE)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H62" t="s">
        <v>356</v>
      </c>
    </row>
    <row r="63" spans="1:17" x14ac:dyDescent="0.25">
      <c r="A63">
        <v>44986</v>
      </c>
      <c r="B63" t="s">
        <v>17</v>
      </c>
      <c r="C63" t="s">
        <v>18</v>
      </c>
      <c r="D63" t="s">
        <v>19</v>
      </c>
      <c r="F63" t="s">
        <v>23</v>
      </c>
      <c r="G63" t="str">
        <f>VLOOKUP(H63,ОКПД!$A$1:$B$149999,2,FALSE)</f>
        <v>Икра</v>
      </c>
      <c r="H63" t="s">
        <v>357</v>
      </c>
    </row>
    <row r="64" spans="1:17" x14ac:dyDescent="0.25">
      <c r="A64">
        <v>44986</v>
      </c>
      <c r="B64" t="s">
        <v>17</v>
      </c>
      <c r="C64" t="s">
        <v>18</v>
      </c>
      <c r="D64" t="s">
        <v>19</v>
      </c>
      <c r="F64" t="s">
        <v>23</v>
      </c>
      <c r="G64" t="str">
        <f>VLOOKUP(H64,ОКПД!$A$1:$B$149999,2,FALSE)</f>
        <v>Продукты из мяса</v>
      </c>
      <c r="H64" t="s">
        <v>51</v>
      </c>
      <c r="I64">
        <v>1</v>
      </c>
      <c r="J64">
        <v>1.38</v>
      </c>
      <c r="K64">
        <v>0.78</v>
      </c>
      <c r="L64">
        <v>0.75</v>
      </c>
      <c r="M64">
        <v>2.44</v>
      </c>
      <c r="N64">
        <v>2.34</v>
      </c>
      <c r="O64">
        <v>176.92307692307693</v>
      </c>
      <c r="P64">
        <v>184</v>
      </c>
      <c r="Q64">
        <v>104.27350427350427</v>
      </c>
    </row>
    <row r="65" spans="1:17" x14ac:dyDescent="0.25">
      <c r="A65">
        <v>44986</v>
      </c>
      <c r="B65" t="s">
        <v>17</v>
      </c>
      <c r="C65" t="s">
        <v>18</v>
      </c>
      <c r="D65" t="s">
        <v>19</v>
      </c>
      <c r="F65" t="s">
        <v>23</v>
      </c>
      <c r="G65" t="str">
        <f>VLOOKUP(H65,ОКПД!$A$1:$B$149999,2,FALSE)</f>
        <v>Полуфабрикаты мясные, мясосодержащие, охлажденные, замороженные</v>
      </c>
      <c r="H65" t="s">
        <v>55</v>
      </c>
      <c r="I65">
        <v>5</v>
      </c>
      <c r="J65">
        <v>10.37</v>
      </c>
      <c r="K65">
        <v>8.7100000000000009</v>
      </c>
      <c r="L65">
        <v>10.52</v>
      </c>
      <c r="M65">
        <v>27.25</v>
      </c>
      <c r="N65">
        <v>29.43</v>
      </c>
      <c r="O65">
        <v>119.0585533869116</v>
      </c>
      <c r="P65">
        <v>98.57414448669202</v>
      </c>
      <c r="Q65">
        <v>92.592592592592595</v>
      </c>
    </row>
    <row r="66" spans="1:17" x14ac:dyDescent="0.25">
      <c r="A66">
        <v>44986</v>
      </c>
      <c r="B66" t="s">
        <v>17</v>
      </c>
      <c r="C66" t="s">
        <v>18</v>
      </c>
      <c r="D66" t="s">
        <v>19</v>
      </c>
      <c r="F66" t="s">
        <v>60</v>
      </c>
      <c r="G66" t="str">
        <f>VLOOKUP(H66,ОКПД!$A$1:$B$149999,2,FALSE)</f>
        <v>Рыба, приготовленная или консервированная другим способом; икра и заменители икры</v>
      </c>
      <c r="H66" t="s">
        <v>81</v>
      </c>
      <c r="I66">
        <v>3</v>
      </c>
      <c r="J66">
        <v>0.79700000000000004</v>
      </c>
      <c r="K66">
        <v>1.329</v>
      </c>
      <c r="L66">
        <v>0.71799999999999997</v>
      </c>
      <c r="M66">
        <v>2.657</v>
      </c>
      <c r="N66">
        <v>1.6679999999999999</v>
      </c>
      <c r="O66">
        <v>59.969902182091801</v>
      </c>
      <c r="P66">
        <v>111.00278551532034</v>
      </c>
      <c r="Q66">
        <v>159.2925659472422</v>
      </c>
    </row>
    <row r="67" spans="1:17" x14ac:dyDescent="0.25">
      <c r="A67">
        <v>44986</v>
      </c>
      <c r="B67" t="s">
        <v>17</v>
      </c>
      <c r="C67" t="s">
        <v>18</v>
      </c>
      <c r="D67" t="s">
        <v>19</v>
      </c>
      <c r="F67" t="s">
        <v>23</v>
      </c>
      <c r="G67" t="str">
        <f>VLOOKUP(H67,ОКПД!$A$1:$B$149999,2,FALSE)</f>
        <v>Рыба и филе морских рыб холодного копчения (кроме сельди)</v>
      </c>
      <c r="H67" t="s">
        <v>108</v>
      </c>
      <c r="I67">
        <v>2</v>
      </c>
      <c r="J67">
        <v>0.13900000000000001</v>
      </c>
      <c r="K67">
        <v>0.17399999999999999</v>
      </c>
      <c r="L67">
        <v>0.379</v>
      </c>
      <c r="M67">
        <v>0.44500000000000001</v>
      </c>
      <c r="N67">
        <v>1.579</v>
      </c>
      <c r="O67">
        <v>79.885057471264375</v>
      </c>
      <c r="P67">
        <v>36.675461741424805</v>
      </c>
      <c r="Q67">
        <v>28.18239392020266</v>
      </c>
    </row>
    <row r="68" spans="1:17" x14ac:dyDescent="0.25">
      <c r="A68">
        <v>44986</v>
      </c>
      <c r="B68" t="s">
        <v>17</v>
      </c>
      <c r="C68" t="s">
        <v>18</v>
      </c>
      <c r="D68" t="s">
        <v>19</v>
      </c>
      <c r="F68" t="s">
        <v>23</v>
      </c>
      <c r="G68" t="str">
        <f>VLOOKUP(H68,ОКПД!$A$1:$B$149999,2,FALSE)</f>
        <v>Изделия макаронные, кускус и аналогичные мучные изделия</v>
      </c>
      <c r="H68" t="s">
        <v>200</v>
      </c>
      <c r="I68">
        <v>1</v>
      </c>
      <c r="J68">
        <v>0.04</v>
      </c>
      <c r="K68">
        <v>0.02</v>
      </c>
      <c r="M68">
        <v>0.1</v>
      </c>
      <c r="O68">
        <v>200</v>
      </c>
    </row>
    <row r="69" spans="1:17" x14ac:dyDescent="0.25">
      <c r="A69">
        <v>44986</v>
      </c>
      <c r="B69" t="s">
        <v>17</v>
      </c>
      <c r="C69" t="s">
        <v>18</v>
      </c>
      <c r="D69" t="s">
        <v>19</v>
      </c>
      <c r="F69" t="s">
        <v>229</v>
      </c>
      <c r="G69" t="str">
        <f>VLOOKUP(H69,ОКПД!$A$1:$B$149999,2,FALSE)</f>
        <v>Шкафы деревянные для спальни</v>
      </c>
      <c r="H69" t="s">
        <v>259</v>
      </c>
      <c r="M69">
        <v>1</v>
      </c>
      <c r="N69">
        <v>1</v>
      </c>
      <c r="Q69">
        <v>100</v>
      </c>
    </row>
    <row r="70" spans="1:17" x14ac:dyDescent="0.25">
      <c r="A70">
        <v>44986</v>
      </c>
      <c r="B70" t="s">
        <v>17</v>
      </c>
      <c r="C70" t="s">
        <v>18</v>
      </c>
      <c r="D70" t="s">
        <v>19</v>
      </c>
      <c r="F70" t="s">
        <v>21</v>
      </c>
      <c r="G70" t="str">
        <f>VLOOKUP(H70,ОКПД!$A$1:$B$149999,2,FALSE)</f>
        <v>Смеси песчано-гравийные</v>
      </c>
      <c r="H70" t="s">
        <v>358</v>
      </c>
    </row>
    <row r="71" spans="1:17" x14ac:dyDescent="0.25">
      <c r="A71">
        <v>44986</v>
      </c>
      <c r="B71" t="s">
        <v>17</v>
      </c>
      <c r="C71" t="s">
        <v>18</v>
      </c>
      <c r="D71" t="s">
        <v>19</v>
      </c>
      <c r="F71" t="s">
        <v>23</v>
      </c>
      <c r="G71" t="str">
        <f>VLOOKUP(H71,ОКПД!$A$1:$B$149999,2,FALSE)</f>
        <v>Ягоды свежие или предварительно подвергнутые тепловой обработке, замороженные</v>
      </c>
      <c r="H71" t="s">
        <v>359</v>
      </c>
    </row>
    <row r="72" spans="1:17" x14ac:dyDescent="0.25">
      <c r="A72">
        <v>44986</v>
      </c>
      <c r="B72" t="s">
        <v>17</v>
      </c>
      <c r="C72" t="s">
        <v>18</v>
      </c>
      <c r="D72" t="s">
        <v>19</v>
      </c>
      <c r="F72" t="s">
        <v>304</v>
      </c>
      <c r="G72" t="str">
        <f>VLOOKUP(H72,ОКПД!$A$1:$B$149999,2,FALSE)</f>
        <v xml:space="preserve">Газ горючий природный (газ естественный) </v>
      </c>
      <c r="H72" t="s">
        <v>309</v>
      </c>
      <c r="I72">
        <v>1</v>
      </c>
      <c r="J72">
        <v>7.9</v>
      </c>
      <c r="K72">
        <v>7.5</v>
      </c>
      <c r="L72">
        <v>6.9</v>
      </c>
      <c r="M72">
        <v>23.6</v>
      </c>
      <c r="N72">
        <v>21.9</v>
      </c>
      <c r="O72">
        <v>105.33333333333333</v>
      </c>
      <c r="P72">
        <v>114.49275362318841</v>
      </c>
      <c r="Q72">
        <v>107.76255707762557</v>
      </c>
    </row>
    <row r="73" spans="1:17" x14ac:dyDescent="0.25">
      <c r="A73">
        <v>44986</v>
      </c>
      <c r="B73" t="s">
        <v>17</v>
      </c>
      <c r="C73" t="s">
        <v>18</v>
      </c>
      <c r="D73" t="s">
        <v>19</v>
      </c>
      <c r="F73" t="s">
        <v>23</v>
      </c>
      <c r="G73" t="str">
        <f>VLOOKUP(H73,ОКПД!$A$1:$B$149999,2,FALSE)</f>
        <v>Рыба, включая филе, копченая</v>
      </c>
      <c r="H73" t="s">
        <v>101</v>
      </c>
      <c r="I73">
        <v>2</v>
      </c>
      <c r="J73">
        <v>6.306</v>
      </c>
      <c r="K73">
        <v>5.8470000000000004</v>
      </c>
      <c r="L73">
        <v>6.4779999999999998</v>
      </c>
      <c r="M73">
        <v>16.443000000000001</v>
      </c>
      <c r="N73">
        <v>16.343</v>
      </c>
      <c r="O73">
        <v>107.85017957927143</v>
      </c>
      <c r="P73">
        <v>97.344859524544617</v>
      </c>
      <c r="Q73">
        <v>100.61188276326256</v>
      </c>
    </row>
    <row r="74" spans="1:17" x14ac:dyDescent="0.25">
      <c r="A74">
        <v>44986</v>
      </c>
      <c r="B74" t="s">
        <v>17</v>
      </c>
      <c r="C74" t="s">
        <v>18</v>
      </c>
      <c r="D74" t="s">
        <v>19</v>
      </c>
      <c r="F74" t="s">
        <v>23</v>
      </c>
      <c r="G74" t="str">
        <f>VLOOKUP(H74,ОКПД!$A$1:$B$149999,2,FALSE)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74" t="s">
        <v>187</v>
      </c>
      <c r="I74">
        <v>2</v>
      </c>
      <c r="J74">
        <v>2.35</v>
      </c>
      <c r="K74">
        <v>3.39</v>
      </c>
      <c r="L74">
        <v>2.2000000000000002</v>
      </c>
      <c r="M74">
        <v>7.75</v>
      </c>
      <c r="N74">
        <v>6.06</v>
      </c>
      <c r="O74">
        <v>69.321533923303832</v>
      </c>
      <c r="P74">
        <v>106.81818181818181</v>
      </c>
      <c r="Q74">
        <v>127.88778877887789</v>
      </c>
    </row>
    <row r="75" spans="1:17" x14ac:dyDescent="0.25">
      <c r="A75">
        <v>44986</v>
      </c>
      <c r="B75" t="s">
        <v>17</v>
      </c>
      <c r="C75" t="s">
        <v>18</v>
      </c>
      <c r="D75" t="s">
        <v>19</v>
      </c>
      <c r="F75" t="s">
        <v>23</v>
      </c>
      <c r="G75" t="str">
        <f>VLOOKUP(H75,ОКПД!$A$1:$B$149999,2,FALSE)</f>
        <v>Кондитерские изделия</v>
      </c>
      <c r="H75" t="s">
        <v>204</v>
      </c>
      <c r="I75">
        <v>9</v>
      </c>
      <c r="J75">
        <v>7.444</v>
      </c>
      <c r="K75">
        <v>6.0830000000000002</v>
      </c>
      <c r="L75">
        <v>9.5129999999999999</v>
      </c>
      <c r="M75">
        <v>18.692</v>
      </c>
      <c r="N75">
        <v>24.635999999999999</v>
      </c>
      <c r="O75">
        <v>122.37382870294263</v>
      </c>
      <c r="P75">
        <v>78.250814674655729</v>
      </c>
      <c r="Q75">
        <v>75.872706608215623</v>
      </c>
    </row>
    <row r="76" spans="1:17" x14ac:dyDescent="0.25">
      <c r="A76">
        <v>44986</v>
      </c>
      <c r="B76" t="s">
        <v>17</v>
      </c>
      <c r="C76" t="s">
        <v>18</v>
      </c>
      <c r="D76" t="s">
        <v>19</v>
      </c>
      <c r="F76" t="s">
        <v>231</v>
      </c>
      <c r="G76" t="str">
        <f>VLOOKUP(H76,ОКПД!$A$1:$B$149999,2,FALSE)</f>
        <v>Услуги по печатанию газет</v>
      </c>
      <c r="H76" t="s">
        <v>238</v>
      </c>
      <c r="I76">
        <v>6</v>
      </c>
      <c r="J76">
        <v>264.5</v>
      </c>
      <c r="K76">
        <v>218.3</v>
      </c>
      <c r="L76">
        <v>168.9</v>
      </c>
      <c r="M76">
        <v>636.9</v>
      </c>
      <c r="N76">
        <v>516.16999999999996</v>
      </c>
      <c r="O76">
        <v>121.1635364177737</v>
      </c>
      <c r="P76">
        <v>156.60153937240972</v>
      </c>
      <c r="Q76">
        <v>123.38958095201194</v>
      </c>
    </row>
    <row r="77" spans="1:17" x14ac:dyDescent="0.25">
      <c r="A77">
        <v>44986</v>
      </c>
      <c r="B77" t="s">
        <v>17</v>
      </c>
      <c r="C77" t="s">
        <v>18</v>
      </c>
      <c r="D77" t="s">
        <v>19</v>
      </c>
      <c r="F77" t="s">
        <v>25</v>
      </c>
      <c r="G77" t="str">
        <f>VLOOKUP(H77,ОКПД!$A$1:$B$149999,2,FALSE)</f>
        <v>Уголь бурый рядовой (лигнит)</v>
      </c>
      <c r="H77" t="s">
        <v>38</v>
      </c>
      <c r="I77">
        <v>1</v>
      </c>
      <c r="J77">
        <v>14</v>
      </c>
      <c r="L77">
        <v>2.6</v>
      </c>
      <c r="M77">
        <v>21</v>
      </c>
      <c r="N77">
        <v>6.4</v>
      </c>
      <c r="P77">
        <v>538.46153846153845</v>
      </c>
      <c r="Q77">
        <v>328.125</v>
      </c>
    </row>
    <row r="78" spans="1:17" x14ac:dyDescent="0.25">
      <c r="A78">
        <v>44986</v>
      </c>
      <c r="B78" t="s">
        <v>17</v>
      </c>
      <c r="C78" t="s">
        <v>18</v>
      </c>
      <c r="D78" t="s">
        <v>19</v>
      </c>
      <c r="F78" t="s">
        <v>231</v>
      </c>
      <c r="G78" t="str">
        <f>VLOOKUP(H78,ОКПД!$A$1:$B$149999,2,FALSE)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78" t="s">
        <v>353</v>
      </c>
      <c r="I78">
        <v>3</v>
      </c>
      <c r="J78">
        <v>21.3</v>
      </c>
      <c r="M78">
        <v>21.3</v>
      </c>
    </row>
    <row r="79" spans="1:17" x14ac:dyDescent="0.25">
      <c r="A79">
        <v>44986</v>
      </c>
      <c r="B79" t="s">
        <v>17</v>
      </c>
      <c r="C79" t="s">
        <v>18</v>
      </c>
      <c r="D79" t="s">
        <v>19</v>
      </c>
      <c r="F79" t="s">
        <v>23</v>
      </c>
      <c r="G79" t="str">
        <f>VLOOKUP(H79,ОКПД!$A$1:$B$149999,2,FALSE)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H79" t="s">
        <v>360</v>
      </c>
    </row>
    <row r="80" spans="1:17" x14ac:dyDescent="0.25">
      <c r="A80">
        <v>44986</v>
      </c>
      <c r="B80" t="s">
        <v>17</v>
      </c>
      <c r="C80" t="s">
        <v>18</v>
      </c>
      <c r="D80" t="s">
        <v>19</v>
      </c>
      <c r="F80" t="s">
        <v>23</v>
      </c>
      <c r="G80" t="str">
        <f>VLOOKUP(H80,ОКПД!$A$1:$B$149999,2,FALSE)</f>
        <v>Продукты кисломолочные (кроме сметаны)</v>
      </c>
      <c r="H80" t="s">
        <v>142</v>
      </c>
      <c r="I80">
        <v>4</v>
      </c>
      <c r="J80">
        <v>21.8</v>
      </c>
      <c r="K80">
        <v>18.59</v>
      </c>
      <c r="L80">
        <v>23.088000000000001</v>
      </c>
      <c r="M80">
        <v>53.27</v>
      </c>
      <c r="N80">
        <v>56.863999999999997</v>
      </c>
      <c r="O80">
        <v>117.26734803657881</v>
      </c>
      <c r="P80">
        <v>94.421344421344415</v>
      </c>
      <c r="Q80">
        <v>93.679656724817107</v>
      </c>
    </row>
    <row r="81" spans="1:17" x14ac:dyDescent="0.25">
      <c r="A81">
        <v>44986</v>
      </c>
      <c r="B81" t="s">
        <v>17</v>
      </c>
      <c r="C81" t="s">
        <v>18</v>
      </c>
      <c r="D81" t="s">
        <v>19</v>
      </c>
      <c r="F81" t="s">
        <v>25</v>
      </c>
      <c r="G81" t="str">
        <f>VLOOKUP(H81,ОКПД!$A$1:$B$149999,2,FALSE)</f>
        <v>Уголь коксующийся обогащенный</v>
      </c>
      <c r="H81" t="s">
        <v>302</v>
      </c>
      <c r="I81">
        <v>1</v>
      </c>
      <c r="J81">
        <v>50</v>
      </c>
      <c r="K81">
        <v>45</v>
      </c>
      <c r="M81">
        <v>130</v>
      </c>
      <c r="O81">
        <v>111.11111111111111</v>
      </c>
    </row>
    <row r="82" spans="1:17" x14ac:dyDescent="0.25">
      <c r="A82">
        <v>44986</v>
      </c>
      <c r="B82" t="s">
        <v>17</v>
      </c>
      <c r="C82" t="s">
        <v>18</v>
      </c>
      <c r="D82" t="s">
        <v>19</v>
      </c>
      <c r="F82" t="s">
        <v>23</v>
      </c>
      <c r="G82" t="str">
        <f>VLOOKUP(H82,ОКПД!$A$1:$B$149999,2,FALSE)</f>
        <v>Рыба, приготовленная или консервированная другим способом; икра и заменители икры</v>
      </c>
      <c r="H82" t="s">
        <v>81</v>
      </c>
      <c r="I82">
        <v>3</v>
      </c>
      <c r="J82">
        <v>8.718</v>
      </c>
      <c r="K82">
        <v>7.7460000000000004</v>
      </c>
      <c r="L82">
        <v>8.9149999999999991</v>
      </c>
      <c r="M82">
        <v>22.359000000000002</v>
      </c>
      <c r="N82">
        <v>22.259</v>
      </c>
      <c r="O82">
        <v>112.54841208365607</v>
      </c>
      <c r="P82">
        <v>97.790241166573196</v>
      </c>
      <c r="Q82">
        <v>100.44925648052474</v>
      </c>
    </row>
    <row r="83" spans="1:17" x14ac:dyDescent="0.25">
      <c r="A83">
        <v>44986</v>
      </c>
      <c r="B83" t="s">
        <v>17</v>
      </c>
      <c r="C83" t="s">
        <v>18</v>
      </c>
      <c r="D83" t="s">
        <v>19</v>
      </c>
      <c r="F83" t="s">
        <v>23</v>
      </c>
      <c r="G83" t="str">
        <f>VLOOKUP(H83,ОКПД!$A$1:$B$149999,2,FALSE)</f>
        <v>Рыба соленая или в рассоле</v>
      </c>
      <c r="H83" t="s">
        <v>93</v>
      </c>
      <c r="I83">
        <v>2</v>
      </c>
      <c r="J83">
        <v>1.1379999999999999</v>
      </c>
      <c r="K83">
        <v>0.72099999999999997</v>
      </c>
      <c r="L83">
        <v>1.091</v>
      </c>
      <c r="M83">
        <v>2.5430000000000001</v>
      </c>
      <c r="N83">
        <v>2.508</v>
      </c>
      <c r="O83">
        <v>157.83633841886268</v>
      </c>
      <c r="P83">
        <v>104.30797433547204</v>
      </c>
      <c r="Q83">
        <v>101.39553429027113</v>
      </c>
    </row>
    <row r="84" spans="1:17" x14ac:dyDescent="0.25">
      <c r="A84">
        <v>44986</v>
      </c>
      <c r="B84" t="s">
        <v>17</v>
      </c>
      <c r="C84" t="s">
        <v>18</v>
      </c>
      <c r="D84" t="s">
        <v>19</v>
      </c>
      <c r="F84" t="s">
        <v>60</v>
      </c>
      <c r="G84" t="str">
        <f>VLOOKUP(H84,ОКПД!$A$1:$B$149999,2,FALSE)</f>
        <v>Консервы рыбные в масле</v>
      </c>
      <c r="H84" t="s">
        <v>326</v>
      </c>
      <c r="K84">
        <v>0.44</v>
      </c>
      <c r="M84">
        <v>0.44</v>
      </c>
    </row>
    <row r="85" spans="1:17" x14ac:dyDescent="0.25">
      <c r="A85">
        <v>44986</v>
      </c>
      <c r="B85" t="s">
        <v>17</v>
      </c>
      <c r="C85" t="s">
        <v>18</v>
      </c>
      <c r="D85" t="s">
        <v>19</v>
      </c>
      <c r="F85" t="s">
        <v>23</v>
      </c>
      <c r="G85" t="str">
        <f>VLOOKUP(H85,ОКПД!$A$1:$B$149999,2,FALSE)</f>
        <v xml:space="preserve">Продукты готовые из рыбы прочие, не включенные в другие группировки </v>
      </c>
      <c r="H85" t="s">
        <v>122</v>
      </c>
      <c r="I85">
        <v>1</v>
      </c>
      <c r="J85">
        <v>5.0000000000000001E-3</v>
      </c>
      <c r="K85">
        <v>4.0000000000000001E-3</v>
      </c>
      <c r="M85">
        <v>0.01</v>
      </c>
      <c r="O85">
        <v>125</v>
      </c>
    </row>
    <row r="86" spans="1:17" x14ac:dyDescent="0.25">
      <c r="A86">
        <v>44986</v>
      </c>
      <c r="B86" t="s">
        <v>17</v>
      </c>
      <c r="C86" t="s">
        <v>18</v>
      </c>
      <c r="D86" t="s">
        <v>19</v>
      </c>
      <c r="F86" t="s">
        <v>23</v>
      </c>
      <c r="G86" t="str">
        <f>VLOOKUP(H86,ОКПД!$A$1:$B$149999,2,FALSE)</f>
        <v>Напитки молочные</v>
      </c>
      <c r="H86" t="s">
        <v>165</v>
      </c>
      <c r="I86">
        <v>4</v>
      </c>
      <c r="J86">
        <v>8.51</v>
      </c>
      <c r="K86">
        <v>7.38</v>
      </c>
      <c r="L86">
        <v>9.49</v>
      </c>
      <c r="M86">
        <v>23.96</v>
      </c>
      <c r="N86">
        <v>24.11</v>
      </c>
      <c r="O86">
        <v>115.31165311653116</v>
      </c>
      <c r="P86">
        <v>89.673340358271872</v>
      </c>
      <c r="Q86">
        <v>99.377851513894655</v>
      </c>
    </row>
    <row r="87" spans="1:17" x14ac:dyDescent="0.25">
      <c r="A87">
        <v>44986</v>
      </c>
      <c r="B87" t="s">
        <v>17</v>
      </c>
      <c r="C87" t="s">
        <v>18</v>
      </c>
      <c r="D87" t="s">
        <v>19</v>
      </c>
      <c r="F87" t="s">
        <v>23</v>
      </c>
      <c r="G87" t="str">
        <f>VLOOKUP(H87,ОКПД!$A$1:$B$149999,2,FALSE)</f>
        <v>Булочные изделия недлительного хранения</v>
      </c>
      <c r="H87" t="s">
        <v>179</v>
      </c>
      <c r="I87">
        <v>9</v>
      </c>
      <c r="J87">
        <v>11.667999999999999</v>
      </c>
      <c r="K87">
        <v>10.391999999999999</v>
      </c>
      <c r="L87">
        <v>11.407</v>
      </c>
      <c r="M87">
        <v>33.21</v>
      </c>
      <c r="N87">
        <v>32.478000000000002</v>
      </c>
      <c r="O87">
        <v>112.27867590454196</v>
      </c>
      <c r="P87">
        <v>102.28806872972736</v>
      </c>
      <c r="Q87">
        <v>102.25383336412341</v>
      </c>
    </row>
    <row r="88" spans="1:17" x14ac:dyDescent="0.25">
      <c r="A88">
        <v>44986</v>
      </c>
      <c r="B88" t="s">
        <v>17</v>
      </c>
      <c r="C88" t="s">
        <v>18</v>
      </c>
      <c r="D88" t="s">
        <v>19</v>
      </c>
      <c r="F88" t="s">
        <v>261</v>
      </c>
      <c r="G88" t="str">
        <f>VLOOKUP(H88,ОКПД!$A$1:$B$149999,2,FALSE)</f>
        <v>Электроэнергия, произведенная электростанциями общего назначения</v>
      </c>
      <c r="H88" t="s">
        <v>268</v>
      </c>
      <c r="I88">
        <v>22</v>
      </c>
      <c r="J88">
        <v>87.706999999999994</v>
      </c>
      <c r="K88">
        <v>81.668000000000006</v>
      </c>
      <c r="L88">
        <v>68.058000000000007</v>
      </c>
      <c r="M88">
        <v>261.178</v>
      </c>
      <c r="N88">
        <v>228.191</v>
      </c>
      <c r="O88">
        <v>107.39457314982613</v>
      </c>
      <c r="P88">
        <v>128.87096300214523</v>
      </c>
      <c r="Q88">
        <v>114.45587249278017</v>
      </c>
    </row>
    <row r="89" spans="1:17" x14ac:dyDescent="0.25">
      <c r="A89">
        <v>44986</v>
      </c>
      <c r="B89" t="s">
        <v>17</v>
      </c>
      <c r="C89" t="s">
        <v>18</v>
      </c>
      <c r="D89" t="s">
        <v>19</v>
      </c>
      <c r="F89" t="s">
        <v>21</v>
      </c>
      <c r="G89" t="str">
        <f>VLOOKUP(H89,ОКПД!$A$1:$B$149999,2,FALSE)</f>
        <v>Гранулы, крошка и порошок; галька, гравий</v>
      </c>
      <c r="H89" t="s">
        <v>361</v>
      </c>
    </row>
    <row r="90" spans="1:17" x14ac:dyDescent="0.25">
      <c r="A90">
        <v>44986</v>
      </c>
      <c r="B90" t="s">
        <v>17</v>
      </c>
      <c r="C90" t="s">
        <v>18</v>
      </c>
      <c r="D90" t="s">
        <v>19</v>
      </c>
      <c r="F90" t="s">
        <v>23</v>
      </c>
      <c r="G90" t="str">
        <f>VLOOKUP(H90,ОКПД!$A$1:$B$149999,2,FALSE)</f>
        <v>Икра лососевых рыб</v>
      </c>
      <c r="H90" t="s">
        <v>362</v>
      </c>
    </row>
    <row r="91" spans="1:17" x14ac:dyDescent="0.25">
      <c r="A91">
        <v>44986</v>
      </c>
      <c r="B91" t="s">
        <v>17</v>
      </c>
      <c r="C91" t="s">
        <v>18</v>
      </c>
      <c r="D91" t="s">
        <v>19</v>
      </c>
      <c r="F91" t="s">
        <v>304</v>
      </c>
      <c r="G91" t="str">
        <f>VLOOKUP(H91,ОКПД!$A$1:$B$149999,2,FALSE)</f>
        <v>Газ природный и попутный</v>
      </c>
      <c r="H91" t="s">
        <v>305</v>
      </c>
      <c r="I91">
        <v>1</v>
      </c>
      <c r="J91">
        <v>7.9</v>
      </c>
      <c r="K91">
        <v>7.5</v>
      </c>
      <c r="L91">
        <v>6.9</v>
      </c>
      <c r="M91">
        <v>23.6</v>
      </c>
      <c r="N91">
        <v>21.9</v>
      </c>
      <c r="O91">
        <v>105.33333333333333</v>
      </c>
      <c r="P91">
        <v>114.49275362318841</v>
      </c>
      <c r="Q91">
        <v>107.76255707762557</v>
      </c>
    </row>
    <row r="92" spans="1:17" x14ac:dyDescent="0.25">
      <c r="A92">
        <v>44986</v>
      </c>
      <c r="B92" t="s">
        <v>17</v>
      </c>
      <c r="C92" t="s">
        <v>18</v>
      </c>
      <c r="D92" t="s">
        <v>19</v>
      </c>
      <c r="F92" t="s">
        <v>23</v>
      </c>
      <c r="G92" t="str">
        <f>VLOOKUP(H92,ОКПД!$A$1:$B$149999,2,FALSE)</f>
        <v>Изделия колбасные вареные, в том числе фаршированные</v>
      </c>
      <c r="H92" t="s">
        <v>43</v>
      </c>
      <c r="I92">
        <v>2</v>
      </c>
      <c r="J92">
        <v>4.07</v>
      </c>
      <c r="K92">
        <v>3.28</v>
      </c>
      <c r="L92">
        <v>3.29</v>
      </c>
      <c r="M92">
        <v>9.41</v>
      </c>
      <c r="N92">
        <v>9.18</v>
      </c>
      <c r="O92">
        <v>124.08536585365853</v>
      </c>
      <c r="P92">
        <v>123.7082066869301</v>
      </c>
      <c r="Q92">
        <v>102.50544662309368</v>
      </c>
    </row>
    <row r="93" spans="1:17" x14ac:dyDescent="0.25">
      <c r="A93">
        <v>44986</v>
      </c>
      <c r="B93" t="s">
        <v>17</v>
      </c>
      <c r="C93" t="s">
        <v>18</v>
      </c>
      <c r="D93" t="s">
        <v>19</v>
      </c>
      <c r="F93" t="s">
        <v>207</v>
      </c>
      <c r="G93" t="str">
        <f>VLOOKUP(H93,ОКПД!$A$1:$B$149999,2,FALSE)</f>
        <v>Пиво, кроме отходов пивоварения</v>
      </c>
      <c r="H93" t="s">
        <v>211</v>
      </c>
      <c r="I93">
        <v>3</v>
      </c>
      <c r="J93">
        <v>1.49</v>
      </c>
      <c r="K93">
        <v>1.22</v>
      </c>
      <c r="L93">
        <v>1.28</v>
      </c>
      <c r="M93">
        <v>3.67</v>
      </c>
      <c r="N93">
        <v>2.99</v>
      </c>
      <c r="O93">
        <v>122.1311475409836</v>
      </c>
      <c r="P93">
        <v>116.40625</v>
      </c>
      <c r="Q93">
        <v>122.74247491638796</v>
      </c>
    </row>
    <row r="94" spans="1:17" x14ac:dyDescent="0.25">
      <c r="A94">
        <v>44986</v>
      </c>
      <c r="B94" t="s">
        <v>17</v>
      </c>
      <c r="C94" t="s">
        <v>18</v>
      </c>
      <c r="D94" t="s">
        <v>19</v>
      </c>
      <c r="F94" t="s">
        <v>261</v>
      </c>
      <c r="G94" t="str">
        <f>VLOOKUP(H94,ОКПД!$A$1:$B$149999,2,FALSE)</f>
        <v xml:space="preserve">Электроэнергия, произведенная тепловыми электростанциями </v>
      </c>
      <c r="H94" t="s">
        <v>266</v>
      </c>
      <c r="I94">
        <v>21</v>
      </c>
      <c r="J94">
        <v>63.427999999999997</v>
      </c>
      <c r="K94">
        <v>54.253999999999998</v>
      </c>
      <c r="L94">
        <v>47.65</v>
      </c>
      <c r="M94">
        <v>169.91200000000001</v>
      </c>
      <c r="N94">
        <v>148.685</v>
      </c>
      <c r="O94">
        <v>116.90935230582078</v>
      </c>
      <c r="P94">
        <v>133.11227701993704</v>
      </c>
      <c r="Q94">
        <v>114.27649056730672</v>
      </c>
    </row>
    <row r="95" spans="1:17" x14ac:dyDescent="0.25">
      <c r="A95">
        <v>44986</v>
      </c>
      <c r="B95" t="s">
        <v>17</v>
      </c>
      <c r="C95" t="s">
        <v>18</v>
      </c>
      <c r="D95" t="s">
        <v>19</v>
      </c>
      <c r="F95" t="s">
        <v>261</v>
      </c>
      <c r="G95" t="str">
        <f>VLOOKUP(H95,ОКПД!$A$1:$B$149999,2,FALSE)</f>
        <v>Электроэнергия от возобновляемых источников энергии</v>
      </c>
      <c r="H95" t="s">
        <v>275</v>
      </c>
      <c r="I95">
        <v>1</v>
      </c>
      <c r="J95">
        <v>0.14899999999999999</v>
      </c>
      <c r="K95">
        <v>0.20699999999999999</v>
      </c>
      <c r="L95">
        <v>0.14899999999999999</v>
      </c>
      <c r="M95">
        <v>0.52300000000000002</v>
      </c>
      <c r="N95">
        <v>0.501</v>
      </c>
      <c r="O95">
        <v>71.980676328502412</v>
      </c>
      <c r="P95">
        <v>100</v>
      </c>
      <c r="Q95">
        <v>104.39121756487026</v>
      </c>
    </row>
    <row r="96" spans="1:17" x14ac:dyDescent="0.25">
      <c r="A96">
        <v>44986</v>
      </c>
      <c r="B96" t="s">
        <v>17</v>
      </c>
      <c r="C96" t="s">
        <v>18</v>
      </c>
      <c r="D96" t="s">
        <v>19</v>
      </c>
      <c r="F96" t="s">
        <v>231</v>
      </c>
      <c r="G96" t="str">
        <f>VLOOKUP(H96,ОКПД!$A$1:$B$149999,2,FALSE)</f>
        <v>Мебель</v>
      </c>
      <c r="H96" t="s">
        <v>252</v>
      </c>
      <c r="I96">
        <v>1</v>
      </c>
      <c r="J96">
        <v>465</v>
      </c>
      <c r="K96">
        <v>145</v>
      </c>
      <c r="L96">
        <v>465</v>
      </c>
      <c r="M96">
        <v>680</v>
      </c>
      <c r="N96">
        <v>680</v>
      </c>
      <c r="O96">
        <v>320.68965517241378</v>
      </c>
      <c r="P96">
        <v>100</v>
      </c>
      <c r="Q96">
        <v>100</v>
      </c>
    </row>
    <row r="97" spans="1:17" x14ac:dyDescent="0.25">
      <c r="A97">
        <v>44986</v>
      </c>
      <c r="B97" t="s">
        <v>17</v>
      </c>
      <c r="C97" t="s">
        <v>18</v>
      </c>
      <c r="D97" t="s">
        <v>19</v>
      </c>
      <c r="F97" t="s">
        <v>60</v>
      </c>
      <c r="G97" t="str">
        <f>VLOOKUP(H97,ОКПД!$A$1:$B$149999,2,FALSE)</f>
        <v>Плодоовощные консервы</v>
      </c>
      <c r="H97" t="s">
        <v>363</v>
      </c>
    </row>
    <row r="98" spans="1:17" x14ac:dyDescent="0.25">
      <c r="A98">
        <v>44986</v>
      </c>
      <c r="B98" t="s">
        <v>17</v>
      </c>
      <c r="C98" t="s">
        <v>18</v>
      </c>
      <c r="D98" t="s">
        <v>19</v>
      </c>
      <c r="F98" t="s">
        <v>23</v>
      </c>
      <c r="G98" t="str">
        <f>VLOOKUP(H98,ОКПД!$A$1:$B$149999,2,FALSE)</f>
        <v>Филе морской рыбы мороженое</v>
      </c>
      <c r="H98" t="s">
        <v>76</v>
      </c>
      <c r="N98">
        <v>0.13</v>
      </c>
    </row>
    <row r="99" spans="1:17" x14ac:dyDescent="0.25">
      <c r="A99">
        <v>44986</v>
      </c>
      <c r="B99" t="s">
        <v>17</v>
      </c>
      <c r="C99" t="s">
        <v>18</v>
      </c>
      <c r="D99" t="s">
        <v>19</v>
      </c>
      <c r="F99" t="s">
        <v>25</v>
      </c>
      <c r="G99" t="str">
        <f>VLOOKUP(H99,ОКПД!$A$1:$B$149999,2,FALSE)</f>
        <v>Уголь  и антрацит обогащенные</v>
      </c>
      <c r="H99" t="s">
        <v>30</v>
      </c>
      <c r="I99">
        <v>1</v>
      </c>
      <c r="J99">
        <v>50</v>
      </c>
      <c r="K99">
        <v>45</v>
      </c>
      <c r="M99">
        <v>130</v>
      </c>
      <c r="O99">
        <v>111.11111111111111</v>
      </c>
    </row>
    <row r="100" spans="1:17" x14ac:dyDescent="0.25">
      <c r="A100">
        <v>44986</v>
      </c>
      <c r="B100" t="s">
        <v>17</v>
      </c>
      <c r="C100" t="s">
        <v>18</v>
      </c>
      <c r="D100" t="s">
        <v>19</v>
      </c>
      <c r="F100" t="s">
        <v>23</v>
      </c>
      <c r="G100" t="str">
        <f>VLOOKUP(H100,ОКПД!$A$1:$B$149999,2,FALSE)</f>
        <v>Рыба сушеная</v>
      </c>
      <c r="H100" t="s">
        <v>99</v>
      </c>
      <c r="I100">
        <v>1</v>
      </c>
      <c r="J100">
        <v>0.18</v>
      </c>
      <c r="K100">
        <v>0.12</v>
      </c>
      <c r="L100">
        <v>0.1</v>
      </c>
      <c r="M100">
        <v>0.39</v>
      </c>
      <c r="N100">
        <v>0.24</v>
      </c>
      <c r="O100">
        <v>150</v>
      </c>
      <c r="P100">
        <v>180</v>
      </c>
      <c r="Q100">
        <v>162.5</v>
      </c>
    </row>
    <row r="101" spans="1:17" x14ac:dyDescent="0.25">
      <c r="A101">
        <v>44986</v>
      </c>
      <c r="B101" t="s">
        <v>17</v>
      </c>
      <c r="C101" t="s">
        <v>18</v>
      </c>
      <c r="D101" t="s">
        <v>19</v>
      </c>
      <c r="F101" t="s">
        <v>23</v>
      </c>
      <c r="G101" t="str">
        <f>VLOOKUP(H101,ОКПД!$A$1:$B$149999,2,FALSE)</f>
        <v>Продукты из сыворотки</v>
      </c>
      <c r="H101" t="s">
        <v>332</v>
      </c>
      <c r="I101">
        <v>1</v>
      </c>
      <c r="J101">
        <v>0.71</v>
      </c>
      <c r="K101">
        <v>0.5</v>
      </c>
      <c r="L101">
        <v>0.24</v>
      </c>
      <c r="M101">
        <v>1.68</v>
      </c>
      <c r="N101">
        <v>1.07</v>
      </c>
      <c r="O101">
        <v>142</v>
      </c>
      <c r="P101">
        <v>295.83333333333331</v>
      </c>
      <c r="Q101">
        <v>157.00934579439252</v>
      </c>
    </row>
    <row r="102" spans="1:17" x14ac:dyDescent="0.25">
      <c r="A102">
        <v>44986</v>
      </c>
      <c r="B102" t="s">
        <v>17</v>
      </c>
      <c r="C102" t="s">
        <v>18</v>
      </c>
      <c r="D102" t="s">
        <v>19</v>
      </c>
      <c r="F102" t="s">
        <v>261</v>
      </c>
      <c r="G102" t="str">
        <f>VLOOKUP(H102,ОКПД!$A$1:$B$149999,2,FALSE)</f>
        <v>Электроэнергия</v>
      </c>
      <c r="H102" t="s">
        <v>262</v>
      </c>
      <c r="I102">
        <v>24</v>
      </c>
      <c r="J102">
        <v>102.15600000000001</v>
      </c>
      <c r="K102">
        <v>87.68</v>
      </c>
      <c r="L102">
        <v>68.206999999999994</v>
      </c>
      <c r="M102">
        <v>281.80599999999998</v>
      </c>
      <c r="N102">
        <v>228.69200000000001</v>
      </c>
      <c r="O102">
        <v>116.51003649635037</v>
      </c>
      <c r="P102">
        <v>149.77348366003488</v>
      </c>
      <c r="Q102">
        <v>123.22512374722334</v>
      </c>
    </row>
    <row r="103" spans="1:17" x14ac:dyDescent="0.25">
      <c r="A103">
        <v>44986</v>
      </c>
      <c r="B103" t="s">
        <v>17</v>
      </c>
      <c r="C103" t="s">
        <v>18</v>
      </c>
      <c r="D103" t="s">
        <v>19</v>
      </c>
      <c r="F103" t="s">
        <v>281</v>
      </c>
      <c r="G103" t="str">
        <f>VLOOKUP(H103,ОКПД!$A$1:$B$149999,2,FALSE)</f>
        <v>Энергия тепловая, отпущенная котельными</v>
      </c>
      <c r="H103" t="s">
        <v>291</v>
      </c>
      <c r="I103">
        <v>30</v>
      </c>
      <c r="J103">
        <v>59.862000000000002</v>
      </c>
      <c r="K103">
        <v>61.981000000000002</v>
      </c>
      <c r="L103">
        <v>54.707999999999998</v>
      </c>
      <c r="M103">
        <v>181.941</v>
      </c>
      <c r="N103">
        <v>173.75899999999999</v>
      </c>
      <c r="O103">
        <v>96.581210370920118</v>
      </c>
      <c r="P103">
        <v>109.42092564158807</v>
      </c>
      <c r="Q103">
        <v>104.70882083805731</v>
      </c>
    </row>
    <row r="104" spans="1:17" x14ac:dyDescent="0.25">
      <c r="A104">
        <v>44986</v>
      </c>
      <c r="B104" t="s">
        <v>17</v>
      </c>
      <c r="C104" t="s">
        <v>18</v>
      </c>
      <c r="D104" t="s">
        <v>351</v>
      </c>
      <c r="F104" t="s">
        <v>60</v>
      </c>
      <c r="G104" t="str">
        <f>VLOOKUP(H104,ОКПД!$A$1:$B$149999,2,FALSE)</f>
        <v>Консервы мясные</v>
      </c>
      <c r="H104" t="s">
        <v>316</v>
      </c>
      <c r="I104">
        <v>2</v>
      </c>
    </row>
    <row r="105" spans="1:17" x14ac:dyDescent="0.25">
      <c r="A105">
        <v>44986</v>
      </c>
      <c r="B105" t="s">
        <v>17</v>
      </c>
      <c r="C105" t="s">
        <v>18</v>
      </c>
      <c r="D105" t="s">
        <v>351</v>
      </c>
      <c r="F105" t="s">
        <v>23</v>
      </c>
      <c r="G105" t="str">
        <f>VLOOKUP(H105,ОКПД!$A$1:$B$149999,2,FALSE)</f>
        <v>Рыба сушеная</v>
      </c>
      <c r="H105" t="s">
        <v>99</v>
      </c>
      <c r="I105">
        <v>1</v>
      </c>
    </row>
    <row r="106" spans="1:17" x14ac:dyDescent="0.25">
      <c r="A106">
        <v>44986</v>
      </c>
      <c r="B106" t="s">
        <v>17</v>
      </c>
      <c r="C106" t="s">
        <v>18</v>
      </c>
      <c r="D106" t="s">
        <v>351</v>
      </c>
      <c r="F106" t="s">
        <v>23</v>
      </c>
      <c r="G106" t="str">
        <f>VLOOKUP(H106,ОКПД!$A$1:$B$149999,2,FALSE)</f>
        <v>Рыба и филе рыбное горячего копчения</v>
      </c>
      <c r="H106" t="s">
        <v>110</v>
      </c>
      <c r="I106">
        <v>2</v>
      </c>
    </row>
    <row r="107" spans="1:17" x14ac:dyDescent="0.25">
      <c r="A107">
        <v>44986</v>
      </c>
      <c r="B107" t="s">
        <v>17</v>
      </c>
      <c r="C107" t="s">
        <v>18</v>
      </c>
      <c r="D107" t="s">
        <v>351</v>
      </c>
      <c r="F107" t="s">
        <v>23</v>
      </c>
      <c r="G107" t="str">
        <f>VLOOKUP(H107,ОКПД!$A$1:$B$149999,2,FALSE)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107" t="s">
        <v>189</v>
      </c>
      <c r="I107">
        <v>1</v>
      </c>
    </row>
    <row r="108" spans="1:17" x14ac:dyDescent="0.25">
      <c r="A108">
        <v>44986</v>
      </c>
      <c r="B108" t="s">
        <v>17</v>
      </c>
      <c r="C108" t="s">
        <v>18</v>
      </c>
      <c r="D108" t="s">
        <v>351</v>
      </c>
      <c r="F108" t="s">
        <v>261</v>
      </c>
      <c r="G108" t="str">
        <f>VLOOKUP(H108,ОКПД!$A$1:$B$149999,2,FALSE)</f>
        <v xml:space="preserve">Электроэнергия, произведенная  изолированными тепловыми электростанциями </v>
      </c>
      <c r="H108" t="s">
        <v>346</v>
      </c>
      <c r="I108">
        <v>1</v>
      </c>
    </row>
    <row r="109" spans="1:17" x14ac:dyDescent="0.25">
      <c r="A109">
        <v>44986</v>
      </c>
      <c r="B109" t="s">
        <v>17</v>
      </c>
      <c r="C109" t="s">
        <v>18</v>
      </c>
      <c r="D109" t="s">
        <v>351</v>
      </c>
      <c r="F109" t="s">
        <v>23</v>
      </c>
      <c r="G109" t="str">
        <f>VLOOKUP(H109,ОКПД!$A$1:$B$149999,2,FALSE)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109" t="s">
        <v>192</v>
      </c>
      <c r="I109">
        <v>3</v>
      </c>
    </row>
    <row r="110" spans="1:17" x14ac:dyDescent="0.25">
      <c r="A110">
        <v>44986</v>
      </c>
      <c r="B110" t="s">
        <v>17</v>
      </c>
      <c r="C110" t="s">
        <v>18</v>
      </c>
      <c r="D110" t="s">
        <v>351</v>
      </c>
      <c r="F110" t="s">
        <v>23</v>
      </c>
      <c r="G110" t="str">
        <f>VLOOKUP(H110,ОКПД!$A$1:$B$149999,2,FALSE)</f>
        <v>Печень и молоки рыбы сушеные, копченые, соленые или в рассоле</v>
      </c>
      <c r="H110" t="s">
        <v>324</v>
      </c>
      <c r="I110">
        <v>1</v>
      </c>
    </row>
    <row r="111" spans="1:17" x14ac:dyDescent="0.25">
      <c r="A111">
        <v>44986</v>
      </c>
      <c r="B111" t="s">
        <v>17</v>
      </c>
      <c r="C111" t="s">
        <v>18</v>
      </c>
      <c r="D111" t="s">
        <v>351</v>
      </c>
      <c r="F111" t="s">
        <v>25</v>
      </c>
      <c r="G111" t="str">
        <f>VLOOKUP(H111,ОКПД!$A$1:$B$149999,2,FALSE)</f>
        <v>Уголь каменный</v>
      </c>
      <c r="H111" t="s">
        <v>26</v>
      </c>
      <c r="I111">
        <v>1</v>
      </c>
    </row>
    <row r="112" spans="1:17" x14ac:dyDescent="0.25">
      <c r="A112">
        <v>44986</v>
      </c>
      <c r="B112" t="s">
        <v>17</v>
      </c>
      <c r="C112" t="s">
        <v>18</v>
      </c>
      <c r="D112" t="s">
        <v>351</v>
      </c>
      <c r="F112" t="s">
        <v>261</v>
      </c>
      <c r="G112" t="str">
        <f>VLOOKUP(H112,ОКПД!$A$1:$B$149999,2,FALSE)</f>
        <v>Электроэнергия от возобновляемых источников энергии</v>
      </c>
      <c r="H112" t="s">
        <v>275</v>
      </c>
      <c r="I112">
        <v>1</v>
      </c>
    </row>
    <row r="113" spans="1:9" x14ac:dyDescent="0.25">
      <c r="A113">
        <v>44986</v>
      </c>
      <c r="B113" t="s">
        <v>17</v>
      </c>
      <c r="C113" t="s">
        <v>18</v>
      </c>
      <c r="D113" t="s">
        <v>351</v>
      </c>
      <c r="F113" t="s">
        <v>231</v>
      </c>
      <c r="G113" t="str">
        <f>VLOOKUP(H113,ОКПД!$A$1:$B$149999,2,FALSE)</f>
        <v>Мебель деревянная для столовой и гостиной</v>
      </c>
      <c r="H113" t="s">
        <v>364</v>
      </c>
      <c r="I113">
        <v>1</v>
      </c>
    </row>
    <row r="114" spans="1:9" x14ac:dyDescent="0.25">
      <c r="A114">
        <v>44986</v>
      </c>
      <c r="B114" t="s">
        <v>17</v>
      </c>
      <c r="C114" t="s">
        <v>18</v>
      </c>
      <c r="D114" t="s">
        <v>351</v>
      </c>
      <c r="F114" t="s">
        <v>229</v>
      </c>
      <c r="G114" t="str">
        <f>VLOOKUP(H114,ОКПД!$A$1:$B$149999,2,FALSE)</f>
        <v>Шкафы деревянные для столовой и гостиной</v>
      </c>
      <c r="H114" t="s">
        <v>365</v>
      </c>
      <c r="I114">
        <v>1</v>
      </c>
    </row>
    <row r="115" spans="1:9" x14ac:dyDescent="0.25">
      <c r="A115">
        <v>44986</v>
      </c>
      <c r="B115" t="s">
        <v>17</v>
      </c>
      <c r="C115" t="s">
        <v>18</v>
      </c>
      <c r="D115" t="s">
        <v>351</v>
      </c>
      <c r="F115" t="s">
        <v>21</v>
      </c>
      <c r="G115" t="str">
        <f>VLOOKUP(H115,ОКПД!$A$1:$B$149999,2,FALSE)</f>
        <v>Кислород</v>
      </c>
      <c r="H115" t="s">
        <v>243</v>
      </c>
      <c r="I115">
        <v>1</v>
      </c>
    </row>
    <row r="116" spans="1:9" x14ac:dyDescent="0.25">
      <c r="A116">
        <v>44986</v>
      </c>
      <c r="B116" t="s">
        <v>17</v>
      </c>
      <c r="C116" t="s">
        <v>18</v>
      </c>
      <c r="D116" t="s">
        <v>351</v>
      </c>
      <c r="F116" t="s">
        <v>23</v>
      </c>
      <c r="G116" t="str">
        <f>VLOOKUP(H116,ОКПД!$A$1:$B$149999,2,FALSE)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116" t="s">
        <v>83</v>
      </c>
      <c r="I116">
        <v>1</v>
      </c>
    </row>
    <row r="117" spans="1:9" x14ac:dyDescent="0.25">
      <c r="A117">
        <v>44986</v>
      </c>
      <c r="B117" t="s">
        <v>17</v>
      </c>
      <c r="C117" t="s">
        <v>18</v>
      </c>
      <c r="D117" t="s">
        <v>351</v>
      </c>
      <c r="F117" t="s">
        <v>23</v>
      </c>
      <c r="G117" t="str">
        <f>VLOOKUP(H117,ОКПД!$A$1:$B$149999,2,FALSE)</f>
        <v>Сыворотка</v>
      </c>
      <c r="H117" t="s">
        <v>155</v>
      </c>
      <c r="I117">
        <v>1</v>
      </c>
    </row>
    <row r="118" spans="1:9" x14ac:dyDescent="0.25">
      <c r="A118">
        <v>44986</v>
      </c>
      <c r="B118" t="s">
        <v>17</v>
      </c>
      <c r="C118" t="s">
        <v>18</v>
      </c>
      <c r="D118" t="s">
        <v>351</v>
      </c>
      <c r="F118" t="s">
        <v>23</v>
      </c>
      <c r="G118" t="str">
        <f>VLOOKUP(H118,ОКПД!$A$1:$B$149999,2,FALSE)</f>
        <v>Продукты из мяса</v>
      </c>
      <c r="H118" t="s">
        <v>51</v>
      </c>
      <c r="I118">
        <v>1</v>
      </c>
    </row>
    <row r="119" spans="1:9" x14ac:dyDescent="0.25">
      <c r="A119">
        <v>44986</v>
      </c>
      <c r="B119" t="s">
        <v>17</v>
      </c>
      <c r="C119" t="s">
        <v>18</v>
      </c>
      <c r="D119" t="s">
        <v>351</v>
      </c>
      <c r="F119" t="s">
        <v>23</v>
      </c>
      <c r="G119" t="str">
        <f>VLOOKUP(H119,ОКПД!$A$1:$B$149999,2,FALSE)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119" t="s">
        <v>137</v>
      </c>
      <c r="I119">
        <v>3</v>
      </c>
    </row>
    <row r="120" spans="1:9" x14ac:dyDescent="0.25">
      <c r="A120">
        <v>44986</v>
      </c>
      <c r="B120" t="s">
        <v>17</v>
      </c>
      <c r="C120" t="s">
        <v>18</v>
      </c>
      <c r="D120" t="s">
        <v>351</v>
      </c>
      <c r="F120" t="s">
        <v>23</v>
      </c>
      <c r="G120" t="str">
        <f>VLOOKUP(H120,ОКПД!$A$1:$B$149999,2,FALSE)</f>
        <v>Йогурт</v>
      </c>
      <c r="H120" t="s">
        <v>144</v>
      </c>
      <c r="I120">
        <v>3</v>
      </c>
    </row>
    <row r="121" spans="1:9" x14ac:dyDescent="0.25">
      <c r="A121">
        <v>44986</v>
      </c>
      <c r="B121" t="s">
        <v>17</v>
      </c>
      <c r="C121" t="s">
        <v>18</v>
      </c>
      <c r="D121" t="s">
        <v>351</v>
      </c>
      <c r="F121" t="s">
        <v>23</v>
      </c>
      <c r="G121" t="str">
        <f>VLOOKUP(H121,ОКПД!$A$1:$B$149999,2,FALSE)</f>
        <v>Изделия колбасные, включая  изделия колбасные для детского питания</v>
      </c>
      <c r="H121" t="s">
        <v>40</v>
      </c>
      <c r="I121">
        <v>2</v>
      </c>
    </row>
    <row r="122" spans="1:9" x14ac:dyDescent="0.25">
      <c r="A122">
        <v>44986</v>
      </c>
      <c r="B122" t="s">
        <v>17</v>
      </c>
      <c r="C122" t="s">
        <v>18</v>
      </c>
      <c r="D122" t="s">
        <v>351</v>
      </c>
      <c r="F122" t="s">
        <v>23</v>
      </c>
      <c r="G122" t="str">
        <f>VLOOKUP(H122,ОКПД!$A$1:$B$149999,2,FALSE)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122" t="s">
        <v>187</v>
      </c>
      <c r="I122">
        <v>2</v>
      </c>
    </row>
    <row r="123" spans="1:9" x14ac:dyDescent="0.25">
      <c r="A123">
        <v>44986</v>
      </c>
      <c r="B123" t="s">
        <v>17</v>
      </c>
      <c r="C123" t="s">
        <v>18</v>
      </c>
      <c r="D123" t="s">
        <v>351</v>
      </c>
      <c r="F123" t="s">
        <v>281</v>
      </c>
      <c r="G123" t="str">
        <f>VLOOKUP(H123,ОКПД!$A$1:$B$149999,2,FALSE)</f>
        <v>Энергия тепловая, отпущенная котельными</v>
      </c>
      <c r="H123" t="s">
        <v>291</v>
      </c>
      <c r="I123">
        <v>30</v>
      </c>
    </row>
    <row r="124" spans="1:9" x14ac:dyDescent="0.25">
      <c r="A124">
        <v>44986</v>
      </c>
      <c r="B124" t="s">
        <v>17</v>
      </c>
      <c r="C124" t="s">
        <v>18</v>
      </c>
      <c r="D124" t="s">
        <v>351</v>
      </c>
      <c r="F124" t="s">
        <v>261</v>
      </c>
      <c r="G124" t="str">
        <f>VLOOKUP(H124,ОКПД!$A$1:$B$149999,2,FALSE)</f>
        <v>Электроэнергия, произведенная теплоэлектроцентралями (ТЭЦ) общего назначения</v>
      </c>
      <c r="H124" t="s">
        <v>271</v>
      </c>
      <c r="I124">
        <v>3</v>
      </c>
    </row>
    <row r="125" spans="1:9" x14ac:dyDescent="0.25">
      <c r="A125">
        <v>44986</v>
      </c>
      <c r="B125" t="s">
        <v>17</v>
      </c>
      <c r="C125" t="s">
        <v>18</v>
      </c>
      <c r="D125" t="s">
        <v>351</v>
      </c>
      <c r="F125" t="s">
        <v>60</v>
      </c>
      <c r="G125" t="str">
        <f>VLOOKUP(H125,ОКПД!$A$1:$B$149999,2,FALSE)</f>
        <v>Рыба переработанная и консервированная, ракообразные и моллюски</v>
      </c>
      <c r="H125" t="s">
        <v>61</v>
      </c>
      <c r="I125">
        <v>3</v>
      </c>
    </row>
    <row r="126" spans="1:9" x14ac:dyDescent="0.25">
      <c r="A126">
        <v>44986</v>
      </c>
      <c r="B126" t="s">
        <v>17</v>
      </c>
      <c r="C126" t="s">
        <v>18</v>
      </c>
      <c r="D126" t="s">
        <v>351</v>
      </c>
      <c r="F126" t="s">
        <v>207</v>
      </c>
      <c r="G126" t="str">
        <f>VLOOKUP(H126,ОКПД!$A$1:$B$149999,2,FALSE)</f>
        <v>Напитки брожения</v>
      </c>
      <c r="H126" t="s">
        <v>225</v>
      </c>
      <c r="I126">
        <v>1</v>
      </c>
    </row>
    <row r="127" spans="1:9" x14ac:dyDescent="0.25">
      <c r="A127">
        <v>44986</v>
      </c>
      <c r="B127" t="s">
        <v>17</v>
      </c>
      <c r="C127" t="s">
        <v>18</v>
      </c>
      <c r="D127" t="s">
        <v>351</v>
      </c>
      <c r="F127" t="s">
        <v>23</v>
      </c>
      <c r="G127" t="str">
        <f>VLOOKUP(H127,ОКПД!$A$1:$B$149999,2,FALSE)</f>
        <v>Сельдь и филе сельди холодного копчения</v>
      </c>
      <c r="H127" t="s">
        <v>106</v>
      </c>
      <c r="I127">
        <v>1</v>
      </c>
    </row>
    <row r="128" spans="1:9" x14ac:dyDescent="0.25">
      <c r="A128">
        <v>44986</v>
      </c>
      <c r="B128" t="s">
        <v>17</v>
      </c>
      <c r="C128" t="s">
        <v>18</v>
      </c>
      <c r="D128" t="s">
        <v>351</v>
      </c>
      <c r="F128" t="s">
        <v>23</v>
      </c>
      <c r="G128" t="str">
        <f>VLOOKUP(H128,ОКПД!$A$1:$B$149999,2,FALSE)</f>
        <v>Продукты на основе творога</v>
      </c>
      <c r="H128" t="s">
        <v>167</v>
      </c>
      <c r="I128">
        <v>2</v>
      </c>
    </row>
    <row r="129" spans="1:17" x14ac:dyDescent="0.25">
      <c r="A129">
        <v>44986</v>
      </c>
      <c r="B129" t="s">
        <v>17</v>
      </c>
      <c r="C129" t="s">
        <v>18</v>
      </c>
      <c r="D129" t="s">
        <v>351</v>
      </c>
      <c r="F129" t="s">
        <v>261</v>
      </c>
      <c r="G129" t="str">
        <f>VLOOKUP(H129,ОКПД!$A$1:$B$149999,2,FALSE)</f>
        <v xml:space="preserve">Электроэнергия, произведенная тепловыми электростанциями </v>
      </c>
      <c r="H129" t="s">
        <v>266</v>
      </c>
      <c r="I129">
        <v>21</v>
      </c>
    </row>
    <row r="130" spans="1:17" x14ac:dyDescent="0.25">
      <c r="A130">
        <v>44986</v>
      </c>
      <c r="B130" t="s">
        <v>17</v>
      </c>
      <c r="C130" t="s">
        <v>18</v>
      </c>
      <c r="D130" t="s">
        <v>351</v>
      </c>
      <c r="F130" t="s">
        <v>60</v>
      </c>
      <c r="G130" t="str">
        <f>VLOOKUP(H130,ОКПД!$A$1:$B$149999,2,FALSE)</f>
        <v>Консервы рыбные натуральные</v>
      </c>
      <c r="H130" t="s">
        <v>118</v>
      </c>
      <c r="I130">
        <v>1</v>
      </c>
    </row>
    <row r="131" spans="1:17" x14ac:dyDescent="0.25">
      <c r="A131">
        <v>44986</v>
      </c>
      <c r="B131" t="s">
        <v>17</v>
      </c>
      <c r="C131" t="s">
        <v>18</v>
      </c>
      <c r="D131" t="s">
        <v>351</v>
      </c>
      <c r="F131" t="s">
        <v>214</v>
      </c>
      <c r="G131" t="str">
        <f>VLOOKUP(H131,ОКПД!$A$1:$B$149999,2,FALSE)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131" t="s">
        <v>215</v>
      </c>
      <c r="I131">
        <v>4</v>
      </c>
    </row>
    <row r="132" spans="1:17" x14ac:dyDescent="0.25">
      <c r="A132">
        <v>44986</v>
      </c>
      <c r="B132" t="s">
        <v>17</v>
      </c>
      <c r="C132" t="s">
        <v>18</v>
      </c>
      <c r="D132" t="s">
        <v>351</v>
      </c>
      <c r="F132" t="s">
        <v>23</v>
      </c>
      <c r="G132" t="str">
        <f>VLOOKUP(H132,ОКПД!$A$1:$B$149999,2,FALSE)</f>
        <v>Рыба вяленая, соленая и несоленая или в рассоле</v>
      </c>
      <c r="H132" t="s">
        <v>86</v>
      </c>
      <c r="I132">
        <v>2</v>
      </c>
    </row>
    <row r="133" spans="1:17" x14ac:dyDescent="0.25">
      <c r="A133">
        <v>44986</v>
      </c>
      <c r="B133" t="s">
        <v>17</v>
      </c>
      <c r="C133" t="s">
        <v>18</v>
      </c>
      <c r="D133" t="s">
        <v>351</v>
      </c>
      <c r="F133" t="s">
        <v>23</v>
      </c>
      <c r="G133" t="str">
        <f>VLOOKUP(H133,ОКПД!$A$1:$B$149999,2,FALSE)</f>
        <v>Рыба вяленая морская</v>
      </c>
      <c r="H133" t="s">
        <v>91</v>
      </c>
      <c r="I133">
        <v>2</v>
      </c>
    </row>
    <row r="134" spans="1:17" x14ac:dyDescent="0.25">
      <c r="A134">
        <v>44986</v>
      </c>
      <c r="B134" t="s">
        <v>17</v>
      </c>
      <c r="C134" t="s">
        <v>18</v>
      </c>
      <c r="D134" t="s">
        <v>351</v>
      </c>
      <c r="F134" t="s">
        <v>23</v>
      </c>
      <c r="G134" t="str">
        <f>VLOOKUP(H134,ОКПД!$A$1:$B$149999,2,FALSE)</f>
        <v>Пресервы рыбные</v>
      </c>
      <c r="H134" t="s">
        <v>120</v>
      </c>
      <c r="I134">
        <v>2</v>
      </c>
    </row>
    <row r="135" spans="1:17" x14ac:dyDescent="0.25">
      <c r="A135">
        <v>44986</v>
      </c>
      <c r="B135" t="s">
        <v>17</v>
      </c>
      <c r="C135" t="s">
        <v>18</v>
      </c>
      <c r="D135" t="s">
        <v>351</v>
      </c>
      <c r="F135" t="s">
        <v>23</v>
      </c>
      <c r="G135" t="str">
        <f>VLOOKUP(H135,ОКПД!$A$1:$B$149999,2,FALSE)</f>
        <v>Печенье сладкое</v>
      </c>
      <c r="H135" t="s">
        <v>194</v>
      </c>
      <c r="I135">
        <v>1</v>
      </c>
    </row>
    <row r="136" spans="1:17" x14ac:dyDescent="0.25">
      <c r="A136">
        <v>44986</v>
      </c>
      <c r="B136" t="s">
        <v>17</v>
      </c>
      <c r="C136" t="s">
        <v>18</v>
      </c>
      <c r="D136" t="s">
        <v>351</v>
      </c>
      <c r="F136" t="s">
        <v>261</v>
      </c>
      <c r="G136" t="str">
        <f>VLOOKUP(H136,ОКПД!$A$1:$B$149999,2,FALSE)</f>
        <v>Электроэнергия, произведенная ветровыми электростанциями</v>
      </c>
      <c r="H136" t="s">
        <v>279</v>
      </c>
      <c r="I136">
        <v>1</v>
      </c>
    </row>
    <row r="137" spans="1:17" x14ac:dyDescent="0.25">
      <c r="A137">
        <v>44986</v>
      </c>
      <c r="B137" t="s">
        <v>17</v>
      </c>
      <c r="C137" t="s">
        <v>18</v>
      </c>
      <c r="D137" t="s">
        <v>351</v>
      </c>
      <c r="F137" t="s">
        <v>207</v>
      </c>
      <c r="G137" t="str">
        <f>VLOOKUP(H137,ОКПД!$A$1:$B$149999,2,FALSE)</f>
        <v>Напитки безалкогольные прочие, не включенные в другие группировки</v>
      </c>
      <c r="H137" t="s">
        <v>227</v>
      </c>
      <c r="I137">
        <v>1</v>
      </c>
    </row>
    <row r="138" spans="1:17" x14ac:dyDescent="0.25">
      <c r="A138">
        <v>44986</v>
      </c>
      <c r="B138" t="s">
        <v>17</v>
      </c>
      <c r="C138" t="s">
        <v>18</v>
      </c>
      <c r="D138" t="s">
        <v>351</v>
      </c>
      <c r="F138" t="s">
        <v>23</v>
      </c>
      <c r="G138" t="str">
        <f>VLOOKUP(H138,ОКПД!$A$1:$B$149999,2,FALSE)</f>
        <v>Изделия мучные кондитерские, торты и пирожные недлительного хранения</v>
      </c>
      <c r="H138" t="s">
        <v>185</v>
      </c>
      <c r="I138">
        <v>7</v>
      </c>
    </row>
    <row r="139" spans="1:17" x14ac:dyDescent="0.25">
      <c r="A139">
        <v>44986</v>
      </c>
      <c r="B139" t="s">
        <v>17</v>
      </c>
      <c r="C139" t="s">
        <v>18</v>
      </c>
      <c r="D139" t="s">
        <v>351</v>
      </c>
      <c r="F139" t="s">
        <v>23</v>
      </c>
      <c r="G139" t="str">
        <f>VLOOKUP(H139,ОКПД!$A$1:$B$149999,2,FALSE)</f>
        <v>Изделия хлебобулочные сухие прочие или хлебобулочные изделия длительного хранения</v>
      </c>
      <c r="H139" t="s">
        <v>196</v>
      </c>
      <c r="I139">
        <v>1</v>
      </c>
    </row>
    <row r="140" spans="1:17" x14ac:dyDescent="0.25">
      <c r="A140">
        <v>44986</v>
      </c>
      <c r="B140" t="s">
        <v>17</v>
      </c>
      <c r="C140" t="s">
        <v>18</v>
      </c>
      <c r="D140" t="s">
        <v>351</v>
      </c>
      <c r="F140" t="s">
        <v>23</v>
      </c>
      <c r="G140" t="str">
        <f>VLOOKUP(H140,ОКПД!$A$1:$B$149999,2,FALSE)</f>
        <v>Творог зерненый без вкусовых компонентов</v>
      </c>
      <c r="H140" t="s">
        <v>330</v>
      </c>
      <c r="I140">
        <v>1</v>
      </c>
    </row>
    <row r="141" spans="1:17" x14ac:dyDescent="0.25">
      <c r="A141">
        <v>44986</v>
      </c>
      <c r="B141" t="s">
        <v>17</v>
      </c>
      <c r="C141" t="s">
        <v>18</v>
      </c>
      <c r="D141" t="s">
        <v>351</v>
      </c>
      <c r="F141" t="s">
        <v>23</v>
      </c>
      <c r="G141" t="str">
        <f>VLOOKUP(H141,ОКПД!$A$1:$B$149999,2,FALSE)</f>
        <v>Продукты термически обработанные после сквашивания йогуртные, кефирные и прочие</v>
      </c>
      <c r="H141" t="s">
        <v>163</v>
      </c>
      <c r="I141">
        <v>1</v>
      </c>
    </row>
    <row r="142" spans="1:17" x14ac:dyDescent="0.25">
      <c r="A142">
        <v>44986</v>
      </c>
      <c r="B142" t="s">
        <v>17</v>
      </c>
      <c r="C142" t="s">
        <v>18</v>
      </c>
      <c r="D142" t="s">
        <v>351</v>
      </c>
      <c r="F142" t="s">
        <v>281</v>
      </c>
      <c r="G142" t="str">
        <f>VLOOKUP(H142,ОКПД!$A$1:$B$149999,2,FALSE)</f>
        <v>Энергия тепловая, отпущенная электростанциями</v>
      </c>
      <c r="H142" t="s">
        <v>286</v>
      </c>
      <c r="I142">
        <v>5</v>
      </c>
    </row>
    <row r="143" spans="1:17" x14ac:dyDescent="0.25">
      <c r="A143">
        <v>44986</v>
      </c>
      <c r="B143" t="s">
        <v>17</v>
      </c>
      <c r="C143" t="s">
        <v>18</v>
      </c>
      <c r="D143" t="s">
        <v>19</v>
      </c>
      <c r="F143" t="s">
        <v>23</v>
      </c>
      <c r="G143" t="str">
        <f>VLOOKUP(H143,ОКПД!$A$1:$B$149999,2,FALSE)</f>
        <v>Сметана</v>
      </c>
      <c r="H143" t="s">
        <v>153</v>
      </c>
      <c r="I143">
        <v>4</v>
      </c>
      <c r="J143">
        <v>6.96</v>
      </c>
      <c r="K143">
        <v>6.27</v>
      </c>
      <c r="L143">
        <v>7.4379999999999997</v>
      </c>
      <c r="M143">
        <v>18.79</v>
      </c>
      <c r="N143">
        <v>18.332999999999998</v>
      </c>
      <c r="O143">
        <v>111.00478468899522</v>
      </c>
      <c r="P143">
        <v>93.573541274536169</v>
      </c>
      <c r="Q143">
        <v>102.49277259586538</v>
      </c>
    </row>
    <row r="144" spans="1:17" x14ac:dyDescent="0.25">
      <c r="A144">
        <v>44986</v>
      </c>
      <c r="B144" t="s">
        <v>17</v>
      </c>
      <c r="C144" t="s">
        <v>18</v>
      </c>
      <c r="D144" t="s">
        <v>19</v>
      </c>
      <c r="F144" t="s">
        <v>25</v>
      </c>
      <c r="G144" t="str">
        <f>VLOOKUP(H144,ОКПД!$A$1:$B$149999,2,FALSE)</f>
        <v xml:space="preserve">Уголь коксующийся </v>
      </c>
      <c r="H144" t="s">
        <v>299</v>
      </c>
      <c r="I144">
        <v>1</v>
      </c>
      <c r="J144">
        <v>27</v>
      </c>
      <c r="K144">
        <v>107</v>
      </c>
      <c r="L144">
        <v>121</v>
      </c>
      <c r="M144">
        <v>241</v>
      </c>
      <c r="N144">
        <v>297</v>
      </c>
      <c r="O144">
        <v>25.233644859813083</v>
      </c>
      <c r="P144">
        <v>22.314049586776861</v>
      </c>
      <c r="Q144">
        <v>81.144781144781149</v>
      </c>
    </row>
    <row r="145" spans="1:17" x14ac:dyDescent="0.25">
      <c r="A145">
        <v>44986</v>
      </c>
      <c r="B145" t="s">
        <v>17</v>
      </c>
      <c r="C145" t="s">
        <v>18</v>
      </c>
      <c r="D145" t="s">
        <v>19</v>
      </c>
      <c r="F145" t="s">
        <v>261</v>
      </c>
      <c r="G145" t="str">
        <f>VLOOKUP(H145,ОКПД!$A$1:$B$149999,2,FALSE)</f>
        <v>Электроэнергия, произведенная ветровыми электростанциями</v>
      </c>
      <c r="H145" t="s">
        <v>279</v>
      </c>
      <c r="I145">
        <v>1</v>
      </c>
      <c r="J145">
        <v>0.14899999999999999</v>
      </c>
      <c r="K145">
        <v>0.19500000000000001</v>
      </c>
      <c r="L145">
        <v>0.14899999999999999</v>
      </c>
      <c r="M145">
        <v>0.501</v>
      </c>
      <c r="N145">
        <v>0.501</v>
      </c>
      <c r="O145">
        <v>76.410256410256409</v>
      </c>
      <c r="P145">
        <v>100</v>
      </c>
      <c r="Q145">
        <v>100</v>
      </c>
    </row>
    <row r="146" spans="1:17" x14ac:dyDescent="0.25">
      <c r="A146">
        <v>44986</v>
      </c>
      <c r="B146" t="s">
        <v>17</v>
      </c>
      <c r="C146" t="s">
        <v>18</v>
      </c>
      <c r="D146" t="s">
        <v>19</v>
      </c>
      <c r="F146" t="s">
        <v>231</v>
      </c>
      <c r="G146" t="str">
        <f>VLOOKUP(H146,ОКПД!$A$1:$B$149999,2,FALSE)</f>
        <v>Мебель кухонная</v>
      </c>
      <c r="H146" t="s">
        <v>343</v>
      </c>
      <c r="I146">
        <v>1</v>
      </c>
      <c r="J146">
        <v>190</v>
      </c>
      <c r="K146">
        <v>95</v>
      </c>
      <c r="L146">
        <v>190</v>
      </c>
      <c r="M146">
        <v>285</v>
      </c>
      <c r="N146">
        <v>285</v>
      </c>
      <c r="O146">
        <v>200</v>
      </c>
      <c r="P146">
        <v>100</v>
      </c>
      <c r="Q146">
        <v>100</v>
      </c>
    </row>
    <row r="147" spans="1:17" x14ac:dyDescent="0.25">
      <c r="A147">
        <v>44986</v>
      </c>
      <c r="B147" t="s">
        <v>17</v>
      </c>
      <c r="C147" t="s">
        <v>18</v>
      </c>
      <c r="D147" t="s">
        <v>19</v>
      </c>
      <c r="F147" t="s">
        <v>21</v>
      </c>
      <c r="G147" t="str">
        <f>VLOOKUP(H147,ОКПД!$A$1:$B$149999,2,FALSE)</f>
        <v>Растворы строительные</v>
      </c>
      <c r="H147" t="s">
        <v>250</v>
      </c>
      <c r="N147">
        <v>0.11</v>
      </c>
    </row>
    <row r="148" spans="1:17" x14ac:dyDescent="0.25">
      <c r="A148">
        <v>44986</v>
      </c>
      <c r="B148" t="s">
        <v>17</v>
      </c>
      <c r="C148" t="s">
        <v>18</v>
      </c>
      <c r="D148" t="s">
        <v>19</v>
      </c>
      <c r="F148" t="s">
        <v>23</v>
      </c>
      <c r="G148" t="str">
        <f>VLOOKUP(H148,ОКПД!$A$1:$B$149999,2,FALSE)</f>
        <v>Продукты кисломолочные (кроме творога и продуктов из творога)</v>
      </c>
      <c r="H148" t="s">
        <v>139</v>
      </c>
      <c r="I148">
        <v>4</v>
      </c>
      <c r="J148">
        <v>28.76</v>
      </c>
      <c r="K148">
        <v>24.86</v>
      </c>
      <c r="L148">
        <v>30.526</v>
      </c>
      <c r="M148">
        <v>72.06</v>
      </c>
      <c r="N148">
        <v>75.197000000000003</v>
      </c>
      <c r="O148">
        <v>115.68785197103782</v>
      </c>
      <c r="P148">
        <v>94.214767738976605</v>
      </c>
      <c r="Q148">
        <v>95.828291022248223</v>
      </c>
    </row>
    <row r="149" spans="1:17" x14ac:dyDescent="0.25">
      <c r="A149">
        <v>44986</v>
      </c>
      <c r="B149" t="s">
        <v>17</v>
      </c>
      <c r="C149" t="s">
        <v>18</v>
      </c>
      <c r="D149" t="s">
        <v>19</v>
      </c>
      <c r="F149" t="s">
        <v>23</v>
      </c>
      <c r="G149" t="str">
        <f>VLOOKUP(H149,ОКПД!$A$1:$B$149999,2,FALSE)</f>
        <v>Продукты из мяса и мяса птицы</v>
      </c>
      <c r="H149" t="s">
        <v>49</v>
      </c>
      <c r="I149">
        <v>2</v>
      </c>
      <c r="J149">
        <v>1.87</v>
      </c>
      <c r="K149">
        <v>1.1299999999999999</v>
      </c>
      <c r="L149">
        <v>1.1100000000000001</v>
      </c>
      <c r="M149">
        <v>3.48</v>
      </c>
      <c r="N149">
        <v>3.24</v>
      </c>
      <c r="O149">
        <v>165.48672566371681</v>
      </c>
      <c r="P149">
        <v>168.46846846846847</v>
      </c>
      <c r="Q149">
        <v>107.4074074074074</v>
      </c>
    </row>
    <row r="150" spans="1:17" x14ac:dyDescent="0.25">
      <c r="A150">
        <v>44986</v>
      </c>
      <c r="B150" t="s">
        <v>17</v>
      </c>
      <c r="C150" t="s">
        <v>18</v>
      </c>
      <c r="D150" t="s">
        <v>19</v>
      </c>
      <c r="F150" t="s">
        <v>23</v>
      </c>
      <c r="G150" t="str">
        <f>VLOOKUP(H150,ОКПД!$A$1:$B$149999,2,FALSE)</f>
        <v>Рыба и филе рыбное холодного копчения</v>
      </c>
      <c r="H150" t="s">
        <v>104</v>
      </c>
      <c r="I150">
        <v>2</v>
      </c>
      <c r="J150">
        <v>4.6719999999999997</v>
      </c>
      <c r="K150">
        <v>4.3280000000000003</v>
      </c>
      <c r="L150">
        <v>5.0179999999999998</v>
      </c>
      <c r="M150">
        <v>12.287000000000001</v>
      </c>
      <c r="N150">
        <v>13.118</v>
      </c>
      <c r="O150">
        <v>107.94824399260628</v>
      </c>
      <c r="P150">
        <v>93.104822638501389</v>
      </c>
      <c r="Q150">
        <v>93.66519286476597</v>
      </c>
    </row>
    <row r="151" spans="1:17" x14ac:dyDescent="0.25">
      <c r="A151">
        <v>44986</v>
      </c>
      <c r="B151" t="s">
        <v>17</v>
      </c>
      <c r="C151" t="s">
        <v>18</v>
      </c>
      <c r="D151" t="s">
        <v>19</v>
      </c>
      <c r="F151" t="s">
        <v>23</v>
      </c>
      <c r="G151" t="str">
        <f>VLOOKUP(H151,ОКПД!$A$1:$B$149999,2,FALSE)</f>
        <v>Продукты на основе творога</v>
      </c>
      <c r="H151" t="s">
        <v>167</v>
      </c>
      <c r="I151">
        <v>2</v>
      </c>
      <c r="J151">
        <v>1.1000000000000001</v>
      </c>
      <c r="K151">
        <v>0.89</v>
      </c>
      <c r="L151">
        <v>1.06</v>
      </c>
      <c r="M151">
        <v>2.74</v>
      </c>
      <c r="N151">
        <v>2.69</v>
      </c>
      <c r="O151">
        <v>123.59550561797752</v>
      </c>
      <c r="P151">
        <v>103.77358490566037</v>
      </c>
      <c r="Q151">
        <v>101.85873605947955</v>
      </c>
    </row>
    <row r="152" spans="1:17" x14ac:dyDescent="0.25">
      <c r="A152">
        <v>44986</v>
      </c>
      <c r="B152" t="s">
        <v>17</v>
      </c>
      <c r="C152" t="s">
        <v>18</v>
      </c>
      <c r="D152" t="s">
        <v>19</v>
      </c>
      <c r="F152" t="s">
        <v>231</v>
      </c>
      <c r="G152" t="str">
        <f>VLOOKUP(H152,ОКПД!$A$1:$B$149999,2,FALSE)</f>
        <v>Мебель деревянная для столовой и гостиной</v>
      </c>
      <c r="H152" t="s">
        <v>364</v>
      </c>
      <c r="I152">
        <v>1</v>
      </c>
      <c r="J152">
        <v>250</v>
      </c>
      <c r="L152">
        <v>250</v>
      </c>
      <c r="M152">
        <v>250</v>
      </c>
      <c r="N152">
        <v>250</v>
      </c>
      <c r="P152">
        <v>100</v>
      </c>
      <c r="Q152">
        <v>100</v>
      </c>
    </row>
    <row r="153" spans="1:17" x14ac:dyDescent="0.25">
      <c r="A153">
        <v>44986</v>
      </c>
      <c r="B153" t="s">
        <v>17</v>
      </c>
      <c r="C153" t="s">
        <v>18</v>
      </c>
      <c r="D153" t="s">
        <v>19</v>
      </c>
      <c r="F153" t="s">
        <v>25</v>
      </c>
      <c r="G153" t="str">
        <f>VLOOKUP(H153,ОКПД!$A$1:$B$149999,2,FALSE)</f>
        <v xml:space="preserve">Уголь каменный и бурый обогащенный </v>
      </c>
      <c r="H153" t="s">
        <v>35</v>
      </c>
      <c r="I153">
        <v>1</v>
      </c>
      <c r="J153">
        <v>50</v>
      </c>
      <c r="K153">
        <v>45</v>
      </c>
      <c r="M153">
        <v>130</v>
      </c>
      <c r="O153">
        <v>111.11111111111111</v>
      </c>
    </row>
    <row r="154" spans="1:17" x14ac:dyDescent="0.25">
      <c r="A154">
        <v>44986</v>
      </c>
      <c r="B154" t="s">
        <v>17</v>
      </c>
      <c r="C154" t="s">
        <v>18</v>
      </c>
      <c r="D154" t="s">
        <v>19</v>
      </c>
      <c r="F154" t="s">
        <v>60</v>
      </c>
      <c r="G154" t="str">
        <f>VLOOKUP(H154,ОКПД!$A$1:$B$149999,2,FALSE)</f>
        <v>Консервы мясные (мясосодержащие), включая консервы для детского питания</v>
      </c>
      <c r="H154" t="s">
        <v>313</v>
      </c>
      <c r="I154">
        <v>2</v>
      </c>
      <c r="J154">
        <v>19.82</v>
      </c>
      <c r="K154">
        <v>15.82</v>
      </c>
      <c r="L154">
        <v>21.12</v>
      </c>
      <c r="M154">
        <v>48.69</v>
      </c>
      <c r="N154">
        <v>31.01</v>
      </c>
      <c r="O154">
        <v>125.28445006321112</v>
      </c>
      <c r="P154">
        <v>93.844696969696969</v>
      </c>
      <c r="Q154">
        <v>157.01386649467915</v>
      </c>
    </row>
    <row r="155" spans="1:17" x14ac:dyDescent="0.25">
      <c r="A155">
        <v>44986</v>
      </c>
      <c r="B155" t="s">
        <v>17</v>
      </c>
      <c r="C155" t="s">
        <v>18</v>
      </c>
      <c r="D155" t="s">
        <v>19</v>
      </c>
      <c r="F155" t="s">
        <v>23</v>
      </c>
      <c r="G155" t="str">
        <f>VLOOKUP(H155,ОКПД!$A$1:$B$149999,2,FALSE)</f>
        <v>Пресервы рыбные</v>
      </c>
      <c r="H155" t="s">
        <v>120</v>
      </c>
      <c r="I155">
        <v>2</v>
      </c>
      <c r="J155">
        <v>0.21299999999999999</v>
      </c>
      <c r="K155">
        <v>0.22</v>
      </c>
      <c r="L155">
        <v>0.251</v>
      </c>
      <c r="M155">
        <v>0.60199999999999998</v>
      </c>
      <c r="N155">
        <v>0.57899999999999996</v>
      </c>
      <c r="O155">
        <v>96.818181818181813</v>
      </c>
      <c r="P155">
        <v>84.860557768924309</v>
      </c>
      <c r="Q155">
        <v>103.97236614853195</v>
      </c>
    </row>
    <row r="156" spans="1:17" x14ac:dyDescent="0.25">
      <c r="A156">
        <v>44986</v>
      </c>
      <c r="B156" t="s">
        <v>17</v>
      </c>
      <c r="C156" t="s">
        <v>18</v>
      </c>
      <c r="D156" t="s">
        <v>19</v>
      </c>
      <c r="F156" t="s">
        <v>207</v>
      </c>
      <c r="G156" t="str">
        <f>VLOOKUP(H156,ОКПД!$A$1:$B$149999,2,FALSE)</f>
        <v>Напитки безалкогольные прочие, не включенные в другие группировки</v>
      </c>
      <c r="H156" t="s">
        <v>227</v>
      </c>
      <c r="I156">
        <v>1</v>
      </c>
      <c r="J156">
        <v>0.83</v>
      </c>
      <c r="K156">
        <v>0.72</v>
      </c>
      <c r="L156">
        <v>2.21</v>
      </c>
      <c r="M156">
        <v>2.83</v>
      </c>
      <c r="N156">
        <v>5.05</v>
      </c>
      <c r="O156">
        <v>115.27777777777777</v>
      </c>
      <c r="P156">
        <v>37.556561085972852</v>
      </c>
      <c r="Q156">
        <v>56.039603960396036</v>
      </c>
    </row>
    <row r="157" spans="1:17" x14ac:dyDescent="0.25">
      <c r="A157">
        <v>44986</v>
      </c>
      <c r="B157" t="s">
        <v>17</v>
      </c>
      <c r="C157" t="s">
        <v>18</v>
      </c>
      <c r="D157" t="s">
        <v>19</v>
      </c>
      <c r="F157" t="s">
        <v>281</v>
      </c>
      <c r="G157" t="str">
        <f>VLOOKUP(H157,ОКПД!$A$1:$B$149999,2,FALSE)</f>
        <v>Энергия тепловая, отпущенная электростанциями</v>
      </c>
      <c r="H157" t="s">
        <v>286</v>
      </c>
      <c r="I157">
        <v>5</v>
      </c>
      <c r="J157">
        <v>70.739000000000004</v>
      </c>
      <c r="K157">
        <v>73.379000000000005</v>
      </c>
      <c r="L157">
        <v>65.602000000000004</v>
      </c>
      <c r="M157">
        <v>222.48599999999999</v>
      </c>
      <c r="N157">
        <v>222.54599999999999</v>
      </c>
      <c r="O157">
        <v>96.402240423009303</v>
      </c>
      <c r="P157">
        <v>107.83055394652602</v>
      </c>
      <c r="Q157">
        <v>99.973039281766461</v>
      </c>
    </row>
    <row r="158" spans="1:17" x14ac:dyDescent="0.25">
      <c r="A158">
        <v>44986</v>
      </c>
      <c r="B158" t="s">
        <v>17</v>
      </c>
      <c r="C158" t="s">
        <v>18</v>
      </c>
      <c r="D158" t="s">
        <v>19</v>
      </c>
      <c r="F158" t="s">
        <v>23</v>
      </c>
      <c r="G158" t="str">
        <f>VLOOKUP(H158,ОКПД!$A$1:$B$149999,2,FALSE)</f>
        <v xml:space="preserve">Мясо и субпродукты </v>
      </c>
      <c r="H158" t="s">
        <v>366</v>
      </c>
    </row>
    <row r="159" spans="1:17" x14ac:dyDescent="0.25">
      <c r="A159">
        <v>44986</v>
      </c>
      <c r="B159" t="s">
        <v>17</v>
      </c>
      <c r="C159" t="s">
        <v>18</v>
      </c>
      <c r="D159" t="s">
        <v>19</v>
      </c>
      <c r="F159" t="s">
        <v>23</v>
      </c>
      <c r="G159" t="str">
        <f>VLOOKUP(H159,ОКПД!$A$1:$B$149999,2,FALSE)</f>
        <v>Сыры; молокосодержащие продукты с заменителем молочного жира, произведенные по технологии сыра; творог</v>
      </c>
      <c r="H159" t="s">
        <v>127</v>
      </c>
      <c r="I159">
        <v>4</v>
      </c>
      <c r="J159">
        <v>6.83</v>
      </c>
      <c r="K159">
        <v>6.25</v>
      </c>
      <c r="L159">
        <v>7.9729999999999999</v>
      </c>
      <c r="M159">
        <v>18.899999999999999</v>
      </c>
      <c r="N159">
        <v>19.256</v>
      </c>
      <c r="O159">
        <v>109.28</v>
      </c>
      <c r="P159">
        <v>85.66411639282579</v>
      </c>
      <c r="Q159">
        <v>98.151225592023266</v>
      </c>
    </row>
    <row r="160" spans="1:17" x14ac:dyDescent="0.25">
      <c r="A160">
        <v>44986</v>
      </c>
      <c r="B160" t="s">
        <v>17</v>
      </c>
      <c r="C160" t="s">
        <v>18</v>
      </c>
      <c r="D160" t="s">
        <v>19</v>
      </c>
      <c r="F160" t="s">
        <v>23</v>
      </c>
      <c r="G160" t="str">
        <f>VLOOKUP(H160,ОКПД!$A$1:$B$149999,2,FALSE)</f>
        <v>Рыба переработанная и консервированная, ракообразные и моллюски</v>
      </c>
      <c r="H160" t="s">
        <v>61</v>
      </c>
      <c r="I160">
        <v>5</v>
      </c>
      <c r="J160">
        <v>18.111999999999998</v>
      </c>
      <c r="K160">
        <v>14.792999999999999</v>
      </c>
      <c r="L160">
        <v>27.361999999999998</v>
      </c>
      <c r="M160">
        <v>41.523000000000003</v>
      </c>
      <c r="N160">
        <v>57.168999999999997</v>
      </c>
      <c r="O160">
        <v>122.43628743324545</v>
      </c>
      <c r="P160">
        <v>66.193991667275782</v>
      </c>
      <c r="Q160">
        <v>72.632020850460918</v>
      </c>
    </row>
    <row r="161" spans="1:17" x14ac:dyDescent="0.25">
      <c r="A161">
        <v>44986</v>
      </c>
      <c r="B161" t="s">
        <v>17</v>
      </c>
      <c r="C161" t="s">
        <v>18</v>
      </c>
      <c r="D161" t="s">
        <v>19</v>
      </c>
      <c r="F161" t="s">
        <v>23</v>
      </c>
      <c r="G161" t="str">
        <f>VLOOKUP(H161,ОКПД!$A$1:$B$149999,2,FALSE)</f>
        <v>Печень и молоки рыбы сушеные, копченые, соленые или в рассоле</v>
      </c>
      <c r="H161" t="s">
        <v>324</v>
      </c>
      <c r="I161">
        <v>1</v>
      </c>
      <c r="J161">
        <v>0.05</v>
      </c>
      <c r="K161">
        <v>3.2000000000000001E-2</v>
      </c>
      <c r="L161">
        <v>6.3E-2</v>
      </c>
      <c r="M161">
        <v>0.11799999999999999</v>
      </c>
      <c r="N161">
        <v>6.3E-2</v>
      </c>
      <c r="O161">
        <v>156.25</v>
      </c>
      <c r="P161">
        <v>79.365079365079367</v>
      </c>
      <c r="Q161">
        <v>187.30158730158729</v>
      </c>
    </row>
    <row r="162" spans="1:17" x14ac:dyDescent="0.25">
      <c r="A162">
        <v>44986</v>
      </c>
      <c r="B162" t="s">
        <v>17</v>
      </c>
      <c r="C162" t="s">
        <v>18</v>
      </c>
      <c r="D162" t="s">
        <v>19</v>
      </c>
      <c r="F162" t="s">
        <v>23</v>
      </c>
      <c r="G162" t="str">
        <f>VLOOKUP(H162,ОКПД!$A$1:$B$149999,2,FALSE)</f>
        <v>Полуфабрикаты хлебобулочные охлажденные</v>
      </c>
      <c r="H162" t="s">
        <v>183</v>
      </c>
      <c r="I162">
        <v>3</v>
      </c>
      <c r="J162">
        <v>0.21</v>
      </c>
      <c r="K162">
        <v>0.18</v>
      </c>
      <c r="L162">
        <v>0.14000000000000001</v>
      </c>
      <c r="M162">
        <v>0.8</v>
      </c>
      <c r="N162">
        <v>0.37</v>
      </c>
      <c r="O162">
        <v>116.66666666666667</v>
      </c>
      <c r="P162">
        <v>150</v>
      </c>
      <c r="Q162">
        <v>216.21621621621622</v>
      </c>
    </row>
    <row r="163" spans="1:17" x14ac:dyDescent="0.25">
      <c r="A163">
        <v>44986</v>
      </c>
      <c r="B163" t="s">
        <v>17</v>
      </c>
      <c r="C163" t="s">
        <v>18</v>
      </c>
      <c r="D163" t="s">
        <v>19</v>
      </c>
      <c r="F163" t="s">
        <v>60</v>
      </c>
      <c r="G163" t="str">
        <f>VLOOKUP(H163,ОКПД!$A$1:$B$149999,2,FALSE)</f>
        <v>Консервы из мяса и субпродуктов птицы</v>
      </c>
      <c r="H163" t="s">
        <v>322</v>
      </c>
      <c r="M163">
        <v>0.53</v>
      </c>
      <c r="N163">
        <v>0.34</v>
      </c>
      <c r="Q163">
        <v>155.88235294117646</v>
      </c>
    </row>
    <row r="164" spans="1:17" x14ac:dyDescent="0.25">
      <c r="A164">
        <v>44986</v>
      </c>
      <c r="B164" t="s">
        <v>17</v>
      </c>
      <c r="C164" t="s">
        <v>18</v>
      </c>
      <c r="D164" t="s">
        <v>19</v>
      </c>
      <c r="F164" t="s">
        <v>60</v>
      </c>
      <c r="G164" t="str">
        <f>VLOOKUP(H164,ОКПД!$A$1:$B$149999,2,FALSE)</f>
        <v>Овощи (кроме картофеля), приготовленные или консервированные с уксусом или уксусной кислотой</v>
      </c>
      <c r="H164" t="s">
        <v>367</v>
      </c>
    </row>
    <row r="165" spans="1:17" x14ac:dyDescent="0.25">
      <c r="A165">
        <v>44986</v>
      </c>
      <c r="B165" t="s">
        <v>17</v>
      </c>
      <c r="C165" t="s">
        <v>18</v>
      </c>
      <c r="D165" t="s">
        <v>19</v>
      </c>
      <c r="F165" t="s">
        <v>231</v>
      </c>
      <c r="G165" t="str">
        <f>VLOOKUP(H165,ОКПД!$A$1:$B$149999,2,FALSE)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165" t="s">
        <v>246</v>
      </c>
    </row>
    <row r="166" spans="1:17" x14ac:dyDescent="0.25">
      <c r="A166">
        <v>44986</v>
      </c>
      <c r="B166" t="s">
        <v>17</v>
      </c>
      <c r="C166" t="s">
        <v>18</v>
      </c>
      <c r="D166" t="s">
        <v>19</v>
      </c>
      <c r="F166" t="s">
        <v>23</v>
      </c>
      <c r="G166" t="str">
        <f>VLOOKUP(H166,ОКПД!$A$1:$B$149999,2,FALSE)</f>
        <v>Изделия колбасные из термически обработанных ингредиентов</v>
      </c>
      <c r="H166" t="s">
        <v>47</v>
      </c>
      <c r="I166">
        <v>1</v>
      </c>
      <c r="J166">
        <v>0.17</v>
      </c>
      <c r="K166">
        <v>0.12</v>
      </c>
      <c r="L166">
        <v>0.19</v>
      </c>
      <c r="M166">
        <v>0.41</v>
      </c>
      <c r="N166">
        <v>0.59</v>
      </c>
      <c r="O166">
        <v>141.66666666666666</v>
      </c>
      <c r="P166">
        <v>89.473684210526315</v>
      </c>
      <c r="Q166">
        <v>69.491525423728817</v>
      </c>
    </row>
    <row r="167" spans="1:17" x14ac:dyDescent="0.25">
      <c r="A167">
        <v>44986</v>
      </c>
      <c r="B167" t="s">
        <v>17</v>
      </c>
      <c r="C167" t="s">
        <v>18</v>
      </c>
      <c r="D167" t="s">
        <v>19</v>
      </c>
      <c r="F167" t="s">
        <v>60</v>
      </c>
      <c r="G167" t="str">
        <f>VLOOKUP(H167,ОКПД!$A$1:$B$149999,2,FALSE)</f>
        <v>Консервы рыбные натуральные</v>
      </c>
      <c r="H167" t="s">
        <v>118</v>
      </c>
      <c r="I167">
        <v>1</v>
      </c>
      <c r="J167">
        <v>0.19</v>
      </c>
      <c r="K167">
        <v>0.26</v>
      </c>
      <c r="M167">
        <v>0.49</v>
      </c>
      <c r="O167">
        <v>73.07692307692308</v>
      </c>
    </row>
    <row r="168" spans="1:17" x14ac:dyDescent="0.25">
      <c r="A168">
        <v>44986</v>
      </c>
      <c r="B168" t="s">
        <v>17</v>
      </c>
      <c r="C168" t="s">
        <v>18</v>
      </c>
      <c r="D168" t="s">
        <v>19</v>
      </c>
      <c r="F168" t="s">
        <v>23</v>
      </c>
      <c r="G168" t="str">
        <f>VLOOKUP(H168,ОКПД!$A$1:$B$149999,2,FALSE)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168" t="s">
        <v>192</v>
      </c>
      <c r="I168">
        <v>3</v>
      </c>
      <c r="J168">
        <v>1.1399999999999999</v>
      </c>
      <c r="K168">
        <v>0.85</v>
      </c>
      <c r="L168">
        <v>1.1120000000000001</v>
      </c>
      <c r="M168">
        <v>2.83</v>
      </c>
      <c r="N168">
        <v>2.7170000000000001</v>
      </c>
      <c r="O168">
        <v>134.11764705882354</v>
      </c>
      <c r="P168">
        <v>102.5179856115108</v>
      </c>
      <c r="Q168">
        <v>104.15899889584099</v>
      </c>
    </row>
    <row r="169" spans="1:17" x14ac:dyDescent="0.25">
      <c r="A169">
        <v>44986</v>
      </c>
      <c r="B169" t="s">
        <v>17</v>
      </c>
      <c r="C169" t="s">
        <v>18</v>
      </c>
      <c r="D169" t="s">
        <v>19</v>
      </c>
      <c r="F169" t="s">
        <v>214</v>
      </c>
      <c r="G169" t="str">
        <f>VLOOKUP(H169,ОКПД!$A$1:$B$149999,2,FALSE)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169" t="s">
        <v>341</v>
      </c>
      <c r="I169">
        <v>1</v>
      </c>
      <c r="J169">
        <v>49</v>
      </c>
      <c r="K169">
        <v>13.4</v>
      </c>
      <c r="M169">
        <v>62.4</v>
      </c>
      <c r="O169">
        <v>365.67164179104475</v>
      </c>
    </row>
    <row r="170" spans="1:17" x14ac:dyDescent="0.25">
      <c r="A170">
        <v>44986</v>
      </c>
      <c r="B170" t="s">
        <v>17</v>
      </c>
      <c r="C170" t="s">
        <v>18</v>
      </c>
      <c r="D170" t="s">
        <v>19</v>
      </c>
      <c r="F170" t="s">
        <v>261</v>
      </c>
      <c r="G170" t="str">
        <f>VLOOKUP(H170,ОКПД!$A$1:$B$149999,2,FALSE)</f>
        <v>Электроэнергия, произведенная локальными  электростанциями (не работающими в энергосистеме)</v>
      </c>
      <c r="H170" t="s">
        <v>347</v>
      </c>
      <c r="I170">
        <v>1</v>
      </c>
      <c r="J170">
        <v>14.3</v>
      </c>
      <c r="K170">
        <v>5.8049999999999997</v>
      </c>
      <c r="M170">
        <v>20.105</v>
      </c>
      <c r="O170">
        <v>246.33936261843238</v>
      </c>
    </row>
    <row r="171" spans="1:17" x14ac:dyDescent="0.25">
      <c r="A171">
        <v>44986</v>
      </c>
      <c r="B171" t="s">
        <v>17</v>
      </c>
      <c r="C171" t="s">
        <v>18</v>
      </c>
      <c r="D171" t="s">
        <v>19</v>
      </c>
      <c r="F171" t="s">
        <v>23</v>
      </c>
      <c r="G171" t="str">
        <f>VLOOKUP(H171,ОКПД!$A$1:$B$149999,2,FALSE)</f>
        <v>Рыба мороженая</v>
      </c>
      <c r="H171" t="s">
        <v>68</v>
      </c>
      <c r="I171">
        <v>2</v>
      </c>
      <c r="J171">
        <v>8.6</v>
      </c>
      <c r="K171">
        <v>6.8</v>
      </c>
      <c r="L171">
        <v>11.13</v>
      </c>
      <c r="M171">
        <v>17.100000000000001</v>
      </c>
      <c r="N171">
        <v>27.363</v>
      </c>
      <c r="O171">
        <v>126.47058823529412</v>
      </c>
      <c r="P171">
        <v>77.268643306379161</v>
      </c>
      <c r="Q171">
        <v>62.493147681175309</v>
      </c>
    </row>
    <row r="172" spans="1:17" x14ac:dyDescent="0.25">
      <c r="A172">
        <v>44986</v>
      </c>
      <c r="B172" t="s">
        <v>17</v>
      </c>
      <c r="C172" t="s">
        <v>18</v>
      </c>
      <c r="D172" t="s">
        <v>19</v>
      </c>
      <c r="F172" t="s">
        <v>23</v>
      </c>
      <c r="G172" t="str">
        <f>VLOOKUP(H172,ОКПД!$A$1:$B$149999,2,FALSE)</f>
        <v>Сыры</v>
      </c>
      <c r="H172" t="s">
        <v>132</v>
      </c>
      <c r="I172">
        <v>2</v>
      </c>
      <c r="J172">
        <v>0.11</v>
      </c>
      <c r="K172">
        <v>0.08</v>
      </c>
      <c r="L172">
        <v>0.14000000000000001</v>
      </c>
      <c r="M172">
        <v>0.28000000000000003</v>
      </c>
      <c r="N172">
        <v>0.32</v>
      </c>
      <c r="O172">
        <v>137.5</v>
      </c>
      <c r="P172">
        <v>78.571428571428569</v>
      </c>
      <c r="Q172">
        <v>87.5</v>
      </c>
    </row>
    <row r="173" spans="1:17" x14ac:dyDescent="0.25">
      <c r="A173">
        <v>44986</v>
      </c>
      <c r="B173" t="s">
        <v>17</v>
      </c>
      <c r="C173" t="s">
        <v>18</v>
      </c>
      <c r="D173" t="s">
        <v>19</v>
      </c>
      <c r="F173" t="s">
        <v>60</v>
      </c>
      <c r="G173" t="str">
        <f>VLOOKUP(H173,ОКПД!$A$1:$B$149999,2,FALSE)</f>
        <v>Рыба переработанная и консервированная, ракообразные и моллюски</v>
      </c>
      <c r="H173" t="s">
        <v>61</v>
      </c>
      <c r="I173">
        <v>3</v>
      </c>
      <c r="J173">
        <v>0.79700000000000004</v>
      </c>
      <c r="K173">
        <v>1.329</v>
      </c>
      <c r="L173">
        <v>0.71799999999999997</v>
      </c>
      <c r="M173">
        <v>2.657</v>
      </c>
      <c r="N173">
        <v>1.6679999999999999</v>
      </c>
      <c r="O173">
        <v>59.969902182091801</v>
      </c>
      <c r="P173">
        <v>111.00278551532034</v>
      </c>
      <c r="Q173">
        <v>159.2925659472422</v>
      </c>
    </row>
    <row r="174" spans="1:17" x14ac:dyDescent="0.25">
      <c r="A174">
        <v>44986</v>
      </c>
      <c r="B174" t="s">
        <v>17</v>
      </c>
      <c r="C174" t="s">
        <v>18</v>
      </c>
      <c r="D174" t="s">
        <v>19</v>
      </c>
      <c r="F174" t="s">
        <v>23</v>
      </c>
      <c r="G174" t="str">
        <f>VLOOKUP(H174,ОКПД!$A$1:$B$149999,2,FALSE)</f>
        <v>Рыба вяленая, соленая и несоленая или в рассоле</v>
      </c>
      <c r="H174" t="s">
        <v>86</v>
      </c>
      <c r="I174">
        <v>2</v>
      </c>
      <c r="J174">
        <v>2.077</v>
      </c>
      <c r="K174">
        <v>1.3979999999999999</v>
      </c>
      <c r="L174">
        <v>2.1230000000000002</v>
      </c>
      <c r="M174">
        <v>4.8639999999999999</v>
      </c>
      <c r="N174">
        <v>5.274</v>
      </c>
      <c r="O174">
        <v>148.56938483547927</v>
      </c>
      <c r="P174">
        <v>97.833254828073478</v>
      </c>
      <c r="Q174">
        <v>92.226014410314747</v>
      </c>
    </row>
    <row r="175" spans="1:17" x14ac:dyDescent="0.25">
      <c r="A175">
        <v>44986</v>
      </c>
      <c r="B175" t="s">
        <v>17</v>
      </c>
      <c r="C175" t="s">
        <v>18</v>
      </c>
      <c r="D175" t="s">
        <v>19</v>
      </c>
      <c r="F175" t="s">
        <v>60</v>
      </c>
      <c r="G175" t="str">
        <f>VLOOKUP(H175,ОКПД!$A$1:$B$149999,2,FALSE)</f>
        <v>Пресервы рыбные</v>
      </c>
      <c r="H175" t="s">
        <v>120</v>
      </c>
      <c r="I175">
        <v>2</v>
      </c>
      <c r="J175">
        <v>0.60699999999999998</v>
      </c>
      <c r="K175">
        <v>0.629</v>
      </c>
      <c r="L175">
        <v>0.71799999999999997</v>
      </c>
      <c r="M175">
        <v>1.7270000000000001</v>
      </c>
      <c r="N175">
        <v>1.6679999999999999</v>
      </c>
      <c r="O175">
        <v>96.502384737678852</v>
      </c>
      <c r="P175">
        <v>84.540389972144851</v>
      </c>
      <c r="Q175">
        <v>103.53717026378897</v>
      </c>
    </row>
    <row r="176" spans="1:17" x14ac:dyDescent="0.25">
      <c r="A176">
        <v>44986</v>
      </c>
      <c r="B176" t="s">
        <v>17</v>
      </c>
      <c r="C176" t="s">
        <v>18</v>
      </c>
      <c r="D176" t="s">
        <v>19</v>
      </c>
      <c r="F176" t="s">
        <v>23</v>
      </c>
      <c r="G176" t="str">
        <f>VLOOKUP(H176,ОКПД!$A$1:$B$149999,2,FALSE)</f>
        <v>Хлеб и хлебобулочные изделия недлительного хранения</v>
      </c>
      <c r="H176" t="s">
        <v>175</v>
      </c>
      <c r="I176">
        <v>13</v>
      </c>
      <c r="J176">
        <v>174.59</v>
      </c>
      <c r="K176">
        <v>153.27199999999999</v>
      </c>
      <c r="L176">
        <v>179.22399999999999</v>
      </c>
      <c r="M176">
        <v>480.71199999999999</v>
      </c>
      <c r="N176">
        <v>490.71699999999998</v>
      </c>
      <c r="O176">
        <v>113.90860692102927</v>
      </c>
      <c r="P176">
        <v>97.414408784537784</v>
      </c>
      <c r="Q176">
        <v>97.961146648679374</v>
      </c>
    </row>
    <row r="177" spans="1:17" x14ac:dyDescent="0.25">
      <c r="A177">
        <v>44986</v>
      </c>
      <c r="B177" t="s">
        <v>17</v>
      </c>
      <c r="C177" t="s">
        <v>18</v>
      </c>
      <c r="D177" t="s">
        <v>19</v>
      </c>
      <c r="F177" t="s">
        <v>231</v>
      </c>
      <c r="G177" t="str">
        <f>VLOOKUP(H177,ОКПД!$A$1:$B$149999,2,FALSE)</f>
        <v>Услуги полиграфические и услуги, связанные с печатанием</v>
      </c>
      <c r="H177" t="s">
        <v>235</v>
      </c>
      <c r="I177">
        <v>6</v>
      </c>
      <c r="J177">
        <v>264.5</v>
      </c>
      <c r="K177">
        <v>358</v>
      </c>
      <c r="L177">
        <v>475.7</v>
      </c>
      <c r="M177">
        <v>827.1</v>
      </c>
      <c r="N177">
        <v>959.4</v>
      </c>
      <c r="O177">
        <v>73.882681564245814</v>
      </c>
      <c r="P177">
        <v>55.602270338448605</v>
      </c>
      <c r="Q177">
        <v>86.210131332082554</v>
      </c>
    </row>
    <row r="178" spans="1:17" x14ac:dyDescent="0.25">
      <c r="A178">
        <v>44986</v>
      </c>
      <c r="B178" t="s">
        <v>17</v>
      </c>
      <c r="C178" t="s">
        <v>18</v>
      </c>
      <c r="D178" t="s">
        <v>19</v>
      </c>
      <c r="F178" t="s">
        <v>281</v>
      </c>
      <c r="G178" t="str">
        <f>VLOOKUP(H178,ОКПД!$A$1:$B$149999,2,FALSE)</f>
        <v>Энергия тепловая, отпущенная атомными электростанциями (АЭС)</v>
      </c>
      <c r="H178" t="s">
        <v>336</v>
      </c>
      <c r="I178">
        <v>2</v>
      </c>
      <c r="J178">
        <v>32.292999999999999</v>
      </c>
      <c r="K178">
        <v>33.369</v>
      </c>
      <c r="L178">
        <v>23.957000000000001</v>
      </c>
      <c r="M178">
        <v>102.33799999999999</v>
      </c>
      <c r="N178">
        <v>82.448999999999998</v>
      </c>
      <c r="O178">
        <v>96.775450268213007</v>
      </c>
      <c r="P178">
        <v>134.79567558542388</v>
      </c>
      <c r="Q178">
        <v>124.12279105871508</v>
      </c>
    </row>
    <row r="179" spans="1:17" x14ac:dyDescent="0.25">
      <c r="A179">
        <v>44986</v>
      </c>
      <c r="B179" t="s">
        <v>17</v>
      </c>
      <c r="C179" t="s">
        <v>18</v>
      </c>
      <c r="D179" t="s">
        <v>19</v>
      </c>
      <c r="F179" t="s">
        <v>23</v>
      </c>
      <c r="G179" t="str">
        <f>VLOOKUP(H179,ОКПД!$A$1:$B$149999,2,FALSE)</f>
        <v>Ряженка и варенец</v>
      </c>
      <c r="H179" t="s">
        <v>146</v>
      </c>
      <c r="I179">
        <v>3</v>
      </c>
      <c r="J179">
        <v>2.4500000000000002</v>
      </c>
      <c r="K179">
        <v>2.46</v>
      </c>
      <c r="L179">
        <v>3.1080000000000001</v>
      </c>
      <c r="M179">
        <v>7.12</v>
      </c>
      <c r="N179">
        <v>7.8380000000000001</v>
      </c>
      <c r="O179">
        <v>99.59349593495935</v>
      </c>
      <c r="P179">
        <v>78.828828828828833</v>
      </c>
      <c r="Q179">
        <v>90.83949987241644</v>
      </c>
    </row>
    <row r="180" spans="1:17" x14ac:dyDescent="0.25">
      <c r="A180">
        <v>44986</v>
      </c>
      <c r="B180" t="s">
        <v>17</v>
      </c>
      <c r="C180" t="s">
        <v>18</v>
      </c>
      <c r="D180" t="s">
        <v>19</v>
      </c>
      <c r="F180" t="s">
        <v>23</v>
      </c>
      <c r="G180" t="str">
        <f>VLOOKUP(H180,ОКПД!$A$1:$B$149999,2,FALSE)</f>
        <v>Рыба вяленая</v>
      </c>
      <c r="H180" t="s">
        <v>89</v>
      </c>
      <c r="I180">
        <v>2</v>
      </c>
      <c r="J180">
        <v>0.75900000000000001</v>
      </c>
      <c r="K180">
        <v>0.55700000000000005</v>
      </c>
      <c r="L180">
        <v>0.93200000000000005</v>
      </c>
      <c r="M180">
        <v>1.931</v>
      </c>
      <c r="N180">
        <v>2.5259999999999998</v>
      </c>
      <c r="O180">
        <v>136.26570915619391</v>
      </c>
      <c r="P180">
        <v>81.437768240343345</v>
      </c>
      <c r="Q180">
        <v>76.444972288202692</v>
      </c>
    </row>
    <row r="181" spans="1:17" x14ac:dyDescent="0.25">
      <c r="A181">
        <v>44986</v>
      </c>
      <c r="B181" t="s">
        <v>17</v>
      </c>
      <c r="C181" t="s">
        <v>18</v>
      </c>
      <c r="D181" t="s">
        <v>19</v>
      </c>
      <c r="F181" t="s">
        <v>23</v>
      </c>
      <c r="G181" t="str">
        <f>VLOOKUP(H181,ОКПД!$A$1:$B$149999,2,FALSE)</f>
        <v>Печенье сладкое</v>
      </c>
      <c r="H181" t="s">
        <v>194</v>
      </c>
      <c r="I181">
        <v>1</v>
      </c>
      <c r="J181">
        <v>0.56999999999999995</v>
      </c>
      <c r="K181">
        <v>0.41</v>
      </c>
      <c r="L181">
        <v>0.46</v>
      </c>
      <c r="M181">
        <v>1.3</v>
      </c>
      <c r="N181">
        <v>1.1399999999999999</v>
      </c>
      <c r="O181">
        <v>139.02439024390245</v>
      </c>
      <c r="P181">
        <v>123.91304347826087</v>
      </c>
      <c r="Q181">
        <v>114.03508771929825</v>
      </c>
    </row>
    <row r="182" spans="1:17" x14ac:dyDescent="0.25">
      <c r="A182">
        <v>44986</v>
      </c>
      <c r="B182" t="s">
        <v>17</v>
      </c>
      <c r="C182" t="s">
        <v>18</v>
      </c>
      <c r="D182" t="s">
        <v>19</v>
      </c>
      <c r="F182" t="s">
        <v>207</v>
      </c>
      <c r="G182" t="str">
        <f>VLOOKUP(H182,ОКПД!$A$1:$B$149999,2,FALSE)</f>
        <v>Напитки безалкогольные прочие</v>
      </c>
      <c r="H182" t="s">
        <v>221</v>
      </c>
      <c r="I182">
        <v>2</v>
      </c>
      <c r="J182">
        <v>0.94</v>
      </c>
      <c r="K182">
        <v>1.32</v>
      </c>
      <c r="L182">
        <v>2.27</v>
      </c>
      <c r="M182">
        <v>3.58</v>
      </c>
      <c r="N182">
        <v>5.1100000000000003</v>
      </c>
      <c r="O182">
        <v>71.212121212121218</v>
      </c>
      <c r="P182">
        <v>41.409691629955944</v>
      </c>
      <c r="Q182">
        <v>70.058708414872797</v>
      </c>
    </row>
    <row r="183" spans="1:17" x14ac:dyDescent="0.25">
      <c r="A183">
        <v>44986</v>
      </c>
      <c r="B183" t="s">
        <v>17</v>
      </c>
      <c r="C183" t="s">
        <v>18</v>
      </c>
      <c r="D183" t="s">
        <v>19</v>
      </c>
      <c r="F183" t="s">
        <v>261</v>
      </c>
      <c r="G183" t="str">
        <f>VLOOKUP(H183,ОКПД!$A$1:$B$149999,2,FALSE)</f>
        <v>Электроэнергия, произведенная теплоэлектроцентралями (ТЭЦ) общего назначения</v>
      </c>
      <c r="H183" t="s">
        <v>271</v>
      </c>
      <c r="I183">
        <v>3</v>
      </c>
      <c r="J183">
        <v>25.645</v>
      </c>
      <c r="K183">
        <v>25.606999999999999</v>
      </c>
      <c r="L183">
        <v>25.321000000000002</v>
      </c>
      <c r="M183">
        <v>79.067999999999998</v>
      </c>
      <c r="N183">
        <v>80.091999999999999</v>
      </c>
      <c r="O183">
        <v>100.14839692271644</v>
      </c>
      <c r="P183">
        <v>101.27957031712808</v>
      </c>
      <c r="Q183">
        <v>98.721470309144479</v>
      </c>
    </row>
    <row r="184" spans="1:17" x14ac:dyDescent="0.25">
      <c r="A184">
        <v>44986</v>
      </c>
      <c r="B184" t="s">
        <v>17</v>
      </c>
      <c r="C184" t="s">
        <v>18</v>
      </c>
      <c r="D184" t="s">
        <v>19</v>
      </c>
      <c r="F184" t="s">
        <v>231</v>
      </c>
      <c r="G184" t="str">
        <f>VLOOKUP(H184,ОКПД!$A$1:$B$149999,2,FALSE)</f>
        <v>Принадлежности канцелярские бумажные</v>
      </c>
      <c r="H184" t="s">
        <v>355</v>
      </c>
      <c r="I184">
        <v>3</v>
      </c>
      <c r="J184">
        <v>273</v>
      </c>
      <c r="M184">
        <v>273</v>
      </c>
    </row>
    <row r="185" spans="1:17" x14ac:dyDescent="0.25">
      <c r="A185">
        <v>44986</v>
      </c>
      <c r="B185" t="s">
        <v>17</v>
      </c>
      <c r="C185" t="s">
        <v>18</v>
      </c>
      <c r="D185" t="s">
        <v>19</v>
      </c>
      <c r="F185" t="s">
        <v>229</v>
      </c>
      <c r="G185" t="str">
        <f>VLOOKUP(H185,ОКПД!$A$1:$B$149999,2,FALSE)</f>
        <v>Шкафы деревянные для столовой и гостиной</v>
      </c>
      <c r="H185" t="s">
        <v>365</v>
      </c>
      <c r="I185">
        <v>1</v>
      </c>
      <c r="J185">
        <v>10</v>
      </c>
      <c r="L185">
        <v>10</v>
      </c>
      <c r="M185">
        <v>10</v>
      </c>
      <c r="N185">
        <v>10</v>
      </c>
      <c r="P185">
        <v>100</v>
      </c>
      <c r="Q185">
        <v>100</v>
      </c>
    </row>
    <row r="186" spans="1:17" x14ac:dyDescent="0.25">
      <c r="A186">
        <v>44986</v>
      </c>
      <c r="B186" t="s">
        <v>17</v>
      </c>
      <c r="C186" t="s">
        <v>18</v>
      </c>
      <c r="D186" t="s">
        <v>19</v>
      </c>
      <c r="F186" t="s">
        <v>60</v>
      </c>
      <c r="G186" t="str">
        <f>VLOOKUP(H186,ОКПД!$A$1:$B$149999,2,FALSE)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H186" t="s">
        <v>368</v>
      </c>
    </row>
    <row r="187" spans="1:17" x14ac:dyDescent="0.25">
      <c r="A187">
        <v>44986</v>
      </c>
      <c r="B187" t="s">
        <v>17</v>
      </c>
      <c r="C187" t="s">
        <v>18</v>
      </c>
      <c r="D187" t="s">
        <v>19</v>
      </c>
      <c r="F187" t="s">
        <v>23</v>
      </c>
      <c r="G187" t="str">
        <f>VLOOKUP(H187,ОКПД!$A$1:$B$149999,2,FALSE)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187" t="s">
        <v>137</v>
      </c>
      <c r="I187">
        <v>3</v>
      </c>
      <c r="J187">
        <v>4.1900000000000004</v>
      </c>
      <c r="K187">
        <v>3.72</v>
      </c>
      <c r="L187">
        <v>4.5030000000000001</v>
      </c>
      <c r="M187">
        <v>11.29</v>
      </c>
      <c r="N187">
        <v>10.896000000000001</v>
      </c>
      <c r="O187">
        <v>112.63440860215054</v>
      </c>
      <c r="P187">
        <v>93.049078392182992</v>
      </c>
      <c r="Q187">
        <v>103.61600587371512</v>
      </c>
    </row>
    <row r="188" spans="1:17" x14ac:dyDescent="0.25">
      <c r="A188">
        <v>44986</v>
      </c>
      <c r="B188" t="s">
        <v>17</v>
      </c>
      <c r="C188" t="s">
        <v>18</v>
      </c>
      <c r="D188" t="s">
        <v>19</v>
      </c>
      <c r="F188" t="s">
        <v>23</v>
      </c>
      <c r="G188" t="str">
        <f>VLOOKUP(H188,ОКПД!$A$1:$B$149999,2,FALSE)</f>
        <v>Мясо рыбы (включая фарш) мороженое</v>
      </c>
      <c r="H188" t="s">
        <v>78</v>
      </c>
      <c r="I188">
        <v>1</v>
      </c>
      <c r="J188">
        <v>0.40600000000000003</v>
      </c>
      <c r="K188">
        <v>0.24399999999999999</v>
      </c>
      <c r="L188">
        <v>7</v>
      </c>
      <c r="M188">
        <v>1.1830000000000001</v>
      </c>
      <c r="N188">
        <v>7.1</v>
      </c>
      <c r="O188">
        <v>166.39344262295083</v>
      </c>
      <c r="P188">
        <v>5.8</v>
      </c>
      <c r="Q188">
        <v>16.661971830985916</v>
      </c>
    </row>
    <row r="189" spans="1:17" x14ac:dyDescent="0.25">
      <c r="A189">
        <v>44986</v>
      </c>
      <c r="B189" t="s">
        <v>17</v>
      </c>
      <c r="C189" t="s">
        <v>18</v>
      </c>
      <c r="D189" t="s">
        <v>19</v>
      </c>
      <c r="F189" t="s">
        <v>23</v>
      </c>
      <c r="G189" t="str">
        <f>VLOOKUP(H189,ОКПД!$A$1:$B$149999,2,FALSE)</f>
        <v>Рыба и филе морских рыб горячего копчения (кроме сельди)</v>
      </c>
      <c r="H189" t="s">
        <v>112</v>
      </c>
      <c r="I189">
        <v>1</v>
      </c>
      <c r="J189">
        <v>0.02</v>
      </c>
      <c r="K189">
        <v>3.7999999999999999E-2</v>
      </c>
      <c r="L189">
        <v>0.17299999999999999</v>
      </c>
      <c r="M189">
        <v>9.1999999999999998E-2</v>
      </c>
      <c r="N189">
        <v>0.65800000000000003</v>
      </c>
      <c r="O189">
        <v>52.631578947368418</v>
      </c>
      <c r="P189">
        <v>11.560693641618498</v>
      </c>
      <c r="Q189">
        <v>13.98176291793313</v>
      </c>
    </row>
    <row r="190" spans="1:17" x14ac:dyDescent="0.25">
      <c r="A190">
        <v>44986</v>
      </c>
      <c r="B190" t="s">
        <v>17</v>
      </c>
      <c r="C190" t="s">
        <v>18</v>
      </c>
      <c r="D190" t="s">
        <v>19</v>
      </c>
      <c r="F190" t="s">
        <v>23</v>
      </c>
      <c r="G190" t="str">
        <f>VLOOKUP(H190,ОКПД!$A$1:$B$149999,2,FALSE)</f>
        <v>Хлеб недлительного хранения</v>
      </c>
      <c r="H190" t="s">
        <v>177</v>
      </c>
      <c r="I190">
        <v>12</v>
      </c>
      <c r="J190">
        <v>147.57</v>
      </c>
      <c r="K190">
        <v>128.91</v>
      </c>
      <c r="L190">
        <v>153.047</v>
      </c>
      <c r="M190">
        <v>409.06</v>
      </c>
      <c r="N190">
        <v>414.80900000000003</v>
      </c>
      <c r="O190">
        <v>114.47521526646497</v>
      </c>
      <c r="P190">
        <v>96.421360758459826</v>
      </c>
      <c r="Q190">
        <v>98.614060929246961</v>
      </c>
    </row>
    <row r="191" spans="1:17" x14ac:dyDescent="0.25">
      <c r="A191">
        <v>44986</v>
      </c>
      <c r="B191" t="s">
        <v>17</v>
      </c>
      <c r="C191" t="s">
        <v>18</v>
      </c>
      <c r="D191" t="s">
        <v>19</v>
      </c>
      <c r="F191" t="s">
        <v>281</v>
      </c>
      <c r="G191" t="str">
        <f>VLOOKUP(H191,ОКПД!$A$1:$B$149999,2,FALSE)</f>
        <v xml:space="preserve">Энергия тепловая, отпущенная прочими электростанциями </v>
      </c>
      <c r="H191" t="s">
        <v>338</v>
      </c>
      <c r="K191">
        <v>0.44900000000000001</v>
      </c>
      <c r="M191">
        <v>0.95299999999999996</v>
      </c>
    </row>
    <row r="192" spans="1:17" x14ac:dyDescent="0.25">
      <c r="A192">
        <v>44986</v>
      </c>
      <c r="B192" t="s">
        <v>17</v>
      </c>
      <c r="C192" t="s">
        <v>18</v>
      </c>
      <c r="D192" t="s">
        <v>19</v>
      </c>
      <c r="F192" t="s">
        <v>229</v>
      </c>
      <c r="G192" t="str">
        <f>VLOOKUP(H192,ОКПД!$A$1:$B$149999,2,FALSE)</f>
        <v>Мебель деревянная для спальни</v>
      </c>
      <c r="H192" t="s">
        <v>257</v>
      </c>
      <c r="K192">
        <v>2</v>
      </c>
      <c r="M192">
        <v>3</v>
      </c>
      <c r="N192">
        <v>3</v>
      </c>
      <c r="Q192">
        <v>100</v>
      </c>
    </row>
    <row r="193" spans="1:9" x14ac:dyDescent="0.25">
      <c r="A193">
        <v>44986</v>
      </c>
      <c r="B193" t="s">
        <v>17</v>
      </c>
      <c r="C193" t="s">
        <v>18</v>
      </c>
      <c r="D193" t="s">
        <v>351</v>
      </c>
      <c r="F193" t="s">
        <v>23</v>
      </c>
      <c r="G193" t="str">
        <f>VLOOKUP(H193,ОКПД!$A$1:$B$149999,2,FALSE)</f>
        <v>Рыба, включая филе, копченая</v>
      </c>
      <c r="H193" t="s">
        <v>101</v>
      </c>
      <c r="I193">
        <v>2</v>
      </c>
    </row>
    <row r="194" spans="1:9" x14ac:dyDescent="0.25">
      <c r="A194">
        <v>44986</v>
      </c>
      <c r="B194" t="s">
        <v>17</v>
      </c>
      <c r="C194" t="s">
        <v>18</v>
      </c>
      <c r="D194" t="s">
        <v>351</v>
      </c>
      <c r="F194" t="s">
        <v>23</v>
      </c>
      <c r="G194" t="str">
        <f>VLOOKUP(H194,ОКПД!$A$1:$B$149999,2,FALSE)</f>
        <v>Консервы рыбные натуральные</v>
      </c>
      <c r="H194" t="s">
        <v>118</v>
      </c>
      <c r="I194">
        <v>1</v>
      </c>
    </row>
    <row r="195" spans="1:9" x14ac:dyDescent="0.25">
      <c r="A195">
        <v>44986</v>
      </c>
      <c r="B195" t="s">
        <v>17</v>
      </c>
      <c r="C195" t="s">
        <v>18</v>
      </c>
      <c r="D195" t="s">
        <v>351</v>
      </c>
      <c r="F195" t="s">
        <v>23</v>
      </c>
      <c r="G195" t="str">
        <f>VLOOKUP(H195,ОКПД!$A$1:$B$149999,2,FALSE)</f>
        <v>Продукты кисломолочные (кроме сметаны)</v>
      </c>
      <c r="H195" t="s">
        <v>142</v>
      </c>
      <c r="I195">
        <v>4</v>
      </c>
    </row>
    <row r="196" spans="1:9" x14ac:dyDescent="0.25">
      <c r="A196">
        <v>44986</v>
      </c>
      <c r="B196" t="s">
        <v>17</v>
      </c>
      <c r="C196" t="s">
        <v>18</v>
      </c>
      <c r="D196" t="s">
        <v>351</v>
      </c>
      <c r="F196" t="s">
        <v>23</v>
      </c>
      <c r="G196" t="str">
        <f>VLOOKUP(H196,ОКПД!$A$1:$B$149999,2,FALSE)</f>
        <v>Кефир</v>
      </c>
      <c r="H196" t="s">
        <v>148</v>
      </c>
      <c r="I196">
        <v>4</v>
      </c>
    </row>
    <row r="197" spans="1:9" x14ac:dyDescent="0.25">
      <c r="A197">
        <v>44986</v>
      </c>
      <c r="B197" t="s">
        <v>17</v>
      </c>
      <c r="C197" t="s">
        <v>18</v>
      </c>
      <c r="D197" t="s">
        <v>351</v>
      </c>
      <c r="F197" t="s">
        <v>261</v>
      </c>
      <c r="G197" t="str">
        <f>VLOOKUP(H197,ОКПД!$A$1:$B$149999,2,FALSE)</f>
        <v>Электроэнергия, произведенная локальными  электростанциями (не работающими в энергосистеме)</v>
      </c>
      <c r="H197" t="s">
        <v>347</v>
      </c>
      <c r="I197">
        <v>1</v>
      </c>
    </row>
    <row r="198" spans="1:9" x14ac:dyDescent="0.25">
      <c r="A198">
        <v>44986</v>
      </c>
      <c r="B198" t="s">
        <v>17</v>
      </c>
      <c r="C198" t="s">
        <v>18</v>
      </c>
      <c r="D198" t="s">
        <v>351</v>
      </c>
      <c r="F198" t="s">
        <v>207</v>
      </c>
      <c r="G198" t="str">
        <f>VLOOKUP(H198,ОКПД!$A$1:$B$149999,2,FALSE)</f>
        <v>Напитки безалкогольные прочие</v>
      </c>
      <c r="H198" t="s">
        <v>221</v>
      </c>
      <c r="I198">
        <v>2</v>
      </c>
    </row>
    <row r="199" spans="1:9" x14ac:dyDescent="0.25">
      <c r="A199">
        <v>44986</v>
      </c>
      <c r="B199" t="s">
        <v>17</v>
      </c>
      <c r="C199" t="s">
        <v>18</v>
      </c>
      <c r="D199" t="s">
        <v>351</v>
      </c>
      <c r="F199" t="s">
        <v>23</v>
      </c>
      <c r="G199" t="str">
        <f>VLOOKUP(H199,ОКПД!$A$1:$B$149999,2,FALSE)</f>
        <v>Изделия колбасные копченые</v>
      </c>
      <c r="H199" t="s">
        <v>45</v>
      </c>
      <c r="I199">
        <v>2</v>
      </c>
    </row>
    <row r="200" spans="1:9" x14ac:dyDescent="0.25">
      <c r="A200">
        <v>44986</v>
      </c>
      <c r="B200" t="s">
        <v>17</v>
      </c>
      <c r="C200" t="s">
        <v>18</v>
      </c>
      <c r="D200" t="s">
        <v>351</v>
      </c>
      <c r="F200" t="s">
        <v>23</v>
      </c>
      <c r="G200" t="str">
        <f>VLOOKUP(H200,ОКПД!$A$1:$B$149999,2,FALSE)</f>
        <v>Простокваша, в том числе мечниковская</v>
      </c>
      <c r="H200" t="s">
        <v>151</v>
      </c>
      <c r="I200">
        <v>2</v>
      </c>
    </row>
    <row r="201" spans="1:9" x14ac:dyDescent="0.25">
      <c r="A201">
        <v>44986</v>
      </c>
      <c r="B201" t="s">
        <v>17</v>
      </c>
      <c r="C201" t="s">
        <v>18</v>
      </c>
      <c r="D201" t="s">
        <v>351</v>
      </c>
      <c r="F201" t="s">
        <v>231</v>
      </c>
      <c r="G201" t="str">
        <f>VLOOKUP(H201,ОКПД!$A$1:$B$149999,2,FALSE)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201" t="s">
        <v>353</v>
      </c>
      <c r="I201">
        <v>3</v>
      </c>
    </row>
    <row r="202" spans="1:9" x14ac:dyDescent="0.25">
      <c r="A202">
        <v>44986</v>
      </c>
      <c r="B202" t="s">
        <v>17</v>
      </c>
      <c r="C202" t="s">
        <v>18</v>
      </c>
      <c r="D202" t="s">
        <v>351</v>
      </c>
      <c r="F202" t="s">
        <v>60</v>
      </c>
      <c r="G202" t="str">
        <f>VLOOKUP(H202,ОКПД!$A$1:$B$149999,2,FALSE)</f>
        <v>Консервы мясные (мясосодержащие), включая консервы для детского питания</v>
      </c>
      <c r="H202" t="s">
        <v>313</v>
      </c>
      <c r="I202">
        <v>2</v>
      </c>
    </row>
    <row r="203" spans="1:9" x14ac:dyDescent="0.25">
      <c r="A203">
        <v>44986</v>
      </c>
      <c r="B203" t="s">
        <v>17</v>
      </c>
      <c r="C203" t="s">
        <v>18</v>
      </c>
      <c r="D203" t="s">
        <v>351</v>
      </c>
      <c r="F203" t="s">
        <v>23</v>
      </c>
      <c r="G203" t="str">
        <f>VLOOKUP(H203,ОКПД!$A$1:$B$149999,2,FALSE)</f>
        <v>Мясо рыбы (включая фарш) мороженое</v>
      </c>
      <c r="H203" t="s">
        <v>78</v>
      </c>
      <c r="I203">
        <v>1</v>
      </c>
    </row>
    <row r="204" spans="1:9" x14ac:dyDescent="0.25">
      <c r="A204">
        <v>44986</v>
      </c>
      <c r="B204" t="s">
        <v>17</v>
      </c>
      <c r="C204" t="s">
        <v>18</v>
      </c>
      <c r="D204" t="s">
        <v>351</v>
      </c>
      <c r="F204" t="s">
        <v>23</v>
      </c>
      <c r="G204" t="str">
        <f>VLOOKUP(H204,ОКПД!$A$1:$B$149999,2,FALSE)</f>
        <v>Продукты из мяса и мяса птицы</v>
      </c>
      <c r="H204" t="s">
        <v>49</v>
      </c>
      <c r="I204">
        <v>2</v>
      </c>
    </row>
    <row r="205" spans="1:9" x14ac:dyDescent="0.25">
      <c r="A205">
        <v>44986</v>
      </c>
      <c r="B205" t="s">
        <v>17</v>
      </c>
      <c r="C205" t="s">
        <v>18</v>
      </c>
      <c r="D205" t="s">
        <v>351</v>
      </c>
      <c r="F205" t="s">
        <v>23</v>
      </c>
      <c r="G205" t="str">
        <f>VLOOKUP(H205,ОКПД!$A$1:$B$149999,2,FALSE)</f>
        <v>Рыба соленая или в рассоле</v>
      </c>
      <c r="H205" t="s">
        <v>93</v>
      </c>
      <c r="I205">
        <v>2</v>
      </c>
    </row>
    <row r="206" spans="1:9" x14ac:dyDescent="0.25">
      <c r="A206">
        <v>44986</v>
      </c>
      <c r="B206" t="s">
        <v>17</v>
      </c>
      <c r="C206" t="s">
        <v>18</v>
      </c>
      <c r="D206" t="s">
        <v>351</v>
      </c>
      <c r="F206" t="s">
        <v>23</v>
      </c>
      <c r="G206" t="str">
        <f>VLOOKUP(H206,ОКПД!$A$1:$B$149999,2,FALSE)</f>
        <v>Булочные изделия недлительного хранения</v>
      </c>
      <c r="H206" t="s">
        <v>179</v>
      </c>
      <c r="I206">
        <v>9</v>
      </c>
    </row>
    <row r="207" spans="1:9" x14ac:dyDescent="0.25">
      <c r="A207">
        <v>44986</v>
      </c>
      <c r="B207" t="s">
        <v>17</v>
      </c>
      <c r="C207" t="s">
        <v>18</v>
      </c>
      <c r="D207" t="s">
        <v>351</v>
      </c>
      <c r="F207" t="s">
        <v>207</v>
      </c>
      <c r="G207" t="str">
        <f>VLOOKUP(H207,ОКПД!$A$1:$B$149999,2,FALSE)</f>
        <v>Пиво, кроме отходов пивоварения</v>
      </c>
      <c r="H207" t="s">
        <v>211</v>
      </c>
      <c r="I207">
        <v>3</v>
      </c>
    </row>
    <row r="208" spans="1:9" x14ac:dyDescent="0.25">
      <c r="A208">
        <v>44986</v>
      </c>
      <c r="B208" t="s">
        <v>17</v>
      </c>
      <c r="C208" t="s">
        <v>18</v>
      </c>
      <c r="D208" t="s">
        <v>351</v>
      </c>
      <c r="F208" t="s">
        <v>23</v>
      </c>
      <c r="G208" t="str">
        <f>VLOOKUP(H208,ОКПД!$A$1:$B$149999,2,FALSE)</f>
        <v>Беспозвоночные водные мороженые, сушеные, соленые или в рассоле, копченые прочие</v>
      </c>
      <c r="H208" t="s">
        <v>328</v>
      </c>
      <c r="I208">
        <v>1</v>
      </c>
    </row>
    <row r="209" spans="1:9" x14ac:dyDescent="0.25">
      <c r="A209">
        <v>44986</v>
      </c>
      <c r="B209" t="s">
        <v>17</v>
      </c>
      <c r="C209" t="s">
        <v>18</v>
      </c>
      <c r="D209" t="s">
        <v>351</v>
      </c>
      <c r="F209" t="s">
        <v>23</v>
      </c>
      <c r="G209" t="str">
        <f>VLOOKUP(H209,ОКПД!$A$1:$B$149999,2,FALSE)</f>
        <v>Консервы рыбные</v>
      </c>
      <c r="H209" t="s">
        <v>114</v>
      </c>
      <c r="I209">
        <v>1</v>
      </c>
    </row>
    <row r="210" spans="1:9" x14ac:dyDescent="0.25">
      <c r="A210">
        <v>44986</v>
      </c>
      <c r="B210" t="s">
        <v>17</v>
      </c>
      <c r="C210" t="s">
        <v>18</v>
      </c>
      <c r="D210" t="s">
        <v>351</v>
      </c>
      <c r="F210" t="s">
        <v>23</v>
      </c>
      <c r="G210" t="str">
        <f>VLOOKUP(H210,ОКПД!$A$1:$B$149999,2,FALSE)</f>
        <v>Изделия хлебобулочные специализированные, в том числе диетические, а также обогащенные микронутриентами</v>
      </c>
      <c r="H210" t="s">
        <v>181</v>
      </c>
      <c r="I210">
        <v>2</v>
      </c>
    </row>
    <row r="211" spans="1:9" x14ac:dyDescent="0.25">
      <c r="A211">
        <v>44986</v>
      </c>
      <c r="B211" t="s">
        <v>17</v>
      </c>
      <c r="C211" t="s">
        <v>18</v>
      </c>
      <c r="D211" t="s">
        <v>351</v>
      </c>
      <c r="F211" t="s">
        <v>231</v>
      </c>
      <c r="G211" t="str">
        <f>VLOOKUP(H211,ОКПД!$A$1:$B$149999,2,FALSE)</f>
        <v>Услуги полиграфические и услуги, связанные с печатанием</v>
      </c>
      <c r="H211" t="s">
        <v>235</v>
      </c>
      <c r="I211">
        <v>6</v>
      </c>
    </row>
    <row r="212" spans="1:9" x14ac:dyDescent="0.25">
      <c r="A212">
        <v>44986</v>
      </c>
      <c r="B212" t="s">
        <v>17</v>
      </c>
      <c r="C212" t="s">
        <v>18</v>
      </c>
      <c r="D212" t="s">
        <v>351</v>
      </c>
      <c r="F212" t="s">
        <v>60</v>
      </c>
      <c r="G212" t="str">
        <f>VLOOKUP(H212,ОКПД!$A$1:$B$149999,2,FALSE)</f>
        <v>Пресервы рыбные</v>
      </c>
      <c r="H212" t="s">
        <v>120</v>
      </c>
      <c r="I212">
        <v>2</v>
      </c>
    </row>
    <row r="213" spans="1:9" x14ac:dyDescent="0.25">
      <c r="A213">
        <v>44986</v>
      </c>
      <c r="B213" t="s">
        <v>17</v>
      </c>
      <c r="C213" t="s">
        <v>18</v>
      </c>
      <c r="D213" t="s">
        <v>351</v>
      </c>
      <c r="F213" t="s">
        <v>23</v>
      </c>
      <c r="G213" t="str">
        <f>VLOOKUP(H213,ОКПД!$A$1:$B$149999,2,FALSE)</f>
        <v>Рыба переработанная и консервированная, ракообразные и моллюски</v>
      </c>
      <c r="H213" t="s">
        <v>61</v>
      </c>
      <c r="I213">
        <v>5</v>
      </c>
    </row>
    <row r="214" spans="1:9" x14ac:dyDescent="0.25">
      <c r="A214">
        <v>44986</v>
      </c>
      <c r="B214" t="s">
        <v>17</v>
      </c>
      <c r="C214" t="s">
        <v>18</v>
      </c>
      <c r="D214" t="s">
        <v>351</v>
      </c>
      <c r="F214" t="s">
        <v>23</v>
      </c>
      <c r="G214" t="str">
        <f>VLOOKUP(H214,ОКПД!$A$1:$B$149999,2,FALSE)</f>
        <v>Изделия колбасные вареные, в том числе фаршированные</v>
      </c>
      <c r="H214" t="s">
        <v>43</v>
      </c>
      <c r="I214">
        <v>2</v>
      </c>
    </row>
    <row r="215" spans="1:9" x14ac:dyDescent="0.25">
      <c r="A215">
        <v>44986</v>
      </c>
      <c r="B215" t="s">
        <v>17</v>
      </c>
      <c r="C215" t="s">
        <v>18</v>
      </c>
      <c r="D215" t="s">
        <v>351</v>
      </c>
      <c r="F215" t="s">
        <v>23</v>
      </c>
      <c r="G215" t="str">
        <f>VLOOKUP(H215,ОКПД!$A$1:$B$149999,2,FALSE)</f>
        <v>Рыба морская соленая или в рассоле (кроме сельди)</v>
      </c>
      <c r="H215" t="s">
        <v>97</v>
      </c>
      <c r="I215">
        <v>1</v>
      </c>
    </row>
    <row r="216" spans="1:9" x14ac:dyDescent="0.25">
      <c r="A216">
        <v>44986</v>
      </c>
      <c r="B216" t="s">
        <v>17</v>
      </c>
      <c r="C216" t="s">
        <v>18</v>
      </c>
      <c r="D216" t="s">
        <v>351</v>
      </c>
      <c r="F216" t="s">
        <v>23</v>
      </c>
      <c r="G216" t="str">
        <f>VLOOKUP(H216,ОКПД!$A$1:$B$149999,2,FALSE)</f>
        <v>Сыворотка молочная</v>
      </c>
      <c r="H216" t="s">
        <v>158</v>
      </c>
      <c r="I216">
        <v>1</v>
      </c>
    </row>
    <row r="217" spans="1:9" x14ac:dyDescent="0.25">
      <c r="A217">
        <v>44986</v>
      </c>
      <c r="B217" t="s">
        <v>17</v>
      </c>
      <c r="C217" t="s">
        <v>18</v>
      </c>
      <c r="D217" t="s">
        <v>351</v>
      </c>
      <c r="F217" t="s">
        <v>25</v>
      </c>
      <c r="G217" t="str">
        <f>VLOOKUP(H217,ОКПД!$A$1:$B$149999,2,FALSE)</f>
        <v>Уголь  и антрацит обогащенные</v>
      </c>
      <c r="H217" t="s">
        <v>30</v>
      </c>
      <c r="I217">
        <v>1</v>
      </c>
    </row>
    <row r="218" spans="1:9" x14ac:dyDescent="0.25">
      <c r="A218">
        <v>44986</v>
      </c>
      <c r="B218" t="s">
        <v>17</v>
      </c>
      <c r="C218" t="s">
        <v>18</v>
      </c>
      <c r="D218" t="s">
        <v>351</v>
      </c>
      <c r="F218" t="s">
        <v>229</v>
      </c>
      <c r="G218" t="str">
        <f>VLOOKUP(H218,ОКПД!$A$1:$B$149999,2,FALSE)</f>
        <v>Суда прогулочные и спортивные</v>
      </c>
      <c r="H218" t="s">
        <v>342</v>
      </c>
      <c r="I218">
        <v>1</v>
      </c>
    </row>
    <row r="219" spans="1:9" x14ac:dyDescent="0.25">
      <c r="A219">
        <v>44986</v>
      </c>
      <c r="B219" t="s">
        <v>17</v>
      </c>
      <c r="C219" t="s">
        <v>18</v>
      </c>
      <c r="D219" t="s">
        <v>351</v>
      </c>
      <c r="F219" t="s">
        <v>23</v>
      </c>
      <c r="G219" t="str">
        <f>VLOOKUP(H219,ОКПД!$A$1:$B$149999,2,FALSE)</f>
        <v>Рыба, приготовленная или консервированная другим способом; икра и заменители икры</v>
      </c>
      <c r="H219" t="s">
        <v>81</v>
      </c>
      <c r="I219">
        <v>3</v>
      </c>
    </row>
    <row r="220" spans="1:9" x14ac:dyDescent="0.25">
      <c r="A220">
        <v>44986</v>
      </c>
      <c r="B220" t="s">
        <v>17</v>
      </c>
      <c r="C220" t="s">
        <v>18</v>
      </c>
      <c r="D220" t="s">
        <v>351</v>
      </c>
      <c r="F220" t="s">
        <v>23</v>
      </c>
      <c r="G220" t="str">
        <f>VLOOKUP(H220,ОКПД!$A$1:$B$149999,2,FALSE)</f>
        <v>Рыба вяленая</v>
      </c>
      <c r="H220" t="s">
        <v>89</v>
      </c>
      <c r="I220">
        <v>2</v>
      </c>
    </row>
    <row r="221" spans="1:9" x14ac:dyDescent="0.25">
      <c r="A221">
        <v>44986</v>
      </c>
      <c r="B221" t="s">
        <v>17</v>
      </c>
      <c r="C221" t="s">
        <v>18</v>
      </c>
      <c r="D221" t="s">
        <v>351</v>
      </c>
      <c r="F221" t="s">
        <v>23</v>
      </c>
      <c r="G221" t="str">
        <f>VLOOKUP(H221,ОКПД!$A$1:$B$149999,2,FALSE)</f>
        <v>Продукты из сыворотки</v>
      </c>
      <c r="H221" t="s">
        <v>332</v>
      </c>
      <c r="I221">
        <v>1</v>
      </c>
    </row>
    <row r="222" spans="1:9" x14ac:dyDescent="0.25">
      <c r="A222">
        <v>44986</v>
      </c>
      <c r="B222" t="s">
        <v>17</v>
      </c>
      <c r="C222" t="s">
        <v>18</v>
      </c>
      <c r="D222" t="s">
        <v>351</v>
      </c>
      <c r="F222" t="s">
        <v>25</v>
      </c>
      <c r="G222" t="str">
        <f>VLOOKUP(H222,ОКПД!$A$1:$B$149999,2,FALSE)</f>
        <v>Уголь коксующийся обогащенный</v>
      </c>
      <c r="H222" t="s">
        <v>302</v>
      </c>
      <c r="I222">
        <v>1</v>
      </c>
    </row>
    <row r="223" spans="1:9" x14ac:dyDescent="0.25">
      <c r="A223">
        <v>44986</v>
      </c>
      <c r="B223" t="s">
        <v>17</v>
      </c>
      <c r="C223" t="s">
        <v>18</v>
      </c>
      <c r="D223" t="s">
        <v>351</v>
      </c>
      <c r="F223" t="s">
        <v>261</v>
      </c>
      <c r="G223" t="str">
        <f>VLOOKUP(H223,ОКПД!$A$1:$B$149999,2,FALSE)</f>
        <v>Электроэнергия, произведенная дизельными  электростанциями (ДЭС) общего назначения</v>
      </c>
      <c r="H223" t="s">
        <v>273</v>
      </c>
      <c r="I223">
        <v>17</v>
      </c>
    </row>
    <row r="224" spans="1:9" x14ac:dyDescent="0.25">
      <c r="A224">
        <v>44986</v>
      </c>
      <c r="B224" t="s">
        <v>17</v>
      </c>
      <c r="C224" t="s">
        <v>18</v>
      </c>
      <c r="D224" t="s">
        <v>351</v>
      </c>
      <c r="F224" t="s">
        <v>229</v>
      </c>
      <c r="G224" t="str">
        <f>VLOOKUP(H224,ОКПД!$A$1:$B$149999,2,FALSE)</f>
        <v>Мебель деревянная прочая, не включенная в другие группировки</v>
      </c>
      <c r="H224" t="s">
        <v>369</v>
      </c>
      <c r="I224">
        <v>1</v>
      </c>
    </row>
    <row r="225" spans="1:9" x14ac:dyDescent="0.25">
      <c r="A225">
        <v>44986</v>
      </c>
      <c r="B225" t="s">
        <v>17</v>
      </c>
      <c r="C225" t="s">
        <v>18</v>
      </c>
      <c r="D225" t="s">
        <v>351</v>
      </c>
      <c r="F225" t="s">
        <v>214</v>
      </c>
      <c r="G225" t="str">
        <f>VLOOKUP(H225,ОКПД!$A$1:$B$149999,2,FALSE)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225" t="s">
        <v>219</v>
      </c>
      <c r="I225">
        <v>3</v>
      </c>
    </row>
    <row r="226" spans="1:9" x14ac:dyDescent="0.25">
      <c r="A226">
        <v>44986</v>
      </c>
      <c r="B226" t="s">
        <v>17</v>
      </c>
      <c r="C226" t="s">
        <v>18</v>
      </c>
      <c r="D226" t="s">
        <v>351</v>
      </c>
      <c r="F226" t="s">
        <v>304</v>
      </c>
      <c r="G226" t="str">
        <f>VLOOKUP(H226,ОКПД!$A$1:$B$149999,2,FALSE)</f>
        <v>Газ природный и попутный</v>
      </c>
      <c r="H226" t="s">
        <v>305</v>
      </c>
      <c r="I226">
        <v>1</v>
      </c>
    </row>
    <row r="227" spans="1:9" x14ac:dyDescent="0.25">
      <c r="A227">
        <v>44986</v>
      </c>
      <c r="B227" t="s">
        <v>17</v>
      </c>
      <c r="C227" t="s">
        <v>18</v>
      </c>
      <c r="D227" t="s">
        <v>351</v>
      </c>
      <c r="F227" t="s">
        <v>23</v>
      </c>
      <c r="G227" t="str">
        <f>VLOOKUP(H227,ОКПД!$A$1:$B$149999,2,FALSE)</f>
        <v>Изделия макаронные, кускус и аналогичные мучные изделия</v>
      </c>
      <c r="H227" t="s">
        <v>200</v>
      </c>
      <c r="I227">
        <v>1</v>
      </c>
    </row>
    <row r="228" spans="1:9" x14ac:dyDescent="0.25">
      <c r="A228">
        <v>44986</v>
      </c>
      <c r="B228" t="s">
        <v>17</v>
      </c>
      <c r="C228" t="s">
        <v>18</v>
      </c>
      <c r="D228" t="s">
        <v>351</v>
      </c>
      <c r="F228" t="s">
        <v>23</v>
      </c>
      <c r="G228" t="str">
        <f>VLOOKUP(H228,ОКПД!$A$1:$B$149999,2,FALSE)</f>
        <v>Изделия колбасные из термически обработанных ингредиентов</v>
      </c>
      <c r="H228" t="s">
        <v>47</v>
      </c>
      <c r="I228">
        <v>1</v>
      </c>
    </row>
    <row r="229" spans="1:9" x14ac:dyDescent="0.25">
      <c r="A229">
        <v>44986</v>
      </c>
      <c r="B229" t="s">
        <v>17</v>
      </c>
      <c r="C229" t="s">
        <v>18</v>
      </c>
      <c r="D229" t="s">
        <v>351</v>
      </c>
      <c r="F229" t="s">
        <v>23</v>
      </c>
      <c r="G229" t="str">
        <f>VLOOKUP(H229,ОКПД!$A$1:$B$149999,2,FALSE)</f>
        <v>Полуфабрикаты хлебобулочные замороженные</v>
      </c>
      <c r="H229" t="s">
        <v>198</v>
      </c>
      <c r="I229">
        <v>1</v>
      </c>
    </row>
    <row r="230" spans="1:9" x14ac:dyDescent="0.25">
      <c r="A230">
        <v>44986</v>
      </c>
      <c r="B230" t="s">
        <v>17</v>
      </c>
      <c r="C230" t="s">
        <v>18</v>
      </c>
      <c r="D230" t="s">
        <v>351</v>
      </c>
      <c r="F230" t="s">
        <v>25</v>
      </c>
      <c r="G230" t="str">
        <f>VLOOKUP(H230,ОКПД!$A$1:$B$149999,2,FALSE)</f>
        <v>Уголь бурый рядовой (лигнит)</v>
      </c>
      <c r="H230" t="s">
        <v>38</v>
      </c>
      <c r="I230">
        <v>1</v>
      </c>
    </row>
    <row r="231" spans="1:9" x14ac:dyDescent="0.25">
      <c r="A231">
        <v>44986</v>
      </c>
      <c r="B231" t="s">
        <v>17</v>
      </c>
      <c r="C231" t="s">
        <v>18</v>
      </c>
      <c r="D231" t="s">
        <v>351</v>
      </c>
      <c r="F231" t="s">
        <v>281</v>
      </c>
      <c r="G231" t="str">
        <f>VLOOKUP(H231,ОКПД!$A$1:$B$149999,2,FALSE)</f>
        <v>Энергия тепловая, отпущенная тепловыми электроцентралями (ТЭЦ)</v>
      </c>
      <c r="H231" t="s">
        <v>289</v>
      </c>
      <c r="I231">
        <v>3</v>
      </c>
    </row>
    <row r="232" spans="1:9" x14ac:dyDescent="0.25">
      <c r="A232">
        <v>44986</v>
      </c>
      <c r="B232" t="s">
        <v>17</v>
      </c>
      <c r="C232" t="s">
        <v>18</v>
      </c>
      <c r="D232" t="s">
        <v>351</v>
      </c>
      <c r="F232" t="s">
        <v>231</v>
      </c>
      <c r="G232" t="str">
        <f>VLOOKUP(H232,ОКПД!$A$1:$B$149999,2,FALSE)</f>
        <v>Услуги по печатанию газет</v>
      </c>
      <c r="H232" t="s">
        <v>238</v>
      </c>
      <c r="I232">
        <v>6</v>
      </c>
    </row>
    <row r="233" spans="1:9" x14ac:dyDescent="0.25">
      <c r="A233">
        <v>44986</v>
      </c>
      <c r="B233" t="s">
        <v>17</v>
      </c>
      <c r="C233" t="s">
        <v>18</v>
      </c>
      <c r="D233" t="s">
        <v>351</v>
      </c>
      <c r="F233" t="s">
        <v>60</v>
      </c>
      <c r="G233" t="str">
        <f>VLOOKUP(H233,ОКПД!$A$1:$B$149999,2,FALSE)</f>
        <v>Консервы мясосодержащие</v>
      </c>
      <c r="H233" t="s">
        <v>318</v>
      </c>
      <c r="I233">
        <v>1</v>
      </c>
    </row>
    <row r="234" spans="1:9" x14ac:dyDescent="0.25">
      <c r="A234">
        <v>44986</v>
      </c>
      <c r="B234" t="s">
        <v>17</v>
      </c>
      <c r="C234" t="s">
        <v>18</v>
      </c>
      <c r="D234" t="s">
        <v>351</v>
      </c>
      <c r="F234" t="s">
        <v>23</v>
      </c>
      <c r="G234" t="str">
        <f>VLOOKUP(H234,ОКПД!$A$1:$B$149999,2,FALSE)</f>
        <v>Сыры; молокосодержащие продукты с заменителем молочного жира, произведенные по технологии сыра; творог</v>
      </c>
      <c r="H234" t="s">
        <v>127</v>
      </c>
      <c r="I234">
        <v>4</v>
      </c>
    </row>
    <row r="235" spans="1:9" x14ac:dyDescent="0.25">
      <c r="A235">
        <v>44986</v>
      </c>
      <c r="B235" t="s">
        <v>17</v>
      </c>
      <c r="C235" t="s">
        <v>18</v>
      </c>
      <c r="D235" t="s">
        <v>351</v>
      </c>
      <c r="F235" t="s">
        <v>23</v>
      </c>
      <c r="G235" t="str">
        <f>VLOOKUP(H235,ОКПД!$A$1:$B$149999,2,FALSE)</f>
        <v>Продукция молочная, не включенная в другие группировки</v>
      </c>
      <c r="H235" t="s">
        <v>160</v>
      </c>
      <c r="I235">
        <v>4</v>
      </c>
    </row>
    <row r="236" spans="1:9" x14ac:dyDescent="0.25">
      <c r="A236">
        <v>44986</v>
      </c>
      <c r="B236" t="s">
        <v>17</v>
      </c>
      <c r="C236" t="s">
        <v>18</v>
      </c>
      <c r="D236" t="s">
        <v>351</v>
      </c>
      <c r="F236" t="s">
        <v>23</v>
      </c>
      <c r="G236" t="str">
        <f>VLOOKUP(H236,ОКПД!$A$1:$B$149999,2,FALSE)</f>
        <v>Рыба и филе рыбное холодного копчения</v>
      </c>
      <c r="H236" t="s">
        <v>104</v>
      </c>
      <c r="I236">
        <v>2</v>
      </c>
    </row>
    <row r="237" spans="1:9" x14ac:dyDescent="0.25">
      <c r="A237">
        <v>44986</v>
      </c>
      <c r="B237" t="s">
        <v>17</v>
      </c>
      <c r="C237" t="s">
        <v>18</v>
      </c>
      <c r="D237" t="s">
        <v>351</v>
      </c>
      <c r="F237" t="s">
        <v>23</v>
      </c>
      <c r="G237" t="str">
        <f>VLOOKUP(H237,ОКПД!$A$1:$B$149999,2,FALSE)</f>
        <v>Сметана</v>
      </c>
      <c r="H237" t="s">
        <v>153</v>
      </c>
      <c r="I237">
        <v>4</v>
      </c>
    </row>
    <row r="238" spans="1:9" x14ac:dyDescent="0.25">
      <c r="A238">
        <v>44986</v>
      </c>
      <c r="B238" t="s">
        <v>17</v>
      </c>
      <c r="C238" t="s">
        <v>18</v>
      </c>
      <c r="D238" t="s">
        <v>351</v>
      </c>
      <c r="F238" t="s">
        <v>23</v>
      </c>
      <c r="G238" t="str">
        <f>VLOOKUP(H238,ОКПД!$A$1:$B$149999,2,FALSE)</f>
        <v>Хлеб и хлебобулочные изделия недлительного хранения</v>
      </c>
      <c r="H238" t="s">
        <v>175</v>
      </c>
      <c r="I238">
        <v>13</v>
      </c>
    </row>
    <row r="239" spans="1:9" x14ac:dyDescent="0.25">
      <c r="A239">
        <v>44986</v>
      </c>
      <c r="B239" t="s">
        <v>17</v>
      </c>
      <c r="C239" t="s">
        <v>18</v>
      </c>
      <c r="D239" t="s">
        <v>351</v>
      </c>
      <c r="F239" t="s">
        <v>23</v>
      </c>
      <c r="G239" t="str">
        <f>VLOOKUP(H239,ОКПД!$A$1:$B$149999,2,FALSE)</f>
        <v>Хлеб и хлебобулочные изделия, включая полуфабрикаты</v>
      </c>
      <c r="H239" t="s">
        <v>172</v>
      </c>
      <c r="I239">
        <v>13</v>
      </c>
    </row>
    <row r="240" spans="1:9" x14ac:dyDescent="0.25">
      <c r="A240">
        <v>44986</v>
      </c>
      <c r="B240" t="s">
        <v>17</v>
      </c>
      <c r="C240" t="s">
        <v>18</v>
      </c>
      <c r="D240" t="s">
        <v>351</v>
      </c>
      <c r="F240" t="s">
        <v>261</v>
      </c>
      <c r="G240" t="str">
        <f>VLOOKUP(H240,ОКПД!$A$1:$B$149999,2,FALSE)</f>
        <v>Электроэнергия, произведенная электростанциями общего назначения</v>
      </c>
      <c r="H240" t="s">
        <v>268</v>
      </c>
      <c r="I240">
        <v>22</v>
      </c>
    </row>
    <row r="241" spans="1:17" x14ac:dyDescent="0.25">
      <c r="A241">
        <v>44986</v>
      </c>
      <c r="B241" t="s">
        <v>17</v>
      </c>
      <c r="C241" t="s">
        <v>18</v>
      </c>
      <c r="D241" t="s">
        <v>19</v>
      </c>
      <c r="F241" t="s">
        <v>23</v>
      </c>
      <c r="G241" t="str">
        <f>VLOOKUP(H241,ОКПД!$A$1:$B$149999,2,FALSE)</f>
        <v>Сыворотка</v>
      </c>
      <c r="H241" t="s">
        <v>155</v>
      </c>
      <c r="I241">
        <v>1</v>
      </c>
      <c r="J241">
        <v>0.92</v>
      </c>
      <c r="K241">
        <v>0.66</v>
      </c>
      <c r="L241">
        <v>0.57999999999999996</v>
      </c>
      <c r="M241">
        <v>2.23</v>
      </c>
      <c r="N241">
        <v>1.81</v>
      </c>
      <c r="O241">
        <v>139.39393939393941</v>
      </c>
      <c r="P241">
        <v>158.62068965517241</v>
      </c>
      <c r="Q241">
        <v>123.20441988950276</v>
      </c>
    </row>
    <row r="242" spans="1:17" x14ac:dyDescent="0.25">
      <c r="A242">
        <v>44986</v>
      </c>
      <c r="B242" t="s">
        <v>17</v>
      </c>
      <c r="C242" t="s">
        <v>18</v>
      </c>
      <c r="D242" t="s">
        <v>19</v>
      </c>
      <c r="F242" t="s">
        <v>23</v>
      </c>
      <c r="G242" t="str">
        <f>VLOOKUP(H242,ОКПД!$A$1:$B$149999,2,FALSE)</f>
        <v>Рыба вяленая морская</v>
      </c>
      <c r="H242" t="s">
        <v>91</v>
      </c>
      <c r="I242">
        <v>2</v>
      </c>
      <c r="J242">
        <v>0.27500000000000002</v>
      </c>
      <c r="K242">
        <v>0.189</v>
      </c>
      <c r="L242">
        <v>0.106</v>
      </c>
      <c r="M242">
        <v>0.61</v>
      </c>
      <c r="N242">
        <v>0.66</v>
      </c>
      <c r="O242">
        <v>145.50264550264549</v>
      </c>
      <c r="P242">
        <v>259.43396226415092</v>
      </c>
      <c r="Q242">
        <v>92.424242424242422</v>
      </c>
    </row>
    <row r="243" spans="1:17" x14ac:dyDescent="0.25">
      <c r="A243">
        <v>44986</v>
      </c>
      <c r="B243" t="s">
        <v>17</v>
      </c>
      <c r="C243" t="s">
        <v>18</v>
      </c>
      <c r="D243" t="s">
        <v>19</v>
      </c>
      <c r="F243" t="s">
        <v>23</v>
      </c>
      <c r="G243" t="str">
        <f>VLOOKUP(H243,ОКПД!$A$1:$B$149999,2,FALSE)</f>
        <v>Изделия мучные кондитерские, торты и пирожные недлительного хранения</v>
      </c>
      <c r="H243" t="s">
        <v>185</v>
      </c>
      <c r="I243">
        <v>7</v>
      </c>
      <c r="J243">
        <v>6.3040000000000003</v>
      </c>
      <c r="K243">
        <v>5.2329999999999997</v>
      </c>
      <c r="L243">
        <v>8.4309999999999992</v>
      </c>
      <c r="M243">
        <v>15.862</v>
      </c>
      <c r="N243">
        <v>22.009</v>
      </c>
      <c r="O243">
        <v>120.46627173705332</v>
      </c>
      <c r="P243">
        <v>74.771675957774875</v>
      </c>
      <c r="Q243">
        <v>72.070516606842659</v>
      </c>
    </row>
    <row r="244" spans="1:17" x14ac:dyDescent="0.25">
      <c r="A244">
        <v>44986</v>
      </c>
      <c r="B244" t="s">
        <v>17</v>
      </c>
      <c r="C244" t="s">
        <v>18</v>
      </c>
      <c r="D244" t="s">
        <v>19</v>
      </c>
      <c r="F244" t="s">
        <v>21</v>
      </c>
      <c r="G244" t="str">
        <f>VLOOKUP(H244,ОКПД!$A$1:$B$149999,2,FALSE)</f>
        <v>Кислород</v>
      </c>
      <c r="H244" t="s">
        <v>243</v>
      </c>
      <c r="I244">
        <v>1</v>
      </c>
      <c r="J244">
        <v>0.65400000000000003</v>
      </c>
      <c r="L244">
        <v>0.152</v>
      </c>
      <c r="M244">
        <v>0.78</v>
      </c>
      <c r="N244">
        <v>0.192</v>
      </c>
      <c r="P244">
        <v>430.26315789473682</v>
      </c>
      <c r="Q244">
        <v>406.25</v>
      </c>
    </row>
    <row r="245" spans="1:17" x14ac:dyDescent="0.25">
      <c r="A245">
        <v>44986</v>
      </c>
      <c r="B245" t="s">
        <v>17</v>
      </c>
      <c r="C245" t="s">
        <v>18</v>
      </c>
      <c r="D245" t="s">
        <v>19</v>
      </c>
      <c r="F245" t="s">
        <v>23</v>
      </c>
      <c r="G245" t="str">
        <f>VLOOKUP(H245,ОКПД!$A$1:$B$149999,2,FALSE)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H245" t="s">
        <v>370</v>
      </c>
    </row>
    <row r="246" spans="1:17" x14ac:dyDescent="0.25">
      <c r="A246">
        <v>44986</v>
      </c>
      <c r="B246" t="s">
        <v>17</v>
      </c>
      <c r="C246" t="s">
        <v>18</v>
      </c>
      <c r="D246" t="s">
        <v>19</v>
      </c>
      <c r="F246" t="s">
        <v>23</v>
      </c>
      <c r="G246" t="str">
        <f>VLOOKUP(H246,ОКПД!$A$1:$B$149999,2,FALSE)</f>
        <v>Творог зерненый без вкусовых компонентов</v>
      </c>
      <c r="H246" t="s">
        <v>330</v>
      </c>
      <c r="I246">
        <v>1</v>
      </c>
      <c r="J246">
        <v>2.5299999999999998</v>
      </c>
      <c r="K246">
        <v>2.4500000000000002</v>
      </c>
      <c r="L246">
        <v>3.33</v>
      </c>
      <c r="M246">
        <v>7.33</v>
      </c>
      <c r="N246">
        <v>8.0399999999999991</v>
      </c>
      <c r="O246">
        <v>103.26530612244898</v>
      </c>
      <c r="P246">
        <v>75.97597597597597</v>
      </c>
      <c r="Q246">
        <v>91.169154228855717</v>
      </c>
    </row>
    <row r="247" spans="1:17" x14ac:dyDescent="0.25">
      <c r="A247">
        <v>44986</v>
      </c>
      <c r="B247" t="s">
        <v>17</v>
      </c>
      <c r="C247" t="s">
        <v>18</v>
      </c>
      <c r="D247" t="s">
        <v>19</v>
      </c>
      <c r="F247" t="s">
        <v>23</v>
      </c>
      <c r="G247" t="str">
        <f>VLOOKUP(H247,ОКПД!$A$1:$B$149999,2,FALSE)</f>
        <v>Изделия колбасные, включая  изделия колбасные для детского питания</v>
      </c>
      <c r="H247" t="s">
        <v>40</v>
      </c>
      <c r="I247">
        <v>2</v>
      </c>
      <c r="J247">
        <v>6.33</v>
      </c>
      <c r="K247">
        <v>5.04</v>
      </c>
      <c r="L247">
        <v>4.75</v>
      </c>
      <c r="M247">
        <v>14.39</v>
      </c>
      <c r="N247">
        <v>13.68</v>
      </c>
      <c r="O247">
        <v>125.5952380952381</v>
      </c>
      <c r="P247">
        <v>133.26315789473685</v>
      </c>
      <c r="Q247">
        <v>105.19005847953217</v>
      </c>
    </row>
    <row r="248" spans="1:17" x14ac:dyDescent="0.25">
      <c r="A248">
        <v>44986</v>
      </c>
      <c r="B248" t="s">
        <v>17</v>
      </c>
      <c r="C248" t="s">
        <v>18</v>
      </c>
      <c r="D248" t="s">
        <v>19</v>
      </c>
      <c r="F248" t="s">
        <v>23</v>
      </c>
      <c r="G248" t="str">
        <f>VLOOKUP(H248,ОКПД!$A$1:$B$149999,2,FALSE)</f>
        <v>Рыба и филе рыбное горячего копчения</v>
      </c>
      <c r="H248" t="s">
        <v>110</v>
      </c>
      <c r="I248">
        <v>2</v>
      </c>
      <c r="J248">
        <v>1.6339999999999999</v>
      </c>
      <c r="K248">
        <v>1.5189999999999999</v>
      </c>
      <c r="L248">
        <v>1.46</v>
      </c>
      <c r="M248">
        <v>4.1559999999999997</v>
      </c>
      <c r="N248">
        <v>3.2250000000000001</v>
      </c>
      <c r="O248">
        <v>107.57077024358131</v>
      </c>
      <c r="P248">
        <v>111.91780821917808</v>
      </c>
      <c r="Q248">
        <v>128.86821705426357</v>
      </c>
    </row>
    <row r="249" spans="1:17" x14ac:dyDescent="0.25">
      <c r="A249">
        <v>44986</v>
      </c>
      <c r="B249" t="s">
        <v>17</v>
      </c>
      <c r="C249" t="s">
        <v>18</v>
      </c>
      <c r="D249" t="s">
        <v>19</v>
      </c>
      <c r="F249" t="s">
        <v>23</v>
      </c>
      <c r="G249" t="str">
        <f>VLOOKUP(H249,ОКПД!$A$1:$B$149999,2,FALSE)</f>
        <v>Изделия хлебобулочные недлительного хранения</v>
      </c>
      <c r="H249" t="s">
        <v>169</v>
      </c>
      <c r="I249">
        <v>13</v>
      </c>
      <c r="J249">
        <v>174.8</v>
      </c>
      <c r="K249">
        <v>153.452</v>
      </c>
      <c r="L249">
        <v>179.364</v>
      </c>
      <c r="M249">
        <v>481.512</v>
      </c>
      <c r="N249">
        <v>491.08699999999999</v>
      </c>
      <c r="O249">
        <v>113.91184213956156</v>
      </c>
      <c r="P249">
        <v>97.455453714234736</v>
      </c>
      <c r="Q249">
        <v>98.050243643183393</v>
      </c>
    </row>
    <row r="250" spans="1:17" x14ac:dyDescent="0.25">
      <c r="A250">
        <v>44986</v>
      </c>
      <c r="B250" t="s">
        <v>17</v>
      </c>
      <c r="C250" t="s">
        <v>18</v>
      </c>
      <c r="D250" t="s">
        <v>19</v>
      </c>
      <c r="F250" t="s">
        <v>21</v>
      </c>
      <c r="G250" t="str">
        <f>VLOOKUP(H250,ОКПД!$A$1:$B$149999,2,FALSE)</f>
        <v>Бетон, готовый для заливки (товарный бетон)</v>
      </c>
      <c r="H250" t="s">
        <v>248</v>
      </c>
      <c r="N250">
        <v>0.06</v>
      </c>
    </row>
    <row r="251" spans="1:17" x14ac:dyDescent="0.25">
      <c r="A251">
        <v>44986</v>
      </c>
      <c r="B251" t="s">
        <v>17</v>
      </c>
      <c r="C251" t="s">
        <v>18</v>
      </c>
      <c r="D251" t="s">
        <v>19</v>
      </c>
      <c r="F251" t="s">
        <v>23</v>
      </c>
      <c r="G251" t="str">
        <f>VLOOKUP(H251,ОКПД!$A$1:$B$149999,2,FALSE)</f>
        <v>Простокваша, в том числе мечниковская</v>
      </c>
      <c r="H251" t="s">
        <v>151</v>
      </c>
      <c r="I251">
        <v>2</v>
      </c>
      <c r="J251">
        <v>0.47</v>
      </c>
      <c r="K251">
        <v>0.43</v>
      </c>
      <c r="L251">
        <v>0.57999999999999996</v>
      </c>
      <c r="M251">
        <v>1.23</v>
      </c>
      <c r="N251">
        <v>1.4119999999999999</v>
      </c>
      <c r="O251">
        <v>109.30232558139535</v>
      </c>
      <c r="P251">
        <v>81.034482758620683</v>
      </c>
      <c r="Q251">
        <v>87.110481586402273</v>
      </c>
    </row>
    <row r="252" spans="1:17" x14ac:dyDescent="0.25">
      <c r="A252">
        <v>44986</v>
      </c>
      <c r="B252" t="s">
        <v>17</v>
      </c>
      <c r="C252" t="s">
        <v>18</v>
      </c>
      <c r="D252" t="s">
        <v>19</v>
      </c>
      <c r="F252" t="s">
        <v>60</v>
      </c>
      <c r="G252" t="str">
        <f>VLOOKUP(H252,ОКПД!$A$1:$B$149999,2,FALSE)</f>
        <v>Консервы мясные</v>
      </c>
      <c r="H252" t="s">
        <v>316</v>
      </c>
      <c r="I252">
        <v>2</v>
      </c>
      <c r="J252">
        <v>19.43</v>
      </c>
      <c r="K252">
        <v>15.43</v>
      </c>
      <c r="L252">
        <v>19.579999999999998</v>
      </c>
      <c r="M252">
        <v>46.8</v>
      </c>
      <c r="N252">
        <v>27.77</v>
      </c>
      <c r="O252">
        <v>125.92352559948154</v>
      </c>
      <c r="P252">
        <v>99.233912155260469</v>
      </c>
      <c r="Q252">
        <v>168.52718761253152</v>
      </c>
    </row>
    <row r="253" spans="1:17" x14ac:dyDescent="0.25">
      <c r="A253">
        <v>44986</v>
      </c>
      <c r="B253" t="s">
        <v>17</v>
      </c>
      <c r="C253" t="s">
        <v>18</v>
      </c>
      <c r="D253" t="s">
        <v>19</v>
      </c>
      <c r="F253" t="s">
        <v>23</v>
      </c>
      <c r="G253" t="str">
        <f>VLOOKUP(H253,ОКПД!$A$1:$B$149999,2,FALSE)</f>
        <v>Изделия хлебобулочные сухие прочие или хлебобулочные изделия длительного хранения</v>
      </c>
      <c r="H253" t="s">
        <v>196</v>
      </c>
      <c r="I253">
        <v>1</v>
      </c>
      <c r="J253">
        <v>0.03</v>
      </c>
      <c r="K253">
        <v>0.04</v>
      </c>
      <c r="L253">
        <v>0.04</v>
      </c>
      <c r="M253">
        <v>0.1</v>
      </c>
      <c r="N253">
        <v>0.46</v>
      </c>
      <c r="O253">
        <v>75</v>
      </c>
      <c r="P253">
        <v>75</v>
      </c>
      <c r="Q253">
        <v>21.739130434782609</v>
      </c>
    </row>
    <row r="254" spans="1:17" x14ac:dyDescent="0.25">
      <c r="A254">
        <v>44986</v>
      </c>
      <c r="B254" t="s">
        <v>17</v>
      </c>
      <c r="C254" t="s">
        <v>18</v>
      </c>
      <c r="D254" t="s">
        <v>19</v>
      </c>
      <c r="F254" t="s">
        <v>214</v>
      </c>
      <c r="G254" t="str">
        <f>VLOOKUP(H254,ОКПД!$A$1:$B$149999,2,FALSE)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254" t="s">
        <v>219</v>
      </c>
      <c r="I254">
        <v>3</v>
      </c>
      <c r="J254">
        <v>25.11</v>
      </c>
      <c r="K254">
        <v>27.39</v>
      </c>
      <c r="L254">
        <v>32.270000000000003</v>
      </c>
      <c r="M254">
        <v>77.89</v>
      </c>
      <c r="N254">
        <v>76.39</v>
      </c>
      <c r="O254">
        <v>91.675794085432642</v>
      </c>
      <c r="P254">
        <v>77.812209482491483</v>
      </c>
      <c r="Q254">
        <v>101.96360780206834</v>
      </c>
    </row>
    <row r="255" spans="1:17" x14ac:dyDescent="0.25">
      <c r="A255">
        <v>44986</v>
      </c>
      <c r="B255" t="s">
        <v>17</v>
      </c>
      <c r="C255" t="s">
        <v>18</v>
      </c>
      <c r="D255" t="s">
        <v>19</v>
      </c>
      <c r="F255" t="s">
        <v>281</v>
      </c>
      <c r="G255" t="str">
        <f>VLOOKUP(H255,ОКПД!$A$1:$B$149999,2,FALSE)</f>
        <v>Энергия тепловая, отпущенная тепловыми электроцентралями (ТЭЦ)</v>
      </c>
      <c r="H255" t="s">
        <v>289</v>
      </c>
      <c r="I255">
        <v>3</v>
      </c>
      <c r="J255">
        <v>38.445999999999998</v>
      </c>
      <c r="K255">
        <v>39.561</v>
      </c>
      <c r="L255">
        <v>41.645000000000003</v>
      </c>
      <c r="M255">
        <v>119.19499999999999</v>
      </c>
      <c r="N255">
        <v>140.09700000000001</v>
      </c>
      <c r="O255">
        <v>97.181567705568611</v>
      </c>
      <c r="P255">
        <v>92.318405570896871</v>
      </c>
      <c r="Q255">
        <v>85.08033719494351</v>
      </c>
    </row>
    <row r="256" spans="1:17" x14ac:dyDescent="0.25">
      <c r="A256">
        <v>44986</v>
      </c>
      <c r="B256" t="s">
        <v>17</v>
      </c>
      <c r="C256" t="s">
        <v>18</v>
      </c>
      <c r="D256" t="s">
        <v>19</v>
      </c>
      <c r="F256" t="s">
        <v>229</v>
      </c>
      <c r="G256" t="str">
        <f>VLOOKUP(H256,ОКПД!$A$1:$B$149999,2,FALSE)</f>
        <v>Мебель деревянная прочая, не включенная в другие группировки</v>
      </c>
      <c r="H256" t="s">
        <v>369</v>
      </c>
      <c r="I256">
        <v>1</v>
      </c>
      <c r="J256">
        <v>5</v>
      </c>
      <c r="L256">
        <v>5</v>
      </c>
      <c r="M256">
        <v>5</v>
      </c>
      <c r="N256">
        <v>5</v>
      </c>
      <c r="P256">
        <v>100</v>
      </c>
      <c r="Q256">
        <v>100</v>
      </c>
    </row>
    <row r="257" spans="1:17" x14ac:dyDescent="0.25">
      <c r="A257">
        <v>44986</v>
      </c>
      <c r="B257" t="s">
        <v>17</v>
      </c>
      <c r="C257" t="s">
        <v>18</v>
      </c>
      <c r="D257" t="s">
        <v>19</v>
      </c>
      <c r="F257" t="s">
        <v>25</v>
      </c>
      <c r="G257" t="str">
        <f>VLOOKUP(H257,ОКПД!$A$1:$B$149999,2,FALSE)</f>
        <v>Уголь каменный и бурый</v>
      </c>
      <c r="H257" t="s">
        <v>32</v>
      </c>
      <c r="I257">
        <v>2</v>
      </c>
      <c r="J257">
        <v>41</v>
      </c>
      <c r="K257">
        <v>107</v>
      </c>
      <c r="L257">
        <v>123.6</v>
      </c>
      <c r="M257">
        <v>262</v>
      </c>
      <c r="N257">
        <v>303.39999999999998</v>
      </c>
      <c r="O257">
        <v>38.317757009345797</v>
      </c>
      <c r="P257">
        <v>33.171521035598708</v>
      </c>
      <c r="Q257">
        <v>86.35464733025708</v>
      </c>
    </row>
    <row r="258" spans="1:17" x14ac:dyDescent="0.25">
      <c r="A258">
        <v>44986</v>
      </c>
      <c r="B258" t="s">
        <v>17</v>
      </c>
      <c r="C258" t="s">
        <v>18</v>
      </c>
      <c r="D258" t="s">
        <v>19</v>
      </c>
      <c r="F258" t="s">
        <v>23</v>
      </c>
      <c r="G258" t="str">
        <f>VLOOKUP(H258,ОКПД!$A$1:$B$149999,2,FALSE)</f>
        <v>Продукция из рыбы свежая, охлажденная или мороженая</v>
      </c>
      <c r="H258" t="s">
        <v>65</v>
      </c>
      <c r="I258">
        <v>3</v>
      </c>
      <c r="J258">
        <v>9.3840000000000003</v>
      </c>
      <c r="K258">
        <v>7.0439999999999996</v>
      </c>
      <c r="L258">
        <v>18.396999999999998</v>
      </c>
      <c r="M258">
        <v>19.143999999999998</v>
      </c>
      <c r="N258">
        <v>34.86</v>
      </c>
      <c r="O258">
        <v>133.21976149914821</v>
      </c>
      <c r="P258">
        <v>51.00831657335435</v>
      </c>
      <c r="Q258">
        <v>54.916810097532988</v>
      </c>
    </row>
    <row r="259" spans="1:17" x14ac:dyDescent="0.25">
      <c r="A259">
        <v>44986</v>
      </c>
      <c r="B259" t="s">
        <v>17</v>
      </c>
      <c r="C259" t="s">
        <v>18</v>
      </c>
      <c r="D259" t="s">
        <v>19</v>
      </c>
      <c r="F259" t="s">
        <v>23</v>
      </c>
      <c r="G259" t="str">
        <f>VLOOKUP(H259,ОКПД!$A$1:$B$149999,2,FALSE)</f>
        <v>Рыба морская соленая или в рассоле (кроме сельди)</v>
      </c>
      <c r="H259" t="s">
        <v>97</v>
      </c>
      <c r="I259">
        <v>1</v>
      </c>
      <c r="J259">
        <v>3.3000000000000002E-2</v>
      </c>
      <c r="K259">
        <v>1.2E-2</v>
      </c>
      <c r="L259">
        <v>0.04</v>
      </c>
      <c r="M259">
        <v>5.8000000000000003E-2</v>
      </c>
      <c r="N259">
        <v>0.63100000000000001</v>
      </c>
      <c r="O259">
        <v>275</v>
      </c>
      <c r="P259">
        <v>82.5</v>
      </c>
      <c r="Q259">
        <v>9.1917591125198097</v>
      </c>
    </row>
    <row r="260" spans="1:17" x14ac:dyDescent="0.25">
      <c r="A260">
        <v>44986</v>
      </c>
      <c r="B260" t="s">
        <v>17</v>
      </c>
      <c r="C260" t="s">
        <v>18</v>
      </c>
      <c r="D260" t="s">
        <v>19</v>
      </c>
      <c r="F260" t="s">
        <v>23</v>
      </c>
      <c r="G260" t="str">
        <f>VLOOKUP(H260,ОКПД!$A$1:$B$149999,2,FALSE)</f>
        <v>Консервы рыбные натуральные</v>
      </c>
      <c r="H260" t="s">
        <v>118</v>
      </c>
      <c r="I260">
        <v>1</v>
      </c>
      <c r="J260">
        <v>6.7000000000000004E-2</v>
      </c>
      <c r="K260">
        <v>9.0999999999999998E-2</v>
      </c>
      <c r="M260">
        <v>0.16800000000000001</v>
      </c>
      <c r="O260">
        <v>73.626373626373621</v>
      </c>
    </row>
    <row r="261" spans="1:17" x14ac:dyDescent="0.25">
      <c r="A261">
        <v>44986</v>
      </c>
      <c r="B261" t="s">
        <v>17</v>
      </c>
      <c r="C261" t="s">
        <v>18</v>
      </c>
      <c r="D261" t="s">
        <v>19</v>
      </c>
      <c r="F261" t="s">
        <v>231</v>
      </c>
      <c r="G261" t="str">
        <f>VLOOKUP(H261,ОКПД!$A$1:$B$149999,2,FALSE)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261" t="s">
        <v>240</v>
      </c>
      <c r="K261">
        <v>139.69999999999999</v>
      </c>
      <c r="L261">
        <v>306.8</v>
      </c>
      <c r="M261">
        <v>190.2</v>
      </c>
      <c r="N261">
        <v>443.23</v>
      </c>
      <c r="Q261">
        <v>42.912257744286265</v>
      </c>
    </row>
    <row r="262" spans="1:17" x14ac:dyDescent="0.25">
      <c r="A262">
        <v>44986</v>
      </c>
      <c r="B262" t="s">
        <v>17</v>
      </c>
      <c r="C262" t="s">
        <v>18</v>
      </c>
      <c r="D262" t="s">
        <v>19</v>
      </c>
      <c r="F262" t="s">
        <v>23</v>
      </c>
      <c r="G262" t="str">
        <f>VLOOKUP(H262,ОКПД!$A$1:$B$149999,2,FALSE)</f>
        <v>Икра и заменители икры</v>
      </c>
      <c r="H262" t="s">
        <v>371</v>
      </c>
    </row>
    <row r="263" spans="1:17" x14ac:dyDescent="0.25">
      <c r="A263">
        <v>44986</v>
      </c>
      <c r="B263" t="s">
        <v>17</v>
      </c>
      <c r="C263" t="s">
        <v>18</v>
      </c>
      <c r="D263" t="s">
        <v>19</v>
      </c>
      <c r="F263" t="s">
        <v>23</v>
      </c>
      <c r="G263" t="str">
        <f>VLOOKUP(H263,ОКПД!$A$1:$B$149999,2,FALSE)</f>
        <v>Рыба морская мороженая</v>
      </c>
      <c r="H263" t="s">
        <v>71</v>
      </c>
      <c r="N263">
        <v>2.0230000000000001</v>
      </c>
    </row>
    <row r="264" spans="1:17" x14ac:dyDescent="0.25">
      <c r="A264">
        <v>44986</v>
      </c>
      <c r="B264" t="s">
        <v>17</v>
      </c>
      <c r="C264" t="s">
        <v>18</v>
      </c>
      <c r="D264" t="s">
        <v>19</v>
      </c>
      <c r="F264" t="s">
        <v>60</v>
      </c>
      <c r="G264" t="str">
        <f>VLOOKUP(H264,ОКПД!$A$1:$B$149999,2,FALSE)</f>
        <v>Консервы мясосодержащие</v>
      </c>
      <c r="H264" t="s">
        <v>318</v>
      </c>
      <c r="I264">
        <v>1</v>
      </c>
      <c r="J264">
        <v>0.39</v>
      </c>
      <c r="K264">
        <v>0.39</v>
      </c>
      <c r="L264">
        <v>1.54</v>
      </c>
      <c r="M264">
        <v>1.36</v>
      </c>
      <c r="N264">
        <v>2.9</v>
      </c>
      <c r="O264">
        <v>100</v>
      </c>
      <c r="P264">
        <v>25.324675324675326</v>
      </c>
      <c r="Q264">
        <v>46.896551724137929</v>
      </c>
    </row>
    <row r="265" spans="1:17" x14ac:dyDescent="0.25">
      <c r="A265">
        <v>44986</v>
      </c>
      <c r="B265" t="s">
        <v>17</v>
      </c>
      <c r="C265" t="s">
        <v>18</v>
      </c>
      <c r="D265" t="s">
        <v>19</v>
      </c>
      <c r="F265" t="s">
        <v>23</v>
      </c>
      <c r="G265" t="str">
        <f>VLOOKUP(H265,ОКПД!$A$1:$B$149999,2,FALSE)</f>
        <v>Сельдь и филе сельди холодного копчения</v>
      </c>
      <c r="H265" t="s">
        <v>106</v>
      </c>
      <c r="I265">
        <v>1</v>
      </c>
      <c r="J265">
        <v>2.1000000000000001E-2</v>
      </c>
      <c r="K265">
        <v>0.01</v>
      </c>
      <c r="L265">
        <v>3.4000000000000002E-2</v>
      </c>
      <c r="M265">
        <v>4.9000000000000002E-2</v>
      </c>
      <c r="N265">
        <v>6.4000000000000001E-2</v>
      </c>
      <c r="O265">
        <v>210</v>
      </c>
      <c r="P265">
        <v>61.764705882352942</v>
      </c>
      <c r="Q265">
        <v>76.5625</v>
      </c>
    </row>
    <row r="266" spans="1:17" x14ac:dyDescent="0.25">
      <c r="A266">
        <v>44986</v>
      </c>
      <c r="B266" t="s">
        <v>17</v>
      </c>
      <c r="C266" t="s">
        <v>18</v>
      </c>
      <c r="D266" t="s">
        <v>19</v>
      </c>
      <c r="F266" t="s">
        <v>23</v>
      </c>
      <c r="G266" t="str">
        <f>VLOOKUP(H266,ОКПД!$A$1:$B$149999,2,FALSE)</f>
        <v>Полуфабрикаты хлебобулочные замороженные</v>
      </c>
      <c r="H266" t="s">
        <v>198</v>
      </c>
      <c r="I266">
        <v>1</v>
      </c>
      <c r="J266">
        <v>0.03</v>
      </c>
      <c r="K266">
        <v>0.04</v>
      </c>
      <c r="L266">
        <v>0.04</v>
      </c>
      <c r="M266">
        <v>0.1</v>
      </c>
      <c r="N266">
        <v>0.46</v>
      </c>
      <c r="O266">
        <v>75</v>
      </c>
      <c r="P266">
        <v>75</v>
      </c>
      <c r="Q266">
        <v>21.739130434782609</v>
      </c>
    </row>
    <row r="267" spans="1:17" x14ac:dyDescent="0.25">
      <c r="A267">
        <v>44986</v>
      </c>
      <c r="B267" t="s">
        <v>17</v>
      </c>
      <c r="C267" t="s">
        <v>18</v>
      </c>
      <c r="D267" t="s">
        <v>19</v>
      </c>
      <c r="F267" t="s">
        <v>23</v>
      </c>
      <c r="G267" t="str">
        <f>VLOOKUP(H267,ОКПД!$A$1:$B$149999,2,FALSE)</f>
        <v>Продукты пищевые готовые и блюда</v>
      </c>
      <c r="H267" t="s">
        <v>209</v>
      </c>
      <c r="I267">
        <v>2</v>
      </c>
      <c r="J267">
        <v>0.51</v>
      </c>
      <c r="K267">
        <v>0.41</v>
      </c>
      <c r="L267">
        <v>0.8</v>
      </c>
      <c r="M267">
        <v>1.28</v>
      </c>
      <c r="N267">
        <v>1.91</v>
      </c>
      <c r="O267">
        <v>124.39024390243902</v>
      </c>
      <c r="P267">
        <v>63.75</v>
      </c>
      <c r="Q267">
        <v>67.015706806282722</v>
      </c>
    </row>
    <row r="268" spans="1:17" x14ac:dyDescent="0.25">
      <c r="A268">
        <v>44986</v>
      </c>
      <c r="B268" t="s">
        <v>17</v>
      </c>
      <c r="C268" t="s">
        <v>18</v>
      </c>
      <c r="D268" t="s">
        <v>19</v>
      </c>
      <c r="F268" t="s">
        <v>261</v>
      </c>
      <c r="G268" t="str">
        <f>VLOOKUP(H268,ОКПД!$A$1:$B$149999,2,FALSE)</f>
        <v>Электроэнергия, произведенная дизельными  электростанциями (ДЭС) общего назначения</v>
      </c>
      <c r="H268" t="s">
        <v>273</v>
      </c>
      <c r="I268">
        <v>17</v>
      </c>
      <c r="J268">
        <v>23.483000000000001</v>
      </c>
      <c r="K268">
        <v>22.841999999999999</v>
      </c>
      <c r="L268">
        <v>22.329000000000001</v>
      </c>
      <c r="M268">
        <v>70.739000000000004</v>
      </c>
      <c r="N268">
        <v>68.593000000000004</v>
      </c>
      <c r="O268">
        <v>102.80623413011119</v>
      </c>
      <c r="P268">
        <v>105.16816695776792</v>
      </c>
      <c r="Q268">
        <v>103.12859912819093</v>
      </c>
    </row>
    <row r="269" spans="1:17" x14ac:dyDescent="0.25">
      <c r="A269">
        <v>44986</v>
      </c>
      <c r="B269" t="s">
        <v>17</v>
      </c>
      <c r="C269" t="s">
        <v>18</v>
      </c>
      <c r="D269" t="s">
        <v>19</v>
      </c>
      <c r="F269" t="s">
        <v>23</v>
      </c>
      <c r="G269" t="str">
        <f>VLOOKUP(H269,ОКПД!$A$1:$B$149999,2,FALSE)</f>
        <v>Филе рыбное мороженое</v>
      </c>
      <c r="H269" t="s">
        <v>73</v>
      </c>
      <c r="I269">
        <v>1</v>
      </c>
      <c r="J269">
        <v>0.378</v>
      </c>
      <c r="L269">
        <v>0.26700000000000002</v>
      </c>
      <c r="M269">
        <v>0.86099999999999999</v>
      </c>
      <c r="N269">
        <v>0.39700000000000002</v>
      </c>
      <c r="P269">
        <v>141.57303370786516</v>
      </c>
      <c r="Q269">
        <v>216.87657430730479</v>
      </c>
    </row>
    <row r="270" spans="1:17" x14ac:dyDescent="0.25">
      <c r="A270">
        <v>44986</v>
      </c>
      <c r="B270" t="s">
        <v>17</v>
      </c>
      <c r="C270" t="s">
        <v>18</v>
      </c>
      <c r="D270" t="s">
        <v>19</v>
      </c>
      <c r="F270" t="s">
        <v>23</v>
      </c>
      <c r="G270" t="str">
        <f>VLOOKUP(H270,ОКПД!$A$1:$B$149999,2,FALSE)</f>
        <v>Сыр и творог, включая творог и творожные продукты для детей раннего возраста</v>
      </c>
      <c r="H270" t="s">
        <v>129</v>
      </c>
      <c r="I270">
        <v>4</v>
      </c>
      <c r="J270">
        <v>6.83</v>
      </c>
      <c r="K270">
        <v>6.25</v>
      </c>
      <c r="L270">
        <v>7.9729999999999999</v>
      </c>
      <c r="M270">
        <v>18.899999999999999</v>
      </c>
      <c r="N270">
        <v>19.256</v>
      </c>
      <c r="O270">
        <v>109.28</v>
      </c>
      <c r="P270">
        <v>85.66411639282579</v>
      </c>
      <c r="Q270">
        <v>98.151225592023266</v>
      </c>
    </row>
    <row r="271" spans="1:17" x14ac:dyDescent="0.25">
      <c r="A271">
        <v>44986</v>
      </c>
      <c r="B271" t="s">
        <v>17</v>
      </c>
      <c r="C271" t="s">
        <v>18</v>
      </c>
      <c r="D271" t="s">
        <v>19</v>
      </c>
      <c r="F271" t="s">
        <v>23</v>
      </c>
      <c r="G271" t="str">
        <f>VLOOKUP(H271,ОКПД!$A$1:$B$149999,2,FALSE)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271" t="s">
        <v>83</v>
      </c>
      <c r="I271">
        <v>1</v>
      </c>
      <c r="J271">
        <v>0.05</v>
      </c>
      <c r="K271">
        <v>3.2000000000000001E-2</v>
      </c>
      <c r="L271">
        <v>6.3E-2</v>
      </c>
      <c r="M271">
        <v>0.11799999999999999</v>
      </c>
      <c r="N271">
        <v>6.3E-2</v>
      </c>
      <c r="O271">
        <v>156.25</v>
      </c>
      <c r="P271">
        <v>79.365079365079367</v>
      </c>
      <c r="Q271">
        <v>187.30158730158729</v>
      </c>
    </row>
    <row r="272" spans="1:17" x14ac:dyDescent="0.25">
      <c r="A272">
        <v>44986</v>
      </c>
      <c r="B272" t="s">
        <v>17</v>
      </c>
      <c r="C272" t="s">
        <v>18</v>
      </c>
      <c r="D272" t="s">
        <v>19</v>
      </c>
      <c r="F272" t="s">
        <v>23</v>
      </c>
      <c r="G272" t="str">
        <f>VLOOKUP(H272,ОКПД!$A$1:$B$149999,2,FALSE)</f>
        <v>Сельдь соленая или в рассоле</v>
      </c>
      <c r="H272" t="s">
        <v>95</v>
      </c>
      <c r="I272">
        <v>2</v>
      </c>
      <c r="J272">
        <v>0.17899999999999999</v>
      </c>
      <c r="K272">
        <v>9.6000000000000002E-2</v>
      </c>
      <c r="L272">
        <v>0.27500000000000002</v>
      </c>
      <c r="M272">
        <v>0.40799999999999997</v>
      </c>
      <c r="N272">
        <v>0.71099999999999997</v>
      </c>
      <c r="O272">
        <v>186.45833333333334</v>
      </c>
      <c r="P272">
        <v>65.090909090909093</v>
      </c>
      <c r="Q272">
        <v>57.383966244725741</v>
      </c>
    </row>
    <row r="273" spans="1:17" x14ac:dyDescent="0.25">
      <c r="A273">
        <v>44986</v>
      </c>
      <c r="B273" t="s">
        <v>17</v>
      </c>
      <c r="C273" t="s">
        <v>18</v>
      </c>
      <c r="D273" t="s">
        <v>19</v>
      </c>
      <c r="F273" t="s">
        <v>23</v>
      </c>
      <c r="G273" t="str">
        <f>VLOOKUP(H273,ОКПД!$A$1:$B$149999,2,FALSE)</f>
        <v>Хлеб и хлебобулочные изделия, включая полуфабрикаты</v>
      </c>
      <c r="H273" t="s">
        <v>172</v>
      </c>
      <c r="I273">
        <v>13</v>
      </c>
      <c r="J273">
        <v>174.83</v>
      </c>
      <c r="K273">
        <v>153.49199999999999</v>
      </c>
      <c r="L273">
        <v>179.404</v>
      </c>
      <c r="M273">
        <v>481.61200000000002</v>
      </c>
      <c r="N273">
        <v>491.54700000000003</v>
      </c>
      <c r="O273">
        <v>113.90170171735335</v>
      </c>
      <c r="P273">
        <v>97.450447035740567</v>
      </c>
      <c r="Q273">
        <v>97.97883010169933</v>
      </c>
    </row>
    <row r="274" spans="1:17" x14ac:dyDescent="0.25">
      <c r="A274">
        <v>44986</v>
      </c>
      <c r="B274" t="s">
        <v>17</v>
      </c>
      <c r="C274" t="s">
        <v>18</v>
      </c>
      <c r="D274" t="s">
        <v>19</v>
      </c>
      <c r="F274" t="s">
        <v>207</v>
      </c>
      <c r="G274" t="str">
        <f>VLOOKUP(H274,ОКПД!$A$1:$B$149999,2,FALSE)</f>
        <v>Напитки брожения</v>
      </c>
      <c r="H274" t="s">
        <v>225</v>
      </c>
      <c r="I274">
        <v>1</v>
      </c>
      <c r="J274">
        <v>0.11</v>
      </c>
      <c r="K274">
        <v>0.6</v>
      </c>
      <c r="L274">
        <v>0.06</v>
      </c>
      <c r="M274">
        <v>0.75</v>
      </c>
      <c r="N274">
        <v>0.06</v>
      </c>
      <c r="O274">
        <v>18.333333333333332</v>
      </c>
      <c r="P274">
        <v>183.33333333333334</v>
      </c>
      <c r="Q274">
        <v>1250</v>
      </c>
    </row>
    <row r="275" spans="1:17" x14ac:dyDescent="0.25">
      <c r="A275">
        <v>44986</v>
      </c>
      <c r="B275" t="s">
        <v>17</v>
      </c>
      <c r="C275" t="s">
        <v>18</v>
      </c>
      <c r="D275" t="s">
        <v>19</v>
      </c>
      <c r="F275" t="s">
        <v>229</v>
      </c>
      <c r="G275" t="str">
        <f>VLOOKUP(H275,ОКПД!$A$1:$B$149999,2,FALSE)</f>
        <v>Шкафы кухонные, для спальни, столовой и гостиной</v>
      </c>
      <c r="H275" t="s">
        <v>255</v>
      </c>
      <c r="I275">
        <v>1</v>
      </c>
      <c r="J275">
        <v>10</v>
      </c>
      <c r="L275">
        <v>10</v>
      </c>
      <c r="M275">
        <v>11</v>
      </c>
      <c r="N275">
        <v>11</v>
      </c>
      <c r="P275">
        <v>100</v>
      </c>
      <c r="Q275">
        <v>100</v>
      </c>
    </row>
    <row r="276" spans="1:17" x14ac:dyDescent="0.25">
      <c r="A276">
        <v>44986</v>
      </c>
      <c r="B276" t="s">
        <v>17</v>
      </c>
      <c r="C276" t="s">
        <v>18</v>
      </c>
      <c r="D276" t="s">
        <v>19</v>
      </c>
      <c r="F276" t="s">
        <v>23</v>
      </c>
      <c r="G276" t="str">
        <f>VLOOKUP(H276,ОКПД!$A$1:$B$149999,2,FALSE)</f>
        <v>Творог</v>
      </c>
      <c r="H276" t="s">
        <v>134</v>
      </c>
      <c r="I276">
        <v>4</v>
      </c>
      <c r="J276">
        <v>6.72</v>
      </c>
      <c r="K276">
        <v>6.17</v>
      </c>
      <c r="L276">
        <v>7.8330000000000002</v>
      </c>
      <c r="M276">
        <v>18.62</v>
      </c>
      <c r="N276">
        <v>18.936</v>
      </c>
      <c r="O276">
        <v>108.91410048622366</v>
      </c>
      <c r="P276">
        <v>85.79088471849866</v>
      </c>
      <c r="Q276">
        <v>98.3312209547951</v>
      </c>
    </row>
    <row r="277" spans="1:17" x14ac:dyDescent="0.25">
      <c r="A277">
        <v>44986</v>
      </c>
      <c r="B277" t="s">
        <v>17</v>
      </c>
      <c r="C277" t="s">
        <v>18</v>
      </c>
      <c r="D277" t="s">
        <v>19</v>
      </c>
      <c r="F277" t="s">
        <v>60</v>
      </c>
      <c r="G277" t="str">
        <f>VLOOKUP(H277,ОКПД!$A$1:$B$149999,2,FALSE)</f>
        <v>Консервы рыбные</v>
      </c>
      <c r="H277" t="s">
        <v>114</v>
      </c>
      <c r="I277">
        <v>1</v>
      </c>
      <c r="J277">
        <v>0.19</v>
      </c>
      <c r="K277">
        <v>0.7</v>
      </c>
      <c r="M277">
        <v>0.93</v>
      </c>
      <c r="O277">
        <v>27.142857142857142</v>
      </c>
    </row>
    <row r="278" spans="1:17" x14ac:dyDescent="0.25">
      <c r="A278">
        <v>44986</v>
      </c>
      <c r="B278" t="s">
        <v>17</v>
      </c>
      <c r="C278" t="s">
        <v>18</v>
      </c>
      <c r="D278" t="s">
        <v>19</v>
      </c>
      <c r="F278" t="s">
        <v>23</v>
      </c>
      <c r="G278" t="str">
        <f>VLOOKUP(H278,ОКПД!$A$1:$B$149999,2,FALSE)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278" t="s">
        <v>189</v>
      </c>
      <c r="I278">
        <v>1</v>
      </c>
      <c r="J278">
        <v>0.03</v>
      </c>
      <c r="K278">
        <v>0.04</v>
      </c>
      <c r="L278">
        <v>0.04</v>
      </c>
      <c r="M278">
        <v>0.1</v>
      </c>
      <c r="N278">
        <v>0.46</v>
      </c>
      <c r="O278">
        <v>75</v>
      </c>
      <c r="P278">
        <v>75</v>
      </c>
      <c r="Q278">
        <v>21.739130434782609</v>
      </c>
    </row>
    <row r="279" spans="1:17" x14ac:dyDescent="0.25">
      <c r="A279">
        <v>44986</v>
      </c>
      <c r="B279" t="s">
        <v>17</v>
      </c>
      <c r="C279" t="s">
        <v>18</v>
      </c>
      <c r="D279" t="s">
        <v>19</v>
      </c>
      <c r="F279" t="s">
        <v>214</v>
      </c>
      <c r="G279" t="str">
        <f>VLOOKUP(H279,ОКПД!$A$1:$B$149999,2,FALSE)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279" t="s">
        <v>340</v>
      </c>
      <c r="I279">
        <v>1</v>
      </c>
      <c r="J279">
        <v>1.77</v>
      </c>
      <c r="K279">
        <v>3.26</v>
      </c>
      <c r="M279">
        <v>5.03</v>
      </c>
      <c r="O279">
        <v>54.29447852760736</v>
      </c>
    </row>
    <row r="280" spans="1:17" x14ac:dyDescent="0.25">
      <c r="A280">
        <v>44986</v>
      </c>
      <c r="B280" t="s">
        <v>17</v>
      </c>
      <c r="C280" t="s">
        <v>18</v>
      </c>
      <c r="D280" t="s">
        <v>19</v>
      </c>
      <c r="F280" t="s">
        <v>261</v>
      </c>
      <c r="G280" t="str">
        <f>VLOOKUP(H280,ОКПД!$A$1:$B$149999,2,FALSE)</f>
        <v xml:space="preserve">Электроэнергия, произведенная  изолированными тепловыми электростанциями </v>
      </c>
      <c r="H280" t="s">
        <v>346</v>
      </c>
      <c r="I280">
        <v>1</v>
      </c>
      <c r="J280">
        <v>14.3</v>
      </c>
      <c r="K280">
        <v>5.8049999999999997</v>
      </c>
      <c r="M280">
        <v>20.105</v>
      </c>
      <c r="O280">
        <v>246.33936261843238</v>
      </c>
    </row>
    <row r="281" spans="1:17" x14ac:dyDescent="0.25">
      <c r="A281">
        <v>44986</v>
      </c>
      <c r="B281" t="s">
        <v>17</v>
      </c>
      <c r="C281" t="s">
        <v>18</v>
      </c>
      <c r="D281" t="s">
        <v>19</v>
      </c>
      <c r="F281" t="s">
        <v>281</v>
      </c>
      <c r="G281" t="str">
        <f>VLOOKUP(H281,ОКПД!$A$1:$B$149999,2,FALSE)</f>
        <v>Энергия тепловая, отпущенная электрокотлами</v>
      </c>
      <c r="H281" t="s">
        <v>294</v>
      </c>
      <c r="I281">
        <v>4</v>
      </c>
      <c r="J281">
        <v>0.78100000000000003</v>
      </c>
      <c r="K281">
        <v>0.81</v>
      </c>
      <c r="L281">
        <v>0.78</v>
      </c>
      <c r="M281">
        <v>2.5640000000000001</v>
      </c>
      <c r="N281">
        <v>2.1549999999999998</v>
      </c>
      <c r="O281">
        <v>96.419753086419746</v>
      </c>
      <c r="P281">
        <v>100.12820512820512</v>
      </c>
      <c r="Q281">
        <v>118.97911832946636</v>
      </c>
    </row>
    <row r="282" spans="1:17" x14ac:dyDescent="0.25">
      <c r="A282">
        <v>44986</v>
      </c>
      <c r="B282" t="s">
        <v>17</v>
      </c>
      <c r="C282" t="s">
        <v>18</v>
      </c>
      <c r="D282" t="s">
        <v>19</v>
      </c>
      <c r="F282" t="s">
        <v>229</v>
      </c>
      <c r="G282" t="str">
        <f>VLOOKUP(H282,ОКПД!$A$1:$B$149999,2,FALSE)</f>
        <v>Кровати деревянные</v>
      </c>
      <c r="H282" t="s">
        <v>344</v>
      </c>
      <c r="K282">
        <v>1</v>
      </c>
      <c r="M282">
        <v>1</v>
      </c>
      <c r="N282">
        <v>1</v>
      </c>
      <c r="Q282">
        <v>100</v>
      </c>
    </row>
    <row r="283" spans="1:17" x14ac:dyDescent="0.25">
      <c r="A283">
        <v>44986</v>
      </c>
      <c r="B283" t="s">
        <v>17</v>
      </c>
      <c r="C283" t="s">
        <v>18</v>
      </c>
      <c r="D283" t="s">
        <v>19</v>
      </c>
      <c r="F283" t="s">
        <v>23</v>
      </c>
      <c r="G283" t="str">
        <f>VLOOKUP(H283,ОКПД!$A$1:$B$149999,2,FALSE)</f>
        <v>Фрукты, ягоды и орехи, свежие или предварительно подвергнутые тепловой обработке, замороженные</v>
      </c>
      <c r="H283" t="s">
        <v>372</v>
      </c>
    </row>
    <row r="284" spans="1:17" x14ac:dyDescent="0.25">
      <c r="A284">
        <v>44986</v>
      </c>
      <c r="B284" t="s">
        <v>17</v>
      </c>
      <c r="C284" t="s">
        <v>18</v>
      </c>
      <c r="D284" t="s">
        <v>19</v>
      </c>
      <c r="F284" t="s">
        <v>23</v>
      </c>
      <c r="G284" t="str">
        <f>VLOOKUP(H284,ОКПД!$A$1:$B$149999,2,FALSE)</f>
        <v>Беспозвоночные водные мороженые, сушеные, соленые или в рассоле, копченые прочие</v>
      </c>
      <c r="H284" t="s">
        <v>328</v>
      </c>
      <c r="I284">
        <v>1</v>
      </c>
      <c r="J284">
        <v>0.01</v>
      </c>
      <c r="K284">
        <v>3.0000000000000001E-3</v>
      </c>
      <c r="L284">
        <v>0.05</v>
      </c>
      <c r="M284">
        <v>0.02</v>
      </c>
      <c r="N284">
        <v>0.05</v>
      </c>
      <c r="O284">
        <v>333.33333333333331</v>
      </c>
      <c r="P284">
        <v>20</v>
      </c>
      <c r="Q284">
        <v>40</v>
      </c>
    </row>
    <row r="285" spans="1:17" x14ac:dyDescent="0.25">
      <c r="A285">
        <v>44986</v>
      </c>
      <c r="B285" t="s">
        <v>17</v>
      </c>
      <c r="C285" t="s">
        <v>18</v>
      </c>
      <c r="D285" t="s">
        <v>19</v>
      </c>
      <c r="F285" t="s">
        <v>23</v>
      </c>
      <c r="G285" t="str">
        <f>VLOOKUP(H285,ОКПД!$A$1:$B$149999,2,FALSE)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285" t="s">
        <v>311</v>
      </c>
      <c r="I285">
        <v>1</v>
      </c>
      <c r="J285">
        <v>0.17</v>
      </c>
      <c r="K285">
        <v>0.11</v>
      </c>
      <c r="L285">
        <v>0.03</v>
      </c>
      <c r="M285">
        <v>0.37</v>
      </c>
      <c r="N285">
        <v>7.0000000000000007E-2</v>
      </c>
      <c r="O285">
        <v>154.54545454545453</v>
      </c>
      <c r="P285">
        <v>566.66666666666663</v>
      </c>
      <c r="Q285">
        <v>528.57142857142856</v>
      </c>
    </row>
    <row r="286" spans="1:17" x14ac:dyDescent="0.25">
      <c r="A286">
        <v>44986</v>
      </c>
      <c r="B286" t="s">
        <v>17</v>
      </c>
      <c r="C286" t="s">
        <v>18</v>
      </c>
      <c r="D286" t="s">
        <v>19</v>
      </c>
      <c r="F286" t="s">
        <v>23</v>
      </c>
      <c r="G286" t="str">
        <f>VLOOKUP(H286,ОКПД!$A$1:$B$149999,2,FALSE)</f>
        <v>Консервы рыбные в масле</v>
      </c>
      <c r="H286" t="s">
        <v>326</v>
      </c>
      <c r="K286">
        <v>0.154</v>
      </c>
      <c r="M286">
        <v>0.154</v>
      </c>
    </row>
    <row r="287" spans="1:17" x14ac:dyDescent="0.25">
      <c r="A287">
        <v>44986</v>
      </c>
      <c r="B287" t="s">
        <v>17</v>
      </c>
      <c r="C287" t="s">
        <v>18</v>
      </c>
      <c r="D287" t="s">
        <v>19</v>
      </c>
      <c r="F287" t="s">
        <v>23</v>
      </c>
      <c r="G287" t="str">
        <f>VLOOKUP(H287,ОКПД!$A$1:$B$149999,2,FALSE)</f>
        <v>Продукция молочная, не включенная в другие группировки</v>
      </c>
      <c r="H287" t="s">
        <v>160</v>
      </c>
      <c r="I287">
        <v>4</v>
      </c>
      <c r="J287">
        <v>15.04</v>
      </c>
      <c r="K287">
        <v>12.87</v>
      </c>
      <c r="L287">
        <v>15.93</v>
      </c>
      <c r="M287">
        <v>41.2</v>
      </c>
      <c r="N287">
        <v>40.65</v>
      </c>
      <c r="O287">
        <v>116.86091686091686</v>
      </c>
      <c r="P287">
        <v>94.413057124921536</v>
      </c>
      <c r="Q287">
        <v>101.3530135301353</v>
      </c>
    </row>
    <row r="288" spans="1:17" x14ac:dyDescent="0.25">
      <c r="A288">
        <v>44986</v>
      </c>
      <c r="B288" t="s">
        <v>17</v>
      </c>
      <c r="C288" t="s">
        <v>18</v>
      </c>
      <c r="D288" t="s">
        <v>19</v>
      </c>
      <c r="F288" t="s">
        <v>261</v>
      </c>
      <c r="G288" t="str">
        <f>VLOOKUP(H288,ОКПД!$A$1:$B$149999,2,FALSE)</f>
        <v>Электроэнергия, произведенная солнечными электростанциями</v>
      </c>
      <c r="H288" t="s">
        <v>277</v>
      </c>
      <c r="K288">
        <v>1.2E-2</v>
      </c>
      <c r="M288">
        <v>2.1999999999999999E-2</v>
      </c>
    </row>
    <row r="289" spans="1:18" x14ac:dyDescent="0.25">
      <c r="A289">
        <v>44986</v>
      </c>
      <c r="B289" t="s">
        <v>17</v>
      </c>
      <c r="C289" t="s">
        <v>18</v>
      </c>
      <c r="D289" t="s">
        <v>19</v>
      </c>
      <c r="F289" t="s">
        <v>23</v>
      </c>
      <c r="G289" t="str">
        <f>VLOOKUP(H289,ОКПД!$A$1:$B$149999,2,FALSE)</f>
        <v>Изделия кулинарные мясные, мясосодержащие и из мяса и субпродуктов птицы охлажденные, замороженные</v>
      </c>
      <c r="H289" t="s">
        <v>58</v>
      </c>
      <c r="L289">
        <v>0.35</v>
      </c>
      <c r="N289">
        <v>0.88</v>
      </c>
    </row>
    <row r="290" spans="1:18" x14ac:dyDescent="0.25">
      <c r="A290">
        <v>44986</v>
      </c>
      <c r="B290" t="s">
        <v>17</v>
      </c>
      <c r="C290" t="s">
        <v>18</v>
      </c>
      <c r="D290" t="s">
        <v>351</v>
      </c>
      <c r="F290" t="s">
        <v>23</v>
      </c>
      <c r="G290" t="str">
        <f>VLOOKUP(H290,ОКПД!$A$1:$B$149999,2,FALSE)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290" t="s">
        <v>311</v>
      </c>
      <c r="I290">
        <v>1</v>
      </c>
    </row>
    <row r="291" spans="1:18" x14ac:dyDescent="0.25">
      <c r="A291">
        <v>44986</v>
      </c>
      <c r="B291" t="s">
        <v>17</v>
      </c>
      <c r="C291" t="s">
        <v>18</v>
      </c>
      <c r="D291" t="s">
        <v>351</v>
      </c>
      <c r="F291" t="s">
        <v>23</v>
      </c>
      <c r="G291" t="str">
        <f>VLOOKUP(H291,ОКПД!$A$1:$B$149999,2,FALSE)</f>
        <v>Кондитерские изделия</v>
      </c>
      <c r="H291" t="s">
        <v>204</v>
      </c>
      <c r="I291">
        <v>9</v>
      </c>
    </row>
    <row r="292" spans="1:18" x14ac:dyDescent="0.25">
      <c r="A292">
        <v>45017</v>
      </c>
      <c r="B292" t="s">
        <v>17</v>
      </c>
      <c r="C292" t="s">
        <v>18</v>
      </c>
      <c r="D292" t="s">
        <v>19</v>
      </c>
      <c r="F292" t="s">
        <v>25</v>
      </c>
      <c r="G292" t="str">
        <f>VLOOKUP(H292,ОКПД!$A$1:$B$149999,2,FALSE)</f>
        <v>Уголь каменный</v>
      </c>
      <c r="H292" t="s">
        <v>26</v>
      </c>
      <c r="I292">
        <v>1</v>
      </c>
      <c r="J292">
        <v>126</v>
      </c>
      <c r="K292">
        <v>27</v>
      </c>
      <c r="L292">
        <v>97</v>
      </c>
      <c r="M292">
        <v>367</v>
      </c>
      <c r="N292">
        <v>394</v>
      </c>
      <c r="O292">
        <v>466.66666666666669</v>
      </c>
      <c r="P292">
        <v>129.89690721649484</v>
      </c>
      <c r="Q292">
        <v>93.147208121827404</v>
      </c>
    </row>
    <row r="293" spans="1:18" x14ac:dyDescent="0.25">
      <c r="A293">
        <v>45017</v>
      </c>
      <c r="B293" t="s">
        <v>17</v>
      </c>
      <c r="C293" t="s">
        <v>18</v>
      </c>
      <c r="D293" t="s">
        <v>351</v>
      </c>
      <c r="F293" t="s">
        <v>25</v>
      </c>
      <c r="G293" t="str">
        <f>VLOOKUP(H293,ОКПД!$A$1:$B$149999,2,FALSE)</f>
        <v>Уголь каменный</v>
      </c>
      <c r="H293" t="s">
        <v>26</v>
      </c>
      <c r="I293">
        <v>1</v>
      </c>
    </row>
    <row r="294" spans="1:18" x14ac:dyDescent="0.25">
      <c r="A294">
        <v>45017</v>
      </c>
      <c r="B294" t="s">
        <v>17</v>
      </c>
      <c r="C294" t="s">
        <v>18</v>
      </c>
      <c r="D294" t="s">
        <v>19</v>
      </c>
      <c r="F294" t="s">
        <v>25</v>
      </c>
      <c r="G294" t="str">
        <f>VLOOKUP(H294,ОКПД!$A$1:$B$149999,2,FALSE)</f>
        <v xml:space="preserve">Уголь коксующийся </v>
      </c>
      <c r="H294" t="s">
        <v>299</v>
      </c>
      <c r="I294">
        <v>1</v>
      </c>
      <c r="J294">
        <v>126</v>
      </c>
      <c r="K294">
        <v>27</v>
      </c>
      <c r="L294">
        <v>97</v>
      </c>
      <c r="M294">
        <v>367</v>
      </c>
      <c r="N294">
        <v>394</v>
      </c>
      <c r="O294">
        <v>466.66666666666669</v>
      </c>
      <c r="P294">
        <v>129.89690721649484</v>
      </c>
      <c r="Q294">
        <v>93.147208121827404</v>
      </c>
    </row>
    <row r="295" spans="1:18" x14ac:dyDescent="0.25">
      <c r="A295">
        <v>45017</v>
      </c>
      <c r="B295" t="s">
        <v>17</v>
      </c>
      <c r="C295" t="s">
        <v>18</v>
      </c>
      <c r="D295" t="s">
        <v>351</v>
      </c>
      <c r="F295" t="s">
        <v>25</v>
      </c>
      <c r="G295" t="str">
        <f>VLOOKUP(H295,ОКПД!$A$1:$B$149999,2,FALSE)</f>
        <v xml:space="preserve">Уголь коксующийся </v>
      </c>
      <c r="H295" t="s">
        <v>299</v>
      </c>
      <c r="I295">
        <v>1</v>
      </c>
    </row>
    <row r="296" spans="1:18" x14ac:dyDescent="0.25">
      <c r="A296">
        <v>45017</v>
      </c>
      <c r="B296" t="s">
        <v>17</v>
      </c>
      <c r="C296" t="s">
        <v>18</v>
      </c>
      <c r="D296" t="s">
        <v>351</v>
      </c>
      <c r="F296" t="s">
        <v>25</v>
      </c>
      <c r="G296" t="str">
        <f>VLOOKUP(H296,ОКПД!$A$1:$B$149999,2,FALSE)</f>
        <v>Уголь  и антрацит обогащенные</v>
      </c>
      <c r="H296" t="s">
        <v>30</v>
      </c>
      <c r="I296">
        <v>1</v>
      </c>
    </row>
    <row r="297" spans="1:18" x14ac:dyDescent="0.25">
      <c r="A297">
        <v>45017</v>
      </c>
      <c r="B297" t="s">
        <v>17</v>
      </c>
      <c r="C297" t="s">
        <v>18</v>
      </c>
      <c r="D297" t="s">
        <v>19</v>
      </c>
      <c r="F297" t="s">
        <v>25</v>
      </c>
      <c r="G297" t="str">
        <f>VLOOKUP(H297,ОКПД!$A$1:$B$149999,2,FALSE)</f>
        <v>Уголь  и антрацит обогащенные</v>
      </c>
      <c r="H297" t="s">
        <v>30</v>
      </c>
      <c r="I297">
        <v>1</v>
      </c>
      <c r="J297">
        <v>53</v>
      </c>
      <c r="K297">
        <v>50</v>
      </c>
      <c r="L297">
        <v>27</v>
      </c>
      <c r="M297">
        <v>183</v>
      </c>
      <c r="N297">
        <v>27</v>
      </c>
      <c r="O297">
        <v>106</v>
      </c>
      <c r="P297">
        <v>196.2962962962963</v>
      </c>
      <c r="Q297">
        <v>677.77777777777783</v>
      </c>
    </row>
    <row r="298" spans="1:18" x14ac:dyDescent="0.25">
      <c r="A298">
        <v>45017</v>
      </c>
      <c r="B298" t="s">
        <v>17</v>
      </c>
      <c r="C298" t="s">
        <v>18</v>
      </c>
      <c r="D298" t="s">
        <v>351</v>
      </c>
      <c r="F298" t="s">
        <v>25</v>
      </c>
      <c r="G298" t="str">
        <f>VLOOKUP(H298,ОКПД!$A$1:$B$149999,2,FALSE)</f>
        <v>Уголь коксующийся обогащенный</v>
      </c>
      <c r="H298" t="s">
        <v>302</v>
      </c>
      <c r="I298">
        <v>1</v>
      </c>
    </row>
    <row r="299" spans="1:18" x14ac:dyDescent="0.25">
      <c r="A299">
        <v>45017</v>
      </c>
      <c r="B299" t="s">
        <v>17</v>
      </c>
      <c r="C299" t="s">
        <v>18</v>
      </c>
      <c r="D299" t="s">
        <v>19</v>
      </c>
      <c r="F299" t="s">
        <v>25</v>
      </c>
      <c r="G299" t="str">
        <f>VLOOKUP(H299,ОКПД!$A$1:$B$149999,2,FALSE)</f>
        <v>Уголь коксующийся обогащенный</v>
      </c>
      <c r="H299" t="s">
        <v>302</v>
      </c>
      <c r="I299">
        <v>1</v>
      </c>
      <c r="J299">
        <v>53</v>
      </c>
      <c r="K299">
        <v>50</v>
      </c>
      <c r="L299">
        <v>27</v>
      </c>
      <c r="M299">
        <v>183</v>
      </c>
      <c r="N299">
        <v>27</v>
      </c>
      <c r="O299">
        <v>106</v>
      </c>
      <c r="P299">
        <v>196.2962962962963</v>
      </c>
      <c r="Q299">
        <v>677.77777777777783</v>
      </c>
    </row>
    <row r="300" spans="1:18" x14ac:dyDescent="0.25">
      <c r="A300">
        <v>45017</v>
      </c>
      <c r="B300" t="s">
        <v>17</v>
      </c>
      <c r="C300" t="s">
        <v>18</v>
      </c>
      <c r="D300" t="s">
        <v>19</v>
      </c>
      <c r="F300" t="s">
        <v>25</v>
      </c>
      <c r="G300" t="str">
        <f>VLOOKUP(H300,ОКПД!$A$1:$B$149999,2,FALSE)</f>
        <v>Уголь каменный и бурый</v>
      </c>
      <c r="H300" t="s">
        <v>32</v>
      </c>
      <c r="I300">
        <v>2</v>
      </c>
      <c r="J300">
        <v>143.9</v>
      </c>
      <c r="K300">
        <v>41</v>
      </c>
      <c r="L300">
        <v>99.3</v>
      </c>
      <c r="M300">
        <v>405.9</v>
      </c>
      <c r="N300">
        <v>402.7</v>
      </c>
      <c r="O300">
        <v>350.97560975609758</v>
      </c>
      <c r="P300">
        <v>144.91440080563947</v>
      </c>
      <c r="Q300">
        <v>100.79463620561212</v>
      </c>
      <c r="R300">
        <v>8011</v>
      </c>
    </row>
    <row r="301" spans="1:18" x14ac:dyDescent="0.25">
      <c r="A301">
        <v>45017</v>
      </c>
      <c r="B301" t="s">
        <v>17</v>
      </c>
      <c r="C301" t="s">
        <v>18</v>
      </c>
      <c r="D301" t="s">
        <v>351</v>
      </c>
      <c r="F301" t="s">
        <v>25</v>
      </c>
      <c r="G301" t="str">
        <f>VLOOKUP(H301,ОКПД!$A$1:$B$149999,2,FALSE)</f>
        <v>Уголь каменный и бурый</v>
      </c>
      <c r="H301" t="s">
        <v>32</v>
      </c>
      <c r="I301">
        <v>2</v>
      </c>
    </row>
    <row r="302" spans="1:18" x14ac:dyDescent="0.25">
      <c r="A302">
        <v>45017</v>
      </c>
      <c r="B302" t="s">
        <v>17</v>
      </c>
      <c r="C302" t="s">
        <v>18</v>
      </c>
      <c r="D302" t="s">
        <v>351</v>
      </c>
      <c r="F302" t="s">
        <v>25</v>
      </c>
      <c r="G302" t="str">
        <f>VLOOKUP(H302,ОКПД!$A$1:$B$149999,2,FALSE)</f>
        <v xml:space="preserve">Уголь каменный и бурый обогащенный </v>
      </c>
      <c r="H302" t="s">
        <v>35</v>
      </c>
      <c r="I302">
        <v>1</v>
      </c>
    </row>
    <row r="303" spans="1:18" x14ac:dyDescent="0.25">
      <c r="A303">
        <v>45017</v>
      </c>
      <c r="B303" t="s">
        <v>17</v>
      </c>
      <c r="C303" t="s">
        <v>18</v>
      </c>
      <c r="D303" t="s">
        <v>19</v>
      </c>
      <c r="F303" t="s">
        <v>25</v>
      </c>
      <c r="G303" t="str">
        <f>VLOOKUP(H303,ОКПД!$A$1:$B$149999,2,FALSE)</f>
        <v xml:space="preserve">Уголь каменный и бурый обогащенный </v>
      </c>
      <c r="H303" t="s">
        <v>35</v>
      </c>
      <c r="I303">
        <v>1</v>
      </c>
      <c r="J303">
        <v>53</v>
      </c>
      <c r="K303">
        <v>50</v>
      </c>
      <c r="L303">
        <v>27</v>
      </c>
      <c r="M303">
        <v>183</v>
      </c>
      <c r="N303">
        <v>27</v>
      </c>
      <c r="O303">
        <v>106</v>
      </c>
      <c r="P303">
        <v>196.2962962962963</v>
      </c>
      <c r="Q303">
        <v>677.77777777777783</v>
      </c>
    </row>
    <row r="304" spans="1:18" x14ac:dyDescent="0.25">
      <c r="A304">
        <v>45017</v>
      </c>
      <c r="B304" t="s">
        <v>17</v>
      </c>
      <c r="C304" t="s">
        <v>18</v>
      </c>
      <c r="D304" t="s">
        <v>19</v>
      </c>
      <c r="F304" t="s">
        <v>25</v>
      </c>
      <c r="G304" t="str">
        <f>VLOOKUP(H304,ОКПД!$A$1:$B$149999,2,FALSE)</f>
        <v>Уголь бурый рядовой (лигнит)</v>
      </c>
      <c r="H304" t="s">
        <v>38</v>
      </c>
      <c r="I304">
        <v>1</v>
      </c>
      <c r="J304">
        <v>17.899999999999999</v>
      </c>
      <c r="K304">
        <v>14</v>
      </c>
      <c r="L304">
        <v>2.2999999999999998</v>
      </c>
      <c r="M304">
        <v>38.9</v>
      </c>
      <c r="N304">
        <v>8.6999999999999993</v>
      </c>
      <c r="O304">
        <v>127.85714285714286</v>
      </c>
      <c r="P304">
        <v>778.26086956521738</v>
      </c>
      <c r="Q304">
        <v>447.12643678160919</v>
      </c>
    </row>
    <row r="305" spans="1:18" x14ac:dyDescent="0.25">
      <c r="A305">
        <v>45017</v>
      </c>
      <c r="B305" t="s">
        <v>17</v>
      </c>
      <c r="C305" t="s">
        <v>18</v>
      </c>
      <c r="D305" t="s">
        <v>351</v>
      </c>
      <c r="F305" t="s">
        <v>25</v>
      </c>
      <c r="G305" t="str">
        <f>VLOOKUP(H305,ОКПД!$A$1:$B$149999,2,FALSE)</f>
        <v>Уголь бурый рядовой (лигнит)</v>
      </c>
      <c r="H305" t="s">
        <v>38</v>
      </c>
      <c r="I305">
        <v>1</v>
      </c>
    </row>
    <row r="306" spans="1:18" x14ac:dyDescent="0.25">
      <c r="A306">
        <v>45017</v>
      </c>
      <c r="B306" t="s">
        <v>17</v>
      </c>
      <c r="C306" t="s">
        <v>18</v>
      </c>
      <c r="D306" t="s">
        <v>351</v>
      </c>
      <c r="F306" t="s">
        <v>304</v>
      </c>
      <c r="G306" t="str">
        <f>VLOOKUP(H306,ОКПД!$A$1:$B$149999,2,FALSE)</f>
        <v>Газ природный и попутный</v>
      </c>
      <c r="H306" t="s">
        <v>305</v>
      </c>
      <c r="I306">
        <v>1</v>
      </c>
    </row>
    <row r="307" spans="1:18" x14ac:dyDescent="0.25">
      <c r="A307">
        <v>45017</v>
      </c>
      <c r="B307" t="s">
        <v>17</v>
      </c>
      <c r="C307" t="s">
        <v>18</v>
      </c>
      <c r="D307" t="s">
        <v>19</v>
      </c>
      <c r="F307" t="s">
        <v>304</v>
      </c>
      <c r="G307" t="str">
        <f>VLOOKUP(H307,ОКПД!$A$1:$B$149999,2,FALSE)</f>
        <v>Газ природный и попутный</v>
      </c>
      <c r="H307" t="s">
        <v>305</v>
      </c>
      <c r="I307">
        <v>1</v>
      </c>
      <c r="J307">
        <v>7.2</v>
      </c>
      <c r="K307">
        <v>7.9</v>
      </c>
      <c r="L307">
        <v>6.4</v>
      </c>
      <c r="M307">
        <v>30.8</v>
      </c>
      <c r="N307">
        <v>28.3</v>
      </c>
      <c r="O307">
        <v>91.139240506329116</v>
      </c>
      <c r="P307">
        <v>112.5</v>
      </c>
      <c r="Q307">
        <v>108.8339222614841</v>
      </c>
      <c r="R307">
        <v>8022</v>
      </c>
    </row>
    <row r="308" spans="1:18" x14ac:dyDescent="0.25">
      <c r="A308">
        <v>45017</v>
      </c>
      <c r="B308" t="s">
        <v>17</v>
      </c>
      <c r="C308" t="s">
        <v>18</v>
      </c>
      <c r="D308" t="s">
        <v>19</v>
      </c>
      <c r="F308" t="s">
        <v>304</v>
      </c>
      <c r="G308" t="str">
        <f>VLOOKUP(H308,ОКПД!$A$1:$B$149999,2,FALSE)</f>
        <v xml:space="preserve">Газ горючий природный (газ естественный) </v>
      </c>
      <c r="H308" t="s">
        <v>309</v>
      </c>
      <c r="I308">
        <v>1</v>
      </c>
      <c r="J308">
        <v>7.2</v>
      </c>
      <c r="K308">
        <v>7.9</v>
      </c>
      <c r="L308">
        <v>6.4</v>
      </c>
      <c r="M308">
        <v>30.8</v>
      </c>
      <c r="N308">
        <v>28.3</v>
      </c>
      <c r="O308">
        <v>91.139240506329116</v>
      </c>
      <c r="P308">
        <v>112.5</v>
      </c>
      <c r="Q308">
        <v>108.8339222614841</v>
      </c>
    </row>
    <row r="309" spans="1:18" x14ac:dyDescent="0.25">
      <c r="A309">
        <v>45017</v>
      </c>
      <c r="B309" t="s">
        <v>17</v>
      </c>
      <c r="C309" t="s">
        <v>18</v>
      </c>
      <c r="D309" t="s">
        <v>351</v>
      </c>
      <c r="F309" t="s">
        <v>304</v>
      </c>
      <c r="G309" t="str">
        <f>VLOOKUP(H309,ОКПД!$A$1:$B$149999,2,FALSE)</f>
        <v xml:space="preserve">Газ горючий природный (газ естественный) </v>
      </c>
      <c r="H309" t="s">
        <v>309</v>
      </c>
      <c r="I309">
        <v>1</v>
      </c>
    </row>
    <row r="310" spans="1:18" x14ac:dyDescent="0.25">
      <c r="A310">
        <v>45017</v>
      </c>
      <c r="B310" t="s">
        <v>17</v>
      </c>
      <c r="C310" t="s">
        <v>18</v>
      </c>
      <c r="D310" t="s">
        <v>351</v>
      </c>
      <c r="F310" t="s">
        <v>21</v>
      </c>
      <c r="G310" t="str">
        <f>VLOOKUP(H310,ОКПД!$A$1:$B$149999,2,FALSE)</f>
        <v>Гранулы, крошка и порошок; галька, гравий</v>
      </c>
      <c r="H310" t="s">
        <v>361</v>
      </c>
      <c r="I310">
        <v>1</v>
      </c>
    </row>
    <row r="311" spans="1:18" x14ac:dyDescent="0.25">
      <c r="A311">
        <v>45017</v>
      </c>
      <c r="B311" t="s">
        <v>17</v>
      </c>
      <c r="C311" t="s">
        <v>18</v>
      </c>
      <c r="D311" t="s">
        <v>19</v>
      </c>
      <c r="F311" t="s">
        <v>21</v>
      </c>
      <c r="G311" t="str">
        <f>VLOOKUP(H311,ОКПД!$A$1:$B$149999,2,FALSE)</f>
        <v>Гранулы, крошка и порошок; галька, гравий</v>
      </c>
      <c r="H311" t="s">
        <v>361</v>
      </c>
      <c r="I311">
        <v>1</v>
      </c>
      <c r="J311">
        <v>0.14000000000000001</v>
      </c>
      <c r="M311">
        <v>0.14000000000000001</v>
      </c>
    </row>
    <row r="312" spans="1:18" x14ac:dyDescent="0.25">
      <c r="A312">
        <v>45017</v>
      </c>
      <c r="B312" t="s">
        <v>17</v>
      </c>
      <c r="C312" t="s">
        <v>18</v>
      </c>
      <c r="D312" t="s">
        <v>351</v>
      </c>
      <c r="F312" t="s">
        <v>21</v>
      </c>
      <c r="G312" t="str">
        <f>VLOOKUP(H312,ОКПД!$A$1:$B$149999,2,FALSE)</f>
        <v>Смеси песчано-гравийные</v>
      </c>
      <c r="H312" t="s">
        <v>358</v>
      </c>
      <c r="I312">
        <v>1</v>
      </c>
    </row>
    <row r="313" spans="1:18" x14ac:dyDescent="0.25">
      <c r="A313">
        <v>45017</v>
      </c>
      <c r="B313" t="s">
        <v>17</v>
      </c>
      <c r="C313" t="s">
        <v>18</v>
      </c>
      <c r="D313" t="s">
        <v>19</v>
      </c>
      <c r="F313" t="s">
        <v>21</v>
      </c>
      <c r="G313" t="str">
        <f>VLOOKUP(H313,ОКПД!$A$1:$B$149999,2,FALSE)</f>
        <v>Смеси песчано-гравийные</v>
      </c>
      <c r="H313" t="s">
        <v>358</v>
      </c>
      <c r="I313">
        <v>1</v>
      </c>
      <c r="J313">
        <v>0.14000000000000001</v>
      </c>
      <c r="M313">
        <v>0.14000000000000001</v>
      </c>
    </row>
    <row r="314" spans="1:18" x14ac:dyDescent="0.25">
      <c r="A314">
        <v>45017</v>
      </c>
      <c r="B314" t="s">
        <v>17</v>
      </c>
      <c r="C314" t="s">
        <v>18</v>
      </c>
      <c r="D314" t="s">
        <v>19</v>
      </c>
      <c r="F314" t="s">
        <v>23</v>
      </c>
      <c r="G314" t="str">
        <f>VLOOKUP(H314,ОКПД!$A$1:$B$149999,2,FALSE)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314" t="s">
        <v>311</v>
      </c>
      <c r="I314">
        <v>1</v>
      </c>
      <c r="J314">
        <v>0.12</v>
      </c>
      <c r="K314">
        <v>0.17</v>
      </c>
      <c r="L314">
        <v>7.0000000000000007E-2</v>
      </c>
      <c r="M314">
        <v>0.49</v>
      </c>
      <c r="N314">
        <v>0.14000000000000001</v>
      </c>
      <c r="O314">
        <v>70.588235294117652</v>
      </c>
      <c r="P314">
        <v>171.42857142857142</v>
      </c>
      <c r="Q314">
        <v>350</v>
      </c>
    </row>
    <row r="315" spans="1:18" x14ac:dyDescent="0.25">
      <c r="A315">
        <v>45017</v>
      </c>
      <c r="B315" t="s">
        <v>17</v>
      </c>
      <c r="C315" t="s">
        <v>18</v>
      </c>
      <c r="D315" t="s">
        <v>351</v>
      </c>
      <c r="F315" t="s">
        <v>23</v>
      </c>
      <c r="G315" t="str">
        <f>VLOOKUP(H315,ОКПД!$A$1:$B$149999,2,FALSE)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315" t="s">
        <v>311</v>
      </c>
      <c r="I315">
        <v>1</v>
      </c>
    </row>
    <row r="316" spans="1:18" x14ac:dyDescent="0.25">
      <c r="A316">
        <v>45017</v>
      </c>
      <c r="B316" t="s">
        <v>17</v>
      </c>
      <c r="C316" t="s">
        <v>18</v>
      </c>
      <c r="D316" t="s">
        <v>351</v>
      </c>
      <c r="F316" t="s">
        <v>23</v>
      </c>
      <c r="G316" t="str">
        <f>VLOOKUP(H316,ОКПД!$A$1:$B$149999,2,FALSE)</f>
        <v>Изделия колбасные, включая  изделия колбасные для детского питания</v>
      </c>
      <c r="H316" t="s">
        <v>40</v>
      </c>
      <c r="I316">
        <v>2</v>
      </c>
    </row>
    <row r="317" spans="1:18" x14ac:dyDescent="0.25">
      <c r="A317">
        <v>45017</v>
      </c>
      <c r="B317" t="s">
        <v>17</v>
      </c>
      <c r="C317" t="s">
        <v>18</v>
      </c>
      <c r="D317" t="s">
        <v>19</v>
      </c>
      <c r="F317" t="s">
        <v>23</v>
      </c>
      <c r="G317" t="str">
        <f>VLOOKUP(H317,ОКПД!$A$1:$B$149999,2,FALSE)</f>
        <v>Изделия колбасные, включая  изделия колбасные для детского питания</v>
      </c>
      <c r="H317" t="s">
        <v>40</v>
      </c>
      <c r="I317">
        <v>2</v>
      </c>
      <c r="J317">
        <v>5.13</v>
      </c>
      <c r="K317">
        <v>6.33</v>
      </c>
      <c r="L317">
        <v>6.23</v>
      </c>
      <c r="M317">
        <v>19.52</v>
      </c>
      <c r="N317">
        <v>19.91</v>
      </c>
      <c r="O317">
        <v>81.042654028436019</v>
      </c>
      <c r="P317">
        <v>82.343499197431782</v>
      </c>
      <c r="Q317">
        <v>98.041185334003018</v>
      </c>
      <c r="R317">
        <v>8041</v>
      </c>
    </row>
    <row r="318" spans="1:18" x14ac:dyDescent="0.25">
      <c r="A318">
        <v>45017</v>
      </c>
      <c r="B318" t="s">
        <v>17</v>
      </c>
      <c r="C318" t="s">
        <v>18</v>
      </c>
      <c r="D318" t="s">
        <v>19</v>
      </c>
      <c r="F318" t="s">
        <v>23</v>
      </c>
      <c r="G318" t="str">
        <f>VLOOKUP(H318,ОКПД!$A$1:$B$149999,2,FALSE)</f>
        <v>Изделия колбасные вареные, в том числе фаршированные</v>
      </c>
      <c r="H318" t="s">
        <v>43</v>
      </c>
      <c r="I318">
        <v>2</v>
      </c>
      <c r="J318">
        <v>3.73</v>
      </c>
      <c r="K318">
        <v>4.07</v>
      </c>
      <c r="L318">
        <v>4.2</v>
      </c>
      <c r="M318">
        <v>13.14</v>
      </c>
      <c r="N318">
        <v>13.38</v>
      </c>
      <c r="O318">
        <v>91.646191646191653</v>
      </c>
      <c r="P318">
        <v>88.80952380952381</v>
      </c>
      <c r="Q318">
        <v>98.206278026905835</v>
      </c>
    </row>
    <row r="319" spans="1:18" x14ac:dyDescent="0.25">
      <c r="A319">
        <v>45017</v>
      </c>
      <c r="B319" t="s">
        <v>17</v>
      </c>
      <c r="C319" t="s">
        <v>18</v>
      </c>
      <c r="D319" t="s">
        <v>351</v>
      </c>
      <c r="F319" t="s">
        <v>23</v>
      </c>
      <c r="G319" t="str">
        <f>VLOOKUP(H319,ОКПД!$A$1:$B$149999,2,FALSE)</f>
        <v>Изделия колбасные вареные, в том числе фаршированные</v>
      </c>
      <c r="H319" t="s">
        <v>43</v>
      </c>
      <c r="I319">
        <v>2</v>
      </c>
    </row>
    <row r="320" spans="1:18" x14ac:dyDescent="0.25">
      <c r="A320">
        <v>45017</v>
      </c>
      <c r="B320" t="s">
        <v>17</v>
      </c>
      <c r="C320" t="s">
        <v>18</v>
      </c>
      <c r="D320" t="s">
        <v>351</v>
      </c>
      <c r="F320" t="s">
        <v>23</v>
      </c>
      <c r="G320" t="str">
        <f>VLOOKUP(H320,ОКПД!$A$1:$B$149999,2,FALSE)</f>
        <v>Изделия колбасные копченые</v>
      </c>
      <c r="H320" t="s">
        <v>45</v>
      </c>
      <c r="I320">
        <v>2</v>
      </c>
    </row>
    <row r="321" spans="1:18" x14ac:dyDescent="0.25">
      <c r="A321">
        <v>45017</v>
      </c>
      <c r="B321" t="s">
        <v>17</v>
      </c>
      <c r="C321" t="s">
        <v>18</v>
      </c>
      <c r="D321" t="s">
        <v>19</v>
      </c>
      <c r="F321" t="s">
        <v>23</v>
      </c>
      <c r="G321" t="str">
        <f>VLOOKUP(H321,ОКПД!$A$1:$B$149999,2,FALSE)</f>
        <v>Изделия колбасные копченые</v>
      </c>
      <c r="H321" t="s">
        <v>45</v>
      </c>
      <c r="I321">
        <v>2</v>
      </c>
      <c r="J321">
        <v>1.24</v>
      </c>
      <c r="K321">
        <v>2.09</v>
      </c>
      <c r="L321">
        <v>1.8</v>
      </c>
      <c r="M321">
        <v>5.81</v>
      </c>
      <c r="N321">
        <v>5.71</v>
      </c>
      <c r="O321">
        <v>59.330143540669859</v>
      </c>
      <c r="P321">
        <v>68.888888888888886</v>
      </c>
      <c r="Q321">
        <v>101.75131348511384</v>
      </c>
    </row>
    <row r="322" spans="1:18" x14ac:dyDescent="0.25">
      <c r="A322">
        <v>45017</v>
      </c>
      <c r="B322" t="s">
        <v>17</v>
      </c>
      <c r="C322" t="s">
        <v>18</v>
      </c>
      <c r="D322" t="s">
        <v>351</v>
      </c>
      <c r="F322" t="s">
        <v>23</v>
      </c>
      <c r="G322" t="str">
        <f>VLOOKUP(H322,ОКПД!$A$1:$B$149999,2,FALSE)</f>
        <v>Изделия колбасные из термически обработанных ингредиентов</v>
      </c>
      <c r="H322" t="s">
        <v>47</v>
      </c>
      <c r="I322">
        <v>1</v>
      </c>
    </row>
    <row r="323" spans="1:18" x14ac:dyDescent="0.25">
      <c r="A323">
        <v>45017</v>
      </c>
      <c r="B323" t="s">
        <v>17</v>
      </c>
      <c r="C323" t="s">
        <v>18</v>
      </c>
      <c r="D323" t="s">
        <v>19</v>
      </c>
      <c r="F323" t="s">
        <v>23</v>
      </c>
      <c r="G323" t="str">
        <f>VLOOKUP(H323,ОКПД!$A$1:$B$149999,2,FALSE)</f>
        <v>Изделия колбасные из термически обработанных ингредиентов</v>
      </c>
      <c r="H323" t="s">
        <v>47</v>
      </c>
      <c r="I323">
        <v>1</v>
      </c>
      <c r="J323">
        <v>0.16</v>
      </c>
      <c r="K323">
        <v>0.17</v>
      </c>
      <c r="L323">
        <v>0.23</v>
      </c>
      <c r="M323">
        <v>0.56999999999999995</v>
      </c>
      <c r="N323">
        <v>0.82</v>
      </c>
      <c r="O323">
        <v>94.117647058823536</v>
      </c>
      <c r="P323">
        <v>69.565217391304344</v>
      </c>
      <c r="Q323">
        <v>69.512195121951223</v>
      </c>
    </row>
    <row r="324" spans="1:18" x14ac:dyDescent="0.25">
      <c r="A324">
        <v>45017</v>
      </c>
      <c r="B324" t="s">
        <v>17</v>
      </c>
      <c r="C324" t="s">
        <v>18</v>
      </c>
      <c r="D324" t="s">
        <v>351</v>
      </c>
      <c r="F324" t="s">
        <v>23</v>
      </c>
      <c r="G324" t="str">
        <f>VLOOKUP(H324,ОКПД!$A$1:$B$149999,2,FALSE)</f>
        <v>Продукты из мяса и мяса птицы</v>
      </c>
      <c r="H324" t="s">
        <v>49</v>
      </c>
      <c r="I324">
        <v>2</v>
      </c>
    </row>
    <row r="325" spans="1:18" x14ac:dyDescent="0.25">
      <c r="A325">
        <v>45017</v>
      </c>
      <c r="B325" t="s">
        <v>17</v>
      </c>
      <c r="C325" t="s">
        <v>18</v>
      </c>
      <c r="D325" t="s">
        <v>19</v>
      </c>
      <c r="F325" t="s">
        <v>23</v>
      </c>
      <c r="G325" t="str">
        <f>VLOOKUP(H325,ОКПД!$A$1:$B$149999,2,FALSE)</f>
        <v>Продукты из мяса и мяса птицы</v>
      </c>
      <c r="H325" t="s">
        <v>49</v>
      </c>
      <c r="I325">
        <v>2</v>
      </c>
      <c r="J325">
        <v>0.98</v>
      </c>
      <c r="K325">
        <v>1.87</v>
      </c>
      <c r="L325">
        <v>1.82</v>
      </c>
      <c r="M325">
        <v>4.46</v>
      </c>
      <c r="N325">
        <v>5.0599999999999996</v>
      </c>
      <c r="O325">
        <v>52.406417112299465</v>
      </c>
      <c r="P325">
        <v>53.846153846153847</v>
      </c>
      <c r="Q325">
        <v>88.142292490118578</v>
      </c>
    </row>
    <row r="326" spans="1:18" x14ac:dyDescent="0.25">
      <c r="A326">
        <v>45017</v>
      </c>
      <c r="B326" t="s">
        <v>17</v>
      </c>
      <c r="C326" t="s">
        <v>18</v>
      </c>
      <c r="D326" t="s">
        <v>351</v>
      </c>
      <c r="F326" t="s">
        <v>23</v>
      </c>
      <c r="G326" t="str">
        <f>VLOOKUP(H326,ОКПД!$A$1:$B$149999,2,FALSE)</f>
        <v>Продукты из мяса</v>
      </c>
      <c r="H326" t="s">
        <v>51</v>
      </c>
      <c r="I326">
        <v>1</v>
      </c>
    </row>
    <row r="327" spans="1:18" x14ac:dyDescent="0.25">
      <c r="A327">
        <v>45017</v>
      </c>
      <c r="B327" t="s">
        <v>17</v>
      </c>
      <c r="C327" t="s">
        <v>18</v>
      </c>
      <c r="D327" t="s">
        <v>19</v>
      </c>
      <c r="F327" t="s">
        <v>23</v>
      </c>
      <c r="G327" t="str">
        <f>VLOOKUP(H327,ОКПД!$A$1:$B$149999,2,FALSE)</f>
        <v>Продукты из мяса</v>
      </c>
      <c r="H327" t="s">
        <v>51</v>
      </c>
      <c r="I327">
        <v>1</v>
      </c>
      <c r="J327">
        <v>0.81</v>
      </c>
      <c r="K327">
        <v>1.38</v>
      </c>
      <c r="L327">
        <v>1.3</v>
      </c>
      <c r="M327">
        <v>3.25</v>
      </c>
      <c r="N327">
        <v>3.64</v>
      </c>
      <c r="O327">
        <v>58.695652173913047</v>
      </c>
      <c r="P327">
        <v>62.307692307692307</v>
      </c>
      <c r="Q327">
        <v>89.285714285714292</v>
      </c>
    </row>
    <row r="328" spans="1:18" x14ac:dyDescent="0.25">
      <c r="A328">
        <v>45017</v>
      </c>
      <c r="B328" t="s">
        <v>17</v>
      </c>
      <c r="C328" t="s">
        <v>18</v>
      </c>
      <c r="D328" t="s">
        <v>19</v>
      </c>
      <c r="F328" t="s">
        <v>23</v>
      </c>
      <c r="G328" t="str">
        <f>VLOOKUP(H328,ОКПД!$A$1:$B$149999,2,FALSE)</f>
        <v>Продукты из мяса птицы</v>
      </c>
      <c r="H328" t="s">
        <v>53</v>
      </c>
      <c r="I328">
        <v>1</v>
      </c>
      <c r="J328">
        <v>0.17</v>
      </c>
      <c r="K328">
        <v>0.49</v>
      </c>
      <c r="L328">
        <v>0.52</v>
      </c>
      <c r="M328">
        <v>1.21</v>
      </c>
      <c r="N328">
        <v>1.42</v>
      </c>
      <c r="O328">
        <v>34.693877551020407</v>
      </c>
      <c r="P328">
        <v>32.692307692307693</v>
      </c>
      <c r="Q328">
        <v>85.211267605633807</v>
      </c>
    </row>
    <row r="329" spans="1:18" x14ac:dyDescent="0.25">
      <c r="A329">
        <v>45017</v>
      </c>
      <c r="B329" t="s">
        <v>17</v>
      </c>
      <c r="C329" t="s">
        <v>18</v>
      </c>
      <c r="D329" t="s">
        <v>351</v>
      </c>
      <c r="F329" t="s">
        <v>23</v>
      </c>
      <c r="G329" t="str">
        <f>VLOOKUP(H329,ОКПД!$A$1:$B$149999,2,FALSE)</f>
        <v>Продукты из мяса птицы</v>
      </c>
      <c r="H329" t="s">
        <v>53</v>
      </c>
      <c r="I329">
        <v>1</v>
      </c>
    </row>
    <row r="330" spans="1:18" x14ac:dyDescent="0.25">
      <c r="A330">
        <v>45017</v>
      </c>
      <c r="B330" t="s">
        <v>17</v>
      </c>
      <c r="C330" t="s">
        <v>18</v>
      </c>
      <c r="D330" t="s">
        <v>19</v>
      </c>
      <c r="F330" t="s">
        <v>23</v>
      </c>
      <c r="G330" t="str">
        <f>VLOOKUP(H330,ОКПД!$A$1:$B$149999,2,FALSE)</f>
        <v>Полуфабрикаты мясные, мясосодержащие, охлажденные, замороженные</v>
      </c>
      <c r="H330" t="s">
        <v>55</v>
      </c>
      <c r="I330">
        <v>5</v>
      </c>
      <c r="J330">
        <v>9.67</v>
      </c>
      <c r="K330">
        <v>10.37</v>
      </c>
      <c r="L330">
        <v>9.9</v>
      </c>
      <c r="M330">
        <v>36.92</v>
      </c>
      <c r="N330">
        <v>39.33</v>
      </c>
      <c r="O330">
        <v>93.249758919961423</v>
      </c>
      <c r="P330">
        <v>97.676767676767682</v>
      </c>
      <c r="Q330">
        <v>93.87236206458175</v>
      </c>
      <c r="R330">
        <v>8045</v>
      </c>
    </row>
    <row r="331" spans="1:18" x14ac:dyDescent="0.25">
      <c r="A331">
        <v>45017</v>
      </c>
      <c r="B331" t="s">
        <v>17</v>
      </c>
      <c r="C331" t="s">
        <v>18</v>
      </c>
      <c r="D331" t="s">
        <v>351</v>
      </c>
      <c r="F331" t="s">
        <v>23</v>
      </c>
      <c r="G331" t="str">
        <f>VLOOKUP(H331,ОКПД!$A$1:$B$149999,2,FALSE)</f>
        <v>Полуфабрикаты мясные, мясосодержащие, охлажденные, замороженные</v>
      </c>
      <c r="H331" t="s">
        <v>55</v>
      </c>
      <c r="I331">
        <v>5</v>
      </c>
    </row>
    <row r="332" spans="1:18" x14ac:dyDescent="0.25">
      <c r="A332">
        <v>45017</v>
      </c>
      <c r="B332" t="s">
        <v>17</v>
      </c>
      <c r="C332" t="s">
        <v>18</v>
      </c>
      <c r="D332" t="s">
        <v>19</v>
      </c>
      <c r="F332" t="s">
        <v>23</v>
      </c>
      <c r="G332" t="str">
        <f>VLOOKUP(H332,ОКПД!$A$1:$B$149999,2,FALSE)</f>
        <v>Изделия кулинарные мясные, мясосодержащие и из мяса и субпродуктов птицы охлажденные, замороженные</v>
      </c>
      <c r="H332" t="s">
        <v>58</v>
      </c>
      <c r="L332">
        <v>0.38</v>
      </c>
      <c r="N332">
        <v>1.26</v>
      </c>
    </row>
    <row r="333" spans="1:18" x14ac:dyDescent="0.25">
      <c r="A333">
        <v>45017</v>
      </c>
      <c r="B333" t="s">
        <v>17</v>
      </c>
      <c r="C333" t="s">
        <v>18</v>
      </c>
      <c r="D333" t="s">
        <v>19</v>
      </c>
      <c r="F333" t="s">
        <v>60</v>
      </c>
      <c r="G333" t="str">
        <f>VLOOKUP(H333,ОКПД!$A$1:$B$149999,2,FALSE)</f>
        <v>Консервы мясные (мясосодержащие), включая консервы для детского питания</v>
      </c>
      <c r="H333" t="s">
        <v>313</v>
      </c>
      <c r="I333">
        <v>2</v>
      </c>
      <c r="J333">
        <v>11.26</v>
      </c>
      <c r="K333">
        <v>19.82</v>
      </c>
      <c r="L333">
        <v>24.01</v>
      </c>
      <c r="M333">
        <v>59.95</v>
      </c>
      <c r="N333">
        <v>55.02</v>
      </c>
      <c r="O333">
        <v>56.811301715438951</v>
      </c>
      <c r="P333">
        <v>46.897126197417741</v>
      </c>
      <c r="Q333">
        <v>108.96037804434751</v>
      </c>
    </row>
    <row r="334" spans="1:18" x14ac:dyDescent="0.25">
      <c r="A334">
        <v>45017</v>
      </c>
      <c r="B334" t="s">
        <v>17</v>
      </c>
      <c r="C334" t="s">
        <v>18</v>
      </c>
      <c r="D334" t="s">
        <v>351</v>
      </c>
      <c r="F334" t="s">
        <v>60</v>
      </c>
      <c r="G334" t="str">
        <f>VLOOKUP(H334,ОКПД!$A$1:$B$149999,2,FALSE)</f>
        <v>Консервы мясные (мясосодержащие), включая консервы для детского питания</v>
      </c>
      <c r="H334" t="s">
        <v>313</v>
      </c>
      <c r="I334">
        <v>2</v>
      </c>
    </row>
    <row r="335" spans="1:18" x14ac:dyDescent="0.25">
      <c r="A335">
        <v>45017</v>
      </c>
      <c r="B335" t="s">
        <v>17</v>
      </c>
      <c r="C335" t="s">
        <v>18</v>
      </c>
      <c r="D335" t="s">
        <v>351</v>
      </c>
      <c r="F335" t="s">
        <v>60</v>
      </c>
      <c r="G335" t="str">
        <f>VLOOKUP(H335,ОКПД!$A$1:$B$149999,2,FALSE)</f>
        <v>Консервы мясные</v>
      </c>
      <c r="H335" t="s">
        <v>316</v>
      </c>
      <c r="I335">
        <v>2</v>
      </c>
    </row>
    <row r="336" spans="1:18" x14ac:dyDescent="0.25">
      <c r="A336">
        <v>45017</v>
      </c>
      <c r="B336" t="s">
        <v>17</v>
      </c>
      <c r="C336" t="s">
        <v>18</v>
      </c>
      <c r="D336" t="s">
        <v>19</v>
      </c>
      <c r="F336" t="s">
        <v>60</v>
      </c>
      <c r="G336" t="str">
        <f>VLOOKUP(H336,ОКПД!$A$1:$B$149999,2,FALSE)</f>
        <v>Консервы мясные</v>
      </c>
      <c r="H336" t="s">
        <v>316</v>
      </c>
      <c r="I336">
        <v>2</v>
      </c>
      <c r="J336">
        <v>11.12</v>
      </c>
      <c r="K336">
        <v>19.43</v>
      </c>
      <c r="L336">
        <v>22.53</v>
      </c>
      <c r="M336">
        <v>57.92</v>
      </c>
      <c r="N336">
        <v>50.3</v>
      </c>
      <c r="O336">
        <v>57.231085949562534</v>
      </c>
      <c r="P336">
        <v>49.35641367066134</v>
      </c>
      <c r="Q336">
        <v>115.14910536779324</v>
      </c>
    </row>
    <row r="337" spans="1:18" x14ac:dyDescent="0.25">
      <c r="A337">
        <v>45017</v>
      </c>
      <c r="B337" t="s">
        <v>17</v>
      </c>
      <c r="C337" t="s">
        <v>18</v>
      </c>
      <c r="D337" t="s">
        <v>351</v>
      </c>
      <c r="F337" t="s">
        <v>60</v>
      </c>
      <c r="G337" t="str">
        <f>VLOOKUP(H337,ОКПД!$A$1:$B$149999,2,FALSE)</f>
        <v>Консервы мясосодержащие</v>
      </c>
      <c r="H337" t="s">
        <v>318</v>
      </c>
      <c r="I337">
        <v>1</v>
      </c>
    </row>
    <row r="338" spans="1:18" x14ac:dyDescent="0.25">
      <c r="A338">
        <v>45017</v>
      </c>
      <c r="B338" t="s">
        <v>17</v>
      </c>
      <c r="C338" t="s">
        <v>18</v>
      </c>
      <c r="D338" t="s">
        <v>19</v>
      </c>
      <c r="F338" t="s">
        <v>60</v>
      </c>
      <c r="G338" t="str">
        <f>VLOOKUP(H338,ОКПД!$A$1:$B$149999,2,FALSE)</f>
        <v>Консервы мясосодержащие</v>
      </c>
      <c r="H338" t="s">
        <v>318</v>
      </c>
      <c r="I338">
        <v>1</v>
      </c>
      <c r="J338">
        <v>0.14000000000000001</v>
      </c>
      <c r="K338">
        <v>0.39</v>
      </c>
      <c r="L338">
        <v>1.23</v>
      </c>
      <c r="M338">
        <v>1.5</v>
      </c>
      <c r="N338">
        <v>4.13</v>
      </c>
      <c r="O338">
        <v>35.897435897435898</v>
      </c>
      <c r="P338">
        <v>11.382113821138212</v>
      </c>
      <c r="Q338">
        <v>36.319612590799032</v>
      </c>
    </row>
    <row r="339" spans="1:18" x14ac:dyDescent="0.25">
      <c r="A339">
        <v>45017</v>
      </c>
      <c r="B339" t="s">
        <v>17</v>
      </c>
      <c r="C339" t="s">
        <v>18</v>
      </c>
      <c r="D339" t="s">
        <v>351</v>
      </c>
      <c r="F339" t="s">
        <v>60</v>
      </c>
      <c r="G339" t="str">
        <f>VLOOKUP(H339,ОКПД!$A$1:$B$149999,2,FALSE)</f>
        <v>Блюда обеденные вторые мясосодержащие консервированные</v>
      </c>
      <c r="H339" t="s">
        <v>320</v>
      </c>
      <c r="I339">
        <v>1</v>
      </c>
    </row>
    <row r="340" spans="1:18" x14ac:dyDescent="0.25">
      <c r="A340">
        <v>45017</v>
      </c>
      <c r="B340" t="s">
        <v>17</v>
      </c>
      <c r="C340" t="s">
        <v>18</v>
      </c>
      <c r="D340" t="s">
        <v>19</v>
      </c>
      <c r="F340" t="s">
        <v>60</v>
      </c>
      <c r="G340" t="str">
        <f>VLOOKUP(H340,ОКПД!$A$1:$B$149999,2,FALSE)</f>
        <v>Блюда обеденные вторые мясосодержащие консервированные</v>
      </c>
      <c r="H340" t="s">
        <v>320</v>
      </c>
      <c r="I340">
        <v>1</v>
      </c>
      <c r="J340">
        <v>0.14000000000000001</v>
      </c>
      <c r="K340">
        <v>0.39</v>
      </c>
      <c r="M340">
        <v>1.5</v>
      </c>
      <c r="O340">
        <v>35.897435897435898</v>
      </c>
    </row>
    <row r="341" spans="1:18" x14ac:dyDescent="0.25">
      <c r="A341">
        <v>45017</v>
      </c>
      <c r="B341" t="s">
        <v>17</v>
      </c>
      <c r="C341" t="s">
        <v>18</v>
      </c>
      <c r="D341" t="s">
        <v>19</v>
      </c>
      <c r="F341" t="s">
        <v>60</v>
      </c>
      <c r="G341" t="str">
        <f>VLOOKUP(H341,ОКПД!$A$1:$B$149999,2,FALSE)</f>
        <v>Консервы из мяса и субпродуктов птицы</v>
      </c>
      <c r="H341" t="s">
        <v>322</v>
      </c>
      <c r="L341">
        <v>0.25</v>
      </c>
      <c r="M341">
        <v>0.53</v>
      </c>
      <c r="N341">
        <v>0.59</v>
      </c>
      <c r="Q341">
        <v>89.830508474576277</v>
      </c>
    </row>
    <row r="342" spans="1:18" x14ac:dyDescent="0.25">
      <c r="A342">
        <v>45017</v>
      </c>
      <c r="B342" t="s">
        <v>17</v>
      </c>
      <c r="C342" t="s">
        <v>18</v>
      </c>
      <c r="D342" t="s">
        <v>351</v>
      </c>
      <c r="F342" t="s">
        <v>23</v>
      </c>
      <c r="G342" t="str">
        <f>VLOOKUP(H342,ОКПД!$A$1:$B$149999,2,FALSE)</f>
        <v>Рыба переработанная и консервированная, ракообразные и моллюски</v>
      </c>
      <c r="H342" t="s">
        <v>61</v>
      </c>
      <c r="I342">
        <v>4</v>
      </c>
    </row>
    <row r="343" spans="1:18" x14ac:dyDescent="0.25">
      <c r="A343">
        <v>45017</v>
      </c>
      <c r="B343" t="s">
        <v>17</v>
      </c>
      <c r="C343" t="s">
        <v>18</v>
      </c>
      <c r="D343" t="s">
        <v>351</v>
      </c>
      <c r="F343" t="s">
        <v>60</v>
      </c>
      <c r="G343" t="str">
        <f>VLOOKUP(H343,ОКПД!$A$1:$B$149999,2,FALSE)</f>
        <v>Рыба переработанная и консервированная, ракообразные и моллюски</v>
      </c>
      <c r="H343" t="s">
        <v>61</v>
      </c>
      <c r="I343">
        <v>2</v>
      </c>
    </row>
    <row r="344" spans="1:18" x14ac:dyDescent="0.25">
      <c r="A344">
        <v>45017</v>
      </c>
      <c r="B344" t="s">
        <v>17</v>
      </c>
      <c r="C344" t="s">
        <v>18</v>
      </c>
      <c r="D344" t="s">
        <v>19</v>
      </c>
      <c r="F344" t="s">
        <v>23</v>
      </c>
      <c r="G344" t="str">
        <f>VLOOKUP(H344,ОКПД!$A$1:$B$149999,2,FALSE)</f>
        <v>Рыба переработанная и консервированная, ракообразные и моллюски</v>
      </c>
      <c r="H344" t="s">
        <v>61</v>
      </c>
      <c r="I344">
        <v>4</v>
      </c>
      <c r="J344">
        <v>18.931000000000001</v>
      </c>
      <c r="K344">
        <v>18.111999999999998</v>
      </c>
      <c r="L344">
        <v>18.521000000000001</v>
      </c>
      <c r="M344">
        <v>60.454000000000001</v>
      </c>
      <c r="N344">
        <v>75.69</v>
      </c>
      <c r="O344">
        <v>104.52186395759718</v>
      </c>
      <c r="P344">
        <v>102.21370336374926</v>
      </c>
      <c r="Q344">
        <v>79.870524507861006</v>
      </c>
      <c r="R344">
        <v>8051</v>
      </c>
    </row>
    <row r="345" spans="1:18" x14ac:dyDescent="0.25">
      <c r="A345">
        <v>45017</v>
      </c>
      <c r="B345" t="s">
        <v>17</v>
      </c>
      <c r="C345" t="s">
        <v>18</v>
      </c>
      <c r="D345" t="s">
        <v>19</v>
      </c>
      <c r="F345" t="s">
        <v>60</v>
      </c>
      <c r="G345" t="str">
        <f>VLOOKUP(H345,ОКПД!$A$1:$B$149999,2,FALSE)</f>
        <v>Рыба переработанная и консервированная, ракообразные и моллюски</v>
      </c>
      <c r="H345" t="s">
        <v>61</v>
      </c>
      <c r="I345">
        <v>2</v>
      </c>
      <c r="J345">
        <v>0.61</v>
      </c>
      <c r="K345">
        <v>0.79700000000000004</v>
      </c>
      <c r="L345">
        <v>0.8</v>
      </c>
      <c r="M345">
        <v>3.2669999999999999</v>
      </c>
      <c r="N345">
        <v>2.468</v>
      </c>
      <c r="O345">
        <v>76.537013801756586</v>
      </c>
      <c r="P345">
        <v>76.25</v>
      </c>
      <c r="Q345">
        <v>132.37439222042138</v>
      </c>
    </row>
    <row r="346" spans="1:18" x14ac:dyDescent="0.25">
      <c r="A346">
        <v>45017</v>
      </c>
      <c r="B346" t="s">
        <v>17</v>
      </c>
      <c r="C346" t="s">
        <v>18</v>
      </c>
      <c r="D346" t="s">
        <v>351</v>
      </c>
      <c r="F346" t="s">
        <v>23</v>
      </c>
      <c r="G346" t="str">
        <f>VLOOKUP(H346,ОКПД!$A$1:$B$149999,2,FALSE)</f>
        <v>Продукция из рыбы свежая, охлажденная или мороженая</v>
      </c>
      <c r="H346" t="s">
        <v>65</v>
      </c>
      <c r="I346">
        <v>3</v>
      </c>
    </row>
    <row r="347" spans="1:18" x14ac:dyDescent="0.25">
      <c r="A347">
        <v>45017</v>
      </c>
      <c r="B347" t="s">
        <v>17</v>
      </c>
      <c r="C347" t="s">
        <v>18</v>
      </c>
      <c r="D347" t="s">
        <v>19</v>
      </c>
      <c r="F347" t="s">
        <v>23</v>
      </c>
      <c r="G347" t="str">
        <f>VLOOKUP(H347,ОКПД!$A$1:$B$149999,2,FALSE)</f>
        <v>Продукция из рыбы свежая, охлажденная или мороженая</v>
      </c>
      <c r="H347" t="s">
        <v>65</v>
      </c>
      <c r="I347">
        <v>3</v>
      </c>
      <c r="J347">
        <v>8.81</v>
      </c>
      <c r="K347">
        <v>9.3840000000000003</v>
      </c>
      <c r="L347">
        <v>9.0559999999999992</v>
      </c>
      <c r="M347">
        <v>27.954000000000001</v>
      </c>
      <c r="N347">
        <v>43.915999999999997</v>
      </c>
      <c r="O347">
        <v>93.883205456095482</v>
      </c>
      <c r="P347">
        <v>97.283568904593636</v>
      </c>
      <c r="Q347">
        <v>63.653338191092082</v>
      </c>
    </row>
    <row r="348" spans="1:18" x14ac:dyDescent="0.25">
      <c r="A348">
        <v>45017</v>
      </c>
      <c r="B348" t="s">
        <v>17</v>
      </c>
      <c r="C348" t="s">
        <v>18</v>
      </c>
      <c r="D348" t="s">
        <v>351</v>
      </c>
      <c r="F348" t="s">
        <v>23</v>
      </c>
      <c r="G348" t="str">
        <f>VLOOKUP(H348,ОКПД!$A$1:$B$149999,2,FALSE)</f>
        <v>Рыба мороженая</v>
      </c>
      <c r="H348" t="s">
        <v>68</v>
      </c>
      <c r="I348">
        <v>2</v>
      </c>
    </row>
    <row r="349" spans="1:18" x14ac:dyDescent="0.25">
      <c r="A349">
        <v>45017</v>
      </c>
      <c r="B349" t="s">
        <v>17</v>
      </c>
      <c r="C349" t="s">
        <v>18</v>
      </c>
      <c r="D349" t="s">
        <v>19</v>
      </c>
      <c r="F349" t="s">
        <v>23</v>
      </c>
      <c r="G349" t="str">
        <f>VLOOKUP(H349,ОКПД!$A$1:$B$149999,2,FALSE)</f>
        <v>Рыба мороженая</v>
      </c>
      <c r="H349" t="s">
        <v>68</v>
      </c>
      <c r="I349">
        <v>2</v>
      </c>
      <c r="J349">
        <v>8.32</v>
      </c>
      <c r="K349">
        <v>8.6</v>
      </c>
      <c r="L349">
        <v>8.68</v>
      </c>
      <c r="M349">
        <v>25.42</v>
      </c>
      <c r="N349">
        <v>36.042999999999999</v>
      </c>
      <c r="O349">
        <v>96.744186046511629</v>
      </c>
      <c r="P349">
        <v>95.852534562211986</v>
      </c>
      <c r="Q349">
        <v>70.526870682240656</v>
      </c>
    </row>
    <row r="350" spans="1:18" x14ac:dyDescent="0.25">
      <c r="A350">
        <v>45017</v>
      </c>
      <c r="B350" t="s">
        <v>17</v>
      </c>
      <c r="C350" t="s">
        <v>18</v>
      </c>
      <c r="D350" t="s">
        <v>19</v>
      </c>
      <c r="F350" t="s">
        <v>23</v>
      </c>
      <c r="G350" t="str">
        <f>VLOOKUP(H350,ОКПД!$A$1:$B$149999,2,FALSE)</f>
        <v>Рыба морская мороженая</v>
      </c>
      <c r="H350" t="s">
        <v>71</v>
      </c>
      <c r="N350">
        <v>2.0230000000000001</v>
      </c>
    </row>
    <row r="351" spans="1:18" x14ac:dyDescent="0.25">
      <c r="A351">
        <v>45017</v>
      </c>
      <c r="B351" t="s">
        <v>17</v>
      </c>
      <c r="C351" t="s">
        <v>18</v>
      </c>
      <c r="D351" t="s">
        <v>19</v>
      </c>
      <c r="F351" t="s">
        <v>23</v>
      </c>
      <c r="G351" t="str">
        <f>VLOOKUP(H351,ОКПД!$A$1:$B$149999,2,FALSE)</f>
        <v>Филе рыбное мороженое</v>
      </c>
      <c r="H351" t="s">
        <v>73</v>
      </c>
      <c r="I351">
        <v>1</v>
      </c>
      <c r="J351">
        <v>0.104</v>
      </c>
      <c r="K351">
        <v>0.378</v>
      </c>
      <c r="L351">
        <v>0.32700000000000001</v>
      </c>
      <c r="M351">
        <v>0.96499999999999997</v>
      </c>
      <c r="N351">
        <v>0.72399999999999998</v>
      </c>
      <c r="O351">
        <v>27.513227513227513</v>
      </c>
      <c r="P351">
        <v>31.804281345565748</v>
      </c>
      <c r="Q351">
        <v>133.28729281767957</v>
      </c>
    </row>
    <row r="352" spans="1:18" x14ac:dyDescent="0.25">
      <c r="A352">
        <v>45017</v>
      </c>
      <c r="B352" t="s">
        <v>17</v>
      </c>
      <c r="C352" t="s">
        <v>18</v>
      </c>
      <c r="D352" t="s">
        <v>351</v>
      </c>
      <c r="F352" t="s">
        <v>23</v>
      </c>
      <c r="G352" t="str">
        <f>VLOOKUP(H352,ОКПД!$A$1:$B$149999,2,FALSE)</f>
        <v>Филе рыбное мороженое</v>
      </c>
      <c r="H352" t="s">
        <v>73</v>
      </c>
      <c r="I352">
        <v>1</v>
      </c>
    </row>
    <row r="353" spans="1:17" x14ac:dyDescent="0.25">
      <c r="A353">
        <v>45017</v>
      </c>
      <c r="B353" t="s">
        <v>17</v>
      </c>
      <c r="C353" t="s">
        <v>18</v>
      </c>
      <c r="D353" t="s">
        <v>19</v>
      </c>
      <c r="F353" t="s">
        <v>23</v>
      </c>
      <c r="G353" t="str">
        <f>VLOOKUP(H353,ОКПД!$A$1:$B$149999,2,FALSE)</f>
        <v>Филе морской рыбы мороженое</v>
      </c>
      <c r="H353" t="s">
        <v>76</v>
      </c>
      <c r="N353">
        <v>0.13</v>
      </c>
    </row>
    <row r="354" spans="1:17" x14ac:dyDescent="0.25">
      <c r="A354">
        <v>45017</v>
      </c>
      <c r="B354" t="s">
        <v>17</v>
      </c>
      <c r="C354" t="s">
        <v>18</v>
      </c>
      <c r="D354" t="s">
        <v>351</v>
      </c>
      <c r="F354" t="s">
        <v>23</v>
      </c>
      <c r="G354" t="str">
        <f>VLOOKUP(H354,ОКПД!$A$1:$B$149999,2,FALSE)</f>
        <v>Мясо рыбы (включая фарш) мороженое</v>
      </c>
      <c r="H354" t="s">
        <v>78</v>
      </c>
      <c r="I354">
        <v>1</v>
      </c>
    </row>
    <row r="355" spans="1:17" x14ac:dyDescent="0.25">
      <c r="A355">
        <v>45017</v>
      </c>
      <c r="B355" t="s">
        <v>17</v>
      </c>
      <c r="C355" t="s">
        <v>18</v>
      </c>
      <c r="D355" t="s">
        <v>19</v>
      </c>
      <c r="F355" t="s">
        <v>23</v>
      </c>
      <c r="G355" t="str">
        <f>VLOOKUP(H355,ОКПД!$A$1:$B$149999,2,FALSE)</f>
        <v>Мясо рыбы (включая фарш) мороженое</v>
      </c>
      <c r="H355" t="s">
        <v>78</v>
      </c>
      <c r="I355">
        <v>1</v>
      </c>
      <c r="J355">
        <v>0.38600000000000001</v>
      </c>
      <c r="K355">
        <v>0.40600000000000003</v>
      </c>
      <c r="L355">
        <v>4.9000000000000002E-2</v>
      </c>
      <c r="M355">
        <v>1.569</v>
      </c>
      <c r="N355">
        <v>7.149</v>
      </c>
      <c r="O355">
        <v>95.073891625615758</v>
      </c>
      <c r="P355">
        <v>787.75510204081638</v>
      </c>
      <c r="Q355">
        <v>21.947125472093997</v>
      </c>
    </row>
    <row r="356" spans="1:17" x14ac:dyDescent="0.25">
      <c r="A356">
        <v>45017</v>
      </c>
      <c r="B356" t="s">
        <v>17</v>
      </c>
      <c r="C356" t="s">
        <v>18</v>
      </c>
      <c r="D356" t="s">
        <v>351</v>
      </c>
      <c r="F356" t="s">
        <v>60</v>
      </c>
      <c r="G356" t="str">
        <f>VLOOKUP(H356,ОКПД!$A$1:$B$149999,2,FALSE)</f>
        <v>Рыба, приготовленная или консервированная другим способом; икра и заменители икры</v>
      </c>
      <c r="H356" t="s">
        <v>81</v>
      </c>
      <c r="I356">
        <v>2</v>
      </c>
    </row>
    <row r="357" spans="1:17" x14ac:dyDescent="0.25">
      <c r="A357">
        <v>45017</v>
      </c>
      <c r="B357" t="s">
        <v>17</v>
      </c>
      <c r="C357" t="s">
        <v>18</v>
      </c>
      <c r="D357" t="s">
        <v>351</v>
      </c>
      <c r="F357" t="s">
        <v>23</v>
      </c>
      <c r="G357" t="str">
        <f>VLOOKUP(H357,ОКПД!$A$1:$B$149999,2,FALSE)</f>
        <v>Рыба, приготовленная или консервированная другим способом; икра и заменители икры</v>
      </c>
      <c r="H357" t="s">
        <v>81</v>
      </c>
      <c r="I357">
        <v>2</v>
      </c>
    </row>
    <row r="358" spans="1:17" x14ac:dyDescent="0.25">
      <c r="A358">
        <v>45017</v>
      </c>
      <c r="B358" t="s">
        <v>17</v>
      </c>
      <c r="C358" t="s">
        <v>18</v>
      </c>
      <c r="D358" t="s">
        <v>19</v>
      </c>
      <c r="F358" t="s">
        <v>23</v>
      </c>
      <c r="G358" t="str">
        <f>VLOOKUP(H358,ОКПД!$A$1:$B$149999,2,FALSE)</f>
        <v>Рыба, приготовленная или консервированная другим способом; икра и заменители икры</v>
      </c>
      <c r="H358" t="s">
        <v>81</v>
      </c>
      <c r="I358">
        <v>2</v>
      </c>
      <c r="J358">
        <v>10.116</v>
      </c>
      <c r="K358">
        <v>8.718</v>
      </c>
      <c r="L358">
        <v>9.4429999999999996</v>
      </c>
      <c r="M358">
        <v>32.475000000000001</v>
      </c>
      <c r="N358">
        <v>31.702000000000002</v>
      </c>
      <c r="O358">
        <v>116.03578802477632</v>
      </c>
      <c r="P358">
        <v>107.12697236047866</v>
      </c>
      <c r="Q358">
        <v>102.43833196643745</v>
      </c>
    </row>
    <row r="359" spans="1:17" x14ac:dyDescent="0.25">
      <c r="A359">
        <v>45017</v>
      </c>
      <c r="B359" t="s">
        <v>17</v>
      </c>
      <c r="C359" t="s">
        <v>18</v>
      </c>
      <c r="D359" t="s">
        <v>19</v>
      </c>
      <c r="F359" t="s">
        <v>60</v>
      </c>
      <c r="G359" t="str">
        <f>VLOOKUP(H359,ОКПД!$A$1:$B$149999,2,FALSE)</f>
        <v>Рыба, приготовленная или консервированная другим способом; икра и заменители икры</v>
      </c>
      <c r="H359" t="s">
        <v>81</v>
      </c>
      <c r="I359">
        <v>2</v>
      </c>
      <c r="J359">
        <v>0.61</v>
      </c>
      <c r="K359">
        <v>0.79700000000000004</v>
      </c>
      <c r="L359">
        <v>0.8</v>
      </c>
      <c r="M359">
        <v>3.2669999999999999</v>
      </c>
      <c r="N359">
        <v>2.468</v>
      </c>
      <c r="O359">
        <v>76.537013801756586</v>
      </c>
      <c r="P359">
        <v>76.25</v>
      </c>
      <c r="Q359">
        <v>132.37439222042138</v>
      </c>
    </row>
    <row r="360" spans="1:17" x14ac:dyDescent="0.25">
      <c r="A360">
        <v>45017</v>
      </c>
      <c r="B360" t="s">
        <v>17</v>
      </c>
      <c r="C360" t="s">
        <v>18</v>
      </c>
      <c r="D360" t="s">
        <v>351</v>
      </c>
      <c r="F360" t="s">
        <v>23</v>
      </c>
      <c r="G360" t="str">
        <f>VLOOKUP(H360,ОКПД!$A$1:$B$149999,2,FALSE)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360" t="s">
        <v>83</v>
      </c>
      <c r="I360">
        <v>1</v>
      </c>
    </row>
    <row r="361" spans="1:17" x14ac:dyDescent="0.25">
      <c r="A361">
        <v>45017</v>
      </c>
      <c r="B361" t="s">
        <v>17</v>
      </c>
      <c r="C361" t="s">
        <v>18</v>
      </c>
      <c r="D361" t="s">
        <v>19</v>
      </c>
      <c r="F361" t="s">
        <v>23</v>
      </c>
      <c r="G361" t="str">
        <f>VLOOKUP(H361,ОКПД!$A$1:$B$149999,2,FALSE)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361" t="s">
        <v>83</v>
      </c>
      <c r="I361">
        <v>1</v>
      </c>
      <c r="J361">
        <v>2.7E-2</v>
      </c>
      <c r="K361">
        <v>0.05</v>
      </c>
      <c r="M361">
        <v>0.14499999999999999</v>
      </c>
      <c r="N361">
        <v>6.3E-2</v>
      </c>
      <c r="O361">
        <v>54</v>
      </c>
      <c r="Q361">
        <v>230.15873015873015</v>
      </c>
    </row>
    <row r="362" spans="1:17" x14ac:dyDescent="0.25">
      <c r="A362">
        <v>45017</v>
      </c>
      <c r="B362" t="s">
        <v>17</v>
      </c>
      <c r="C362" t="s">
        <v>18</v>
      </c>
      <c r="D362" t="s">
        <v>19</v>
      </c>
      <c r="F362" t="s">
        <v>23</v>
      </c>
      <c r="G362" t="str">
        <f>VLOOKUP(H362,ОКПД!$A$1:$B$149999,2,FALSE)</f>
        <v>Печень и молоки рыбы сушеные, копченые, соленые или в рассоле</v>
      </c>
      <c r="H362" t="s">
        <v>324</v>
      </c>
      <c r="I362">
        <v>1</v>
      </c>
      <c r="J362">
        <v>2.7E-2</v>
      </c>
      <c r="K362">
        <v>0.05</v>
      </c>
      <c r="M362">
        <v>0.14499999999999999</v>
      </c>
      <c r="N362">
        <v>6.3E-2</v>
      </c>
      <c r="O362">
        <v>54</v>
      </c>
      <c r="Q362">
        <v>230.15873015873015</v>
      </c>
    </row>
    <row r="363" spans="1:17" x14ac:dyDescent="0.25">
      <c r="A363">
        <v>45017</v>
      </c>
      <c r="B363" t="s">
        <v>17</v>
      </c>
      <c r="C363" t="s">
        <v>18</v>
      </c>
      <c r="D363" t="s">
        <v>351</v>
      </c>
      <c r="F363" t="s">
        <v>23</v>
      </c>
      <c r="G363" t="str">
        <f>VLOOKUP(H363,ОКПД!$A$1:$B$149999,2,FALSE)</f>
        <v>Печень и молоки рыбы сушеные, копченые, соленые или в рассоле</v>
      </c>
      <c r="H363" t="s">
        <v>324</v>
      </c>
      <c r="I363">
        <v>1</v>
      </c>
    </row>
    <row r="364" spans="1:17" x14ac:dyDescent="0.25">
      <c r="A364">
        <v>45017</v>
      </c>
      <c r="B364" t="s">
        <v>17</v>
      </c>
      <c r="C364" t="s">
        <v>18</v>
      </c>
      <c r="D364" t="s">
        <v>19</v>
      </c>
      <c r="F364" t="s">
        <v>23</v>
      </c>
      <c r="G364" t="str">
        <f>VLOOKUP(H364,ОКПД!$A$1:$B$149999,2,FALSE)</f>
        <v>Рыба вяленая, соленая и несоленая или в рассоле</v>
      </c>
      <c r="H364" t="s">
        <v>86</v>
      </c>
      <c r="I364">
        <v>2</v>
      </c>
      <c r="J364">
        <v>2.1110000000000002</v>
      </c>
      <c r="K364">
        <v>2.077</v>
      </c>
      <c r="L364">
        <v>2.593</v>
      </c>
      <c r="M364">
        <v>6.9749999999999996</v>
      </c>
      <c r="N364">
        <v>7.867</v>
      </c>
      <c r="O364">
        <v>101.63697640828117</v>
      </c>
      <c r="P364">
        <v>81.411492479753178</v>
      </c>
      <c r="Q364">
        <v>88.661497394178213</v>
      </c>
    </row>
    <row r="365" spans="1:17" x14ac:dyDescent="0.25">
      <c r="A365">
        <v>45017</v>
      </c>
      <c r="B365" t="s">
        <v>17</v>
      </c>
      <c r="C365" t="s">
        <v>18</v>
      </c>
      <c r="D365" t="s">
        <v>351</v>
      </c>
      <c r="F365" t="s">
        <v>23</v>
      </c>
      <c r="G365" t="str">
        <f>VLOOKUP(H365,ОКПД!$A$1:$B$149999,2,FALSE)</f>
        <v>Рыба вяленая, соленая и несоленая или в рассоле</v>
      </c>
      <c r="H365" t="s">
        <v>86</v>
      </c>
      <c r="I365">
        <v>2</v>
      </c>
    </row>
    <row r="366" spans="1:17" x14ac:dyDescent="0.25">
      <c r="A366">
        <v>45017</v>
      </c>
      <c r="B366" t="s">
        <v>17</v>
      </c>
      <c r="C366" t="s">
        <v>18</v>
      </c>
      <c r="D366" t="s">
        <v>19</v>
      </c>
      <c r="F366" t="s">
        <v>23</v>
      </c>
      <c r="G366" t="str">
        <f>VLOOKUP(H366,ОКПД!$A$1:$B$149999,2,FALSE)</f>
        <v>Рыба вяленая</v>
      </c>
      <c r="H366" t="s">
        <v>89</v>
      </c>
      <c r="I366">
        <v>2</v>
      </c>
      <c r="J366">
        <v>0.90700000000000003</v>
      </c>
      <c r="K366">
        <v>0.75900000000000001</v>
      </c>
      <c r="L366">
        <v>1.1990000000000001</v>
      </c>
      <c r="M366">
        <v>2.8380000000000001</v>
      </c>
      <c r="N366">
        <v>3.7250000000000001</v>
      </c>
      <c r="O366">
        <v>119.49934123847167</v>
      </c>
      <c r="P366">
        <v>75.646371976647202</v>
      </c>
      <c r="Q366">
        <v>76.187919463087255</v>
      </c>
    </row>
    <row r="367" spans="1:17" x14ac:dyDescent="0.25">
      <c r="A367">
        <v>45017</v>
      </c>
      <c r="B367" t="s">
        <v>17</v>
      </c>
      <c r="C367" t="s">
        <v>18</v>
      </c>
      <c r="D367" t="s">
        <v>351</v>
      </c>
      <c r="F367" t="s">
        <v>23</v>
      </c>
      <c r="G367" t="str">
        <f>VLOOKUP(H367,ОКПД!$A$1:$B$149999,2,FALSE)</f>
        <v>Рыба вяленая</v>
      </c>
      <c r="H367" t="s">
        <v>89</v>
      </c>
      <c r="I367">
        <v>2</v>
      </c>
    </row>
    <row r="368" spans="1:17" x14ac:dyDescent="0.25">
      <c r="A368">
        <v>45017</v>
      </c>
      <c r="B368" t="s">
        <v>17</v>
      </c>
      <c r="C368" t="s">
        <v>18</v>
      </c>
      <c r="D368" t="s">
        <v>19</v>
      </c>
      <c r="F368" t="s">
        <v>23</v>
      </c>
      <c r="G368" t="str">
        <f>VLOOKUP(H368,ОКПД!$A$1:$B$149999,2,FALSE)</f>
        <v>Рыба вяленая морская</v>
      </c>
      <c r="H368" t="s">
        <v>91</v>
      </c>
      <c r="I368">
        <v>2</v>
      </c>
      <c r="J368">
        <v>0.24399999999999999</v>
      </c>
      <c r="K368">
        <v>0.27500000000000002</v>
      </c>
      <c r="L368">
        <v>0.11799999999999999</v>
      </c>
      <c r="M368">
        <v>0.85399999999999998</v>
      </c>
      <c r="N368">
        <v>0.77800000000000002</v>
      </c>
      <c r="O368">
        <v>88.727272727272734</v>
      </c>
      <c r="P368">
        <v>206.77966101694915</v>
      </c>
      <c r="Q368">
        <v>109.76863753213368</v>
      </c>
    </row>
    <row r="369" spans="1:17" x14ac:dyDescent="0.25">
      <c r="A369">
        <v>45017</v>
      </c>
      <c r="B369" t="s">
        <v>17</v>
      </c>
      <c r="C369" t="s">
        <v>18</v>
      </c>
      <c r="D369" t="s">
        <v>351</v>
      </c>
      <c r="F369" t="s">
        <v>23</v>
      </c>
      <c r="G369" t="str">
        <f>VLOOKUP(H369,ОКПД!$A$1:$B$149999,2,FALSE)</f>
        <v>Рыба вяленая морская</v>
      </c>
      <c r="H369" t="s">
        <v>91</v>
      </c>
      <c r="I369">
        <v>2</v>
      </c>
    </row>
    <row r="370" spans="1:17" x14ac:dyDescent="0.25">
      <c r="A370">
        <v>45017</v>
      </c>
      <c r="B370" t="s">
        <v>17</v>
      </c>
      <c r="C370" t="s">
        <v>18</v>
      </c>
      <c r="D370" t="s">
        <v>19</v>
      </c>
      <c r="F370" t="s">
        <v>23</v>
      </c>
      <c r="G370" t="str">
        <f>VLOOKUP(H370,ОКПД!$A$1:$B$149999,2,FALSE)</f>
        <v>Рыба соленая или в рассоле</v>
      </c>
      <c r="H370" t="s">
        <v>93</v>
      </c>
      <c r="I370">
        <v>2</v>
      </c>
      <c r="J370">
        <v>1.1339999999999999</v>
      </c>
      <c r="K370">
        <v>1.1379999999999999</v>
      </c>
      <c r="L370">
        <v>1.274</v>
      </c>
      <c r="M370">
        <v>3.677</v>
      </c>
      <c r="N370">
        <v>3.782</v>
      </c>
      <c r="O370">
        <v>99.648506151142357</v>
      </c>
      <c r="P370">
        <v>89.010989010989007</v>
      </c>
      <c r="Q370">
        <v>97.223691168693819</v>
      </c>
    </row>
    <row r="371" spans="1:17" x14ac:dyDescent="0.25">
      <c r="A371">
        <v>45017</v>
      </c>
      <c r="B371" t="s">
        <v>17</v>
      </c>
      <c r="C371" t="s">
        <v>18</v>
      </c>
      <c r="D371" t="s">
        <v>351</v>
      </c>
      <c r="F371" t="s">
        <v>23</v>
      </c>
      <c r="G371" t="str">
        <f>VLOOKUP(H371,ОКПД!$A$1:$B$149999,2,FALSE)</f>
        <v>Рыба соленая или в рассоле</v>
      </c>
      <c r="H371" t="s">
        <v>93</v>
      </c>
      <c r="I371">
        <v>2</v>
      </c>
    </row>
    <row r="372" spans="1:17" x14ac:dyDescent="0.25">
      <c r="A372">
        <v>45017</v>
      </c>
      <c r="B372" t="s">
        <v>17</v>
      </c>
      <c r="C372" t="s">
        <v>18</v>
      </c>
      <c r="D372" t="s">
        <v>351</v>
      </c>
      <c r="F372" t="s">
        <v>23</v>
      </c>
      <c r="G372" t="str">
        <f>VLOOKUP(H372,ОКПД!$A$1:$B$149999,2,FALSE)</f>
        <v>Сельдь соленая или в рассоле</v>
      </c>
      <c r="H372" t="s">
        <v>95</v>
      </c>
      <c r="I372">
        <v>2</v>
      </c>
    </row>
    <row r="373" spans="1:17" x14ac:dyDescent="0.25">
      <c r="A373">
        <v>45017</v>
      </c>
      <c r="B373" t="s">
        <v>17</v>
      </c>
      <c r="C373" t="s">
        <v>18</v>
      </c>
      <c r="D373" t="s">
        <v>19</v>
      </c>
      <c r="F373" t="s">
        <v>23</v>
      </c>
      <c r="G373" t="str">
        <f>VLOOKUP(H373,ОКПД!$A$1:$B$149999,2,FALSE)</f>
        <v>Сельдь соленая или в рассоле</v>
      </c>
      <c r="H373" t="s">
        <v>95</v>
      </c>
      <c r="I373">
        <v>2</v>
      </c>
      <c r="J373">
        <v>0.13600000000000001</v>
      </c>
      <c r="K373">
        <v>0.17899999999999999</v>
      </c>
      <c r="L373">
        <v>0.30099999999999999</v>
      </c>
      <c r="M373">
        <v>0.54400000000000004</v>
      </c>
      <c r="N373">
        <v>1.012</v>
      </c>
      <c r="O373">
        <v>75.977653631284923</v>
      </c>
      <c r="P373">
        <v>45.182724252491695</v>
      </c>
      <c r="Q373">
        <v>53.754940711462453</v>
      </c>
    </row>
    <row r="374" spans="1:17" x14ac:dyDescent="0.25">
      <c r="A374">
        <v>45017</v>
      </c>
      <c r="B374" t="s">
        <v>17</v>
      </c>
      <c r="C374" t="s">
        <v>18</v>
      </c>
      <c r="D374" t="s">
        <v>351</v>
      </c>
      <c r="F374" t="s">
        <v>23</v>
      </c>
      <c r="G374" t="str">
        <f>VLOOKUP(H374,ОКПД!$A$1:$B$149999,2,FALSE)</f>
        <v>Рыба морская соленая или в рассоле (кроме сельди)</v>
      </c>
      <c r="H374" t="s">
        <v>97</v>
      </c>
      <c r="I374">
        <v>1</v>
      </c>
    </row>
    <row r="375" spans="1:17" x14ac:dyDescent="0.25">
      <c r="A375">
        <v>45017</v>
      </c>
      <c r="B375" t="s">
        <v>17</v>
      </c>
      <c r="C375" t="s">
        <v>18</v>
      </c>
      <c r="D375" t="s">
        <v>19</v>
      </c>
      <c r="F375" t="s">
        <v>23</v>
      </c>
      <c r="G375" t="str">
        <f>VLOOKUP(H375,ОКПД!$A$1:$B$149999,2,FALSE)</f>
        <v>Рыба морская соленая или в рассоле (кроме сельди)</v>
      </c>
      <c r="H375" t="s">
        <v>97</v>
      </c>
      <c r="I375">
        <v>1</v>
      </c>
      <c r="J375">
        <v>2.1999999999999999E-2</v>
      </c>
      <c r="K375">
        <v>3.3000000000000002E-2</v>
      </c>
      <c r="L375">
        <v>2.5000000000000001E-2</v>
      </c>
      <c r="M375">
        <v>0.08</v>
      </c>
      <c r="N375">
        <v>0.65600000000000003</v>
      </c>
      <c r="O375">
        <v>66.666666666666671</v>
      </c>
      <c r="P375">
        <v>88</v>
      </c>
      <c r="Q375">
        <v>12.195121951219512</v>
      </c>
    </row>
    <row r="376" spans="1:17" x14ac:dyDescent="0.25">
      <c r="A376">
        <v>45017</v>
      </c>
      <c r="B376" t="s">
        <v>17</v>
      </c>
      <c r="C376" t="s">
        <v>18</v>
      </c>
      <c r="D376" t="s">
        <v>351</v>
      </c>
      <c r="F376" t="s">
        <v>23</v>
      </c>
      <c r="G376" t="str">
        <f>VLOOKUP(H376,ОКПД!$A$1:$B$149999,2,FALSE)</f>
        <v>Рыба сушеная</v>
      </c>
      <c r="H376" t="s">
        <v>99</v>
      </c>
      <c r="I376">
        <v>1</v>
      </c>
    </row>
    <row r="377" spans="1:17" x14ac:dyDescent="0.25">
      <c r="A377">
        <v>45017</v>
      </c>
      <c r="B377" t="s">
        <v>17</v>
      </c>
      <c r="C377" t="s">
        <v>18</v>
      </c>
      <c r="D377" t="s">
        <v>19</v>
      </c>
      <c r="F377" t="s">
        <v>23</v>
      </c>
      <c r="G377" t="str">
        <f>VLOOKUP(H377,ОКПД!$A$1:$B$149999,2,FALSE)</f>
        <v>Рыба сушеная</v>
      </c>
      <c r="H377" t="s">
        <v>99</v>
      </c>
      <c r="I377">
        <v>1</v>
      </c>
      <c r="J377">
        <v>7.0000000000000007E-2</v>
      </c>
      <c r="K377">
        <v>0.18</v>
      </c>
      <c r="L377">
        <v>0.12</v>
      </c>
      <c r="M377">
        <v>0.46</v>
      </c>
      <c r="N377">
        <v>0.36</v>
      </c>
      <c r="O377">
        <v>38.888888888888886</v>
      </c>
      <c r="P377">
        <v>58.333333333333336</v>
      </c>
      <c r="Q377">
        <v>127.77777777777777</v>
      </c>
    </row>
    <row r="378" spans="1:17" x14ac:dyDescent="0.25">
      <c r="A378">
        <v>45017</v>
      </c>
      <c r="B378" t="s">
        <v>17</v>
      </c>
      <c r="C378" t="s">
        <v>18</v>
      </c>
      <c r="D378" t="s">
        <v>351</v>
      </c>
      <c r="F378" t="s">
        <v>23</v>
      </c>
      <c r="G378" t="str">
        <f>VLOOKUP(H378,ОКПД!$A$1:$B$149999,2,FALSE)</f>
        <v>Рыба, включая филе, копченая</v>
      </c>
      <c r="H378" t="s">
        <v>101</v>
      </c>
      <c r="I378">
        <v>2</v>
      </c>
    </row>
    <row r="379" spans="1:17" x14ac:dyDescent="0.25">
      <c r="A379">
        <v>45017</v>
      </c>
      <c r="B379" t="s">
        <v>17</v>
      </c>
      <c r="C379" t="s">
        <v>18</v>
      </c>
      <c r="D379" t="s">
        <v>19</v>
      </c>
      <c r="F379" t="s">
        <v>23</v>
      </c>
      <c r="G379" t="str">
        <f>VLOOKUP(H379,ОКПД!$A$1:$B$149999,2,FALSE)</f>
        <v>Рыба, включая филе, копченая</v>
      </c>
      <c r="H379" t="s">
        <v>101</v>
      </c>
      <c r="I379">
        <v>2</v>
      </c>
      <c r="J379">
        <v>7.7519999999999998</v>
      </c>
      <c r="K379">
        <v>6.306</v>
      </c>
      <c r="L379">
        <v>6.5060000000000002</v>
      </c>
      <c r="M379">
        <v>24.195</v>
      </c>
      <c r="N379">
        <v>22.849</v>
      </c>
      <c r="O379">
        <v>122.93054234062798</v>
      </c>
      <c r="P379">
        <v>119.15155241315709</v>
      </c>
      <c r="Q379">
        <v>105.89084861481903</v>
      </c>
    </row>
    <row r="380" spans="1:17" x14ac:dyDescent="0.25">
      <c r="A380">
        <v>45017</v>
      </c>
      <c r="B380" t="s">
        <v>17</v>
      </c>
      <c r="C380" t="s">
        <v>18</v>
      </c>
      <c r="D380" t="s">
        <v>351</v>
      </c>
      <c r="F380" t="s">
        <v>23</v>
      </c>
      <c r="G380" t="str">
        <f>VLOOKUP(H380,ОКПД!$A$1:$B$149999,2,FALSE)</f>
        <v>Рыба и филе рыбное холодного копчения</v>
      </c>
      <c r="H380" t="s">
        <v>104</v>
      </c>
      <c r="I380">
        <v>2</v>
      </c>
    </row>
    <row r="381" spans="1:17" x14ac:dyDescent="0.25">
      <c r="A381">
        <v>45017</v>
      </c>
      <c r="B381" t="s">
        <v>17</v>
      </c>
      <c r="C381" t="s">
        <v>18</v>
      </c>
      <c r="D381" t="s">
        <v>19</v>
      </c>
      <c r="F381" t="s">
        <v>23</v>
      </c>
      <c r="G381" t="str">
        <f>VLOOKUP(H381,ОКПД!$A$1:$B$149999,2,FALSE)</f>
        <v>Рыба и филе рыбное холодного копчения</v>
      </c>
      <c r="H381" t="s">
        <v>104</v>
      </c>
      <c r="I381">
        <v>2</v>
      </c>
      <c r="J381">
        <v>6.0750000000000002</v>
      </c>
      <c r="K381">
        <v>4.6719999999999997</v>
      </c>
      <c r="L381">
        <v>6.06</v>
      </c>
      <c r="M381">
        <v>18.361999999999998</v>
      </c>
      <c r="N381">
        <v>19.178000000000001</v>
      </c>
      <c r="O381">
        <v>130.02996575342465</v>
      </c>
      <c r="P381">
        <v>100.24752475247524</v>
      </c>
      <c r="Q381">
        <v>95.74512462196266</v>
      </c>
    </row>
    <row r="382" spans="1:17" x14ac:dyDescent="0.25">
      <c r="A382">
        <v>45017</v>
      </c>
      <c r="B382" t="s">
        <v>17</v>
      </c>
      <c r="C382" t="s">
        <v>18</v>
      </c>
      <c r="D382" t="s">
        <v>351</v>
      </c>
      <c r="F382" t="s">
        <v>23</v>
      </c>
      <c r="G382" t="str">
        <f>VLOOKUP(H382,ОКПД!$A$1:$B$149999,2,FALSE)</f>
        <v>Сельдь и филе сельди холодного копчения</v>
      </c>
      <c r="H382" t="s">
        <v>106</v>
      </c>
      <c r="I382">
        <v>1</v>
      </c>
    </row>
    <row r="383" spans="1:17" x14ac:dyDescent="0.25">
      <c r="A383">
        <v>45017</v>
      </c>
      <c r="B383" t="s">
        <v>17</v>
      </c>
      <c r="C383" t="s">
        <v>18</v>
      </c>
      <c r="D383" t="s">
        <v>19</v>
      </c>
      <c r="F383" t="s">
        <v>23</v>
      </c>
      <c r="G383" t="str">
        <f>VLOOKUP(H383,ОКПД!$A$1:$B$149999,2,FALSE)</f>
        <v>Сельдь и филе сельди холодного копчения</v>
      </c>
      <c r="H383" t="s">
        <v>106</v>
      </c>
      <c r="I383">
        <v>1</v>
      </c>
      <c r="J383">
        <v>1.7999999999999999E-2</v>
      </c>
      <c r="K383">
        <v>2.1000000000000001E-2</v>
      </c>
      <c r="M383">
        <v>6.7000000000000004E-2</v>
      </c>
      <c r="N383">
        <v>6.4000000000000001E-2</v>
      </c>
      <c r="O383">
        <v>85.714285714285708</v>
      </c>
      <c r="Q383">
        <v>104.6875</v>
      </c>
    </row>
    <row r="384" spans="1:17" x14ac:dyDescent="0.25">
      <c r="A384">
        <v>45017</v>
      </c>
      <c r="B384" t="s">
        <v>17</v>
      </c>
      <c r="C384" t="s">
        <v>18</v>
      </c>
      <c r="D384" t="s">
        <v>19</v>
      </c>
      <c r="F384" t="s">
        <v>23</v>
      </c>
      <c r="G384" t="str">
        <f>VLOOKUP(H384,ОКПД!$A$1:$B$149999,2,FALSE)</f>
        <v>Рыба и филе морских рыб холодного копчения (кроме сельди)</v>
      </c>
      <c r="H384" t="s">
        <v>108</v>
      </c>
      <c r="I384">
        <v>2</v>
      </c>
      <c r="J384">
        <v>0.19900000000000001</v>
      </c>
      <c r="K384">
        <v>0.13900000000000001</v>
      </c>
      <c r="L384">
        <v>0.41699999999999998</v>
      </c>
      <c r="M384">
        <v>0.64400000000000002</v>
      </c>
      <c r="N384">
        <v>1.996</v>
      </c>
      <c r="O384">
        <v>143.16546762589928</v>
      </c>
      <c r="P384">
        <v>47.721822541966425</v>
      </c>
      <c r="Q384">
        <v>32.264529058116231</v>
      </c>
    </row>
    <row r="385" spans="1:17" x14ac:dyDescent="0.25">
      <c r="A385">
        <v>45017</v>
      </c>
      <c r="B385" t="s">
        <v>17</v>
      </c>
      <c r="C385" t="s">
        <v>18</v>
      </c>
      <c r="D385" t="s">
        <v>351</v>
      </c>
      <c r="F385" t="s">
        <v>23</v>
      </c>
      <c r="G385" t="str">
        <f>VLOOKUP(H385,ОКПД!$A$1:$B$149999,2,FALSE)</f>
        <v>Рыба и филе морских рыб холодного копчения (кроме сельди)</v>
      </c>
      <c r="H385" t="s">
        <v>108</v>
      </c>
      <c r="I385">
        <v>2</v>
      </c>
    </row>
    <row r="386" spans="1:17" x14ac:dyDescent="0.25">
      <c r="A386">
        <v>45017</v>
      </c>
      <c r="B386" t="s">
        <v>17</v>
      </c>
      <c r="C386" t="s">
        <v>18</v>
      </c>
      <c r="D386" t="s">
        <v>351</v>
      </c>
      <c r="F386" t="s">
        <v>23</v>
      </c>
      <c r="G386" t="str">
        <f>VLOOKUP(H386,ОКПД!$A$1:$B$149999,2,FALSE)</f>
        <v>Рыба и филе рыбное горячего копчения</v>
      </c>
      <c r="H386" t="s">
        <v>110</v>
      </c>
      <c r="I386">
        <v>2</v>
      </c>
    </row>
    <row r="387" spans="1:17" x14ac:dyDescent="0.25">
      <c r="A387">
        <v>45017</v>
      </c>
      <c r="B387" t="s">
        <v>17</v>
      </c>
      <c r="C387" t="s">
        <v>18</v>
      </c>
      <c r="D387" t="s">
        <v>19</v>
      </c>
      <c r="F387" t="s">
        <v>23</v>
      </c>
      <c r="G387" t="str">
        <f>VLOOKUP(H387,ОКПД!$A$1:$B$149999,2,FALSE)</f>
        <v>Рыба и филе рыбное горячего копчения</v>
      </c>
      <c r="H387" t="s">
        <v>110</v>
      </c>
      <c r="I387">
        <v>2</v>
      </c>
      <c r="J387">
        <v>1.677</v>
      </c>
      <c r="K387">
        <v>1.6339999999999999</v>
      </c>
      <c r="L387">
        <v>0.44600000000000001</v>
      </c>
      <c r="M387">
        <v>5.8330000000000002</v>
      </c>
      <c r="N387">
        <v>3.6709999999999998</v>
      </c>
      <c r="O387">
        <v>102.63157894736842</v>
      </c>
      <c r="P387">
        <v>376.00896860986546</v>
      </c>
      <c r="Q387">
        <v>158.89403432307273</v>
      </c>
    </row>
    <row r="388" spans="1:17" x14ac:dyDescent="0.25">
      <c r="A388">
        <v>45017</v>
      </c>
      <c r="B388" t="s">
        <v>17</v>
      </c>
      <c r="C388" t="s">
        <v>18</v>
      </c>
      <c r="D388" t="s">
        <v>19</v>
      </c>
      <c r="F388" t="s">
        <v>23</v>
      </c>
      <c r="G388" t="str">
        <f>VLOOKUP(H388,ОКПД!$A$1:$B$149999,2,FALSE)</f>
        <v>Рыба и филе морских рыб горячего копчения (кроме сельди)</v>
      </c>
      <c r="H388" t="s">
        <v>112</v>
      </c>
      <c r="K388">
        <v>0.02</v>
      </c>
      <c r="L388">
        <v>0.14899999999999999</v>
      </c>
      <c r="M388">
        <v>9.1999999999999998E-2</v>
      </c>
      <c r="N388">
        <v>0.80700000000000005</v>
      </c>
      <c r="Q388">
        <v>11.400247831474598</v>
      </c>
    </row>
    <row r="389" spans="1:17" x14ac:dyDescent="0.25">
      <c r="A389">
        <v>45017</v>
      </c>
      <c r="B389" t="s">
        <v>17</v>
      </c>
      <c r="C389" t="s">
        <v>18</v>
      </c>
      <c r="D389" t="s">
        <v>19</v>
      </c>
      <c r="F389" t="s">
        <v>60</v>
      </c>
      <c r="G389" t="str">
        <f>VLOOKUP(H389,ОКПД!$A$1:$B$149999,2,FALSE)</f>
        <v>Консервы рыбные</v>
      </c>
      <c r="H389" t="s">
        <v>114</v>
      </c>
      <c r="K389">
        <v>0.19</v>
      </c>
      <c r="M389">
        <v>0.93</v>
      </c>
    </row>
    <row r="390" spans="1:17" x14ac:dyDescent="0.25">
      <c r="A390">
        <v>45017</v>
      </c>
      <c r="B390" t="s">
        <v>17</v>
      </c>
      <c r="C390" t="s">
        <v>18</v>
      </c>
      <c r="D390" t="s">
        <v>19</v>
      </c>
      <c r="F390" t="s">
        <v>23</v>
      </c>
      <c r="G390" t="str">
        <f>VLOOKUP(H390,ОКПД!$A$1:$B$149999,2,FALSE)</f>
        <v>Консервы рыбные</v>
      </c>
      <c r="H390" t="s">
        <v>114</v>
      </c>
      <c r="K390">
        <v>6.7000000000000004E-2</v>
      </c>
      <c r="M390">
        <v>0.32200000000000001</v>
      </c>
    </row>
    <row r="391" spans="1:17" x14ac:dyDescent="0.25">
      <c r="A391">
        <v>45017</v>
      </c>
      <c r="B391" t="s">
        <v>17</v>
      </c>
      <c r="C391" t="s">
        <v>18</v>
      </c>
      <c r="D391" t="s">
        <v>19</v>
      </c>
      <c r="F391" t="s">
        <v>60</v>
      </c>
      <c r="G391" t="str">
        <f>VLOOKUP(H391,ОКПД!$A$1:$B$149999,2,FALSE)</f>
        <v>Консервы рыбные натуральные</v>
      </c>
      <c r="H391" t="s">
        <v>118</v>
      </c>
      <c r="K391">
        <v>0.19</v>
      </c>
      <c r="M391">
        <v>0.49</v>
      </c>
    </row>
    <row r="392" spans="1:17" x14ac:dyDescent="0.25">
      <c r="A392">
        <v>45017</v>
      </c>
      <c r="B392" t="s">
        <v>17</v>
      </c>
      <c r="C392" t="s">
        <v>18</v>
      </c>
      <c r="D392" t="s">
        <v>19</v>
      </c>
      <c r="F392" t="s">
        <v>23</v>
      </c>
      <c r="G392" t="str">
        <f>VLOOKUP(H392,ОКПД!$A$1:$B$149999,2,FALSE)</f>
        <v>Консервы рыбные натуральные</v>
      </c>
      <c r="H392" t="s">
        <v>118</v>
      </c>
      <c r="K392">
        <v>6.7000000000000004E-2</v>
      </c>
      <c r="M392">
        <v>0.16800000000000001</v>
      </c>
    </row>
    <row r="393" spans="1:17" x14ac:dyDescent="0.25">
      <c r="A393">
        <v>45017</v>
      </c>
      <c r="B393" t="s">
        <v>17</v>
      </c>
      <c r="C393" t="s">
        <v>18</v>
      </c>
      <c r="D393" t="s">
        <v>19</v>
      </c>
      <c r="F393" t="s">
        <v>23</v>
      </c>
      <c r="G393" t="str">
        <f>VLOOKUP(H393,ОКПД!$A$1:$B$149999,2,FALSE)</f>
        <v>Консервы рыбные в масле</v>
      </c>
      <c r="H393" t="s">
        <v>326</v>
      </c>
      <c r="M393">
        <v>0.154</v>
      </c>
    </row>
    <row r="394" spans="1:17" x14ac:dyDescent="0.25">
      <c r="A394">
        <v>45017</v>
      </c>
      <c r="B394" t="s">
        <v>17</v>
      </c>
      <c r="C394" t="s">
        <v>18</v>
      </c>
      <c r="D394" t="s">
        <v>19</v>
      </c>
      <c r="F394" t="s">
        <v>60</v>
      </c>
      <c r="G394" t="str">
        <f>VLOOKUP(H394,ОКПД!$A$1:$B$149999,2,FALSE)</f>
        <v>Консервы рыбные в масле</v>
      </c>
      <c r="H394" t="s">
        <v>326</v>
      </c>
      <c r="M394">
        <v>0.44</v>
      </c>
    </row>
    <row r="395" spans="1:17" x14ac:dyDescent="0.25">
      <c r="A395">
        <v>45017</v>
      </c>
      <c r="B395" t="s">
        <v>17</v>
      </c>
      <c r="C395" t="s">
        <v>18</v>
      </c>
      <c r="D395" t="s">
        <v>19</v>
      </c>
      <c r="F395" t="s">
        <v>60</v>
      </c>
      <c r="G395" t="str">
        <f>VLOOKUP(H395,ОКПД!$A$1:$B$149999,2,FALSE)</f>
        <v>Пресервы рыбные</v>
      </c>
      <c r="H395" t="s">
        <v>120</v>
      </c>
      <c r="I395">
        <v>2</v>
      </c>
      <c r="J395">
        <v>0.61</v>
      </c>
      <c r="K395">
        <v>0.60699999999999998</v>
      </c>
      <c r="L395">
        <v>0.8</v>
      </c>
      <c r="M395">
        <v>2.3370000000000002</v>
      </c>
      <c r="N395">
        <v>2.468</v>
      </c>
      <c r="O395">
        <v>100.49423393739704</v>
      </c>
      <c r="P395">
        <v>76.25</v>
      </c>
      <c r="Q395">
        <v>94.692058346839545</v>
      </c>
    </row>
    <row r="396" spans="1:17" x14ac:dyDescent="0.25">
      <c r="A396">
        <v>45017</v>
      </c>
      <c r="B396" t="s">
        <v>17</v>
      </c>
      <c r="C396" t="s">
        <v>18</v>
      </c>
      <c r="D396" t="s">
        <v>351</v>
      </c>
      <c r="F396" t="s">
        <v>60</v>
      </c>
      <c r="G396" t="str">
        <f>VLOOKUP(H396,ОКПД!$A$1:$B$149999,2,FALSE)</f>
        <v>Пресервы рыбные</v>
      </c>
      <c r="H396" t="s">
        <v>120</v>
      </c>
      <c r="I396">
        <v>2</v>
      </c>
    </row>
    <row r="397" spans="1:17" x14ac:dyDescent="0.25">
      <c r="A397">
        <v>45017</v>
      </c>
      <c r="B397" t="s">
        <v>17</v>
      </c>
      <c r="C397" t="s">
        <v>18</v>
      </c>
      <c r="D397" t="s">
        <v>19</v>
      </c>
      <c r="F397" t="s">
        <v>23</v>
      </c>
      <c r="G397" t="str">
        <f>VLOOKUP(H397,ОКПД!$A$1:$B$149999,2,FALSE)</f>
        <v>Пресервы рыбные</v>
      </c>
      <c r="H397" t="s">
        <v>120</v>
      </c>
      <c r="I397">
        <v>2</v>
      </c>
      <c r="J397">
        <v>0.214</v>
      </c>
      <c r="K397">
        <v>0.21299999999999999</v>
      </c>
      <c r="L397">
        <v>0.27800000000000002</v>
      </c>
      <c r="M397">
        <v>0.81599999999999995</v>
      </c>
      <c r="N397">
        <v>0.85699999999999998</v>
      </c>
      <c r="O397">
        <v>100.46948356807512</v>
      </c>
      <c r="P397">
        <v>76.978417266187051</v>
      </c>
      <c r="Q397">
        <v>95.215869311551927</v>
      </c>
    </row>
    <row r="398" spans="1:17" x14ac:dyDescent="0.25">
      <c r="A398">
        <v>45017</v>
      </c>
      <c r="B398" t="s">
        <v>17</v>
      </c>
      <c r="C398" t="s">
        <v>18</v>
      </c>
      <c r="D398" t="s">
        <v>351</v>
      </c>
      <c r="F398" t="s">
        <v>23</v>
      </c>
      <c r="G398" t="str">
        <f>VLOOKUP(H398,ОКПД!$A$1:$B$149999,2,FALSE)</f>
        <v>Пресервы рыбные</v>
      </c>
      <c r="H398" t="s">
        <v>120</v>
      </c>
      <c r="I398">
        <v>2</v>
      </c>
    </row>
    <row r="399" spans="1:17" x14ac:dyDescent="0.25">
      <c r="A399">
        <v>45017</v>
      </c>
      <c r="B399" t="s">
        <v>17</v>
      </c>
      <c r="C399" t="s">
        <v>18</v>
      </c>
      <c r="D399" t="s">
        <v>19</v>
      </c>
      <c r="F399" t="s">
        <v>23</v>
      </c>
      <c r="G399" t="str">
        <f>VLOOKUP(H399,ОКПД!$A$1:$B$149999,2,FALSE)</f>
        <v xml:space="preserve">Продукты готовые из рыбы прочие, не включенные в другие группировки </v>
      </c>
      <c r="H399" t="s">
        <v>122</v>
      </c>
      <c r="I399">
        <v>1</v>
      </c>
      <c r="J399">
        <v>1.2E-2</v>
      </c>
      <c r="K399">
        <v>5.0000000000000001E-3</v>
      </c>
      <c r="L399">
        <v>6.6000000000000003E-2</v>
      </c>
      <c r="M399">
        <v>2.1999999999999999E-2</v>
      </c>
      <c r="N399">
        <v>6.6000000000000003E-2</v>
      </c>
      <c r="O399">
        <v>240</v>
      </c>
      <c r="P399">
        <v>18.181818181818183</v>
      </c>
      <c r="Q399">
        <v>33.333333333333336</v>
      </c>
    </row>
    <row r="400" spans="1:17" x14ac:dyDescent="0.25">
      <c r="A400">
        <v>45017</v>
      </c>
      <c r="B400" t="s">
        <v>17</v>
      </c>
      <c r="C400" t="s">
        <v>18</v>
      </c>
      <c r="D400" t="s">
        <v>351</v>
      </c>
      <c r="F400" t="s">
        <v>23</v>
      </c>
      <c r="G400" t="str">
        <f>VLOOKUP(H400,ОКПД!$A$1:$B$149999,2,FALSE)</f>
        <v xml:space="preserve">Продукты готовые из рыбы прочие, не включенные в другие группировки </v>
      </c>
      <c r="H400" t="s">
        <v>122</v>
      </c>
      <c r="I400">
        <v>1</v>
      </c>
    </row>
    <row r="401" spans="1:18" x14ac:dyDescent="0.25">
      <c r="A401">
        <v>45017</v>
      </c>
      <c r="B401" t="s">
        <v>17</v>
      </c>
      <c r="C401" t="s">
        <v>18</v>
      </c>
      <c r="D401" t="s">
        <v>19</v>
      </c>
      <c r="F401" t="s">
        <v>23</v>
      </c>
      <c r="G401" t="str">
        <f>VLOOKUP(H401,ОКПД!$A$1:$B$149999,2,FALSE)</f>
        <v>Беспозвоночные водные мороженые, сушеные, соленые или в рассоле, копченые прочие</v>
      </c>
      <c r="H401" t="s">
        <v>328</v>
      </c>
      <c r="I401">
        <v>1</v>
      </c>
      <c r="J401">
        <v>5.0000000000000001E-3</v>
      </c>
      <c r="K401">
        <v>0.01</v>
      </c>
      <c r="L401">
        <v>2.1999999999999999E-2</v>
      </c>
      <c r="M401">
        <v>2.5000000000000001E-2</v>
      </c>
      <c r="N401">
        <v>7.1999999999999995E-2</v>
      </c>
      <c r="O401">
        <v>50</v>
      </c>
      <c r="P401">
        <v>22.727272727272727</v>
      </c>
      <c r="Q401">
        <v>34.722222222222221</v>
      </c>
    </row>
    <row r="402" spans="1:18" x14ac:dyDescent="0.25">
      <c r="A402">
        <v>45017</v>
      </c>
      <c r="B402" t="s">
        <v>17</v>
      </c>
      <c r="C402" t="s">
        <v>18</v>
      </c>
      <c r="D402" t="s">
        <v>351</v>
      </c>
      <c r="F402" t="s">
        <v>23</v>
      </c>
      <c r="G402" t="str">
        <f>VLOOKUP(H402,ОКПД!$A$1:$B$149999,2,FALSE)</f>
        <v>Беспозвоночные водные мороженые, сушеные, соленые или в рассоле, копченые прочие</v>
      </c>
      <c r="H402" t="s">
        <v>328</v>
      </c>
      <c r="I402">
        <v>1</v>
      </c>
    </row>
    <row r="403" spans="1:18" x14ac:dyDescent="0.25">
      <c r="A403">
        <v>45017</v>
      </c>
      <c r="B403" t="s">
        <v>17</v>
      </c>
      <c r="C403" t="s">
        <v>18</v>
      </c>
      <c r="D403" t="s">
        <v>19</v>
      </c>
      <c r="F403" t="s">
        <v>23</v>
      </c>
      <c r="G403" t="str">
        <f>VLOOKUP(H403,ОКПД!$A$1:$B$149999,2,FALSE)</f>
        <v>Сливки</v>
      </c>
      <c r="H403" t="s">
        <v>124</v>
      </c>
      <c r="I403">
        <v>2</v>
      </c>
      <c r="J403">
        <v>0.14000000000000001</v>
      </c>
      <c r="K403">
        <v>0.13</v>
      </c>
      <c r="L403">
        <v>0.126</v>
      </c>
      <c r="M403">
        <v>0.47</v>
      </c>
      <c r="N403">
        <v>0.38200000000000001</v>
      </c>
      <c r="O403">
        <v>107.69230769230769</v>
      </c>
      <c r="P403">
        <v>111.11111111111111</v>
      </c>
      <c r="Q403">
        <v>123.03664921465969</v>
      </c>
    </row>
    <row r="404" spans="1:18" x14ac:dyDescent="0.25">
      <c r="A404">
        <v>45017</v>
      </c>
      <c r="B404" t="s">
        <v>17</v>
      </c>
      <c r="C404" t="s">
        <v>18</v>
      </c>
      <c r="D404" t="s">
        <v>351</v>
      </c>
      <c r="F404" t="s">
        <v>23</v>
      </c>
      <c r="G404" t="str">
        <f>VLOOKUP(H404,ОКПД!$A$1:$B$149999,2,FALSE)</f>
        <v>Сливки</v>
      </c>
      <c r="H404" t="s">
        <v>124</v>
      </c>
      <c r="I404">
        <v>2</v>
      </c>
    </row>
    <row r="405" spans="1:18" x14ac:dyDescent="0.25">
      <c r="A405">
        <v>45017</v>
      </c>
      <c r="B405" t="s">
        <v>17</v>
      </c>
      <c r="C405" t="s">
        <v>18</v>
      </c>
      <c r="D405" t="s">
        <v>351</v>
      </c>
      <c r="F405" t="s">
        <v>23</v>
      </c>
      <c r="G405" t="str">
        <f>VLOOKUP(H405,ОКПД!$A$1:$B$149999,2,FALSE)</f>
        <v>Сыры; молокосодержащие продукты с заменителем молочного жира, произведенные по технологии сыра; творог</v>
      </c>
      <c r="H405" t="s">
        <v>127</v>
      </c>
      <c r="I405">
        <v>4</v>
      </c>
    </row>
    <row r="406" spans="1:18" x14ac:dyDescent="0.25">
      <c r="A406">
        <v>45017</v>
      </c>
      <c r="B406" t="s">
        <v>17</v>
      </c>
      <c r="C406" t="s">
        <v>18</v>
      </c>
      <c r="D406" t="s">
        <v>19</v>
      </c>
      <c r="F406" t="s">
        <v>23</v>
      </c>
      <c r="G406" t="str">
        <f>VLOOKUP(H406,ОКПД!$A$1:$B$149999,2,FALSE)</f>
        <v>Сыры; молокосодержащие продукты с заменителем молочного жира, произведенные по технологии сыра; творог</v>
      </c>
      <c r="H406" t="s">
        <v>127</v>
      </c>
      <c r="I406">
        <v>4</v>
      </c>
      <c r="J406">
        <v>7.43</v>
      </c>
      <c r="K406">
        <v>6.83</v>
      </c>
      <c r="L406">
        <v>7.5209999999999999</v>
      </c>
      <c r="M406">
        <v>26.33</v>
      </c>
      <c r="N406">
        <v>26.777000000000001</v>
      </c>
      <c r="O406">
        <v>108.78477306002928</v>
      </c>
      <c r="P406">
        <v>98.790054514027389</v>
      </c>
      <c r="Q406">
        <v>98.330656907047086</v>
      </c>
    </row>
    <row r="407" spans="1:18" x14ac:dyDescent="0.25">
      <c r="A407">
        <v>45017</v>
      </c>
      <c r="B407" t="s">
        <v>17</v>
      </c>
      <c r="C407" t="s">
        <v>18</v>
      </c>
      <c r="D407" t="s">
        <v>351</v>
      </c>
      <c r="F407" t="s">
        <v>23</v>
      </c>
      <c r="G407" t="str">
        <f>VLOOKUP(H407,ОКПД!$A$1:$B$149999,2,FALSE)</f>
        <v>Сыр и творог, включая творог и творожные продукты для детей раннего возраста</v>
      </c>
      <c r="H407" t="s">
        <v>129</v>
      </c>
      <c r="I407">
        <v>4</v>
      </c>
    </row>
    <row r="408" spans="1:18" x14ac:dyDescent="0.25">
      <c r="A408">
        <v>45017</v>
      </c>
      <c r="B408" t="s">
        <v>17</v>
      </c>
      <c r="C408" t="s">
        <v>18</v>
      </c>
      <c r="D408" t="s">
        <v>19</v>
      </c>
      <c r="F408" t="s">
        <v>23</v>
      </c>
      <c r="G408" t="str">
        <f>VLOOKUP(H408,ОКПД!$A$1:$B$149999,2,FALSE)</f>
        <v>Сыр и творог, включая творог и творожные продукты для детей раннего возраста</v>
      </c>
      <c r="H408" t="s">
        <v>129</v>
      </c>
      <c r="I408">
        <v>4</v>
      </c>
      <c r="J408">
        <v>7.43</v>
      </c>
      <c r="K408">
        <v>6.83</v>
      </c>
      <c r="L408">
        <v>7.5209999999999999</v>
      </c>
      <c r="M408">
        <v>26.33</v>
      </c>
      <c r="N408">
        <v>26.777000000000001</v>
      </c>
      <c r="O408">
        <v>108.78477306002928</v>
      </c>
      <c r="P408">
        <v>98.790054514027389</v>
      </c>
      <c r="Q408">
        <v>98.330656907047086</v>
      </c>
      <c r="R408">
        <v>8065</v>
      </c>
    </row>
    <row r="409" spans="1:18" x14ac:dyDescent="0.25">
      <c r="A409">
        <v>45017</v>
      </c>
      <c r="B409" t="s">
        <v>17</v>
      </c>
      <c r="C409" t="s">
        <v>18</v>
      </c>
      <c r="D409" t="s">
        <v>19</v>
      </c>
      <c r="F409" t="s">
        <v>23</v>
      </c>
      <c r="G409" t="str">
        <f>VLOOKUP(H409,ОКПД!$A$1:$B$149999,2,FALSE)</f>
        <v>Сыры</v>
      </c>
      <c r="H409" t="s">
        <v>132</v>
      </c>
      <c r="I409">
        <v>1</v>
      </c>
      <c r="J409">
        <v>0.1</v>
      </c>
      <c r="K409">
        <v>0.11</v>
      </c>
      <c r="L409">
        <v>0.12</v>
      </c>
      <c r="M409">
        <v>0.38</v>
      </c>
      <c r="N409">
        <v>0.44</v>
      </c>
      <c r="O409">
        <v>90.909090909090907</v>
      </c>
      <c r="P409">
        <v>83.333333333333329</v>
      </c>
      <c r="Q409">
        <v>86.36363636363636</v>
      </c>
    </row>
    <row r="410" spans="1:18" x14ac:dyDescent="0.25">
      <c r="A410">
        <v>45017</v>
      </c>
      <c r="B410" t="s">
        <v>17</v>
      </c>
      <c r="C410" t="s">
        <v>18</v>
      </c>
      <c r="D410" t="s">
        <v>351</v>
      </c>
      <c r="F410" t="s">
        <v>23</v>
      </c>
      <c r="G410" t="str">
        <f>VLOOKUP(H410,ОКПД!$A$1:$B$149999,2,FALSE)</f>
        <v>Сыры</v>
      </c>
      <c r="H410" t="s">
        <v>132</v>
      </c>
      <c r="I410">
        <v>1</v>
      </c>
    </row>
    <row r="411" spans="1:18" x14ac:dyDescent="0.25">
      <c r="A411">
        <v>45017</v>
      </c>
      <c r="B411" t="s">
        <v>17</v>
      </c>
      <c r="C411" t="s">
        <v>18</v>
      </c>
      <c r="D411" t="s">
        <v>351</v>
      </c>
      <c r="F411" t="s">
        <v>23</v>
      </c>
      <c r="G411" t="str">
        <f>VLOOKUP(H411,ОКПД!$A$1:$B$149999,2,FALSE)</f>
        <v>Творог</v>
      </c>
      <c r="H411" t="s">
        <v>134</v>
      </c>
      <c r="I411">
        <v>4</v>
      </c>
    </row>
    <row r="412" spans="1:18" x14ac:dyDescent="0.25">
      <c r="A412">
        <v>45017</v>
      </c>
      <c r="B412" t="s">
        <v>17</v>
      </c>
      <c r="C412" t="s">
        <v>18</v>
      </c>
      <c r="D412" t="s">
        <v>19</v>
      </c>
      <c r="F412" t="s">
        <v>23</v>
      </c>
      <c r="G412" t="str">
        <f>VLOOKUP(H412,ОКПД!$A$1:$B$149999,2,FALSE)</f>
        <v>Творог</v>
      </c>
      <c r="H412" t="s">
        <v>134</v>
      </c>
      <c r="I412">
        <v>4</v>
      </c>
      <c r="J412">
        <v>7.33</v>
      </c>
      <c r="K412">
        <v>6.72</v>
      </c>
      <c r="L412">
        <v>7.4009999999999998</v>
      </c>
      <c r="M412">
        <v>25.95</v>
      </c>
      <c r="N412">
        <v>26.337</v>
      </c>
      <c r="O412">
        <v>109.07738095238095</v>
      </c>
      <c r="P412">
        <v>99.040670179705444</v>
      </c>
      <c r="Q412">
        <v>98.530584349014688</v>
      </c>
    </row>
    <row r="413" spans="1:18" x14ac:dyDescent="0.25">
      <c r="A413">
        <v>45017</v>
      </c>
      <c r="B413" t="s">
        <v>17</v>
      </c>
      <c r="C413" t="s">
        <v>18</v>
      </c>
      <c r="D413" t="s">
        <v>351</v>
      </c>
      <c r="F413" t="s">
        <v>23</v>
      </c>
      <c r="G413" t="str">
        <f>VLOOKUP(H413,ОКПД!$A$1:$B$149999,2,FALSE)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413" t="s">
        <v>137</v>
      </c>
      <c r="I413">
        <v>3</v>
      </c>
    </row>
    <row r="414" spans="1:18" x14ac:dyDescent="0.25">
      <c r="A414">
        <v>45017</v>
      </c>
      <c r="B414" t="s">
        <v>17</v>
      </c>
      <c r="C414" t="s">
        <v>18</v>
      </c>
      <c r="D414" t="s">
        <v>19</v>
      </c>
      <c r="F414" t="s">
        <v>23</v>
      </c>
      <c r="G414" t="str">
        <f>VLOOKUP(H414,ОКПД!$A$1:$B$149999,2,FALSE)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414" t="s">
        <v>137</v>
      </c>
      <c r="I414">
        <v>3</v>
      </c>
      <c r="J414">
        <v>4.18</v>
      </c>
      <c r="K414">
        <v>4.1900000000000004</v>
      </c>
      <c r="L414">
        <v>4.0709999999999997</v>
      </c>
      <c r="M414">
        <v>15.47</v>
      </c>
      <c r="N414">
        <v>14.967000000000001</v>
      </c>
      <c r="O414">
        <v>99.761336515513122</v>
      </c>
      <c r="P414">
        <v>102.67747482191108</v>
      </c>
      <c r="Q414">
        <v>103.36072693258502</v>
      </c>
    </row>
    <row r="415" spans="1:18" x14ac:dyDescent="0.25">
      <c r="A415">
        <v>45017</v>
      </c>
      <c r="B415" t="s">
        <v>17</v>
      </c>
      <c r="C415" t="s">
        <v>18</v>
      </c>
      <c r="D415" t="s">
        <v>19</v>
      </c>
      <c r="F415" t="s">
        <v>23</v>
      </c>
      <c r="G415" t="str">
        <f>VLOOKUP(H415,ОКПД!$A$1:$B$149999,2,FALSE)</f>
        <v>Творог зерненый без вкусовых компонентов</v>
      </c>
      <c r="H415" t="s">
        <v>330</v>
      </c>
      <c r="I415">
        <v>1</v>
      </c>
      <c r="J415">
        <v>3.15</v>
      </c>
      <c r="K415">
        <v>2.5299999999999998</v>
      </c>
      <c r="L415">
        <v>3.33</v>
      </c>
      <c r="M415">
        <v>10.48</v>
      </c>
      <c r="N415">
        <v>11.37</v>
      </c>
      <c r="O415">
        <v>124.50592885375494</v>
      </c>
      <c r="P415">
        <v>94.594594594594597</v>
      </c>
      <c r="Q415">
        <v>92.172383465259458</v>
      </c>
    </row>
    <row r="416" spans="1:18" x14ac:dyDescent="0.25">
      <c r="A416">
        <v>45017</v>
      </c>
      <c r="B416" t="s">
        <v>17</v>
      </c>
      <c r="C416" t="s">
        <v>18</v>
      </c>
      <c r="D416" t="s">
        <v>351</v>
      </c>
      <c r="F416" t="s">
        <v>23</v>
      </c>
      <c r="G416" t="str">
        <f>VLOOKUP(H416,ОКПД!$A$1:$B$149999,2,FALSE)</f>
        <v>Творог зерненый без вкусовых компонентов</v>
      </c>
      <c r="H416" t="s">
        <v>330</v>
      </c>
      <c r="I416">
        <v>1</v>
      </c>
    </row>
    <row r="417" spans="1:17" x14ac:dyDescent="0.25">
      <c r="A417">
        <v>45017</v>
      </c>
      <c r="B417" t="s">
        <v>17</v>
      </c>
      <c r="C417" t="s">
        <v>18</v>
      </c>
      <c r="D417" t="s">
        <v>351</v>
      </c>
      <c r="F417" t="s">
        <v>23</v>
      </c>
      <c r="G417" t="str">
        <f>VLOOKUP(H417,ОКПД!$A$1:$B$149999,2,FALSE)</f>
        <v>Продукты кисломолочные (кроме творога и продуктов из творога)</v>
      </c>
      <c r="H417" t="s">
        <v>139</v>
      </c>
      <c r="I417">
        <v>4</v>
      </c>
    </row>
    <row r="418" spans="1:17" x14ac:dyDescent="0.25">
      <c r="A418">
        <v>45017</v>
      </c>
      <c r="B418" t="s">
        <v>17</v>
      </c>
      <c r="C418" t="s">
        <v>18</v>
      </c>
      <c r="D418" t="s">
        <v>19</v>
      </c>
      <c r="F418" t="s">
        <v>23</v>
      </c>
      <c r="G418" t="str">
        <f>VLOOKUP(H418,ОКПД!$A$1:$B$149999,2,FALSE)</f>
        <v>Продукты кисломолочные (кроме творога и продуктов из творога)</v>
      </c>
      <c r="H418" t="s">
        <v>139</v>
      </c>
      <c r="I418">
        <v>4</v>
      </c>
      <c r="J418">
        <v>27.27</v>
      </c>
      <c r="K418">
        <v>28.76</v>
      </c>
      <c r="L418">
        <v>29.831</v>
      </c>
      <c r="M418">
        <v>99.33</v>
      </c>
      <c r="N418">
        <v>105.02800000000001</v>
      </c>
      <c r="O418">
        <v>94.819193324061203</v>
      </c>
      <c r="P418">
        <v>91.414971003318698</v>
      </c>
      <c r="Q418">
        <v>94.574780058651029</v>
      </c>
    </row>
    <row r="419" spans="1:17" x14ac:dyDescent="0.25">
      <c r="A419">
        <v>45017</v>
      </c>
      <c r="B419" t="s">
        <v>17</v>
      </c>
      <c r="C419" t="s">
        <v>18</v>
      </c>
      <c r="D419" t="s">
        <v>351</v>
      </c>
      <c r="F419" t="s">
        <v>23</v>
      </c>
      <c r="G419" t="str">
        <f>VLOOKUP(H419,ОКПД!$A$1:$B$149999,2,FALSE)</f>
        <v>Продукты кисломолочные (кроме сметаны)</v>
      </c>
      <c r="H419" t="s">
        <v>142</v>
      </c>
      <c r="I419">
        <v>4</v>
      </c>
    </row>
    <row r="420" spans="1:17" x14ac:dyDescent="0.25">
      <c r="A420">
        <v>45017</v>
      </c>
      <c r="B420" t="s">
        <v>17</v>
      </c>
      <c r="C420" t="s">
        <v>18</v>
      </c>
      <c r="D420" t="s">
        <v>19</v>
      </c>
      <c r="F420" t="s">
        <v>23</v>
      </c>
      <c r="G420" t="str">
        <f>VLOOKUP(H420,ОКПД!$A$1:$B$149999,2,FALSE)</f>
        <v>Продукты кисломолочные (кроме сметаны)</v>
      </c>
      <c r="H420" t="s">
        <v>142</v>
      </c>
      <c r="I420">
        <v>4</v>
      </c>
      <c r="J420">
        <v>20.91</v>
      </c>
      <c r="K420">
        <v>21.8</v>
      </c>
      <c r="L420">
        <v>22.614000000000001</v>
      </c>
      <c r="M420">
        <v>74.180000000000007</v>
      </c>
      <c r="N420">
        <v>79.477999999999994</v>
      </c>
      <c r="O420">
        <v>95.917431192660544</v>
      </c>
      <c r="P420">
        <v>92.464844786415497</v>
      </c>
      <c r="Q420">
        <v>93.334004378570171</v>
      </c>
    </row>
    <row r="421" spans="1:17" x14ac:dyDescent="0.25">
      <c r="A421">
        <v>45017</v>
      </c>
      <c r="B421" t="s">
        <v>17</v>
      </c>
      <c r="C421" t="s">
        <v>18</v>
      </c>
      <c r="D421" t="s">
        <v>351</v>
      </c>
      <c r="F421" t="s">
        <v>23</v>
      </c>
      <c r="G421" t="str">
        <f>VLOOKUP(H421,ОКПД!$A$1:$B$149999,2,FALSE)</f>
        <v>Йогурт</v>
      </c>
      <c r="H421" t="s">
        <v>144</v>
      </c>
      <c r="I421">
        <v>3</v>
      </c>
    </row>
    <row r="422" spans="1:17" x14ac:dyDescent="0.25">
      <c r="A422">
        <v>45017</v>
      </c>
      <c r="B422" t="s">
        <v>17</v>
      </c>
      <c r="C422" t="s">
        <v>18</v>
      </c>
      <c r="D422" t="s">
        <v>19</v>
      </c>
      <c r="F422" t="s">
        <v>23</v>
      </c>
      <c r="G422" t="str">
        <f>VLOOKUP(H422,ОКПД!$A$1:$B$149999,2,FALSE)</f>
        <v>Йогурт</v>
      </c>
      <c r="H422" t="s">
        <v>144</v>
      </c>
      <c r="I422">
        <v>3</v>
      </c>
      <c r="J422">
        <v>3.17</v>
      </c>
      <c r="K422">
        <v>2.94</v>
      </c>
      <c r="L422">
        <v>3.2730000000000001</v>
      </c>
      <c r="M422">
        <v>10.7</v>
      </c>
      <c r="N422">
        <v>11.081</v>
      </c>
      <c r="O422">
        <v>107.82312925170068</v>
      </c>
      <c r="P422">
        <v>96.853040024442407</v>
      </c>
      <c r="Q422">
        <v>96.561682158649944</v>
      </c>
    </row>
    <row r="423" spans="1:17" x14ac:dyDescent="0.25">
      <c r="A423">
        <v>45017</v>
      </c>
      <c r="B423" t="s">
        <v>17</v>
      </c>
      <c r="C423" t="s">
        <v>18</v>
      </c>
      <c r="D423" t="s">
        <v>351</v>
      </c>
      <c r="F423" t="s">
        <v>23</v>
      </c>
      <c r="G423" t="str">
        <f>VLOOKUP(H423,ОКПД!$A$1:$B$149999,2,FALSE)</f>
        <v>Ряженка и варенец</v>
      </c>
      <c r="H423" t="s">
        <v>146</v>
      </c>
      <c r="I423">
        <v>3</v>
      </c>
    </row>
    <row r="424" spans="1:17" x14ac:dyDescent="0.25">
      <c r="A424">
        <v>45017</v>
      </c>
      <c r="B424" t="s">
        <v>17</v>
      </c>
      <c r="C424" t="s">
        <v>18</v>
      </c>
      <c r="D424" t="s">
        <v>19</v>
      </c>
      <c r="F424" t="s">
        <v>23</v>
      </c>
      <c r="G424" t="str">
        <f>VLOOKUP(H424,ОКПД!$A$1:$B$149999,2,FALSE)</f>
        <v>Ряженка и варенец</v>
      </c>
      <c r="H424" t="s">
        <v>146</v>
      </c>
      <c r="I424">
        <v>3</v>
      </c>
      <c r="J424">
        <v>2.2999999999999998</v>
      </c>
      <c r="K424">
        <v>2.4500000000000002</v>
      </c>
      <c r="L424">
        <v>2.6520000000000001</v>
      </c>
      <c r="M424">
        <v>9.42</v>
      </c>
      <c r="N424">
        <v>10.49</v>
      </c>
      <c r="O424">
        <v>93.877551020408163</v>
      </c>
      <c r="P424">
        <v>86.726998491704379</v>
      </c>
      <c r="Q424">
        <v>89.799809342230702</v>
      </c>
    </row>
    <row r="425" spans="1:17" x14ac:dyDescent="0.25">
      <c r="A425">
        <v>45017</v>
      </c>
      <c r="B425" t="s">
        <v>17</v>
      </c>
      <c r="C425" t="s">
        <v>18</v>
      </c>
      <c r="D425" t="s">
        <v>351</v>
      </c>
      <c r="F425" t="s">
        <v>23</v>
      </c>
      <c r="G425" t="str">
        <f>VLOOKUP(H425,ОКПД!$A$1:$B$149999,2,FALSE)</f>
        <v>Кефир</v>
      </c>
      <c r="H425" t="s">
        <v>148</v>
      </c>
      <c r="I425">
        <v>4</v>
      </c>
    </row>
    <row r="426" spans="1:17" x14ac:dyDescent="0.25">
      <c r="A426">
        <v>45017</v>
      </c>
      <c r="B426" t="s">
        <v>17</v>
      </c>
      <c r="C426" t="s">
        <v>18</v>
      </c>
      <c r="D426" t="s">
        <v>19</v>
      </c>
      <c r="F426" t="s">
        <v>23</v>
      </c>
      <c r="G426" t="str">
        <f>VLOOKUP(H426,ОКПД!$A$1:$B$149999,2,FALSE)</f>
        <v>Кефир</v>
      </c>
      <c r="H426" t="s">
        <v>148</v>
      </c>
      <c r="I426">
        <v>4</v>
      </c>
      <c r="J426">
        <v>15.07</v>
      </c>
      <c r="K426">
        <v>15.94</v>
      </c>
      <c r="L426">
        <v>16.074000000000002</v>
      </c>
      <c r="M426">
        <v>52.45</v>
      </c>
      <c r="N426">
        <v>55.88</v>
      </c>
      <c r="O426">
        <v>94.54203262233375</v>
      </c>
      <c r="P426">
        <v>93.753888266766211</v>
      </c>
      <c r="Q426">
        <v>93.861846814602714</v>
      </c>
    </row>
    <row r="427" spans="1:17" x14ac:dyDescent="0.25">
      <c r="A427">
        <v>45017</v>
      </c>
      <c r="B427" t="s">
        <v>17</v>
      </c>
      <c r="C427" t="s">
        <v>18</v>
      </c>
      <c r="D427" t="s">
        <v>19</v>
      </c>
      <c r="F427" t="s">
        <v>23</v>
      </c>
      <c r="G427" t="str">
        <f>VLOOKUP(H427,ОКПД!$A$1:$B$149999,2,FALSE)</f>
        <v>Простокваша, в том числе мечниковская</v>
      </c>
      <c r="H427" t="s">
        <v>151</v>
      </c>
      <c r="I427">
        <v>2</v>
      </c>
      <c r="J427">
        <v>0.37</v>
      </c>
      <c r="K427">
        <v>0.47</v>
      </c>
      <c r="L427">
        <v>0.61499999999999999</v>
      </c>
      <c r="M427">
        <v>1.6</v>
      </c>
      <c r="N427">
        <v>2.0270000000000001</v>
      </c>
      <c r="O427">
        <v>78.723404255319153</v>
      </c>
      <c r="P427">
        <v>60.162601626016261</v>
      </c>
      <c r="Q427">
        <v>78.934385791810556</v>
      </c>
    </row>
    <row r="428" spans="1:17" x14ac:dyDescent="0.25">
      <c r="A428">
        <v>45017</v>
      </c>
      <c r="B428" t="s">
        <v>17</v>
      </c>
      <c r="C428" t="s">
        <v>18</v>
      </c>
      <c r="D428" t="s">
        <v>351</v>
      </c>
      <c r="F428" t="s">
        <v>23</v>
      </c>
      <c r="G428" t="str">
        <f>VLOOKUP(H428,ОКПД!$A$1:$B$149999,2,FALSE)</f>
        <v>Простокваша, в том числе мечниковская</v>
      </c>
      <c r="H428" t="s">
        <v>151</v>
      </c>
      <c r="I428">
        <v>2</v>
      </c>
    </row>
    <row r="429" spans="1:17" x14ac:dyDescent="0.25">
      <c r="A429">
        <v>45017</v>
      </c>
      <c r="B429" t="s">
        <v>17</v>
      </c>
      <c r="C429" t="s">
        <v>18</v>
      </c>
      <c r="D429" t="s">
        <v>351</v>
      </c>
      <c r="F429" t="s">
        <v>23</v>
      </c>
      <c r="G429" t="str">
        <f>VLOOKUP(H429,ОКПД!$A$1:$B$149999,2,FALSE)</f>
        <v>Сметана</v>
      </c>
      <c r="H429" t="s">
        <v>153</v>
      </c>
      <c r="I429">
        <v>4</v>
      </c>
    </row>
    <row r="430" spans="1:17" x14ac:dyDescent="0.25">
      <c r="A430">
        <v>45017</v>
      </c>
      <c r="B430" t="s">
        <v>17</v>
      </c>
      <c r="C430" t="s">
        <v>18</v>
      </c>
      <c r="D430" t="s">
        <v>19</v>
      </c>
      <c r="F430" t="s">
        <v>23</v>
      </c>
      <c r="G430" t="str">
        <f>VLOOKUP(H430,ОКПД!$A$1:$B$149999,2,FALSE)</f>
        <v>Сметана</v>
      </c>
      <c r="H430" t="s">
        <v>153</v>
      </c>
      <c r="I430">
        <v>4</v>
      </c>
      <c r="J430">
        <v>6.36</v>
      </c>
      <c r="K430">
        <v>6.96</v>
      </c>
      <c r="L430">
        <v>7.2169999999999996</v>
      </c>
      <c r="M430">
        <v>25.15</v>
      </c>
      <c r="N430">
        <v>25.55</v>
      </c>
      <c r="O430">
        <v>91.379310344827587</v>
      </c>
      <c r="P430">
        <v>88.125259803242344</v>
      </c>
      <c r="Q430">
        <v>98.43444227005871</v>
      </c>
    </row>
    <row r="431" spans="1:17" x14ac:dyDescent="0.25">
      <c r="A431">
        <v>45017</v>
      </c>
      <c r="B431" t="s">
        <v>17</v>
      </c>
      <c r="C431" t="s">
        <v>18</v>
      </c>
      <c r="D431" t="s">
        <v>351</v>
      </c>
      <c r="F431" t="s">
        <v>23</v>
      </c>
      <c r="G431" t="str">
        <f>VLOOKUP(H431,ОКПД!$A$1:$B$149999,2,FALSE)</f>
        <v>Сыворотка</v>
      </c>
      <c r="H431" t="s">
        <v>155</v>
      </c>
      <c r="I431">
        <v>1</v>
      </c>
    </row>
    <row r="432" spans="1:17" x14ac:dyDescent="0.25">
      <c r="A432">
        <v>45017</v>
      </c>
      <c r="B432" t="s">
        <v>17</v>
      </c>
      <c r="C432" t="s">
        <v>18</v>
      </c>
      <c r="D432" t="s">
        <v>19</v>
      </c>
      <c r="F432" t="s">
        <v>23</v>
      </c>
      <c r="G432" t="str">
        <f>VLOOKUP(H432,ОКПД!$A$1:$B$149999,2,FALSE)</f>
        <v>Сыворотка</v>
      </c>
      <c r="H432" t="s">
        <v>155</v>
      </c>
      <c r="I432">
        <v>1</v>
      </c>
      <c r="J432">
        <v>1.26</v>
      </c>
      <c r="K432">
        <v>0.92</v>
      </c>
      <c r="L432">
        <v>1.21</v>
      </c>
      <c r="M432">
        <v>3.49</v>
      </c>
      <c r="N432">
        <v>3.02</v>
      </c>
      <c r="O432">
        <v>136.95652173913044</v>
      </c>
      <c r="P432">
        <v>104.13223140495867</v>
      </c>
      <c r="Q432">
        <v>115.56291390728477</v>
      </c>
    </row>
    <row r="433" spans="1:17" x14ac:dyDescent="0.25">
      <c r="A433">
        <v>45017</v>
      </c>
      <c r="B433" t="s">
        <v>17</v>
      </c>
      <c r="C433" t="s">
        <v>18</v>
      </c>
      <c r="D433" t="s">
        <v>19</v>
      </c>
      <c r="F433" t="s">
        <v>23</v>
      </c>
      <c r="G433" t="str">
        <f>VLOOKUP(H433,ОКПД!$A$1:$B$149999,2,FALSE)</f>
        <v>Сыворотка молочная</v>
      </c>
      <c r="H433" t="s">
        <v>158</v>
      </c>
      <c r="I433">
        <v>1</v>
      </c>
      <c r="J433">
        <v>0.56999999999999995</v>
      </c>
      <c r="K433">
        <v>0.21</v>
      </c>
      <c r="L433">
        <v>0.6</v>
      </c>
      <c r="M433">
        <v>1.1200000000000001</v>
      </c>
      <c r="N433">
        <v>1.34</v>
      </c>
      <c r="O433">
        <v>271.42857142857144</v>
      </c>
      <c r="P433">
        <v>95</v>
      </c>
      <c r="Q433">
        <v>83.582089552238813</v>
      </c>
    </row>
    <row r="434" spans="1:17" x14ac:dyDescent="0.25">
      <c r="A434">
        <v>45017</v>
      </c>
      <c r="B434" t="s">
        <v>17</v>
      </c>
      <c r="C434" t="s">
        <v>18</v>
      </c>
      <c r="D434" t="s">
        <v>351</v>
      </c>
      <c r="F434" t="s">
        <v>23</v>
      </c>
      <c r="G434" t="str">
        <f>VLOOKUP(H434,ОКПД!$A$1:$B$149999,2,FALSE)</f>
        <v>Сыворотка молочная</v>
      </c>
      <c r="H434" t="s">
        <v>158</v>
      </c>
      <c r="I434">
        <v>1</v>
      </c>
    </row>
    <row r="435" spans="1:17" x14ac:dyDescent="0.25">
      <c r="A435">
        <v>45017</v>
      </c>
      <c r="B435" t="s">
        <v>17</v>
      </c>
      <c r="C435" t="s">
        <v>18</v>
      </c>
      <c r="D435" t="s">
        <v>19</v>
      </c>
      <c r="F435" t="s">
        <v>23</v>
      </c>
      <c r="G435" t="str">
        <f>VLOOKUP(H435,ОКПД!$A$1:$B$149999,2,FALSE)</f>
        <v>Продукты из сыворотки</v>
      </c>
      <c r="H435" t="s">
        <v>332</v>
      </c>
      <c r="I435">
        <v>1</v>
      </c>
      <c r="J435">
        <v>0.69</v>
      </c>
      <c r="K435">
        <v>0.71</v>
      </c>
      <c r="L435">
        <v>0.61</v>
      </c>
      <c r="M435">
        <v>2.37</v>
      </c>
      <c r="N435">
        <v>1.68</v>
      </c>
      <c r="O435">
        <v>97.183098591549296</v>
      </c>
      <c r="P435">
        <v>113.11475409836065</v>
      </c>
      <c r="Q435">
        <v>141.07142857142858</v>
      </c>
    </row>
    <row r="436" spans="1:17" x14ac:dyDescent="0.25">
      <c r="A436">
        <v>45017</v>
      </c>
      <c r="B436" t="s">
        <v>17</v>
      </c>
      <c r="C436" t="s">
        <v>18</v>
      </c>
      <c r="D436" t="s">
        <v>351</v>
      </c>
      <c r="F436" t="s">
        <v>23</v>
      </c>
      <c r="G436" t="str">
        <f>VLOOKUP(H436,ОКПД!$A$1:$B$149999,2,FALSE)</f>
        <v>Продукты из сыворотки</v>
      </c>
      <c r="H436" t="s">
        <v>332</v>
      </c>
      <c r="I436">
        <v>1</v>
      </c>
    </row>
    <row r="437" spans="1:17" x14ac:dyDescent="0.25">
      <c r="A437">
        <v>45017</v>
      </c>
      <c r="B437" t="s">
        <v>17</v>
      </c>
      <c r="C437" t="s">
        <v>18</v>
      </c>
      <c r="D437" t="s">
        <v>19</v>
      </c>
      <c r="F437" t="s">
        <v>23</v>
      </c>
      <c r="G437" t="str">
        <f>VLOOKUP(H437,ОКПД!$A$1:$B$149999,2,FALSE)</f>
        <v>Продукция молочная, не включенная в другие группировки</v>
      </c>
      <c r="H437" t="s">
        <v>160</v>
      </c>
      <c r="I437">
        <v>3</v>
      </c>
      <c r="J437">
        <v>13.31</v>
      </c>
      <c r="K437">
        <v>15.04</v>
      </c>
      <c r="L437">
        <v>15.35</v>
      </c>
      <c r="M437">
        <v>54.51</v>
      </c>
      <c r="N437">
        <v>56</v>
      </c>
      <c r="O437">
        <v>88.497340425531917</v>
      </c>
      <c r="P437">
        <v>86.710097719869708</v>
      </c>
      <c r="Q437">
        <v>97.339285714285708</v>
      </c>
    </row>
    <row r="438" spans="1:17" x14ac:dyDescent="0.25">
      <c r="A438">
        <v>45017</v>
      </c>
      <c r="B438" t="s">
        <v>17</v>
      </c>
      <c r="C438" t="s">
        <v>18</v>
      </c>
      <c r="D438" t="s">
        <v>351</v>
      </c>
      <c r="F438" t="s">
        <v>23</v>
      </c>
      <c r="G438" t="str">
        <f>VLOOKUP(H438,ОКПД!$A$1:$B$149999,2,FALSE)</f>
        <v>Продукция молочная, не включенная в другие группировки</v>
      </c>
      <c r="H438" t="s">
        <v>160</v>
      </c>
      <c r="I438">
        <v>3</v>
      </c>
    </row>
    <row r="439" spans="1:17" x14ac:dyDescent="0.25">
      <c r="A439">
        <v>45017</v>
      </c>
      <c r="B439" t="s">
        <v>17</v>
      </c>
      <c r="C439" t="s">
        <v>18</v>
      </c>
      <c r="D439" t="s">
        <v>19</v>
      </c>
      <c r="F439" t="s">
        <v>23</v>
      </c>
      <c r="G439" t="str">
        <f>VLOOKUP(H439,ОКПД!$A$1:$B$149999,2,FALSE)</f>
        <v>Продукты термически обработанные после сквашивания йогуртные, кефирные и прочие</v>
      </c>
      <c r="H439" t="s">
        <v>163</v>
      </c>
      <c r="I439">
        <v>1</v>
      </c>
      <c r="J439">
        <v>5.08</v>
      </c>
      <c r="K439">
        <v>5.43</v>
      </c>
      <c r="L439">
        <v>5.4</v>
      </c>
      <c r="M439">
        <v>19.579999999999998</v>
      </c>
      <c r="N439">
        <v>19.25</v>
      </c>
      <c r="O439">
        <v>93.554327808471456</v>
      </c>
      <c r="P439">
        <v>94.074074074074076</v>
      </c>
      <c r="Q439">
        <v>101.71428571428571</v>
      </c>
    </row>
    <row r="440" spans="1:17" x14ac:dyDescent="0.25">
      <c r="A440">
        <v>45017</v>
      </c>
      <c r="B440" t="s">
        <v>17</v>
      </c>
      <c r="C440" t="s">
        <v>18</v>
      </c>
      <c r="D440" t="s">
        <v>351</v>
      </c>
      <c r="F440" t="s">
        <v>23</v>
      </c>
      <c r="G440" t="str">
        <f>VLOOKUP(H440,ОКПД!$A$1:$B$149999,2,FALSE)</f>
        <v>Продукты термически обработанные после сквашивания йогуртные, кефирные и прочие</v>
      </c>
      <c r="H440" t="s">
        <v>163</v>
      </c>
      <c r="I440">
        <v>1</v>
      </c>
    </row>
    <row r="441" spans="1:17" x14ac:dyDescent="0.25">
      <c r="A441">
        <v>45017</v>
      </c>
      <c r="B441" t="s">
        <v>17</v>
      </c>
      <c r="C441" t="s">
        <v>18</v>
      </c>
      <c r="D441" t="s">
        <v>351</v>
      </c>
      <c r="F441" t="s">
        <v>23</v>
      </c>
      <c r="G441" t="str">
        <f>VLOOKUP(H441,ОКПД!$A$1:$B$149999,2,FALSE)</f>
        <v>Напитки молочные</v>
      </c>
      <c r="H441" t="s">
        <v>165</v>
      </c>
      <c r="I441">
        <v>3</v>
      </c>
    </row>
    <row r="442" spans="1:17" x14ac:dyDescent="0.25">
      <c r="A442">
        <v>45017</v>
      </c>
      <c r="B442" t="s">
        <v>17</v>
      </c>
      <c r="C442" t="s">
        <v>18</v>
      </c>
      <c r="D442" t="s">
        <v>19</v>
      </c>
      <c r="F442" t="s">
        <v>23</v>
      </c>
      <c r="G442" t="str">
        <f>VLOOKUP(H442,ОКПД!$A$1:$B$149999,2,FALSE)</f>
        <v>Напитки молочные</v>
      </c>
      <c r="H442" t="s">
        <v>165</v>
      </c>
      <c r="I442">
        <v>3</v>
      </c>
      <c r="J442">
        <v>7.1</v>
      </c>
      <c r="K442">
        <v>8.51</v>
      </c>
      <c r="L442">
        <v>8.7899999999999991</v>
      </c>
      <c r="M442">
        <v>31.06</v>
      </c>
      <c r="N442">
        <v>32.9</v>
      </c>
      <c r="O442">
        <v>83.431257344300818</v>
      </c>
      <c r="P442">
        <v>80.773606370875996</v>
      </c>
      <c r="Q442">
        <v>94.40729483282675</v>
      </c>
    </row>
    <row r="443" spans="1:17" x14ac:dyDescent="0.25">
      <c r="A443">
        <v>45017</v>
      </c>
      <c r="B443" t="s">
        <v>17</v>
      </c>
      <c r="C443" t="s">
        <v>18</v>
      </c>
      <c r="D443" t="s">
        <v>19</v>
      </c>
      <c r="F443" t="s">
        <v>23</v>
      </c>
      <c r="G443" t="str">
        <f>VLOOKUP(H443,ОКПД!$A$1:$B$149999,2,FALSE)</f>
        <v>Продукты на основе творога</v>
      </c>
      <c r="H443" t="s">
        <v>167</v>
      </c>
      <c r="I443">
        <v>2</v>
      </c>
      <c r="J443">
        <v>1.1299999999999999</v>
      </c>
      <c r="K443">
        <v>1.1000000000000001</v>
      </c>
      <c r="L443">
        <v>1.1499999999999999</v>
      </c>
      <c r="M443">
        <v>3.87</v>
      </c>
      <c r="N443">
        <v>3.84</v>
      </c>
      <c r="O443">
        <v>102.72727272727273</v>
      </c>
      <c r="P443">
        <v>98.260869565217391</v>
      </c>
      <c r="Q443">
        <v>100.78125</v>
      </c>
    </row>
    <row r="444" spans="1:17" x14ac:dyDescent="0.25">
      <c r="A444">
        <v>45017</v>
      </c>
      <c r="B444" t="s">
        <v>17</v>
      </c>
      <c r="C444" t="s">
        <v>18</v>
      </c>
      <c r="D444" t="s">
        <v>351</v>
      </c>
      <c r="F444" t="s">
        <v>23</v>
      </c>
      <c r="G444" t="str">
        <f>VLOOKUP(H444,ОКПД!$A$1:$B$149999,2,FALSE)</f>
        <v>Продукты на основе творога</v>
      </c>
      <c r="H444" t="s">
        <v>167</v>
      </c>
      <c r="I444">
        <v>2</v>
      </c>
    </row>
    <row r="445" spans="1:17" x14ac:dyDescent="0.25">
      <c r="A445">
        <v>45017</v>
      </c>
      <c r="B445" t="s">
        <v>17</v>
      </c>
      <c r="C445" t="s">
        <v>18</v>
      </c>
      <c r="D445" t="s">
        <v>351</v>
      </c>
      <c r="F445" t="s">
        <v>23</v>
      </c>
      <c r="G445" t="str">
        <f>VLOOKUP(H445,ОКПД!$A$1:$B$149999,2,FALSE)</f>
        <v>Изделия хлебобулочные недлительного хранения</v>
      </c>
      <c r="H445" t="s">
        <v>169</v>
      </c>
      <c r="I445">
        <v>13</v>
      </c>
    </row>
    <row r="446" spans="1:17" x14ac:dyDescent="0.25">
      <c r="A446">
        <v>45017</v>
      </c>
      <c r="B446" t="s">
        <v>17</v>
      </c>
      <c r="C446" t="s">
        <v>18</v>
      </c>
      <c r="D446" t="s">
        <v>19</v>
      </c>
      <c r="F446" t="s">
        <v>23</v>
      </c>
      <c r="G446" t="str">
        <f>VLOOKUP(H446,ОКПД!$A$1:$B$149999,2,FALSE)</f>
        <v>Изделия хлебобулочные недлительного хранения</v>
      </c>
      <c r="H446" t="s">
        <v>169</v>
      </c>
      <c r="I446">
        <v>13</v>
      </c>
      <c r="J446">
        <v>170.04</v>
      </c>
      <c r="K446">
        <v>174.8</v>
      </c>
      <c r="L446">
        <v>176.774</v>
      </c>
      <c r="M446">
        <v>651.55200000000002</v>
      </c>
      <c r="N446">
        <v>667.86099999999999</v>
      </c>
      <c r="O446">
        <v>97.276887871853546</v>
      </c>
      <c r="P446">
        <v>96.190616267098108</v>
      </c>
      <c r="Q446">
        <v>97.558024798573356</v>
      </c>
    </row>
    <row r="447" spans="1:17" x14ac:dyDescent="0.25">
      <c r="A447">
        <v>45017</v>
      </c>
      <c r="B447" t="s">
        <v>17</v>
      </c>
      <c r="C447" t="s">
        <v>18</v>
      </c>
      <c r="D447" t="s">
        <v>351</v>
      </c>
      <c r="F447" t="s">
        <v>23</v>
      </c>
      <c r="G447" t="str">
        <f>VLOOKUP(H447,ОКПД!$A$1:$B$149999,2,FALSE)</f>
        <v>Хлеб и хлебобулочные изделия, включая полуфабрикаты</v>
      </c>
      <c r="H447" t="s">
        <v>172</v>
      </c>
      <c r="I447">
        <v>13</v>
      </c>
    </row>
    <row r="448" spans="1:17" x14ac:dyDescent="0.25">
      <c r="A448">
        <v>45017</v>
      </c>
      <c r="B448" t="s">
        <v>17</v>
      </c>
      <c r="C448" t="s">
        <v>18</v>
      </c>
      <c r="D448" t="s">
        <v>19</v>
      </c>
      <c r="F448" t="s">
        <v>23</v>
      </c>
      <c r="G448" t="str">
        <f>VLOOKUP(H448,ОКПД!$A$1:$B$149999,2,FALSE)</f>
        <v>Хлеб и хлебобулочные изделия, включая полуфабрикаты</v>
      </c>
      <c r="H448" t="s">
        <v>172</v>
      </c>
      <c r="I448">
        <v>13</v>
      </c>
      <c r="J448">
        <v>170.15</v>
      </c>
      <c r="K448">
        <v>174.83</v>
      </c>
      <c r="L448">
        <v>176.804</v>
      </c>
      <c r="M448">
        <v>651.76199999999994</v>
      </c>
      <c r="N448">
        <v>668.351</v>
      </c>
      <c r="O448">
        <v>97.323113882056859</v>
      </c>
      <c r="P448">
        <v>96.236510486188095</v>
      </c>
      <c r="Q448">
        <v>97.517920972662566</v>
      </c>
    </row>
    <row r="449" spans="1:18" x14ac:dyDescent="0.25">
      <c r="A449">
        <v>45017</v>
      </c>
      <c r="B449" t="s">
        <v>17</v>
      </c>
      <c r="C449" t="s">
        <v>18</v>
      </c>
      <c r="D449" t="s">
        <v>351</v>
      </c>
      <c r="F449" t="s">
        <v>23</v>
      </c>
      <c r="G449" t="str">
        <f>VLOOKUP(H449,ОКПД!$A$1:$B$149999,2,FALSE)</f>
        <v>Хлеб и хлебобулочные изделия недлительного хранения</v>
      </c>
      <c r="H449" t="s">
        <v>175</v>
      </c>
      <c r="I449">
        <v>13</v>
      </c>
    </row>
    <row r="450" spans="1:18" x14ac:dyDescent="0.25">
      <c r="A450">
        <v>45017</v>
      </c>
      <c r="B450" t="s">
        <v>17</v>
      </c>
      <c r="C450" t="s">
        <v>18</v>
      </c>
      <c r="D450" t="s">
        <v>19</v>
      </c>
      <c r="F450" t="s">
        <v>23</v>
      </c>
      <c r="G450" t="str">
        <f>VLOOKUP(H450,ОКПД!$A$1:$B$149999,2,FALSE)</f>
        <v>Хлеб и хлебобулочные изделия недлительного хранения</v>
      </c>
      <c r="H450" t="s">
        <v>175</v>
      </c>
      <c r="I450">
        <v>13</v>
      </c>
      <c r="J450">
        <v>169.82</v>
      </c>
      <c r="K450">
        <v>174.59</v>
      </c>
      <c r="L450">
        <v>176.624</v>
      </c>
      <c r="M450">
        <v>650.53200000000004</v>
      </c>
      <c r="N450">
        <v>667.34100000000001</v>
      </c>
      <c r="O450">
        <v>97.267884758577239</v>
      </c>
      <c r="P450">
        <v>96.147748890298033</v>
      </c>
      <c r="Q450">
        <v>97.481197768457207</v>
      </c>
      <c r="R450">
        <v>8071</v>
      </c>
    </row>
    <row r="451" spans="1:18" x14ac:dyDescent="0.25">
      <c r="A451">
        <v>45017</v>
      </c>
      <c r="B451" t="s">
        <v>17</v>
      </c>
      <c r="C451" t="s">
        <v>18</v>
      </c>
      <c r="D451" t="s">
        <v>19</v>
      </c>
      <c r="F451" t="s">
        <v>23</v>
      </c>
      <c r="G451" t="str">
        <f>VLOOKUP(H451,ОКПД!$A$1:$B$149999,2,FALSE)</f>
        <v>Хлеб недлительного хранения</v>
      </c>
      <c r="H451" t="s">
        <v>177</v>
      </c>
      <c r="I451">
        <v>12</v>
      </c>
      <c r="J451">
        <v>142.38999999999999</v>
      </c>
      <c r="K451">
        <v>147.57</v>
      </c>
      <c r="L451">
        <v>151.76400000000001</v>
      </c>
      <c r="M451">
        <v>551.45000000000005</v>
      </c>
      <c r="N451">
        <v>566.57299999999998</v>
      </c>
      <c r="O451">
        <v>96.489801450159248</v>
      </c>
      <c r="P451">
        <v>93.823304604517546</v>
      </c>
      <c r="Q451">
        <v>97.330794090081952</v>
      </c>
    </row>
    <row r="452" spans="1:18" x14ac:dyDescent="0.25">
      <c r="A452">
        <v>45017</v>
      </c>
      <c r="B452" t="s">
        <v>17</v>
      </c>
      <c r="C452" t="s">
        <v>18</v>
      </c>
      <c r="D452" t="s">
        <v>351</v>
      </c>
      <c r="F452" t="s">
        <v>23</v>
      </c>
      <c r="G452" t="str">
        <f>VLOOKUP(H452,ОКПД!$A$1:$B$149999,2,FALSE)</f>
        <v>Хлеб недлительного хранения</v>
      </c>
      <c r="H452" t="s">
        <v>177</v>
      </c>
      <c r="I452">
        <v>12</v>
      </c>
    </row>
    <row r="453" spans="1:18" x14ac:dyDescent="0.25">
      <c r="A453">
        <v>45017</v>
      </c>
      <c r="B453" t="s">
        <v>17</v>
      </c>
      <c r="C453" t="s">
        <v>18</v>
      </c>
      <c r="D453" t="s">
        <v>19</v>
      </c>
      <c r="F453" t="s">
        <v>23</v>
      </c>
      <c r="G453" t="str">
        <f>VLOOKUP(H453,ОКПД!$A$1:$B$149999,2,FALSE)</f>
        <v>Булочные изделия недлительного хранения</v>
      </c>
      <c r="H453" t="s">
        <v>179</v>
      </c>
      <c r="I453">
        <v>10</v>
      </c>
      <c r="J453">
        <v>12.86</v>
      </c>
      <c r="K453">
        <v>11.667999999999999</v>
      </c>
      <c r="L453">
        <v>12.84</v>
      </c>
      <c r="M453">
        <v>46.07</v>
      </c>
      <c r="N453">
        <v>45.317999999999998</v>
      </c>
      <c r="O453">
        <v>110.21597531710661</v>
      </c>
      <c r="P453">
        <v>100.15576323987538</v>
      </c>
      <c r="Q453">
        <v>101.65938479191492</v>
      </c>
    </row>
    <row r="454" spans="1:18" x14ac:dyDescent="0.25">
      <c r="A454">
        <v>45017</v>
      </c>
      <c r="B454" t="s">
        <v>17</v>
      </c>
      <c r="C454" t="s">
        <v>18</v>
      </c>
      <c r="D454" t="s">
        <v>351</v>
      </c>
      <c r="F454" t="s">
        <v>23</v>
      </c>
      <c r="G454" t="str">
        <f>VLOOKUP(H454,ОКПД!$A$1:$B$149999,2,FALSE)</f>
        <v>Булочные изделия недлительного хранения</v>
      </c>
      <c r="H454" t="s">
        <v>179</v>
      </c>
      <c r="I454">
        <v>10</v>
      </c>
    </row>
    <row r="455" spans="1:18" x14ac:dyDescent="0.25">
      <c r="A455">
        <v>45017</v>
      </c>
      <c r="B455" t="s">
        <v>17</v>
      </c>
      <c r="C455" t="s">
        <v>18</v>
      </c>
      <c r="D455" t="s">
        <v>351</v>
      </c>
      <c r="F455" t="s">
        <v>23</v>
      </c>
      <c r="G455" t="str">
        <f>VLOOKUP(H455,ОКПД!$A$1:$B$149999,2,FALSE)</f>
        <v>Изделия хлебобулочные специализированные, в том числе диетические, а также обогащенные микронутриентами</v>
      </c>
      <c r="H455" t="s">
        <v>181</v>
      </c>
      <c r="I455">
        <v>2</v>
      </c>
    </row>
    <row r="456" spans="1:18" x14ac:dyDescent="0.25">
      <c r="A456">
        <v>45017</v>
      </c>
      <c r="B456" t="s">
        <v>17</v>
      </c>
      <c r="C456" t="s">
        <v>18</v>
      </c>
      <c r="D456" t="s">
        <v>19</v>
      </c>
      <c r="F456" t="s">
        <v>23</v>
      </c>
      <c r="G456" t="str">
        <f>VLOOKUP(H456,ОКПД!$A$1:$B$149999,2,FALSE)</f>
        <v>Изделия хлебобулочные специализированные, в том числе диетические, а также обогащенные микронутриентами</v>
      </c>
      <c r="H456" t="s">
        <v>181</v>
      </c>
      <c r="I456">
        <v>2</v>
      </c>
      <c r="J456">
        <v>2.12</v>
      </c>
      <c r="K456">
        <v>2.35</v>
      </c>
      <c r="L456">
        <v>2.16</v>
      </c>
      <c r="M456">
        <v>9.8699999999999992</v>
      </c>
      <c r="N456">
        <v>8.2200000000000006</v>
      </c>
      <c r="O456">
        <v>90.212765957446805</v>
      </c>
      <c r="P456">
        <v>98.148148148148152</v>
      </c>
      <c r="Q456">
        <v>120.07299270072993</v>
      </c>
    </row>
    <row r="457" spans="1:18" x14ac:dyDescent="0.25">
      <c r="A457">
        <v>45017</v>
      </c>
      <c r="B457" t="s">
        <v>17</v>
      </c>
      <c r="C457" t="s">
        <v>18</v>
      </c>
      <c r="D457" t="s">
        <v>19</v>
      </c>
      <c r="F457" t="s">
        <v>23</v>
      </c>
      <c r="G457" t="str">
        <f>VLOOKUP(H457,ОКПД!$A$1:$B$149999,2,FALSE)</f>
        <v>Полуфабрикаты хлебобулочные охлажденные</v>
      </c>
      <c r="H457" t="s">
        <v>183</v>
      </c>
      <c r="I457">
        <v>3</v>
      </c>
      <c r="J457">
        <v>0.22</v>
      </c>
      <c r="K457">
        <v>0.21</v>
      </c>
      <c r="L457">
        <v>0.15</v>
      </c>
      <c r="M457">
        <v>1.02</v>
      </c>
      <c r="N457">
        <v>0.52</v>
      </c>
      <c r="O457">
        <v>104.76190476190476</v>
      </c>
      <c r="P457">
        <v>146.66666666666666</v>
      </c>
      <c r="Q457">
        <v>196.15384615384616</v>
      </c>
    </row>
    <row r="458" spans="1:18" x14ac:dyDescent="0.25">
      <c r="A458">
        <v>45017</v>
      </c>
      <c r="B458" t="s">
        <v>17</v>
      </c>
      <c r="C458" t="s">
        <v>18</v>
      </c>
      <c r="D458" t="s">
        <v>351</v>
      </c>
      <c r="F458" t="s">
        <v>23</v>
      </c>
      <c r="G458" t="str">
        <f>VLOOKUP(H458,ОКПД!$A$1:$B$149999,2,FALSE)</f>
        <v>Полуфабрикаты хлебобулочные охлажденные</v>
      </c>
      <c r="H458" t="s">
        <v>183</v>
      </c>
      <c r="I458">
        <v>3</v>
      </c>
    </row>
    <row r="459" spans="1:18" x14ac:dyDescent="0.25">
      <c r="A459">
        <v>45017</v>
      </c>
      <c r="B459" t="s">
        <v>17</v>
      </c>
      <c r="C459" t="s">
        <v>18</v>
      </c>
      <c r="D459" t="s">
        <v>19</v>
      </c>
      <c r="F459" t="s">
        <v>23</v>
      </c>
      <c r="G459" t="str">
        <f>VLOOKUP(H459,ОКПД!$A$1:$B$149999,2,FALSE)</f>
        <v>Изделия мучные кондитерские, торты и пирожные недлительного хранения</v>
      </c>
      <c r="H459" t="s">
        <v>185</v>
      </c>
      <c r="I459">
        <v>7</v>
      </c>
      <c r="J459">
        <v>7.0330000000000004</v>
      </c>
      <c r="K459">
        <v>6.3040000000000003</v>
      </c>
      <c r="L459">
        <v>8.2189999999999994</v>
      </c>
      <c r="M459">
        <v>22.895</v>
      </c>
      <c r="N459">
        <v>30.228000000000002</v>
      </c>
      <c r="O459">
        <v>111.56408629441624</v>
      </c>
      <c r="P459">
        <v>85.570020683781479</v>
      </c>
      <c r="Q459">
        <v>75.741034802170176</v>
      </c>
    </row>
    <row r="460" spans="1:18" x14ac:dyDescent="0.25">
      <c r="A460">
        <v>45017</v>
      </c>
      <c r="B460" t="s">
        <v>17</v>
      </c>
      <c r="C460" t="s">
        <v>18</v>
      </c>
      <c r="D460" t="s">
        <v>351</v>
      </c>
      <c r="F460" t="s">
        <v>23</v>
      </c>
      <c r="G460" t="str">
        <f>VLOOKUP(H460,ОКПД!$A$1:$B$149999,2,FALSE)</f>
        <v>Изделия мучные кондитерские, торты и пирожные недлительного хранения</v>
      </c>
      <c r="H460" t="s">
        <v>185</v>
      </c>
      <c r="I460">
        <v>7</v>
      </c>
    </row>
    <row r="461" spans="1:18" x14ac:dyDescent="0.25">
      <c r="A461">
        <v>45017</v>
      </c>
      <c r="B461" t="s">
        <v>17</v>
      </c>
      <c r="C461" t="s">
        <v>18</v>
      </c>
      <c r="D461" t="s">
        <v>19</v>
      </c>
      <c r="F461" t="s">
        <v>23</v>
      </c>
      <c r="G461" t="str">
        <f>VLOOKUP(H461,ОКПД!$A$1:$B$149999,2,FALSE)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461" t="s">
        <v>187</v>
      </c>
      <c r="I461">
        <v>2</v>
      </c>
      <c r="J461">
        <v>2.12</v>
      </c>
      <c r="K461">
        <v>2.35</v>
      </c>
      <c r="L461">
        <v>2.16</v>
      </c>
      <c r="M461">
        <v>9.8699999999999992</v>
      </c>
      <c r="N461">
        <v>8.2200000000000006</v>
      </c>
      <c r="O461">
        <v>90.212765957446805</v>
      </c>
      <c r="P461">
        <v>98.148148148148152</v>
      </c>
      <c r="Q461">
        <v>120.07299270072993</v>
      </c>
    </row>
    <row r="462" spans="1:18" x14ac:dyDescent="0.25">
      <c r="A462">
        <v>45017</v>
      </c>
      <c r="B462" t="s">
        <v>17</v>
      </c>
      <c r="C462" t="s">
        <v>18</v>
      </c>
      <c r="D462" t="s">
        <v>351</v>
      </c>
      <c r="F462" t="s">
        <v>23</v>
      </c>
      <c r="G462" t="str">
        <f>VLOOKUP(H462,ОКПД!$A$1:$B$149999,2,FALSE)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462" t="s">
        <v>187</v>
      </c>
      <c r="I462">
        <v>2</v>
      </c>
    </row>
    <row r="463" spans="1:18" x14ac:dyDescent="0.25">
      <c r="A463">
        <v>45017</v>
      </c>
      <c r="B463" t="s">
        <v>17</v>
      </c>
      <c r="C463" t="s">
        <v>18</v>
      </c>
      <c r="D463" t="s">
        <v>19</v>
      </c>
      <c r="F463" t="s">
        <v>23</v>
      </c>
      <c r="G463" t="str">
        <f>VLOOKUP(H463,ОКПД!$A$1:$B$149999,2,FALSE)</f>
        <v>Хлебцы хрустящие, сухари, гренки и аналогичные обжаренные продукты</v>
      </c>
      <c r="H463" t="s">
        <v>383</v>
      </c>
      <c r="I463">
        <v>1</v>
      </c>
      <c r="J463">
        <v>7.0000000000000007E-2</v>
      </c>
      <c r="M463">
        <v>7.0000000000000007E-2</v>
      </c>
    </row>
    <row r="464" spans="1:18" x14ac:dyDescent="0.25">
      <c r="A464">
        <v>45017</v>
      </c>
      <c r="B464" t="s">
        <v>17</v>
      </c>
      <c r="C464" t="s">
        <v>18</v>
      </c>
      <c r="D464" t="s">
        <v>351</v>
      </c>
      <c r="F464" t="s">
        <v>23</v>
      </c>
      <c r="G464" t="str">
        <f>VLOOKUP(H464,ОКПД!$A$1:$B$149999,2,FALSE)</f>
        <v>Хлебцы хрустящие, сухари, гренки и аналогичные обжаренные продукты</v>
      </c>
      <c r="H464" t="s">
        <v>383</v>
      </c>
      <c r="I464">
        <v>1</v>
      </c>
    </row>
    <row r="465" spans="1:17" x14ac:dyDescent="0.25">
      <c r="A465">
        <v>45017</v>
      </c>
      <c r="B465" t="s">
        <v>17</v>
      </c>
      <c r="C465" t="s">
        <v>18</v>
      </c>
      <c r="D465" t="s">
        <v>351</v>
      </c>
      <c r="F465" t="s">
        <v>23</v>
      </c>
      <c r="G465" t="str">
        <f>VLOOKUP(H465,ОКПД!$A$1:$B$149999,2,FALSE)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465" t="s">
        <v>189</v>
      </c>
      <c r="I465">
        <v>2</v>
      </c>
    </row>
    <row r="466" spans="1:17" x14ac:dyDescent="0.25">
      <c r="A466">
        <v>45017</v>
      </c>
      <c r="B466" t="s">
        <v>17</v>
      </c>
      <c r="C466" t="s">
        <v>18</v>
      </c>
      <c r="D466" t="s">
        <v>19</v>
      </c>
      <c r="F466" t="s">
        <v>23</v>
      </c>
      <c r="G466" t="str">
        <f>VLOOKUP(H466,ОКПД!$A$1:$B$149999,2,FALSE)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466" t="s">
        <v>189</v>
      </c>
      <c r="I466">
        <v>2</v>
      </c>
      <c r="J466">
        <v>0.11</v>
      </c>
      <c r="K466">
        <v>0.03</v>
      </c>
      <c r="L466">
        <v>0.03</v>
      </c>
      <c r="M466">
        <v>0.21</v>
      </c>
      <c r="N466">
        <v>0.49</v>
      </c>
      <c r="O466">
        <v>366.66666666666669</v>
      </c>
      <c r="P466">
        <v>366.66666666666669</v>
      </c>
      <c r="Q466">
        <v>42.857142857142854</v>
      </c>
    </row>
    <row r="467" spans="1:17" x14ac:dyDescent="0.25">
      <c r="A467">
        <v>45017</v>
      </c>
      <c r="B467" t="s">
        <v>17</v>
      </c>
      <c r="C467" t="s">
        <v>18</v>
      </c>
      <c r="D467" t="s">
        <v>351</v>
      </c>
      <c r="F467" t="s">
        <v>23</v>
      </c>
      <c r="G467" t="str">
        <f>VLOOKUP(H467,ОКПД!$A$1:$B$149999,2,FALSE)</f>
        <v>Хлебобулочные изделия пониженной влажности</v>
      </c>
      <c r="H467" t="s">
        <v>384</v>
      </c>
      <c r="I467">
        <v>1</v>
      </c>
    </row>
    <row r="468" spans="1:17" x14ac:dyDescent="0.25">
      <c r="A468">
        <v>45017</v>
      </c>
      <c r="B468" t="s">
        <v>17</v>
      </c>
      <c r="C468" t="s">
        <v>18</v>
      </c>
      <c r="D468" t="s">
        <v>19</v>
      </c>
      <c r="F468" t="s">
        <v>23</v>
      </c>
      <c r="G468" t="str">
        <f>VLOOKUP(H468,ОКПД!$A$1:$B$149999,2,FALSE)</f>
        <v>Хлебобулочные изделия пониженной влажности</v>
      </c>
      <c r="H468" t="s">
        <v>384</v>
      </c>
      <c r="I468">
        <v>1</v>
      </c>
      <c r="J468">
        <v>7.0000000000000007E-2</v>
      </c>
      <c r="M468">
        <v>7.0000000000000007E-2</v>
      </c>
    </row>
    <row r="469" spans="1:17" x14ac:dyDescent="0.25">
      <c r="A469">
        <v>45017</v>
      </c>
      <c r="B469" t="s">
        <v>17</v>
      </c>
      <c r="C469" t="s">
        <v>18</v>
      </c>
      <c r="D469" t="s">
        <v>351</v>
      </c>
      <c r="F469" t="s">
        <v>23</v>
      </c>
      <c r="G469" t="str">
        <f>VLOOKUP(H469,ОКПД!$A$1:$B$149999,2,FALSE)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469" t="s">
        <v>192</v>
      </c>
      <c r="I469">
        <v>3</v>
      </c>
    </row>
    <row r="470" spans="1:17" x14ac:dyDescent="0.25">
      <c r="A470">
        <v>45017</v>
      </c>
      <c r="B470" t="s">
        <v>17</v>
      </c>
      <c r="C470" t="s">
        <v>18</v>
      </c>
      <c r="D470" t="s">
        <v>19</v>
      </c>
      <c r="F470" t="s">
        <v>23</v>
      </c>
      <c r="G470" t="str">
        <f>VLOOKUP(H470,ОКПД!$A$1:$B$149999,2,FALSE)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470" t="s">
        <v>192</v>
      </c>
      <c r="I470">
        <v>3</v>
      </c>
      <c r="J470">
        <v>1.83</v>
      </c>
      <c r="K470">
        <v>1.1399999999999999</v>
      </c>
      <c r="L470">
        <v>1.5289999999999999</v>
      </c>
      <c r="M470">
        <v>4.66</v>
      </c>
      <c r="N470">
        <v>4.2460000000000004</v>
      </c>
      <c r="O470">
        <v>160.52631578947367</v>
      </c>
      <c r="P470">
        <v>119.6860693263571</v>
      </c>
      <c r="Q470">
        <v>109.75035327366933</v>
      </c>
    </row>
    <row r="471" spans="1:17" x14ac:dyDescent="0.25">
      <c r="A471">
        <v>45017</v>
      </c>
      <c r="B471" t="s">
        <v>17</v>
      </c>
      <c r="C471" t="s">
        <v>18</v>
      </c>
      <c r="D471" t="s">
        <v>19</v>
      </c>
      <c r="F471" t="s">
        <v>23</v>
      </c>
      <c r="G471" t="str">
        <f>VLOOKUP(H471,ОКПД!$A$1:$B$149999,2,FALSE)</f>
        <v>Печенье сладкое</v>
      </c>
      <c r="H471" t="s">
        <v>194</v>
      </c>
      <c r="I471">
        <v>1</v>
      </c>
      <c r="J471">
        <v>0.56000000000000005</v>
      </c>
      <c r="K471">
        <v>0.56999999999999995</v>
      </c>
      <c r="L471">
        <v>0.42</v>
      </c>
      <c r="M471">
        <v>1.86</v>
      </c>
      <c r="N471">
        <v>1.56</v>
      </c>
      <c r="O471">
        <v>98.245614035087726</v>
      </c>
      <c r="P471">
        <v>133.33333333333334</v>
      </c>
      <c r="Q471">
        <v>119.23076923076923</v>
      </c>
    </row>
    <row r="472" spans="1:17" x14ac:dyDescent="0.25">
      <c r="A472">
        <v>45017</v>
      </c>
      <c r="B472" t="s">
        <v>17</v>
      </c>
      <c r="C472" t="s">
        <v>18</v>
      </c>
      <c r="D472" t="s">
        <v>351</v>
      </c>
      <c r="F472" t="s">
        <v>23</v>
      </c>
      <c r="G472" t="str">
        <f>VLOOKUP(H472,ОКПД!$A$1:$B$149999,2,FALSE)</f>
        <v>Печенье сладкое</v>
      </c>
      <c r="H472" t="s">
        <v>194</v>
      </c>
      <c r="I472">
        <v>1</v>
      </c>
    </row>
    <row r="473" spans="1:17" x14ac:dyDescent="0.25">
      <c r="A473">
        <v>45017</v>
      </c>
      <c r="B473" t="s">
        <v>17</v>
      </c>
      <c r="C473" t="s">
        <v>18</v>
      </c>
      <c r="D473" t="s">
        <v>19</v>
      </c>
      <c r="F473" t="s">
        <v>23</v>
      </c>
      <c r="G473" t="str">
        <f>VLOOKUP(H473,ОКПД!$A$1:$B$149999,2,FALSE)</f>
        <v>Изделия хлебобулочные сухие прочие или хлебобулочные изделия длительного хранения</v>
      </c>
      <c r="H473" t="s">
        <v>196</v>
      </c>
      <c r="I473">
        <v>1</v>
      </c>
      <c r="J473">
        <v>0.04</v>
      </c>
      <c r="K473">
        <v>0.03</v>
      </c>
      <c r="L473">
        <v>0.03</v>
      </c>
      <c r="M473">
        <v>0.14000000000000001</v>
      </c>
      <c r="N473">
        <v>0.49</v>
      </c>
      <c r="O473">
        <v>133.33333333333334</v>
      </c>
      <c r="P473">
        <v>133.33333333333334</v>
      </c>
      <c r="Q473">
        <v>28.571428571428573</v>
      </c>
    </row>
    <row r="474" spans="1:17" x14ac:dyDescent="0.25">
      <c r="A474">
        <v>45017</v>
      </c>
      <c r="B474" t="s">
        <v>17</v>
      </c>
      <c r="C474" t="s">
        <v>18</v>
      </c>
      <c r="D474" t="s">
        <v>351</v>
      </c>
      <c r="F474" t="s">
        <v>23</v>
      </c>
      <c r="G474" t="str">
        <f>VLOOKUP(H474,ОКПД!$A$1:$B$149999,2,FALSE)</f>
        <v>Изделия хлебобулочные сухие прочие или хлебобулочные изделия длительного хранения</v>
      </c>
      <c r="H474" t="s">
        <v>196</v>
      </c>
      <c r="I474">
        <v>1</v>
      </c>
    </row>
    <row r="475" spans="1:17" x14ac:dyDescent="0.25">
      <c r="A475">
        <v>45017</v>
      </c>
      <c r="B475" t="s">
        <v>17</v>
      </c>
      <c r="C475" t="s">
        <v>18</v>
      </c>
      <c r="D475" t="s">
        <v>351</v>
      </c>
      <c r="F475" t="s">
        <v>23</v>
      </c>
      <c r="G475" t="str">
        <f>VLOOKUP(H475,ОКПД!$A$1:$B$149999,2,FALSE)</f>
        <v>Полуфабрикаты хлебобулочные замороженные</v>
      </c>
      <c r="H475" t="s">
        <v>198</v>
      </c>
      <c r="I475">
        <v>1</v>
      </c>
    </row>
    <row r="476" spans="1:17" x14ac:dyDescent="0.25">
      <c r="A476">
        <v>45017</v>
      </c>
      <c r="B476" t="s">
        <v>17</v>
      </c>
      <c r="C476" t="s">
        <v>18</v>
      </c>
      <c r="D476" t="s">
        <v>19</v>
      </c>
      <c r="F476" t="s">
        <v>23</v>
      </c>
      <c r="G476" t="str">
        <f>VLOOKUP(H476,ОКПД!$A$1:$B$149999,2,FALSE)</f>
        <v>Полуфабрикаты хлебобулочные замороженные</v>
      </c>
      <c r="H476" t="s">
        <v>198</v>
      </c>
      <c r="I476">
        <v>1</v>
      </c>
      <c r="J476">
        <v>0.04</v>
      </c>
      <c r="K476">
        <v>0.03</v>
      </c>
      <c r="L476">
        <v>0.03</v>
      </c>
      <c r="M476">
        <v>0.14000000000000001</v>
      </c>
      <c r="N476">
        <v>0.49</v>
      </c>
      <c r="O476">
        <v>133.33333333333334</v>
      </c>
      <c r="P476">
        <v>133.33333333333334</v>
      </c>
      <c r="Q476">
        <v>28.571428571428573</v>
      </c>
    </row>
    <row r="477" spans="1:17" x14ac:dyDescent="0.25">
      <c r="A477">
        <v>45017</v>
      </c>
      <c r="B477" t="s">
        <v>17</v>
      </c>
      <c r="C477" t="s">
        <v>18</v>
      </c>
      <c r="D477" t="s">
        <v>351</v>
      </c>
      <c r="F477" t="s">
        <v>23</v>
      </c>
      <c r="G477" t="str">
        <f>VLOOKUP(H477,ОКПД!$A$1:$B$149999,2,FALSE)</f>
        <v>Изделия макаронные, кускус и аналогичные мучные изделия</v>
      </c>
      <c r="H477" t="s">
        <v>200</v>
      </c>
      <c r="I477">
        <v>1</v>
      </c>
    </row>
    <row r="478" spans="1:17" x14ac:dyDescent="0.25">
      <c r="A478">
        <v>45017</v>
      </c>
      <c r="B478" t="s">
        <v>17</v>
      </c>
      <c r="C478" t="s">
        <v>18</v>
      </c>
      <c r="D478" t="s">
        <v>19</v>
      </c>
      <c r="F478" t="s">
        <v>23</v>
      </c>
      <c r="G478" t="str">
        <f>VLOOKUP(H478,ОКПД!$A$1:$B$149999,2,FALSE)</f>
        <v>Изделия макаронные, кускус и аналогичные мучные изделия</v>
      </c>
      <c r="H478" t="s">
        <v>200</v>
      </c>
      <c r="I478">
        <v>1</v>
      </c>
      <c r="J478">
        <v>0.03</v>
      </c>
      <c r="K478">
        <v>0.04</v>
      </c>
      <c r="M478">
        <v>0.13</v>
      </c>
      <c r="O478">
        <v>75</v>
      </c>
    </row>
    <row r="479" spans="1:17" x14ac:dyDescent="0.25">
      <c r="A479">
        <v>45017</v>
      </c>
      <c r="B479" t="s">
        <v>17</v>
      </c>
      <c r="C479" t="s">
        <v>18</v>
      </c>
      <c r="D479" t="s">
        <v>19</v>
      </c>
      <c r="F479" t="s">
        <v>23</v>
      </c>
      <c r="G479" t="str">
        <f>VLOOKUP(H479,ОКПД!$A$1:$B$149999,2,FALSE)</f>
        <v>Изделия макаронные и аналогичные мучные изделия</v>
      </c>
      <c r="H479" t="s">
        <v>202</v>
      </c>
      <c r="I479">
        <v>1</v>
      </c>
      <c r="J479">
        <v>0.03</v>
      </c>
      <c r="K479">
        <v>0.04</v>
      </c>
      <c r="M479">
        <v>0.13</v>
      </c>
      <c r="O479">
        <v>75</v>
      </c>
    </row>
    <row r="480" spans="1:17" x14ac:dyDescent="0.25">
      <c r="A480">
        <v>45017</v>
      </c>
      <c r="B480" t="s">
        <v>17</v>
      </c>
      <c r="C480" t="s">
        <v>18</v>
      </c>
      <c r="D480" t="s">
        <v>351</v>
      </c>
      <c r="F480" t="s">
        <v>23</v>
      </c>
      <c r="G480" t="str">
        <f>VLOOKUP(H480,ОКПД!$A$1:$B$149999,2,FALSE)</f>
        <v>Изделия макаронные и аналогичные мучные изделия</v>
      </c>
      <c r="H480" t="s">
        <v>202</v>
      </c>
      <c r="I480">
        <v>1</v>
      </c>
    </row>
    <row r="481" spans="1:18" x14ac:dyDescent="0.25">
      <c r="A481">
        <v>45017</v>
      </c>
      <c r="B481" t="s">
        <v>17</v>
      </c>
      <c r="C481" t="s">
        <v>18</v>
      </c>
      <c r="D481" t="s">
        <v>19</v>
      </c>
      <c r="F481" t="s">
        <v>23</v>
      </c>
      <c r="G481" t="str">
        <f>VLOOKUP(H481,ОКПД!$A$1:$B$149999,2,FALSE)</f>
        <v>Кондитерские изделия</v>
      </c>
      <c r="H481" t="s">
        <v>204</v>
      </c>
      <c r="I481">
        <v>9</v>
      </c>
      <c r="J481">
        <v>8.8629999999999995</v>
      </c>
      <c r="K481">
        <v>7.444</v>
      </c>
      <c r="L481">
        <v>9.7479999999999993</v>
      </c>
      <c r="M481">
        <v>27.555</v>
      </c>
      <c r="N481">
        <v>34.384</v>
      </c>
      <c r="O481">
        <v>119.06233207952714</v>
      </c>
      <c r="P481">
        <v>90.921214608124743</v>
      </c>
      <c r="Q481">
        <v>80.139018147975804</v>
      </c>
      <c r="R481">
        <v>8072</v>
      </c>
    </row>
    <row r="482" spans="1:18" x14ac:dyDescent="0.25">
      <c r="A482">
        <v>45017</v>
      </c>
      <c r="B482" t="s">
        <v>17</v>
      </c>
      <c r="C482" t="s">
        <v>18</v>
      </c>
      <c r="D482" t="s">
        <v>351</v>
      </c>
      <c r="F482" t="s">
        <v>23</v>
      </c>
      <c r="G482" t="str">
        <f>VLOOKUP(H482,ОКПД!$A$1:$B$149999,2,FALSE)</f>
        <v>Кондитерские изделия</v>
      </c>
      <c r="H482" t="s">
        <v>204</v>
      </c>
      <c r="I482">
        <v>9</v>
      </c>
    </row>
    <row r="483" spans="1:18" x14ac:dyDescent="0.25">
      <c r="A483">
        <v>45017</v>
      </c>
      <c r="B483" t="s">
        <v>17</v>
      </c>
      <c r="C483" t="s">
        <v>18</v>
      </c>
      <c r="D483" t="s">
        <v>19</v>
      </c>
      <c r="F483" t="s">
        <v>23</v>
      </c>
      <c r="G483" t="str">
        <f>VLOOKUP(H483,ОКПД!$A$1:$B$149999,2,FALSE)</f>
        <v>Продукты пищевые готовые и блюда</v>
      </c>
      <c r="H483" t="s">
        <v>209</v>
      </c>
      <c r="I483">
        <v>2</v>
      </c>
      <c r="J483">
        <v>0.5</v>
      </c>
      <c r="K483">
        <v>0.51</v>
      </c>
      <c r="L483">
        <v>0.54</v>
      </c>
      <c r="M483">
        <v>1.78</v>
      </c>
      <c r="N483">
        <v>2.4500000000000002</v>
      </c>
      <c r="O483">
        <v>98.039215686274517</v>
      </c>
      <c r="P483">
        <v>92.592592592592595</v>
      </c>
      <c r="Q483">
        <v>72.65306122448979</v>
      </c>
    </row>
    <row r="484" spans="1:18" x14ac:dyDescent="0.25">
      <c r="A484">
        <v>45017</v>
      </c>
      <c r="B484" t="s">
        <v>17</v>
      </c>
      <c r="C484" t="s">
        <v>18</v>
      </c>
      <c r="D484" t="s">
        <v>351</v>
      </c>
      <c r="F484" t="s">
        <v>23</v>
      </c>
      <c r="G484" t="str">
        <f>VLOOKUP(H484,ОКПД!$A$1:$B$149999,2,FALSE)</f>
        <v>Продукты пищевые готовые и блюда</v>
      </c>
      <c r="H484" t="s">
        <v>209</v>
      </c>
      <c r="I484">
        <v>2</v>
      </c>
    </row>
    <row r="485" spans="1:18" x14ac:dyDescent="0.25">
      <c r="A485">
        <v>45017</v>
      </c>
      <c r="B485" t="s">
        <v>17</v>
      </c>
      <c r="C485" t="s">
        <v>18</v>
      </c>
      <c r="D485" t="s">
        <v>351</v>
      </c>
      <c r="F485" t="s">
        <v>207</v>
      </c>
      <c r="G485" t="str">
        <f>VLOOKUP(H485,ОКПД!$A$1:$B$149999,2,FALSE)</f>
        <v>Пиво, кроме отходов пивоварения</v>
      </c>
      <c r="H485" t="s">
        <v>211</v>
      </c>
      <c r="I485">
        <v>3</v>
      </c>
    </row>
    <row r="486" spans="1:18" x14ac:dyDescent="0.25">
      <c r="A486">
        <v>45017</v>
      </c>
      <c r="B486" t="s">
        <v>17</v>
      </c>
      <c r="C486" t="s">
        <v>18</v>
      </c>
      <c r="D486" t="s">
        <v>19</v>
      </c>
      <c r="F486" t="s">
        <v>207</v>
      </c>
      <c r="G486" t="str">
        <f>VLOOKUP(H486,ОКПД!$A$1:$B$149999,2,FALSE)</f>
        <v>Пиво, кроме отходов пивоварения</v>
      </c>
      <c r="H486" t="s">
        <v>211</v>
      </c>
      <c r="I486">
        <v>3</v>
      </c>
      <c r="J486">
        <v>1.65</v>
      </c>
      <c r="K486">
        <v>1.49</v>
      </c>
      <c r="L486">
        <v>1.6</v>
      </c>
      <c r="M486">
        <v>5.32</v>
      </c>
      <c r="N486">
        <v>4.59</v>
      </c>
      <c r="O486">
        <v>110.73825503355705</v>
      </c>
      <c r="P486">
        <v>103.125</v>
      </c>
      <c r="Q486">
        <v>115.90413943355119</v>
      </c>
      <c r="R486">
        <v>8078</v>
      </c>
    </row>
    <row r="487" spans="1:18" x14ac:dyDescent="0.25">
      <c r="A487">
        <v>45017</v>
      </c>
      <c r="B487" t="s">
        <v>17</v>
      </c>
      <c r="C487" t="s">
        <v>18</v>
      </c>
      <c r="D487" t="s">
        <v>19</v>
      </c>
      <c r="F487" t="s">
        <v>214</v>
      </c>
      <c r="G487" t="str">
        <f>VLOOKUP(H487,ОКПД!$A$1:$B$149999,2,FALSE)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87" t="s">
        <v>215</v>
      </c>
      <c r="I487">
        <v>4</v>
      </c>
      <c r="J487">
        <v>52.75</v>
      </c>
      <c r="K487">
        <v>75.88</v>
      </c>
      <c r="L487">
        <v>48.25</v>
      </c>
      <c r="M487">
        <v>198.07</v>
      </c>
      <c r="N487">
        <v>124.64</v>
      </c>
      <c r="O487">
        <v>69.517659462308913</v>
      </c>
      <c r="P487">
        <v>109.32642487046633</v>
      </c>
      <c r="Q487">
        <v>158.91367137355584</v>
      </c>
      <c r="R487">
        <v>8079</v>
      </c>
    </row>
    <row r="488" spans="1:18" x14ac:dyDescent="0.25">
      <c r="A488">
        <v>45017</v>
      </c>
      <c r="B488" t="s">
        <v>17</v>
      </c>
      <c r="C488" t="s">
        <v>18</v>
      </c>
      <c r="D488" t="s">
        <v>351</v>
      </c>
      <c r="F488" t="s">
        <v>214</v>
      </c>
      <c r="G488" t="str">
        <f>VLOOKUP(H488,ОКПД!$A$1:$B$149999,2,FALSE)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88" t="s">
        <v>215</v>
      </c>
      <c r="I488">
        <v>4</v>
      </c>
    </row>
    <row r="489" spans="1:18" x14ac:dyDescent="0.25">
      <c r="A489">
        <v>45017</v>
      </c>
      <c r="B489" t="s">
        <v>17</v>
      </c>
      <c r="C489" t="s">
        <v>18</v>
      </c>
      <c r="D489" t="s">
        <v>19</v>
      </c>
      <c r="F489" t="s">
        <v>214</v>
      </c>
      <c r="G489" t="str">
        <f>VLOOKUP(H489,ОКПД!$A$1:$B$149999,2,FALSE)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489" t="s">
        <v>219</v>
      </c>
      <c r="I489">
        <v>3</v>
      </c>
      <c r="J489">
        <v>48.11</v>
      </c>
      <c r="K489">
        <v>25.11</v>
      </c>
      <c r="L489">
        <v>48.25</v>
      </c>
      <c r="M489">
        <v>126</v>
      </c>
      <c r="N489">
        <v>124.64</v>
      </c>
      <c r="O489">
        <v>191.59697331740344</v>
      </c>
      <c r="P489">
        <v>99.709844559585491</v>
      </c>
      <c r="Q489">
        <v>101.09114249037228</v>
      </c>
    </row>
    <row r="490" spans="1:18" x14ac:dyDescent="0.25">
      <c r="A490">
        <v>45017</v>
      </c>
      <c r="B490" t="s">
        <v>17</v>
      </c>
      <c r="C490" t="s">
        <v>18</v>
      </c>
      <c r="D490" t="s">
        <v>351</v>
      </c>
      <c r="F490" t="s">
        <v>214</v>
      </c>
      <c r="G490" t="str">
        <f>VLOOKUP(H490,ОКПД!$A$1:$B$149999,2,FALSE)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490" t="s">
        <v>219</v>
      </c>
      <c r="I490">
        <v>3</v>
      </c>
    </row>
    <row r="491" spans="1:18" x14ac:dyDescent="0.25">
      <c r="A491">
        <v>45017</v>
      </c>
      <c r="B491" t="s">
        <v>17</v>
      </c>
      <c r="C491" t="s">
        <v>18</v>
      </c>
      <c r="D491" t="s">
        <v>351</v>
      </c>
      <c r="F491" t="s">
        <v>214</v>
      </c>
      <c r="G491" t="str">
        <f>VLOOKUP(H491,ОКПД!$A$1:$B$149999,2,FALSE)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491" t="s">
        <v>340</v>
      </c>
      <c r="I491">
        <v>1</v>
      </c>
    </row>
    <row r="492" spans="1:18" x14ac:dyDescent="0.25">
      <c r="A492">
        <v>45017</v>
      </c>
      <c r="B492" t="s">
        <v>17</v>
      </c>
      <c r="C492" t="s">
        <v>18</v>
      </c>
      <c r="D492" t="s">
        <v>19</v>
      </c>
      <c r="F492" t="s">
        <v>214</v>
      </c>
      <c r="G492" t="str">
        <f>VLOOKUP(H492,ОКПД!$A$1:$B$149999,2,FALSE)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492" t="s">
        <v>340</v>
      </c>
      <c r="I492">
        <v>1</v>
      </c>
      <c r="J492">
        <v>1.84</v>
      </c>
      <c r="K492">
        <v>1.77</v>
      </c>
      <c r="M492">
        <v>6.87</v>
      </c>
      <c r="O492">
        <v>103.954802259887</v>
      </c>
    </row>
    <row r="493" spans="1:18" x14ac:dyDescent="0.25">
      <c r="A493">
        <v>45017</v>
      </c>
      <c r="B493" t="s">
        <v>17</v>
      </c>
      <c r="C493" t="s">
        <v>18</v>
      </c>
      <c r="D493" t="s">
        <v>19</v>
      </c>
      <c r="F493" t="s">
        <v>214</v>
      </c>
      <c r="G493" t="str">
        <f>VLOOKUP(H493,ОКПД!$A$1:$B$149999,2,FALSE)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493" t="s">
        <v>341</v>
      </c>
      <c r="I493">
        <v>1</v>
      </c>
      <c r="J493">
        <v>2.8</v>
      </c>
      <c r="K493">
        <v>49</v>
      </c>
      <c r="M493">
        <v>65.2</v>
      </c>
      <c r="O493">
        <v>5.7142857142857144</v>
      </c>
    </row>
    <row r="494" spans="1:18" x14ac:dyDescent="0.25">
      <c r="A494">
        <v>45017</v>
      </c>
      <c r="B494" t="s">
        <v>17</v>
      </c>
      <c r="C494" t="s">
        <v>18</v>
      </c>
      <c r="D494" t="s">
        <v>351</v>
      </c>
      <c r="F494" t="s">
        <v>214</v>
      </c>
      <c r="G494" t="str">
        <f>VLOOKUP(H494,ОКПД!$A$1:$B$149999,2,FALSE)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494" t="s">
        <v>341</v>
      </c>
      <c r="I494">
        <v>1</v>
      </c>
    </row>
    <row r="495" spans="1:18" x14ac:dyDescent="0.25">
      <c r="A495">
        <v>45017</v>
      </c>
      <c r="B495" t="s">
        <v>17</v>
      </c>
      <c r="C495" t="s">
        <v>18</v>
      </c>
      <c r="D495" t="s">
        <v>19</v>
      </c>
      <c r="F495" t="s">
        <v>207</v>
      </c>
      <c r="G495" t="str">
        <f>VLOOKUP(H495,ОКПД!$A$1:$B$149999,2,FALSE)</f>
        <v>Напитки безалкогольные прочие</v>
      </c>
      <c r="H495" t="s">
        <v>221</v>
      </c>
      <c r="I495">
        <v>2</v>
      </c>
      <c r="J495">
        <v>1.04</v>
      </c>
      <c r="K495">
        <v>0.94</v>
      </c>
      <c r="L495">
        <v>2.69</v>
      </c>
      <c r="M495">
        <v>4.62</v>
      </c>
      <c r="N495">
        <v>7.8</v>
      </c>
      <c r="O495">
        <v>110.63829787234043</v>
      </c>
      <c r="P495">
        <v>38.661710037174721</v>
      </c>
      <c r="Q495">
        <v>59.230769230769234</v>
      </c>
    </row>
    <row r="496" spans="1:18" x14ac:dyDescent="0.25">
      <c r="A496">
        <v>45017</v>
      </c>
      <c r="B496" t="s">
        <v>17</v>
      </c>
      <c r="C496" t="s">
        <v>18</v>
      </c>
      <c r="D496" t="s">
        <v>351</v>
      </c>
      <c r="F496" t="s">
        <v>207</v>
      </c>
      <c r="G496" t="str">
        <f>VLOOKUP(H496,ОКПД!$A$1:$B$149999,2,FALSE)</f>
        <v>Напитки безалкогольные прочие</v>
      </c>
      <c r="H496" t="s">
        <v>221</v>
      </c>
      <c r="I496">
        <v>2</v>
      </c>
    </row>
    <row r="497" spans="1:18" x14ac:dyDescent="0.25">
      <c r="A497">
        <v>45017</v>
      </c>
      <c r="B497" t="s">
        <v>17</v>
      </c>
      <c r="C497" t="s">
        <v>18</v>
      </c>
      <c r="D497" t="s">
        <v>19</v>
      </c>
      <c r="F497" t="s">
        <v>207</v>
      </c>
      <c r="G497" t="str">
        <f>VLOOKUP(H497,ОКПД!$A$1:$B$149999,2,FALSE)</f>
        <v>Напитки брожения</v>
      </c>
      <c r="H497" t="s">
        <v>225</v>
      </c>
      <c r="I497">
        <v>1</v>
      </c>
      <c r="J497">
        <v>0.14000000000000001</v>
      </c>
      <c r="K497">
        <v>0.11</v>
      </c>
      <c r="L497">
        <v>0.1</v>
      </c>
      <c r="M497">
        <v>0.89</v>
      </c>
      <c r="N497">
        <v>0.16</v>
      </c>
      <c r="O497">
        <v>127.27272727272727</v>
      </c>
      <c r="P497">
        <v>140</v>
      </c>
      <c r="Q497">
        <v>556.25</v>
      </c>
    </row>
    <row r="498" spans="1:18" x14ac:dyDescent="0.25">
      <c r="A498">
        <v>45017</v>
      </c>
      <c r="B498" t="s">
        <v>17</v>
      </c>
      <c r="C498" t="s">
        <v>18</v>
      </c>
      <c r="D498" t="s">
        <v>351</v>
      </c>
      <c r="F498" t="s">
        <v>207</v>
      </c>
      <c r="G498" t="str">
        <f>VLOOKUP(H498,ОКПД!$A$1:$B$149999,2,FALSE)</f>
        <v>Напитки брожения</v>
      </c>
      <c r="H498" t="s">
        <v>225</v>
      </c>
      <c r="I498">
        <v>1</v>
      </c>
    </row>
    <row r="499" spans="1:18" x14ac:dyDescent="0.25">
      <c r="A499">
        <v>45017</v>
      </c>
      <c r="B499" t="s">
        <v>17</v>
      </c>
      <c r="C499" t="s">
        <v>18</v>
      </c>
      <c r="D499" t="s">
        <v>19</v>
      </c>
      <c r="F499" t="s">
        <v>207</v>
      </c>
      <c r="G499" t="str">
        <f>VLOOKUP(H499,ОКПД!$A$1:$B$149999,2,FALSE)</f>
        <v>Напитки безалкогольные прочие, не включенные в другие группировки</v>
      </c>
      <c r="H499" t="s">
        <v>227</v>
      </c>
      <c r="I499">
        <v>1</v>
      </c>
      <c r="J499">
        <v>0.9</v>
      </c>
      <c r="K499">
        <v>0.83</v>
      </c>
      <c r="L499">
        <v>2.59</v>
      </c>
      <c r="M499">
        <v>3.73</v>
      </c>
      <c r="N499">
        <v>7.64</v>
      </c>
      <c r="O499">
        <v>108.43373493975903</v>
      </c>
      <c r="P499">
        <v>34.749034749034749</v>
      </c>
      <c r="Q499">
        <v>48.821989528795811</v>
      </c>
    </row>
    <row r="500" spans="1:18" x14ac:dyDescent="0.25">
      <c r="A500">
        <v>45017</v>
      </c>
      <c r="B500" t="s">
        <v>17</v>
      </c>
      <c r="C500" t="s">
        <v>18</v>
      </c>
      <c r="D500" t="s">
        <v>351</v>
      </c>
      <c r="F500" t="s">
        <v>207</v>
      </c>
      <c r="G500" t="str">
        <f>VLOOKUP(H500,ОКПД!$A$1:$B$149999,2,FALSE)</f>
        <v>Напитки безалкогольные прочие, не включенные в другие группировки</v>
      </c>
      <c r="H500" t="s">
        <v>227</v>
      </c>
      <c r="I500">
        <v>1</v>
      </c>
    </row>
    <row r="501" spans="1:18" x14ac:dyDescent="0.25">
      <c r="A501">
        <v>45017</v>
      </c>
      <c r="B501" t="s">
        <v>17</v>
      </c>
      <c r="C501" t="s">
        <v>18</v>
      </c>
      <c r="D501" t="s">
        <v>351</v>
      </c>
      <c r="F501" t="s">
        <v>231</v>
      </c>
      <c r="G501" t="str">
        <f>VLOOKUP(H501,ОКПД!$A$1:$B$149999,2,FALSE)</f>
        <v>Принадлежности канцелярские бумажные</v>
      </c>
      <c r="H501" t="s">
        <v>355</v>
      </c>
      <c r="I501">
        <v>2</v>
      </c>
    </row>
    <row r="502" spans="1:18" x14ac:dyDescent="0.25">
      <c r="A502">
        <v>45017</v>
      </c>
      <c r="B502" t="s">
        <v>17</v>
      </c>
      <c r="C502" t="s">
        <v>18</v>
      </c>
      <c r="D502" t="s">
        <v>19</v>
      </c>
      <c r="F502" t="s">
        <v>231</v>
      </c>
      <c r="G502" t="str">
        <f>VLOOKUP(H502,ОКПД!$A$1:$B$149999,2,FALSE)</f>
        <v>Принадлежности канцелярские бумажные</v>
      </c>
      <c r="H502" t="s">
        <v>355</v>
      </c>
      <c r="I502">
        <v>2</v>
      </c>
      <c r="J502">
        <v>202.9</v>
      </c>
      <c r="K502">
        <v>273</v>
      </c>
      <c r="M502">
        <v>475.9</v>
      </c>
      <c r="O502">
        <v>74.322344322344321</v>
      </c>
    </row>
    <row r="503" spans="1:18" x14ac:dyDescent="0.25">
      <c r="A503">
        <v>45017</v>
      </c>
      <c r="B503" t="s">
        <v>17</v>
      </c>
      <c r="C503" t="s">
        <v>18</v>
      </c>
      <c r="D503" t="s">
        <v>19</v>
      </c>
      <c r="F503" t="s">
        <v>352</v>
      </c>
      <c r="G503" t="str">
        <f>VLOOKUP(H503,ОКПД!$A$1:$B$149999,2,FALSE)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3" t="s">
        <v>353</v>
      </c>
      <c r="I503">
        <v>2</v>
      </c>
      <c r="J503">
        <v>1.1000000000000001</v>
      </c>
      <c r="K503">
        <v>4.351</v>
      </c>
      <c r="M503">
        <v>5.4509999999999996</v>
      </c>
      <c r="O503">
        <v>25.28154447253505</v>
      </c>
    </row>
    <row r="504" spans="1:18" x14ac:dyDescent="0.25">
      <c r="A504">
        <v>45017</v>
      </c>
      <c r="B504" t="s">
        <v>17</v>
      </c>
      <c r="C504" t="s">
        <v>18</v>
      </c>
      <c r="D504" t="s">
        <v>19</v>
      </c>
      <c r="F504" t="s">
        <v>231</v>
      </c>
      <c r="G504" t="str">
        <f>VLOOKUP(H504,ОКПД!$A$1:$B$149999,2,FALSE)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4" t="s">
        <v>353</v>
      </c>
      <c r="I504">
        <v>2</v>
      </c>
      <c r="J504">
        <v>18.399999999999999</v>
      </c>
      <c r="K504">
        <v>21.3</v>
      </c>
      <c r="M504">
        <v>39.700000000000003</v>
      </c>
      <c r="O504">
        <v>86.3849765258216</v>
      </c>
    </row>
    <row r="505" spans="1:18" x14ac:dyDescent="0.25">
      <c r="A505">
        <v>45017</v>
      </c>
      <c r="B505" t="s">
        <v>17</v>
      </c>
      <c r="C505" t="s">
        <v>18</v>
      </c>
      <c r="D505" t="s">
        <v>351</v>
      </c>
      <c r="F505" t="s">
        <v>352</v>
      </c>
      <c r="G505" t="str">
        <f>VLOOKUP(H505,ОКПД!$A$1:$B$149999,2,FALSE)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5" t="s">
        <v>353</v>
      </c>
      <c r="I505">
        <v>2</v>
      </c>
    </row>
    <row r="506" spans="1:18" x14ac:dyDescent="0.25">
      <c r="A506">
        <v>45017</v>
      </c>
      <c r="B506" t="s">
        <v>17</v>
      </c>
      <c r="C506" t="s">
        <v>18</v>
      </c>
      <c r="D506" t="s">
        <v>351</v>
      </c>
      <c r="F506" t="s">
        <v>231</v>
      </c>
      <c r="G506" t="str">
        <f>VLOOKUP(H506,ОКПД!$A$1:$B$149999,2,FALSE)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6" t="s">
        <v>353</v>
      </c>
      <c r="I506">
        <v>2</v>
      </c>
    </row>
    <row r="507" spans="1:18" x14ac:dyDescent="0.25">
      <c r="A507">
        <v>45017</v>
      </c>
      <c r="B507" t="s">
        <v>17</v>
      </c>
      <c r="C507" t="s">
        <v>18</v>
      </c>
      <c r="D507" t="s">
        <v>19</v>
      </c>
      <c r="F507" t="s">
        <v>352</v>
      </c>
      <c r="G507" t="str">
        <f>VLOOKUP(H507,ОКПД!$A$1:$B$149999,2,FALSE)</f>
        <v>Бланки из бумаги или картона</v>
      </c>
      <c r="H507" t="s">
        <v>354</v>
      </c>
      <c r="I507">
        <v>2</v>
      </c>
      <c r="J507">
        <v>1.07</v>
      </c>
      <c r="K507">
        <v>4.3259999999999996</v>
      </c>
      <c r="M507">
        <v>5.3959999999999999</v>
      </c>
      <c r="O507">
        <v>24.734165510864539</v>
      </c>
    </row>
    <row r="508" spans="1:18" x14ac:dyDescent="0.25">
      <c r="A508">
        <v>45017</v>
      </c>
      <c r="B508" t="s">
        <v>17</v>
      </c>
      <c r="C508" t="s">
        <v>18</v>
      </c>
      <c r="D508" t="s">
        <v>351</v>
      </c>
      <c r="F508" t="s">
        <v>352</v>
      </c>
      <c r="G508" t="str">
        <f>VLOOKUP(H508,ОКПД!$A$1:$B$149999,2,FALSE)</f>
        <v>Бланки из бумаги или картона</v>
      </c>
      <c r="H508" t="s">
        <v>354</v>
      </c>
      <c r="I508">
        <v>2</v>
      </c>
    </row>
    <row r="509" spans="1:18" x14ac:dyDescent="0.25">
      <c r="A509">
        <v>45017</v>
      </c>
      <c r="B509" t="s">
        <v>17</v>
      </c>
      <c r="C509" t="s">
        <v>18</v>
      </c>
      <c r="D509" t="s">
        <v>19</v>
      </c>
      <c r="F509" t="s">
        <v>231</v>
      </c>
      <c r="G509" t="str">
        <f>VLOOKUP(H509,ОКПД!$A$1:$B$149999,2,FALSE)</f>
        <v>Услуги полиграфические и услуги, связанные с печатанием</v>
      </c>
      <c r="H509" t="s">
        <v>235</v>
      </c>
      <c r="I509">
        <v>6</v>
      </c>
      <c r="J509">
        <v>175.3</v>
      </c>
      <c r="K509">
        <v>264.5</v>
      </c>
      <c r="L509">
        <v>610.5</v>
      </c>
      <c r="M509">
        <v>1002.4</v>
      </c>
      <c r="N509">
        <v>1569.9</v>
      </c>
      <c r="O509">
        <v>66.275992438563321</v>
      </c>
      <c r="P509">
        <v>28.714168714168714</v>
      </c>
      <c r="Q509">
        <v>63.851200713421235</v>
      </c>
      <c r="R509">
        <v>8095</v>
      </c>
    </row>
    <row r="510" spans="1:18" x14ac:dyDescent="0.25">
      <c r="A510">
        <v>45017</v>
      </c>
      <c r="B510" t="s">
        <v>17</v>
      </c>
      <c r="C510" t="s">
        <v>18</v>
      </c>
      <c r="D510" t="s">
        <v>351</v>
      </c>
      <c r="F510" t="s">
        <v>231</v>
      </c>
      <c r="G510" t="str">
        <f>VLOOKUP(H510,ОКПД!$A$1:$B$149999,2,FALSE)</f>
        <v>Услуги полиграфические и услуги, связанные с печатанием</v>
      </c>
      <c r="H510" t="s">
        <v>235</v>
      </c>
      <c r="I510">
        <v>6</v>
      </c>
    </row>
    <row r="511" spans="1:18" x14ac:dyDescent="0.25">
      <c r="A511">
        <v>45017</v>
      </c>
      <c r="B511" t="s">
        <v>17</v>
      </c>
      <c r="C511" t="s">
        <v>18</v>
      </c>
      <c r="D511" t="s">
        <v>351</v>
      </c>
      <c r="F511" t="s">
        <v>231</v>
      </c>
      <c r="G511" t="str">
        <f>VLOOKUP(H511,ОКПД!$A$1:$B$149999,2,FALSE)</f>
        <v>Услуги по печатанию газет</v>
      </c>
      <c r="H511" t="s">
        <v>238</v>
      </c>
      <c r="I511">
        <v>6</v>
      </c>
    </row>
    <row r="512" spans="1:18" x14ac:dyDescent="0.25">
      <c r="A512">
        <v>45017</v>
      </c>
      <c r="B512" t="s">
        <v>17</v>
      </c>
      <c r="C512" t="s">
        <v>18</v>
      </c>
      <c r="D512" t="s">
        <v>19</v>
      </c>
      <c r="F512" t="s">
        <v>231</v>
      </c>
      <c r="G512" t="str">
        <f>VLOOKUP(H512,ОКПД!$A$1:$B$149999,2,FALSE)</f>
        <v>Услуги по печатанию газет</v>
      </c>
      <c r="H512" t="s">
        <v>238</v>
      </c>
      <c r="I512">
        <v>6</v>
      </c>
      <c r="J512">
        <v>175.3</v>
      </c>
      <c r="K512">
        <v>264.5</v>
      </c>
      <c r="L512">
        <v>335</v>
      </c>
      <c r="M512">
        <v>812.2</v>
      </c>
      <c r="N512">
        <v>851.17</v>
      </c>
      <c r="O512">
        <v>66.275992438563321</v>
      </c>
      <c r="P512">
        <v>52.328358208955223</v>
      </c>
      <c r="Q512">
        <v>95.421596155879556</v>
      </c>
    </row>
    <row r="513" spans="1:18" x14ac:dyDescent="0.25">
      <c r="A513">
        <v>45017</v>
      </c>
      <c r="B513" t="s">
        <v>17</v>
      </c>
      <c r="C513" t="s">
        <v>18</v>
      </c>
      <c r="D513" t="s">
        <v>19</v>
      </c>
      <c r="F513" t="s">
        <v>231</v>
      </c>
      <c r="G513" t="str">
        <f>VLOOKUP(H513,ОКПД!$A$1:$B$149999,2,FALSE)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513" t="s">
        <v>240</v>
      </c>
      <c r="L513">
        <v>275.39999999999998</v>
      </c>
      <c r="M513">
        <v>190.2</v>
      </c>
      <c r="N513">
        <v>718.63</v>
      </c>
      <c r="Q513">
        <v>26.467027538510777</v>
      </c>
    </row>
    <row r="514" spans="1:18" x14ac:dyDescent="0.25">
      <c r="A514">
        <v>45017</v>
      </c>
      <c r="B514" t="s">
        <v>17</v>
      </c>
      <c r="C514" t="s">
        <v>18</v>
      </c>
      <c r="D514" t="s">
        <v>19</v>
      </c>
      <c r="F514" t="s">
        <v>21</v>
      </c>
      <c r="G514" t="str">
        <f>VLOOKUP(H514,ОКПД!$A$1:$B$149999,2,FALSE)</f>
        <v>Кислород</v>
      </c>
      <c r="H514" t="s">
        <v>243</v>
      </c>
      <c r="I514">
        <v>1</v>
      </c>
      <c r="J514">
        <v>0.55200000000000005</v>
      </c>
      <c r="K514">
        <v>0.65400000000000003</v>
      </c>
      <c r="L514">
        <v>0.32800000000000001</v>
      </c>
      <c r="M514">
        <v>1.3320000000000001</v>
      </c>
      <c r="N514">
        <v>0.52</v>
      </c>
      <c r="O514">
        <v>84.403669724770637</v>
      </c>
      <c r="P514">
        <v>168.29268292682926</v>
      </c>
      <c r="Q514">
        <v>256.15384615384613</v>
      </c>
    </row>
    <row r="515" spans="1:18" x14ac:dyDescent="0.25">
      <c r="A515">
        <v>45017</v>
      </c>
      <c r="B515" t="s">
        <v>17</v>
      </c>
      <c r="C515" t="s">
        <v>18</v>
      </c>
      <c r="D515" t="s">
        <v>351</v>
      </c>
      <c r="F515" t="s">
        <v>21</v>
      </c>
      <c r="G515" t="str">
        <f>VLOOKUP(H515,ОКПД!$A$1:$B$149999,2,FALSE)</f>
        <v>Кислород</v>
      </c>
      <c r="H515" t="s">
        <v>243</v>
      </c>
      <c r="I515">
        <v>1</v>
      </c>
    </row>
    <row r="516" spans="1:18" x14ac:dyDescent="0.25">
      <c r="A516">
        <v>45017</v>
      </c>
      <c r="B516" t="s">
        <v>17</v>
      </c>
      <c r="C516" t="s">
        <v>18</v>
      </c>
      <c r="D516" t="s">
        <v>19</v>
      </c>
      <c r="F516" t="s">
        <v>231</v>
      </c>
      <c r="G516" t="str">
        <f>VLOOKUP(H516,ОКПД!$A$1:$B$149999,2,FALSE)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516" t="s">
        <v>246</v>
      </c>
      <c r="I516">
        <v>1</v>
      </c>
      <c r="J516">
        <v>43392</v>
      </c>
      <c r="M516">
        <v>43392</v>
      </c>
    </row>
    <row r="517" spans="1:18" x14ac:dyDescent="0.25">
      <c r="A517">
        <v>45017</v>
      </c>
      <c r="B517" t="s">
        <v>17</v>
      </c>
      <c r="C517" t="s">
        <v>18</v>
      </c>
      <c r="D517" t="s">
        <v>351</v>
      </c>
      <c r="F517" t="s">
        <v>231</v>
      </c>
      <c r="G517" t="str">
        <f>VLOOKUP(H517,ОКПД!$A$1:$B$149999,2,FALSE)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517" t="s">
        <v>246</v>
      </c>
      <c r="I517">
        <v>1</v>
      </c>
    </row>
    <row r="518" spans="1:18" x14ac:dyDescent="0.25">
      <c r="A518">
        <v>45017</v>
      </c>
      <c r="B518" t="s">
        <v>17</v>
      </c>
      <c r="C518" t="s">
        <v>18</v>
      </c>
      <c r="D518" t="s">
        <v>19</v>
      </c>
      <c r="F518" t="s">
        <v>21</v>
      </c>
      <c r="G518" t="str">
        <f>VLOOKUP(H518,ОКПД!$A$1:$B$149999,2,FALSE)</f>
        <v>Бетон, готовый для заливки (товарный бетон)</v>
      </c>
      <c r="H518" t="s">
        <v>248</v>
      </c>
      <c r="N518">
        <v>0.06</v>
      </c>
    </row>
    <row r="519" spans="1:18" x14ac:dyDescent="0.25">
      <c r="A519">
        <v>45017</v>
      </c>
      <c r="B519" t="s">
        <v>17</v>
      </c>
      <c r="C519" t="s">
        <v>18</v>
      </c>
      <c r="D519" t="s">
        <v>19</v>
      </c>
      <c r="F519" t="s">
        <v>21</v>
      </c>
      <c r="G519" t="str">
        <f>VLOOKUP(H519,ОКПД!$A$1:$B$149999,2,FALSE)</f>
        <v>Растворы строительные</v>
      </c>
      <c r="H519" t="s">
        <v>250</v>
      </c>
      <c r="N519">
        <v>0.11</v>
      </c>
    </row>
    <row r="520" spans="1:18" x14ac:dyDescent="0.25">
      <c r="A520">
        <v>45017</v>
      </c>
      <c r="B520" t="s">
        <v>17</v>
      </c>
      <c r="C520" t="s">
        <v>18</v>
      </c>
      <c r="D520" t="s">
        <v>19</v>
      </c>
      <c r="F520" t="s">
        <v>229</v>
      </c>
      <c r="G520" t="str">
        <f>VLOOKUP(H520,ОКПД!$A$1:$B$149999,2,FALSE)</f>
        <v>Суда прогулочные и спортивные</v>
      </c>
      <c r="H520" t="s">
        <v>342</v>
      </c>
      <c r="I520">
        <v>1</v>
      </c>
      <c r="J520">
        <v>2</v>
      </c>
      <c r="K520">
        <v>2</v>
      </c>
      <c r="L520">
        <v>2</v>
      </c>
      <c r="M520">
        <v>6</v>
      </c>
      <c r="N520">
        <v>6</v>
      </c>
      <c r="O520">
        <v>100</v>
      </c>
      <c r="P520">
        <v>100</v>
      </c>
      <c r="Q520">
        <v>100</v>
      </c>
    </row>
    <row r="521" spans="1:18" x14ac:dyDescent="0.25">
      <c r="A521">
        <v>45017</v>
      </c>
      <c r="B521" t="s">
        <v>17</v>
      </c>
      <c r="C521" t="s">
        <v>18</v>
      </c>
      <c r="D521" t="s">
        <v>351</v>
      </c>
      <c r="F521" t="s">
        <v>229</v>
      </c>
      <c r="G521" t="str">
        <f>VLOOKUP(H521,ОКПД!$A$1:$B$149999,2,FALSE)</f>
        <v>Суда прогулочные и спортивные</v>
      </c>
      <c r="H521" t="s">
        <v>342</v>
      </c>
      <c r="I521">
        <v>1</v>
      </c>
    </row>
    <row r="522" spans="1:18" x14ac:dyDescent="0.25">
      <c r="A522">
        <v>45017</v>
      </c>
      <c r="B522" t="s">
        <v>17</v>
      </c>
      <c r="C522" t="s">
        <v>18</v>
      </c>
      <c r="D522" t="s">
        <v>351</v>
      </c>
      <c r="F522" t="s">
        <v>231</v>
      </c>
      <c r="G522" t="str">
        <f>VLOOKUP(H522,ОКПД!$A$1:$B$149999,2,FALSE)</f>
        <v>Мебель</v>
      </c>
      <c r="H522" t="s">
        <v>252</v>
      </c>
      <c r="I522">
        <v>1</v>
      </c>
    </row>
    <row r="523" spans="1:18" x14ac:dyDescent="0.25">
      <c r="A523">
        <v>45017</v>
      </c>
      <c r="B523" t="s">
        <v>17</v>
      </c>
      <c r="C523" t="s">
        <v>18</v>
      </c>
      <c r="D523" t="s">
        <v>19</v>
      </c>
      <c r="F523" t="s">
        <v>231</v>
      </c>
      <c r="G523" t="str">
        <f>VLOOKUP(H523,ОКПД!$A$1:$B$149999,2,FALSE)</f>
        <v>Мебель</v>
      </c>
      <c r="H523" t="s">
        <v>252</v>
      </c>
      <c r="I523">
        <v>1</v>
      </c>
      <c r="J523">
        <v>210</v>
      </c>
      <c r="K523">
        <v>465</v>
      </c>
      <c r="L523">
        <v>210</v>
      </c>
      <c r="M523">
        <v>890</v>
      </c>
      <c r="N523">
        <v>890</v>
      </c>
      <c r="O523">
        <v>45.161290322580648</v>
      </c>
      <c r="P523">
        <v>100</v>
      </c>
      <c r="Q523">
        <v>100</v>
      </c>
      <c r="R523">
        <v>8115</v>
      </c>
    </row>
    <row r="524" spans="1:18" x14ac:dyDescent="0.25">
      <c r="A524">
        <v>45017</v>
      </c>
      <c r="B524" t="s">
        <v>17</v>
      </c>
      <c r="C524" t="s">
        <v>18</v>
      </c>
      <c r="D524" t="s">
        <v>19</v>
      </c>
      <c r="F524" t="s">
        <v>231</v>
      </c>
      <c r="G524" t="str">
        <f>VLOOKUP(H524,ОКПД!$A$1:$B$149999,2,FALSE)</f>
        <v>Мебель кухонная</v>
      </c>
      <c r="H524" t="s">
        <v>343</v>
      </c>
      <c r="K524">
        <v>190</v>
      </c>
      <c r="M524">
        <v>285</v>
      </c>
      <c r="N524">
        <v>285</v>
      </c>
      <c r="Q524">
        <v>100</v>
      </c>
    </row>
    <row r="525" spans="1:18" x14ac:dyDescent="0.25">
      <c r="A525">
        <v>45017</v>
      </c>
      <c r="B525" t="s">
        <v>17</v>
      </c>
      <c r="C525" t="s">
        <v>18</v>
      </c>
      <c r="D525" t="s">
        <v>19</v>
      </c>
      <c r="F525" t="s">
        <v>229</v>
      </c>
      <c r="G525" t="str">
        <f>VLOOKUP(H525,ОКПД!$A$1:$B$149999,2,FALSE)</f>
        <v>Шкафы кухонные, для спальни, столовой и гостиной</v>
      </c>
      <c r="H525" t="s">
        <v>255</v>
      </c>
      <c r="I525">
        <v>1</v>
      </c>
      <c r="J525">
        <v>8</v>
      </c>
      <c r="K525">
        <v>10</v>
      </c>
      <c r="L525">
        <v>8</v>
      </c>
      <c r="M525">
        <v>19</v>
      </c>
      <c r="N525">
        <v>19</v>
      </c>
      <c r="O525">
        <v>80</v>
      </c>
      <c r="P525">
        <v>100</v>
      </c>
      <c r="Q525">
        <v>100</v>
      </c>
    </row>
    <row r="526" spans="1:18" x14ac:dyDescent="0.25">
      <c r="A526">
        <v>45017</v>
      </c>
      <c r="B526" t="s">
        <v>17</v>
      </c>
      <c r="C526" t="s">
        <v>18</v>
      </c>
      <c r="D526" t="s">
        <v>351</v>
      </c>
      <c r="F526" t="s">
        <v>229</v>
      </c>
      <c r="G526" t="str">
        <f>VLOOKUP(H526,ОКПД!$A$1:$B$149999,2,FALSE)</f>
        <v>Шкафы кухонные, для спальни, столовой и гостиной</v>
      </c>
      <c r="H526" t="s">
        <v>255</v>
      </c>
      <c r="I526">
        <v>1</v>
      </c>
    </row>
    <row r="527" spans="1:18" x14ac:dyDescent="0.25">
      <c r="A527">
        <v>45017</v>
      </c>
      <c r="B527" t="s">
        <v>17</v>
      </c>
      <c r="C527" t="s">
        <v>18</v>
      </c>
      <c r="D527" t="s">
        <v>19</v>
      </c>
      <c r="F527" t="s">
        <v>229</v>
      </c>
      <c r="G527" t="str">
        <f>VLOOKUP(H527,ОКПД!$A$1:$B$149999,2,FALSE)</f>
        <v>Кровати деревянные</v>
      </c>
      <c r="H527" t="s">
        <v>344</v>
      </c>
      <c r="M527">
        <v>1</v>
      </c>
      <c r="N527">
        <v>1</v>
      </c>
      <c r="Q527">
        <v>100</v>
      </c>
    </row>
    <row r="528" spans="1:18" x14ac:dyDescent="0.25">
      <c r="A528">
        <v>45017</v>
      </c>
      <c r="B528" t="s">
        <v>17</v>
      </c>
      <c r="C528" t="s">
        <v>18</v>
      </c>
      <c r="D528" t="s">
        <v>19</v>
      </c>
      <c r="F528" t="s">
        <v>229</v>
      </c>
      <c r="G528" t="str">
        <f>VLOOKUP(H528,ОКПД!$A$1:$B$149999,2,FALSE)</f>
        <v>Мебель деревянная для спальни</v>
      </c>
      <c r="H528" t="s">
        <v>257</v>
      </c>
      <c r="M528">
        <v>3</v>
      </c>
      <c r="N528">
        <v>3</v>
      </c>
      <c r="Q528">
        <v>100</v>
      </c>
    </row>
    <row r="529" spans="1:18" x14ac:dyDescent="0.25">
      <c r="A529">
        <v>45017</v>
      </c>
      <c r="B529" t="s">
        <v>17</v>
      </c>
      <c r="C529" t="s">
        <v>18</v>
      </c>
      <c r="D529" t="s">
        <v>19</v>
      </c>
      <c r="F529" t="s">
        <v>229</v>
      </c>
      <c r="G529" t="str">
        <f>VLOOKUP(H529,ОКПД!$A$1:$B$149999,2,FALSE)</f>
        <v>Кровати деревянные для взрослых</v>
      </c>
      <c r="H529" t="s">
        <v>345</v>
      </c>
      <c r="M529">
        <v>1</v>
      </c>
      <c r="N529">
        <v>1</v>
      </c>
      <c r="Q529">
        <v>100</v>
      </c>
    </row>
    <row r="530" spans="1:18" x14ac:dyDescent="0.25">
      <c r="A530">
        <v>45017</v>
      </c>
      <c r="B530" t="s">
        <v>17</v>
      </c>
      <c r="C530" t="s">
        <v>18</v>
      </c>
      <c r="D530" t="s">
        <v>19</v>
      </c>
      <c r="F530" t="s">
        <v>229</v>
      </c>
      <c r="G530" t="str">
        <f>VLOOKUP(H530,ОКПД!$A$1:$B$149999,2,FALSE)</f>
        <v>Шкафы деревянные для спальни</v>
      </c>
      <c r="H530" t="s">
        <v>259</v>
      </c>
      <c r="M530">
        <v>1</v>
      </c>
      <c r="N530">
        <v>1</v>
      </c>
      <c r="Q530">
        <v>100</v>
      </c>
    </row>
    <row r="531" spans="1:18" x14ac:dyDescent="0.25">
      <c r="A531">
        <v>45017</v>
      </c>
      <c r="B531" t="s">
        <v>17</v>
      </c>
      <c r="C531" t="s">
        <v>18</v>
      </c>
      <c r="D531" t="s">
        <v>19</v>
      </c>
      <c r="F531" t="s">
        <v>231</v>
      </c>
      <c r="G531" t="str">
        <f>VLOOKUP(H531,ОКПД!$A$1:$B$149999,2,FALSE)</f>
        <v>Мебель деревянная для столовой и гостиной</v>
      </c>
      <c r="H531" t="s">
        <v>364</v>
      </c>
      <c r="I531">
        <v>1</v>
      </c>
      <c r="J531">
        <v>200</v>
      </c>
      <c r="K531">
        <v>250</v>
      </c>
      <c r="L531">
        <v>200</v>
      </c>
      <c r="M531">
        <v>450</v>
      </c>
      <c r="N531">
        <v>450</v>
      </c>
      <c r="O531">
        <v>80</v>
      </c>
      <c r="P531">
        <v>100</v>
      </c>
      <c r="Q531">
        <v>100</v>
      </c>
    </row>
    <row r="532" spans="1:18" x14ac:dyDescent="0.25">
      <c r="A532">
        <v>45017</v>
      </c>
      <c r="B532" t="s">
        <v>17</v>
      </c>
      <c r="C532" t="s">
        <v>18</v>
      </c>
      <c r="D532" t="s">
        <v>351</v>
      </c>
      <c r="F532" t="s">
        <v>231</v>
      </c>
      <c r="G532" t="str">
        <f>VLOOKUP(H532,ОКПД!$A$1:$B$149999,2,FALSE)</f>
        <v>Мебель деревянная для столовой и гостиной</v>
      </c>
      <c r="H532" t="s">
        <v>364</v>
      </c>
      <c r="I532">
        <v>1</v>
      </c>
    </row>
    <row r="533" spans="1:18" x14ac:dyDescent="0.25">
      <c r="A533">
        <v>45017</v>
      </c>
      <c r="B533" t="s">
        <v>17</v>
      </c>
      <c r="C533" t="s">
        <v>18</v>
      </c>
      <c r="D533" t="s">
        <v>351</v>
      </c>
      <c r="F533" t="s">
        <v>229</v>
      </c>
      <c r="G533" t="str">
        <f>VLOOKUP(H533,ОКПД!$A$1:$B$149999,2,FALSE)</f>
        <v>Шкафы деревянные для столовой и гостиной</v>
      </c>
      <c r="H533" t="s">
        <v>365</v>
      </c>
      <c r="I533">
        <v>1</v>
      </c>
    </row>
    <row r="534" spans="1:18" x14ac:dyDescent="0.25">
      <c r="A534">
        <v>45017</v>
      </c>
      <c r="B534" t="s">
        <v>17</v>
      </c>
      <c r="C534" t="s">
        <v>18</v>
      </c>
      <c r="D534" t="s">
        <v>19</v>
      </c>
      <c r="F534" t="s">
        <v>229</v>
      </c>
      <c r="G534" t="str">
        <f>VLOOKUP(H534,ОКПД!$A$1:$B$149999,2,FALSE)</f>
        <v>Шкафы деревянные для столовой и гостиной</v>
      </c>
      <c r="H534" t="s">
        <v>365</v>
      </c>
      <c r="I534">
        <v>1</v>
      </c>
      <c r="J534">
        <v>8</v>
      </c>
      <c r="K534">
        <v>10</v>
      </c>
      <c r="L534">
        <v>8</v>
      </c>
      <c r="M534">
        <v>18</v>
      </c>
      <c r="N534">
        <v>18</v>
      </c>
      <c r="O534">
        <v>80</v>
      </c>
      <c r="P534">
        <v>100</v>
      </c>
      <c r="Q534">
        <v>100</v>
      </c>
    </row>
    <row r="535" spans="1:18" x14ac:dyDescent="0.25">
      <c r="A535">
        <v>45017</v>
      </c>
      <c r="B535" t="s">
        <v>17</v>
      </c>
      <c r="C535" t="s">
        <v>18</v>
      </c>
      <c r="D535" t="s">
        <v>351</v>
      </c>
      <c r="F535" t="s">
        <v>229</v>
      </c>
      <c r="G535" t="str">
        <f>VLOOKUP(H535,ОКПД!$A$1:$B$149999,2,FALSE)</f>
        <v>Мебель деревянная прочая, не включенная в другие группировки</v>
      </c>
      <c r="H535" t="s">
        <v>369</v>
      </c>
      <c r="I535">
        <v>1</v>
      </c>
    </row>
    <row r="536" spans="1:18" x14ac:dyDescent="0.25">
      <c r="A536">
        <v>45017</v>
      </c>
      <c r="B536" t="s">
        <v>17</v>
      </c>
      <c r="C536" t="s">
        <v>18</v>
      </c>
      <c r="D536" t="s">
        <v>19</v>
      </c>
      <c r="F536" t="s">
        <v>229</v>
      </c>
      <c r="G536" t="str">
        <f>VLOOKUP(H536,ОКПД!$A$1:$B$149999,2,FALSE)</f>
        <v>Мебель деревянная прочая, не включенная в другие группировки</v>
      </c>
      <c r="H536" t="s">
        <v>369</v>
      </c>
      <c r="I536">
        <v>1</v>
      </c>
      <c r="J536">
        <v>2</v>
      </c>
      <c r="K536">
        <v>5</v>
      </c>
      <c r="L536">
        <v>2</v>
      </c>
      <c r="M536">
        <v>7</v>
      </c>
      <c r="N536">
        <v>7</v>
      </c>
      <c r="O536">
        <v>40</v>
      </c>
      <c r="P536">
        <v>100</v>
      </c>
      <c r="Q536">
        <v>100</v>
      </c>
    </row>
    <row r="537" spans="1:18" x14ac:dyDescent="0.25">
      <c r="A537">
        <v>45017</v>
      </c>
      <c r="B537" t="s">
        <v>17</v>
      </c>
      <c r="C537" t="s">
        <v>18</v>
      </c>
      <c r="D537" t="s">
        <v>351</v>
      </c>
      <c r="F537" t="s">
        <v>261</v>
      </c>
      <c r="G537" t="str">
        <f>VLOOKUP(H537,ОКПД!$A$1:$B$149999,2,FALSE)</f>
        <v>Электроэнергия</v>
      </c>
      <c r="H537" t="s">
        <v>262</v>
      </c>
      <c r="I537">
        <v>23</v>
      </c>
    </row>
    <row r="538" spans="1:18" x14ac:dyDescent="0.25">
      <c r="A538">
        <v>45017</v>
      </c>
      <c r="B538" t="s">
        <v>17</v>
      </c>
      <c r="C538" t="s">
        <v>18</v>
      </c>
      <c r="D538" t="s">
        <v>19</v>
      </c>
      <c r="F538" t="s">
        <v>261</v>
      </c>
      <c r="G538" t="str">
        <f>VLOOKUP(H538,ОКПД!$A$1:$B$149999,2,FALSE)</f>
        <v>Электроэнергия</v>
      </c>
      <c r="H538" t="s">
        <v>262</v>
      </c>
      <c r="I538">
        <v>23</v>
      </c>
      <c r="J538">
        <v>81.5</v>
      </c>
      <c r="K538">
        <v>102.15600000000001</v>
      </c>
      <c r="L538">
        <v>71.177999999999997</v>
      </c>
      <c r="M538">
        <v>363.30599999999998</v>
      </c>
      <c r="N538">
        <v>299.87</v>
      </c>
      <c r="O538">
        <v>79.77994439876268</v>
      </c>
      <c r="P538">
        <v>114.50167186490208</v>
      </c>
      <c r="Q538">
        <v>121.15450028345616</v>
      </c>
      <c r="R538">
        <v>8135</v>
      </c>
    </row>
    <row r="539" spans="1:18" x14ac:dyDescent="0.25">
      <c r="A539">
        <v>45017</v>
      </c>
      <c r="B539" t="s">
        <v>17</v>
      </c>
      <c r="C539" t="s">
        <v>18</v>
      </c>
      <c r="D539" t="s">
        <v>19</v>
      </c>
      <c r="F539" t="s">
        <v>261</v>
      </c>
      <c r="G539" t="str">
        <f>VLOOKUP(H539,ОКПД!$A$1:$B$149999,2,FALSE)</f>
        <v xml:space="preserve">Электроэнергия, произведенная тепловыми электростанциями </v>
      </c>
      <c r="H539" t="s">
        <v>266</v>
      </c>
      <c r="I539">
        <v>20</v>
      </c>
      <c r="J539">
        <v>45.314999999999998</v>
      </c>
      <c r="K539">
        <v>63.427999999999997</v>
      </c>
      <c r="L539">
        <v>45.597000000000001</v>
      </c>
      <c r="M539">
        <v>215.227</v>
      </c>
      <c r="N539">
        <v>194.28200000000001</v>
      </c>
      <c r="O539">
        <v>71.443211200100905</v>
      </c>
      <c r="P539">
        <v>99.38153825909599</v>
      </c>
      <c r="Q539">
        <v>110.78072080789779</v>
      </c>
    </row>
    <row r="540" spans="1:18" x14ac:dyDescent="0.25">
      <c r="A540">
        <v>45017</v>
      </c>
      <c r="B540" t="s">
        <v>17</v>
      </c>
      <c r="C540" t="s">
        <v>18</v>
      </c>
      <c r="D540" t="s">
        <v>351</v>
      </c>
      <c r="F540" t="s">
        <v>261</v>
      </c>
      <c r="G540" t="str">
        <f>VLOOKUP(H540,ОКПД!$A$1:$B$149999,2,FALSE)</f>
        <v xml:space="preserve">Электроэнергия, произведенная тепловыми электростанциями </v>
      </c>
      <c r="H540" t="s">
        <v>266</v>
      </c>
      <c r="I540">
        <v>20</v>
      </c>
    </row>
    <row r="541" spans="1:18" x14ac:dyDescent="0.25">
      <c r="A541">
        <v>45017</v>
      </c>
      <c r="B541" t="s">
        <v>17</v>
      </c>
      <c r="C541" t="s">
        <v>18</v>
      </c>
      <c r="D541" t="s">
        <v>19</v>
      </c>
      <c r="F541" t="s">
        <v>261</v>
      </c>
      <c r="G541" t="str">
        <f>VLOOKUP(H541,ОКПД!$A$1:$B$149999,2,FALSE)</f>
        <v xml:space="preserve">Электроэнергия, произведенная  изолированными тепловыми электростанциями </v>
      </c>
      <c r="H541" t="s">
        <v>346</v>
      </c>
      <c r="K541">
        <v>14.3</v>
      </c>
      <c r="M541">
        <v>20.105</v>
      </c>
    </row>
    <row r="542" spans="1:18" x14ac:dyDescent="0.25">
      <c r="A542">
        <v>45017</v>
      </c>
      <c r="B542" t="s">
        <v>17</v>
      </c>
      <c r="C542" t="s">
        <v>18</v>
      </c>
      <c r="D542" t="s">
        <v>19</v>
      </c>
      <c r="F542" t="s">
        <v>261</v>
      </c>
      <c r="G542" t="str">
        <f>VLOOKUP(H542,ОКПД!$A$1:$B$149999,2,FALSE)</f>
        <v>Электроэнергия, произведенная электростанциями общего назначения</v>
      </c>
      <c r="H542" t="s">
        <v>268</v>
      </c>
      <c r="I542">
        <v>22</v>
      </c>
      <c r="J542">
        <v>81.245999999999995</v>
      </c>
      <c r="K542">
        <v>87.706999999999994</v>
      </c>
      <c r="L542">
        <v>70.924000000000007</v>
      </c>
      <c r="M542">
        <v>342.42399999999998</v>
      </c>
      <c r="N542">
        <v>299.11500000000001</v>
      </c>
      <c r="O542">
        <v>92.633427206494346</v>
      </c>
      <c r="P542">
        <v>114.55360667757036</v>
      </c>
      <c r="Q542">
        <v>114.47904652056901</v>
      </c>
    </row>
    <row r="543" spans="1:18" x14ac:dyDescent="0.25">
      <c r="A543">
        <v>45017</v>
      </c>
      <c r="B543" t="s">
        <v>17</v>
      </c>
      <c r="C543" t="s">
        <v>18</v>
      </c>
      <c r="D543" t="s">
        <v>351</v>
      </c>
      <c r="F543" t="s">
        <v>261</v>
      </c>
      <c r="G543" t="str">
        <f>VLOOKUP(H543,ОКПД!$A$1:$B$149999,2,FALSE)</f>
        <v>Электроэнергия, произведенная электростанциями общего назначения</v>
      </c>
      <c r="H543" t="s">
        <v>268</v>
      </c>
      <c r="I543">
        <v>22</v>
      </c>
    </row>
    <row r="544" spans="1:18" x14ac:dyDescent="0.25">
      <c r="A544">
        <v>45017</v>
      </c>
      <c r="B544" t="s">
        <v>17</v>
      </c>
      <c r="C544" t="s">
        <v>18</v>
      </c>
      <c r="D544" t="s">
        <v>351</v>
      </c>
      <c r="F544" t="s">
        <v>261</v>
      </c>
      <c r="G544" t="str">
        <f>VLOOKUP(H544,ОКПД!$A$1:$B$149999,2,FALSE)</f>
        <v>Электроэнергия, произведенная теплоэлектроцентралями (ТЭЦ) общего назначения</v>
      </c>
      <c r="H544" t="s">
        <v>271</v>
      </c>
      <c r="I544">
        <v>3</v>
      </c>
    </row>
    <row r="545" spans="1:18" x14ac:dyDescent="0.25">
      <c r="A545">
        <v>45017</v>
      </c>
      <c r="B545" t="s">
        <v>17</v>
      </c>
      <c r="C545" t="s">
        <v>18</v>
      </c>
      <c r="D545" t="s">
        <v>19</v>
      </c>
      <c r="F545" t="s">
        <v>261</v>
      </c>
      <c r="G545" t="str">
        <f>VLOOKUP(H545,ОКПД!$A$1:$B$149999,2,FALSE)</f>
        <v>Электроэнергия, произведенная теплоэлектроцентралями (ТЭЦ) общего назначения</v>
      </c>
      <c r="H545" t="s">
        <v>271</v>
      </c>
      <c r="I545">
        <v>3</v>
      </c>
      <c r="J545">
        <v>23.33</v>
      </c>
      <c r="K545">
        <v>25.645</v>
      </c>
      <c r="L545">
        <v>24.128</v>
      </c>
      <c r="M545">
        <v>102.398</v>
      </c>
      <c r="N545">
        <v>104.22</v>
      </c>
      <c r="O545">
        <v>90.9728992006239</v>
      </c>
      <c r="P545">
        <v>96.692639257294431</v>
      </c>
      <c r="Q545">
        <v>98.251775091153334</v>
      </c>
    </row>
    <row r="546" spans="1:18" x14ac:dyDescent="0.25">
      <c r="A546">
        <v>45017</v>
      </c>
      <c r="B546" t="s">
        <v>17</v>
      </c>
      <c r="C546" t="s">
        <v>18</v>
      </c>
      <c r="D546" t="s">
        <v>19</v>
      </c>
      <c r="F546" t="s">
        <v>261</v>
      </c>
      <c r="G546" t="str">
        <f>VLOOKUP(H546,ОКПД!$A$1:$B$149999,2,FALSE)</f>
        <v>Электроэнергия, произведенная дизельными  электростанциями (ДЭС) общего назначения</v>
      </c>
      <c r="H546" t="s">
        <v>273</v>
      </c>
      <c r="I546">
        <v>17</v>
      </c>
      <c r="J546">
        <v>21.984999999999999</v>
      </c>
      <c r="K546">
        <v>23.483000000000001</v>
      </c>
      <c r="L546">
        <v>21.469000000000001</v>
      </c>
      <c r="M546">
        <v>92.724000000000004</v>
      </c>
      <c r="N546">
        <v>90.061999999999998</v>
      </c>
      <c r="O546">
        <v>93.620917259293961</v>
      </c>
      <c r="P546">
        <v>102.40346546182869</v>
      </c>
      <c r="Q546">
        <v>102.95574160023095</v>
      </c>
    </row>
    <row r="547" spans="1:18" x14ac:dyDescent="0.25">
      <c r="A547">
        <v>45017</v>
      </c>
      <c r="B547" t="s">
        <v>17</v>
      </c>
      <c r="C547" t="s">
        <v>18</v>
      </c>
      <c r="D547" t="s">
        <v>351</v>
      </c>
      <c r="F547" t="s">
        <v>261</v>
      </c>
      <c r="G547" t="str">
        <f>VLOOKUP(H547,ОКПД!$A$1:$B$149999,2,FALSE)</f>
        <v>Электроэнергия, произведенная дизельными  электростанциями (ДЭС) общего назначения</v>
      </c>
      <c r="H547" t="s">
        <v>273</v>
      </c>
      <c r="I547">
        <v>17</v>
      </c>
    </row>
    <row r="548" spans="1:18" x14ac:dyDescent="0.25">
      <c r="A548">
        <v>45017</v>
      </c>
      <c r="B548" t="s">
        <v>17</v>
      </c>
      <c r="C548" t="s">
        <v>18</v>
      </c>
      <c r="D548" t="s">
        <v>351</v>
      </c>
      <c r="F548" t="s">
        <v>261</v>
      </c>
      <c r="G548" t="str">
        <f>VLOOKUP(H548,ОКПД!$A$1:$B$149999,2,FALSE)</f>
        <v>Электроэнергия, произведенная атомными электростанциями (АЭС) общего назначения</v>
      </c>
      <c r="H548" t="s">
        <v>334</v>
      </c>
      <c r="I548">
        <v>2</v>
      </c>
    </row>
    <row r="549" spans="1:18" x14ac:dyDescent="0.25">
      <c r="A549">
        <v>45017</v>
      </c>
      <c r="B549" t="s">
        <v>17</v>
      </c>
      <c r="C549" t="s">
        <v>18</v>
      </c>
      <c r="D549" t="s">
        <v>19</v>
      </c>
      <c r="F549" t="s">
        <v>261</v>
      </c>
      <c r="G549" t="str">
        <f>VLOOKUP(H549,ОКПД!$A$1:$B$149999,2,FALSE)</f>
        <v>Электроэнергия, произведенная атомными электростанциями (АЭС) общего назначения</v>
      </c>
      <c r="H549" t="s">
        <v>334</v>
      </c>
      <c r="I549">
        <v>2</v>
      </c>
      <c r="J549">
        <v>35.930999999999997</v>
      </c>
      <c r="K549">
        <v>38.579000000000001</v>
      </c>
      <c r="L549">
        <v>25.327000000000002</v>
      </c>
      <c r="M549">
        <v>147.30199999999999</v>
      </c>
      <c r="N549">
        <v>104.833</v>
      </c>
      <c r="O549">
        <v>93.136162160761032</v>
      </c>
      <c r="P549">
        <v>141.86836182729894</v>
      </c>
      <c r="Q549">
        <v>140.51109860444708</v>
      </c>
    </row>
    <row r="550" spans="1:18" x14ac:dyDescent="0.25">
      <c r="A550">
        <v>45017</v>
      </c>
      <c r="B550" t="s">
        <v>17</v>
      </c>
      <c r="C550" t="s">
        <v>18</v>
      </c>
      <c r="D550" t="s">
        <v>19</v>
      </c>
      <c r="F550" t="s">
        <v>261</v>
      </c>
      <c r="G550" t="str">
        <f>VLOOKUP(H550,ОКПД!$A$1:$B$149999,2,FALSE)</f>
        <v>Электроэнергия, произведенная локальными  электростанциями (не работающими в энергосистеме)</v>
      </c>
      <c r="H550" t="s">
        <v>347</v>
      </c>
      <c r="K550">
        <v>14.3</v>
      </c>
      <c r="M550">
        <v>20.105</v>
      </c>
    </row>
    <row r="551" spans="1:18" x14ac:dyDescent="0.25">
      <c r="A551">
        <v>45017</v>
      </c>
      <c r="B551" t="s">
        <v>17</v>
      </c>
      <c r="C551" t="s">
        <v>18</v>
      </c>
      <c r="D551" t="s">
        <v>351</v>
      </c>
      <c r="F551" t="s">
        <v>261</v>
      </c>
      <c r="G551" t="str">
        <f>VLOOKUP(H551,ОКПД!$A$1:$B$149999,2,FALSE)</f>
        <v>Электроэнергия от возобновляемых источников энергии</v>
      </c>
      <c r="H551" t="s">
        <v>275</v>
      </c>
      <c r="I551">
        <v>1</v>
      </c>
    </row>
    <row r="552" spans="1:18" x14ac:dyDescent="0.25">
      <c r="A552">
        <v>45017</v>
      </c>
      <c r="B552" t="s">
        <v>17</v>
      </c>
      <c r="C552" t="s">
        <v>18</v>
      </c>
      <c r="D552" t="s">
        <v>19</v>
      </c>
      <c r="F552" t="s">
        <v>261</v>
      </c>
      <c r="G552" t="str">
        <f>VLOOKUP(H552,ОКПД!$A$1:$B$149999,2,FALSE)</f>
        <v>Электроэнергия от возобновляемых источников энергии</v>
      </c>
      <c r="H552" t="s">
        <v>275</v>
      </c>
      <c r="I552">
        <v>1</v>
      </c>
      <c r="J552">
        <v>0.254</v>
      </c>
      <c r="K552">
        <v>0.14899999999999999</v>
      </c>
      <c r="L552">
        <v>0.254</v>
      </c>
      <c r="M552">
        <v>0.77700000000000002</v>
      </c>
      <c r="N552">
        <v>0.755</v>
      </c>
      <c r="O552">
        <v>170.46979865771812</v>
      </c>
      <c r="P552">
        <v>100</v>
      </c>
      <c r="Q552">
        <v>102.91390728476821</v>
      </c>
    </row>
    <row r="553" spans="1:18" x14ac:dyDescent="0.25">
      <c r="A553">
        <v>45017</v>
      </c>
      <c r="B553" t="s">
        <v>17</v>
      </c>
      <c r="C553" t="s">
        <v>18</v>
      </c>
      <c r="D553" t="s">
        <v>19</v>
      </c>
      <c r="F553" t="s">
        <v>261</v>
      </c>
      <c r="G553" t="str">
        <f>VLOOKUP(H553,ОКПД!$A$1:$B$149999,2,FALSE)</f>
        <v>Электроэнергия, произведенная солнечными электростанциями</v>
      </c>
      <c r="H553" t="s">
        <v>277</v>
      </c>
      <c r="M553">
        <v>2.1999999999999999E-2</v>
      </c>
    </row>
    <row r="554" spans="1:18" x14ac:dyDescent="0.25">
      <c r="A554">
        <v>45017</v>
      </c>
      <c r="B554" t="s">
        <v>17</v>
      </c>
      <c r="C554" t="s">
        <v>18</v>
      </c>
      <c r="D554" t="s">
        <v>19</v>
      </c>
      <c r="F554" t="s">
        <v>261</v>
      </c>
      <c r="G554" t="str">
        <f>VLOOKUP(H554,ОКПД!$A$1:$B$149999,2,FALSE)</f>
        <v>Электроэнергия, произведенная ветровыми электростанциями</v>
      </c>
      <c r="H554" t="s">
        <v>279</v>
      </c>
      <c r="I554">
        <v>1</v>
      </c>
      <c r="J554">
        <v>0.254</v>
      </c>
      <c r="K554">
        <v>0.14899999999999999</v>
      </c>
      <c r="L554">
        <v>0.254</v>
      </c>
      <c r="M554">
        <v>0.755</v>
      </c>
      <c r="N554">
        <v>0.755</v>
      </c>
      <c r="O554">
        <v>170.46979865771812</v>
      </c>
      <c r="P554">
        <v>100</v>
      </c>
      <c r="Q554">
        <v>100</v>
      </c>
    </row>
    <row r="555" spans="1:18" x14ac:dyDescent="0.25">
      <c r="A555">
        <v>45017</v>
      </c>
      <c r="B555" t="s">
        <v>17</v>
      </c>
      <c r="C555" t="s">
        <v>18</v>
      </c>
      <c r="D555" t="s">
        <v>351</v>
      </c>
      <c r="F555" t="s">
        <v>261</v>
      </c>
      <c r="G555" t="str">
        <f>VLOOKUP(H555,ОКПД!$A$1:$B$149999,2,FALSE)</f>
        <v>Электроэнергия, произведенная ветровыми электростанциями</v>
      </c>
      <c r="H555" t="s">
        <v>279</v>
      </c>
      <c r="I555">
        <v>1</v>
      </c>
    </row>
    <row r="556" spans="1:18" x14ac:dyDescent="0.25">
      <c r="A556">
        <v>45017</v>
      </c>
      <c r="B556" t="s">
        <v>17</v>
      </c>
      <c r="C556" t="s">
        <v>18</v>
      </c>
      <c r="D556" t="s">
        <v>351</v>
      </c>
      <c r="F556" t="s">
        <v>281</v>
      </c>
      <c r="G556" t="str">
        <f>VLOOKUP(H556,ОКПД!$A$1:$B$149999,2,FALSE)</f>
        <v>Пар и горячая вода</v>
      </c>
      <c r="H556" t="s">
        <v>282</v>
      </c>
      <c r="I556">
        <v>34</v>
      </c>
    </row>
    <row r="557" spans="1:18" x14ac:dyDescent="0.25">
      <c r="A557">
        <v>45017</v>
      </c>
      <c r="B557" t="s">
        <v>17</v>
      </c>
      <c r="C557" t="s">
        <v>18</v>
      </c>
      <c r="D557" t="s">
        <v>19</v>
      </c>
      <c r="F557" t="s">
        <v>281</v>
      </c>
      <c r="G557" t="str">
        <f>VLOOKUP(H557,ОКПД!$A$1:$B$149999,2,FALSE)</f>
        <v>Пар и горячая вода</v>
      </c>
      <c r="H557" t="s">
        <v>282</v>
      </c>
      <c r="I557">
        <v>34</v>
      </c>
      <c r="J557">
        <v>106.134</v>
      </c>
      <c r="K557">
        <v>131.38200000000001</v>
      </c>
      <c r="L557">
        <v>103.551</v>
      </c>
      <c r="M557">
        <v>513.125</v>
      </c>
      <c r="N557">
        <v>502.01100000000002</v>
      </c>
      <c r="O557">
        <v>80.782755628624926</v>
      </c>
      <c r="P557">
        <v>102.49442303792334</v>
      </c>
      <c r="Q557">
        <v>102.21389571144856</v>
      </c>
      <c r="R557">
        <v>8138</v>
      </c>
    </row>
    <row r="558" spans="1:18" x14ac:dyDescent="0.25">
      <c r="A558">
        <v>45017</v>
      </c>
      <c r="B558" t="s">
        <v>17</v>
      </c>
      <c r="C558" t="s">
        <v>18</v>
      </c>
      <c r="D558" t="s">
        <v>351</v>
      </c>
      <c r="F558" t="s">
        <v>281</v>
      </c>
      <c r="G558" t="str">
        <f>VLOOKUP(H558,ОКПД!$A$1:$B$149999,2,FALSE)</f>
        <v>Энергия тепловая, отпущенная электростанциями</v>
      </c>
      <c r="H558" t="s">
        <v>286</v>
      </c>
      <c r="I558">
        <v>5</v>
      </c>
    </row>
    <row r="559" spans="1:18" x14ac:dyDescent="0.25">
      <c r="A559">
        <v>45017</v>
      </c>
      <c r="B559" t="s">
        <v>17</v>
      </c>
      <c r="C559" t="s">
        <v>18</v>
      </c>
      <c r="D559" t="s">
        <v>19</v>
      </c>
      <c r="F559" t="s">
        <v>281</v>
      </c>
      <c r="G559" t="str">
        <f>VLOOKUP(H559,ОКПД!$A$1:$B$149999,2,FALSE)</f>
        <v>Энергия тепловая, отпущенная электростанциями</v>
      </c>
      <c r="H559" t="s">
        <v>286</v>
      </c>
      <c r="I559">
        <v>5</v>
      </c>
      <c r="J559">
        <v>58.16</v>
      </c>
      <c r="K559">
        <v>70.739000000000004</v>
      </c>
      <c r="L559">
        <v>56.128999999999998</v>
      </c>
      <c r="M559">
        <v>280.64600000000002</v>
      </c>
      <c r="N559">
        <v>278.67500000000001</v>
      </c>
      <c r="O559">
        <v>82.21772996508291</v>
      </c>
      <c r="P559">
        <v>103.61845035543124</v>
      </c>
      <c r="Q559">
        <v>100.70727550013457</v>
      </c>
    </row>
    <row r="560" spans="1:18" x14ac:dyDescent="0.25">
      <c r="A560">
        <v>45017</v>
      </c>
      <c r="B560" t="s">
        <v>17</v>
      </c>
      <c r="C560" t="s">
        <v>18</v>
      </c>
      <c r="D560" t="s">
        <v>351</v>
      </c>
      <c r="F560" t="s">
        <v>281</v>
      </c>
      <c r="G560" t="str">
        <f>VLOOKUP(H560,ОКПД!$A$1:$B$149999,2,FALSE)</f>
        <v>Энергия тепловая, отпущенная тепловыми электроцентралями (ТЭЦ)</v>
      </c>
      <c r="H560" t="s">
        <v>289</v>
      </c>
      <c r="I560">
        <v>3</v>
      </c>
    </row>
    <row r="561" spans="1:17" x14ac:dyDescent="0.25">
      <c r="A561">
        <v>45017</v>
      </c>
      <c r="B561" t="s">
        <v>17</v>
      </c>
      <c r="C561" t="s">
        <v>18</v>
      </c>
      <c r="D561" t="s">
        <v>19</v>
      </c>
      <c r="F561" t="s">
        <v>281</v>
      </c>
      <c r="G561" t="str">
        <f>VLOOKUP(H561,ОКПД!$A$1:$B$149999,2,FALSE)</f>
        <v>Энергия тепловая, отпущенная тепловыми электроцентралями (ТЭЦ)</v>
      </c>
      <c r="H561" t="s">
        <v>289</v>
      </c>
      <c r="I561">
        <v>3</v>
      </c>
      <c r="J561">
        <v>32.773000000000003</v>
      </c>
      <c r="K561">
        <v>38.445999999999998</v>
      </c>
      <c r="L561">
        <v>35.322000000000003</v>
      </c>
      <c r="M561">
        <v>151.96799999999999</v>
      </c>
      <c r="N561">
        <v>175.41900000000001</v>
      </c>
      <c r="O561">
        <v>85.244238672423663</v>
      </c>
      <c r="P561">
        <v>92.783534341203776</v>
      </c>
      <c r="Q561">
        <v>86.631436731482907</v>
      </c>
    </row>
    <row r="562" spans="1:17" x14ac:dyDescent="0.25">
      <c r="A562">
        <v>45017</v>
      </c>
      <c r="B562" t="s">
        <v>17</v>
      </c>
      <c r="C562" t="s">
        <v>18</v>
      </c>
      <c r="D562" t="s">
        <v>19</v>
      </c>
      <c r="F562" t="s">
        <v>281</v>
      </c>
      <c r="G562" t="str">
        <f>VLOOKUP(H562,ОКПД!$A$1:$B$149999,2,FALSE)</f>
        <v>Энергия тепловая, отпущенная атомными электростанциями (АЭС)</v>
      </c>
      <c r="H562" t="s">
        <v>336</v>
      </c>
      <c r="I562">
        <v>2</v>
      </c>
      <c r="J562">
        <v>25.387</v>
      </c>
      <c r="K562">
        <v>32.292999999999999</v>
      </c>
      <c r="L562">
        <v>20.806999999999999</v>
      </c>
      <c r="M562">
        <v>127.72499999999999</v>
      </c>
      <c r="N562">
        <v>103.256</v>
      </c>
      <c r="O562">
        <v>78.614560431053164</v>
      </c>
      <c r="P562">
        <v>122.01182294420147</v>
      </c>
      <c r="Q562">
        <v>123.69741225691486</v>
      </c>
    </row>
    <row r="563" spans="1:17" x14ac:dyDescent="0.25">
      <c r="A563">
        <v>45017</v>
      </c>
      <c r="B563" t="s">
        <v>17</v>
      </c>
      <c r="C563" t="s">
        <v>18</v>
      </c>
      <c r="D563" t="s">
        <v>351</v>
      </c>
      <c r="F563" t="s">
        <v>281</v>
      </c>
      <c r="G563" t="str">
        <f>VLOOKUP(H563,ОКПД!$A$1:$B$149999,2,FALSE)</f>
        <v>Энергия тепловая, отпущенная атомными электростанциями (АЭС)</v>
      </c>
      <c r="H563" t="s">
        <v>336</v>
      </c>
      <c r="I563">
        <v>2</v>
      </c>
    </row>
    <row r="564" spans="1:17" x14ac:dyDescent="0.25">
      <c r="A564">
        <v>45017</v>
      </c>
      <c r="B564" t="s">
        <v>17</v>
      </c>
      <c r="C564" t="s">
        <v>18</v>
      </c>
      <c r="D564" t="s">
        <v>19</v>
      </c>
      <c r="F564" t="s">
        <v>281</v>
      </c>
      <c r="G564" t="str">
        <f>VLOOKUP(H564,ОКПД!$A$1:$B$149999,2,FALSE)</f>
        <v xml:space="preserve">Энергия тепловая, отпущенная прочими электростанциями </v>
      </c>
      <c r="H564" t="s">
        <v>338</v>
      </c>
      <c r="M564">
        <v>0.95299999999999996</v>
      </c>
    </row>
    <row r="565" spans="1:17" x14ac:dyDescent="0.25">
      <c r="A565">
        <v>45017</v>
      </c>
      <c r="B565" t="s">
        <v>17</v>
      </c>
      <c r="C565" t="s">
        <v>18</v>
      </c>
      <c r="D565" t="s">
        <v>351</v>
      </c>
      <c r="F565" t="s">
        <v>281</v>
      </c>
      <c r="G565" t="str">
        <f>VLOOKUP(H565,ОКПД!$A$1:$B$149999,2,FALSE)</f>
        <v>Энергия тепловая, отпущенная котельными</v>
      </c>
      <c r="H565" t="s">
        <v>291</v>
      </c>
      <c r="I565">
        <v>28</v>
      </c>
    </row>
    <row r="566" spans="1:17" x14ac:dyDescent="0.25">
      <c r="A566">
        <v>45017</v>
      </c>
      <c r="B566" t="s">
        <v>17</v>
      </c>
      <c r="C566" t="s">
        <v>18</v>
      </c>
      <c r="D566" t="s">
        <v>19</v>
      </c>
      <c r="F566" t="s">
        <v>281</v>
      </c>
      <c r="G566" t="str">
        <f>VLOOKUP(H566,ОКПД!$A$1:$B$149999,2,FALSE)</f>
        <v>Энергия тепловая, отпущенная котельными</v>
      </c>
      <c r="H566" t="s">
        <v>291</v>
      </c>
      <c r="I566">
        <v>28</v>
      </c>
      <c r="J566">
        <v>47.457000000000001</v>
      </c>
      <c r="K566">
        <v>59.862000000000002</v>
      </c>
      <c r="L566">
        <v>46.779000000000003</v>
      </c>
      <c r="M566">
        <v>229.398</v>
      </c>
      <c r="N566">
        <v>220.53800000000001</v>
      </c>
      <c r="O566">
        <v>79.277337877117375</v>
      </c>
      <c r="P566">
        <v>101.44936830629129</v>
      </c>
      <c r="Q566">
        <v>104.01744824021257</v>
      </c>
    </row>
    <row r="567" spans="1:17" x14ac:dyDescent="0.25">
      <c r="A567">
        <v>45017</v>
      </c>
      <c r="B567" t="s">
        <v>17</v>
      </c>
      <c r="C567" t="s">
        <v>18</v>
      </c>
      <c r="D567" t="s">
        <v>19</v>
      </c>
      <c r="F567" t="s">
        <v>281</v>
      </c>
      <c r="G567" t="str">
        <f>VLOOKUP(H567,ОКПД!$A$1:$B$149999,2,FALSE)</f>
        <v>Энергия тепловая, отпущенная электрокотлами</v>
      </c>
      <c r="H567" t="s">
        <v>294</v>
      </c>
      <c r="I567">
        <v>2</v>
      </c>
      <c r="J567">
        <v>0.51700000000000002</v>
      </c>
      <c r="K567">
        <v>0.78100000000000003</v>
      </c>
      <c r="L567">
        <v>0.64300000000000002</v>
      </c>
      <c r="M567">
        <v>3.081</v>
      </c>
      <c r="N567">
        <v>2.798</v>
      </c>
      <c r="O567">
        <v>66.197183098591552</v>
      </c>
      <c r="P567">
        <v>80.404354587869364</v>
      </c>
      <c r="Q567">
        <v>110.1143674052895</v>
      </c>
    </row>
    <row r="568" spans="1:17" x14ac:dyDescent="0.25">
      <c r="A568">
        <v>45017</v>
      </c>
      <c r="B568" t="s">
        <v>17</v>
      </c>
      <c r="C568" t="s">
        <v>18</v>
      </c>
      <c r="D568" t="s">
        <v>351</v>
      </c>
      <c r="F568" t="s">
        <v>281</v>
      </c>
      <c r="G568" t="str">
        <f>VLOOKUP(H568,ОКПД!$A$1:$B$149999,2,FALSE)</f>
        <v>Энергия тепловая, отпущенная электрокотлами</v>
      </c>
      <c r="H568" t="s">
        <v>294</v>
      </c>
      <c r="I568">
        <v>2</v>
      </c>
    </row>
    <row r="569" spans="1:17" x14ac:dyDescent="0.25">
      <c r="A569">
        <v>45047</v>
      </c>
      <c r="B569">
        <v>1029</v>
      </c>
      <c r="C569">
        <v>53</v>
      </c>
      <c r="D569">
        <v>10</v>
      </c>
      <c r="E569" t="s">
        <v>20</v>
      </c>
      <c r="F569">
        <v>169</v>
      </c>
      <c r="G569" t="s">
        <v>298</v>
      </c>
      <c r="H569" t="s">
        <v>26</v>
      </c>
      <c r="I569">
        <v>1</v>
      </c>
      <c r="J569">
        <v>143</v>
      </c>
      <c r="K569">
        <v>126</v>
      </c>
      <c r="L569">
        <v>96</v>
      </c>
      <c r="M569">
        <v>510</v>
      </c>
      <c r="N569">
        <v>490</v>
      </c>
      <c r="O569">
        <v>113.49206349206349</v>
      </c>
      <c r="P569">
        <v>148.95833333333334</v>
      </c>
      <c r="Q569">
        <v>104.08163265306122</v>
      </c>
    </row>
    <row r="570" spans="1:17" x14ac:dyDescent="0.25">
      <c r="A570">
        <v>45047</v>
      </c>
      <c r="B570">
        <v>1029</v>
      </c>
      <c r="C570">
        <v>53</v>
      </c>
      <c r="D570">
        <v>10</v>
      </c>
      <c r="E570" t="s">
        <v>20</v>
      </c>
      <c r="F570">
        <v>169</v>
      </c>
      <c r="G570" t="s">
        <v>298</v>
      </c>
      <c r="H570" t="s">
        <v>299</v>
      </c>
      <c r="I570">
        <v>1</v>
      </c>
      <c r="J570">
        <v>143</v>
      </c>
      <c r="K570">
        <v>126</v>
      </c>
      <c r="L570">
        <v>96</v>
      </c>
      <c r="M570">
        <v>510</v>
      </c>
      <c r="N570">
        <v>490</v>
      </c>
      <c r="O570">
        <v>113.49206349206349</v>
      </c>
      <c r="P570">
        <v>148.95833333333334</v>
      </c>
      <c r="Q570">
        <v>104.08163265306122</v>
      </c>
    </row>
    <row r="571" spans="1:17" x14ac:dyDescent="0.25">
      <c r="A571">
        <v>45047</v>
      </c>
      <c r="B571">
        <v>1029</v>
      </c>
      <c r="C571">
        <v>53</v>
      </c>
      <c r="D571">
        <v>10</v>
      </c>
      <c r="E571" t="s">
        <v>20</v>
      </c>
      <c r="F571">
        <v>169</v>
      </c>
      <c r="G571" t="s">
        <v>298</v>
      </c>
      <c r="H571" t="s">
        <v>30</v>
      </c>
      <c r="I571">
        <v>1</v>
      </c>
      <c r="J571">
        <v>48</v>
      </c>
      <c r="K571">
        <v>53</v>
      </c>
      <c r="L571">
        <v>31</v>
      </c>
      <c r="M571">
        <v>231</v>
      </c>
      <c r="N571">
        <v>58</v>
      </c>
      <c r="O571">
        <v>90.566037735849051</v>
      </c>
      <c r="P571">
        <v>154.83870967741936</v>
      </c>
      <c r="Q571">
        <v>398.27586206896552</v>
      </c>
    </row>
    <row r="572" spans="1:17" x14ac:dyDescent="0.25">
      <c r="A572">
        <v>45047</v>
      </c>
      <c r="B572">
        <v>1029</v>
      </c>
      <c r="C572">
        <v>53</v>
      </c>
      <c r="D572">
        <v>10</v>
      </c>
      <c r="E572" t="s">
        <v>20</v>
      </c>
      <c r="F572">
        <v>169</v>
      </c>
      <c r="G572" t="s">
        <v>298</v>
      </c>
      <c r="H572" t="s">
        <v>302</v>
      </c>
      <c r="I572">
        <v>1</v>
      </c>
      <c r="J572">
        <v>48</v>
      </c>
      <c r="K572">
        <v>53</v>
      </c>
      <c r="L572">
        <v>31</v>
      </c>
      <c r="M572">
        <v>231</v>
      </c>
      <c r="N572">
        <v>58</v>
      </c>
      <c r="O572">
        <v>90.566037735849051</v>
      </c>
      <c r="P572">
        <v>154.83870967741936</v>
      </c>
      <c r="Q572">
        <v>398.27586206896552</v>
      </c>
    </row>
    <row r="573" spans="1:17" x14ac:dyDescent="0.25">
      <c r="A573">
        <v>45047</v>
      </c>
      <c r="B573">
        <v>1029</v>
      </c>
      <c r="C573">
        <v>53</v>
      </c>
      <c r="D573">
        <v>10</v>
      </c>
      <c r="E573" t="s">
        <v>20</v>
      </c>
      <c r="F573">
        <v>169</v>
      </c>
      <c r="G573" t="s">
        <v>298</v>
      </c>
      <c r="H573" t="s">
        <v>32</v>
      </c>
      <c r="I573">
        <v>2</v>
      </c>
      <c r="J573">
        <v>158</v>
      </c>
      <c r="K573">
        <v>143.9</v>
      </c>
      <c r="L573">
        <v>97.8</v>
      </c>
      <c r="M573">
        <v>563.9</v>
      </c>
      <c r="N573">
        <v>500.5</v>
      </c>
      <c r="O573">
        <v>109.79847116052814</v>
      </c>
      <c r="P573">
        <v>161.55419222903885</v>
      </c>
      <c r="Q573">
        <v>112.66733266733267</v>
      </c>
    </row>
    <row r="574" spans="1:17" x14ac:dyDescent="0.25">
      <c r="A574">
        <v>45047</v>
      </c>
      <c r="B574">
        <v>1029</v>
      </c>
      <c r="C574">
        <v>53</v>
      </c>
      <c r="D574">
        <v>10</v>
      </c>
      <c r="E574" t="s">
        <v>20</v>
      </c>
      <c r="F574">
        <v>169</v>
      </c>
      <c r="G574" t="s">
        <v>298</v>
      </c>
      <c r="H574" t="s">
        <v>35</v>
      </c>
      <c r="I574">
        <v>1</v>
      </c>
      <c r="J574">
        <v>48</v>
      </c>
      <c r="K574">
        <v>53</v>
      </c>
      <c r="L574">
        <v>31</v>
      </c>
      <c r="M574">
        <v>231</v>
      </c>
      <c r="N574">
        <v>58</v>
      </c>
      <c r="O574">
        <v>90.566037735849051</v>
      </c>
      <c r="P574">
        <v>154.83870967741936</v>
      </c>
      <c r="Q574">
        <v>398.27586206896552</v>
      </c>
    </row>
    <row r="575" spans="1:17" x14ac:dyDescent="0.25">
      <c r="A575">
        <v>45047</v>
      </c>
      <c r="B575">
        <v>1029</v>
      </c>
      <c r="C575">
        <v>53</v>
      </c>
      <c r="D575">
        <v>10</v>
      </c>
      <c r="E575" t="s">
        <v>20</v>
      </c>
      <c r="F575">
        <v>169</v>
      </c>
      <c r="G575" t="s">
        <v>298</v>
      </c>
      <c r="H575" t="s">
        <v>38</v>
      </c>
      <c r="I575">
        <v>1</v>
      </c>
      <c r="J575">
        <v>15</v>
      </c>
      <c r="K575">
        <v>17.899999999999999</v>
      </c>
      <c r="L575">
        <v>1.8</v>
      </c>
      <c r="M575">
        <v>53.9</v>
      </c>
      <c r="N575">
        <v>10.5</v>
      </c>
      <c r="O575">
        <v>83.798882681564251</v>
      </c>
      <c r="P575">
        <v>833.33333333333337</v>
      </c>
      <c r="Q575">
        <v>513.33333333333337</v>
      </c>
    </row>
    <row r="576" spans="1:17" x14ac:dyDescent="0.25">
      <c r="A576">
        <v>45047</v>
      </c>
      <c r="B576">
        <v>1029</v>
      </c>
      <c r="C576">
        <v>53</v>
      </c>
      <c r="D576">
        <v>10</v>
      </c>
      <c r="E576" t="s">
        <v>20</v>
      </c>
      <c r="F576">
        <v>159</v>
      </c>
      <c r="G576" t="s">
        <v>298</v>
      </c>
      <c r="H576" t="s">
        <v>305</v>
      </c>
      <c r="I576">
        <v>1</v>
      </c>
      <c r="J576">
        <v>5.8</v>
      </c>
      <c r="K576">
        <v>7.2</v>
      </c>
      <c r="L576">
        <v>4.9000000000000004</v>
      </c>
      <c r="M576">
        <v>36.6</v>
      </c>
      <c r="N576">
        <v>33.200000000000003</v>
      </c>
      <c r="O576">
        <v>80.555555555555557</v>
      </c>
      <c r="P576">
        <v>118.36734693877551</v>
      </c>
      <c r="Q576">
        <v>110.24096385542168</v>
      </c>
    </row>
    <row r="577" spans="1:17" x14ac:dyDescent="0.25">
      <c r="A577">
        <v>45047</v>
      </c>
      <c r="B577">
        <v>1029</v>
      </c>
      <c r="C577">
        <v>53</v>
      </c>
      <c r="D577">
        <v>10</v>
      </c>
      <c r="E577" t="s">
        <v>20</v>
      </c>
      <c r="F577">
        <v>159</v>
      </c>
      <c r="G577" t="s">
        <v>298</v>
      </c>
      <c r="H577" t="s">
        <v>309</v>
      </c>
      <c r="I577">
        <v>1</v>
      </c>
      <c r="J577">
        <v>5.8</v>
      </c>
      <c r="K577">
        <v>7.2</v>
      </c>
      <c r="L577">
        <v>4.9000000000000004</v>
      </c>
      <c r="M577">
        <v>36.6</v>
      </c>
      <c r="N577">
        <v>33.200000000000003</v>
      </c>
      <c r="O577">
        <v>80.555555555555557</v>
      </c>
      <c r="P577">
        <v>118.36734693877551</v>
      </c>
      <c r="Q577">
        <v>110.24096385542168</v>
      </c>
    </row>
    <row r="578" spans="1:17" x14ac:dyDescent="0.25">
      <c r="A578">
        <v>45047</v>
      </c>
      <c r="B578">
        <v>1029</v>
      </c>
      <c r="C578">
        <v>53</v>
      </c>
      <c r="D578">
        <v>10</v>
      </c>
      <c r="E578" t="s">
        <v>20</v>
      </c>
      <c r="F578">
        <v>114</v>
      </c>
      <c r="G578" t="s">
        <v>298</v>
      </c>
      <c r="H578" t="s">
        <v>361</v>
      </c>
      <c r="K578">
        <v>0.14000000000000001</v>
      </c>
      <c r="M578">
        <v>0.14000000000000001</v>
      </c>
    </row>
    <row r="579" spans="1:17" x14ac:dyDescent="0.25">
      <c r="A579">
        <v>45047</v>
      </c>
      <c r="B579">
        <v>1029</v>
      </c>
      <c r="C579">
        <v>53</v>
      </c>
      <c r="D579">
        <v>10</v>
      </c>
      <c r="E579" t="s">
        <v>20</v>
      </c>
      <c r="F579">
        <v>114</v>
      </c>
      <c r="G579" t="s">
        <v>298</v>
      </c>
      <c r="H579" t="s">
        <v>358</v>
      </c>
      <c r="K579">
        <v>0.14000000000000001</v>
      </c>
      <c r="M579">
        <v>0.14000000000000001</v>
      </c>
    </row>
    <row r="580" spans="1:17" x14ac:dyDescent="0.25">
      <c r="A580">
        <v>45047</v>
      </c>
      <c r="B580">
        <v>1029</v>
      </c>
      <c r="C580">
        <v>53</v>
      </c>
      <c r="D580">
        <v>10</v>
      </c>
      <c r="E580" t="s">
        <v>20</v>
      </c>
      <c r="F580">
        <v>168</v>
      </c>
      <c r="G580" t="s">
        <v>298</v>
      </c>
      <c r="H580" t="s">
        <v>311</v>
      </c>
      <c r="I580">
        <v>1</v>
      </c>
      <c r="J580">
        <v>0.11</v>
      </c>
      <c r="K580">
        <v>0.12</v>
      </c>
      <c r="L580">
        <v>0.08</v>
      </c>
      <c r="M580">
        <v>0.6</v>
      </c>
      <c r="N580">
        <v>0.22</v>
      </c>
      <c r="O580">
        <v>91.666666666666671</v>
      </c>
      <c r="P580">
        <v>137.5</v>
      </c>
      <c r="Q580">
        <v>272.72727272727275</v>
      </c>
    </row>
    <row r="581" spans="1:17" x14ac:dyDescent="0.25">
      <c r="A581">
        <v>45047</v>
      </c>
      <c r="B581">
        <v>1029</v>
      </c>
      <c r="C581">
        <v>53</v>
      </c>
      <c r="D581">
        <v>10</v>
      </c>
      <c r="E581" t="s">
        <v>20</v>
      </c>
      <c r="F581">
        <v>168</v>
      </c>
      <c r="G581" t="s">
        <v>298</v>
      </c>
      <c r="H581" t="s">
        <v>40</v>
      </c>
      <c r="I581">
        <v>2</v>
      </c>
      <c r="J581">
        <v>5.22</v>
      </c>
      <c r="K581">
        <v>5.13</v>
      </c>
      <c r="L581">
        <v>4.87</v>
      </c>
      <c r="M581">
        <v>24.74</v>
      </c>
      <c r="N581">
        <v>24.78</v>
      </c>
      <c r="O581">
        <v>101.75438596491227</v>
      </c>
      <c r="P581">
        <v>107.18685831622176</v>
      </c>
      <c r="Q581">
        <v>99.838579499596449</v>
      </c>
    </row>
    <row r="582" spans="1:17" x14ac:dyDescent="0.25">
      <c r="A582">
        <v>45047</v>
      </c>
      <c r="B582">
        <v>1029</v>
      </c>
      <c r="C582">
        <v>53</v>
      </c>
      <c r="D582">
        <v>10</v>
      </c>
      <c r="E582" t="s">
        <v>20</v>
      </c>
      <c r="F582">
        <v>168</v>
      </c>
      <c r="G582" t="s">
        <v>298</v>
      </c>
      <c r="H582" t="s">
        <v>43</v>
      </c>
      <c r="I582">
        <v>2</v>
      </c>
      <c r="J582">
        <v>3.42</v>
      </c>
      <c r="K582">
        <v>3.73</v>
      </c>
      <c r="L582">
        <v>3.17</v>
      </c>
      <c r="M582">
        <v>16.559999999999999</v>
      </c>
      <c r="N582">
        <v>16.55</v>
      </c>
      <c r="O582">
        <v>91.689008042895438</v>
      </c>
      <c r="P582">
        <v>107.88643533123029</v>
      </c>
      <c r="Q582">
        <v>100.06042296072508</v>
      </c>
    </row>
    <row r="583" spans="1:17" x14ac:dyDescent="0.25">
      <c r="A583">
        <v>45047</v>
      </c>
      <c r="B583">
        <v>1029</v>
      </c>
      <c r="C583">
        <v>53</v>
      </c>
      <c r="D583">
        <v>10</v>
      </c>
      <c r="E583" t="s">
        <v>20</v>
      </c>
      <c r="F583">
        <v>168</v>
      </c>
      <c r="G583" t="s">
        <v>298</v>
      </c>
      <c r="H583" t="s">
        <v>45</v>
      </c>
      <c r="I583">
        <v>2</v>
      </c>
      <c r="J583">
        <v>1.64</v>
      </c>
      <c r="K583">
        <v>1.24</v>
      </c>
      <c r="L583">
        <v>1.51</v>
      </c>
      <c r="M583">
        <v>7.45</v>
      </c>
      <c r="N583">
        <v>7.22</v>
      </c>
      <c r="O583">
        <v>132.25806451612902</v>
      </c>
      <c r="P583">
        <v>108.6092715231788</v>
      </c>
      <c r="Q583">
        <v>103.18559556786704</v>
      </c>
    </row>
    <row r="584" spans="1:17" x14ac:dyDescent="0.25">
      <c r="A584">
        <v>45047</v>
      </c>
      <c r="B584">
        <v>1029</v>
      </c>
      <c r="C584">
        <v>53</v>
      </c>
      <c r="D584">
        <v>10</v>
      </c>
      <c r="E584" t="s">
        <v>20</v>
      </c>
      <c r="F584">
        <v>168</v>
      </c>
      <c r="G584" t="s">
        <v>298</v>
      </c>
      <c r="H584" t="s">
        <v>47</v>
      </c>
      <c r="I584">
        <v>1</v>
      </c>
      <c r="J584">
        <v>0.16</v>
      </c>
      <c r="K584">
        <v>0.16</v>
      </c>
      <c r="L584">
        <v>0.19</v>
      </c>
      <c r="M584">
        <v>0.73</v>
      </c>
      <c r="N584">
        <v>1.01</v>
      </c>
      <c r="O584">
        <v>100</v>
      </c>
      <c r="P584">
        <v>84.21052631578948</v>
      </c>
      <c r="Q584">
        <v>72.277227722772281</v>
      </c>
    </row>
    <row r="585" spans="1:17" x14ac:dyDescent="0.25">
      <c r="A585">
        <v>45047</v>
      </c>
      <c r="B585">
        <v>1029</v>
      </c>
      <c r="C585">
        <v>53</v>
      </c>
      <c r="D585">
        <v>10</v>
      </c>
      <c r="E585" t="s">
        <v>20</v>
      </c>
      <c r="F585">
        <v>168</v>
      </c>
      <c r="G585" t="s">
        <v>298</v>
      </c>
      <c r="H585" t="s">
        <v>49</v>
      </c>
      <c r="I585">
        <v>2</v>
      </c>
      <c r="J585">
        <v>1.1100000000000001</v>
      </c>
      <c r="K585">
        <v>0.98</v>
      </c>
      <c r="L585">
        <v>1.24</v>
      </c>
      <c r="M585">
        <v>5.57</v>
      </c>
      <c r="N585">
        <v>6.3</v>
      </c>
      <c r="O585">
        <v>113.26530612244898</v>
      </c>
      <c r="P585">
        <v>89.516129032258064</v>
      </c>
      <c r="Q585">
        <v>88.412698412698418</v>
      </c>
    </row>
    <row r="586" spans="1:17" x14ac:dyDescent="0.25">
      <c r="A586">
        <v>45047</v>
      </c>
      <c r="B586">
        <v>1029</v>
      </c>
      <c r="C586">
        <v>53</v>
      </c>
      <c r="D586">
        <v>10</v>
      </c>
      <c r="E586" t="s">
        <v>20</v>
      </c>
      <c r="F586">
        <v>168</v>
      </c>
      <c r="G586" t="s">
        <v>298</v>
      </c>
      <c r="H586" t="s">
        <v>51</v>
      </c>
      <c r="I586">
        <v>1</v>
      </c>
      <c r="J586">
        <v>1.01</v>
      </c>
      <c r="K586">
        <v>0.81</v>
      </c>
      <c r="L586">
        <v>1</v>
      </c>
      <c r="M586">
        <v>4.26</v>
      </c>
      <c r="N586">
        <v>4.6399999999999997</v>
      </c>
      <c r="O586">
        <v>124.69135802469135</v>
      </c>
      <c r="P586">
        <v>101</v>
      </c>
      <c r="Q586">
        <v>91.810344827586206</v>
      </c>
    </row>
    <row r="587" spans="1:17" x14ac:dyDescent="0.25">
      <c r="A587">
        <v>45047</v>
      </c>
      <c r="B587">
        <v>1029</v>
      </c>
      <c r="C587">
        <v>53</v>
      </c>
      <c r="D587">
        <v>10</v>
      </c>
      <c r="E587" t="s">
        <v>20</v>
      </c>
      <c r="F587">
        <v>168</v>
      </c>
      <c r="G587" t="s">
        <v>298</v>
      </c>
      <c r="H587" t="s">
        <v>53</v>
      </c>
      <c r="I587">
        <v>2</v>
      </c>
      <c r="J587">
        <v>0.1</v>
      </c>
      <c r="K587">
        <v>0.17</v>
      </c>
      <c r="L587">
        <v>0.24</v>
      </c>
      <c r="M587">
        <v>1.31</v>
      </c>
      <c r="N587">
        <v>1.66</v>
      </c>
      <c r="O587">
        <v>58.823529411764703</v>
      </c>
      <c r="P587">
        <v>41.666666666666664</v>
      </c>
      <c r="Q587">
        <v>78.915662650602414</v>
      </c>
    </row>
    <row r="588" spans="1:17" x14ac:dyDescent="0.25">
      <c r="A588">
        <v>45047</v>
      </c>
      <c r="B588">
        <v>1029</v>
      </c>
      <c r="C588">
        <v>53</v>
      </c>
      <c r="D588">
        <v>10</v>
      </c>
      <c r="E588" t="s">
        <v>20</v>
      </c>
      <c r="F588">
        <v>168</v>
      </c>
      <c r="G588" t="s">
        <v>298</v>
      </c>
      <c r="H588" t="s">
        <v>55</v>
      </c>
      <c r="I588">
        <v>4</v>
      </c>
      <c r="J588">
        <v>10.47</v>
      </c>
      <c r="K588">
        <v>9.67</v>
      </c>
      <c r="L588">
        <v>11.83</v>
      </c>
      <c r="M588">
        <v>47.39</v>
      </c>
      <c r="N588">
        <v>51.16</v>
      </c>
      <c r="O588">
        <v>108.27300930713547</v>
      </c>
      <c r="P588">
        <v>88.50380388841927</v>
      </c>
      <c r="Q588">
        <v>92.630961688819397</v>
      </c>
    </row>
    <row r="589" spans="1:17" x14ac:dyDescent="0.25">
      <c r="A589">
        <v>45047</v>
      </c>
      <c r="B589">
        <v>1029</v>
      </c>
      <c r="C589">
        <v>53</v>
      </c>
      <c r="D589">
        <v>10</v>
      </c>
      <c r="E589" t="s">
        <v>20</v>
      </c>
      <c r="F589">
        <v>168</v>
      </c>
      <c r="G589" t="s">
        <v>298</v>
      </c>
      <c r="H589" t="s">
        <v>58</v>
      </c>
      <c r="L589">
        <v>0.39</v>
      </c>
      <c r="N589">
        <v>1.65</v>
      </c>
    </row>
    <row r="590" spans="1:17" x14ac:dyDescent="0.25">
      <c r="A590">
        <v>45047</v>
      </c>
      <c r="B590">
        <v>1029</v>
      </c>
      <c r="C590">
        <v>53</v>
      </c>
      <c r="D590">
        <v>10</v>
      </c>
      <c r="E590" t="s">
        <v>20</v>
      </c>
      <c r="F590">
        <v>882</v>
      </c>
      <c r="G590" t="s">
        <v>298</v>
      </c>
      <c r="H590" t="s">
        <v>313</v>
      </c>
      <c r="I590">
        <v>2</v>
      </c>
      <c r="J590">
        <v>12.98</v>
      </c>
      <c r="K590">
        <v>11.26</v>
      </c>
      <c r="L590">
        <v>12.25</v>
      </c>
      <c r="M590">
        <v>72.930000000000007</v>
      </c>
      <c r="N590">
        <v>67.27</v>
      </c>
      <c r="O590">
        <v>115.2753108348135</v>
      </c>
      <c r="P590">
        <v>105.95918367346938</v>
      </c>
      <c r="Q590">
        <v>108.41385461572766</v>
      </c>
    </row>
    <row r="591" spans="1:17" x14ac:dyDescent="0.25">
      <c r="A591">
        <v>45047</v>
      </c>
      <c r="B591">
        <v>1029</v>
      </c>
      <c r="C591">
        <v>53</v>
      </c>
      <c r="D591">
        <v>10</v>
      </c>
      <c r="E591" t="s">
        <v>20</v>
      </c>
      <c r="F591">
        <v>882</v>
      </c>
      <c r="G591" t="s">
        <v>298</v>
      </c>
      <c r="H591" t="s">
        <v>316</v>
      </c>
      <c r="I591">
        <v>2</v>
      </c>
      <c r="J591">
        <v>12.11</v>
      </c>
      <c r="K591">
        <v>11.12</v>
      </c>
      <c r="L591">
        <v>9.83</v>
      </c>
      <c r="M591">
        <v>70.03</v>
      </c>
      <c r="N591">
        <v>60.13</v>
      </c>
      <c r="O591">
        <v>108.90287769784173</v>
      </c>
      <c r="P591">
        <v>123.1943031536114</v>
      </c>
      <c r="Q591">
        <v>116.46432729086978</v>
      </c>
    </row>
    <row r="592" spans="1:17" x14ac:dyDescent="0.25">
      <c r="A592">
        <v>45047</v>
      </c>
      <c r="B592">
        <v>1029</v>
      </c>
      <c r="C592">
        <v>53</v>
      </c>
      <c r="D592">
        <v>10</v>
      </c>
      <c r="E592" t="s">
        <v>20</v>
      </c>
      <c r="F592">
        <v>882</v>
      </c>
      <c r="G592" t="s">
        <v>298</v>
      </c>
      <c r="H592" t="s">
        <v>318</v>
      </c>
      <c r="I592">
        <v>1</v>
      </c>
      <c r="J592">
        <v>0.87</v>
      </c>
      <c r="K592">
        <v>0.14000000000000001</v>
      </c>
      <c r="L592">
        <v>1.7</v>
      </c>
      <c r="M592">
        <v>2.37</v>
      </c>
      <c r="N592">
        <v>5.83</v>
      </c>
      <c r="O592">
        <v>621.42857142857144</v>
      </c>
      <c r="P592">
        <v>51.176470588235297</v>
      </c>
      <c r="Q592">
        <v>40.651801029159522</v>
      </c>
    </row>
    <row r="593" spans="1:17" x14ac:dyDescent="0.25">
      <c r="A593">
        <v>45047</v>
      </c>
      <c r="B593">
        <v>1029</v>
      </c>
      <c r="C593">
        <v>53</v>
      </c>
      <c r="D593">
        <v>10</v>
      </c>
      <c r="E593" t="s">
        <v>20</v>
      </c>
      <c r="F593">
        <v>882</v>
      </c>
      <c r="G593" t="s">
        <v>298</v>
      </c>
      <c r="H593" t="s">
        <v>320</v>
      </c>
      <c r="K593">
        <v>0.14000000000000001</v>
      </c>
      <c r="M593">
        <v>1.5</v>
      </c>
    </row>
    <row r="594" spans="1:17" x14ac:dyDescent="0.25">
      <c r="A594">
        <v>45047</v>
      </c>
      <c r="B594">
        <v>1029</v>
      </c>
      <c r="C594">
        <v>53</v>
      </c>
      <c r="D594">
        <v>10</v>
      </c>
      <c r="E594" t="s">
        <v>20</v>
      </c>
      <c r="F594">
        <v>882</v>
      </c>
      <c r="G594" t="s">
        <v>298</v>
      </c>
      <c r="H594" t="s">
        <v>322</v>
      </c>
      <c r="L594">
        <v>0.72</v>
      </c>
      <c r="M594">
        <v>0.53</v>
      </c>
      <c r="N594">
        <v>1.31</v>
      </c>
      <c r="Q594">
        <v>40.458015267175576</v>
      </c>
    </row>
    <row r="595" spans="1:17" x14ac:dyDescent="0.25">
      <c r="A595">
        <v>45047</v>
      </c>
      <c r="B595">
        <v>1029</v>
      </c>
      <c r="C595">
        <v>53</v>
      </c>
      <c r="D595">
        <v>10</v>
      </c>
      <c r="E595" t="s">
        <v>20</v>
      </c>
      <c r="F595">
        <v>168</v>
      </c>
      <c r="G595" t="s">
        <v>298</v>
      </c>
      <c r="H595" t="s">
        <v>61</v>
      </c>
      <c r="I595">
        <v>3</v>
      </c>
      <c r="J595">
        <v>12.112</v>
      </c>
      <c r="K595">
        <v>18.931000000000001</v>
      </c>
      <c r="L595">
        <v>9.2949999999999999</v>
      </c>
      <c r="M595">
        <v>72.566000000000003</v>
      </c>
      <c r="N595">
        <v>84.984999999999999</v>
      </c>
      <c r="O595">
        <v>63.979715810047011</v>
      </c>
      <c r="P595">
        <v>130.30661646046261</v>
      </c>
      <c r="Q595">
        <v>85.38683297052421</v>
      </c>
    </row>
    <row r="596" spans="1:17" x14ac:dyDescent="0.25">
      <c r="A596">
        <v>45047</v>
      </c>
      <c r="B596">
        <v>1029</v>
      </c>
      <c r="C596">
        <v>53</v>
      </c>
      <c r="D596">
        <v>10</v>
      </c>
      <c r="E596" t="s">
        <v>20</v>
      </c>
      <c r="F596">
        <v>882</v>
      </c>
      <c r="G596" t="s">
        <v>298</v>
      </c>
      <c r="H596" t="s">
        <v>61</v>
      </c>
      <c r="I596">
        <v>2</v>
      </c>
      <c r="J596">
        <v>0.55700000000000005</v>
      </c>
      <c r="K596">
        <v>0.61</v>
      </c>
      <c r="L596">
        <v>0.63800000000000001</v>
      </c>
      <c r="M596">
        <v>3.8239999999999998</v>
      </c>
      <c r="N596">
        <v>3.1059999999999999</v>
      </c>
      <c r="O596">
        <v>91.311475409836063</v>
      </c>
      <c r="P596">
        <v>87.304075235109721</v>
      </c>
      <c r="Q596">
        <v>123.11654861558274</v>
      </c>
    </row>
    <row r="597" spans="1:17" x14ac:dyDescent="0.25">
      <c r="A597">
        <v>45047</v>
      </c>
      <c r="B597">
        <v>1029</v>
      </c>
      <c r="C597">
        <v>53</v>
      </c>
      <c r="D597">
        <v>10</v>
      </c>
      <c r="E597" t="s">
        <v>20</v>
      </c>
      <c r="F597">
        <v>168</v>
      </c>
      <c r="G597" t="s">
        <v>298</v>
      </c>
      <c r="H597" t="s">
        <v>65</v>
      </c>
      <c r="I597">
        <v>2</v>
      </c>
      <c r="J597">
        <v>2.375</v>
      </c>
      <c r="K597">
        <v>8.81</v>
      </c>
      <c r="L597">
        <v>0.19400000000000001</v>
      </c>
      <c r="M597">
        <v>30.329000000000001</v>
      </c>
      <c r="N597">
        <v>44.11</v>
      </c>
      <c r="O597">
        <v>26.95800227014756</v>
      </c>
      <c r="P597">
        <v>1224.2268041237114</v>
      </c>
      <c r="Q597">
        <v>68.757651326229876</v>
      </c>
    </row>
    <row r="598" spans="1:17" x14ac:dyDescent="0.25">
      <c r="A598">
        <v>45047</v>
      </c>
      <c r="B598">
        <v>1029</v>
      </c>
      <c r="C598">
        <v>53</v>
      </c>
      <c r="D598">
        <v>10</v>
      </c>
      <c r="E598" t="s">
        <v>20</v>
      </c>
      <c r="F598">
        <v>168</v>
      </c>
      <c r="G598" t="s">
        <v>298</v>
      </c>
      <c r="H598" t="s">
        <v>68</v>
      </c>
      <c r="I598">
        <v>1</v>
      </c>
      <c r="J598">
        <v>2</v>
      </c>
      <c r="K598">
        <v>8.32</v>
      </c>
      <c r="M598">
        <v>27.42</v>
      </c>
      <c r="N598">
        <v>36.042999999999999</v>
      </c>
      <c r="O598">
        <v>24.03846153846154</v>
      </c>
      <c r="Q598">
        <v>76.075798351968487</v>
      </c>
    </row>
    <row r="599" spans="1:17" x14ac:dyDescent="0.25">
      <c r="A599">
        <v>45047</v>
      </c>
      <c r="B599">
        <v>1029</v>
      </c>
      <c r="C599">
        <v>53</v>
      </c>
      <c r="D599">
        <v>10</v>
      </c>
      <c r="E599" t="s">
        <v>20</v>
      </c>
      <c r="F599">
        <v>168</v>
      </c>
      <c r="G599" t="s">
        <v>298</v>
      </c>
      <c r="H599" t="s">
        <v>71</v>
      </c>
      <c r="N599">
        <v>2.0230000000000001</v>
      </c>
    </row>
    <row r="600" spans="1:17" x14ac:dyDescent="0.25">
      <c r="A600">
        <v>45047</v>
      </c>
      <c r="B600">
        <v>1029</v>
      </c>
      <c r="C600">
        <v>53</v>
      </c>
      <c r="D600">
        <v>10</v>
      </c>
      <c r="E600" t="s">
        <v>20</v>
      </c>
      <c r="F600">
        <v>168</v>
      </c>
      <c r="G600" t="s">
        <v>298</v>
      </c>
      <c r="H600" t="s">
        <v>73</v>
      </c>
      <c r="K600">
        <v>0.104</v>
      </c>
      <c r="L600">
        <v>0.19400000000000001</v>
      </c>
      <c r="M600">
        <v>0.96499999999999997</v>
      </c>
      <c r="N600">
        <v>0.91800000000000004</v>
      </c>
      <c r="Q600">
        <v>105.119825708061</v>
      </c>
    </row>
    <row r="601" spans="1:17" x14ac:dyDescent="0.25">
      <c r="A601">
        <v>45047</v>
      </c>
      <c r="B601">
        <v>1029</v>
      </c>
      <c r="C601">
        <v>53</v>
      </c>
      <c r="D601">
        <v>10</v>
      </c>
      <c r="E601" t="s">
        <v>20</v>
      </c>
      <c r="F601">
        <v>168</v>
      </c>
      <c r="G601" t="s">
        <v>298</v>
      </c>
      <c r="H601" t="s">
        <v>76</v>
      </c>
      <c r="N601">
        <v>0.13</v>
      </c>
    </row>
    <row r="602" spans="1:17" x14ac:dyDescent="0.25">
      <c r="A602">
        <v>45047</v>
      </c>
      <c r="B602">
        <v>1029</v>
      </c>
      <c r="C602">
        <v>53</v>
      </c>
      <c r="D602">
        <v>10</v>
      </c>
      <c r="E602" t="s">
        <v>20</v>
      </c>
      <c r="F602">
        <v>168</v>
      </c>
      <c r="G602" t="s">
        <v>298</v>
      </c>
      <c r="H602" t="s">
        <v>78</v>
      </c>
      <c r="I602">
        <v>1</v>
      </c>
      <c r="J602">
        <v>0.375</v>
      </c>
      <c r="K602">
        <v>0.38600000000000001</v>
      </c>
      <c r="M602">
        <v>1.944</v>
      </c>
      <c r="N602">
        <v>7.149</v>
      </c>
      <c r="O602">
        <v>97.15025906735751</v>
      </c>
      <c r="Q602">
        <v>27.192614351657575</v>
      </c>
    </row>
    <row r="603" spans="1:17" x14ac:dyDescent="0.25">
      <c r="A603">
        <v>45047</v>
      </c>
      <c r="B603">
        <v>1029</v>
      </c>
      <c r="C603">
        <v>53</v>
      </c>
      <c r="D603">
        <v>10</v>
      </c>
      <c r="E603" t="s">
        <v>20</v>
      </c>
      <c r="F603">
        <v>882</v>
      </c>
      <c r="G603" t="s">
        <v>298</v>
      </c>
      <c r="H603" t="s">
        <v>81</v>
      </c>
      <c r="I603">
        <v>2</v>
      </c>
      <c r="J603">
        <v>0.55700000000000005</v>
      </c>
      <c r="K603">
        <v>0.61</v>
      </c>
      <c r="L603">
        <v>0.63800000000000001</v>
      </c>
      <c r="M603">
        <v>3.8239999999999998</v>
      </c>
      <c r="N603">
        <v>3.1059999999999999</v>
      </c>
      <c r="O603">
        <v>91.311475409836063</v>
      </c>
      <c r="P603">
        <v>87.304075235109721</v>
      </c>
      <c r="Q603">
        <v>123.11654861558274</v>
      </c>
    </row>
    <row r="604" spans="1:17" x14ac:dyDescent="0.25">
      <c r="A604">
        <v>45047</v>
      </c>
      <c r="B604">
        <v>1029</v>
      </c>
      <c r="C604">
        <v>53</v>
      </c>
      <c r="D604">
        <v>10</v>
      </c>
      <c r="E604" t="s">
        <v>20</v>
      </c>
      <c r="F604">
        <v>168</v>
      </c>
      <c r="G604" t="s">
        <v>298</v>
      </c>
      <c r="H604" t="s">
        <v>81</v>
      </c>
      <c r="I604">
        <v>2</v>
      </c>
      <c r="J604">
        <v>9.7240000000000002</v>
      </c>
      <c r="K604">
        <v>10.116</v>
      </c>
      <c r="L604">
        <v>9.0909999999999993</v>
      </c>
      <c r="M604">
        <v>42.198999999999998</v>
      </c>
      <c r="N604">
        <v>40.792999999999999</v>
      </c>
      <c r="O604">
        <v>96.124950573349153</v>
      </c>
      <c r="P604">
        <v>106.9629303706963</v>
      </c>
      <c r="Q604">
        <v>103.44666977177457</v>
      </c>
    </row>
    <row r="605" spans="1:17" x14ac:dyDescent="0.25">
      <c r="A605">
        <v>45047</v>
      </c>
      <c r="B605">
        <v>1029</v>
      </c>
      <c r="C605">
        <v>53</v>
      </c>
      <c r="D605">
        <v>10</v>
      </c>
      <c r="E605" t="s">
        <v>20</v>
      </c>
      <c r="F605">
        <v>168</v>
      </c>
      <c r="G605" t="s">
        <v>298</v>
      </c>
      <c r="H605" t="s">
        <v>83</v>
      </c>
      <c r="K605">
        <v>2.7E-2</v>
      </c>
      <c r="M605">
        <v>0.14499999999999999</v>
      </c>
      <c r="N605">
        <v>6.3E-2</v>
      </c>
      <c r="Q605">
        <v>230.15873015873015</v>
      </c>
    </row>
    <row r="606" spans="1:17" x14ac:dyDescent="0.25">
      <c r="A606">
        <v>45047</v>
      </c>
      <c r="B606">
        <v>1029</v>
      </c>
      <c r="C606">
        <v>53</v>
      </c>
      <c r="D606">
        <v>10</v>
      </c>
      <c r="E606" t="s">
        <v>20</v>
      </c>
      <c r="F606">
        <v>168</v>
      </c>
      <c r="G606" t="s">
        <v>298</v>
      </c>
      <c r="H606" t="s">
        <v>324</v>
      </c>
      <c r="K606">
        <v>2.7E-2</v>
      </c>
      <c r="M606">
        <v>0.14499999999999999</v>
      </c>
      <c r="N606">
        <v>6.3E-2</v>
      </c>
      <c r="Q606">
        <v>230.15873015873015</v>
      </c>
    </row>
    <row r="607" spans="1:17" x14ac:dyDescent="0.25">
      <c r="A607">
        <v>45047</v>
      </c>
      <c r="B607">
        <v>1029</v>
      </c>
      <c r="C607">
        <v>53</v>
      </c>
      <c r="D607">
        <v>10</v>
      </c>
      <c r="E607" t="s">
        <v>20</v>
      </c>
      <c r="F607">
        <v>168</v>
      </c>
      <c r="G607" t="s">
        <v>298</v>
      </c>
      <c r="H607" t="s">
        <v>86</v>
      </c>
      <c r="I607">
        <v>2</v>
      </c>
      <c r="J607">
        <v>2.0920000000000001</v>
      </c>
      <c r="K607">
        <v>2.1110000000000002</v>
      </c>
      <c r="L607">
        <v>2.3439999999999999</v>
      </c>
      <c r="M607">
        <v>9.0670000000000002</v>
      </c>
      <c r="N607">
        <v>10.211</v>
      </c>
      <c r="O607">
        <v>99.099952629085735</v>
      </c>
      <c r="P607">
        <v>89.249146757679185</v>
      </c>
      <c r="Q607">
        <v>88.796396043482517</v>
      </c>
    </row>
    <row r="608" spans="1:17" x14ac:dyDescent="0.25">
      <c r="A608">
        <v>45047</v>
      </c>
      <c r="B608">
        <v>1029</v>
      </c>
      <c r="C608">
        <v>53</v>
      </c>
      <c r="D608">
        <v>10</v>
      </c>
      <c r="E608" t="s">
        <v>20</v>
      </c>
      <c r="F608">
        <v>168</v>
      </c>
      <c r="G608" t="s">
        <v>298</v>
      </c>
      <c r="H608" t="s">
        <v>89</v>
      </c>
      <c r="I608">
        <v>2</v>
      </c>
      <c r="J608">
        <v>0.80400000000000005</v>
      </c>
      <c r="K608">
        <v>0.90700000000000003</v>
      </c>
      <c r="L608">
        <v>0.98399999999999999</v>
      </c>
      <c r="M608">
        <v>3.6419999999999999</v>
      </c>
      <c r="N608">
        <v>4.7089999999999996</v>
      </c>
      <c r="O608">
        <v>88.643880926130095</v>
      </c>
      <c r="P608">
        <v>81.707317073170728</v>
      </c>
      <c r="Q608">
        <v>77.341261414313024</v>
      </c>
    </row>
    <row r="609" spans="1:17" x14ac:dyDescent="0.25">
      <c r="A609">
        <v>45047</v>
      </c>
      <c r="B609">
        <v>1029</v>
      </c>
      <c r="C609">
        <v>53</v>
      </c>
      <c r="D609">
        <v>10</v>
      </c>
      <c r="E609" t="s">
        <v>20</v>
      </c>
      <c r="F609">
        <v>168</v>
      </c>
      <c r="G609" t="s">
        <v>298</v>
      </c>
      <c r="H609" t="s">
        <v>91</v>
      </c>
      <c r="I609">
        <v>2</v>
      </c>
      <c r="J609">
        <v>0.152</v>
      </c>
      <c r="K609">
        <v>0.24399999999999999</v>
      </c>
      <c r="L609">
        <v>0.08</v>
      </c>
      <c r="M609">
        <v>1.006</v>
      </c>
      <c r="N609">
        <v>0.85799999999999998</v>
      </c>
      <c r="O609">
        <v>62.295081967213115</v>
      </c>
      <c r="P609">
        <v>190</v>
      </c>
      <c r="Q609">
        <v>117.24941724941725</v>
      </c>
    </row>
    <row r="610" spans="1:17" x14ac:dyDescent="0.25">
      <c r="A610">
        <v>45047</v>
      </c>
      <c r="B610">
        <v>1029</v>
      </c>
      <c r="C610">
        <v>53</v>
      </c>
      <c r="D610">
        <v>10</v>
      </c>
      <c r="E610" t="s">
        <v>20</v>
      </c>
      <c r="F610">
        <v>168</v>
      </c>
      <c r="G610" t="s">
        <v>298</v>
      </c>
      <c r="H610" t="s">
        <v>93</v>
      </c>
      <c r="I610">
        <v>2</v>
      </c>
      <c r="J610">
        <v>1.1479999999999999</v>
      </c>
      <c r="K610">
        <v>1.1339999999999999</v>
      </c>
      <c r="L610">
        <v>1.21</v>
      </c>
      <c r="M610">
        <v>4.8250000000000002</v>
      </c>
      <c r="N610">
        <v>4.992</v>
      </c>
      <c r="O610">
        <v>101.23456790123457</v>
      </c>
      <c r="P610">
        <v>94.876033057851245</v>
      </c>
      <c r="Q610">
        <v>96.654647435897431</v>
      </c>
    </row>
    <row r="611" spans="1:17" x14ac:dyDescent="0.25">
      <c r="A611">
        <v>45047</v>
      </c>
      <c r="B611">
        <v>1029</v>
      </c>
      <c r="C611">
        <v>53</v>
      </c>
      <c r="D611">
        <v>10</v>
      </c>
      <c r="E611" t="s">
        <v>20</v>
      </c>
      <c r="F611">
        <v>168</v>
      </c>
      <c r="G611" t="s">
        <v>298</v>
      </c>
      <c r="H611" t="s">
        <v>95</v>
      </c>
      <c r="I611">
        <v>2</v>
      </c>
      <c r="J611">
        <v>0.14899999999999999</v>
      </c>
      <c r="K611">
        <v>0.13600000000000001</v>
      </c>
      <c r="L611">
        <v>0.13800000000000001</v>
      </c>
      <c r="M611">
        <v>0.69299999999999995</v>
      </c>
      <c r="N611">
        <v>1.1499999999999999</v>
      </c>
      <c r="O611">
        <v>109.55882352941177</v>
      </c>
      <c r="P611">
        <v>107.97101449275362</v>
      </c>
      <c r="Q611">
        <v>60.260869565217391</v>
      </c>
    </row>
    <row r="612" spans="1:17" x14ac:dyDescent="0.25">
      <c r="A612">
        <v>45047</v>
      </c>
      <c r="B612">
        <v>1029</v>
      </c>
      <c r="C612">
        <v>53</v>
      </c>
      <c r="D612">
        <v>10</v>
      </c>
      <c r="E612" t="s">
        <v>20</v>
      </c>
      <c r="F612">
        <v>168</v>
      </c>
      <c r="G612" t="s">
        <v>298</v>
      </c>
      <c r="H612" t="s">
        <v>97</v>
      </c>
      <c r="I612">
        <v>1</v>
      </c>
      <c r="J612">
        <v>1.7000000000000001E-2</v>
      </c>
      <c r="K612">
        <v>2.1999999999999999E-2</v>
      </c>
      <c r="L612">
        <v>0.03</v>
      </c>
      <c r="M612">
        <v>9.7000000000000003E-2</v>
      </c>
      <c r="N612">
        <v>0.68600000000000005</v>
      </c>
      <c r="O612">
        <v>77.272727272727266</v>
      </c>
      <c r="P612">
        <v>56.666666666666664</v>
      </c>
      <c r="Q612">
        <v>14.139941690962099</v>
      </c>
    </row>
    <row r="613" spans="1:17" x14ac:dyDescent="0.25">
      <c r="A613">
        <v>45047</v>
      </c>
      <c r="B613">
        <v>1029</v>
      </c>
      <c r="C613">
        <v>53</v>
      </c>
      <c r="D613">
        <v>10</v>
      </c>
      <c r="E613" t="s">
        <v>20</v>
      </c>
      <c r="F613">
        <v>168</v>
      </c>
      <c r="G613" t="s">
        <v>298</v>
      </c>
      <c r="H613" t="s">
        <v>99</v>
      </c>
      <c r="I613">
        <v>1</v>
      </c>
      <c r="J613">
        <v>0.14000000000000001</v>
      </c>
      <c r="K613">
        <v>7.0000000000000007E-2</v>
      </c>
      <c r="L613">
        <v>0.15</v>
      </c>
      <c r="M613">
        <v>0.6</v>
      </c>
      <c r="N613">
        <v>0.51</v>
      </c>
      <c r="O613">
        <v>200</v>
      </c>
      <c r="P613">
        <v>93.333333333333329</v>
      </c>
      <c r="Q613">
        <v>117.64705882352941</v>
      </c>
    </row>
    <row r="614" spans="1:17" x14ac:dyDescent="0.25">
      <c r="A614">
        <v>45047</v>
      </c>
      <c r="B614">
        <v>1029</v>
      </c>
      <c r="C614">
        <v>53</v>
      </c>
      <c r="D614">
        <v>10</v>
      </c>
      <c r="E614" t="s">
        <v>20</v>
      </c>
      <c r="F614">
        <v>168</v>
      </c>
      <c r="G614" t="s">
        <v>298</v>
      </c>
      <c r="H614" t="s">
        <v>101</v>
      </c>
      <c r="I614">
        <v>2</v>
      </c>
      <c r="J614">
        <v>7.4370000000000003</v>
      </c>
      <c r="K614">
        <v>7.7519999999999998</v>
      </c>
      <c r="L614">
        <v>6.4939999999999998</v>
      </c>
      <c r="M614">
        <v>31.632000000000001</v>
      </c>
      <c r="N614">
        <v>29.343</v>
      </c>
      <c r="O614">
        <v>95.93653250773994</v>
      </c>
      <c r="P614">
        <v>114.52109639667385</v>
      </c>
      <c r="Q614">
        <v>107.80083836008588</v>
      </c>
    </row>
    <row r="615" spans="1:17" x14ac:dyDescent="0.25">
      <c r="A615">
        <v>45047</v>
      </c>
      <c r="B615">
        <v>1029</v>
      </c>
      <c r="C615">
        <v>53</v>
      </c>
      <c r="D615">
        <v>10</v>
      </c>
      <c r="E615" t="s">
        <v>20</v>
      </c>
      <c r="F615">
        <v>168</v>
      </c>
      <c r="G615" t="s">
        <v>298</v>
      </c>
      <c r="H615" t="s">
        <v>104</v>
      </c>
      <c r="I615">
        <v>2</v>
      </c>
      <c r="J615">
        <v>5.9610000000000003</v>
      </c>
      <c r="K615">
        <v>6.0750000000000002</v>
      </c>
      <c r="L615">
        <v>6.0170000000000003</v>
      </c>
      <c r="M615">
        <v>24.323</v>
      </c>
      <c r="N615">
        <v>25.195</v>
      </c>
      <c r="O615">
        <v>98.123456790123456</v>
      </c>
      <c r="P615">
        <v>99.069303639687547</v>
      </c>
      <c r="Q615">
        <v>96.538995832506444</v>
      </c>
    </row>
    <row r="616" spans="1:17" x14ac:dyDescent="0.25">
      <c r="A616">
        <v>45047</v>
      </c>
      <c r="B616">
        <v>1029</v>
      </c>
      <c r="C616">
        <v>53</v>
      </c>
      <c r="D616">
        <v>10</v>
      </c>
      <c r="E616" t="s">
        <v>20</v>
      </c>
      <c r="F616">
        <v>168</v>
      </c>
      <c r="G616" t="s">
        <v>298</v>
      </c>
      <c r="H616" t="s">
        <v>106</v>
      </c>
      <c r="I616">
        <v>1</v>
      </c>
      <c r="J616">
        <v>1.0999999999999999E-2</v>
      </c>
      <c r="K616">
        <v>1.7999999999999999E-2</v>
      </c>
      <c r="L616">
        <v>1.7000000000000001E-2</v>
      </c>
      <c r="M616">
        <v>7.8E-2</v>
      </c>
      <c r="N616">
        <v>8.1000000000000003E-2</v>
      </c>
      <c r="O616">
        <v>61.111111111111114</v>
      </c>
      <c r="P616">
        <v>64.705882352941174</v>
      </c>
      <c r="Q616">
        <v>96.296296296296291</v>
      </c>
    </row>
    <row r="617" spans="1:17" x14ac:dyDescent="0.25">
      <c r="A617">
        <v>45047</v>
      </c>
      <c r="B617">
        <v>1029</v>
      </c>
      <c r="C617">
        <v>53</v>
      </c>
      <c r="D617">
        <v>10</v>
      </c>
      <c r="E617" t="s">
        <v>20</v>
      </c>
      <c r="F617">
        <v>168</v>
      </c>
      <c r="G617" t="s">
        <v>298</v>
      </c>
      <c r="H617" t="s">
        <v>108</v>
      </c>
      <c r="I617">
        <v>2</v>
      </c>
      <c r="J617">
        <v>0.161</v>
      </c>
      <c r="K617">
        <v>0.19900000000000001</v>
      </c>
      <c r="L617">
        <v>0.23300000000000001</v>
      </c>
      <c r="M617">
        <v>0.80500000000000005</v>
      </c>
      <c r="N617">
        <v>2.2290000000000001</v>
      </c>
      <c r="O617">
        <v>80.904522613065325</v>
      </c>
      <c r="P617">
        <v>69.098712446351925</v>
      </c>
      <c r="Q617">
        <v>36.114849708389414</v>
      </c>
    </row>
    <row r="618" spans="1:17" x14ac:dyDescent="0.25">
      <c r="A618">
        <v>45047</v>
      </c>
      <c r="B618">
        <v>1029</v>
      </c>
      <c r="C618">
        <v>53</v>
      </c>
      <c r="D618">
        <v>10</v>
      </c>
      <c r="E618" t="s">
        <v>20</v>
      </c>
      <c r="F618">
        <v>168</v>
      </c>
      <c r="G618" t="s">
        <v>298</v>
      </c>
      <c r="H618" t="s">
        <v>110</v>
      </c>
      <c r="I618">
        <v>2</v>
      </c>
      <c r="J618">
        <v>1.476</v>
      </c>
      <c r="K618">
        <v>1.677</v>
      </c>
      <c r="L618">
        <v>0.47699999999999998</v>
      </c>
      <c r="M618">
        <v>7.3090000000000002</v>
      </c>
      <c r="N618">
        <v>4.1479999999999997</v>
      </c>
      <c r="O618">
        <v>88.014311270125219</v>
      </c>
      <c r="P618">
        <v>309.43396226415092</v>
      </c>
      <c r="Q618">
        <v>176.20540019286403</v>
      </c>
    </row>
    <row r="619" spans="1:17" x14ac:dyDescent="0.25">
      <c r="A619">
        <v>45047</v>
      </c>
      <c r="B619">
        <v>1029</v>
      </c>
      <c r="C619">
        <v>53</v>
      </c>
      <c r="D619">
        <v>10</v>
      </c>
      <c r="E619" t="s">
        <v>20</v>
      </c>
      <c r="F619">
        <v>168</v>
      </c>
      <c r="G619" t="s">
        <v>298</v>
      </c>
      <c r="H619" t="s">
        <v>112</v>
      </c>
      <c r="L619">
        <v>0.109</v>
      </c>
      <c r="M619">
        <v>9.1999999999999998E-2</v>
      </c>
      <c r="N619">
        <v>0.91600000000000004</v>
      </c>
      <c r="Q619">
        <v>10.043668122270743</v>
      </c>
    </row>
    <row r="620" spans="1:17" x14ac:dyDescent="0.25">
      <c r="A620">
        <v>45047</v>
      </c>
      <c r="B620">
        <v>1029</v>
      </c>
      <c r="C620">
        <v>53</v>
      </c>
      <c r="D620">
        <v>10</v>
      </c>
      <c r="E620" t="s">
        <v>20</v>
      </c>
      <c r="F620">
        <v>882</v>
      </c>
      <c r="G620" t="s">
        <v>298</v>
      </c>
      <c r="H620" t="s">
        <v>114</v>
      </c>
      <c r="M620">
        <v>0.93</v>
      </c>
    </row>
    <row r="621" spans="1:17" x14ac:dyDescent="0.25">
      <c r="A621">
        <v>45047</v>
      </c>
      <c r="B621">
        <v>1029</v>
      </c>
      <c r="C621">
        <v>53</v>
      </c>
      <c r="D621">
        <v>10</v>
      </c>
      <c r="E621" t="s">
        <v>20</v>
      </c>
      <c r="F621">
        <v>168</v>
      </c>
      <c r="G621" t="s">
        <v>298</v>
      </c>
      <c r="H621" t="s">
        <v>114</v>
      </c>
      <c r="M621">
        <v>0.32200000000000001</v>
      </c>
    </row>
    <row r="622" spans="1:17" x14ac:dyDescent="0.25">
      <c r="A622">
        <v>45047</v>
      </c>
      <c r="B622">
        <v>1029</v>
      </c>
      <c r="C622">
        <v>53</v>
      </c>
      <c r="D622">
        <v>10</v>
      </c>
      <c r="E622" t="s">
        <v>20</v>
      </c>
      <c r="F622">
        <v>168</v>
      </c>
      <c r="G622" t="s">
        <v>298</v>
      </c>
      <c r="H622" t="s">
        <v>118</v>
      </c>
      <c r="M622">
        <v>0.16800000000000001</v>
      </c>
    </row>
    <row r="623" spans="1:17" x14ac:dyDescent="0.25">
      <c r="A623">
        <v>45047</v>
      </c>
      <c r="B623">
        <v>1029</v>
      </c>
      <c r="C623">
        <v>53</v>
      </c>
      <c r="D623">
        <v>10</v>
      </c>
      <c r="E623" t="s">
        <v>20</v>
      </c>
      <c r="F623">
        <v>882</v>
      </c>
      <c r="G623" t="s">
        <v>298</v>
      </c>
      <c r="H623" t="s">
        <v>118</v>
      </c>
      <c r="M623">
        <v>0.49</v>
      </c>
    </row>
    <row r="624" spans="1:17" x14ac:dyDescent="0.25">
      <c r="A624">
        <v>45047</v>
      </c>
      <c r="B624">
        <v>1029</v>
      </c>
      <c r="C624">
        <v>53</v>
      </c>
      <c r="D624">
        <v>10</v>
      </c>
      <c r="E624" t="s">
        <v>20</v>
      </c>
      <c r="F624">
        <v>882</v>
      </c>
      <c r="G624" t="s">
        <v>298</v>
      </c>
      <c r="H624" t="s">
        <v>326</v>
      </c>
      <c r="M624">
        <v>0.44</v>
      </c>
    </row>
    <row r="625" spans="1:17" x14ac:dyDescent="0.25">
      <c r="A625">
        <v>45047</v>
      </c>
      <c r="B625">
        <v>1029</v>
      </c>
      <c r="C625">
        <v>53</v>
      </c>
      <c r="D625">
        <v>10</v>
      </c>
      <c r="E625" t="s">
        <v>20</v>
      </c>
      <c r="F625">
        <v>168</v>
      </c>
      <c r="G625" t="s">
        <v>298</v>
      </c>
      <c r="H625" t="s">
        <v>326</v>
      </c>
      <c r="M625">
        <v>0.154</v>
      </c>
    </row>
    <row r="626" spans="1:17" x14ac:dyDescent="0.25">
      <c r="A626">
        <v>45047</v>
      </c>
      <c r="B626">
        <v>1029</v>
      </c>
      <c r="C626">
        <v>53</v>
      </c>
      <c r="D626">
        <v>10</v>
      </c>
      <c r="E626" t="s">
        <v>20</v>
      </c>
      <c r="F626">
        <v>168</v>
      </c>
      <c r="G626" t="s">
        <v>298</v>
      </c>
      <c r="H626" t="s">
        <v>120</v>
      </c>
      <c r="I626">
        <v>2</v>
      </c>
      <c r="J626">
        <v>0.19500000000000001</v>
      </c>
      <c r="K626">
        <v>0.214</v>
      </c>
      <c r="L626">
        <v>0.223</v>
      </c>
      <c r="M626">
        <v>1.0109999999999999</v>
      </c>
      <c r="N626">
        <v>1.08</v>
      </c>
      <c r="O626">
        <v>91.121495327102807</v>
      </c>
      <c r="P626">
        <v>87.443946188340803</v>
      </c>
      <c r="Q626">
        <v>93.611111111111114</v>
      </c>
    </row>
    <row r="627" spans="1:17" x14ac:dyDescent="0.25">
      <c r="A627">
        <v>45047</v>
      </c>
      <c r="B627">
        <v>1029</v>
      </c>
      <c r="C627">
        <v>53</v>
      </c>
      <c r="D627">
        <v>10</v>
      </c>
      <c r="E627" t="s">
        <v>20</v>
      </c>
      <c r="F627">
        <v>882</v>
      </c>
      <c r="G627" t="s">
        <v>298</v>
      </c>
      <c r="H627" t="s">
        <v>120</v>
      </c>
      <c r="I627">
        <v>2</v>
      </c>
      <c r="J627">
        <v>0.55700000000000005</v>
      </c>
      <c r="K627">
        <v>0.61</v>
      </c>
      <c r="L627">
        <v>0.63800000000000001</v>
      </c>
      <c r="M627">
        <v>2.8940000000000001</v>
      </c>
      <c r="N627">
        <v>3.1059999999999999</v>
      </c>
      <c r="O627">
        <v>91.311475409836063</v>
      </c>
      <c r="P627">
        <v>87.304075235109721</v>
      </c>
      <c r="Q627">
        <v>93.174500965872511</v>
      </c>
    </row>
    <row r="628" spans="1:17" x14ac:dyDescent="0.25">
      <c r="A628">
        <v>45047</v>
      </c>
      <c r="B628">
        <v>1029</v>
      </c>
      <c r="C628">
        <v>53</v>
      </c>
      <c r="D628">
        <v>10</v>
      </c>
      <c r="E628" t="s">
        <v>20</v>
      </c>
      <c r="F628">
        <v>168</v>
      </c>
      <c r="G628" t="s">
        <v>298</v>
      </c>
      <c r="H628" t="s">
        <v>122</v>
      </c>
      <c r="K628">
        <v>1.2E-2</v>
      </c>
      <c r="L628">
        <v>0.03</v>
      </c>
      <c r="M628">
        <v>2.1999999999999999E-2</v>
      </c>
      <c r="N628">
        <v>9.6000000000000002E-2</v>
      </c>
      <c r="Q628">
        <v>22.916666666666668</v>
      </c>
    </row>
    <row r="629" spans="1:17" x14ac:dyDescent="0.25">
      <c r="A629">
        <v>45047</v>
      </c>
      <c r="B629">
        <v>1029</v>
      </c>
      <c r="C629">
        <v>53</v>
      </c>
      <c r="D629">
        <v>10</v>
      </c>
      <c r="E629" t="s">
        <v>20</v>
      </c>
      <c r="F629">
        <v>168</v>
      </c>
      <c r="G629" t="s">
        <v>298</v>
      </c>
      <c r="H629" t="s">
        <v>328</v>
      </c>
      <c r="I629">
        <v>1</v>
      </c>
      <c r="J629">
        <v>1.2999999999999999E-2</v>
      </c>
      <c r="K629">
        <v>5.0000000000000001E-3</v>
      </c>
      <c r="L629">
        <v>0.01</v>
      </c>
      <c r="M629">
        <v>3.7999999999999999E-2</v>
      </c>
      <c r="N629">
        <v>8.2000000000000003E-2</v>
      </c>
      <c r="O629">
        <v>260</v>
      </c>
      <c r="P629">
        <v>130</v>
      </c>
      <c r="Q629">
        <v>46.341463414634148</v>
      </c>
    </row>
    <row r="630" spans="1:17" x14ac:dyDescent="0.25">
      <c r="A630">
        <v>45047</v>
      </c>
      <c r="B630">
        <v>1029</v>
      </c>
      <c r="C630">
        <v>53</v>
      </c>
      <c r="D630">
        <v>10</v>
      </c>
      <c r="E630" t="s">
        <v>20</v>
      </c>
      <c r="F630">
        <v>168</v>
      </c>
      <c r="G630" t="s">
        <v>298</v>
      </c>
      <c r="H630" t="s">
        <v>124</v>
      </c>
      <c r="I630">
        <v>2</v>
      </c>
      <c r="J630">
        <v>0.12</v>
      </c>
      <c r="K630">
        <v>0.14000000000000001</v>
      </c>
      <c r="L630">
        <v>0.11</v>
      </c>
      <c r="M630">
        <v>0.59</v>
      </c>
      <c r="N630">
        <v>0.49199999999999999</v>
      </c>
      <c r="O630">
        <v>85.714285714285708</v>
      </c>
      <c r="P630">
        <v>109.09090909090909</v>
      </c>
      <c r="Q630">
        <v>119.91869918699187</v>
      </c>
    </row>
    <row r="631" spans="1:17" x14ac:dyDescent="0.25">
      <c r="A631">
        <v>45047</v>
      </c>
      <c r="B631">
        <v>1029</v>
      </c>
      <c r="C631">
        <v>53</v>
      </c>
      <c r="D631">
        <v>10</v>
      </c>
      <c r="E631" t="s">
        <v>20</v>
      </c>
      <c r="F631">
        <v>168</v>
      </c>
      <c r="G631" t="s">
        <v>298</v>
      </c>
      <c r="H631" t="s">
        <v>127</v>
      </c>
      <c r="I631">
        <v>4</v>
      </c>
      <c r="J631">
        <v>6.31</v>
      </c>
      <c r="K631">
        <v>7.43</v>
      </c>
      <c r="L631">
        <v>6.17</v>
      </c>
      <c r="M631">
        <v>32.64</v>
      </c>
      <c r="N631">
        <v>32.947000000000003</v>
      </c>
      <c r="O631">
        <v>84.925975773889633</v>
      </c>
      <c r="P631">
        <v>102.26904376012966</v>
      </c>
      <c r="Q631">
        <v>99.06820044313595</v>
      </c>
    </row>
    <row r="632" spans="1:17" x14ac:dyDescent="0.25">
      <c r="A632">
        <v>45047</v>
      </c>
      <c r="B632">
        <v>1029</v>
      </c>
      <c r="C632">
        <v>53</v>
      </c>
      <c r="D632">
        <v>10</v>
      </c>
      <c r="E632" t="s">
        <v>20</v>
      </c>
      <c r="F632">
        <v>168</v>
      </c>
      <c r="G632" t="s">
        <v>298</v>
      </c>
      <c r="H632" t="s">
        <v>129</v>
      </c>
      <c r="I632">
        <v>4</v>
      </c>
      <c r="J632">
        <v>6.31</v>
      </c>
      <c r="K632">
        <v>7.43</v>
      </c>
      <c r="L632">
        <v>6.17</v>
      </c>
      <c r="M632">
        <v>32.64</v>
      </c>
      <c r="N632">
        <v>32.947000000000003</v>
      </c>
      <c r="O632">
        <v>84.925975773889633</v>
      </c>
      <c r="P632">
        <v>102.26904376012966</v>
      </c>
      <c r="Q632">
        <v>99.06820044313595</v>
      </c>
    </row>
    <row r="633" spans="1:17" x14ac:dyDescent="0.25">
      <c r="A633">
        <v>45047</v>
      </c>
      <c r="B633">
        <v>1029</v>
      </c>
      <c r="C633">
        <v>53</v>
      </c>
      <c r="D633">
        <v>10</v>
      </c>
      <c r="E633" t="s">
        <v>20</v>
      </c>
      <c r="F633">
        <v>168</v>
      </c>
      <c r="G633" t="s">
        <v>298</v>
      </c>
      <c r="H633" t="s">
        <v>132</v>
      </c>
      <c r="I633">
        <v>1</v>
      </c>
      <c r="J633">
        <v>0.1</v>
      </c>
      <c r="K633">
        <v>0.1</v>
      </c>
      <c r="L633">
        <v>0.11</v>
      </c>
      <c r="M633">
        <v>0.48</v>
      </c>
      <c r="N633">
        <v>0.55000000000000004</v>
      </c>
      <c r="O633">
        <v>100</v>
      </c>
      <c r="P633">
        <v>90.909090909090907</v>
      </c>
      <c r="Q633">
        <v>87.272727272727266</v>
      </c>
    </row>
    <row r="634" spans="1:17" x14ac:dyDescent="0.25">
      <c r="A634">
        <v>45047</v>
      </c>
      <c r="B634">
        <v>1029</v>
      </c>
      <c r="C634">
        <v>53</v>
      </c>
      <c r="D634">
        <v>10</v>
      </c>
      <c r="E634" t="s">
        <v>20</v>
      </c>
      <c r="F634">
        <v>168</v>
      </c>
      <c r="G634" t="s">
        <v>298</v>
      </c>
      <c r="H634" t="s">
        <v>134</v>
      </c>
      <c r="I634">
        <v>4</v>
      </c>
      <c r="J634">
        <v>6.21</v>
      </c>
      <c r="K634">
        <v>7.33</v>
      </c>
      <c r="L634">
        <v>6.06</v>
      </c>
      <c r="M634">
        <v>32.159999999999997</v>
      </c>
      <c r="N634">
        <v>32.396999999999998</v>
      </c>
      <c r="O634">
        <v>84.720327421555254</v>
      </c>
      <c r="P634">
        <v>102.47524752475248</v>
      </c>
      <c r="Q634">
        <v>99.26845078247986</v>
      </c>
    </row>
    <row r="635" spans="1:17" x14ac:dyDescent="0.25">
      <c r="A635">
        <v>45047</v>
      </c>
      <c r="B635">
        <v>1029</v>
      </c>
      <c r="C635">
        <v>53</v>
      </c>
      <c r="D635">
        <v>10</v>
      </c>
      <c r="E635" t="s">
        <v>20</v>
      </c>
      <c r="F635">
        <v>168</v>
      </c>
      <c r="G635" t="s">
        <v>298</v>
      </c>
      <c r="H635" t="s">
        <v>137</v>
      </c>
      <c r="I635">
        <v>3</v>
      </c>
      <c r="J635">
        <v>3.63</v>
      </c>
      <c r="K635">
        <v>4.18</v>
      </c>
      <c r="L635">
        <v>3.71</v>
      </c>
      <c r="M635">
        <v>19.100000000000001</v>
      </c>
      <c r="N635">
        <v>18.677</v>
      </c>
      <c r="O635">
        <v>86.84210526315789</v>
      </c>
      <c r="P635">
        <v>97.843665768194072</v>
      </c>
      <c r="Q635">
        <v>102.26481769020721</v>
      </c>
    </row>
    <row r="636" spans="1:17" x14ac:dyDescent="0.25">
      <c r="A636">
        <v>45047</v>
      </c>
      <c r="B636">
        <v>1029</v>
      </c>
      <c r="C636">
        <v>53</v>
      </c>
      <c r="D636">
        <v>10</v>
      </c>
      <c r="E636" t="s">
        <v>20</v>
      </c>
      <c r="F636">
        <v>168</v>
      </c>
      <c r="G636" t="s">
        <v>298</v>
      </c>
      <c r="H636" t="s">
        <v>330</v>
      </c>
      <c r="I636">
        <v>1</v>
      </c>
      <c r="J636">
        <v>2.58</v>
      </c>
      <c r="K636">
        <v>3.15</v>
      </c>
      <c r="L636">
        <v>2.35</v>
      </c>
      <c r="M636">
        <v>13.06</v>
      </c>
      <c r="N636">
        <v>13.72</v>
      </c>
      <c r="O636">
        <v>81.904761904761898</v>
      </c>
      <c r="P636">
        <v>109.78723404255319</v>
      </c>
      <c r="Q636">
        <v>95.18950437317784</v>
      </c>
    </row>
    <row r="637" spans="1:17" x14ac:dyDescent="0.25">
      <c r="A637">
        <v>45047</v>
      </c>
      <c r="B637">
        <v>1029</v>
      </c>
      <c r="C637">
        <v>53</v>
      </c>
      <c r="D637">
        <v>10</v>
      </c>
      <c r="E637" t="s">
        <v>20</v>
      </c>
      <c r="F637">
        <v>168</v>
      </c>
      <c r="G637" t="s">
        <v>298</v>
      </c>
      <c r="H637" t="s">
        <v>139</v>
      </c>
      <c r="I637">
        <v>4</v>
      </c>
      <c r="J637">
        <v>24.97</v>
      </c>
      <c r="K637">
        <v>27.27</v>
      </c>
      <c r="L637">
        <v>26.562000000000001</v>
      </c>
      <c r="M637">
        <v>124.3</v>
      </c>
      <c r="N637">
        <v>131.59</v>
      </c>
      <c r="O637">
        <v>91.565823248991563</v>
      </c>
      <c r="P637">
        <v>94.006475416007831</v>
      </c>
      <c r="Q637">
        <v>94.46006535451022</v>
      </c>
    </row>
    <row r="638" spans="1:17" x14ac:dyDescent="0.25">
      <c r="A638">
        <v>45047</v>
      </c>
      <c r="B638">
        <v>1029</v>
      </c>
      <c r="C638">
        <v>53</v>
      </c>
      <c r="D638">
        <v>10</v>
      </c>
      <c r="E638" t="s">
        <v>20</v>
      </c>
      <c r="F638">
        <v>168</v>
      </c>
      <c r="G638" t="s">
        <v>298</v>
      </c>
      <c r="H638" t="s">
        <v>142</v>
      </c>
      <c r="I638">
        <v>4</v>
      </c>
      <c r="J638">
        <v>19.23</v>
      </c>
      <c r="K638">
        <v>20.91</v>
      </c>
      <c r="L638">
        <v>20.329999999999998</v>
      </c>
      <c r="M638">
        <v>93.41</v>
      </c>
      <c r="N638">
        <v>99.808000000000007</v>
      </c>
      <c r="O638">
        <v>91.965566714490677</v>
      </c>
      <c r="P638">
        <v>94.589276930644374</v>
      </c>
      <c r="Q638">
        <v>93.58969220904136</v>
      </c>
    </row>
    <row r="639" spans="1:17" x14ac:dyDescent="0.25">
      <c r="A639">
        <v>45047</v>
      </c>
      <c r="B639">
        <v>1029</v>
      </c>
      <c r="C639">
        <v>53</v>
      </c>
      <c r="D639">
        <v>10</v>
      </c>
      <c r="E639" t="s">
        <v>20</v>
      </c>
      <c r="F639">
        <v>168</v>
      </c>
      <c r="G639" t="s">
        <v>298</v>
      </c>
      <c r="H639" t="s">
        <v>144</v>
      </c>
      <c r="I639">
        <v>3</v>
      </c>
      <c r="J639">
        <v>2.6</v>
      </c>
      <c r="K639">
        <v>3.17</v>
      </c>
      <c r="L639">
        <v>2.9020000000000001</v>
      </c>
      <c r="M639">
        <v>13.3</v>
      </c>
      <c r="N639">
        <v>13.983000000000001</v>
      </c>
      <c r="O639">
        <v>82.018927444794954</v>
      </c>
      <c r="P639">
        <v>89.593383873190902</v>
      </c>
      <c r="Q639">
        <v>95.115497389687476</v>
      </c>
    </row>
    <row r="640" spans="1:17" x14ac:dyDescent="0.25">
      <c r="A640">
        <v>45047</v>
      </c>
      <c r="B640">
        <v>1029</v>
      </c>
      <c r="C640">
        <v>53</v>
      </c>
      <c r="D640">
        <v>10</v>
      </c>
      <c r="E640" t="s">
        <v>20</v>
      </c>
      <c r="F640">
        <v>168</v>
      </c>
      <c r="G640" t="s">
        <v>298</v>
      </c>
      <c r="H640" t="s">
        <v>146</v>
      </c>
      <c r="I640">
        <v>3</v>
      </c>
      <c r="J640">
        <v>2.2400000000000002</v>
      </c>
      <c r="K640">
        <v>2.2999999999999998</v>
      </c>
      <c r="L640">
        <v>2.2770000000000001</v>
      </c>
      <c r="M640">
        <v>11.66</v>
      </c>
      <c r="N640">
        <v>12.766999999999999</v>
      </c>
      <c r="O640">
        <v>97.391304347826093</v>
      </c>
      <c r="P640">
        <v>98.375054896794026</v>
      </c>
      <c r="Q640">
        <v>91.329208114670635</v>
      </c>
    </row>
    <row r="641" spans="1:17" x14ac:dyDescent="0.25">
      <c r="A641">
        <v>45047</v>
      </c>
      <c r="B641">
        <v>1029</v>
      </c>
      <c r="C641">
        <v>53</v>
      </c>
      <c r="D641">
        <v>10</v>
      </c>
      <c r="E641" t="s">
        <v>20</v>
      </c>
      <c r="F641">
        <v>168</v>
      </c>
      <c r="G641" t="s">
        <v>298</v>
      </c>
      <c r="H641" t="s">
        <v>148</v>
      </c>
      <c r="I641">
        <v>4</v>
      </c>
      <c r="J641">
        <v>14</v>
      </c>
      <c r="K641">
        <v>15.07</v>
      </c>
      <c r="L641">
        <v>14.659000000000001</v>
      </c>
      <c r="M641">
        <v>66.45</v>
      </c>
      <c r="N641">
        <v>70.539000000000001</v>
      </c>
      <c r="O641">
        <v>92.899800928998005</v>
      </c>
      <c r="P641">
        <v>95.504468244764311</v>
      </c>
      <c r="Q641">
        <v>94.203206736698846</v>
      </c>
    </row>
    <row r="642" spans="1:17" x14ac:dyDescent="0.25">
      <c r="A642">
        <v>45047</v>
      </c>
      <c r="B642">
        <v>1029</v>
      </c>
      <c r="C642">
        <v>53</v>
      </c>
      <c r="D642">
        <v>10</v>
      </c>
      <c r="E642" t="s">
        <v>20</v>
      </c>
      <c r="F642">
        <v>168</v>
      </c>
      <c r="G642" t="s">
        <v>298</v>
      </c>
      <c r="H642" t="s">
        <v>151</v>
      </c>
      <c r="I642">
        <v>2</v>
      </c>
      <c r="J642">
        <v>0.39</v>
      </c>
      <c r="K642">
        <v>0.37</v>
      </c>
      <c r="L642">
        <v>0.49199999999999999</v>
      </c>
      <c r="M642">
        <v>1.99</v>
      </c>
      <c r="N642">
        <v>2.5190000000000001</v>
      </c>
      <c r="O642">
        <v>105.4054054054054</v>
      </c>
      <c r="P642">
        <v>79.268292682926827</v>
      </c>
      <c r="Q642">
        <v>78.999603017070271</v>
      </c>
    </row>
    <row r="643" spans="1:17" x14ac:dyDescent="0.25">
      <c r="A643">
        <v>45047</v>
      </c>
      <c r="B643">
        <v>1029</v>
      </c>
      <c r="C643">
        <v>53</v>
      </c>
      <c r="D643">
        <v>10</v>
      </c>
      <c r="E643" t="s">
        <v>20</v>
      </c>
      <c r="F643">
        <v>168</v>
      </c>
      <c r="G643" t="s">
        <v>298</v>
      </c>
      <c r="H643" t="s">
        <v>153</v>
      </c>
      <c r="I643">
        <v>4</v>
      </c>
      <c r="J643">
        <v>5.74</v>
      </c>
      <c r="K643">
        <v>6.36</v>
      </c>
      <c r="L643">
        <v>6.2320000000000002</v>
      </c>
      <c r="M643">
        <v>30.89</v>
      </c>
      <c r="N643">
        <v>31.782</v>
      </c>
      <c r="O643">
        <v>90.25157232704403</v>
      </c>
      <c r="P643">
        <v>92.10526315789474</v>
      </c>
      <c r="Q643">
        <v>97.193379900572651</v>
      </c>
    </row>
    <row r="644" spans="1:17" x14ac:dyDescent="0.25">
      <c r="A644">
        <v>45047</v>
      </c>
      <c r="B644">
        <v>1029</v>
      </c>
      <c r="C644">
        <v>53</v>
      </c>
      <c r="D644">
        <v>10</v>
      </c>
      <c r="E644" t="s">
        <v>20</v>
      </c>
      <c r="F644">
        <v>168</v>
      </c>
      <c r="G644" t="s">
        <v>298</v>
      </c>
      <c r="H644" t="s">
        <v>155</v>
      </c>
      <c r="I644">
        <v>1</v>
      </c>
      <c r="J644">
        <v>1.04</v>
      </c>
      <c r="K644">
        <v>1.26</v>
      </c>
      <c r="L644">
        <v>0.98</v>
      </c>
      <c r="M644">
        <v>4.53</v>
      </c>
      <c r="N644">
        <v>4</v>
      </c>
      <c r="O644">
        <v>82.539682539682545</v>
      </c>
      <c r="P644">
        <v>106.12244897959184</v>
      </c>
      <c r="Q644">
        <v>113.25</v>
      </c>
    </row>
    <row r="645" spans="1:17" x14ac:dyDescent="0.25">
      <c r="A645">
        <v>45047</v>
      </c>
      <c r="B645">
        <v>1029</v>
      </c>
      <c r="C645">
        <v>53</v>
      </c>
      <c r="D645">
        <v>10</v>
      </c>
      <c r="E645" t="s">
        <v>20</v>
      </c>
      <c r="F645">
        <v>168</v>
      </c>
      <c r="G645" t="s">
        <v>298</v>
      </c>
      <c r="H645" t="s">
        <v>158</v>
      </c>
      <c r="I645">
        <v>1</v>
      </c>
      <c r="J645">
        <v>0.37</v>
      </c>
      <c r="K645">
        <v>0.56999999999999995</v>
      </c>
      <c r="L645">
        <v>0.45</v>
      </c>
      <c r="M645">
        <v>1.49</v>
      </c>
      <c r="N645">
        <v>1.79</v>
      </c>
      <c r="O645">
        <v>64.912280701754383</v>
      </c>
      <c r="P645">
        <v>82.222222222222229</v>
      </c>
      <c r="Q645">
        <v>83.240223463687144</v>
      </c>
    </row>
    <row r="646" spans="1:17" x14ac:dyDescent="0.25">
      <c r="A646">
        <v>45047</v>
      </c>
      <c r="B646">
        <v>1029</v>
      </c>
      <c r="C646">
        <v>53</v>
      </c>
      <c r="D646">
        <v>10</v>
      </c>
      <c r="E646" t="s">
        <v>20</v>
      </c>
      <c r="F646">
        <v>168</v>
      </c>
      <c r="G646" t="s">
        <v>298</v>
      </c>
      <c r="H646" t="s">
        <v>332</v>
      </c>
      <c r="I646">
        <v>1</v>
      </c>
      <c r="J646">
        <v>0.67</v>
      </c>
      <c r="K646">
        <v>0.69</v>
      </c>
      <c r="L646">
        <v>0.53</v>
      </c>
      <c r="M646">
        <v>3.04</v>
      </c>
      <c r="N646">
        <v>2.21</v>
      </c>
      <c r="O646">
        <v>97.101449275362313</v>
      </c>
      <c r="P646">
        <v>126.41509433962264</v>
      </c>
      <c r="Q646">
        <v>137.55656108597285</v>
      </c>
    </row>
    <row r="647" spans="1:17" x14ac:dyDescent="0.25">
      <c r="A647">
        <v>45047</v>
      </c>
      <c r="B647">
        <v>1029</v>
      </c>
      <c r="C647">
        <v>53</v>
      </c>
      <c r="D647">
        <v>10</v>
      </c>
      <c r="E647" t="s">
        <v>20</v>
      </c>
      <c r="F647">
        <v>168</v>
      </c>
      <c r="G647" t="s">
        <v>298</v>
      </c>
      <c r="H647" t="s">
        <v>160</v>
      </c>
      <c r="I647">
        <v>3</v>
      </c>
      <c r="J647">
        <v>12.26</v>
      </c>
      <c r="K647">
        <v>13.31</v>
      </c>
      <c r="L647">
        <v>14.74</v>
      </c>
      <c r="M647">
        <v>66.77</v>
      </c>
      <c r="N647">
        <v>70.739999999999995</v>
      </c>
      <c r="O647">
        <v>92.11119459053343</v>
      </c>
      <c r="P647">
        <v>83.175033921302571</v>
      </c>
      <c r="Q647">
        <v>94.387899349731413</v>
      </c>
    </row>
    <row r="648" spans="1:17" x14ac:dyDescent="0.25">
      <c r="A648">
        <v>45047</v>
      </c>
      <c r="B648">
        <v>1029</v>
      </c>
      <c r="C648">
        <v>53</v>
      </c>
      <c r="D648">
        <v>10</v>
      </c>
      <c r="E648" t="s">
        <v>20</v>
      </c>
      <c r="F648">
        <v>168</v>
      </c>
      <c r="G648" t="s">
        <v>298</v>
      </c>
      <c r="H648" t="s">
        <v>163</v>
      </c>
      <c r="I648">
        <v>1</v>
      </c>
      <c r="J648">
        <v>4.7</v>
      </c>
      <c r="K648">
        <v>5.08</v>
      </c>
      <c r="L648">
        <v>4.8</v>
      </c>
      <c r="M648">
        <v>24.28</v>
      </c>
      <c r="N648">
        <v>24.05</v>
      </c>
      <c r="O648">
        <v>92.519685039370074</v>
      </c>
      <c r="P648">
        <v>97.916666666666671</v>
      </c>
      <c r="Q648">
        <v>100.95634095634095</v>
      </c>
    </row>
    <row r="649" spans="1:17" x14ac:dyDescent="0.25">
      <c r="A649">
        <v>45047</v>
      </c>
      <c r="B649">
        <v>1029</v>
      </c>
      <c r="C649">
        <v>53</v>
      </c>
      <c r="D649">
        <v>10</v>
      </c>
      <c r="E649" t="s">
        <v>20</v>
      </c>
      <c r="F649">
        <v>168</v>
      </c>
      <c r="G649" t="s">
        <v>298</v>
      </c>
      <c r="H649" t="s">
        <v>165</v>
      </c>
      <c r="I649">
        <v>3</v>
      </c>
      <c r="J649">
        <v>6.63</v>
      </c>
      <c r="K649">
        <v>7.1</v>
      </c>
      <c r="L649">
        <v>8.98</v>
      </c>
      <c r="M649">
        <v>37.69</v>
      </c>
      <c r="N649">
        <v>41.88</v>
      </c>
      <c r="O649">
        <v>93.380281690140848</v>
      </c>
      <c r="P649">
        <v>73.830734966592431</v>
      </c>
      <c r="Q649">
        <v>89.995224450811847</v>
      </c>
    </row>
    <row r="650" spans="1:17" x14ac:dyDescent="0.25">
      <c r="A650">
        <v>45047</v>
      </c>
      <c r="B650">
        <v>1029</v>
      </c>
      <c r="C650">
        <v>53</v>
      </c>
      <c r="D650">
        <v>10</v>
      </c>
      <c r="E650" t="s">
        <v>20</v>
      </c>
      <c r="F650">
        <v>168</v>
      </c>
      <c r="G650" t="s">
        <v>298</v>
      </c>
      <c r="H650" t="s">
        <v>167</v>
      </c>
      <c r="I650">
        <v>2</v>
      </c>
      <c r="J650">
        <v>0.93</v>
      </c>
      <c r="K650">
        <v>1.1299999999999999</v>
      </c>
      <c r="L650">
        <v>0.96</v>
      </c>
      <c r="M650">
        <v>4.8</v>
      </c>
      <c r="N650">
        <v>4.8</v>
      </c>
      <c r="O650">
        <v>82.30088495575221</v>
      </c>
      <c r="P650">
        <v>96.875</v>
      </c>
      <c r="Q650">
        <v>100</v>
      </c>
    </row>
    <row r="651" spans="1:17" x14ac:dyDescent="0.25">
      <c r="A651">
        <v>45047</v>
      </c>
      <c r="B651">
        <v>1029</v>
      </c>
      <c r="C651">
        <v>53</v>
      </c>
      <c r="D651">
        <v>10</v>
      </c>
      <c r="E651" t="s">
        <v>20</v>
      </c>
      <c r="F651">
        <v>168</v>
      </c>
      <c r="G651" t="s">
        <v>298</v>
      </c>
      <c r="H651" t="s">
        <v>169</v>
      </c>
      <c r="I651">
        <v>13</v>
      </c>
      <c r="J651">
        <v>169.58699999999999</v>
      </c>
      <c r="K651">
        <v>170.04</v>
      </c>
      <c r="L651">
        <v>170.27699999999999</v>
      </c>
      <c r="M651">
        <v>821.13900000000001</v>
      </c>
      <c r="N651">
        <v>838.13800000000003</v>
      </c>
      <c r="O651">
        <v>99.733592095977414</v>
      </c>
      <c r="P651">
        <v>99.594777920682176</v>
      </c>
      <c r="Q651">
        <v>97.971813710868616</v>
      </c>
    </row>
    <row r="652" spans="1:17" x14ac:dyDescent="0.25">
      <c r="A652">
        <v>45047</v>
      </c>
      <c r="B652">
        <v>1029</v>
      </c>
      <c r="C652">
        <v>53</v>
      </c>
      <c r="D652">
        <v>10</v>
      </c>
      <c r="E652" t="s">
        <v>20</v>
      </c>
      <c r="F652">
        <v>168</v>
      </c>
      <c r="G652" t="s">
        <v>298</v>
      </c>
      <c r="H652" t="s">
        <v>172</v>
      </c>
      <c r="I652">
        <v>13</v>
      </c>
      <c r="J652">
        <v>169.70699999999999</v>
      </c>
      <c r="K652">
        <v>170.15</v>
      </c>
      <c r="L652">
        <v>170.31700000000001</v>
      </c>
      <c r="M652">
        <v>821.46900000000005</v>
      </c>
      <c r="N652">
        <v>838.66800000000001</v>
      </c>
      <c r="O652">
        <v>99.739641492800473</v>
      </c>
      <c r="P652">
        <v>99.641844325581118</v>
      </c>
      <c r="Q652">
        <v>97.949248093405259</v>
      </c>
    </row>
    <row r="653" spans="1:17" x14ac:dyDescent="0.25">
      <c r="A653">
        <v>45047</v>
      </c>
      <c r="B653">
        <v>1029</v>
      </c>
      <c r="C653">
        <v>53</v>
      </c>
      <c r="D653">
        <v>10</v>
      </c>
      <c r="E653" t="s">
        <v>20</v>
      </c>
      <c r="F653">
        <v>168</v>
      </c>
      <c r="G653" t="s">
        <v>298</v>
      </c>
      <c r="H653" t="s">
        <v>175</v>
      </c>
      <c r="I653">
        <v>13</v>
      </c>
      <c r="J653">
        <v>169.33699999999999</v>
      </c>
      <c r="K653">
        <v>169.82</v>
      </c>
      <c r="L653">
        <v>170.05699999999999</v>
      </c>
      <c r="M653">
        <v>819.86900000000003</v>
      </c>
      <c r="N653">
        <v>837.39800000000002</v>
      </c>
      <c r="O653">
        <v>99.715581203627366</v>
      </c>
      <c r="P653">
        <v>99.576612547557588</v>
      </c>
      <c r="Q653">
        <v>97.906730133102783</v>
      </c>
    </row>
    <row r="654" spans="1:17" x14ac:dyDescent="0.25">
      <c r="A654">
        <v>45047</v>
      </c>
      <c r="B654">
        <v>1029</v>
      </c>
      <c r="C654">
        <v>53</v>
      </c>
      <c r="D654">
        <v>10</v>
      </c>
      <c r="E654" t="s">
        <v>20</v>
      </c>
      <c r="F654">
        <v>168</v>
      </c>
      <c r="G654" t="s">
        <v>298</v>
      </c>
      <c r="H654" t="s">
        <v>177</v>
      </c>
      <c r="I654">
        <v>12</v>
      </c>
      <c r="J654">
        <v>143.33500000000001</v>
      </c>
      <c r="K654">
        <v>142.38999999999999</v>
      </c>
      <c r="L654">
        <v>146.15899999999999</v>
      </c>
      <c r="M654">
        <v>694.78499999999997</v>
      </c>
      <c r="N654">
        <v>712.73199999999997</v>
      </c>
      <c r="O654">
        <v>100.6636702015591</v>
      </c>
      <c r="P654">
        <v>98.067857607126484</v>
      </c>
      <c r="Q654">
        <v>97.48194272180848</v>
      </c>
    </row>
    <row r="655" spans="1:17" x14ac:dyDescent="0.25">
      <c r="A655">
        <v>45047</v>
      </c>
      <c r="B655">
        <v>1029</v>
      </c>
      <c r="C655">
        <v>53</v>
      </c>
      <c r="D655">
        <v>10</v>
      </c>
      <c r="E655" t="s">
        <v>20</v>
      </c>
      <c r="F655">
        <v>168</v>
      </c>
      <c r="G655" t="s">
        <v>298</v>
      </c>
      <c r="H655" t="s">
        <v>179</v>
      </c>
      <c r="I655">
        <v>10</v>
      </c>
      <c r="J655">
        <v>12.02</v>
      </c>
      <c r="K655">
        <v>12.86</v>
      </c>
      <c r="L655">
        <v>10.914</v>
      </c>
      <c r="M655">
        <v>58.09</v>
      </c>
      <c r="N655">
        <v>56.231999999999999</v>
      </c>
      <c r="O655">
        <v>93.46811819595645</v>
      </c>
      <c r="P655">
        <v>110.13377313542239</v>
      </c>
      <c r="Q655">
        <v>103.30416844501352</v>
      </c>
    </row>
    <row r="656" spans="1:17" x14ac:dyDescent="0.25">
      <c r="A656">
        <v>45047</v>
      </c>
      <c r="B656">
        <v>1029</v>
      </c>
      <c r="C656">
        <v>53</v>
      </c>
      <c r="D656">
        <v>10</v>
      </c>
      <c r="E656" t="s">
        <v>20</v>
      </c>
      <c r="F656">
        <v>168</v>
      </c>
      <c r="G656" t="s">
        <v>298</v>
      </c>
      <c r="H656" t="s">
        <v>181</v>
      </c>
      <c r="I656">
        <v>2</v>
      </c>
      <c r="J656">
        <v>2.0299999999999998</v>
      </c>
      <c r="K656">
        <v>2.12</v>
      </c>
      <c r="L656">
        <v>1.9</v>
      </c>
      <c r="M656">
        <v>11.9</v>
      </c>
      <c r="N656">
        <v>10.119999999999999</v>
      </c>
      <c r="O656">
        <v>95.754716981132077</v>
      </c>
      <c r="P656">
        <v>106.84210526315789</v>
      </c>
      <c r="Q656">
        <v>117.58893280632411</v>
      </c>
    </row>
    <row r="657" spans="1:17" x14ac:dyDescent="0.25">
      <c r="A657">
        <v>45047</v>
      </c>
      <c r="B657">
        <v>1029</v>
      </c>
      <c r="C657">
        <v>53</v>
      </c>
      <c r="D657">
        <v>10</v>
      </c>
      <c r="E657" t="s">
        <v>20</v>
      </c>
      <c r="F657">
        <v>168</v>
      </c>
      <c r="G657" t="s">
        <v>298</v>
      </c>
      <c r="H657" t="s">
        <v>183</v>
      </c>
      <c r="I657">
        <v>3</v>
      </c>
      <c r="J657">
        <v>0.25</v>
      </c>
      <c r="K657">
        <v>0.22</v>
      </c>
      <c r="L657">
        <v>0.22</v>
      </c>
      <c r="M657">
        <v>1.27</v>
      </c>
      <c r="N657">
        <v>0.74</v>
      </c>
      <c r="O657">
        <v>113.63636363636364</v>
      </c>
      <c r="P657">
        <v>113.63636363636364</v>
      </c>
      <c r="Q657">
        <v>171.62162162162161</v>
      </c>
    </row>
    <row r="658" spans="1:17" x14ac:dyDescent="0.25">
      <c r="A658">
        <v>45047</v>
      </c>
      <c r="B658">
        <v>1029</v>
      </c>
      <c r="C658">
        <v>53</v>
      </c>
      <c r="D658">
        <v>10</v>
      </c>
      <c r="E658" t="s">
        <v>20</v>
      </c>
      <c r="F658">
        <v>168</v>
      </c>
      <c r="G658" t="s">
        <v>298</v>
      </c>
      <c r="H658" t="s">
        <v>185</v>
      </c>
      <c r="I658">
        <v>5</v>
      </c>
      <c r="J658">
        <v>5.29</v>
      </c>
      <c r="K658">
        <v>7.0330000000000004</v>
      </c>
      <c r="L658">
        <v>7.9880000000000004</v>
      </c>
      <c r="M658">
        <v>28.184999999999999</v>
      </c>
      <c r="N658">
        <v>38.216000000000001</v>
      </c>
      <c r="O658">
        <v>75.216834921086303</v>
      </c>
      <c r="P658">
        <v>66.224336504757133</v>
      </c>
      <c r="Q658">
        <v>73.7518316935315</v>
      </c>
    </row>
    <row r="659" spans="1:17" x14ac:dyDescent="0.25">
      <c r="A659">
        <v>45047</v>
      </c>
      <c r="B659">
        <v>1029</v>
      </c>
      <c r="C659">
        <v>53</v>
      </c>
      <c r="D659">
        <v>10</v>
      </c>
      <c r="E659" t="s">
        <v>20</v>
      </c>
      <c r="F659">
        <v>168</v>
      </c>
      <c r="G659" t="s">
        <v>298</v>
      </c>
      <c r="H659" t="s">
        <v>187</v>
      </c>
      <c r="I659">
        <v>2</v>
      </c>
      <c r="J659">
        <v>2.0299999999999998</v>
      </c>
      <c r="K659">
        <v>2.12</v>
      </c>
      <c r="L659">
        <v>1.9</v>
      </c>
      <c r="M659">
        <v>11.9</v>
      </c>
      <c r="N659">
        <v>10.119999999999999</v>
      </c>
      <c r="O659">
        <v>95.754716981132077</v>
      </c>
      <c r="P659">
        <v>106.84210526315789</v>
      </c>
      <c r="Q659">
        <v>117.58893280632411</v>
      </c>
    </row>
    <row r="660" spans="1:17" x14ac:dyDescent="0.25">
      <c r="A660">
        <v>45047</v>
      </c>
      <c r="B660">
        <v>1029</v>
      </c>
      <c r="C660">
        <v>53</v>
      </c>
      <c r="D660">
        <v>10</v>
      </c>
      <c r="E660" t="s">
        <v>20</v>
      </c>
      <c r="F660">
        <v>168</v>
      </c>
      <c r="G660" t="s">
        <v>298</v>
      </c>
      <c r="H660" t="s">
        <v>383</v>
      </c>
      <c r="I660">
        <v>1</v>
      </c>
      <c r="J660">
        <v>0.09</v>
      </c>
      <c r="K660">
        <v>7.0000000000000007E-2</v>
      </c>
      <c r="M660">
        <v>0.16</v>
      </c>
      <c r="O660">
        <v>128.57142857142858</v>
      </c>
    </row>
    <row r="661" spans="1:17" x14ac:dyDescent="0.25">
      <c r="A661">
        <v>45047</v>
      </c>
      <c r="B661">
        <v>1029</v>
      </c>
      <c r="C661">
        <v>53</v>
      </c>
      <c r="D661">
        <v>10</v>
      </c>
      <c r="E661" t="s">
        <v>20</v>
      </c>
      <c r="F661">
        <v>168</v>
      </c>
      <c r="G661" t="s">
        <v>298</v>
      </c>
      <c r="H661" t="s">
        <v>189</v>
      </c>
      <c r="I661">
        <v>2</v>
      </c>
      <c r="J661">
        <v>0.12</v>
      </c>
      <c r="K661">
        <v>0.11</v>
      </c>
      <c r="L661">
        <v>0.04</v>
      </c>
      <c r="M661">
        <v>0.33</v>
      </c>
      <c r="N661">
        <v>0.53</v>
      </c>
      <c r="O661">
        <v>109.09090909090909</v>
      </c>
      <c r="P661">
        <v>300</v>
      </c>
      <c r="Q661">
        <v>62.264150943396224</v>
      </c>
    </row>
    <row r="662" spans="1:17" x14ac:dyDescent="0.25">
      <c r="A662">
        <v>45047</v>
      </c>
      <c r="B662">
        <v>1029</v>
      </c>
      <c r="C662">
        <v>53</v>
      </c>
      <c r="D662">
        <v>10</v>
      </c>
      <c r="E662" t="s">
        <v>20</v>
      </c>
      <c r="F662">
        <v>168</v>
      </c>
      <c r="G662" t="s">
        <v>298</v>
      </c>
      <c r="H662" t="s">
        <v>384</v>
      </c>
      <c r="I662">
        <v>1</v>
      </c>
      <c r="J662">
        <v>0.09</v>
      </c>
      <c r="K662">
        <v>7.0000000000000007E-2</v>
      </c>
      <c r="M662">
        <v>0.16</v>
      </c>
      <c r="O662">
        <v>128.57142857142858</v>
      </c>
    </row>
    <row r="663" spans="1:17" x14ac:dyDescent="0.25">
      <c r="A663">
        <v>45047</v>
      </c>
      <c r="B663">
        <v>1029</v>
      </c>
      <c r="C663">
        <v>53</v>
      </c>
      <c r="D663">
        <v>10</v>
      </c>
      <c r="E663" t="s">
        <v>20</v>
      </c>
      <c r="F663">
        <v>168</v>
      </c>
      <c r="G663" t="s">
        <v>298</v>
      </c>
      <c r="H663" t="s">
        <v>192</v>
      </c>
      <c r="I663">
        <v>3</v>
      </c>
      <c r="J663">
        <v>2.1</v>
      </c>
      <c r="K663">
        <v>1.83</v>
      </c>
      <c r="L663">
        <v>0.78300000000000003</v>
      </c>
      <c r="M663">
        <v>6.76</v>
      </c>
      <c r="N663">
        <v>5.0289999999999999</v>
      </c>
      <c r="O663">
        <v>114.75409836065573</v>
      </c>
      <c r="P663">
        <v>268.19923371647508</v>
      </c>
      <c r="Q663">
        <v>134.42036190097434</v>
      </c>
    </row>
    <row r="664" spans="1:17" x14ac:dyDescent="0.25">
      <c r="A664">
        <v>45047</v>
      </c>
      <c r="B664">
        <v>1029</v>
      </c>
      <c r="C664">
        <v>53</v>
      </c>
      <c r="D664">
        <v>10</v>
      </c>
      <c r="E664" t="s">
        <v>20</v>
      </c>
      <c r="F664">
        <v>168</v>
      </c>
      <c r="G664" t="s">
        <v>298</v>
      </c>
      <c r="H664" t="s">
        <v>194</v>
      </c>
      <c r="I664">
        <v>1</v>
      </c>
      <c r="J664">
        <v>0.56999999999999995</v>
      </c>
      <c r="K664">
        <v>0.56000000000000005</v>
      </c>
      <c r="L664">
        <v>0.31</v>
      </c>
      <c r="M664">
        <v>2.4300000000000002</v>
      </c>
      <c r="N664">
        <v>1.87</v>
      </c>
      <c r="O664">
        <v>101.78571428571429</v>
      </c>
      <c r="P664">
        <v>183.87096774193549</v>
      </c>
      <c r="Q664">
        <v>129.94652406417111</v>
      </c>
    </row>
    <row r="665" spans="1:17" x14ac:dyDescent="0.25">
      <c r="A665">
        <v>45047</v>
      </c>
      <c r="B665">
        <v>1029</v>
      </c>
      <c r="C665">
        <v>53</v>
      </c>
      <c r="D665">
        <v>10</v>
      </c>
      <c r="E665" t="s">
        <v>20</v>
      </c>
      <c r="F665">
        <v>168</v>
      </c>
      <c r="G665" t="s">
        <v>298</v>
      </c>
      <c r="H665" t="s">
        <v>196</v>
      </c>
      <c r="I665">
        <v>1</v>
      </c>
      <c r="J665">
        <v>0.03</v>
      </c>
      <c r="K665">
        <v>0.04</v>
      </c>
      <c r="L665">
        <v>0.04</v>
      </c>
      <c r="M665">
        <v>0.17</v>
      </c>
      <c r="N665">
        <v>0.53</v>
      </c>
      <c r="O665">
        <v>75</v>
      </c>
      <c r="P665">
        <v>75</v>
      </c>
      <c r="Q665">
        <v>32.075471698113205</v>
      </c>
    </row>
    <row r="666" spans="1:17" x14ac:dyDescent="0.25">
      <c r="A666">
        <v>45047</v>
      </c>
      <c r="B666">
        <v>1029</v>
      </c>
      <c r="C666">
        <v>53</v>
      </c>
      <c r="D666">
        <v>10</v>
      </c>
      <c r="E666" t="s">
        <v>20</v>
      </c>
      <c r="F666">
        <v>168</v>
      </c>
      <c r="G666" t="s">
        <v>298</v>
      </c>
      <c r="H666" t="s">
        <v>198</v>
      </c>
      <c r="I666">
        <v>1</v>
      </c>
      <c r="J666">
        <v>0.03</v>
      </c>
      <c r="K666">
        <v>0.04</v>
      </c>
      <c r="L666">
        <v>0.04</v>
      </c>
      <c r="M666">
        <v>0.17</v>
      </c>
      <c r="N666">
        <v>0.53</v>
      </c>
      <c r="O666">
        <v>75</v>
      </c>
      <c r="P666">
        <v>75</v>
      </c>
      <c r="Q666">
        <v>32.075471698113205</v>
      </c>
    </row>
    <row r="667" spans="1:17" x14ac:dyDescent="0.25">
      <c r="A667">
        <v>45047</v>
      </c>
      <c r="B667">
        <v>1029</v>
      </c>
      <c r="C667">
        <v>53</v>
      </c>
      <c r="D667">
        <v>10</v>
      </c>
      <c r="E667" t="s">
        <v>20</v>
      </c>
      <c r="F667">
        <v>168</v>
      </c>
      <c r="G667" t="s">
        <v>298</v>
      </c>
      <c r="H667" t="s">
        <v>200</v>
      </c>
      <c r="I667">
        <v>1</v>
      </c>
      <c r="J667">
        <v>0.03</v>
      </c>
      <c r="K667">
        <v>0.03</v>
      </c>
      <c r="M667">
        <v>0.16</v>
      </c>
      <c r="O667">
        <v>100</v>
      </c>
    </row>
    <row r="668" spans="1:17" x14ac:dyDescent="0.25">
      <c r="A668">
        <v>45047</v>
      </c>
      <c r="B668">
        <v>1029</v>
      </c>
      <c r="C668">
        <v>53</v>
      </c>
      <c r="D668">
        <v>10</v>
      </c>
      <c r="E668" t="s">
        <v>20</v>
      </c>
      <c r="F668">
        <v>168</v>
      </c>
      <c r="G668" t="s">
        <v>298</v>
      </c>
      <c r="H668" t="s">
        <v>202</v>
      </c>
      <c r="I668">
        <v>1</v>
      </c>
      <c r="J668">
        <v>0.03</v>
      </c>
      <c r="K668">
        <v>0.03</v>
      </c>
      <c r="M668">
        <v>0.16</v>
      </c>
      <c r="O668">
        <v>100</v>
      </c>
    </row>
    <row r="669" spans="1:17" x14ac:dyDescent="0.25">
      <c r="A669">
        <v>45047</v>
      </c>
      <c r="B669">
        <v>1029</v>
      </c>
      <c r="C669">
        <v>53</v>
      </c>
      <c r="D669">
        <v>10</v>
      </c>
      <c r="E669" t="s">
        <v>20</v>
      </c>
      <c r="F669">
        <v>168</v>
      </c>
      <c r="G669" t="s">
        <v>298</v>
      </c>
      <c r="H669" t="s">
        <v>204</v>
      </c>
      <c r="I669">
        <v>7</v>
      </c>
      <c r="J669">
        <v>7.39</v>
      </c>
      <c r="K669">
        <v>8.8629999999999995</v>
      </c>
      <c r="L669">
        <v>8.7710000000000008</v>
      </c>
      <c r="M669">
        <v>34.945</v>
      </c>
      <c r="N669">
        <v>43.155000000000001</v>
      </c>
      <c r="O669">
        <v>83.380345255556804</v>
      </c>
      <c r="P669">
        <v>84.25493102268841</v>
      </c>
      <c r="Q669">
        <v>80.975553238326967</v>
      </c>
    </row>
    <row r="670" spans="1:17" x14ac:dyDescent="0.25">
      <c r="A670">
        <v>45047</v>
      </c>
      <c r="B670">
        <v>1029</v>
      </c>
      <c r="C670">
        <v>53</v>
      </c>
      <c r="D670">
        <v>10</v>
      </c>
      <c r="E670" t="s">
        <v>20</v>
      </c>
      <c r="F670">
        <v>168</v>
      </c>
      <c r="G670" t="s">
        <v>298</v>
      </c>
      <c r="H670" t="s">
        <v>209</v>
      </c>
      <c r="I670">
        <v>2</v>
      </c>
      <c r="J670">
        <v>0.61</v>
      </c>
      <c r="K670">
        <v>0.5</v>
      </c>
      <c r="L670">
        <v>0.74</v>
      </c>
      <c r="M670">
        <v>2.39</v>
      </c>
      <c r="N670">
        <v>3.19</v>
      </c>
      <c r="O670">
        <v>122</v>
      </c>
      <c r="P670">
        <v>82.432432432432435</v>
      </c>
      <c r="Q670">
        <v>74.921630094043891</v>
      </c>
    </row>
    <row r="671" spans="1:17" x14ac:dyDescent="0.25">
      <c r="A671">
        <v>45047</v>
      </c>
      <c r="B671">
        <v>1029</v>
      </c>
      <c r="C671">
        <v>53</v>
      </c>
      <c r="D671">
        <v>10</v>
      </c>
      <c r="E671" t="s">
        <v>20</v>
      </c>
      <c r="F671">
        <v>119</v>
      </c>
      <c r="G671" t="s">
        <v>298</v>
      </c>
      <c r="H671" t="s">
        <v>211</v>
      </c>
      <c r="I671">
        <v>3</v>
      </c>
      <c r="J671">
        <v>2.02</v>
      </c>
      <c r="K671">
        <v>1.65</v>
      </c>
      <c r="L671">
        <v>2.66</v>
      </c>
      <c r="M671">
        <v>7.34</v>
      </c>
      <c r="N671">
        <v>7.25</v>
      </c>
      <c r="O671">
        <v>122.42424242424242</v>
      </c>
      <c r="P671">
        <v>75.939849624060145</v>
      </c>
      <c r="Q671">
        <v>101.24137931034483</v>
      </c>
    </row>
    <row r="672" spans="1:17" x14ac:dyDescent="0.25">
      <c r="A672">
        <v>45047</v>
      </c>
      <c r="B672">
        <v>1029</v>
      </c>
      <c r="C672">
        <v>53</v>
      </c>
      <c r="D672">
        <v>10</v>
      </c>
      <c r="E672" t="s">
        <v>20</v>
      </c>
      <c r="F672">
        <v>128</v>
      </c>
      <c r="G672" t="s">
        <v>298</v>
      </c>
      <c r="H672" t="s">
        <v>215</v>
      </c>
      <c r="I672">
        <v>4</v>
      </c>
      <c r="J672">
        <v>69.25</v>
      </c>
      <c r="K672">
        <v>52.75</v>
      </c>
      <c r="L672">
        <v>27.72</v>
      </c>
      <c r="M672">
        <v>267.32</v>
      </c>
      <c r="N672">
        <v>152.36000000000001</v>
      </c>
      <c r="O672">
        <v>131.27962085308056</v>
      </c>
      <c r="P672">
        <v>249.81962481962481</v>
      </c>
      <c r="Q672">
        <v>175.45287477028091</v>
      </c>
    </row>
    <row r="673" spans="1:17" x14ac:dyDescent="0.25">
      <c r="A673">
        <v>45047</v>
      </c>
      <c r="B673">
        <v>1029</v>
      </c>
      <c r="C673">
        <v>53</v>
      </c>
      <c r="D673">
        <v>10</v>
      </c>
      <c r="E673" t="s">
        <v>20</v>
      </c>
      <c r="F673">
        <v>128</v>
      </c>
      <c r="G673" t="s">
        <v>298</v>
      </c>
      <c r="H673" t="s">
        <v>219</v>
      </c>
      <c r="I673">
        <v>3</v>
      </c>
      <c r="J673">
        <v>29.11</v>
      </c>
      <c r="K673">
        <v>48.11</v>
      </c>
      <c r="L673">
        <v>27.72</v>
      </c>
      <c r="M673">
        <v>155.11000000000001</v>
      </c>
      <c r="N673">
        <v>152.36000000000001</v>
      </c>
      <c r="O673">
        <v>60.507171066306384</v>
      </c>
      <c r="P673">
        <v>105.01443001443002</v>
      </c>
      <c r="Q673">
        <v>101.80493567865581</v>
      </c>
    </row>
    <row r="674" spans="1:17" x14ac:dyDescent="0.25">
      <c r="A674">
        <v>45047</v>
      </c>
      <c r="B674">
        <v>1029</v>
      </c>
      <c r="C674">
        <v>53</v>
      </c>
      <c r="D674">
        <v>10</v>
      </c>
      <c r="E674" t="s">
        <v>20</v>
      </c>
      <c r="F674">
        <v>128</v>
      </c>
      <c r="G674" t="s">
        <v>298</v>
      </c>
      <c r="H674" t="s">
        <v>340</v>
      </c>
      <c r="I674">
        <v>1</v>
      </c>
      <c r="J674">
        <v>1.67</v>
      </c>
      <c r="K674">
        <v>1.84</v>
      </c>
      <c r="M674">
        <v>8.5399999999999991</v>
      </c>
      <c r="O674">
        <v>90.760869565217391</v>
      </c>
    </row>
    <row r="675" spans="1:17" x14ac:dyDescent="0.25">
      <c r="A675">
        <v>45047</v>
      </c>
      <c r="B675">
        <v>1029</v>
      </c>
      <c r="C675">
        <v>53</v>
      </c>
      <c r="D675">
        <v>10</v>
      </c>
      <c r="E675" t="s">
        <v>20</v>
      </c>
      <c r="F675">
        <v>128</v>
      </c>
      <c r="G675" t="s">
        <v>298</v>
      </c>
      <c r="H675" t="s">
        <v>341</v>
      </c>
      <c r="I675">
        <v>1</v>
      </c>
      <c r="J675">
        <v>38.47</v>
      </c>
      <c r="K675">
        <v>2.8</v>
      </c>
      <c r="M675">
        <v>103.67</v>
      </c>
      <c r="O675">
        <v>1373.9285714285713</v>
      </c>
    </row>
    <row r="676" spans="1:17" x14ac:dyDescent="0.25">
      <c r="A676">
        <v>45047</v>
      </c>
      <c r="B676">
        <v>1029</v>
      </c>
      <c r="C676">
        <v>53</v>
      </c>
      <c r="D676">
        <v>10</v>
      </c>
      <c r="E676" t="s">
        <v>20</v>
      </c>
      <c r="F676">
        <v>119</v>
      </c>
      <c r="G676" t="s">
        <v>298</v>
      </c>
      <c r="H676" t="s">
        <v>221</v>
      </c>
      <c r="I676">
        <v>2</v>
      </c>
      <c r="J676">
        <v>1.22</v>
      </c>
      <c r="K676">
        <v>1.04</v>
      </c>
      <c r="L676">
        <v>3.22</v>
      </c>
      <c r="M676">
        <v>5.84</v>
      </c>
      <c r="N676">
        <v>11.02</v>
      </c>
      <c r="O676">
        <v>117.30769230769231</v>
      </c>
      <c r="P676">
        <v>37.888198757763973</v>
      </c>
      <c r="Q676">
        <v>52.994555353901994</v>
      </c>
    </row>
    <row r="677" spans="1:17" x14ac:dyDescent="0.25">
      <c r="A677">
        <v>45047</v>
      </c>
      <c r="B677">
        <v>1029</v>
      </c>
      <c r="C677">
        <v>53</v>
      </c>
      <c r="D677">
        <v>10</v>
      </c>
      <c r="E677" t="s">
        <v>20</v>
      </c>
      <c r="F677">
        <v>119</v>
      </c>
      <c r="G677" t="s">
        <v>298</v>
      </c>
      <c r="H677" t="s">
        <v>225</v>
      </c>
      <c r="I677">
        <v>1</v>
      </c>
      <c r="J677">
        <v>0.14000000000000001</v>
      </c>
      <c r="K677">
        <v>0.14000000000000001</v>
      </c>
      <c r="L677">
        <v>0.24</v>
      </c>
      <c r="M677">
        <v>1.03</v>
      </c>
      <c r="N677">
        <v>0.4</v>
      </c>
      <c r="O677">
        <v>100</v>
      </c>
      <c r="P677">
        <v>58.333333333333336</v>
      </c>
      <c r="Q677">
        <v>257.5</v>
      </c>
    </row>
    <row r="678" spans="1:17" x14ac:dyDescent="0.25">
      <c r="A678">
        <v>45047</v>
      </c>
      <c r="B678">
        <v>1029</v>
      </c>
      <c r="C678">
        <v>53</v>
      </c>
      <c r="D678">
        <v>10</v>
      </c>
      <c r="E678" t="s">
        <v>20</v>
      </c>
      <c r="F678">
        <v>119</v>
      </c>
      <c r="G678" t="s">
        <v>298</v>
      </c>
      <c r="H678" t="s">
        <v>227</v>
      </c>
      <c r="I678">
        <v>1</v>
      </c>
      <c r="J678">
        <v>1.08</v>
      </c>
      <c r="K678">
        <v>0.9</v>
      </c>
      <c r="L678">
        <v>2.98</v>
      </c>
      <c r="M678">
        <v>4.8099999999999996</v>
      </c>
      <c r="N678">
        <v>10.62</v>
      </c>
      <c r="O678">
        <v>120</v>
      </c>
      <c r="P678">
        <v>36.241610738255034</v>
      </c>
      <c r="Q678">
        <v>45.291902071563086</v>
      </c>
    </row>
    <row r="679" spans="1:17" x14ac:dyDescent="0.25">
      <c r="A679">
        <v>45047</v>
      </c>
      <c r="B679">
        <v>1029</v>
      </c>
      <c r="C679">
        <v>53</v>
      </c>
      <c r="D679">
        <v>10</v>
      </c>
      <c r="E679" t="s">
        <v>20</v>
      </c>
      <c r="F679">
        <v>384</v>
      </c>
      <c r="G679" t="s">
        <v>298</v>
      </c>
      <c r="H679" t="s">
        <v>355</v>
      </c>
      <c r="I679">
        <v>2</v>
      </c>
      <c r="J679">
        <v>243.2</v>
      </c>
      <c r="K679">
        <v>202.9</v>
      </c>
      <c r="M679">
        <v>719.1</v>
      </c>
      <c r="O679">
        <v>119.86200098570724</v>
      </c>
    </row>
    <row r="680" spans="1:17" x14ac:dyDescent="0.25">
      <c r="A680">
        <v>45047</v>
      </c>
      <c r="B680">
        <v>1029</v>
      </c>
      <c r="C680">
        <v>53</v>
      </c>
      <c r="D680">
        <v>10</v>
      </c>
      <c r="E680" t="s">
        <v>20</v>
      </c>
      <c r="F680">
        <v>384</v>
      </c>
      <c r="G680" t="s">
        <v>298</v>
      </c>
      <c r="H680" t="s">
        <v>353</v>
      </c>
      <c r="I680">
        <v>2</v>
      </c>
      <c r="J680">
        <v>243.2</v>
      </c>
      <c r="K680">
        <v>18.399999999999999</v>
      </c>
      <c r="M680">
        <v>282.89999999999998</v>
      </c>
      <c r="O680">
        <v>1321.7391304347825</v>
      </c>
    </row>
    <row r="681" spans="1:17" x14ac:dyDescent="0.25">
      <c r="A681">
        <v>45047</v>
      </c>
      <c r="B681">
        <v>1029</v>
      </c>
      <c r="C681">
        <v>53</v>
      </c>
      <c r="D681">
        <v>10</v>
      </c>
      <c r="E681" t="s">
        <v>20</v>
      </c>
      <c r="F681">
        <v>798</v>
      </c>
      <c r="G681" t="s">
        <v>298</v>
      </c>
      <c r="H681" t="s">
        <v>353</v>
      </c>
      <c r="I681">
        <v>2</v>
      </c>
      <c r="J681">
        <v>3.218</v>
      </c>
      <c r="K681">
        <v>1.1000000000000001</v>
      </c>
      <c r="M681">
        <v>8.6690000000000005</v>
      </c>
      <c r="O681">
        <v>292.54545454545456</v>
      </c>
    </row>
    <row r="682" spans="1:17" x14ac:dyDescent="0.25">
      <c r="A682">
        <v>45047</v>
      </c>
      <c r="B682">
        <v>1029</v>
      </c>
      <c r="C682">
        <v>53</v>
      </c>
      <c r="D682">
        <v>10</v>
      </c>
      <c r="E682" t="s">
        <v>20</v>
      </c>
      <c r="F682">
        <v>798</v>
      </c>
      <c r="G682" t="s">
        <v>298</v>
      </c>
      <c r="H682" t="s">
        <v>354</v>
      </c>
      <c r="I682">
        <v>2</v>
      </c>
      <c r="J682">
        <v>3.117</v>
      </c>
      <c r="K682">
        <v>1.07</v>
      </c>
      <c r="M682">
        <v>8.5129999999999999</v>
      </c>
      <c r="O682">
        <v>291.30841121495325</v>
      </c>
    </row>
    <row r="683" spans="1:17" x14ac:dyDescent="0.25">
      <c r="A683">
        <v>45047</v>
      </c>
      <c r="B683">
        <v>1029</v>
      </c>
      <c r="C683">
        <v>53</v>
      </c>
      <c r="D683">
        <v>10</v>
      </c>
      <c r="E683" t="s">
        <v>20</v>
      </c>
      <c r="F683">
        <v>384</v>
      </c>
      <c r="G683" t="s">
        <v>298</v>
      </c>
      <c r="H683" t="s">
        <v>235</v>
      </c>
      <c r="I683">
        <v>6</v>
      </c>
      <c r="J683">
        <v>249.1</v>
      </c>
      <c r="K683">
        <v>175.3</v>
      </c>
      <c r="L683">
        <v>480.37</v>
      </c>
      <c r="M683">
        <v>1251.5</v>
      </c>
      <c r="N683">
        <v>2050.27</v>
      </c>
      <c r="O683">
        <v>142.09925841414719</v>
      </c>
      <c r="P683">
        <v>51.855861107063305</v>
      </c>
      <c r="Q683">
        <v>61.040740975578828</v>
      </c>
    </row>
    <row r="684" spans="1:17" x14ac:dyDescent="0.25">
      <c r="A684">
        <v>45047</v>
      </c>
      <c r="B684">
        <v>1029</v>
      </c>
      <c r="C684">
        <v>53</v>
      </c>
      <c r="D684">
        <v>10</v>
      </c>
      <c r="E684" t="s">
        <v>20</v>
      </c>
      <c r="F684">
        <v>384</v>
      </c>
      <c r="G684" t="s">
        <v>298</v>
      </c>
      <c r="H684" t="s">
        <v>238</v>
      </c>
      <c r="I684">
        <v>6</v>
      </c>
      <c r="J684">
        <v>249.1</v>
      </c>
      <c r="K684">
        <v>175.3</v>
      </c>
      <c r="L684">
        <v>215.68</v>
      </c>
      <c r="M684">
        <v>1061.3</v>
      </c>
      <c r="N684">
        <v>1066.8499999999999</v>
      </c>
      <c r="O684">
        <v>142.09925841414719</v>
      </c>
      <c r="P684">
        <v>115.49517804154303</v>
      </c>
      <c r="Q684">
        <v>99.479776913343017</v>
      </c>
    </row>
    <row r="685" spans="1:17" x14ac:dyDescent="0.25">
      <c r="A685">
        <v>45047</v>
      </c>
      <c r="B685">
        <v>1029</v>
      </c>
      <c r="C685">
        <v>53</v>
      </c>
      <c r="D685">
        <v>10</v>
      </c>
      <c r="E685" t="s">
        <v>20</v>
      </c>
      <c r="F685">
        <v>384</v>
      </c>
      <c r="G685" t="s">
        <v>298</v>
      </c>
      <c r="H685" t="s">
        <v>240</v>
      </c>
      <c r="L685">
        <v>264.58999999999997</v>
      </c>
      <c r="M685">
        <v>190.2</v>
      </c>
      <c r="N685">
        <v>983.22</v>
      </c>
      <c r="Q685">
        <v>19.344602428754502</v>
      </c>
    </row>
    <row r="686" spans="1:17" x14ac:dyDescent="0.25">
      <c r="A686">
        <v>45047</v>
      </c>
      <c r="B686">
        <v>1029</v>
      </c>
      <c r="C686">
        <v>53</v>
      </c>
      <c r="D686">
        <v>10</v>
      </c>
      <c r="E686" t="s">
        <v>20</v>
      </c>
      <c r="F686">
        <v>114</v>
      </c>
      <c r="G686" t="s">
        <v>298</v>
      </c>
      <c r="H686" t="s">
        <v>405</v>
      </c>
      <c r="L686">
        <v>0.2</v>
      </c>
      <c r="N686">
        <v>0.2</v>
      </c>
    </row>
    <row r="687" spans="1:17" x14ac:dyDescent="0.25">
      <c r="A687">
        <v>45047</v>
      </c>
      <c r="B687">
        <v>1029</v>
      </c>
      <c r="C687">
        <v>53</v>
      </c>
      <c r="D687">
        <v>10</v>
      </c>
      <c r="E687" t="s">
        <v>20</v>
      </c>
      <c r="F687">
        <v>114</v>
      </c>
      <c r="G687" t="s">
        <v>298</v>
      </c>
      <c r="H687" t="s">
        <v>243</v>
      </c>
      <c r="I687">
        <v>1</v>
      </c>
      <c r="J687">
        <v>0.71399999999999997</v>
      </c>
      <c r="K687">
        <v>0.55200000000000005</v>
      </c>
      <c r="L687">
        <v>0.312</v>
      </c>
      <c r="M687">
        <v>2.0459999999999998</v>
      </c>
      <c r="N687">
        <v>0.83199999999999996</v>
      </c>
      <c r="O687">
        <v>129.34782608695653</v>
      </c>
      <c r="P687">
        <v>228.84615384615384</v>
      </c>
      <c r="Q687">
        <v>245.91346153846155</v>
      </c>
    </row>
    <row r="688" spans="1:17" x14ac:dyDescent="0.25">
      <c r="A688">
        <v>45047</v>
      </c>
      <c r="B688">
        <v>1029</v>
      </c>
      <c r="C688">
        <v>53</v>
      </c>
      <c r="D688">
        <v>10</v>
      </c>
      <c r="E688" t="s">
        <v>20</v>
      </c>
      <c r="F688">
        <v>384</v>
      </c>
      <c r="G688" t="s">
        <v>298</v>
      </c>
      <c r="H688" t="s">
        <v>246</v>
      </c>
      <c r="I688">
        <v>1</v>
      </c>
      <c r="J688">
        <v>23027</v>
      </c>
      <c r="K688">
        <v>43392</v>
      </c>
      <c r="M688">
        <v>66419</v>
      </c>
      <c r="O688">
        <v>53.067385693215343</v>
      </c>
    </row>
    <row r="689" spans="1:17" x14ac:dyDescent="0.25">
      <c r="A689">
        <v>45047</v>
      </c>
      <c r="B689">
        <v>1029</v>
      </c>
      <c r="C689">
        <v>53</v>
      </c>
      <c r="D689">
        <v>10</v>
      </c>
      <c r="E689" t="s">
        <v>20</v>
      </c>
      <c r="F689">
        <v>114</v>
      </c>
      <c r="G689" t="s">
        <v>298</v>
      </c>
      <c r="H689" t="s">
        <v>248</v>
      </c>
      <c r="N689">
        <v>0.06</v>
      </c>
    </row>
    <row r="690" spans="1:17" x14ac:dyDescent="0.25">
      <c r="A690">
        <v>45047</v>
      </c>
      <c r="B690">
        <v>1029</v>
      </c>
      <c r="C690">
        <v>53</v>
      </c>
      <c r="D690">
        <v>10</v>
      </c>
      <c r="E690" t="s">
        <v>20</v>
      </c>
      <c r="F690">
        <v>114</v>
      </c>
      <c r="G690" t="s">
        <v>298</v>
      </c>
      <c r="H690" t="s">
        <v>250</v>
      </c>
      <c r="N690">
        <v>0.11</v>
      </c>
    </row>
    <row r="691" spans="1:17" x14ac:dyDescent="0.25">
      <c r="A691">
        <v>45047</v>
      </c>
      <c r="B691">
        <v>1029</v>
      </c>
      <c r="C691">
        <v>53</v>
      </c>
      <c r="D691">
        <v>10</v>
      </c>
      <c r="E691" t="s">
        <v>20</v>
      </c>
      <c r="F691">
        <v>796</v>
      </c>
      <c r="G691" t="s">
        <v>298</v>
      </c>
      <c r="H691" t="s">
        <v>342</v>
      </c>
      <c r="I691">
        <v>1</v>
      </c>
      <c r="J691">
        <v>2</v>
      </c>
      <c r="K691">
        <v>2</v>
      </c>
      <c r="L691">
        <v>2</v>
      </c>
      <c r="M691">
        <v>8</v>
      </c>
      <c r="N691">
        <v>8</v>
      </c>
      <c r="O691">
        <v>100</v>
      </c>
      <c r="P691">
        <v>100</v>
      </c>
      <c r="Q691">
        <v>100</v>
      </c>
    </row>
    <row r="692" spans="1:17" x14ac:dyDescent="0.25">
      <c r="A692">
        <v>45047</v>
      </c>
      <c r="B692">
        <v>1029</v>
      </c>
      <c r="C692">
        <v>53</v>
      </c>
      <c r="D692">
        <v>10</v>
      </c>
      <c r="E692" t="s">
        <v>20</v>
      </c>
      <c r="F692">
        <v>384</v>
      </c>
      <c r="G692" t="s">
        <v>298</v>
      </c>
      <c r="H692" t="s">
        <v>252</v>
      </c>
      <c r="I692">
        <v>1</v>
      </c>
      <c r="J692">
        <v>90</v>
      </c>
      <c r="K692">
        <v>210</v>
      </c>
      <c r="L692">
        <v>90</v>
      </c>
      <c r="M692">
        <v>980</v>
      </c>
      <c r="N692">
        <v>980</v>
      </c>
      <c r="O692">
        <v>42.857142857142854</v>
      </c>
      <c r="P692">
        <v>100</v>
      </c>
      <c r="Q692">
        <v>100</v>
      </c>
    </row>
    <row r="693" spans="1:17" x14ac:dyDescent="0.25">
      <c r="A693">
        <v>45047</v>
      </c>
      <c r="B693">
        <v>1029</v>
      </c>
      <c r="C693">
        <v>53</v>
      </c>
      <c r="D693">
        <v>10</v>
      </c>
      <c r="E693" t="s">
        <v>20</v>
      </c>
      <c r="F693">
        <v>384</v>
      </c>
      <c r="G693" t="s">
        <v>298</v>
      </c>
      <c r="H693" t="s">
        <v>343</v>
      </c>
      <c r="M693">
        <v>285</v>
      </c>
      <c r="N693">
        <v>285</v>
      </c>
      <c r="Q693">
        <v>100</v>
      </c>
    </row>
    <row r="694" spans="1:17" x14ac:dyDescent="0.25">
      <c r="A694">
        <v>45047</v>
      </c>
      <c r="B694">
        <v>1029</v>
      </c>
      <c r="C694">
        <v>53</v>
      </c>
      <c r="D694">
        <v>10</v>
      </c>
      <c r="E694" t="s">
        <v>20</v>
      </c>
      <c r="F694">
        <v>796</v>
      </c>
      <c r="G694" t="s">
        <v>298</v>
      </c>
      <c r="H694" t="s">
        <v>255</v>
      </c>
      <c r="I694">
        <v>1</v>
      </c>
      <c r="J694">
        <v>1</v>
      </c>
      <c r="K694">
        <v>8</v>
      </c>
      <c r="L694">
        <v>1</v>
      </c>
      <c r="M694">
        <v>20</v>
      </c>
      <c r="N694">
        <v>20</v>
      </c>
      <c r="O694">
        <v>12.5</v>
      </c>
      <c r="P694">
        <v>100</v>
      </c>
      <c r="Q694">
        <v>100</v>
      </c>
    </row>
    <row r="695" spans="1:17" x14ac:dyDescent="0.25">
      <c r="A695">
        <v>45047</v>
      </c>
      <c r="B695">
        <v>1029</v>
      </c>
      <c r="C695">
        <v>53</v>
      </c>
      <c r="D695">
        <v>10</v>
      </c>
      <c r="E695" t="s">
        <v>20</v>
      </c>
      <c r="F695">
        <v>796</v>
      </c>
      <c r="G695" t="s">
        <v>298</v>
      </c>
      <c r="H695" t="s">
        <v>344</v>
      </c>
      <c r="M695">
        <v>1</v>
      </c>
      <c r="N695">
        <v>1</v>
      </c>
      <c r="Q695">
        <v>100</v>
      </c>
    </row>
    <row r="696" spans="1:17" x14ac:dyDescent="0.25">
      <c r="A696">
        <v>45047</v>
      </c>
      <c r="B696">
        <v>1029</v>
      </c>
      <c r="C696">
        <v>53</v>
      </c>
      <c r="D696">
        <v>10</v>
      </c>
      <c r="E696" t="s">
        <v>20</v>
      </c>
      <c r="F696">
        <v>796</v>
      </c>
      <c r="G696" t="s">
        <v>298</v>
      </c>
      <c r="H696" t="s">
        <v>257</v>
      </c>
      <c r="I696">
        <v>1</v>
      </c>
      <c r="J696">
        <v>3</v>
      </c>
      <c r="L696">
        <v>3</v>
      </c>
      <c r="M696">
        <v>6</v>
      </c>
      <c r="N696">
        <v>6</v>
      </c>
      <c r="P696">
        <v>100</v>
      </c>
      <c r="Q696">
        <v>100</v>
      </c>
    </row>
    <row r="697" spans="1:17" x14ac:dyDescent="0.25">
      <c r="A697">
        <v>45047</v>
      </c>
      <c r="B697">
        <v>1029</v>
      </c>
      <c r="C697">
        <v>53</v>
      </c>
      <c r="D697">
        <v>10</v>
      </c>
      <c r="E697" t="s">
        <v>20</v>
      </c>
      <c r="F697">
        <v>796</v>
      </c>
      <c r="G697" t="s">
        <v>298</v>
      </c>
      <c r="H697" t="s">
        <v>345</v>
      </c>
      <c r="M697">
        <v>1</v>
      </c>
      <c r="N697">
        <v>1</v>
      </c>
      <c r="Q697">
        <v>100</v>
      </c>
    </row>
    <row r="698" spans="1:17" x14ac:dyDescent="0.25">
      <c r="A698">
        <v>45047</v>
      </c>
      <c r="B698">
        <v>1029</v>
      </c>
      <c r="C698">
        <v>53</v>
      </c>
      <c r="D698">
        <v>10</v>
      </c>
      <c r="E698" t="s">
        <v>20</v>
      </c>
      <c r="F698">
        <v>796</v>
      </c>
      <c r="G698" t="s">
        <v>298</v>
      </c>
      <c r="H698" t="s">
        <v>259</v>
      </c>
      <c r="I698">
        <v>1</v>
      </c>
      <c r="J698">
        <v>1</v>
      </c>
      <c r="L698">
        <v>1</v>
      </c>
      <c r="M698">
        <v>2</v>
      </c>
      <c r="N698">
        <v>2</v>
      </c>
      <c r="P698">
        <v>100</v>
      </c>
      <c r="Q698">
        <v>100</v>
      </c>
    </row>
    <row r="699" spans="1:17" x14ac:dyDescent="0.25">
      <c r="A699">
        <v>45047</v>
      </c>
      <c r="B699">
        <v>1029</v>
      </c>
      <c r="C699">
        <v>53</v>
      </c>
      <c r="D699">
        <v>10</v>
      </c>
      <c r="E699" t="s">
        <v>20</v>
      </c>
      <c r="F699">
        <v>384</v>
      </c>
      <c r="G699" t="s">
        <v>298</v>
      </c>
      <c r="H699" t="s">
        <v>364</v>
      </c>
      <c r="K699">
        <v>200</v>
      </c>
      <c r="M699">
        <v>450</v>
      </c>
      <c r="N699">
        <v>450</v>
      </c>
      <c r="Q699">
        <v>100</v>
      </c>
    </row>
    <row r="700" spans="1:17" x14ac:dyDescent="0.25">
      <c r="A700">
        <v>45047</v>
      </c>
      <c r="B700">
        <v>1029</v>
      </c>
      <c r="C700">
        <v>53</v>
      </c>
      <c r="D700">
        <v>10</v>
      </c>
      <c r="E700" t="s">
        <v>20</v>
      </c>
      <c r="F700">
        <v>796</v>
      </c>
      <c r="G700" t="s">
        <v>298</v>
      </c>
      <c r="H700" t="s">
        <v>365</v>
      </c>
      <c r="K700">
        <v>8</v>
      </c>
      <c r="M700">
        <v>18</v>
      </c>
      <c r="N700">
        <v>18</v>
      </c>
      <c r="Q700">
        <v>100</v>
      </c>
    </row>
    <row r="701" spans="1:17" x14ac:dyDescent="0.25">
      <c r="A701">
        <v>45047</v>
      </c>
      <c r="B701">
        <v>1029</v>
      </c>
      <c r="C701">
        <v>53</v>
      </c>
      <c r="D701">
        <v>10</v>
      </c>
      <c r="E701" t="s">
        <v>20</v>
      </c>
      <c r="F701">
        <v>796</v>
      </c>
      <c r="G701" t="s">
        <v>298</v>
      </c>
      <c r="H701" t="s">
        <v>369</v>
      </c>
      <c r="K701">
        <v>2</v>
      </c>
      <c r="M701">
        <v>7</v>
      </c>
      <c r="N701">
        <v>7</v>
      </c>
      <c r="Q701">
        <v>100</v>
      </c>
    </row>
    <row r="702" spans="1:17" x14ac:dyDescent="0.25">
      <c r="A702">
        <v>45047</v>
      </c>
      <c r="B702">
        <v>1029</v>
      </c>
      <c r="C702">
        <v>53</v>
      </c>
      <c r="D702">
        <v>10</v>
      </c>
      <c r="E702" t="s">
        <v>20</v>
      </c>
      <c r="F702">
        <v>247</v>
      </c>
      <c r="G702" t="s">
        <v>298</v>
      </c>
      <c r="H702" t="s">
        <v>262</v>
      </c>
      <c r="I702">
        <v>23</v>
      </c>
      <c r="J702">
        <v>74.367999999999995</v>
      </c>
      <c r="K702">
        <v>81.5</v>
      </c>
      <c r="L702">
        <v>65.953999999999994</v>
      </c>
      <c r="M702">
        <v>437.67399999999998</v>
      </c>
      <c r="N702">
        <v>365.82400000000001</v>
      </c>
      <c r="O702">
        <v>91.249079754601226</v>
      </c>
      <c r="P702">
        <v>112.75737635321588</v>
      </c>
      <c r="Q702">
        <v>119.64059219734079</v>
      </c>
    </row>
    <row r="703" spans="1:17" x14ac:dyDescent="0.25">
      <c r="A703">
        <v>45047</v>
      </c>
      <c r="B703">
        <v>1029</v>
      </c>
      <c r="C703">
        <v>53</v>
      </c>
      <c r="D703">
        <v>10</v>
      </c>
      <c r="E703" t="s">
        <v>20</v>
      </c>
      <c r="F703">
        <v>247</v>
      </c>
      <c r="G703" t="s">
        <v>298</v>
      </c>
      <c r="H703" t="s">
        <v>266</v>
      </c>
      <c r="I703">
        <v>20</v>
      </c>
      <c r="J703">
        <v>41.564999999999998</v>
      </c>
      <c r="K703">
        <v>45.314999999999998</v>
      </c>
      <c r="L703">
        <v>40.719000000000001</v>
      </c>
      <c r="M703">
        <v>256.79199999999997</v>
      </c>
      <c r="N703">
        <v>235.001</v>
      </c>
      <c r="O703">
        <v>91.724594505130753</v>
      </c>
      <c r="P703">
        <v>102.07765416635968</v>
      </c>
      <c r="Q703">
        <v>109.27272649903617</v>
      </c>
    </row>
    <row r="704" spans="1:17" x14ac:dyDescent="0.25">
      <c r="A704">
        <v>45047</v>
      </c>
      <c r="B704">
        <v>1029</v>
      </c>
      <c r="C704">
        <v>53</v>
      </c>
      <c r="D704">
        <v>10</v>
      </c>
      <c r="E704" t="s">
        <v>20</v>
      </c>
      <c r="F704">
        <v>247</v>
      </c>
      <c r="G704" t="s">
        <v>298</v>
      </c>
      <c r="H704" t="s">
        <v>346</v>
      </c>
      <c r="M704">
        <v>20.105</v>
      </c>
    </row>
    <row r="705" spans="1:17" x14ac:dyDescent="0.25">
      <c r="A705">
        <v>45047</v>
      </c>
      <c r="B705">
        <v>1029</v>
      </c>
      <c r="C705">
        <v>53</v>
      </c>
      <c r="D705">
        <v>10</v>
      </c>
      <c r="E705" t="s">
        <v>20</v>
      </c>
      <c r="F705">
        <v>247</v>
      </c>
      <c r="G705" t="s">
        <v>298</v>
      </c>
      <c r="H705" t="s">
        <v>268</v>
      </c>
      <c r="I705">
        <v>22</v>
      </c>
      <c r="J705">
        <v>74.274000000000001</v>
      </c>
      <c r="K705">
        <v>81.245999999999995</v>
      </c>
      <c r="L705">
        <v>65.86</v>
      </c>
      <c r="M705">
        <v>416.69799999999998</v>
      </c>
      <c r="N705">
        <v>364.97500000000002</v>
      </c>
      <c r="O705">
        <v>91.418654456834801</v>
      </c>
      <c r="P705">
        <v>112.77558457333738</v>
      </c>
      <c r="Q705">
        <v>114.17165559284882</v>
      </c>
    </row>
    <row r="706" spans="1:17" x14ac:dyDescent="0.25">
      <c r="A706">
        <v>45047</v>
      </c>
      <c r="B706">
        <v>1029</v>
      </c>
      <c r="C706">
        <v>53</v>
      </c>
      <c r="D706">
        <v>10</v>
      </c>
      <c r="E706" t="s">
        <v>20</v>
      </c>
      <c r="F706">
        <v>247</v>
      </c>
      <c r="G706" t="s">
        <v>298</v>
      </c>
      <c r="H706" t="s">
        <v>271</v>
      </c>
      <c r="I706">
        <v>3</v>
      </c>
      <c r="J706">
        <v>20.274000000000001</v>
      </c>
      <c r="K706">
        <v>23.33</v>
      </c>
      <c r="L706">
        <v>20.216999999999999</v>
      </c>
      <c r="M706">
        <v>122.672</v>
      </c>
      <c r="N706">
        <v>124.437</v>
      </c>
      <c r="O706">
        <v>86.900985855122158</v>
      </c>
      <c r="P706">
        <v>100.2819409407924</v>
      </c>
      <c r="Q706">
        <v>98.581611578549783</v>
      </c>
    </row>
    <row r="707" spans="1:17" x14ac:dyDescent="0.25">
      <c r="A707">
        <v>45047</v>
      </c>
      <c r="B707">
        <v>1029</v>
      </c>
      <c r="C707">
        <v>53</v>
      </c>
      <c r="D707">
        <v>10</v>
      </c>
      <c r="E707" t="s">
        <v>20</v>
      </c>
      <c r="F707">
        <v>247</v>
      </c>
      <c r="G707" t="s">
        <v>298</v>
      </c>
      <c r="H707" t="s">
        <v>273</v>
      </c>
      <c r="I707">
        <v>17</v>
      </c>
      <c r="J707">
        <v>21.291</v>
      </c>
      <c r="K707">
        <v>21.984999999999999</v>
      </c>
      <c r="L707">
        <v>20.501999999999999</v>
      </c>
      <c r="M707">
        <v>114.015</v>
      </c>
      <c r="N707">
        <v>110.56399999999999</v>
      </c>
      <c r="O707">
        <v>96.843302251535135</v>
      </c>
      <c r="P707">
        <v>103.84840503365525</v>
      </c>
      <c r="Q707">
        <v>103.12126912919214</v>
      </c>
    </row>
    <row r="708" spans="1:17" x14ac:dyDescent="0.25">
      <c r="A708">
        <v>45047</v>
      </c>
      <c r="B708">
        <v>1029</v>
      </c>
      <c r="C708">
        <v>53</v>
      </c>
      <c r="D708">
        <v>10</v>
      </c>
      <c r="E708" t="s">
        <v>20</v>
      </c>
      <c r="F708">
        <v>247</v>
      </c>
      <c r="G708" t="s">
        <v>298</v>
      </c>
      <c r="H708" t="s">
        <v>334</v>
      </c>
      <c r="I708">
        <v>2</v>
      </c>
      <c r="J708">
        <v>32.709000000000003</v>
      </c>
      <c r="K708">
        <v>35.930999999999997</v>
      </c>
      <c r="L708">
        <v>25.140999999999998</v>
      </c>
      <c r="M708">
        <v>180.011</v>
      </c>
      <c r="N708">
        <v>129.97399999999999</v>
      </c>
      <c r="O708">
        <v>91.03281289137513</v>
      </c>
      <c r="P708">
        <v>130.10222345968737</v>
      </c>
      <c r="Q708">
        <v>138.49769953990798</v>
      </c>
    </row>
    <row r="709" spans="1:17" x14ac:dyDescent="0.25">
      <c r="A709">
        <v>45047</v>
      </c>
      <c r="B709">
        <v>1029</v>
      </c>
      <c r="C709">
        <v>53</v>
      </c>
      <c r="D709">
        <v>10</v>
      </c>
      <c r="E709" t="s">
        <v>20</v>
      </c>
      <c r="F709">
        <v>247</v>
      </c>
      <c r="G709" t="s">
        <v>298</v>
      </c>
      <c r="H709" t="s">
        <v>347</v>
      </c>
      <c r="M709">
        <v>20.105</v>
      </c>
    </row>
    <row r="710" spans="1:17" x14ac:dyDescent="0.25">
      <c r="A710">
        <v>45047</v>
      </c>
      <c r="B710">
        <v>1029</v>
      </c>
      <c r="C710">
        <v>53</v>
      </c>
      <c r="D710">
        <v>10</v>
      </c>
      <c r="E710" t="s">
        <v>20</v>
      </c>
      <c r="F710">
        <v>247</v>
      </c>
      <c r="G710" t="s">
        <v>298</v>
      </c>
      <c r="H710" t="s">
        <v>275</v>
      </c>
      <c r="I710">
        <v>1</v>
      </c>
      <c r="J710">
        <v>9.4E-2</v>
      </c>
      <c r="K710">
        <v>0.254</v>
      </c>
      <c r="L710">
        <v>9.4E-2</v>
      </c>
      <c r="M710">
        <v>0.871</v>
      </c>
      <c r="N710">
        <v>0.84899999999999998</v>
      </c>
      <c r="O710">
        <v>37.00787401574803</v>
      </c>
      <c r="P710">
        <v>100</v>
      </c>
      <c r="Q710">
        <v>102.59128386336867</v>
      </c>
    </row>
    <row r="711" spans="1:17" x14ac:dyDescent="0.25">
      <c r="A711">
        <v>45047</v>
      </c>
      <c r="B711">
        <v>1029</v>
      </c>
      <c r="C711">
        <v>53</v>
      </c>
      <c r="D711">
        <v>10</v>
      </c>
      <c r="E711" t="s">
        <v>20</v>
      </c>
      <c r="F711">
        <v>247</v>
      </c>
      <c r="G711" t="s">
        <v>298</v>
      </c>
      <c r="H711" t="s">
        <v>277</v>
      </c>
      <c r="M711">
        <v>2.1999999999999999E-2</v>
      </c>
    </row>
    <row r="712" spans="1:17" x14ac:dyDescent="0.25">
      <c r="A712">
        <v>45047</v>
      </c>
      <c r="B712">
        <v>1029</v>
      </c>
      <c r="C712">
        <v>53</v>
      </c>
      <c r="D712">
        <v>10</v>
      </c>
      <c r="E712" t="s">
        <v>20</v>
      </c>
      <c r="F712">
        <v>247</v>
      </c>
      <c r="G712" t="s">
        <v>298</v>
      </c>
      <c r="H712" t="s">
        <v>279</v>
      </c>
      <c r="I712">
        <v>1</v>
      </c>
      <c r="J712">
        <v>9.4E-2</v>
      </c>
      <c r="K712">
        <v>0.254</v>
      </c>
      <c r="L712">
        <v>9.4E-2</v>
      </c>
      <c r="M712">
        <v>0.84899999999999998</v>
      </c>
      <c r="N712">
        <v>0.84899999999999998</v>
      </c>
      <c r="O712">
        <v>37.00787401574803</v>
      </c>
      <c r="P712">
        <v>100</v>
      </c>
      <c r="Q712">
        <v>100</v>
      </c>
    </row>
    <row r="713" spans="1:17" x14ac:dyDescent="0.25">
      <c r="A713">
        <v>45047</v>
      </c>
      <c r="B713">
        <v>1029</v>
      </c>
      <c r="C713">
        <v>53</v>
      </c>
      <c r="D713">
        <v>10</v>
      </c>
      <c r="E713" t="s">
        <v>20</v>
      </c>
      <c r="F713">
        <v>234</v>
      </c>
      <c r="G713" t="s">
        <v>298</v>
      </c>
      <c r="H713" t="s">
        <v>282</v>
      </c>
      <c r="I713">
        <v>35</v>
      </c>
      <c r="J713">
        <v>80.930999999999997</v>
      </c>
      <c r="K713">
        <v>106.134</v>
      </c>
      <c r="L713">
        <v>75.284000000000006</v>
      </c>
      <c r="M713">
        <v>594.05600000000004</v>
      </c>
      <c r="N713">
        <v>577.29499999999996</v>
      </c>
      <c r="O713">
        <v>76.253603934648652</v>
      </c>
      <c r="P713">
        <v>107.50092981244354</v>
      </c>
      <c r="Q713">
        <v>102.90336829523901</v>
      </c>
    </row>
    <row r="714" spans="1:17" x14ac:dyDescent="0.25">
      <c r="A714">
        <v>45047</v>
      </c>
      <c r="B714">
        <v>1029</v>
      </c>
      <c r="C714">
        <v>53</v>
      </c>
      <c r="D714">
        <v>10</v>
      </c>
      <c r="E714" t="s">
        <v>20</v>
      </c>
      <c r="F714">
        <v>234</v>
      </c>
      <c r="G714" t="s">
        <v>298</v>
      </c>
      <c r="H714" t="s">
        <v>286</v>
      </c>
      <c r="I714">
        <v>5</v>
      </c>
      <c r="J714">
        <v>43.055999999999997</v>
      </c>
      <c r="K714">
        <v>58.16</v>
      </c>
      <c r="L714">
        <v>40.454999999999998</v>
      </c>
      <c r="M714">
        <v>323.702</v>
      </c>
      <c r="N714">
        <v>319.13</v>
      </c>
      <c r="O714">
        <v>74.030261348005496</v>
      </c>
      <c r="P714">
        <v>106.4293659621802</v>
      </c>
      <c r="Q714">
        <v>101.43264500360355</v>
      </c>
    </row>
    <row r="715" spans="1:17" x14ac:dyDescent="0.25">
      <c r="A715">
        <v>45047</v>
      </c>
      <c r="B715">
        <v>1029</v>
      </c>
      <c r="C715">
        <v>53</v>
      </c>
      <c r="D715">
        <v>10</v>
      </c>
      <c r="E715" t="s">
        <v>20</v>
      </c>
      <c r="F715">
        <v>234</v>
      </c>
      <c r="G715" t="s">
        <v>298</v>
      </c>
      <c r="H715" t="s">
        <v>289</v>
      </c>
      <c r="I715">
        <v>3</v>
      </c>
      <c r="J715">
        <v>24.835000000000001</v>
      </c>
      <c r="K715">
        <v>32.773000000000003</v>
      </c>
      <c r="L715">
        <v>26.614999999999998</v>
      </c>
      <c r="M715">
        <v>176.803</v>
      </c>
      <c r="N715">
        <v>202.03399999999999</v>
      </c>
      <c r="O715">
        <v>75.778842339730872</v>
      </c>
      <c r="P715">
        <v>93.312042081532965</v>
      </c>
      <c r="Q715">
        <v>87.511507964006057</v>
      </c>
    </row>
    <row r="716" spans="1:17" x14ac:dyDescent="0.25">
      <c r="A716">
        <v>45047</v>
      </c>
      <c r="B716">
        <v>1029</v>
      </c>
      <c r="C716">
        <v>53</v>
      </c>
      <c r="D716">
        <v>10</v>
      </c>
      <c r="E716" t="s">
        <v>20</v>
      </c>
      <c r="F716">
        <v>234</v>
      </c>
      <c r="G716" t="s">
        <v>298</v>
      </c>
      <c r="H716" t="s">
        <v>336</v>
      </c>
      <c r="I716">
        <v>2</v>
      </c>
      <c r="J716">
        <v>18.221</v>
      </c>
      <c r="K716">
        <v>25.387</v>
      </c>
      <c r="L716">
        <v>13.84</v>
      </c>
      <c r="M716">
        <v>145.946</v>
      </c>
      <c r="N716">
        <v>117.096</v>
      </c>
      <c r="O716">
        <v>71.772954661834802</v>
      </c>
      <c r="P716">
        <v>131.65462427745663</v>
      </c>
      <c r="Q716">
        <v>124.63790394206463</v>
      </c>
    </row>
    <row r="717" spans="1:17" x14ac:dyDescent="0.25">
      <c r="A717">
        <v>45047</v>
      </c>
      <c r="B717">
        <v>1029</v>
      </c>
      <c r="C717">
        <v>53</v>
      </c>
      <c r="D717">
        <v>10</v>
      </c>
      <c r="E717" t="s">
        <v>20</v>
      </c>
      <c r="F717">
        <v>234</v>
      </c>
      <c r="G717" t="s">
        <v>298</v>
      </c>
      <c r="H717" t="s">
        <v>338</v>
      </c>
      <c r="M717">
        <v>0.95299999999999996</v>
      </c>
    </row>
    <row r="718" spans="1:17" x14ac:dyDescent="0.25">
      <c r="A718">
        <v>45047</v>
      </c>
      <c r="B718">
        <v>1029</v>
      </c>
      <c r="C718">
        <v>53</v>
      </c>
      <c r="D718">
        <v>10</v>
      </c>
      <c r="E718" t="s">
        <v>20</v>
      </c>
      <c r="F718">
        <v>234</v>
      </c>
      <c r="G718" t="s">
        <v>298</v>
      </c>
      <c r="H718" t="s">
        <v>291</v>
      </c>
      <c r="I718">
        <v>29</v>
      </c>
      <c r="J718">
        <v>37.503</v>
      </c>
      <c r="K718">
        <v>47.457000000000001</v>
      </c>
      <c r="L718">
        <v>34.451999999999998</v>
      </c>
      <c r="M718">
        <v>266.90100000000001</v>
      </c>
      <c r="N718">
        <v>254.99</v>
      </c>
      <c r="O718">
        <v>79.025222833301726</v>
      </c>
      <c r="P718">
        <v>108.85579937304075</v>
      </c>
      <c r="Q718">
        <v>104.67116357504216</v>
      </c>
    </row>
    <row r="719" spans="1:17" x14ac:dyDescent="0.25">
      <c r="A719">
        <v>45047</v>
      </c>
      <c r="B719">
        <v>1029</v>
      </c>
      <c r="C719">
        <v>53</v>
      </c>
      <c r="D719">
        <v>10</v>
      </c>
      <c r="E719" t="s">
        <v>20</v>
      </c>
      <c r="F719">
        <v>234</v>
      </c>
      <c r="G719" t="s">
        <v>298</v>
      </c>
      <c r="H719" t="s">
        <v>294</v>
      </c>
      <c r="I719">
        <v>2</v>
      </c>
      <c r="J719">
        <v>0.372</v>
      </c>
      <c r="K719">
        <v>0.51700000000000002</v>
      </c>
      <c r="L719">
        <v>0.377</v>
      </c>
      <c r="M719">
        <v>3.4529999999999998</v>
      </c>
      <c r="N719">
        <v>3.1749999999999998</v>
      </c>
      <c r="O719">
        <v>71.953578336557058</v>
      </c>
      <c r="P719">
        <v>98.673740053050395</v>
      </c>
      <c r="Q719">
        <v>108.75590551181102</v>
      </c>
    </row>
    <row r="720" spans="1:17" x14ac:dyDescent="0.25">
      <c r="A720">
        <v>45078</v>
      </c>
      <c r="B720" t="s">
        <v>17</v>
      </c>
      <c r="C720" t="s">
        <v>18</v>
      </c>
      <c r="D720" t="s">
        <v>19</v>
      </c>
      <c r="E720" t="s">
        <v>20</v>
      </c>
      <c r="F720" t="s">
        <v>23</v>
      </c>
      <c r="G720" t="s">
        <v>298</v>
      </c>
      <c r="H720" t="s">
        <v>112</v>
      </c>
      <c r="L720">
        <v>0.13800000000000001</v>
      </c>
      <c r="M720">
        <v>9.1999999999999998E-2</v>
      </c>
      <c r="N720">
        <v>1.054</v>
      </c>
      <c r="Q720">
        <v>8.7286527514231498</v>
      </c>
    </row>
    <row r="721" spans="1:17" x14ac:dyDescent="0.25">
      <c r="A721">
        <v>45078</v>
      </c>
      <c r="B721" t="s">
        <v>17</v>
      </c>
      <c r="C721" t="s">
        <v>18</v>
      </c>
      <c r="D721" t="s">
        <v>19</v>
      </c>
      <c r="E721" t="s">
        <v>20</v>
      </c>
      <c r="F721" t="s">
        <v>231</v>
      </c>
      <c r="G721" t="s">
        <v>298</v>
      </c>
      <c r="H721" t="s">
        <v>364</v>
      </c>
      <c r="M721">
        <v>450</v>
      </c>
      <c r="N721">
        <v>450</v>
      </c>
      <c r="Q721">
        <v>100</v>
      </c>
    </row>
    <row r="722" spans="1:17" x14ac:dyDescent="0.25">
      <c r="A722">
        <v>45078</v>
      </c>
      <c r="B722" t="s">
        <v>17</v>
      </c>
      <c r="C722" t="s">
        <v>18</v>
      </c>
      <c r="D722" t="s">
        <v>19</v>
      </c>
      <c r="E722" t="s">
        <v>20</v>
      </c>
      <c r="F722" t="s">
        <v>60</v>
      </c>
      <c r="G722" t="s">
        <v>298</v>
      </c>
      <c r="H722" t="s">
        <v>363</v>
      </c>
      <c r="L722">
        <v>0.216</v>
      </c>
      <c r="N722">
        <v>0.216</v>
      </c>
    </row>
    <row r="723" spans="1:17" x14ac:dyDescent="0.25">
      <c r="A723">
        <v>45078</v>
      </c>
      <c r="B723" t="s">
        <v>17</v>
      </c>
      <c r="C723" t="s">
        <v>18</v>
      </c>
      <c r="D723" t="s">
        <v>19</v>
      </c>
      <c r="E723" t="s">
        <v>20</v>
      </c>
      <c r="F723" t="s">
        <v>23</v>
      </c>
      <c r="G723" t="s">
        <v>298</v>
      </c>
      <c r="H723" t="s">
        <v>73</v>
      </c>
      <c r="L723">
        <v>0.29399999999999998</v>
      </c>
      <c r="M723">
        <v>0.96499999999999997</v>
      </c>
      <c r="N723">
        <v>1.212</v>
      </c>
      <c r="Q723">
        <v>79.620462046204622</v>
      </c>
    </row>
    <row r="724" spans="1:17" x14ac:dyDescent="0.25">
      <c r="A724">
        <v>45078</v>
      </c>
      <c r="B724" t="s">
        <v>17</v>
      </c>
      <c r="C724" t="s">
        <v>18</v>
      </c>
      <c r="D724" t="s">
        <v>19</v>
      </c>
      <c r="E724" t="s">
        <v>20</v>
      </c>
      <c r="F724" t="s">
        <v>23</v>
      </c>
      <c r="G724" t="s">
        <v>298</v>
      </c>
      <c r="H724" t="s">
        <v>326</v>
      </c>
      <c r="M724">
        <v>0.154</v>
      </c>
    </row>
    <row r="725" spans="1:17" x14ac:dyDescent="0.25">
      <c r="A725">
        <v>45078</v>
      </c>
      <c r="B725" t="s">
        <v>17</v>
      </c>
      <c r="C725" t="s">
        <v>18</v>
      </c>
      <c r="D725" t="s">
        <v>19</v>
      </c>
      <c r="E725" t="s">
        <v>20</v>
      </c>
      <c r="F725" t="s">
        <v>261</v>
      </c>
      <c r="G725" t="s">
        <v>298</v>
      </c>
      <c r="H725" t="s">
        <v>347</v>
      </c>
      <c r="M725">
        <v>20.105</v>
      </c>
    </row>
    <row r="726" spans="1:17" x14ac:dyDescent="0.25">
      <c r="A726">
        <v>45078</v>
      </c>
      <c r="B726" t="s">
        <v>17</v>
      </c>
      <c r="C726" t="s">
        <v>18</v>
      </c>
      <c r="D726" t="s">
        <v>19</v>
      </c>
      <c r="E726" t="s">
        <v>20</v>
      </c>
      <c r="F726" t="s">
        <v>231</v>
      </c>
      <c r="G726" t="s">
        <v>298</v>
      </c>
      <c r="H726" t="s">
        <v>408</v>
      </c>
      <c r="I726">
        <v>1</v>
      </c>
      <c r="J726">
        <v>20</v>
      </c>
      <c r="M726">
        <v>20</v>
      </c>
    </row>
    <row r="727" spans="1:17" x14ac:dyDescent="0.25">
      <c r="A727">
        <v>45078</v>
      </c>
      <c r="B727" t="s">
        <v>17</v>
      </c>
      <c r="C727" t="s">
        <v>18</v>
      </c>
      <c r="D727" t="s">
        <v>19</v>
      </c>
      <c r="E727" t="s">
        <v>20</v>
      </c>
      <c r="F727" t="s">
        <v>231</v>
      </c>
      <c r="G727" t="s">
        <v>298</v>
      </c>
      <c r="H727" t="s">
        <v>343</v>
      </c>
      <c r="M727">
        <v>285</v>
      </c>
      <c r="N727">
        <v>285</v>
      </c>
      <c r="Q727">
        <v>100</v>
      </c>
    </row>
    <row r="728" spans="1:17" x14ac:dyDescent="0.25">
      <c r="A728">
        <v>45078</v>
      </c>
      <c r="B728" t="s">
        <v>17</v>
      </c>
      <c r="C728" t="s">
        <v>18</v>
      </c>
      <c r="D728" t="s">
        <v>19</v>
      </c>
      <c r="E728" t="s">
        <v>20</v>
      </c>
      <c r="F728" t="s">
        <v>23</v>
      </c>
      <c r="G728" t="s">
        <v>298</v>
      </c>
      <c r="H728" t="s">
        <v>324</v>
      </c>
      <c r="I728">
        <v>1</v>
      </c>
      <c r="J728">
        <v>1E-3</v>
      </c>
      <c r="M728">
        <v>0.14599999999999999</v>
      </c>
      <c r="N728">
        <v>6.3E-2</v>
      </c>
      <c r="Q728">
        <v>231.74603174603175</v>
      </c>
    </row>
    <row r="729" spans="1:17" x14ac:dyDescent="0.25">
      <c r="A729">
        <v>45078</v>
      </c>
      <c r="B729" t="s">
        <v>17</v>
      </c>
      <c r="C729" t="s">
        <v>18</v>
      </c>
      <c r="D729" t="s">
        <v>19</v>
      </c>
      <c r="E729" t="s">
        <v>20</v>
      </c>
      <c r="F729" t="s">
        <v>60</v>
      </c>
      <c r="G729" t="s">
        <v>298</v>
      </c>
      <c r="H729" t="s">
        <v>326</v>
      </c>
      <c r="M729">
        <v>0.44</v>
      </c>
    </row>
    <row r="730" spans="1:17" x14ac:dyDescent="0.25">
      <c r="A730">
        <v>45078</v>
      </c>
      <c r="B730" t="s">
        <v>17</v>
      </c>
      <c r="C730" t="s">
        <v>18</v>
      </c>
      <c r="D730" t="s">
        <v>19</v>
      </c>
      <c r="E730" t="s">
        <v>20</v>
      </c>
      <c r="F730" t="s">
        <v>229</v>
      </c>
      <c r="G730" t="s">
        <v>298</v>
      </c>
      <c r="H730" t="s">
        <v>9076</v>
      </c>
      <c r="I730">
        <v>1</v>
      </c>
      <c r="J730">
        <v>1</v>
      </c>
      <c r="M730">
        <v>1</v>
      </c>
    </row>
    <row r="731" spans="1:17" x14ac:dyDescent="0.25">
      <c r="A731">
        <v>45078</v>
      </c>
      <c r="B731" t="s">
        <v>17</v>
      </c>
      <c r="C731" t="s">
        <v>18</v>
      </c>
      <c r="D731" t="s">
        <v>19</v>
      </c>
      <c r="E731" t="s">
        <v>20</v>
      </c>
      <c r="F731" t="s">
        <v>60</v>
      </c>
      <c r="G731" t="s">
        <v>298</v>
      </c>
      <c r="H731" t="s">
        <v>114</v>
      </c>
      <c r="M731">
        <v>0.93</v>
      </c>
    </row>
    <row r="732" spans="1:17" x14ac:dyDescent="0.25">
      <c r="A732">
        <v>45078</v>
      </c>
      <c r="B732" t="s">
        <v>17</v>
      </c>
      <c r="C732" t="s">
        <v>18</v>
      </c>
      <c r="D732" t="s">
        <v>19</v>
      </c>
      <c r="E732" t="s">
        <v>20</v>
      </c>
      <c r="F732" t="s">
        <v>60</v>
      </c>
      <c r="G732" t="s">
        <v>298</v>
      </c>
      <c r="H732" t="s">
        <v>367</v>
      </c>
      <c r="N732">
        <v>0.216</v>
      </c>
    </row>
    <row r="733" spans="1:17" x14ac:dyDescent="0.25">
      <c r="A733">
        <v>45078</v>
      </c>
      <c r="B733" t="s">
        <v>17</v>
      </c>
      <c r="C733" t="s">
        <v>18</v>
      </c>
      <c r="D733" t="s">
        <v>19</v>
      </c>
      <c r="E733" t="s">
        <v>20</v>
      </c>
      <c r="F733" t="s">
        <v>23</v>
      </c>
      <c r="G733" t="s">
        <v>298</v>
      </c>
      <c r="H733" t="s">
        <v>76</v>
      </c>
      <c r="N733">
        <v>0.13</v>
      </c>
    </row>
    <row r="734" spans="1:17" x14ac:dyDescent="0.25">
      <c r="A734">
        <v>45078</v>
      </c>
      <c r="B734" t="s">
        <v>17</v>
      </c>
      <c r="C734" t="s">
        <v>18</v>
      </c>
      <c r="D734" t="s">
        <v>19</v>
      </c>
      <c r="E734" t="s">
        <v>20</v>
      </c>
      <c r="F734" t="s">
        <v>60</v>
      </c>
      <c r="G734" t="s">
        <v>298</v>
      </c>
      <c r="H734" t="s">
        <v>368</v>
      </c>
      <c r="N734">
        <v>0.216</v>
      </c>
    </row>
    <row r="735" spans="1:17" x14ac:dyDescent="0.25">
      <c r="A735">
        <v>45078</v>
      </c>
      <c r="B735" t="s">
        <v>17</v>
      </c>
      <c r="C735" t="s">
        <v>18</v>
      </c>
      <c r="D735" t="s">
        <v>19</v>
      </c>
      <c r="E735" t="s">
        <v>20</v>
      </c>
      <c r="F735" t="s">
        <v>229</v>
      </c>
      <c r="G735" t="s">
        <v>298</v>
      </c>
      <c r="H735" t="s">
        <v>369</v>
      </c>
      <c r="M735">
        <v>7</v>
      </c>
      <c r="N735">
        <v>7</v>
      </c>
      <c r="Q735">
        <v>100</v>
      </c>
    </row>
    <row r="736" spans="1:17" x14ac:dyDescent="0.25">
      <c r="A736">
        <v>45078</v>
      </c>
      <c r="B736" t="s">
        <v>17</v>
      </c>
      <c r="C736" t="s">
        <v>18</v>
      </c>
      <c r="D736" t="s">
        <v>19</v>
      </c>
      <c r="E736" t="s">
        <v>20</v>
      </c>
      <c r="F736" t="s">
        <v>21</v>
      </c>
      <c r="G736" t="s">
        <v>298</v>
      </c>
      <c r="H736" t="s">
        <v>361</v>
      </c>
      <c r="I736">
        <v>2</v>
      </c>
      <c r="J736">
        <v>2.3149999999999999</v>
      </c>
      <c r="M736">
        <v>2.4550000000000001</v>
      </c>
      <c r="N736">
        <v>5.6630000000000003</v>
      </c>
      <c r="P736">
        <v>40.87939254811937</v>
      </c>
      <c r="Q736">
        <v>43.351580434398727</v>
      </c>
    </row>
    <row r="737" spans="1:17" x14ac:dyDescent="0.25">
      <c r="A737">
        <v>45078</v>
      </c>
      <c r="B737" t="s">
        <v>17</v>
      </c>
      <c r="C737" t="s">
        <v>18</v>
      </c>
      <c r="D737" t="s">
        <v>19</v>
      </c>
      <c r="E737" t="s">
        <v>20</v>
      </c>
      <c r="F737" t="s">
        <v>229</v>
      </c>
      <c r="G737" t="s">
        <v>298</v>
      </c>
      <c r="H737" t="s">
        <v>345</v>
      </c>
      <c r="I737">
        <v>1</v>
      </c>
      <c r="J737">
        <v>2</v>
      </c>
      <c r="M737">
        <v>3</v>
      </c>
      <c r="N737">
        <v>2</v>
      </c>
      <c r="P737">
        <v>200</v>
      </c>
      <c r="Q737">
        <v>150</v>
      </c>
    </row>
    <row r="738" spans="1:17" x14ac:dyDescent="0.25">
      <c r="A738">
        <v>45078</v>
      </c>
      <c r="B738" t="s">
        <v>17</v>
      </c>
      <c r="C738" t="s">
        <v>18</v>
      </c>
      <c r="D738" t="s">
        <v>19</v>
      </c>
      <c r="E738" t="s">
        <v>20</v>
      </c>
      <c r="F738" t="s">
        <v>261</v>
      </c>
      <c r="G738" t="s">
        <v>298</v>
      </c>
      <c r="H738" t="s">
        <v>277</v>
      </c>
      <c r="L738">
        <v>2.7E-2</v>
      </c>
      <c r="M738">
        <v>2.1999999999999999E-2</v>
      </c>
      <c r="N738">
        <v>0.29699999999999999</v>
      </c>
      <c r="Q738">
        <v>7.4074074074074074</v>
      </c>
    </row>
    <row r="739" spans="1:17" x14ac:dyDescent="0.25">
      <c r="A739">
        <v>45078</v>
      </c>
      <c r="B739" t="s">
        <v>17</v>
      </c>
      <c r="C739" t="s">
        <v>18</v>
      </c>
      <c r="D739" t="s">
        <v>19</v>
      </c>
      <c r="E739" t="s">
        <v>20</v>
      </c>
      <c r="F739" t="s">
        <v>21</v>
      </c>
      <c r="G739" t="s">
        <v>298</v>
      </c>
      <c r="H739" t="s">
        <v>9675</v>
      </c>
      <c r="I739">
        <v>1</v>
      </c>
      <c r="J739">
        <v>0.3</v>
      </c>
      <c r="L739">
        <v>5.6630000000000003</v>
      </c>
      <c r="M739">
        <v>0.3</v>
      </c>
    </row>
    <row r="740" spans="1:17" x14ac:dyDescent="0.25">
      <c r="A740">
        <v>45078</v>
      </c>
      <c r="B740" t="s">
        <v>17</v>
      </c>
      <c r="C740" t="s">
        <v>18</v>
      </c>
      <c r="D740" t="s">
        <v>19</v>
      </c>
      <c r="E740" t="s">
        <v>20</v>
      </c>
      <c r="F740" t="s">
        <v>23</v>
      </c>
      <c r="G740" t="s">
        <v>298</v>
      </c>
      <c r="H740" t="s">
        <v>114</v>
      </c>
      <c r="M740">
        <v>0.32200000000000001</v>
      </c>
    </row>
    <row r="741" spans="1:17" x14ac:dyDescent="0.25">
      <c r="A741">
        <v>45078</v>
      </c>
      <c r="B741" t="s">
        <v>17</v>
      </c>
      <c r="C741" t="s">
        <v>18</v>
      </c>
      <c r="D741" t="s">
        <v>19</v>
      </c>
      <c r="E741" t="s">
        <v>20</v>
      </c>
      <c r="F741" t="s">
        <v>21</v>
      </c>
      <c r="G741" t="s">
        <v>298</v>
      </c>
      <c r="H741" t="s">
        <v>248</v>
      </c>
      <c r="L741">
        <v>269.61</v>
      </c>
      <c r="N741">
        <v>0.159</v>
      </c>
    </row>
    <row r="742" spans="1:17" x14ac:dyDescent="0.25">
      <c r="A742">
        <v>45078</v>
      </c>
      <c r="B742" t="s">
        <v>17</v>
      </c>
      <c r="C742" t="s">
        <v>18</v>
      </c>
      <c r="D742" t="s">
        <v>19</v>
      </c>
      <c r="E742" t="s">
        <v>20</v>
      </c>
      <c r="F742" t="s">
        <v>21</v>
      </c>
      <c r="G742" t="s">
        <v>298</v>
      </c>
      <c r="H742" t="s">
        <v>405</v>
      </c>
      <c r="N742">
        <v>0.2</v>
      </c>
    </row>
    <row r="743" spans="1:17" x14ac:dyDescent="0.25">
      <c r="A743">
        <v>45078</v>
      </c>
      <c r="B743" t="s">
        <v>17</v>
      </c>
      <c r="C743" t="s">
        <v>18</v>
      </c>
      <c r="D743" t="s">
        <v>19</v>
      </c>
      <c r="E743" t="s">
        <v>20</v>
      </c>
      <c r="F743" t="s">
        <v>23</v>
      </c>
      <c r="G743" t="s">
        <v>298</v>
      </c>
      <c r="H743" t="s">
        <v>71</v>
      </c>
      <c r="L743">
        <v>1.1399999999999999</v>
      </c>
      <c r="N743">
        <v>2.0230000000000001</v>
      </c>
    </row>
    <row r="744" spans="1:17" x14ac:dyDescent="0.25">
      <c r="A744">
        <v>45078</v>
      </c>
      <c r="B744" t="s">
        <v>17</v>
      </c>
      <c r="C744" t="s">
        <v>18</v>
      </c>
      <c r="D744" t="s">
        <v>19</v>
      </c>
      <c r="E744" t="s">
        <v>20</v>
      </c>
      <c r="F744" t="s">
        <v>229</v>
      </c>
      <c r="G744" t="s">
        <v>298</v>
      </c>
      <c r="H744" t="s">
        <v>365</v>
      </c>
      <c r="L744">
        <v>7.0000000000000007E-2</v>
      </c>
      <c r="M744">
        <v>18</v>
      </c>
      <c r="N744">
        <v>18</v>
      </c>
      <c r="Q744">
        <v>100</v>
      </c>
    </row>
    <row r="745" spans="1:17" x14ac:dyDescent="0.25">
      <c r="A745">
        <v>45078</v>
      </c>
      <c r="B745" t="s">
        <v>17</v>
      </c>
      <c r="C745" t="s">
        <v>18</v>
      </c>
      <c r="D745" t="s">
        <v>19</v>
      </c>
      <c r="E745" t="s">
        <v>20</v>
      </c>
      <c r="F745" t="s">
        <v>60</v>
      </c>
      <c r="G745" t="s">
        <v>298</v>
      </c>
      <c r="H745" t="s">
        <v>118</v>
      </c>
      <c r="L745">
        <v>6.08</v>
      </c>
      <c r="M745">
        <v>0.49</v>
      </c>
    </row>
    <row r="746" spans="1:17" x14ac:dyDescent="0.25">
      <c r="A746">
        <v>45078</v>
      </c>
      <c r="B746" t="s">
        <v>17</v>
      </c>
      <c r="C746" t="s">
        <v>18</v>
      </c>
      <c r="D746" t="s">
        <v>19</v>
      </c>
      <c r="E746" t="s">
        <v>20</v>
      </c>
      <c r="F746" t="s">
        <v>231</v>
      </c>
      <c r="G746" t="s">
        <v>298</v>
      </c>
      <c r="H746" t="s">
        <v>246</v>
      </c>
      <c r="K746">
        <v>23027</v>
      </c>
      <c r="L746">
        <v>0.13</v>
      </c>
      <c r="M746">
        <v>66419</v>
      </c>
    </row>
    <row r="747" spans="1:17" x14ac:dyDescent="0.25">
      <c r="A747">
        <v>45078</v>
      </c>
      <c r="B747" t="s">
        <v>17</v>
      </c>
      <c r="C747" t="s">
        <v>18</v>
      </c>
      <c r="D747" t="s">
        <v>19</v>
      </c>
      <c r="E747" t="s">
        <v>20</v>
      </c>
      <c r="F747" t="s">
        <v>23</v>
      </c>
      <c r="G747" t="s">
        <v>298</v>
      </c>
      <c r="H747" t="s">
        <v>83</v>
      </c>
      <c r="I747">
        <v>1</v>
      </c>
      <c r="J747">
        <v>1E-3</v>
      </c>
      <c r="L747">
        <v>0.12</v>
      </c>
      <c r="M747">
        <v>0.14599999999999999</v>
      </c>
      <c r="N747">
        <v>6.3E-2</v>
      </c>
      <c r="Q747">
        <v>231.74603174603175</v>
      </c>
    </row>
    <row r="748" spans="1:17" x14ac:dyDescent="0.25">
      <c r="A748">
        <v>45078</v>
      </c>
      <c r="B748" t="s">
        <v>17</v>
      </c>
      <c r="C748" t="s">
        <v>18</v>
      </c>
      <c r="D748" t="s">
        <v>19</v>
      </c>
      <c r="E748" t="s">
        <v>20</v>
      </c>
      <c r="F748" t="s">
        <v>261</v>
      </c>
      <c r="G748" t="s">
        <v>298</v>
      </c>
      <c r="H748" t="s">
        <v>346</v>
      </c>
      <c r="L748">
        <v>4.7300000000000004</v>
      </c>
      <c r="M748">
        <v>20.105</v>
      </c>
    </row>
    <row r="749" spans="1:17" x14ac:dyDescent="0.25">
      <c r="A749">
        <v>45078</v>
      </c>
      <c r="B749" t="s">
        <v>17</v>
      </c>
      <c r="C749" t="s">
        <v>18</v>
      </c>
      <c r="D749" t="s">
        <v>19</v>
      </c>
      <c r="E749" t="s">
        <v>20</v>
      </c>
      <c r="F749" t="s">
        <v>231</v>
      </c>
      <c r="G749" t="s">
        <v>298</v>
      </c>
      <c r="H749" t="s">
        <v>9074</v>
      </c>
      <c r="I749">
        <v>1</v>
      </c>
      <c r="J749">
        <v>15</v>
      </c>
      <c r="L749">
        <v>15.276</v>
      </c>
      <c r="M749">
        <v>15</v>
      </c>
    </row>
    <row r="750" spans="1:17" x14ac:dyDescent="0.25">
      <c r="A750">
        <v>45078</v>
      </c>
      <c r="B750" t="s">
        <v>17</v>
      </c>
      <c r="C750" t="s">
        <v>18</v>
      </c>
      <c r="D750" t="s">
        <v>19</v>
      </c>
      <c r="E750" t="s">
        <v>20</v>
      </c>
      <c r="F750" t="s">
        <v>229</v>
      </c>
      <c r="G750" t="s">
        <v>298</v>
      </c>
      <c r="H750" t="s">
        <v>342</v>
      </c>
      <c r="K750">
        <v>2</v>
      </c>
      <c r="L750">
        <v>56.386000000000003</v>
      </c>
      <c r="M750">
        <v>8</v>
      </c>
      <c r="N750">
        <v>8</v>
      </c>
      <c r="Q750">
        <v>100</v>
      </c>
    </row>
    <row r="751" spans="1:17" x14ac:dyDescent="0.25">
      <c r="A751">
        <v>45078</v>
      </c>
      <c r="B751" t="s">
        <v>17</v>
      </c>
      <c r="C751" t="s">
        <v>18</v>
      </c>
      <c r="D751" t="s">
        <v>19</v>
      </c>
      <c r="E751" t="s">
        <v>20</v>
      </c>
      <c r="F751" t="s">
        <v>23</v>
      </c>
      <c r="G751" t="s">
        <v>298</v>
      </c>
      <c r="H751" t="s">
        <v>106</v>
      </c>
      <c r="K751">
        <v>1.0999999999999999E-2</v>
      </c>
      <c r="L751">
        <v>0.161</v>
      </c>
      <c r="M751">
        <v>7.8E-2</v>
      </c>
      <c r="N751">
        <v>8.1000000000000003E-2</v>
      </c>
      <c r="Q751">
        <v>96.296296296296291</v>
      </c>
    </row>
    <row r="752" spans="1:17" x14ac:dyDescent="0.25">
      <c r="A752">
        <v>45078</v>
      </c>
      <c r="B752" t="s">
        <v>17</v>
      </c>
      <c r="C752" t="s">
        <v>18</v>
      </c>
      <c r="D752" t="s">
        <v>19</v>
      </c>
      <c r="E752" t="s">
        <v>20</v>
      </c>
      <c r="F752" t="s">
        <v>23</v>
      </c>
      <c r="G752" t="s">
        <v>298</v>
      </c>
      <c r="H752" t="s">
        <v>122</v>
      </c>
      <c r="I752">
        <v>1</v>
      </c>
      <c r="J752">
        <v>5.0000000000000001E-3</v>
      </c>
      <c r="L752">
        <v>0.48</v>
      </c>
      <c r="M752">
        <v>2.7E-2</v>
      </c>
      <c r="N752">
        <v>0.123</v>
      </c>
      <c r="P752">
        <v>18.518518518518519</v>
      </c>
      <c r="Q752">
        <v>21.951219512195124</v>
      </c>
    </row>
    <row r="753" spans="1:17" x14ac:dyDescent="0.25">
      <c r="A753">
        <v>45078</v>
      </c>
      <c r="B753" t="s">
        <v>17</v>
      </c>
      <c r="C753" t="s">
        <v>18</v>
      </c>
      <c r="D753" t="s">
        <v>19</v>
      </c>
      <c r="E753" t="s">
        <v>20</v>
      </c>
      <c r="F753" t="s">
        <v>21</v>
      </c>
      <c r="G753" t="s">
        <v>298</v>
      </c>
      <c r="H753" t="s">
        <v>358</v>
      </c>
      <c r="I753">
        <v>2</v>
      </c>
      <c r="J753">
        <v>2.3149999999999999</v>
      </c>
      <c r="L753">
        <v>1.4999999999999999E-2</v>
      </c>
      <c r="M753">
        <v>2.4550000000000001</v>
      </c>
      <c r="N753">
        <v>5.6630000000000003</v>
      </c>
      <c r="P753">
        <v>40.87939254811937</v>
      </c>
      <c r="Q753">
        <v>43.351580434398727</v>
      </c>
    </row>
    <row r="754" spans="1:17" x14ac:dyDescent="0.25">
      <c r="A754">
        <v>45078</v>
      </c>
      <c r="B754" t="s">
        <v>17</v>
      </c>
      <c r="C754" t="s">
        <v>18</v>
      </c>
      <c r="D754" t="s">
        <v>19</v>
      </c>
      <c r="E754" t="s">
        <v>20</v>
      </c>
      <c r="F754" t="s">
        <v>281</v>
      </c>
      <c r="G754" t="s">
        <v>298</v>
      </c>
      <c r="H754" t="s">
        <v>338</v>
      </c>
      <c r="M754">
        <v>0.95299999999999996</v>
      </c>
    </row>
    <row r="755" spans="1:17" x14ac:dyDescent="0.25">
      <c r="A755">
        <v>45078</v>
      </c>
      <c r="B755" t="s">
        <v>17</v>
      </c>
      <c r="C755" t="s">
        <v>18</v>
      </c>
      <c r="D755" t="s">
        <v>19</v>
      </c>
      <c r="E755" t="s">
        <v>20</v>
      </c>
      <c r="F755" t="s">
        <v>231</v>
      </c>
      <c r="G755" t="s">
        <v>298</v>
      </c>
      <c r="H755" t="s">
        <v>240</v>
      </c>
      <c r="M755">
        <v>190.2</v>
      </c>
      <c r="N755">
        <v>1252.83</v>
      </c>
      <c r="Q755">
        <v>15.181628792413974</v>
      </c>
    </row>
    <row r="756" spans="1:17" x14ac:dyDescent="0.25">
      <c r="A756">
        <v>45078</v>
      </c>
      <c r="B756" t="s">
        <v>17</v>
      </c>
      <c r="C756" t="s">
        <v>18</v>
      </c>
      <c r="D756" t="s">
        <v>19</v>
      </c>
      <c r="E756" t="s">
        <v>20</v>
      </c>
      <c r="F756" t="s">
        <v>60</v>
      </c>
      <c r="G756" t="s">
        <v>298</v>
      </c>
      <c r="H756" t="s">
        <v>320</v>
      </c>
      <c r="M756">
        <v>1.5</v>
      </c>
    </row>
    <row r="757" spans="1:17" x14ac:dyDescent="0.25">
      <c r="A757">
        <v>45078</v>
      </c>
      <c r="B757" t="s">
        <v>17</v>
      </c>
      <c r="C757" t="s">
        <v>18</v>
      </c>
      <c r="D757" t="s">
        <v>19</v>
      </c>
      <c r="E757" t="s">
        <v>20</v>
      </c>
      <c r="F757" t="s">
        <v>23</v>
      </c>
      <c r="G757" t="s">
        <v>298</v>
      </c>
      <c r="H757" t="s">
        <v>58</v>
      </c>
      <c r="N757">
        <v>2</v>
      </c>
    </row>
    <row r="758" spans="1:17" x14ac:dyDescent="0.25">
      <c r="A758">
        <v>45078</v>
      </c>
      <c r="B758" t="s">
        <v>17</v>
      </c>
      <c r="C758" t="s">
        <v>18</v>
      </c>
      <c r="D758" t="s">
        <v>19</v>
      </c>
      <c r="E758" t="s">
        <v>20</v>
      </c>
      <c r="F758" t="s">
        <v>23</v>
      </c>
      <c r="G758" t="s">
        <v>298</v>
      </c>
      <c r="H758" t="s">
        <v>118</v>
      </c>
      <c r="M758">
        <v>0.16800000000000001</v>
      </c>
    </row>
    <row r="759" spans="1:17" x14ac:dyDescent="0.25">
      <c r="A759">
        <v>45078</v>
      </c>
      <c r="B759" t="s">
        <v>17</v>
      </c>
      <c r="C759" t="s">
        <v>18</v>
      </c>
      <c r="D759" t="s">
        <v>19</v>
      </c>
      <c r="E759" t="s">
        <v>20</v>
      </c>
      <c r="F759" t="s">
        <v>229</v>
      </c>
      <c r="G759" t="s">
        <v>298</v>
      </c>
      <c r="H759" t="s">
        <v>9136</v>
      </c>
      <c r="I759">
        <v>1</v>
      </c>
      <c r="J759">
        <v>1</v>
      </c>
      <c r="M759">
        <v>1</v>
      </c>
    </row>
    <row r="760" spans="1:17" x14ac:dyDescent="0.25">
      <c r="A760">
        <v>45078</v>
      </c>
      <c r="B760" t="s">
        <v>17</v>
      </c>
      <c r="C760" t="s">
        <v>18</v>
      </c>
      <c r="D760" t="s">
        <v>19</v>
      </c>
      <c r="E760" t="s">
        <v>20</v>
      </c>
      <c r="F760" t="s">
        <v>21</v>
      </c>
      <c r="G760" t="s">
        <v>298</v>
      </c>
      <c r="H760" t="s">
        <v>9676</v>
      </c>
      <c r="I760">
        <v>1</v>
      </c>
      <c r="J760">
        <v>0.3</v>
      </c>
      <c r="M760">
        <v>0.3</v>
      </c>
    </row>
    <row r="761" spans="1:17" x14ac:dyDescent="0.25">
      <c r="A761">
        <v>45078</v>
      </c>
      <c r="B761" t="s">
        <v>17</v>
      </c>
      <c r="C761" t="s">
        <v>18</v>
      </c>
      <c r="D761" t="s">
        <v>19</v>
      </c>
      <c r="E761" t="s">
        <v>20</v>
      </c>
      <c r="F761" t="s">
        <v>21</v>
      </c>
      <c r="G761" t="s">
        <v>298</v>
      </c>
      <c r="H761" t="s">
        <v>250</v>
      </c>
      <c r="N761">
        <v>0.11</v>
      </c>
    </row>
    <row r="762" spans="1:17" x14ac:dyDescent="0.25">
      <c r="A762">
        <v>45078</v>
      </c>
      <c r="B762" t="s">
        <v>17</v>
      </c>
      <c r="C762" t="s">
        <v>18</v>
      </c>
      <c r="D762" t="s">
        <v>19</v>
      </c>
      <c r="E762" t="s">
        <v>20</v>
      </c>
      <c r="F762" t="s">
        <v>23</v>
      </c>
      <c r="G762" t="s">
        <v>298</v>
      </c>
      <c r="H762" t="s">
        <v>357</v>
      </c>
      <c r="I762">
        <v>1</v>
      </c>
      <c r="J762">
        <v>0.32</v>
      </c>
      <c r="M762">
        <v>0.32</v>
      </c>
    </row>
    <row r="763" spans="1:17" x14ac:dyDescent="0.25">
      <c r="A763">
        <v>45078</v>
      </c>
      <c r="B763" t="s">
        <v>17</v>
      </c>
      <c r="C763" t="s">
        <v>18</v>
      </c>
      <c r="D763" t="s">
        <v>19</v>
      </c>
      <c r="E763" t="s">
        <v>20</v>
      </c>
      <c r="F763" t="s">
        <v>229</v>
      </c>
      <c r="G763" t="s">
        <v>298</v>
      </c>
      <c r="H763" t="s">
        <v>344</v>
      </c>
      <c r="I763">
        <v>1</v>
      </c>
      <c r="J763">
        <v>2</v>
      </c>
      <c r="M763">
        <v>3</v>
      </c>
      <c r="N763">
        <v>2</v>
      </c>
      <c r="P763">
        <v>200</v>
      </c>
      <c r="Q763">
        <v>150</v>
      </c>
    </row>
    <row r="764" spans="1:17" x14ac:dyDescent="0.25">
      <c r="A764">
        <v>45078</v>
      </c>
      <c r="B764" t="s">
        <v>17</v>
      </c>
      <c r="C764" t="s">
        <v>18</v>
      </c>
      <c r="D764" t="s">
        <v>19</v>
      </c>
      <c r="E764" t="s">
        <v>20</v>
      </c>
      <c r="F764" t="s">
        <v>23</v>
      </c>
      <c r="G764" t="s">
        <v>298</v>
      </c>
      <c r="H764" t="s">
        <v>371</v>
      </c>
      <c r="I764">
        <v>1</v>
      </c>
      <c r="J764">
        <v>0.32</v>
      </c>
      <c r="M764">
        <v>0.32</v>
      </c>
    </row>
    <row r="765" spans="1:17" x14ac:dyDescent="0.25">
      <c r="A765">
        <v>45078</v>
      </c>
      <c r="B765" t="s">
        <v>17</v>
      </c>
      <c r="C765" t="s">
        <v>18</v>
      </c>
      <c r="D765" t="s">
        <v>19</v>
      </c>
      <c r="E765" t="s">
        <v>20</v>
      </c>
      <c r="F765" t="s">
        <v>60</v>
      </c>
      <c r="G765" t="s">
        <v>298</v>
      </c>
      <c r="H765" t="s">
        <v>322</v>
      </c>
      <c r="M765">
        <v>0.53</v>
      </c>
      <c r="N765">
        <v>1.45</v>
      </c>
      <c r="Q765">
        <v>36.551724137931032</v>
      </c>
    </row>
    <row r="766" spans="1:17" x14ac:dyDescent="0.25">
      <c r="A766">
        <v>45078</v>
      </c>
      <c r="B766" t="s">
        <v>17</v>
      </c>
      <c r="C766" t="s">
        <v>18</v>
      </c>
      <c r="D766" t="s">
        <v>19</v>
      </c>
      <c r="E766" t="s">
        <v>20</v>
      </c>
      <c r="F766" t="s">
        <v>229</v>
      </c>
      <c r="G766" t="s">
        <v>298</v>
      </c>
      <c r="H766" t="s">
        <v>9140</v>
      </c>
      <c r="I766">
        <v>1</v>
      </c>
      <c r="J766">
        <v>1</v>
      </c>
      <c r="M766">
        <v>1</v>
      </c>
    </row>
    <row r="767" spans="1:17" x14ac:dyDescent="0.25">
      <c r="A767">
        <v>45078</v>
      </c>
      <c r="B767" t="s">
        <v>17</v>
      </c>
      <c r="C767" t="s">
        <v>18</v>
      </c>
      <c r="D767" t="s">
        <v>19</v>
      </c>
      <c r="E767" t="s">
        <v>20</v>
      </c>
      <c r="F767" t="s">
        <v>23</v>
      </c>
      <c r="G767" t="s">
        <v>298</v>
      </c>
      <c r="H767" t="s">
        <v>362</v>
      </c>
      <c r="I767">
        <v>1</v>
      </c>
      <c r="J767">
        <v>0.32</v>
      </c>
      <c r="M767">
        <v>0.32</v>
      </c>
    </row>
    <row r="768" spans="1:17" x14ac:dyDescent="0.25">
      <c r="A768">
        <v>45078</v>
      </c>
      <c r="B768" t="s">
        <v>17</v>
      </c>
      <c r="C768" t="s">
        <v>18</v>
      </c>
      <c r="D768" t="s">
        <v>19</v>
      </c>
      <c r="E768" t="s">
        <v>20</v>
      </c>
      <c r="F768" t="s">
        <v>231</v>
      </c>
      <c r="G768" t="s">
        <v>298</v>
      </c>
      <c r="H768" t="s">
        <v>252</v>
      </c>
      <c r="I768">
        <v>1</v>
      </c>
      <c r="J768">
        <v>335</v>
      </c>
      <c r="K768">
        <v>90</v>
      </c>
      <c r="M768">
        <v>1315</v>
      </c>
      <c r="N768">
        <v>1090</v>
      </c>
      <c r="O768">
        <v>372.22222222222223</v>
      </c>
      <c r="P768">
        <v>304.54545454545456</v>
      </c>
      <c r="Q768">
        <v>120.64220183486239</v>
      </c>
    </row>
    <row r="769" spans="1:17" x14ac:dyDescent="0.25">
      <c r="A769">
        <v>45078</v>
      </c>
      <c r="B769" t="s">
        <v>17</v>
      </c>
      <c r="C769" t="s">
        <v>18</v>
      </c>
      <c r="D769" t="s">
        <v>19</v>
      </c>
      <c r="E769" t="s">
        <v>20</v>
      </c>
      <c r="F769" t="s">
        <v>21</v>
      </c>
      <c r="G769" t="s">
        <v>298</v>
      </c>
      <c r="H769" t="s">
        <v>243</v>
      </c>
      <c r="I769">
        <v>2</v>
      </c>
      <c r="J769">
        <v>2.25</v>
      </c>
      <c r="K769">
        <v>0.71399999999999997</v>
      </c>
      <c r="M769">
        <v>4.2960000000000003</v>
      </c>
      <c r="N769">
        <v>1.63</v>
      </c>
      <c r="O769">
        <v>315.12605042016804</v>
      </c>
      <c r="P769">
        <v>281.95488721804509</v>
      </c>
      <c r="Q769">
        <v>263.55828220858893</v>
      </c>
    </row>
    <row r="770" spans="1:17" x14ac:dyDescent="0.25">
      <c r="A770">
        <v>45078</v>
      </c>
      <c r="B770" t="s">
        <v>17</v>
      </c>
      <c r="C770" t="s">
        <v>18</v>
      </c>
      <c r="D770" t="s">
        <v>19</v>
      </c>
      <c r="E770" t="s">
        <v>20</v>
      </c>
      <c r="F770" t="s">
        <v>229</v>
      </c>
      <c r="G770" t="s">
        <v>298</v>
      </c>
      <c r="H770" t="s">
        <v>255</v>
      </c>
      <c r="I770">
        <v>1</v>
      </c>
      <c r="J770">
        <v>3</v>
      </c>
      <c r="K770">
        <v>1</v>
      </c>
      <c r="M770">
        <v>23</v>
      </c>
      <c r="N770">
        <v>21</v>
      </c>
      <c r="O770">
        <v>300</v>
      </c>
      <c r="P770">
        <v>300</v>
      </c>
      <c r="Q770">
        <v>109.52380952380952</v>
      </c>
    </row>
    <row r="771" spans="1:17" x14ac:dyDescent="0.25">
      <c r="A771">
        <v>45078</v>
      </c>
      <c r="B771" t="s">
        <v>17</v>
      </c>
      <c r="C771" t="s">
        <v>18</v>
      </c>
      <c r="D771" t="s">
        <v>19</v>
      </c>
      <c r="E771" t="s">
        <v>20</v>
      </c>
      <c r="F771" t="s">
        <v>229</v>
      </c>
      <c r="G771" t="s">
        <v>298</v>
      </c>
      <c r="H771" t="s">
        <v>259</v>
      </c>
      <c r="I771">
        <v>1</v>
      </c>
      <c r="J771">
        <v>3</v>
      </c>
      <c r="K771">
        <v>1</v>
      </c>
      <c r="M771">
        <v>5</v>
      </c>
      <c r="N771">
        <v>3</v>
      </c>
      <c r="O771">
        <v>300</v>
      </c>
      <c r="P771">
        <v>300</v>
      </c>
      <c r="Q771">
        <v>166.66666666666666</v>
      </c>
    </row>
    <row r="772" spans="1:17" x14ac:dyDescent="0.25">
      <c r="A772">
        <v>45078</v>
      </c>
      <c r="B772" t="s">
        <v>17</v>
      </c>
      <c r="C772" t="s">
        <v>18</v>
      </c>
      <c r="D772" t="s">
        <v>19</v>
      </c>
      <c r="E772" t="s">
        <v>20</v>
      </c>
      <c r="F772" t="s">
        <v>229</v>
      </c>
      <c r="G772" t="s">
        <v>298</v>
      </c>
      <c r="H772" t="s">
        <v>257</v>
      </c>
      <c r="I772">
        <v>1</v>
      </c>
      <c r="J772">
        <v>8</v>
      </c>
      <c r="K772">
        <v>3</v>
      </c>
      <c r="M772">
        <v>14</v>
      </c>
      <c r="N772">
        <v>8</v>
      </c>
      <c r="O772">
        <v>266.66666666666669</v>
      </c>
      <c r="P772">
        <v>400</v>
      </c>
      <c r="Q772">
        <v>175</v>
      </c>
    </row>
    <row r="773" spans="1:17" x14ac:dyDescent="0.25">
      <c r="A773">
        <v>45078</v>
      </c>
      <c r="B773" t="s">
        <v>17</v>
      </c>
      <c r="C773" t="s">
        <v>18</v>
      </c>
      <c r="D773" t="s">
        <v>19</v>
      </c>
      <c r="E773" t="s">
        <v>20</v>
      </c>
      <c r="F773" t="s">
        <v>23</v>
      </c>
      <c r="G773" t="s">
        <v>298</v>
      </c>
      <c r="H773" t="s">
        <v>196</v>
      </c>
      <c r="I773">
        <v>1</v>
      </c>
      <c r="J773">
        <v>7.0000000000000007E-2</v>
      </c>
      <c r="K773">
        <v>0.03</v>
      </c>
      <c r="M773">
        <v>0.24</v>
      </c>
      <c r="N773">
        <v>0.59</v>
      </c>
      <c r="O773">
        <v>233.33333333333334</v>
      </c>
      <c r="P773">
        <v>116.66666666666667</v>
      </c>
      <c r="Q773">
        <v>40.677966101694913</v>
      </c>
    </row>
    <row r="774" spans="1:17" x14ac:dyDescent="0.25">
      <c r="A774">
        <v>45078</v>
      </c>
      <c r="B774" t="s">
        <v>17</v>
      </c>
      <c r="C774" t="s">
        <v>18</v>
      </c>
      <c r="D774" t="s">
        <v>19</v>
      </c>
      <c r="E774" t="s">
        <v>20</v>
      </c>
      <c r="F774" t="s">
        <v>23</v>
      </c>
      <c r="G774" t="s">
        <v>298</v>
      </c>
      <c r="H774" t="s">
        <v>198</v>
      </c>
      <c r="I774">
        <v>1</v>
      </c>
      <c r="J774">
        <v>7.0000000000000007E-2</v>
      </c>
      <c r="K774">
        <v>0.03</v>
      </c>
      <c r="M774">
        <v>0.24</v>
      </c>
      <c r="N774">
        <v>0.59</v>
      </c>
      <c r="O774">
        <v>233.33333333333334</v>
      </c>
      <c r="P774">
        <v>116.66666666666667</v>
      </c>
      <c r="Q774">
        <v>40.677966101694913</v>
      </c>
    </row>
    <row r="775" spans="1:17" x14ac:dyDescent="0.25">
      <c r="A775">
        <v>45078</v>
      </c>
      <c r="B775" t="s">
        <v>17</v>
      </c>
      <c r="C775" t="s">
        <v>18</v>
      </c>
      <c r="D775" t="s">
        <v>19</v>
      </c>
      <c r="E775" t="s">
        <v>20</v>
      </c>
      <c r="F775" t="s">
        <v>261</v>
      </c>
      <c r="G775" t="s">
        <v>298</v>
      </c>
      <c r="H775" t="s">
        <v>275</v>
      </c>
      <c r="I775">
        <v>1</v>
      </c>
      <c r="J775">
        <v>0.16400000000000001</v>
      </c>
      <c r="K775">
        <v>9.4E-2</v>
      </c>
      <c r="M775">
        <v>1.0349999999999999</v>
      </c>
      <c r="N775">
        <v>1.399</v>
      </c>
      <c r="O775">
        <v>174.46808510638297</v>
      </c>
      <c r="P775">
        <v>29.818181818181817</v>
      </c>
      <c r="Q775">
        <v>73.981415296640463</v>
      </c>
    </row>
    <row r="776" spans="1:17" x14ac:dyDescent="0.25">
      <c r="A776">
        <v>45078</v>
      </c>
      <c r="B776" t="s">
        <v>17</v>
      </c>
      <c r="C776" t="s">
        <v>18</v>
      </c>
      <c r="D776" t="s">
        <v>19</v>
      </c>
      <c r="E776" t="s">
        <v>20</v>
      </c>
      <c r="F776" t="s">
        <v>261</v>
      </c>
      <c r="G776" t="s">
        <v>298</v>
      </c>
      <c r="H776" t="s">
        <v>279</v>
      </c>
      <c r="I776">
        <v>1</v>
      </c>
      <c r="J776">
        <v>0.16400000000000001</v>
      </c>
      <c r="K776">
        <v>9.4E-2</v>
      </c>
      <c r="M776">
        <v>1.0129999999999999</v>
      </c>
      <c r="N776">
        <v>1.1020000000000001</v>
      </c>
      <c r="O776">
        <v>174.46808510638297</v>
      </c>
      <c r="P776">
        <v>64.822134387351781</v>
      </c>
      <c r="Q776">
        <v>91.923774954627945</v>
      </c>
    </row>
    <row r="777" spans="1:17" x14ac:dyDescent="0.25">
      <c r="A777">
        <v>45078</v>
      </c>
      <c r="B777" t="s">
        <v>17</v>
      </c>
      <c r="C777" t="s">
        <v>18</v>
      </c>
      <c r="D777" t="s">
        <v>19</v>
      </c>
      <c r="E777" t="s">
        <v>20</v>
      </c>
      <c r="F777" t="s">
        <v>207</v>
      </c>
      <c r="G777" t="s">
        <v>298</v>
      </c>
      <c r="H777" t="s">
        <v>211</v>
      </c>
      <c r="I777">
        <v>3</v>
      </c>
      <c r="J777">
        <v>3.169</v>
      </c>
      <c r="K777">
        <v>2.02</v>
      </c>
      <c r="M777">
        <v>10.509</v>
      </c>
      <c r="N777">
        <v>10.15</v>
      </c>
      <c r="O777">
        <v>156.88118811881188</v>
      </c>
      <c r="P777">
        <v>109.27586206896552</v>
      </c>
      <c r="Q777">
        <v>103.53694581280789</v>
      </c>
    </row>
    <row r="778" spans="1:17" x14ac:dyDescent="0.25">
      <c r="A778">
        <v>45078</v>
      </c>
      <c r="B778" t="s">
        <v>17</v>
      </c>
      <c r="C778" t="s">
        <v>18</v>
      </c>
      <c r="D778" t="s">
        <v>19</v>
      </c>
      <c r="E778" t="s">
        <v>20</v>
      </c>
      <c r="F778" t="s">
        <v>214</v>
      </c>
      <c r="G778" t="s">
        <v>298</v>
      </c>
      <c r="H778" t="s">
        <v>219</v>
      </c>
      <c r="I778">
        <v>3</v>
      </c>
      <c r="J778">
        <v>42.47</v>
      </c>
      <c r="K778">
        <v>29.11</v>
      </c>
      <c r="M778">
        <v>197.58</v>
      </c>
      <c r="N778">
        <v>180.22</v>
      </c>
      <c r="O778">
        <v>145.89488148402612</v>
      </c>
      <c r="P778">
        <v>152.44077530509691</v>
      </c>
      <c r="Q778">
        <v>109.63267117966929</v>
      </c>
    </row>
    <row r="779" spans="1:17" x14ac:dyDescent="0.25">
      <c r="A779">
        <v>45078</v>
      </c>
      <c r="B779" t="s">
        <v>17</v>
      </c>
      <c r="C779" t="s">
        <v>18</v>
      </c>
      <c r="D779" t="s">
        <v>19</v>
      </c>
      <c r="E779" t="s">
        <v>20</v>
      </c>
      <c r="F779" t="s">
        <v>214</v>
      </c>
      <c r="G779" t="s">
        <v>298</v>
      </c>
      <c r="H779" t="s">
        <v>215</v>
      </c>
      <c r="I779">
        <v>4</v>
      </c>
      <c r="J779">
        <v>91.23</v>
      </c>
      <c r="K779">
        <v>69.25</v>
      </c>
      <c r="M779">
        <v>358.55</v>
      </c>
      <c r="N779">
        <v>180.22</v>
      </c>
      <c r="O779">
        <v>131.74007220216606</v>
      </c>
      <c r="P779">
        <v>327.4587221823403</v>
      </c>
      <c r="Q779">
        <v>198.95128176672955</v>
      </c>
    </row>
    <row r="780" spans="1:17" x14ac:dyDescent="0.25">
      <c r="A780">
        <v>45078</v>
      </c>
      <c r="B780" t="s">
        <v>17</v>
      </c>
      <c r="C780" t="s">
        <v>18</v>
      </c>
      <c r="D780" t="s">
        <v>19</v>
      </c>
      <c r="E780" t="s">
        <v>20</v>
      </c>
      <c r="F780" t="s">
        <v>23</v>
      </c>
      <c r="G780" t="s">
        <v>298</v>
      </c>
      <c r="H780" t="s">
        <v>146</v>
      </c>
      <c r="I780">
        <v>3</v>
      </c>
      <c r="J780">
        <v>2.95</v>
      </c>
      <c r="K780">
        <v>2.2400000000000002</v>
      </c>
      <c r="M780">
        <v>14.61</v>
      </c>
      <c r="N780">
        <v>14.797000000000001</v>
      </c>
      <c r="O780">
        <v>131.69642857142858</v>
      </c>
      <c r="P780">
        <v>145.32019704433498</v>
      </c>
      <c r="Q780">
        <v>98.736230316956139</v>
      </c>
    </row>
    <row r="781" spans="1:17" x14ac:dyDescent="0.25">
      <c r="A781">
        <v>45078</v>
      </c>
      <c r="B781" t="s">
        <v>17</v>
      </c>
      <c r="C781" t="s">
        <v>18</v>
      </c>
      <c r="D781" t="s">
        <v>19</v>
      </c>
      <c r="E781" t="s">
        <v>20</v>
      </c>
      <c r="F781" t="s">
        <v>207</v>
      </c>
      <c r="G781" t="s">
        <v>298</v>
      </c>
      <c r="H781" t="s">
        <v>225</v>
      </c>
      <c r="I781">
        <v>1</v>
      </c>
      <c r="J781">
        <v>0.18</v>
      </c>
      <c r="K781">
        <v>0.14000000000000001</v>
      </c>
      <c r="M781">
        <v>1.21</v>
      </c>
      <c r="N781">
        <v>0.78</v>
      </c>
      <c r="O781">
        <v>128.57142857142858</v>
      </c>
      <c r="P781">
        <v>47.368421052631582</v>
      </c>
      <c r="Q781">
        <v>155.12820512820514</v>
      </c>
    </row>
    <row r="782" spans="1:17" x14ac:dyDescent="0.25">
      <c r="A782">
        <v>45078</v>
      </c>
      <c r="B782" t="s">
        <v>17</v>
      </c>
      <c r="C782" t="s">
        <v>18</v>
      </c>
      <c r="D782" t="s">
        <v>19</v>
      </c>
      <c r="E782" t="s">
        <v>20</v>
      </c>
      <c r="F782" t="s">
        <v>23</v>
      </c>
      <c r="G782" t="s">
        <v>298</v>
      </c>
      <c r="H782" t="s">
        <v>144</v>
      </c>
      <c r="I782">
        <v>3</v>
      </c>
      <c r="J782">
        <v>3.26</v>
      </c>
      <c r="K782">
        <v>2.6</v>
      </c>
      <c r="M782">
        <v>16.559999999999999</v>
      </c>
      <c r="N782">
        <v>16.943000000000001</v>
      </c>
      <c r="O782">
        <v>125.38461538461539</v>
      </c>
      <c r="P782">
        <v>110.13513513513513</v>
      </c>
      <c r="Q782">
        <v>97.739479431033459</v>
      </c>
    </row>
    <row r="783" spans="1:17" x14ac:dyDescent="0.25">
      <c r="A783">
        <v>45078</v>
      </c>
      <c r="B783" t="s">
        <v>17</v>
      </c>
      <c r="C783" t="s">
        <v>18</v>
      </c>
      <c r="D783" t="s">
        <v>19</v>
      </c>
      <c r="E783" t="s">
        <v>20</v>
      </c>
      <c r="F783" t="s">
        <v>214</v>
      </c>
      <c r="G783" t="s">
        <v>298</v>
      </c>
      <c r="H783" t="s">
        <v>341</v>
      </c>
      <c r="I783">
        <v>1</v>
      </c>
      <c r="J783">
        <v>47.69</v>
      </c>
      <c r="K783">
        <v>38.47</v>
      </c>
      <c r="M783">
        <v>151.36000000000001</v>
      </c>
      <c r="O783">
        <v>123.9667273199896</v>
      </c>
    </row>
    <row r="784" spans="1:17" x14ac:dyDescent="0.25">
      <c r="A784">
        <v>45078</v>
      </c>
      <c r="B784" t="s">
        <v>17</v>
      </c>
      <c r="C784" t="s">
        <v>18</v>
      </c>
      <c r="D784" t="s">
        <v>19</v>
      </c>
      <c r="E784" t="s">
        <v>20</v>
      </c>
      <c r="F784" t="s">
        <v>352</v>
      </c>
      <c r="G784" t="s">
        <v>298</v>
      </c>
      <c r="H784" t="s">
        <v>353</v>
      </c>
      <c r="I784">
        <v>3</v>
      </c>
      <c r="J784">
        <v>3.8029999999999999</v>
      </c>
      <c r="K784">
        <v>3.218</v>
      </c>
      <c r="M784">
        <v>12.472</v>
      </c>
      <c r="O784">
        <v>118.17899316345556</v>
      </c>
    </row>
    <row r="785" spans="1:17" x14ac:dyDescent="0.25">
      <c r="A785">
        <v>45078</v>
      </c>
      <c r="B785" t="s">
        <v>17</v>
      </c>
      <c r="C785" t="s">
        <v>18</v>
      </c>
      <c r="D785" t="s">
        <v>19</v>
      </c>
      <c r="E785" t="s">
        <v>20</v>
      </c>
      <c r="F785" t="s">
        <v>25</v>
      </c>
      <c r="G785" t="s">
        <v>298</v>
      </c>
      <c r="H785" t="s">
        <v>302</v>
      </c>
      <c r="I785">
        <v>1</v>
      </c>
      <c r="J785">
        <v>54</v>
      </c>
      <c r="K785">
        <v>48</v>
      </c>
      <c r="M785">
        <v>285</v>
      </c>
      <c r="N785">
        <v>104</v>
      </c>
      <c r="O785">
        <v>112.5</v>
      </c>
      <c r="P785">
        <v>117.39130434782609</v>
      </c>
      <c r="Q785">
        <v>274.03846153846155</v>
      </c>
    </row>
    <row r="786" spans="1:17" x14ac:dyDescent="0.25">
      <c r="A786">
        <v>45078</v>
      </c>
      <c r="B786" t="s">
        <v>17</v>
      </c>
      <c r="C786" t="s">
        <v>18</v>
      </c>
      <c r="D786" t="s">
        <v>19</v>
      </c>
      <c r="E786" t="s">
        <v>20</v>
      </c>
      <c r="F786" t="s">
        <v>25</v>
      </c>
      <c r="G786" t="s">
        <v>298</v>
      </c>
      <c r="H786" t="s">
        <v>35</v>
      </c>
      <c r="I786">
        <v>1</v>
      </c>
      <c r="J786">
        <v>54</v>
      </c>
      <c r="K786">
        <v>48</v>
      </c>
      <c r="M786">
        <v>285</v>
      </c>
      <c r="N786">
        <v>104</v>
      </c>
      <c r="O786">
        <v>112.5</v>
      </c>
      <c r="P786">
        <v>117.39130434782609</v>
      </c>
      <c r="Q786">
        <v>274.03846153846155</v>
      </c>
    </row>
    <row r="787" spans="1:17" x14ac:dyDescent="0.25">
      <c r="A787">
        <v>45078</v>
      </c>
      <c r="B787" t="s">
        <v>17</v>
      </c>
      <c r="C787" t="s">
        <v>18</v>
      </c>
      <c r="D787" t="s">
        <v>19</v>
      </c>
      <c r="E787" t="s">
        <v>20</v>
      </c>
      <c r="F787" t="s">
        <v>25</v>
      </c>
      <c r="G787" t="s">
        <v>298</v>
      </c>
      <c r="H787" t="s">
        <v>30</v>
      </c>
      <c r="I787">
        <v>1</v>
      </c>
      <c r="J787">
        <v>54</v>
      </c>
      <c r="K787">
        <v>48</v>
      </c>
      <c r="M787">
        <v>285</v>
      </c>
      <c r="N787">
        <v>104</v>
      </c>
      <c r="O787">
        <v>112.5</v>
      </c>
      <c r="P787">
        <v>117.39130434782609</v>
      </c>
      <c r="Q787">
        <v>274.03846153846155</v>
      </c>
    </row>
    <row r="788" spans="1:17" x14ac:dyDescent="0.25">
      <c r="A788">
        <v>45078</v>
      </c>
      <c r="B788" t="s">
        <v>17</v>
      </c>
      <c r="C788" t="s">
        <v>18</v>
      </c>
      <c r="D788" t="s">
        <v>19</v>
      </c>
      <c r="E788" t="s">
        <v>20</v>
      </c>
      <c r="F788" t="s">
        <v>352</v>
      </c>
      <c r="G788" t="s">
        <v>298</v>
      </c>
      <c r="H788" t="s">
        <v>354</v>
      </c>
      <c r="I788">
        <v>3</v>
      </c>
      <c r="J788">
        <v>3.4830000000000001</v>
      </c>
      <c r="K788">
        <v>3.117</v>
      </c>
      <c r="M788">
        <v>11.996</v>
      </c>
      <c r="O788">
        <v>111.74205967276227</v>
      </c>
    </row>
    <row r="789" spans="1:17" x14ac:dyDescent="0.25">
      <c r="A789">
        <v>45078</v>
      </c>
      <c r="B789" t="s">
        <v>17</v>
      </c>
      <c r="C789" t="s">
        <v>18</v>
      </c>
      <c r="D789" t="s">
        <v>19</v>
      </c>
      <c r="E789" t="s">
        <v>20</v>
      </c>
      <c r="F789" t="s">
        <v>23</v>
      </c>
      <c r="G789" t="s">
        <v>298</v>
      </c>
      <c r="H789" t="s">
        <v>209</v>
      </c>
      <c r="I789">
        <v>2</v>
      </c>
      <c r="J789">
        <v>0.67</v>
      </c>
      <c r="K789">
        <v>0.61</v>
      </c>
      <c r="M789">
        <v>3.06</v>
      </c>
      <c r="N789">
        <v>4.33</v>
      </c>
      <c r="O789">
        <v>109.8360655737705</v>
      </c>
      <c r="P789">
        <v>58.771929824561404</v>
      </c>
      <c r="Q789">
        <v>70.669745958429559</v>
      </c>
    </row>
    <row r="790" spans="1:17" x14ac:dyDescent="0.25">
      <c r="A790">
        <v>45078</v>
      </c>
      <c r="B790" t="s">
        <v>17</v>
      </c>
      <c r="C790" t="s">
        <v>18</v>
      </c>
      <c r="D790" t="s">
        <v>19</v>
      </c>
      <c r="E790" t="s">
        <v>20</v>
      </c>
      <c r="F790" t="s">
        <v>23</v>
      </c>
      <c r="G790" t="s">
        <v>298</v>
      </c>
      <c r="H790" t="s">
        <v>311</v>
      </c>
      <c r="I790">
        <v>1</v>
      </c>
      <c r="J790">
        <v>0.12</v>
      </c>
      <c r="K790">
        <v>0.11</v>
      </c>
      <c r="M790">
        <v>0.72</v>
      </c>
      <c r="N790">
        <v>0.28999999999999998</v>
      </c>
      <c r="O790">
        <v>109.09090909090909</v>
      </c>
      <c r="P790">
        <v>171.42857142857142</v>
      </c>
      <c r="Q790">
        <v>248.27586206896552</v>
      </c>
    </row>
    <row r="791" spans="1:17" x14ac:dyDescent="0.25">
      <c r="A791">
        <v>45078</v>
      </c>
      <c r="B791" t="s">
        <v>17</v>
      </c>
      <c r="C791" t="s">
        <v>18</v>
      </c>
      <c r="D791" t="s">
        <v>19</v>
      </c>
      <c r="E791" t="s">
        <v>20</v>
      </c>
      <c r="F791" t="s">
        <v>207</v>
      </c>
      <c r="G791" t="s">
        <v>298</v>
      </c>
      <c r="H791" t="s">
        <v>221</v>
      </c>
      <c r="I791">
        <v>2</v>
      </c>
      <c r="J791">
        <v>1.33</v>
      </c>
      <c r="K791">
        <v>1.22</v>
      </c>
      <c r="M791">
        <v>7.17</v>
      </c>
      <c r="N791">
        <v>17.100000000000001</v>
      </c>
      <c r="O791">
        <v>109.01639344262296</v>
      </c>
      <c r="P791">
        <v>21.875</v>
      </c>
      <c r="Q791">
        <v>41.929824561403507</v>
      </c>
    </row>
    <row r="792" spans="1:17" x14ac:dyDescent="0.25">
      <c r="A792">
        <v>45078</v>
      </c>
      <c r="B792" t="s">
        <v>17</v>
      </c>
      <c r="C792" t="s">
        <v>18</v>
      </c>
      <c r="D792" t="s">
        <v>19</v>
      </c>
      <c r="E792" t="s">
        <v>20</v>
      </c>
      <c r="F792" t="s">
        <v>23</v>
      </c>
      <c r="G792" t="s">
        <v>298</v>
      </c>
      <c r="H792" t="s">
        <v>142</v>
      </c>
      <c r="I792">
        <v>4</v>
      </c>
      <c r="J792">
        <v>20.55</v>
      </c>
      <c r="K792">
        <v>19.23</v>
      </c>
      <c r="M792">
        <v>113.96</v>
      </c>
      <c r="N792">
        <v>119.858</v>
      </c>
      <c r="O792">
        <v>106.86427457098284</v>
      </c>
      <c r="P792">
        <v>102.49376558603491</v>
      </c>
      <c r="Q792">
        <v>95.079177026147605</v>
      </c>
    </row>
    <row r="793" spans="1:17" x14ac:dyDescent="0.25">
      <c r="A793">
        <v>45078</v>
      </c>
      <c r="B793" t="s">
        <v>17</v>
      </c>
      <c r="C793" t="s">
        <v>18</v>
      </c>
      <c r="D793" t="s">
        <v>19</v>
      </c>
      <c r="E793" t="s">
        <v>20</v>
      </c>
      <c r="F793" t="s">
        <v>207</v>
      </c>
      <c r="G793" t="s">
        <v>298</v>
      </c>
      <c r="H793" t="s">
        <v>227</v>
      </c>
      <c r="I793">
        <v>1</v>
      </c>
      <c r="J793">
        <v>1.1499999999999999</v>
      </c>
      <c r="K793">
        <v>1.08</v>
      </c>
      <c r="M793">
        <v>5.96</v>
      </c>
      <c r="N793">
        <v>16.32</v>
      </c>
      <c r="O793">
        <v>106.48148148148148</v>
      </c>
      <c r="P793">
        <v>20.17543859649123</v>
      </c>
      <c r="Q793">
        <v>36.519607843137258</v>
      </c>
    </row>
    <row r="794" spans="1:17" x14ac:dyDescent="0.25">
      <c r="A794">
        <v>45078</v>
      </c>
      <c r="B794" t="s">
        <v>17</v>
      </c>
      <c r="C794" t="s">
        <v>18</v>
      </c>
      <c r="D794" t="s">
        <v>19</v>
      </c>
      <c r="E794" t="s">
        <v>20</v>
      </c>
      <c r="F794" t="s">
        <v>23</v>
      </c>
      <c r="G794" t="s">
        <v>298</v>
      </c>
      <c r="H794" t="s">
        <v>97</v>
      </c>
      <c r="I794">
        <v>1</v>
      </c>
      <c r="J794">
        <v>1.7999999999999999E-2</v>
      </c>
      <c r="K794">
        <v>1.7000000000000001E-2</v>
      </c>
      <c r="M794">
        <v>0.115</v>
      </c>
      <c r="N794">
        <v>0.71399999999999997</v>
      </c>
      <c r="O794">
        <v>105.88235294117646</v>
      </c>
      <c r="P794">
        <v>64.285714285714292</v>
      </c>
      <c r="Q794">
        <v>16.106442577030812</v>
      </c>
    </row>
    <row r="795" spans="1:17" x14ac:dyDescent="0.25">
      <c r="A795">
        <v>45078</v>
      </c>
      <c r="B795" t="s">
        <v>17</v>
      </c>
      <c r="C795" t="s">
        <v>18</v>
      </c>
      <c r="D795" t="s">
        <v>19</v>
      </c>
      <c r="E795" t="s">
        <v>20</v>
      </c>
      <c r="F795" t="s">
        <v>23</v>
      </c>
      <c r="G795" t="s">
        <v>298</v>
      </c>
      <c r="H795" t="s">
        <v>139</v>
      </c>
      <c r="I795">
        <v>4</v>
      </c>
      <c r="J795">
        <v>26.19</v>
      </c>
      <c r="K795">
        <v>24.97</v>
      </c>
      <c r="M795">
        <v>150.49</v>
      </c>
      <c r="N795">
        <v>157.74</v>
      </c>
      <c r="O795">
        <v>104.88586303564277</v>
      </c>
      <c r="P795">
        <v>100.15296367112811</v>
      </c>
      <c r="Q795">
        <v>95.403829085837458</v>
      </c>
    </row>
    <row r="796" spans="1:17" x14ac:dyDescent="0.25">
      <c r="A796">
        <v>45078</v>
      </c>
      <c r="B796" t="s">
        <v>17</v>
      </c>
      <c r="C796" t="s">
        <v>18</v>
      </c>
      <c r="D796" t="s">
        <v>19</v>
      </c>
      <c r="E796" t="s">
        <v>20</v>
      </c>
      <c r="F796" t="s">
        <v>23</v>
      </c>
      <c r="G796" t="s">
        <v>298</v>
      </c>
      <c r="H796" t="s">
        <v>177</v>
      </c>
      <c r="I796">
        <v>12</v>
      </c>
      <c r="J796">
        <v>149.1</v>
      </c>
      <c r="K796">
        <v>143.33500000000001</v>
      </c>
      <c r="M796">
        <v>843.88499999999999</v>
      </c>
      <c r="N796">
        <v>854.67200000000003</v>
      </c>
      <c r="O796">
        <v>104.02204625527609</v>
      </c>
      <c r="P796">
        <v>105.04438495138791</v>
      </c>
      <c r="Q796">
        <v>98.737878390774469</v>
      </c>
    </row>
    <row r="797" spans="1:17" x14ac:dyDescent="0.25">
      <c r="A797">
        <v>45078</v>
      </c>
      <c r="B797" t="s">
        <v>17</v>
      </c>
      <c r="C797" t="s">
        <v>18</v>
      </c>
      <c r="D797" t="s">
        <v>19</v>
      </c>
      <c r="E797" t="s">
        <v>20</v>
      </c>
      <c r="F797" t="s">
        <v>23</v>
      </c>
      <c r="G797" t="s">
        <v>298</v>
      </c>
      <c r="H797" t="s">
        <v>55</v>
      </c>
      <c r="I797">
        <v>4</v>
      </c>
      <c r="J797">
        <v>10.71</v>
      </c>
      <c r="K797">
        <v>10.47</v>
      </c>
      <c r="M797">
        <v>58.1</v>
      </c>
      <c r="N797">
        <v>62.09</v>
      </c>
      <c r="O797">
        <v>102.29226361031519</v>
      </c>
      <c r="P797">
        <v>97.987191216834404</v>
      </c>
      <c r="Q797">
        <v>93.573844419391207</v>
      </c>
    </row>
    <row r="798" spans="1:17" x14ac:dyDescent="0.25">
      <c r="A798">
        <v>45078</v>
      </c>
      <c r="B798" t="s">
        <v>17</v>
      </c>
      <c r="C798" t="s">
        <v>18</v>
      </c>
      <c r="D798" t="s">
        <v>19</v>
      </c>
      <c r="E798" t="s">
        <v>20</v>
      </c>
      <c r="F798" t="s">
        <v>23</v>
      </c>
      <c r="G798" t="s">
        <v>298</v>
      </c>
      <c r="H798" t="s">
        <v>175</v>
      </c>
      <c r="I798">
        <v>13</v>
      </c>
      <c r="J798">
        <v>170.48400000000001</v>
      </c>
      <c r="K798">
        <v>169.33699999999999</v>
      </c>
      <c r="M798">
        <v>990.35299999999995</v>
      </c>
      <c r="N798">
        <v>1002.208</v>
      </c>
      <c r="O798">
        <v>100.67734753775017</v>
      </c>
      <c r="P798">
        <v>103.44275226017838</v>
      </c>
      <c r="Q798">
        <v>98.817111817107829</v>
      </c>
    </row>
    <row r="799" spans="1:17" x14ac:dyDescent="0.25">
      <c r="A799">
        <v>45078</v>
      </c>
      <c r="B799" t="s">
        <v>17</v>
      </c>
      <c r="C799" t="s">
        <v>18</v>
      </c>
      <c r="D799" t="s">
        <v>19</v>
      </c>
      <c r="E799" t="s">
        <v>20</v>
      </c>
      <c r="F799" t="s">
        <v>23</v>
      </c>
      <c r="G799" t="s">
        <v>298</v>
      </c>
      <c r="H799" t="s">
        <v>169</v>
      </c>
      <c r="I799">
        <v>13</v>
      </c>
      <c r="J799">
        <v>170.66399999999999</v>
      </c>
      <c r="K799">
        <v>169.58699999999999</v>
      </c>
      <c r="M799">
        <v>991.803</v>
      </c>
      <c r="N799">
        <v>1003.128</v>
      </c>
      <c r="O799">
        <v>100.6350722637938</v>
      </c>
      <c r="P799">
        <v>103.43899630280623</v>
      </c>
      <c r="Q799">
        <v>98.871031413737825</v>
      </c>
    </row>
    <row r="800" spans="1:17" x14ac:dyDescent="0.25">
      <c r="A800">
        <v>45078</v>
      </c>
      <c r="B800" t="s">
        <v>17</v>
      </c>
      <c r="C800" t="s">
        <v>18</v>
      </c>
      <c r="D800" t="s">
        <v>19</v>
      </c>
      <c r="E800" t="s">
        <v>20</v>
      </c>
      <c r="F800" t="s">
        <v>23</v>
      </c>
      <c r="G800" t="s">
        <v>298</v>
      </c>
      <c r="H800" t="s">
        <v>172</v>
      </c>
      <c r="I800">
        <v>13</v>
      </c>
      <c r="J800">
        <v>170.78399999999999</v>
      </c>
      <c r="K800">
        <v>169.70699999999999</v>
      </c>
      <c r="M800">
        <v>992.25300000000004</v>
      </c>
      <c r="N800">
        <v>1003.718</v>
      </c>
      <c r="O800">
        <v>100.63462320352136</v>
      </c>
      <c r="P800">
        <v>103.47409875795213</v>
      </c>
      <c r="Q800">
        <v>98.857746897036819</v>
      </c>
    </row>
    <row r="801" spans="1:17" x14ac:dyDescent="0.25">
      <c r="A801">
        <v>45078</v>
      </c>
      <c r="B801" t="s">
        <v>17</v>
      </c>
      <c r="C801" t="s">
        <v>18</v>
      </c>
      <c r="D801" t="s">
        <v>19</v>
      </c>
      <c r="E801" t="s">
        <v>20</v>
      </c>
      <c r="F801" t="s">
        <v>23</v>
      </c>
      <c r="G801" t="s">
        <v>298</v>
      </c>
      <c r="H801" t="s">
        <v>148</v>
      </c>
      <c r="I801">
        <v>4</v>
      </c>
      <c r="J801">
        <v>14.01</v>
      </c>
      <c r="K801">
        <v>14</v>
      </c>
      <c r="M801">
        <v>80.459999999999994</v>
      </c>
      <c r="N801">
        <v>85.209000000000003</v>
      </c>
      <c r="O801">
        <v>100.07142857142857</v>
      </c>
      <c r="P801">
        <v>95.501022494887522</v>
      </c>
      <c r="Q801">
        <v>94.426645072703593</v>
      </c>
    </row>
    <row r="802" spans="1:17" x14ac:dyDescent="0.25">
      <c r="A802">
        <v>45078</v>
      </c>
      <c r="B802" t="s">
        <v>17</v>
      </c>
      <c r="C802" t="s">
        <v>18</v>
      </c>
      <c r="D802" t="s">
        <v>19</v>
      </c>
      <c r="E802" t="s">
        <v>20</v>
      </c>
      <c r="F802" t="s">
        <v>23</v>
      </c>
      <c r="G802" t="s">
        <v>298</v>
      </c>
      <c r="H802" t="s">
        <v>158</v>
      </c>
      <c r="I802">
        <v>1</v>
      </c>
      <c r="J802">
        <v>0.37</v>
      </c>
      <c r="K802">
        <v>0.37</v>
      </c>
      <c r="M802">
        <v>1.86</v>
      </c>
      <c r="N802">
        <v>2.25</v>
      </c>
      <c r="O802">
        <v>100</v>
      </c>
      <c r="P802">
        <v>80.434782608695656</v>
      </c>
      <c r="Q802">
        <v>82.666666666666671</v>
      </c>
    </row>
    <row r="803" spans="1:17" x14ac:dyDescent="0.25">
      <c r="A803">
        <v>45078</v>
      </c>
      <c r="B803" t="s">
        <v>17</v>
      </c>
      <c r="C803" t="s">
        <v>18</v>
      </c>
      <c r="D803" t="s">
        <v>19</v>
      </c>
      <c r="E803" t="s">
        <v>20</v>
      </c>
      <c r="F803" t="s">
        <v>23</v>
      </c>
      <c r="G803" t="s">
        <v>298</v>
      </c>
      <c r="H803" t="s">
        <v>200</v>
      </c>
      <c r="I803">
        <v>1</v>
      </c>
      <c r="J803">
        <v>0.03</v>
      </c>
      <c r="K803">
        <v>0.03</v>
      </c>
      <c r="M803">
        <v>0.19</v>
      </c>
      <c r="O803">
        <v>100</v>
      </c>
    </row>
    <row r="804" spans="1:17" x14ac:dyDescent="0.25">
      <c r="A804">
        <v>45078</v>
      </c>
      <c r="B804" t="s">
        <v>17</v>
      </c>
      <c r="C804" t="s">
        <v>18</v>
      </c>
      <c r="D804" t="s">
        <v>19</v>
      </c>
      <c r="E804" t="s">
        <v>20</v>
      </c>
      <c r="F804" t="s">
        <v>25</v>
      </c>
      <c r="G804" t="s">
        <v>298</v>
      </c>
      <c r="H804" t="s">
        <v>38</v>
      </c>
      <c r="I804">
        <v>1</v>
      </c>
      <c r="J804">
        <v>15</v>
      </c>
      <c r="K804">
        <v>15</v>
      </c>
      <c r="M804">
        <v>68.900000000000006</v>
      </c>
      <c r="N804">
        <v>13.7</v>
      </c>
      <c r="O804">
        <v>100</v>
      </c>
      <c r="P804">
        <v>468.75</v>
      </c>
      <c r="Q804">
        <v>502.91970802919707</v>
      </c>
    </row>
    <row r="805" spans="1:17" x14ac:dyDescent="0.25">
      <c r="A805">
        <v>45078</v>
      </c>
      <c r="B805" t="s">
        <v>17</v>
      </c>
      <c r="C805" t="s">
        <v>18</v>
      </c>
      <c r="D805" t="s">
        <v>19</v>
      </c>
      <c r="E805" t="s">
        <v>20</v>
      </c>
      <c r="F805" t="s">
        <v>23</v>
      </c>
      <c r="G805" t="s">
        <v>298</v>
      </c>
      <c r="H805" t="s">
        <v>189</v>
      </c>
      <c r="I805">
        <v>2</v>
      </c>
      <c r="J805">
        <v>0.12</v>
      </c>
      <c r="K805">
        <v>0.12</v>
      </c>
      <c r="M805">
        <v>0.45</v>
      </c>
      <c r="N805">
        <v>0.59</v>
      </c>
      <c r="O805">
        <v>100</v>
      </c>
      <c r="P805">
        <v>200</v>
      </c>
      <c r="Q805">
        <v>76.271186440677965</v>
      </c>
    </row>
    <row r="806" spans="1:17" x14ac:dyDescent="0.25">
      <c r="A806">
        <v>45078</v>
      </c>
      <c r="B806" t="s">
        <v>17</v>
      </c>
      <c r="C806" t="s">
        <v>18</v>
      </c>
      <c r="D806" t="s">
        <v>19</v>
      </c>
      <c r="E806" t="s">
        <v>20</v>
      </c>
      <c r="F806" t="s">
        <v>23</v>
      </c>
      <c r="G806" t="s">
        <v>298</v>
      </c>
      <c r="H806" t="s">
        <v>202</v>
      </c>
      <c r="I806">
        <v>1</v>
      </c>
      <c r="J806">
        <v>0.03</v>
      </c>
      <c r="K806">
        <v>0.03</v>
      </c>
      <c r="M806">
        <v>0.19</v>
      </c>
      <c r="O806">
        <v>100</v>
      </c>
    </row>
    <row r="807" spans="1:17" x14ac:dyDescent="0.25">
      <c r="A807">
        <v>45078</v>
      </c>
      <c r="B807" t="s">
        <v>17</v>
      </c>
      <c r="C807" t="s">
        <v>18</v>
      </c>
      <c r="D807" t="s">
        <v>19</v>
      </c>
      <c r="E807" t="s">
        <v>20</v>
      </c>
      <c r="F807" t="s">
        <v>23</v>
      </c>
      <c r="G807" t="s">
        <v>298</v>
      </c>
      <c r="H807" t="s">
        <v>179</v>
      </c>
      <c r="I807">
        <v>10</v>
      </c>
      <c r="J807">
        <v>11.954000000000001</v>
      </c>
      <c r="K807">
        <v>12.02</v>
      </c>
      <c r="M807">
        <v>70.043999999999997</v>
      </c>
      <c r="N807">
        <v>66.902000000000001</v>
      </c>
      <c r="O807">
        <v>99.450915141430954</v>
      </c>
      <c r="P807">
        <v>112.03373945641987</v>
      </c>
      <c r="Q807">
        <v>104.69642163164031</v>
      </c>
    </row>
    <row r="808" spans="1:17" x14ac:dyDescent="0.25">
      <c r="A808">
        <v>45078</v>
      </c>
      <c r="B808" t="s">
        <v>17</v>
      </c>
      <c r="C808" t="s">
        <v>18</v>
      </c>
      <c r="D808" t="s">
        <v>19</v>
      </c>
      <c r="E808" t="s">
        <v>20</v>
      </c>
      <c r="F808" t="s">
        <v>23</v>
      </c>
      <c r="G808" t="s">
        <v>298</v>
      </c>
      <c r="H808" t="s">
        <v>137</v>
      </c>
      <c r="I808">
        <v>3</v>
      </c>
      <c r="J808">
        <v>3.6</v>
      </c>
      <c r="K808">
        <v>3.63</v>
      </c>
      <c r="M808">
        <v>22.7</v>
      </c>
      <c r="N808">
        <v>22.157</v>
      </c>
      <c r="O808">
        <v>99.173553719008268</v>
      </c>
      <c r="P808">
        <v>103.44827586206897</v>
      </c>
      <c r="Q808">
        <v>102.45069278331904</v>
      </c>
    </row>
    <row r="809" spans="1:17" x14ac:dyDescent="0.25">
      <c r="A809">
        <v>45078</v>
      </c>
      <c r="B809" t="s">
        <v>17</v>
      </c>
      <c r="C809" t="s">
        <v>18</v>
      </c>
      <c r="D809" t="s">
        <v>19</v>
      </c>
      <c r="E809" t="s">
        <v>20</v>
      </c>
      <c r="F809" t="s">
        <v>23</v>
      </c>
      <c r="G809" t="s">
        <v>298</v>
      </c>
      <c r="H809" t="s">
        <v>155</v>
      </c>
      <c r="I809">
        <v>1</v>
      </c>
      <c r="J809">
        <v>1.03</v>
      </c>
      <c r="K809">
        <v>1.04</v>
      </c>
      <c r="M809">
        <v>5.56</v>
      </c>
      <c r="N809">
        <v>5.0999999999999996</v>
      </c>
      <c r="O809">
        <v>99.038461538461533</v>
      </c>
      <c r="P809">
        <v>93.63636363636364</v>
      </c>
      <c r="Q809">
        <v>109.01960784313725</v>
      </c>
    </row>
    <row r="810" spans="1:17" x14ac:dyDescent="0.25">
      <c r="A810">
        <v>45078</v>
      </c>
      <c r="B810" t="s">
        <v>17</v>
      </c>
      <c r="C810" t="s">
        <v>18</v>
      </c>
      <c r="D810" t="s">
        <v>19</v>
      </c>
      <c r="E810" t="s">
        <v>20</v>
      </c>
      <c r="F810" t="s">
        <v>23</v>
      </c>
      <c r="G810" t="s">
        <v>298</v>
      </c>
      <c r="H810" t="s">
        <v>332</v>
      </c>
      <c r="I810">
        <v>1</v>
      </c>
      <c r="J810">
        <v>0.66</v>
      </c>
      <c r="K810">
        <v>0.67</v>
      </c>
      <c r="M810">
        <v>3.7</v>
      </c>
      <c r="N810">
        <v>2.85</v>
      </c>
      <c r="O810">
        <v>98.507462686567166</v>
      </c>
      <c r="P810">
        <v>103.125</v>
      </c>
      <c r="Q810">
        <v>129.82456140350877</v>
      </c>
    </row>
    <row r="811" spans="1:17" x14ac:dyDescent="0.25">
      <c r="A811">
        <v>45078</v>
      </c>
      <c r="B811" t="s">
        <v>17</v>
      </c>
      <c r="C811" t="s">
        <v>18</v>
      </c>
      <c r="D811" t="s">
        <v>19</v>
      </c>
      <c r="E811" t="s">
        <v>20</v>
      </c>
      <c r="F811" t="s">
        <v>23</v>
      </c>
      <c r="G811" t="s">
        <v>298</v>
      </c>
      <c r="H811" t="s">
        <v>165</v>
      </c>
      <c r="I811">
        <v>3</v>
      </c>
      <c r="J811">
        <v>6.51</v>
      </c>
      <c r="K811">
        <v>6.63</v>
      </c>
      <c r="M811">
        <v>44.2</v>
      </c>
      <c r="N811">
        <v>53.41</v>
      </c>
      <c r="O811">
        <v>98.190045248868785</v>
      </c>
      <c r="P811">
        <v>56.461405030355593</v>
      </c>
      <c r="Q811">
        <v>82.756038195094547</v>
      </c>
    </row>
    <row r="812" spans="1:17" x14ac:dyDescent="0.25">
      <c r="A812">
        <v>45078</v>
      </c>
      <c r="B812" t="s">
        <v>17</v>
      </c>
      <c r="C812" t="s">
        <v>18</v>
      </c>
      <c r="D812" t="s">
        <v>19</v>
      </c>
      <c r="E812" t="s">
        <v>20</v>
      </c>
      <c r="F812" t="s">
        <v>25</v>
      </c>
      <c r="G812" t="s">
        <v>298</v>
      </c>
      <c r="H812" t="s">
        <v>32</v>
      </c>
      <c r="I812">
        <v>2</v>
      </c>
      <c r="J812">
        <v>155</v>
      </c>
      <c r="K812">
        <v>158</v>
      </c>
      <c r="M812">
        <v>718.9</v>
      </c>
      <c r="N812">
        <v>639.70000000000005</v>
      </c>
      <c r="O812">
        <v>98.101265822784811</v>
      </c>
      <c r="P812">
        <v>111.35057471264368</v>
      </c>
      <c r="Q812">
        <v>112.3808035016414</v>
      </c>
    </row>
    <row r="813" spans="1:17" x14ac:dyDescent="0.25">
      <c r="A813">
        <v>45078</v>
      </c>
      <c r="B813" t="s">
        <v>17</v>
      </c>
      <c r="C813" t="s">
        <v>18</v>
      </c>
      <c r="D813" t="s">
        <v>19</v>
      </c>
      <c r="E813" t="s">
        <v>20</v>
      </c>
      <c r="F813" t="s">
        <v>23</v>
      </c>
      <c r="G813" t="s">
        <v>298</v>
      </c>
      <c r="H813" t="s">
        <v>153</v>
      </c>
      <c r="I813">
        <v>4</v>
      </c>
      <c r="J813">
        <v>5.63</v>
      </c>
      <c r="K813">
        <v>5.74</v>
      </c>
      <c r="M813">
        <v>36.520000000000003</v>
      </c>
      <c r="N813">
        <v>37.881999999999998</v>
      </c>
      <c r="O813">
        <v>98.083623693379792</v>
      </c>
      <c r="P813">
        <v>92.295081967213122</v>
      </c>
      <c r="Q813">
        <v>96.404624887809518</v>
      </c>
    </row>
    <row r="814" spans="1:17" x14ac:dyDescent="0.25">
      <c r="A814">
        <v>45078</v>
      </c>
      <c r="B814" t="s">
        <v>17</v>
      </c>
      <c r="C814" t="s">
        <v>18</v>
      </c>
      <c r="D814" t="s">
        <v>19</v>
      </c>
      <c r="E814" t="s">
        <v>20</v>
      </c>
      <c r="F814" t="s">
        <v>25</v>
      </c>
      <c r="G814" t="s">
        <v>298</v>
      </c>
      <c r="H814" t="s">
        <v>299</v>
      </c>
      <c r="I814">
        <v>1</v>
      </c>
      <c r="J814">
        <v>140</v>
      </c>
      <c r="K814">
        <v>143</v>
      </c>
      <c r="M814">
        <v>650</v>
      </c>
      <c r="N814">
        <v>626</v>
      </c>
      <c r="O814">
        <v>97.902097902097907</v>
      </c>
      <c r="P814">
        <v>102.94117647058823</v>
      </c>
      <c r="Q814">
        <v>103.83386581469648</v>
      </c>
    </row>
    <row r="815" spans="1:17" x14ac:dyDescent="0.25">
      <c r="A815">
        <v>45078</v>
      </c>
      <c r="B815" t="s">
        <v>17</v>
      </c>
      <c r="C815" t="s">
        <v>18</v>
      </c>
      <c r="D815" t="s">
        <v>19</v>
      </c>
      <c r="E815" t="s">
        <v>20</v>
      </c>
      <c r="F815" t="s">
        <v>25</v>
      </c>
      <c r="G815" t="s">
        <v>298</v>
      </c>
      <c r="H815" t="s">
        <v>26</v>
      </c>
      <c r="I815">
        <v>1</v>
      </c>
      <c r="J815">
        <v>140</v>
      </c>
      <c r="K815">
        <v>143</v>
      </c>
      <c r="M815">
        <v>650</v>
      </c>
      <c r="N815">
        <v>626</v>
      </c>
      <c r="O815">
        <v>97.902097902097907</v>
      </c>
      <c r="P815">
        <v>102.94117647058823</v>
      </c>
      <c r="Q815">
        <v>103.83386581469648</v>
      </c>
    </row>
    <row r="816" spans="1:17" x14ac:dyDescent="0.25">
      <c r="A816">
        <v>45078</v>
      </c>
      <c r="B816" t="s">
        <v>17</v>
      </c>
      <c r="C816" t="s">
        <v>18</v>
      </c>
      <c r="D816" t="s">
        <v>19</v>
      </c>
      <c r="E816" t="s">
        <v>20</v>
      </c>
      <c r="F816" t="s">
        <v>23</v>
      </c>
      <c r="G816" t="s">
        <v>298</v>
      </c>
      <c r="H816" t="s">
        <v>167</v>
      </c>
      <c r="I816">
        <v>2</v>
      </c>
      <c r="J816">
        <v>0.91</v>
      </c>
      <c r="K816">
        <v>0.93</v>
      </c>
      <c r="M816">
        <v>5.71</v>
      </c>
      <c r="N816">
        <v>5.71</v>
      </c>
      <c r="O816">
        <v>97.849462365591393</v>
      </c>
      <c r="P816">
        <v>100</v>
      </c>
      <c r="Q816">
        <v>100</v>
      </c>
    </row>
    <row r="817" spans="1:17" x14ac:dyDescent="0.25">
      <c r="A817">
        <v>45078</v>
      </c>
      <c r="B817" t="s">
        <v>17</v>
      </c>
      <c r="C817" t="s">
        <v>18</v>
      </c>
      <c r="D817" t="s">
        <v>19</v>
      </c>
      <c r="E817" t="s">
        <v>20</v>
      </c>
      <c r="F817" t="s">
        <v>23</v>
      </c>
      <c r="G817" t="s">
        <v>298</v>
      </c>
      <c r="H817" t="s">
        <v>51</v>
      </c>
      <c r="I817">
        <v>1</v>
      </c>
      <c r="J817">
        <v>0.98</v>
      </c>
      <c r="K817">
        <v>1.01</v>
      </c>
      <c r="M817">
        <v>5.24</v>
      </c>
      <c r="N817">
        <v>5.516</v>
      </c>
      <c r="O817">
        <v>97.029702970297024</v>
      </c>
      <c r="P817">
        <v>111.87214611872146</v>
      </c>
      <c r="Q817">
        <v>94.996374184191438</v>
      </c>
    </row>
    <row r="818" spans="1:17" x14ac:dyDescent="0.25">
      <c r="A818">
        <v>45078</v>
      </c>
      <c r="B818" t="s">
        <v>17</v>
      </c>
      <c r="C818" t="s">
        <v>18</v>
      </c>
      <c r="D818" t="s">
        <v>19</v>
      </c>
      <c r="E818" t="s">
        <v>20</v>
      </c>
      <c r="F818" t="s">
        <v>23</v>
      </c>
      <c r="G818" t="s">
        <v>298</v>
      </c>
      <c r="H818" t="s">
        <v>110</v>
      </c>
      <c r="I818">
        <v>2</v>
      </c>
      <c r="J818">
        <v>1.3819999999999999</v>
      </c>
      <c r="K818">
        <v>1.476</v>
      </c>
      <c r="M818">
        <v>8.6910000000000007</v>
      </c>
      <c r="N818">
        <v>4.5940000000000003</v>
      </c>
      <c r="O818">
        <v>93.631436314363143</v>
      </c>
      <c r="P818">
        <v>309.86547085201795</v>
      </c>
      <c r="Q818">
        <v>189.18154114061821</v>
      </c>
    </row>
    <row r="819" spans="1:17" x14ac:dyDescent="0.25">
      <c r="A819">
        <v>45078</v>
      </c>
      <c r="B819" t="s">
        <v>17</v>
      </c>
      <c r="C819" t="s">
        <v>18</v>
      </c>
      <c r="D819" t="s">
        <v>19</v>
      </c>
      <c r="E819" t="s">
        <v>20</v>
      </c>
      <c r="F819" t="s">
        <v>23</v>
      </c>
      <c r="G819" t="s">
        <v>298</v>
      </c>
      <c r="H819" t="s">
        <v>49</v>
      </c>
      <c r="I819">
        <v>2</v>
      </c>
      <c r="J819">
        <v>1.03</v>
      </c>
      <c r="K819">
        <v>1.1100000000000001</v>
      </c>
      <c r="M819">
        <v>6.6</v>
      </c>
      <c r="N819">
        <v>7.39</v>
      </c>
      <c r="O819">
        <v>92.792792792792795</v>
      </c>
      <c r="P819">
        <v>94.495412844036693</v>
      </c>
      <c r="Q819">
        <v>89.309878213802435</v>
      </c>
    </row>
    <row r="820" spans="1:17" x14ac:dyDescent="0.25">
      <c r="A820">
        <v>45078</v>
      </c>
      <c r="B820" t="s">
        <v>17</v>
      </c>
      <c r="C820" t="s">
        <v>18</v>
      </c>
      <c r="D820" t="s">
        <v>19</v>
      </c>
      <c r="E820" t="s">
        <v>20</v>
      </c>
      <c r="F820" t="s">
        <v>23</v>
      </c>
      <c r="G820" t="s">
        <v>298</v>
      </c>
      <c r="H820" t="s">
        <v>108</v>
      </c>
      <c r="I820">
        <v>2</v>
      </c>
      <c r="J820">
        <v>0.14799999999999999</v>
      </c>
      <c r="K820">
        <v>0.161</v>
      </c>
      <c r="M820">
        <v>0.95299999999999996</v>
      </c>
      <c r="N820">
        <v>2.44</v>
      </c>
      <c r="O820">
        <v>91.925465838509311</v>
      </c>
      <c r="P820">
        <v>70.142180094786724</v>
      </c>
      <c r="Q820">
        <v>39.057377049180324</v>
      </c>
    </row>
    <row r="821" spans="1:17" x14ac:dyDescent="0.25">
      <c r="A821">
        <v>45078</v>
      </c>
      <c r="B821" t="s">
        <v>17</v>
      </c>
      <c r="C821" t="s">
        <v>18</v>
      </c>
      <c r="D821" t="s">
        <v>19</v>
      </c>
      <c r="E821" t="s">
        <v>20</v>
      </c>
      <c r="F821" t="s">
        <v>60</v>
      </c>
      <c r="G821" t="s">
        <v>298</v>
      </c>
      <c r="H821" t="s">
        <v>316</v>
      </c>
      <c r="I821">
        <v>2</v>
      </c>
      <c r="J821">
        <v>10.99</v>
      </c>
      <c r="K821">
        <v>12.11</v>
      </c>
      <c r="M821">
        <v>81.02</v>
      </c>
      <c r="N821">
        <v>80.03</v>
      </c>
      <c r="O821">
        <v>90.751445086705203</v>
      </c>
      <c r="P821">
        <v>55.226130653266331</v>
      </c>
      <c r="Q821">
        <v>101.23703611145821</v>
      </c>
    </row>
    <row r="822" spans="1:17" x14ac:dyDescent="0.25">
      <c r="A822">
        <v>45078</v>
      </c>
      <c r="B822" t="s">
        <v>17</v>
      </c>
      <c r="C822" t="s">
        <v>18</v>
      </c>
      <c r="D822" t="s">
        <v>19</v>
      </c>
      <c r="E822" t="s">
        <v>20</v>
      </c>
      <c r="F822" t="s">
        <v>261</v>
      </c>
      <c r="G822" t="s">
        <v>298</v>
      </c>
      <c r="H822" t="s">
        <v>273</v>
      </c>
      <c r="I822">
        <v>16</v>
      </c>
      <c r="J822">
        <v>19.207999999999998</v>
      </c>
      <c r="K822">
        <v>21.291</v>
      </c>
      <c r="M822">
        <v>133.22300000000001</v>
      </c>
      <c r="N822">
        <v>129.1</v>
      </c>
      <c r="O822">
        <v>90.216523413648957</v>
      </c>
      <c r="P822">
        <v>103.62537764350454</v>
      </c>
      <c r="Q822">
        <v>103.19364833462433</v>
      </c>
    </row>
    <row r="823" spans="1:17" x14ac:dyDescent="0.25">
      <c r="A823">
        <v>45078</v>
      </c>
      <c r="B823" t="s">
        <v>17</v>
      </c>
      <c r="C823" t="s">
        <v>18</v>
      </c>
      <c r="D823" t="s">
        <v>19</v>
      </c>
      <c r="E823" t="s">
        <v>20</v>
      </c>
      <c r="F823" t="s">
        <v>23</v>
      </c>
      <c r="G823" t="s">
        <v>298</v>
      </c>
      <c r="H823" t="s">
        <v>160</v>
      </c>
      <c r="I823">
        <v>3</v>
      </c>
      <c r="J823">
        <v>11.01</v>
      </c>
      <c r="K823">
        <v>12.26</v>
      </c>
      <c r="M823">
        <v>77.78</v>
      </c>
      <c r="N823">
        <v>87.86</v>
      </c>
      <c r="O823">
        <v>89.804241435562801</v>
      </c>
      <c r="P823">
        <v>64.310747663551396</v>
      </c>
      <c r="Q823">
        <v>88.52720236740268</v>
      </c>
    </row>
    <row r="824" spans="1:17" x14ac:dyDescent="0.25">
      <c r="A824">
        <v>45078</v>
      </c>
      <c r="B824" t="s">
        <v>17</v>
      </c>
      <c r="C824" t="s">
        <v>18</v>
      </c>
      <c r="D824" t="s">
        <v>19</v>
      </c>
      <c r="E824" t="s">
        <v>20</v>
      </c>
      <c r="F824" t="s">
        <v>60</v>
      </c>
      <c r="G824" t="s">
        <v>298</v>
      </c>
      <c r="H824" t="s">
        <v>313</v>
      </c>
      <c r="I824">
        <v>2</v>
      </c>
      <c r="J824">
        <v>11.64</v>
      </c>
      <c r="K824">
        <v>12.98</v>
      </c>
      <c r="M824">
        <v>84.57</v>
      </c>
      <c r="N824">
        <v>89.03</v>
      </c>
      <c r="O824">
        <v>89.676425269645605</v>
      </c>
      <c r="P824">
        <v>53.492647058823529</v>
      </c>
      <c r="Q824">
        <v>94.990452656407953</v>
      </c>
    </row>
    <row r="825" spans="1:17" x14ac:dyDescent="0.25">
      <c r="A825">
        <v>45078</v>
      </c>
      <c r="B825" t="s">
        <v>17</v>
      </c>
      <c r="C825" t="s">
        <v>18</v>
      </c>
      <c r="D825" t="s">
        <v>19</v>
      </c>
      <c r="E825" t="s">
        <v>20</v>
      </c>
      <c r="F825" t="s">
        <v>23</v>
      </c>
      <c r="G825" t="s">
        <v>298</v>
      </c>
      <c r="H825" t="s">
        <v>101</v>
      </c>
      <c r="I825">
        <v>2</v>
      </c>
      <c r="J825">
        <v>6.66</v>
      </c>
      <c r="K825">
        <v>7.4370000000000003</v>
      </c>
      <c r="M825">
        <v>38.292000000000002</v>
      </c>
      <c r="N825">
        <v>34.618000000000002</v>
      </c>
      <c r="O825">
        <v>89.552238805970148</v>
      </c>
      <c r="P825">
        <v>126.25592417061611</v>
      </c>
      <c r="Q825">
        <v>110.61297590848692</v>
      </c>
    </row>
    <row r="826" spans="1:17" x14ac:dyDescent="0.25">
      <c r="A826">
        <v>45078</v>
      </c>
      <c r="B826" t="s">
        <v>17</v>
      </c>
      <c r="C826" t="s">
        <v>18</v>
      </c>
      <c r="D826" t="s">
        <v>19</v>
      </c>
      <c r="E826" t="s">
        <v>20</v>
      </c>
      <c r="F826" t="s">
        <v>23</v>
      </c>
      <c r="G826" t="s">
        <v>298</v>
      </c>
      <c r="H826" t="s">
        <v>104</v>
      </c>
      <c r="I826">
        <v>2</v>
      </c>
      <c r="J826">
        <v>5.2779999999999996</v>
      </c>
      <c r="K826">
        <v>5.9610000000000003</v>
      </c>
      <c r="M826">
        <v>29.600999999999999</v>
      </c>
      <c r="N826">
        <v>30.024000000000001</v>
      </c>
      <c r="O826">
        <v>88.542190907565839</v>
      </c>
      <c r="P826">
        <v>109.29799130254712</v>
      </c>
      <c r="Q826">
        <v>98.591127098321337</v>
      </c>
    </row>
    <row r="827" spans="1:17" x14ac:dyDescent="0.25">
      <c r="A827">
        <v>45078</v>
      </c>
      <c r="B827" t="s">
        <v>17</v>
      </c>
      <c r="C827" t="s">
        <v>18</v>
      </c>
      <c r="D827" t="s">
        <v>19</v>
      </c>
      <c r="E827" t="s">
        <v>20</v>
      </c>
      <c r="F827" t="s">
        <v>23</v>
      </c>
      <c r="G827" t="s">
        <v>298</v>
      </c>
      <c r="H827" t="s">
        <v>120</v>
      </c>
      <c r="I827">
        <v>2</v>
      </c>
      <c r="J827">
        <v>0.17199999999999999</v>
      </c>
      <c r="K827">
        <v>0.19500000000000001</v>
      </c>
      <c r="M827">
        <v>1.1830000000000001</v>
      </c>
      <c r="N827">
        <v>1.252</v>
      </c>
      <c r="O827">
        <v>88.205128205128204</v>
      </c>
      <c r="P827">
        <v>100</v>
      </c>
      <c r="Q827">
        <v>94.488817891373799</v>
      </c>
    </row>
    <row r="828" spans="1:17" x14ac:dyDescent="0.25">
      <c r="A828">
        <v>45078</v>
      </c>
      <c r="B828" t="s">
        <v>17</v>
      </c>
      <c r="C828" t="s">
        <v>18</v>
      </c>
      <c r="D828" t="s">
        <v>19</v>
      </c>
      <c r="E828" t="s">
        <v>20</v>
      </c>
      <c r="F828" t="s">
        <v>23</v>
      </c>
      <c r="G828" t="s">
        <v>298</v>
      </c>
      <c r="H828" t="s">
        <v>181</v>
      </c>
      <c r="I828">
        <v>2</v>
      </c>
      <c r="J828">
        <v>1.79</v>
      </c>
      <c r="K828">
        <v>2.0299999999999998</v>
      </c>
      <c r="M828">
        <v>13.69</v>
      </c>
      <c r="N828">
        <v>12.18</v>
      </c>
      <c r="O828">
        <v>88.177339901477836</v>
      </c>
      <c r="P828">
        <v>86.893203883495147</v>
      </c>
      <c r="Q828">
        <v>112.39737274220033</v>
      </c>
    </row>
    <row r="829" spans="1:17" x14ac:dyDescent="0.25">
      <c r="A829">
        <v>45078</v>
      </c>
      <c r="B829" t="s">
        <v>17</v>
      </c>
      <c r="C829" t="s">
        <v>18</v>
      </c>
      <c r="D829" t="s">
        <v>19</v>
      </c>
      <c r="E829" t="s">
        <v>20</v>
      </c>
      <c r="F829" t="s">
        <v>23</v>
      </c>
      <c r="G829" t="s">
        <v>298</v>
      </c>
      <c r="H829" t="s">
        <v>187</v>
      </c>
      <c r="I829">
        <v>2</v>
      </c>
      <c r="J829">
        <v>1.79</v>
      </c>
      <c r="K829">
        <v>2.0299999999999998</v>
      </c>
      <c r="M829">
        <v>13.69</v>
      </c>
      <c r="N829">
        <v>12.18</v>
      </c>
      <c r="O829">
        <v>88.177339901477836</v>
      </c>
      <c r="P829">
        <v>86.893203883495147</v>
      </c>
      <c r="Q829">
        <v>112.39737274220033</v>
      </c>
    </row>
    <row r="830" spans="1:17" x14ac:dyDescent="0.25">
      <c r="A830">
        <v>45078</v>
      </c>
      <c r="B830" t="s">
        <v>17</v>
      </c>
      <c r="C830" t="s">
        <v>18</v>
      </c>
      <c r="D830" t="s">
        <v>19</v>
      </c>
      <c r="E830" t="s">
        <v>20</v>
      </c>
      <c r="F830" t="s">
        <v>60</v>
      </c>
      <c r="G830" t="s">
        <v>298</v>
      </c>
      <c r="H830" t="s">
        <v>61</v>
      </c>
      <c r="I830">
        <v>2</v>
      </c>
      <c r="J830">
        <v>0.49099999999999999</v>
      </c>
      <c r="K830">
        <v>0.55700000000000005</v>
      </c>
      <c r="M830">
        <v>4.3150000000000004</v>
      </c>
      <c r="N830">
        <v>3.5990000000000002</v>
      </c>
      <c r="O830">
        <v>88.150807899461398</v>
      </c>
      <c r="P830">
        <v>99.59432048681542</v>
      </c>
      <c r="Q830">
        <v>119.89441511530981</v>
      </c>
    </row>
    <row r="831" spans="1:17" x14ac:dyDescent="0.25">
      <c r="A831">
        <v>45078</v>
      </c>
      <c r="B831" t="s">
        <v>17</v>
      </c>
      <c r="C831" t="s">
        <v>18</v>
      </c>
      <c r="D831" t="s">
        <v>19</v>
      </c>
      <c r="E831" t="s">
        <v>20</v>
      </c>
      <c r="F831" t="s">
        <v>60</v>
      </c>
      <c r="G831" t="s">
        <v>298</v>
      </c>
      <c r="H831" t="s">
        <v>120</v>
      </c>
      <c r="I831">
        <v>2</v>
      </c>
      <c r="J831">
        <v>0.49099999999999999</v>
      </c>
      <c r="K831">
        <v>0.55700000000000005</v>
      </c>
      <c r="M831">
        <v>3.3849999999999998</v>
      </c>
      <c r="N831">
        <v>3.5990000000000002</v>
      </c>
      <c r="O831">
        <v>88.150807899461398</v>
      </c>
      <c r="P831">
        <v>99.59432048681542</v>
      </c>
      <c r="Q831">
        <v>94.053903862183944</v>
      </c>
    </row>
    <row r="832" spans="1:17" x14ac:dyDescent="0.25">
      <c r="A832">
        <v>45078</v>
      </c>
      <c r="B832" t="s">
        <v>17</v>
      </c>
      <c r="C832" t="s">
        <v>18</v>
      </c>
      <c r="D832" t="s">
        <v>19</v>
      </c>
      <c r="E832" t="s">
        <v>20</v>
      </c>
      <c r="F832" t="s">
        <v>60</v>
      </c>
      <c r="G832" t="s">
        <v>298</v>
      </c>
      <c r="H832" t="s">
        <v>81</v>
      </c>
      <c r="I832">
        <v>2</v>
      </c>
      <c r="J832">
        <v>0.49099999999999999</v>
      </c>
      <c r="K832">
        <v>0.55700000000000005</v>
      </c>
      <c r="M832">
        <v>4.3150000000000004</v>
      </c>
      <c r="N832">
        <v>3.5990000000000002</v>
      </c>
      <c r="O832">
        <v>88.150807899461398</v>
      </c>
      <c r="P832">
        <v>99.59432048681542</v>
      </c>
      <c r="Q832">
        <v>119.89441511530981</v>
      </c>
    </row>
    <row r="833" spans="1:17" x14ac:dyDescent="0.25">
      <c r="A833">
        <v>45078</v>
      </c>
      <c r="B833" t="s">
        <v>17</v>
      </c>
      <c r="C833" t="s">
        <v>18</v>
      </c>
      <c r="D833" t="s">
        <v>19</v>
      </c>
      <c r="E833" t="s">
        <v>20</v>
      </c>
      <c r="F833" t="s">
        <v>23</v>
      </c>
      <c r="G833" t="s">
        <v>298</v>
      </c>
      <c r="H833" t="s">
        <v>81</v>
      </c>
      <c r="I833">
        <v>3</v>
      </c>
      <c r="J833">
        <v>8.5609999999999999</v>
      </c>
      <c r="K833">
        <v>9.7240000000000002</v>
      </c>
      <c r="M833">
        <v>50.76</v>
      </c>
      <c r="N833">
        <v>48.136000000000003</v>
      </c>
      <c r="O833">
        <v>88.03990127519539</v>
      </c>
      <c r="P833">
        <v>116.58722592945662</v>
      </c>
      <c r="Q833">
        <v>105.45122153897292</v>
      </c>
    </row>
    <row r="834" spans="1:17" x14ac:dyDescent="0.25">
      <c r="A834">
        <v>45078</v>
      </c>
      <c r="B834" t="s">
        <v>17</v>
      </c>
      <c r="C834" t="s">
        <v>18</v>
      </c>
      <c r="D834" t="s">
        <v>19</v>
      </c>
      <c r="E834" t="s">
        <v>20</v>
      </c>
      <c r="F834" t="s">
        <v>23</v>
      </c>
      <c r="G834" t="s">
        <v>298</v>
      </c>
      <c r="H834" t="s">
        <v>43</v>
      </c>
      <c r="I834">
        <v>2</v>
      </c>
      <c r="J834">
        <v>2.99</v>
      </c>
      <c r="K834">
        <v>3.42</v>
      </c>
      <c r="M834">
        <v>19.55</v>
      </c>
      <c r="N834">
        <v>19.77</v>
      </c>
      <c r="O834">
        <v>87.42690058479532</v>
      </c>
      <c r="P834">
        <v>92.857142857142861</v>
      </c>
      <c r="Q834">
        <v>98.887202832574602</v>
      </c>
    </row>
    <row r="835" spans="1:17" x14ac:dyDescent="0.25">
      <c r="A835">
        <v>45078</v>
      </c>
      <c r="B835" t="s">
        <v>17</v>
      </c>
      <c r="C835" t="s">
        <v>18</v>
      </c>
      <c r="D835" t="s">
        <v>19</v>
      </c>
      <c r="E835" t="s">
        <v>20</v>
      </c>
      <c r="F835" t="s">
        <v>23</v>
      </c>
      <c r="G835" t="s">
        <v>298</v>
      </c>
      <c r="H835" t="s">
        <v>185</v>
      </c>
      <c r="I835">
        <v>6</v>
      </c>
      <c r="J835">
        <v>4.6180000000000003</v>
      </c>
      <c r="K835">
        <v>5.29</v>
      </c>
      <c r="M835">
        <v>32.802999999999997</v>
      </c>
      <c r="N835">
        <v>46.095999999999997</v>
      </c>
      <c r="O835">
        <v>87.296786389413995</v>
      </c>
      <c r="P835">
        <v>58.604060913705581</v>
      </c>
      <c r="Q835">
        <v>71.162356820548425</v>
      </c>
    </row>
    <row r="836" spans="1:17" x14ac:dyDescent="0.25">
      <c r="A836">
        <v>45078</v>
      </c>
      <c r="B836" t="s">
        <v>17</v>
      </c>
      <c r="C836" t="s">
        <v>18</v>
      </c>
      <c r="D836" t="s">
        <v>19</v>
      </c>
      <c r="E836" t="s">
        <v>20</v>
      </c>
      <c r="F836" t="s">
        <v>23</v>
      </c>
      <c r="G836" t="s">
        <v>298</v>
      </c>
      <c r="H836" t="s">
        <v>134</v>
      </c>
      <c r="I836">
        <v>4</v>
      </c>
      <c r="J836">
        <v>5.39</v>
      </c>
      <c r="K836">
        <v>6.21</v>
      </c>
      <c r="M836">
        <v>37.549999999999997</v>
      </c>
      <c r="N836">
        <v>37.826999999999998</v>
      </c>
      <c r="O836">
        <v>86.795491143317236</v>
      </c>
      <c r="P836">
        <v>99.263351749539595</v>
      </c>
      <c r="Q836">
        <v>99.267718825177781</v>
      </c>
    </row>
    <row r="837" spans="1:17" x14ac:dyDescent="0.25">
      <c r="A837">
        <v>45078</v>
      </c>
      <c r="B837" t="s">
        <v>17</v>
      </c>
      <c r="C837" t="s">
        <v>18</v>
      </c>
      <c r="D837" t="s">
        <v>19</v>
      </c>
      <c r="E837" t="s">
        <v>20</v>
      </c>
      <c r="F837" t="s">
        <v>23</v>
      </c>
      <c r="G837" t="s">
        <v>298</v>
      </c>
      <c r="H837" t="s">
        <v>129</v>
      </c>
      <c r="I837">
        <v>4</v>
      </c>
      <c r="J837">
        <v>5.47</v>
      </c>
      <c r="K837">
        <v>6.31</v>
      </c>
      <c r="M837">
        <v>38.11</v>
      </c>
      <c r="N837">
        <v>38.497</v>
      </c>
      <c r="O837">
        <v>86.687797147385098</v>
      </c>
      <c r="P837">
        <v>98.558558558558559</v>
      </c>
      <c r="Q837">
        <v>98.994726861833385</v>
      </c>
    </row>
    <row r="838" spans="1:17" x14ac:dyDescent="0.25">
      <c r="A838">
        <v>45078</v>
      </c>
      <c r="B838" t="s">
        <v>17</v>
      </c>
      <c r="C838" t="s">
        <v>18</v>
      </c>
      <c r="D838" t="s">
        <v>19</v>
      </c>
      <c r="E838" t="s">
        <v>20</v>
      </c>
      <c r="F838" t="s">
        <v>23</v>
      </c>
      <c r="G838" t="s">
        <v>298</v>
      </c>
      <c r="H838" t="s">
        <v>127</v>
      </c>
      <c r="I838">
        <v>4</v>
      </c>
      <c r="J838">
        <v>5.47</v>
      </c>
      <c r="K838">
        <v>6.31</v>
      </c>
      <c r="M838">
        <v>38.11</v>
      </c>
      <c r="N838">
        <v>38.497</v>
      </c>
      <c r="O838">
        <v>86.687797147385098</v>
      </c>
      <c r="P838">
        <v>98.558558558558559</v>
      </c>
      <c r="Q838">
        <v>98.994726861833385</v>
      </c>
    </row>
    <row r="839" spans="1:17" x14ac:dyDescent="0.25">
      <c r="A839">
        <v>45078</v>
      </c>
      <c r="B839" t="s">
        <v>17</v>
      </c>
      <c r="C839" t="s">
        <v>18</v>
      </c>
      <c r="D839" t="s">
        <v>19</v>
      </c>
      <c r="E839" t="s">
        <v>20</v>
      </c>
      <c r="F839" t="s">
        <v>231</v>
      </c>
      <c r="G839" t="s">
        <v>298</v>
      </c>
      <c r="H839" t="s">
        <v>353</v>
      </c>
      <c r="I839">
        <v>3</v>
      </c>
      <c r="J839">
        <v>209.1</v>
      </c>
      <c r="K839">
        <v>243.2</v>
      </c>
      <c r="M839">
        <v>492</v>
      </c>
      <c r="O839">
        <v>85.97861842105263</v>
      </c>
    </row>
    <row r="840" spans="1:17" x14ac:dyDescent="0.25">
      <c r="A840">
        <v>45078</v>
      </c>
      <c r="B840" t="s">
        <v>17</v>
      </c>
      <c r="C840" t="s">
        <v>18</v>
      </c>
      <c r="D840" t="s">
        <v>19</v>
      </c>
      <c r="E840" t="s">
        <v>20</v>
      </c>
      <c r="F840" t="s">
        <v>231</v>
      </c>
      <c r="G840" t="s">
        <v>298</v>
      </c>
      <c r="H840" t="s">
        <v>355</v>
      </c>
      <c r="I840">
        <v>3</v>
      </c>
      <c r="J840">
        <v>209.1</v>
      </c>
      <c r="K840">
        <v>243.2</v>
      </c>
      <c r="M840">
        <v>928.2</v>
      </c>
      <c r="O840">
        <v>85.97861842105263</v>
      </c>
    </row>
    <row r="841" spans="1:17" x14ac:dyDescent="0.25">
      <c r="A841">
        <v>45078</v>
      </c>
      <c r="B841" t="s">
        <v>17</v>
      </c>
      <c r="C841" t="s">
        <v>18</v>
      </c>
      <c r="D841" t="s">
        <v>19</v>
      </c>
      <c r="E841" t="s">
        <v>20</v>
      </c>
      <c r="F841" t="s">
        <v>23</v>
      </c>
      <c r="G841" t="s">
        <v>298</v>
      </c>
      <c r="H841" t="s">
        <v>151</v>
      </c>
      <c r="I841">
        <v>2</v>
      </c>
      <c r="J841">
        <v>0.33</v>
      </c>
      <c r="K841">
        <v>0.39</v>
      </c>
      <c r="M841">
        <v>2.3199999999999998</v>
      </c>
      <c r="N841">
        <v>2.9089999999999998</v>
      </c>
      <c r="O841">
        <v>84.615384615384613</v>
      </c>
      <c r="P841">
        <v>84.615384615384613</v>
      </c>
      <c r="Q841">
        <v>79.752492265383296</v>
      </c>
    </row>
    <row r="842" spans="1:17" x14ac:dyDescent="0.25">
      <c r="A842">
        <v>45078</v>
      </c>
      <c r="B842" t="s">
        <v>17</v>
      </c>
      <c r="C842" t="s">
        <v>18</v>
      </c>
      <c r="D842" t="s">
        <v>19</v>
      </c>
      <c r="E842" t="s">
        <v>20</v>
      </c>
      <c r="F842" t="s">
        <v>261</v>
      </c>
      <c r="G842" t="s">
        <v>298</v>
      </c>
      <c r="H842" t="s">
        <v>266</v>
      </c>
      <c r="I842">
        <v>19</v>
      </c>
      <c r="J842">
        <v>35.054000000000002</v>
      </c>
      <c r="K842">
        <v>41.564999999999998</v>
      </c>
      <c r="M842">
        <v>291.846</v>
      </c>
      <c r="N842">
        <v>268.81299999999999</v>
      </c>
      <c r="O842">
        <v>84.335378323108387</v>
      </c>
      <c r="P842">
        <v>103.67325209984621</v>
      </c>
      <c r="Q842">
        <v>108.56841000993255</v>
      </c>
    </row>
    <row r="843" spans="1:17" x14ac:dyDescent="0.25">
      <c r="A843">
        <v>45078</v>
      </c>
      <c r="B843" t="s">
        <v>17</v>
      </c>
      <c r="C843" t="s">
        <v>18</v>
      </c>
      <c r="D843" t="s">
        <v>19</v>
      </c>
      <c r="E843" t="s">
        <v>20</v>
      </c>
      <c r="F843" t="s">
        <v>23</v>
      </c>
      <c r="G843" t="s">
        <v>298</v>
      </c>
      <c r="H843" t="s">
        <v>124</v>
      </c>
      <c r="I843">
        <v>2</v>
      </c>
      <c r="J843">
        <v>0.1</v>
      </c>
      <c r="K843">
        <v>0.12</v>
      </c>
      <c r="M843">
        <v>0.69</v>
      </c>
      <c r="N843">
        <v>0.622</v>
      </c>
      <c r="O843">
        <v>83.333333333333329</v>
      </c>
      <c r="P843">
        <v>76.92307692307692</v>
      </c>
      <c r="Q843">
        <v>110.93247588424437</v>
      </c>
    </row>
    <row r="844" spans="1:17" x14ac:dyDescent="0.25">
      <c r="A844">
        <v>45078</v>
      </c>
      <c r="B844" t="s">
        <v>17</v>
      </c>
      <c r="C844" t="s">
        <v>18</v>
      </c>
      <c r="D844" t="s">
        <v>19</v>
      </c>
      <c r="E844" t="s">
        <v>20</v>
      </c>
      <c r="F844" t="s">
        <v>23</v>
      </c>
      <c r="G844" t="s">
        <v>298</v>
      </c>
      <c r="H844" t="s">
        <v>132</v>
      </c>
      <c r="I844">
        <v>1</v>
      </c>
      <c r="J844">
        <v>0.08</v>
      </c>
      <c r="K844">
        <v>0.1</v>
      </c>
      <c r="M844">
        <v>0.56000000000000005</v>
      </c>
      <c r="N844">
        <v>0.67</v>
      </c>
      <c r="O844">
        <v>80</v>
      </c>
      <c r="P844">
        <v>66.666666666666671</v>
      </c>
      <c r="Q844">
        <v>83.582089552238813</v>
      </c>
    </row>
    <row r="845" spans="1:17" x14ac:dyDescent="0.25">
      <c r="A845">
        <v>45078</v>
      </c>
      <c r="B845" t="s">
        <v>17</v>
      </c>
      <c r="C845" t="s">
        <v>18</v>
      </c>
      <c r="D845" t="s">
        <v>19</v>
      </c>
      <c r="E845" t="s">
        <v>20</v>
      </c>
      <c r="F845" t="s">
        <v>23</v>
      </c>
      <c r="G845" t="s">
        <v>298</v>
      </c>
      <c r="H845" t="s">
        <v>40</v>
      </c>
      <c r="I845">
        <v>2</v>
      </c>
      <c r="J845">
        <v>4.1100000000000003</v>
      </c>
      <c r="K845">
        <v>5.22</v>
      </c>
      <c r="M845">
        <v>28.85</v>
      </c>
      <c r="N845">
        <v>29.51</v>
      </c>
      <c r="O845">
        <v>78.735632183908052</v>
      </c>
      <c r="P845">
        <v>86.892177589852011</v>
      </c>
      <c r="Q845">
        <v>97.763470010166046</v>
      </c>
    </row>
    <row r="846" spans="1:17" x14ac:dyDescent="0.25">
      <c r="A846">
        <v>45078</v>
      </c>
      <c r="B846" t="s">
        <v>17</v>
      </c>
      <c r="C846" t="s">
        <v>18</v>
      </c>
      <c r="D846" t="s">
        <v>19</v>
      </c>
      <c r="E846" t="s">
        <v>20</v>
      </c>
      <c r="F846" t="s">
        <v>261</v>
      </c>
      <c r="G846" t="s">
        <v>298</v>
      </c>
      <c r="H846" t="s">
        <v>271</v>
      </c>
      <c r="I846">
        <v>3</v>
      </c>
      <c r="J846">
        <v>15.846</v>
      </c>
      <c r="K846">
        <v>20.274000000000001</v>
      </c>
      <c r="M846">
        <v>138.518</v>
      </c>
      <c r="N846">
        <v>139.71299999999999</v>
      </c>
      <c r="O846">
        <v>78.159218703758512</v>
      </c>
      <c r="P846">
        <v>103.73134328358209</v>
      </c>
      <c r="Q846">
        <v>99.144675155497339</v>
      </c>
    </row>
    <row r="847" spans="1:17" x14ac:dyDescent="0.25">
      <c r="A847">
        <v>45078</v>
      </c>
      <c r="B847" t="s">
        <v>17</v>
      </c>
      <c r="C847" t="s">
        <v>18</v>
      </c>
      <c r="D847" t="s">
        <v>19</v>
      </c>
      <c r="E847" t="s">
        <v>20</v>
      </c>
      <c r="F847" t="s">
        <v>261</v>
      </c>
      <c r="G847" t="s">
        <v>298</v>
      </c>
      <c r="H847" t="s">
        <v>262</v>
      </c>
      <c r="I847">
        <v>22</v>
      </c>
      <c r="J847">
        <v>57.369</v>
      </c>
      <c r="K847">
        <v>74.367999999999995</v>
      </c>
      <c r="M847">
        <v>495.04300000000001</v>
      </c>
      <c r="N847">
        <v>422.21</v>
      </c>
      <c r="O847">
        <v>77.142050344234079</v>
      </c>
      <c r="P847">
        <v>101.74334054552548</v>
      </c>
      <c r="Q847">
        <v>117.25042040690651</v>
      </c>
    </row>
    <row r="848" spans="1:17" x14ac:dyDescent="0.25">
      <c r="A848">
        <v>45078</v>
      </c>
      <c r="B848" t="s">
        <v>17</v>
      </c>
      <c r="C848" t="s">
        <v>18</v>
      </c>
      <c r="D848" t="s">
        <v>19</v>
      </c>
      <c r="E848" t="s">
        <v>20</v>
      </c>
      <c r="F848" t="s">
        <v>261</v>
      </c>
      <c r="G848" t="s">
        <v>298</v>
      </c>
      <c r="H848" t="s">
        <v>268</v>
      </c>
      <c r="I848">
        <v>21</v>
      </c>
      <c r="J848">
        <v>57.204999999999998</v>
      </c>
      <c r="K848">
        <v>74.274000000000001</v>
      </c>
      <c r="M848">
        <v>473.90300000000002</v>
      </c>
      <c r="N848">
        <v>420.81099999999998</v>
      </c>
      <c r="O848">
        <v>77.018876053531514</v>
      </c>
      <c r="P848">
        <v>102.45182319650405</v>
      </c>
      <c r="Q848">
        <v>112.61659034578469</v>
      </c>
    </row>
    <row r="849" spans="1:17" x14ac:dyDescent="0.25">
      <c r="A849">
        <v>45078</v>
      </c>
      <c r="B849" t="s">
        <v>17</v>
      </c>
      <c r="C849" t="s">
        <v>18</v>
      </c>
      <c r="D849" t="s">
        <v>19</v>
      </c>
      <c r="E849" t="s">
        <v>20</v>
      </c>
      <c r="F849" t="s">
        <v>23</v>
      </c>
      <c r="G849" t="s">
        <v>298</v>
      </c>
      <c r="H849" t="s">
        <v>163</v>
      </c>
      <c r="I849">
        <v>1</v>
      </c>
      <c r="J849">
        <v>3.59</v>
      </c>
      <c r="K849">
        <v>4.7</v>
      </c>
      <c r="M849">
        <v>27.87</v>
      </c>
      <c r="N849">
        <v>28.73</v>
      </c>
      <c r="O849">
        <v>76.38297872340425</v>
      </c>
      <c r="P849">
        <v>76.709401709401703</v>
      </c>
      <c r="Q849">
        <v>97.006613296206055</v>
      </c>
    </row>
    <row r="850" spans="1:17" x14ac:dyDescent="0.25">
      <c r="A850">
        <v>45078</v>
      </c>
      <c r="B850" t="s">
        <v>17</v>
      </c>
      <c r="C850" t="s">
        <v>18</v>
      </c>
      <c r="D850" t="s">
        <v>19</v>
      </c>
      <c r="E850" t="s">
        <v>20</v>
      </c>
      <c r="F850" t="s">
        <v>23</v>
      </c>
      <c r="G850" t="s">
        <v>298</v>
      </c>
      <c r="H850" t="s">
        <v>95</v>
      </c>
      <c r="I850">
        <v>2</v>
      </c>
      <c r="J850">
        <v>0.113</v>
      </c>
      <c r="K850">
        <v>0.14899999999999999</v>
      </c>
      <c r="M850">
        <v>0.80600000000000005</v>
      </c>
      <c r="N850">
        <v>1.204</v>
      </c>
      <c r="O850">
        <v>75.838926174496649</v>
      </c>
      <c r="P850">
        <v>209.25925925925927</v>
      </c>
      <c r="Q850">
        <v>66.943521594684384</v>
      </c>
    </row>
    <row r="851" spans="1:17" x14ac:dyDescent="0.25">
      <c r="A851">
        <v>45078</v>
      </c>
      <c r="B851" t="s">
        <v>17</v>
      </c>
      <c r="C851" t="s">
        <v>18</v>
      </c>
      <c r="D851" t="s">
        <v>19</v>
      </c>
      <c r="E851" t="s">
        <v>20</v>
      </c>
      <c r="F851" t="s">
        <v>60</v>
      </c>
      <c r="G851" t="s">
        <v>298</v>
      </c>
      <c r="H851" t="s">
        <v>318</v>
      </c>
      <c r="I851">
        <v>1</v>
      </c>
      <c r="J851">
        <v>0.65</v>
      </c>
      <c r="K851">
        <v>0.87</v>
      </c>
      <c r="M851">
        <v>3.02</v>
      </c>
      <c r="N851">
        <v>7.55</v>
      </c>
      <c r="O851">
        <v>74.712643678160916</v>
      </c>
      <c r="P851">
        <v>37.790697674418603</v>
      </c>
      <c r="Q851">
        <v>40</v>
      </c>
    </row>
    <row r="852" spans="1:17" x14ac:dyDescent="0.25">
      <c r="A852">
        <v>45078</v>
      </c>
      <c r="B852" t="s">
        <v>17</v>
      </c>
      <c r="C852" t="s">
        <v>18</v>
      </c>
      <c r="D852" t="s">
        <v>19</v>
      </c>
      <c r="E852" t="s">
        <v>20</v>
      </c>
      <c r="F852" t="s">
        <v>23</v>
      </c>
      <c r="G852" t="s">
        <v>298</v>
      </c>
      <c r="H852" t="s">
        <v>204</v>
      </c>
      <c r="I852">
        <v>9</v>
      </c>
      <c r="J852">
        <v>5.3579999999999997</v>
      </c>
      <c r="K852">
        <v>7.39</v>
      </c>
      <c r="M852">
        <v>40.302999999999997</v>
      </c>
      <c r="N852">
        <v>51.515000000000001</v>
      </c>
      <c r="O852">
        <v>72.503382949932345</v>
      </c>
      <c r="P852">
        <v>64.090909090909093</v>
      </c>
      <c r="Q852">
        <v>78.235465398427635</v>
      </c>
    </row>
    <row r="853" spans="1:17" x14ac:dyDescent="0.25">
      <c r="A853">
        <v>45078</v>
      </c>
      <c r="B853" t="s">
        <v>17</v>
      </c>
      <c r="C853" t="s">
        <v>18</v>
      </c>
      <c r="D853" t="s">
        <v>19</v>
      </c>
      <c r="E853" t="s">
        <v>20</v>
      </c>
      <c r="F853" t="s">
        <v>23</v>
      </c>
      <c r="G853" t="s">
        <v>298</v>
      </c>
      <c r="H853" t="s">
        <v>93</v>
      </c>
      <c r="I853">
        <v>2</v>
      </c>
      <c r="J853">
        <v>0.83</v>
      </c>
      <c r="K853">
        <v>1.1479999999999999</v>
      </c>
      <c r="M853">
        <v>5.6550000000000002</v>
      </c>
      <c r="N853">
        <v>5.98</v>
      </c>
      <c r="O853">
        <v>72.299651567944252</v>
      </c>
      <c r="P853">
        <v>84.008097165991899</v>
      </c>
      <c r="Q853">
        <v>94.565217391304344</v>
      </c>
    </row>
    <row r="854" spans="1:17" x14ac:dyDescent="0.25">
      <c r="A854">
        <v>45078</v>
      </c>
      <c r="B854" t="s">
        <v>17</v>
      </c>
      <c r="C854" t="s">
        <v>18</v>
      </c>
      <c r="D854" t="s">
        <v>19</v>
      </c>
      <c r="E854" t="s">
        <v>20</v>
      </c>
      <c r="F854" t="s">
        <v>23</v>
      </c>
      <c r="G854" t="s">
        <v>298</v>
      </c>
      <c r="H854" t="s">
        <v>183</v>
      </c>
      <c r="I854">
        <v>3</v>
      </c>
      <c r="J854">
        <v>0.18</v>
      </c>
      <c r="K854">
        <v>0.25</v>
      </c>
      <c r="M854">
        <v>1.45</v>
      </c>
      <c r="N854">
        <v>0.92</v>
      </c>
      <c r="O854">
        <v>72</v>
      </c>
      <c r="P854">
        <v>100</v>
      </c>
      <c r="Q854">
        <v>157.60869565217391</v>
      </c>
    </row>
    <row r="855" spans="1:17" x14ac:dyDescent="0.25">
      <c r="A855">
        <v>45078</v>
      </c>
      <c r="B855" t="s">
        <v>17</v>
      </c>
      <c r="C855" t="s">
        <v>18</v>
      </c>
      <c r="D855" t="s">
        <v>19</v>
      </c>
      <c r="E855" t="s">
        <v>20</v>
      </c>
      <c r="F855" t="s">
        <v>23</v>
      </c>
      <c r="G855" t="s">
        <v>298</v>
      </c>
      <c r="H855" t="s">
        <v>61</v>
      </c>
      <c r="I855">
        <v>3</v>
      </c>
      <c r="J855">
        <v>8.702</v>
      </c>
      <c r="K855">
        <v>12.112</v>
      </c>
      <c r="M855">
        <v>81.268000000000001</v>
      </c>
      <c r="N855">
        <v>460.137</v>
      </c>
      <c r="O855">
        <v>71.84610303830911</v>
      </c>
      <c r="P855">
        <v>2.3195931249200323</v>
      </c>
      <c r="Q855">
        <v>17.661696407808979</v>
      </c>
    </row>
    <row r="856" spans="1:17" x14ac:dyDescent="0.25">
      <c r="A856">
        <v>45078</v>
      </c>
      <c r="B856" t="s">
        <v>17</v>
      </c>
      <c r="C856" t="s">
        <v>18</v>
      </c>
      <c r="D856" t="s">
        <v>19</v>
      </c>
      <c r="E856" t="s">
        <v>20</v>
      </c>
      <c r="F856" t="s">
        <v>231</v>
      </c>
      <c r="G856" t="s">
        <v>298</v>
      </c>
      <c r="H856" t="s">
        <v>235</v>
      </c>
      <c r="I856">
        <v>6</v>
      </c>
      <c r="J856">
        <v>176.6</v>
      </c>
      <c r="K856">
        <v>249.1</v>
      </c>
      <c r="M856">
        <v>1428.1</v>
      </c>
      <c r="N856">
        <v>2541.2199999999998</v>
      </c>
      <c r="O856">
        <v>70.895222802087517</v>
      </c>
      <c r="P856">
        <v>35.971076484367046</v>
      </c>
      <c r="Q856">
        <v>56.19741698869047</v>
      </c>
    </row>
    <row r="857" spans="1:17" x14ac:dyDescent="0.25">
      <c r="A857">
        <v>45078</v>
      </c>
      <c r="B857" t="s">
        <v>17</v>
      </c>
      <c r="C857" t="s">
        <v>18</v>
      </c>
      <c r="D857" t="s">
        <v>19</v>
      </c>
      <c r="E857" t="s">
        <v>20</v>
      </c>
      <c r="F857" t="s">
        <v>231</v>
      </c>
      <c r="G857" t="s">
        <v>298</v>
      </c>
      <c r="H857" t="s">
        <v>238</v>
      </c>
      <c r="I857">
        <v>6</v>
      </c>
      <c r="J857">
        <v>176.6</v>
      </c>
      <c r="K857">
        <v>249.1</v>
      </c>
      <c r="M857">
        <v>1237.9000000000001</v>
      </c>
      <c r="N857">
        <v>1288.0899999999999</v>
      </c>
      <c r="O857">
        <v>70.895222802087517</v>
      </c>
      <c r="P857">
        <v>79.822816850479114</v>
      </c>
      <c r="Q857">
        <v>96.103533138212399</v>
      </c>
    </row>
    <row r="858" spans="1:17" x14ac:dyDescent="0.25">
      <c r="A858">
        <v>45078</v>
      </c>
      <c r="B858" t="s">
        <v>17</v>
      </c>
      <c r="C858" t="s">
        <v>18</v>
      </c>
      <c r="D858" t="s">
        <v>19</v>
      </c>
      <c r="E858" t="s">
        <v>20</v>
      </c>
      <c r="F858" t="s">
        <v>23</v>
      </c>
      <c r="G858" t="s">
        <v>298</v>
      </c>
      <c r="H858" t="s">
        <v>330</v>
      </c>
      <c r="I858">
        <v>1</v>
      </c>
      <c r="J858">
        <v>1.79</v>
      </c>
      <c r="K858">
        <v>2.58</v>
      </c>
      <c r="M858">
        <v>14.85</v>
      </c>
      <c r="N858">
        <v>15.67</v>
      </c>
      <c r="O858">
        <v>69.379844961240309</v>
      </c>
      <c r="P858">
        <v>91.794871794871796</v>
      </c>
      <c r="Q858">
        <v>94.767070835992342</v>
      </c>
    </row>
    <row r="859" spans="1:17" x14ac:dyDescent="0.25">
      <c r="A859">
        <v>45078</v>
      </c>
      <c r="B859" t="s">
        <v>17</v>
      </c>
      <c r="C859" t="s">
        <v>18</v>
      </c>
      <c r="D859" t="s">
        <v>19</v>
      </c>
      <c r="E859" t="s">
        <v>20</v>
      </c>
      <c r="F859" t="s">
        <v>261</v>
      </c>
      <c r="G859" t="s">
        <v>298</v>
      </c>
      <c r="H859" t="s">
        <v>334</v>
      </c>
      <c r="I859">
        <v>2</v>
      </c>
      <c r="J859">
        <v>22.151</v>
      </c>
      <c r="K859">
        <v>32.709000000000003</v>
      </c>
      <c r="M859">
        <v>202.16200000000001</v>
      </c>
      <c r="N859">
        <v>151.99799999999999</v>
      </c>
      <c r="O859">
        <v>67.721422238527623</v>
      </c>
      <c r="P859">
        <v>100.57664366146022</v>
      </c>
      <c r="Q859">
        <v>133.00306582981355</v>
      </c>
    </row>
    <row r="860" spans="1:17" x14ac:dyDescent="0.25">
      <c r="A860">
        <v>45078</v>
      </c>
      <c r="B860" t="s">
        <v>17</v>
      </c>
      <c r="C860" t="s">
        <v>18</v>
      </c>
      <c r="D860" t="s">
        <v>19</v>
      </c>
      <c r="E860" t="s">
        <v>20</v>
      </c>
      <c r="F860" t="s">
        <v>23</v>
      </c>
      <c r="G860" t="s">
        <v>298</v>
      </c>
      <c r="H860" t="s">
        <v>86</v>
      </c>
      <c r="I860">
        <v>2</v>
      </c>
      <c r="J860">
        <v>1.403</v>
      </c>
      <c r="K860">
        <v>2.0920000000000001</v>
      </c>
      <c r="M860">
        <v>10.47</v>
      </c>
      <c r="N860">
        <v>12.08</v>
      </c>
      <c r="O860">
        <v>67.065009560229441</v>
      </c>
      <c r="P860">
        <v>75.066880684858219</v>
      </c>
      <c r="Q860">
        <v>86.672185430463571</v>
      </c>
    </row>
    <row r="861" spans="1:17" x14ac:dyDescent="0.25">
      <c r="A861">
        <v>45078</v>
      </c>
      <c r="B861" t="s">
        <v>17</v>
      </c>
      <c r="C861" t="s">
        <v>18</v>
      </c>
      <c r="D861" t="s">
        <v>19</v>
      </c>
      <c r="E861" t="s">
        <v>20</v>
      </c>
      <c r="F861" t="s">
        <v>281</v>
      </c>
      <c r="G861" t="s">
        <v>298</v>
      </c>
      <c r="H861" t="s">
        <v>289</v>
      </c>
      <c r="I861">
        <v>3</v>
      </c>
      <c r="J861">
        <v>16.338999999999999</v>
      </c>
      <c r="K861">
        <v>24.835000000000001</v>
      </c>
      <c r="M861">
        <v>193.142</v>
      </c>
      <c r="N861">
        <v>220.83099999999999</v>
      </c>
      <c r="O861">
        <v>65.79021542178377</v>
      </c>
      <c r="P861">
        <v>86.923445230621908</v>
      </c>
      <c r="Q861">
        <v>87.46145242289353</v>
      </c>
    </row>
    <row r="862" spans="1:17" x14ac:dyDescent="0.25">
      <c r="A862">
        <v>45078</v>
      </c>
      <c r="B862" t="s">
        <v>17</v>
      </c>
      <c r="C862" t="s">
        <v>18</v>
      </c>
      <c r="D862" t="s">
        <v>19</v>
      </c>
      <c r="E862" t="s">
        <v>20</v>
      </c>
      <c r="F862" t="s">
        <v>214</v>
      </c>
      <c r="G862" t="s">
        <v>298</v>
      </c>
      <c r="H862" t="s">
        <v>340</v>
      </c>
      <c r="I862">
        <v>1</v>
      </c>
      <c r="J862">
        <v>1.07</v>
      </c>
      <c r="K862">
        <v>1.67</v>
      </c>
      <c r="M862">
        <v>9.61</v>
      </c>
      <c r="O862">
        <v>64.071856287425149</v>
      </c>
    </row>
    <row r="863" spans="1:17" x14ac:dyDescent="0.25">
      <c r="A863">
        <v>45078</v>
      </c>
      <c r="B863" t="s">
        <v>17</v>
      </c>
      <c r="C863" t="s">
        <v>18</v>
      </c>
      <c r="D863" t="s">
        <v>19</v>
      </c>
      <c r="E863" t="s">
        <v>20</v>
      </c>
      <c r="F863" t="s">
        <v>23</v>
      </c>
      <c r="G863" t="s">
        <v>298</v>
      </c>
      <c r="H863" t="s">
        <v>89</v>
      </c>
      <c r="I863">
        <v>2</v>
      </c>
      <c r="J863">
        <v>0.503</v>
      </c>
      <c r="K863">
        <v>0.80400000000000005</v>
      </c>
      <c r="M863">
        <v>4.1449999999999996</v>
      </c>
      <c r="N863">
        <v>5.47</v>
      </c>
      <c r="O863">
        <v>62.562189054726367</v>
      </c>
      <c r="P863">
        <v>66.09724047306176</v>
      </c>
      <c r="Q863">
        <v>75.776965265082268</v>
      </c>
    </row>
    <row r="864" spans="1:17" x14ac:dyDescent="0.25">
      <c r="A864">
        <v>45078</v>
      </c>
      <c r="B864" t="s">
        <v>17</v>
      </c>
      <c r="C864" t="s">
        <v>18</v>
      </c>
      <c r="D864" t="s">
        <v>19</v>
      </c>
      <c r="E864" t="s">
        <v>20</v>
      </c>
      <c r="F864" t="s">
        <v>23</v>
      </c>
      <c r="G864" t="s">
        <v>298</v>
      </c>
      <c r="H864" t="s">
        <v>47</v>
      </c>
      <c r="I864">
        <v>1</v>
      </c>
      <c r="J864">
        <v>0.1</v>
      </c>
      <c r="K864">
        <v>0.16</v>
      </c>
      <c r="M864">
        <v>0.83</v>
      </c>
      <c r="N864">
        <v>1.18</v>
      </c>
      <c r="O864">
        <v>62.5</v>
      </c>
      <c r="P864">
        <v>58.823529411764703</v>
      </c>
      <c r="Q864">
        <v>70.33898305084746</v>
      </c>
    </row>
    <row r="865" spans="1:17" x14ac:dyDescent="0.25">
      <c r="A865">
        <v>45078</v>
      </c>
      <c r="B865" t="s">
        <v>17</v>
      </c>
      <c r="C865" t="s">
        <v>18</v>
      </c>
      <c r="D865" t="s">
        <v>19</v>
      </c>
      <c r="E865" t="s">
        <v>20</v>
      </c>
      <c r="F865" t="s">
        <v>23</v>
      </c>
      <c r="G865" t="s">
        <v>298</v>
      </c>
      <c r="H865" t="s">
        <v>45</v>
      </c>
      <c r="I865">
        <v>2</v>
      </c>
      <c r="J865">
        <v>1.02</v>
      </c>
      <c r="K865">
        <v>1.64</v>
      </c>
      <c r="M865">
        <v>8.4700000000000006</v>
      </c>
      <c r="N865">
        <v>8.56</v>
      </c>
      <c r="O865">
        <v>62.195121951219512</v>
      </c>
      <c r="P865">
        <v>76.119402985074629</v>
      </c>
      <c r="Q865">
        <v>98.94859813084112</v>
      </c>
    </row>
    <row r="866" spans="1:17" x14ac:dyDescent="0.25">
      <c r="A866">
        <v>45078</v>
      </c>
      <c r="B866" t="s">
        <v>17</v>
      </c>
      <c r="C866" t="s">
        <v>18</v>
      </c>
      <c r="D866" t="s">
        <v>19</v>
      </c>
      <c r="E866" t="s">
        <v>20</v>
      </c>
      <c r="F866" t="s">
        <v>23</v>
      </c>
      <c r="G866" t="s">
        <v>298</v>
      </c>
      <c r="H866" t="s">
        <v>194</v>
      </c>
      <c r="I866">
        <v>1</v>
      </c>
      <c r="J866">
        <v>0.35</v>
      </c>
      <c r="K866">
        <v>0.56999999999999995</v>
      </c>
      <c r="M866">
        <v>2.78</v>
      </c>
      <c r="N866">
        <v>2.0099999999999998</v>
      </c>
      <c r="O866">
        <v>61.403508771929822</v>
      </c>
      <c r="P866">
        <v>250</v>
      </c>
      <c r="Q866">
        <v>138.3084577114428</v>
      </c>
    </row>
    <row r="867" spans="1:17" x14ac:dyDescent="0.25">
      <c r="A867">
        <v>45078</v>
      </c>
      <c r="B867" t="s">
        <v>17</v>
      </c>
      <c r="C867" t="s">
        <v>18</v>
      </c>
      <c r="D867" t="s">
        <v>19</v>
      </c>
      <c r="E867" t="s">
        <v>20</v>
      </c>
      <c r="F867" t="s">
        <v>23</v>
      </c>
      <c r="G867" t="s">
        <v>298</v>
      </c>
      <c r="H867" t="s">
        <v>91</v>
      </c>
      <c r="I867">
        <v>2</v>
      </c>
      <c r="J867">
        <v>9.2999999999999999E-2</v>
      </c>
      <c r="K867">
        <v>0.152</v>
      </c>
      <c r="M867">
        <v>1.099</v>
      </c>
      <c r="N867">
        <v>0.94699999999999995</v>
      </c>
      <c r="O867">
        <v>61.184210526315788</v>
      </c>
      <c r="P867">
        <v>104.49438202247191</v>
      </c>
      <c r="Q867">
        <v>116.05068637803591</v>
      </c>
    </row>
    <row r="868" spans="1:17" x14ac:dyDescent="0.25">
      <c r="A868">
        <v>45078</v>
      </c>
      <c r="B868" t="s">
        <v>17</v>
      </c>
      <c r="C868" t="s">
        <v>18</v>
      </c>
      <c r="D868" t="s">
        <v>19</v>
      </c>
      <c r="E868" t="s">
        <v>20</v>
      </c>
      <c r="F868" t="s">
        <v>281</v>
      </c>
      <c r="G868" t="s">
        <v>298</v>
      </c>
      <c r="H868" t="s">
        <v>291</v>
      </c>
      <c r="I868">
        <v>21</v>
      </c>
      <c r="J868">
        <v>22.727</v>
      </c>
      <c r="K868">
        <v>37.503</v>
      </c>
      <c r="M868">
        <v>289.62799999999999</v>
      </c>
      <c r="N868">
        <v>275.7</v>
      </c>
      <c r="O868">
        <v>60.600485294509774</v>
      </c>
      <c r="P868">
        <v>109.73925639787542</v>
      </c>
      <c r="Q868">
        <v>105.05186797243381</v>
      </c>
    </row>
    <row r="869" spans="1:17" x14ac:dyDescent="0.25">
      <c r="A869">
        <v>45078</v>
      </c>
      <c r="B869" t="s">
        <v>17</v>
      </c>
      <c r="C869" t="s">
        <v>18</v>
      </c>
      <c r="D869" t="s">
        <v>19</v>
      </c>
      <c r="E869" t="s">
        <v>20</v>
      </c>
      <c r="F869" t="s">
        <v>281</v>
      </c>
      <c r="G869" t="s">
        <v>298</v>
      </c>
      <c r="H869" t="s">
        <v>286</v>
      </c>
      <c r="I869">
        <v>5</v>
      </c>
      <c r="J869">
        <v>26.024999999999999</v>
      </c>
      <c r="K869">
        <v>43.055999999999997</v>
      </c>
      <c r="M869">
        <v>349.72699999999998</v>
      </c>
      <c r="N869">
        <v>342.19900000000001</v>
      </c>
      <c r="O869">
        <v>60.444537346711257</v>
      </c>
      <c r="P869">
        <v>112.81373271489878</v>
      </c>
      <c r="Q869">
        <v>102.19988953795891</v>
      </c>
    </row>
    <row r="870" spans="1:17" x14ac:dyDescent="0.25">
      <c r="A870">
        <v>45078</v>
      </c>
      <c r="B870" t="s">
        <v>17</v>
      </c>
      <c r="C870" t="s">
        <v>18</v>
      </c>
      <c r="D870" t="s">
        <v>19</v>
      </c>
      <c r="E870" t="s">
        <v>20</v>
      </c>
      <c r="F870" t="s">
        <v>281</v>
      </c>
      <c r="G870" t="s">
        <v>298</v>
      </c>
      <c r="H870" t="s">
        <v>282</v>
      </c>
      <c r="I870">
        <v>27</v>
      </c>
      <c r="J870">
        <v>48.917000000000002</v>
      </c>
      <c r="K870">
        <v>80.930999999999997</v>
      </c>
      <c r="M870">
        <v>642.97299999999996</v>
      </c>
      <c r="N870">
        <v>621.23500000000001</v>
      </c>
      <c r="O870">
        <v>60.442846375307361</v>
      </c>
      <c r="P870">
        <v>111.32680928538916</v>
      </c>
      <c r="Q870">
        <v>103.49915893341489</v>
      </c>
    </row>
    <row r="871" spans="1:17" x14ac:dyDescent="0.25">
      <c r="A871">
        <v>45078</v>
      </c>
      <c r="B871" t="s">
        <v>17</v>
      </c>
      <c r="C871" t="s">
        <v>18</v>
      </c>
      <c r="D871" t="s">
        <v>19</v>
      </c>
      <c r="E871" t="s">
        <v>20</v>
      </c>
      <c r="F871" t="s">
        <v>23</v>
      </c>
      <c r="G871" t="s">
        <v>298</v>
      </c>
      <c r="H871" t="s">
        <v>384</v>
      </c>
      <c r="I871">
        <v>1</v>
      </c>
      <c r="J871">
        <v>0.05</v>
      </c>
      <c r="K871">
        <v>0.09</v>
      </c>
      <c r="M871">
        <v>0.21</v>
      </c>
      <c r="O871">
        <v>55.555555555555557</v>
      </c>
    </row>
    <row r="872" spans="1:17" x14ac:dyDescent="0.25">
      <c r="A872">
        <v>45078</v>
      </c>
      <c r="B872" t="s">
        <v>17</v>
      </c>
      <c r="C872" t="s">
        <v>18</v>
      </c>
      <c r="D872" t="s">
        <v>19</v>
      </c>
      <c r="E872" t="s">
        <v>20</v>
      </c>
      <c r="F872" t="s">
        <v>23</v>
      </c>
      <c r="G872" t="s">
        <v>298</v>
      </c>
      <c r="H872" t="s">
        <v>383</v>
      </c>
      <c r="I872">
        <v>1</v>
      </c>
      <c r="J872">
        <v>0.05</v>
      </c>
      <c r="K872">
        <v>0.09</v>
      </c>
      <c r="M872">
        <v>0.21</v>
      </c>
      <c r="O872">
        <v>55.555555555555557</v>
      </c>
    </row>
    <row r="873" spans="1:17" x14ac:dyDescent="0.25">
      <c r="A873">
        <v>45078</v>
      </c>
      <c r="B873" t="s">
        <v>17</v>
      </c>
      <c r="C873" t="s">
        <v>18</v>
      </c>
      <c r="D873" t="s">
        <v>19</v>
      </c>
      <c r="E873" t="s">
        <v>20</v>
      </c>
      <c r="F873" t="s">
        <v>281</v>
      </c>
      <c r="G873" t="s">
        <v>298</v>
      </c>
      <c r="H873" t="s">
        <v>336</v>
      </c>
      <c r="I873">
        <v>2</v>
      </c>
      <c r="J873">
        <v>9.6859999999999999</v>
      </c>
      <c r="K873">
        <v>18.221</v>
      </c>
      <c r="M873">
        <v>155.63200000000001</v>
      </c>
      <c r="N873">
        <v>121.36799999999999</v>
      </c>
      <c r="O873">
        <v>53.158443554140824</v>
      </c>
      <c r="P873">
        <v>226.7322097378277</v>
      </c>
      <c r="Q873">
        <v>128.23149429833234</v>
      </c>
    </row>
    <row r="874" spans="1:17" x14ac:dyDescent="0.25">
      <c r="A874">
        <v>45078</v>
      </c>
      <c r="B874" t="s">
        <v>17</v>
      </c>
      <c r="C874" t="s">
        <v>18</v>
      </c>
      <c r="D874" t="s">
        <v>19</v>
      </c>
      <c r="E874" t="s">
        <v>20</v>
      </c>
      <c r="F874" t="s">
        <v>23</v>
      </c>
      <c r="G874" t="s">
        <v>298</v>
      </c>
      <c r="H874" t="s">
        <v>53</v>
      </c>
      <c r="I874">
        <v>2</v>
      </c>
      <c r="J874">
        <v>0.05</v>
      </c>
      <c r="K874">
        <v>0.1</v>
      </c>
      <c r="M874">
        <v>1.36</v>
      </c>
      <c r="N874">
        <v>1.8740000000000001</v>
      </c>
      <c r="O874">
        <v>50</v>
      </c>
      <c r="P874">
        <v>23.364485981308412</v>
      </c>
      <c r="Q874">
        <v>72.572038420490927</v>
      </c>
    </row>
    <row r="875" spans="1:17" x14ac:dyDescent="0.25">
      <c r="A875">
        <v>45078</v>
      </c>
      <c r="B875" t="s">
        <v>17</v>
      </c>
      <c r="C875" t="s">
        <v>18</v>
      </c>
      <c r="D875" t="s">
        <v>19</v>
      </c>
      <c r="E875" t="s">
        <v>20</v>
      </c>
      <c r="F875" t="s">
        <v>23</v>
      </c>
      <c r="G875" t="s">
        <v>298</v>
      </c>
      <c r="H875" t="s">
        <v>99</v>
      </c>
      <c r="I875">
        <v>1</v>
      </c>
      <c r="J875">
        <v>7.0000000000000007E-2</v>
      </c>
      <c r="K875">
        <v>0.14000000000000001</v>
      </c>
      <c r="M875">
        <v>0.67</v>
      </c>
      <c r="N875">
        <v>0.63</v>
      </c>
      <c r="O875">
        <v>50</v>
      </c>
      <c r="P875">
        <v>58.333333333333336</v>
      </c>
      <c r="Q875">
        <v>106.34920634920636</v>
      </c>
    </row>
    <row r="876" spans="1:17" x14ac:dyDescent="0.25">
      <c r="A876">
        <v>45078</v>
      </c>
      <c r="B876" t="s">
        <v>17</v>
      </c>
      <c r="C876" t="s">
        <v>18</v>
      </c>
      <c r="D876" t="s">
        <v>19</v>
      </c>
      <c r="E876" t="s">
        <v>20</v>
      </c>
      <c r="F876" t="s">
        <v>304</v>
      </c>
      <c r="G876" t="s">
        <v>298</v>
      </c>
      <c r="H876" t="s">
        <v>309</v>
      </c>
      <c r="I876">
        <v>1</v>
      </c>
      <c r="J876">
        <v>2.7</v>
      </c>
      <c r="K876">
        <v>5.8</v>
      </c>
      <c r="M876">
        <v>39.299999999999997</v>
      </c>
      <c r="N876">
        <v>35.604999999999997</v>
      </c>
      <c r="O876">
        <v>46.551724137931032</v>
      </c>
      <c r="P876">
        <v>112.26611226611226</v>
      </c>
      <c r="Q876">
        <v>110.37775593315546</v>
      </c>
    </row>
    <row r="877" spans="1:17" x14ac:dyDescent="0.25">
      <c r="A877">
        <v>45078</v>
      </c>
      <c r="B877" t="s">
        <v>17</v>
      </c>
      <c r="C877" t="s">
        <v>18</v>
      </c>
      <c r="D877" t="s">
        <v>19</v>
      </c>
      <c r="E877" t="s">
        <v>20</v>
      </c>
      <c r="F877" t="s">
        <v>304</v>
      </c>
      <c r="G877" t="s">
        <v>298</v>
      </c>
      <c r="H877" t="s">
        <v>305</v>
      </c>
      <c r="I877">
        <v>1</v>
      </c>
      <c r="J877">
        <v>2.7</v>
      </c>
      <c r="K877">
        <v>5.8</v>
      </c>
      <c r="M877">
        <v>39.299999999999997</v>
      </c>
      <c r="N877">
        <v>35.604999999999997</v>
      </c>
      <c r="O877">
        <v>46.551724137931032</v>
      </c>
      <c r="P877">
        <v>112.26611226611226</v>
      </c>
      <c r="Q877">
        <v>110.37775593315546</v>
      </c>
    </row>
    <row r="878" spans="1:17" x14ac:dyDescent="0.25">
      <c r="A878">
        <v>45078</v>
      </c>
      <c r="B878" t="s">
        <v>17</v>
      </c>
      <c r="C878" t="s">
        <v>18</v>
      </c>
      <c r="D878" t="s">
        <v>19</v>
      </c>
      <c r="E878" t="s">
        <v>20</v>
      </c>
      <c r="F878" t="s">
        <v>23</v>
      </c>
      <c r="G878" t="s">
        <v>298</v>
      </c>
      <c r="H878" t="s">
        <v>328</v>
      </c>
      <c r="I878">
        <v>1</v>
      </c>
      <c r="J878">
        <v>6.0000000000000001E-3</v>
      </c>
      <c r="K878">
        <v>1.2999999999999999E-2</v>
      </c>
      <c r="M878">
        <v>4.3999999999999997E-2</v>
      </c>
      <c r="N878">
        <v>8.2000000000000003E-2</v>
      </c>
      <c r="O878">
        <v>46.153846153846153</v>
      </c>
      <c r="Q878">
        <v>53.658536585365852</v>
      </c>
    </row>
    <row r="879" spans="1:17" x14ac:dyDescent="0.25">
      <c r="A879">
        <v>45078</v>
      </c>
      <c r="B879" t="s">
        <v>17</v>
      </c>
      <c r="C879" t="s">
        <v>18</v>
      </c>
      <c r="D879" t="s">
        <v>19</v>
      </c>
      <c r="E879" t="s">
        <v>20</v>
      </c>
      <c r="F879" t="s">
        <v>281</v>
      </c>
      <c r="G879" t="s">
        <v>298</v>
      </c>
      <c r="H879" t="s">
        <v>294</v>
      </c>
      <c r="I879">
        <v>1</v>
      </c>
      <c r="J879">
        <v>0.16500000000000001</v>
      </c>
      <c r="K879">
        <v>0.372</v>
      </c>
      <c r="M879">
        <v>3.6179999999999999</v>
      </c>
      <c r="N879">
        <v>3.3359999999999999</v>
      </c>
      <c r="O879">
        <v>44.354838709677416</v>
      </c>
      <c r="P879">
        <v>102.48447204968944</v>
      </c>
      <c r="Q879">
        <v>108.45323741007195</v>
      </c>
    </row>
    <row r="880" spans="1:17" x14ac:dyDescent="0.25">
      <c r="A880">
        <v>45078</v>
      </c>
      <c r="B880" t="s">
        <v>17</v>
      </c>
      <c r="C880" t="s">
        <v>18</v>
      </c>
      <c r="D880" t="s">
        <v>19</v>
      </c>
      <c r="E880" t="s">
        <v>20</v>
      </c>
      <c r="F880" t="s">
        <v>23</v>
      </c>
      <c r="G880" t="s">
        <v>298</v>
      </c>
      <c r="H880" t="s">
        <v>192</v>
      </c>
      <c r="I880">
        <v>3</v>
      </c>
      <c r="J880">
        <v>0.74</v>
      </c>
      <c r="K880">
        <v>2.1</v>
      </c>
      <c r="M880">
        <v>7.5</v>
      </c>
      <c r="N880">
        <v>5.5090000000000003</v>
      </c>
      <c r="O880">
        <v>35.238095238095241</v>
      </c>
      <c r="P880">
        <v>154.16666666666666</v>
      </c>
      <c r="Q880">
        <v>136.14086041023779</v>
      </c>
    </row>
    <row r="881" spans="1:17" x14ac:dyDescent="0.25">
      <c r="A881">
        <v>45078</v>
      </c>
      <c r="B881" t="s">
        <v>17</v>
      </c>
      <c r="C881" t="s">
        <v>18</v>
      </c>
      <c r="D881" t="s">
        <v>19</v>
      </c>
      <c r="E881" t="s">
        <v>20</v>
      </c>
      <c r="F881" t="s">
        <v>23</v>
      </c>
      <c r="G881" t="s">
        <v>298</v>
      </c>
      <c r="H881" t="s">
        <v>78</v>
      </c>
      <c r="I881">
        <v>1</v>
      </c>
      <c r="J881">
        <v>4.4999999999999998E-2</v>
      </c>
      <c r="K881">
        <v>0.375</v>
      </c>
      <c r="M881">
        <v>1.9890000000000001</v>
      </c>
      <c r="N881">
        <v>7.1639999999999997</v>
      </c>
      <c r="O881">
        <v>12</v>
      </c>
      <c r="P881">
        <v>300</v>
      </c>
      <c r="Q881">
        <v>27.763819095477388</v>
      </c>
    </row>
    <row r="882" spans="1:17" x14ac:dyDescent="0.25">
      <c r="A882">
        <v>45078</v>
      </c>
      <c r="B882" t="s">
        <v>17</v>
      </c>
      <c r="C882" t="s">
        <v>18</v>
      </c>
      <c r="D882" t="s">
        <v>19</v>
      </c>
      <c r="E882" t="s">
        <v>20</v>
      </c>
      <c r="F882" t="s">
        <v>23</v>
      </c>
      <c r="G882" t="s">
        <v>298</v>
      </c>
      <c r="H882" t="s">
        <v>65</v>
      </c>
      <c r="I882">
        <v>2</v>
      </c>
      <c r="J882">
        <v>0.13500000000000001</v>
      </c>
      <c r="K882">
        <v>2.375</v>
      </c>
      <c r="M882">
        <v>30.463999999999999</v>
      </c>
      <c r="N882">
        <v>411.91899999999998</v>
      </c>
      <c r="O882">
        <v>5.6842105263157894</v>
      </c>
      <c r="P882">
        <v>3.6703832695774166E-2</v>
      </c>
      <c r="Q882">
        <v>7.3956287522546909</v>
      </c>
    </row>
    <row r="883" spans="1:17" x14ac:dyDescent="0.25">
      <c r="A883">
        <v>45078</v>
      </c>
      <c r="B883" t="s">
        <v>17</v>
      </c>
      <c r="C883" t="s">
        <v>18</v>
      </c>
      <c r="D883" t="s">
        <v>19</v>
      </c>
      <c r="E883" t="s">
        <v>20</v>
      </c>
      <c r="F883" t="s">
        <v>23</v>
      </c>
      <c r="G883" t="s">
        <v>298</v>
      </c>
      <c r="H883" t="s">
        <v>68</v>
      </c>
      <c r="I883">
        <v>1</v>
      </c>
      <c r="J883">
        <v>0.09</v>
      </c>
      <c r="K883">
        <v>2</v>
      </c>
      <c r="M883">
        <v>27.51</v>
      </c>
      <c r="N883">
        <v>403.54300000000001</v>
      </c>
      <c r="O883">
        <v>4.5</v>
      </c>
      <c r="P883">
        <v>2.4489795918367346E-2</v>
      </c>
      <c r="Q883">
        <v>6.8171173827820084</v>
      </c>
    </row>
    <row r="884" spans="1:17" x14ac:dyDescent="0.25">
      <c r="A884">
        <v>45108</v>
      </c>
      <c r="B884" t="s">
        <v>17</v>
      </c>
      <c r="C884" t="s">
        <v>18</v>
      </c>
      <c r="D884" t="s">
        <v>19</v>
      </c>
      <c r="F884" t="s">
        <v>21</v>
      </c>
      <c r="G884" t="str">
        <f>VLOOKUP(H884,ОКПД!$A$1:$B$149999,2,FALSE)</f>
        <v>Смеси песчано-гравийные</v>
      </c>
      <c r="H884" t="s">
        <v>358</v>
      </c>
      <c r="I884">
        <v>3</v>
      </c>
      <c r="J884">
        <v>22.106000000000002</v>
      </c>
      <c r="K884">
        <v>2.3149999999999999</v>
      </c>
      <c r="L884">
        <v>9.83</v>
      </c>
      <c r="M884">
        <v>24.561</v>
      </c>
      <c r="N884">
        <v>27.292000000000002</v>
      </c>
      <c r="O884">
        <v>954.90280777537794</v>
      </c>
      <c r="P884">
        <v>224.88301119023399</v>
      </c>
      <c r="Q884">
        <v>89.993404660706432</v>
      </c>
    </row>
    <row r="885" spans="1:17" x14ac:dyDescent="0.25">
      <c r="A885">
        <v>45108</v>
      </c>
      <c r="B885" t="s">
        <v>17</v>
      </c>
      <c r="C885" t="s">
        <v>18</v>
      </c>
      <c r="D885" t="s">
        <v>19</v>
      </c>
      <c r="F885" t="s">
        <v>21</v>
      </c>
      <c r="G885" t="str">
        <f>VLOOKUP(H885,ОКПД!$A$1:$B$149999,2,FALSE)</f>
        <v>Бетон, готовый для заливки (товарный бетон)</v>
      </c>
      <c r="H885" t="s">
        <v>248</v>
      </c>
      <c r="L885">
        <v>0.10299999999999999</v>
      </c>
      <c r="N885">
        <v>0.26200000000000001</v>
      </c>
      <c r="P885">
        <v>0</v>
      </c>
      <c r="Q885">
        <v>0</v>
      </c>
    </row>
    <row r="886" spans="1:17" x14ac:dyDescent="0.25">
      <c r="A886">
        <v>45108</v>
      </c>
      <c r="B886" t="s">
        <v>17</v>
      </c>
      <c r="C886" t="s">
        <v>18</v>
      </c>
      <c r="D886" t="s">
        <v>19</v>
      </c>
      <c r="F886" t="s">
        <v>21</v>
      </c>
      <c r="G886" t="str">
        <f>VLOOKUP(H886,ОКПД!$A$1:$B$149999,2,FALSE)</f>
        <v>Азот</v>
      </c>
      <c r="H886" t="s">
        <v>405</v>
      </c>
      <c r="L886" t="s">
        <v>9680</v>
      </c>
      <c r="N886" t="s">
        <v>9680</v>
      </c>
      <c r="P886" t="s">
        <v>9680</v>
      </c>
      <c r="Q886" t="s">
        <v>9680</v>
      </c>
    </row>
    <row r="887" spans="1:17" x14ac:dyDescent="0.25">
      <c r="A887">
        <v>45108</v>
      </c>
      <c r="B887" t="s">
        <v>17</v>
      </c>
      <c r="C887" t="s">
        <v>18</v>
      </c>
      <c r="D887" t="s">
        <v>19</v>
      </c>
      <c r="F887" t="s">
        <v>21</v>
      </c>
      <c r="G887" t="str">
        <f>VLOOKUP(H887,ОКПД!$A$1:$B$149999,2,FALSE)</f>
        <v>Растворы строительные</v>
      </c>
      <c r="H887" t="s">
        <v>250</v>
      </c>
      <c r="L887">
        <v>4.5999999999999999E-2</v>
      </c>
      <c r="N887">
        <v>0.156</v>
      </c>
      <c r="P887">
        <v>0</v>
      </c>
      <c r="Q887">
        <v>0</v>
      </c>
    </row>
    <row r="888" spans="1:17" x14ac:dyDescent="0.25">
      <c r="A888">
        <v>45108</v>
      </c>
      <c r="B888" t="s">
        <v>17</v>
      </c>
      <c r="C888" t="s">
        <v>18</v>
      </c>
      <c r="D888" t="s">
        <v>19</v>
      </c>
      <c r="F888" t="s">
        <v>21</v>
      </c>
      <c r="G888" t="str">
        <f>VLOOKUP(H888,ОКПД!$A$1:$B$149999,2,FALSE)</f>
        <v>Кислород</v>
      </c>
      <c r="H888" t="s">
        <v>243</v>
      </c>
      <c r="I888">
        <v>1</v>
      </c>
      <c r="J888">
        <v>6.0259999999999998</v>
      </c>
      <c r="K888">
        <v>2.25</v>
      </c>
      <c r="L888">
        <v>0.65100000000000002</v>
      </c>
      <c r="M888">
        <v>10.321999999999999</v>
      </c>
      <c r="N888">
        <v>4.5810000000000004</v>
      </c>
      <c r="O888">
        <v>267.82222222222219</v>
      </c>
      <c r="P888">
        <v>925.65284178187403</v>
      </c>
      <c r="Q888">
        <v>225.32198209997816</v>
      </c>
    </row>
    <row r="889" spans="1:17" x14ac:dyDescent="0.25">
      <c r="A889">
        <v>45108</v>
      </c>
      <c r="B889" t="s">
        <v>17</v>
      </c>
      <c r="C889" t="s">
        <v>18</v>
      </c>
      <c r="D889" t="s">
        <v>19</v>
      </c>
      <c r="F889" t="s">
        <v>21</v>
      </c>
      <c r="G889" t="str">
        <f>VLOOKUP(H889,ОКПД!$A$1:$B$149999,2,FALSE)</f>
        <v>Пески строительные</v>
      </c>
      <c r="H889" t="s">
        <v>9676</v>
      </c>
      <c r="I889">
        <v>1</v>
      </c>
      <c r="J889">
        <v>2E-3</v>
      </c>
      <c r="K889">
        <v>0.3</v>
      </c>
      <c r="L889" t="s">
        <v>9680</v>
      </c>
      <c r="M889">
        <v>0.30199999999999999</v>
      </c>
      <c r="N889">
        <v>0</v>
      </c>
      <c r="O889">
        <v>0.66666666666666663</v>
      </c>
      <c r="P889" t="s">
        <v>9680</v>
      </c>
      <c r="Q889">
        <v>0</v>
      </c>
    </row>
    <row r="890" spans="1:17" x14ac:dyDescent="0.25">
      <c r="A890">
        <v>45108</v>
      </c>
      <c r="B890" t="s">
        <v>17</v>
      </c>
      <c r="C890" t="s">
        <v>18</v>
      </c>
      <c r="D890" t="s">
        <v>19</v>
      </c>
      <c r="F890" t="s">
        <v>21</v>
      </c>
      <c r="G890" t="str">
        <f>VLOOKUP(H890,ОКПД!$A$1:$B$149999,2,FALSE)</f>
        <v>Гранулы, крошка и порошок; галька, гравий</v>
      </c>
      <c r="H890" t="s">
        <v>361</v>
      </c>
      <c r="I890">
        <v>3</v>
      </c>
      <c r="J890">
        <v>22.114999999999998</v>
      </c>
      <c r="K890">
        <v>2.3149999999999999</v>
      </c>
      <c r="L890">
        <v>9.83</v>
      </c>
      <c r="M890">
        <v>24.57</v>
      </c>
      <c r="N890">
        <v>27.292000000000002</v>
      </c>
      <c r="O890">
        <v>955.29157667386607</v>
      </c>
      <c r="P890">
        <v>224.97456765005086</v>
      </c>
      <c r="Q890">
        <v>90.026381357174259</v>
      </c>
    </row>
    <row r="891" spans="1:17" x14ac:dyDescent="0.25">
      <c r="A891">
        <v>45108</v>
      </c>
      <c r="B891" t="s">
        <v>17</v>
      </c>
      <c r="C891" t="s">
        <v>18</v>
      </c>
      <c r="D891" t="s">
        <v>19</v>
      </c>
      <c r="F891" t="s">
        <v>21</v>
      </c>
      <c r="G891" t="str">
        <f>VLOOKUP(H891,ОКПД!$A$1:$B$149999,2,FALSE)</f>
        <v>Блоки и прочие изделия сборные строительные для зданий и сооружений из цемента, бетона или искусственного камня</v>
      </c>
      <c r="H891" t="s">
        <v>407</v>
      </c>
      <c r="L891">
        <v>1E-3</v>
      </c>
      <c r="N891">
        <v>1E-3</v>
      </c>
      <c r="P891">
        <v>0</v>
      </c>
      <c r="Q891">
        <v>0</v>
      </c>
    </row>
    <row r="892" spans="1:17" x14ac:dyDescent="0.25">
      <c r="A892">
        <v>45108</v>
      </c>
      <c r="B892" t="s">
        <v>17</v>
      </c>
      <c r="C892" t="s">
        <v>18</v>
      </c>
      <c r="D892" t="s">
        <v>19</v>
      </c>
      <c r="F892" t="s">
        <v>21</v>
      </c>
      <c r="G892" t="str">
        <f>VLOOKUP(H892,ОКПД!$A$1:$B$149999,2,FALSE)</f>
        <v xml:space="preserve">Щебень </v>
      </c>
      <c r="H892" t="s">
        <v>9677</v>
      </c>
      <c r="I892">
        <v>1</v>
      </c>
      <c r="J892">
        <v>8.9999999999999993E-3</v>
      </c>
      <c r="L892" t="s">
        <v>9680</v>
      </c>
      <c r="M892">
        <v>8.9999999999999993E-3</v>
      </c>
      <c r="N892">
        <v>0</v>
      </c>
      <c r="P892" t="s">
        <v>9680</v>
      </c>
      <c r="Q892">
        <v>0</v>
      </c>
    </row>
    <row r="893" spans="1:17" x14ac:dyDescent="0.25">
      <c r="A893">
        <v>45108</v>
      </c>
      <c r="B893" t="s">
        <v>17</v>
      </c>
      <c r="C893" t="s">
        <v>18</v>
      </c>
      <c r="D893" t="s">
        <v>19</v>
      </c>
      <c r="F893" t="s">
        <v>21</v>
      </c>
      <c r="G893" t="str">
        <f>VLOOKUP(H893,ОКПД!$A$1:$B$149999,2,FALSE)</f>
        <v>Пески природные</v>
      </c>
      <c r="H893" t="s">
        <v>9675</v>
      </c>
      <c r="I893">
        <v>1</v>
      </c>
      <c r="J893">
        <v>2E-3</v>
      </c>
      <c r="K893">
        <v>0.3</v>
      </c>
      <c r="L893" t="s">
        <v>9680</v>
      </c>
      <c r="M893">
        <v>0.30199999999999999</v>
      </c>
      <c r="N893">
        <v>0</v>
      </c>
      <c r="O893">
        <v>0.66666666666666663</v>
      </c>
      <c r="P893" t="s">
        <v>9680</v>
      </c>
      <c r="Q893">
        <v>0</v>
      </c>
    </row>
    <row r="894" spans="1:17" x14ac:dyDescent="0.25">
      <c r="A894">
        <v>45108</v>
      </c>
      <c r="B894" t="s">
        <v>17</v>
      </c>
      <c r="C894" t="s">
        <v>18</v>
      </c>
      <c r="D894" t="s">
        <v>19</v>
      </c>
      <c r="F894" t="s">
        <v>207</v>
      </c>
      <c r="G894" t="str">
        <f>VLOOKUP(H894,ОКПД!$A$1:$B$149999,2,FALSE)</f>
        <v>Напитки брожения</v>
      </c>
      <c r="H894" t="s">
        <v>225</v>
      </c>
      <c r="I894">
        <v>1</v>
      </c>
      <c r="J894">
        <v>0.05</v>
      </c>
      <c r="K894">
        <v>0.18</v>
      </c>
      <c r="L894">
        <v>0.6</v>
      </c>
      <c r="M894">
        <v>1.26</v>
      </c>
      <c r="N894">
        <v>1.48</v>
      </c>
      <c r="O894">
        <v>27.777777777777779</v>
      </c>
      <c r="P894">
        <v>8.3333333333333339</v>
      </c>
      <c r="Q894">
        <v>85.13513513513513</v>
      </c>
    </row>
    <row r="895" spans="1:17" x14ac:dyDescent="0.25">
      <c r="A895">
        <v>45108</v>
      </c>
      <c r="B895" t="s">
        <v>17</v>
      </c>
      <c r="C895" t="s">
        <v>18</v>
      </c>
      <c r="D895" t="s">
        <v>19</v>
      </c>
      <c r="F895" t="s">
        <v>207</v>
      </c>
      <c r="G895" t="str">
        <f>VLOOKUP(H895,ОКПД!$A$1:$B$149999,2,FALSE)</f>
        <v>Напитки безалкогольные прочие, не включенные в другие группировки</v>
      </c>
      <c r="H895" t="s">
        <v>227</v>
      </c>
      <c r="I895">
        <v>1</v>
      </c>
      <c r="J895">
        <v>1.36</v>
      </c>
      <c r="K895">
        <v>1.1499999999999999</v>
      </c>
      <c r="L895">
        <v>0.74</v>
      </c>
      <c r="M895">
        <v>7.32</v>
      </c>
      <c r="N895">
        <v>5.9</v>
      </c>
      <c r="O895">
        <v>118.26086956521739</v>
      </c>
      <c r="P895">
        <v>183.78378378378378</v>
      </c>
      <c r="Q895">
        <v>124.06779661016949</v>
      </c>
    </row>
    <row r="896" spans="1:17" x14ac:dyDescent="0.25">
      <c r="A896">
        <v>45108</v>
      </c>
      <c r="B896" t="s">
        <v>17</v>
      </c>
      <c r="C896" t="s">
        <v>18</v>
      </c>
      <c r="D896" t="s">
        <v>19</v>
      </c>
      <c r="F896" t="s">
        <v>207</v>
      </c>
      <c r="G896" t="str">
        <f>VLOOKUP(H896,ОКПД!$A$1:$B$149999,2,FALSE)</f>
        <v>Напитки безалкогольные прочие</v>
      </c>
      <c r="H896" t="s">
        <v>221</v>
      </c>
      <c r="I896">
        <v>2</v>
      </c>
      <c r="J896">
        <v>1.41</v>
      </c>
      <c r="K896">
        <v>1.33</v>
      </c>
      <c r="L896">
        <v>1.34</v>
      </c>
      <c r="M896">
        <v>8.58</v>
      </c>
      <c r="N896">
        <v>7.38</v>
      </c>
      <c r="O896">
        <v>106.01503759398496</v>
      </c>
      <c r="P896">
        <v>105.22388059701493</v>
      </c>
      <c r="Q896">
        <v>116.26016260162602</v>
      </c>
    </row>
    <row r="897" spans="1:17" x14ac:dyDescent="0.25">
      <c r="A897">
        <v>45108</v>
      </c>
      <c r="B897" t="s">
        <v>17</v>
      </c>
      <c r="C897" t="s">
        <v>18</v>
      </c>
      <c r="D897" t="s">
        <v>19</v>
      </c>
      <c r="F897" t="s">
        <v>207</v>
      </c>
      <c r="G897" t="str">
        <f>VLOOKUP(H897,ОКПД!$A$1:$B$149999,2,FALSE)</f>
        <v>Пиво, кроме отходов пивоварения</v>
      </c>
      <c r="H897" t="s">
        <v>211</v>
      </c>
      <c r="I897">
        <v>2</v>
      </c>
      <c r="J897">
        <v>1.6910000000000001</v>
      </c>
      <c r="K897">
        <v>3.169</v>
      </c>
      <c r="L897">
        <v>1.8460000000000001</v>
      </c>
      <c r="M897">
        <v>15.489000000000001</v>
      </c>
      <c r="N897">
        <v>12.834</v>
      </c>
      <c r="O897">
        <v>53.360681603029349</v>
      </c>
      <c r="P897">
        <v>91.603466955579634</v>
      </c>
      <c r="Q897">
        <v>120.68723702664796</v>
      </c>
    </row>
    <row r="898" spans="1:17" x14ac:dyDescent="0.25">
      <c r="A898">
        <v>45108</v>
      </c>
      <c r="B898" t="s">
        <v>17</v>
      </c>
      <c r="C898" t="s">
        <v>18</v>
      </c>
      <c r="D898" t="s">
        <v>19</v>
      </c>
      <c r="F898" t="s">
        <v>214</v>
      </c>
      <c r="G898" t="str">
        <f>VLOOKUP(H898,ОКПД!$A$1:$B$149999,2,FALSE)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898" t="s">
        <v>340</v>
      </c>
      <c r="I898">
        <v>1</v>
      </c>
      <c r="J898">
        <v>2.3199999999999998</v>
      </c>
      <c r="K898">
        <v>1.07</v>
      </c>
      <c r="L898" t="s">
        <v>9680</v>
      </c>
      <c r="M898">
        <v>11.93</v>
      </c>
      <c r="N898">
        <v>0</v>
      </c>
      <c r="O898">
        <v>216.82242990654206</v>
      </c>
      <c r="P898" t="s">
        <v>9680</v>
      </c>
      <c r="Q898">
        <v>0</v>
      </c>
    </row>
    <row r="899" spans="1:17" x14ac:dyDescent="0.25">
      <c r="A899">
        <v>45108</v>
      </c>
      <c r="B899" t="s">
        <v>17</v>
      </c>
      <c r="C899" t="s">
        <v>18</v>
      </c>
      <c r="D899" t="s">
        <v>19</v>
      </c>
      <c r="F899" t="s">
        <v>214</v>
      </c>
      <c r="G899" t="str">
        <f>VLOOKUP(H899,ОКПД!$A$1:$B$149999,2,FALSE)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899" t="s">
        <v>215</v>
      </c>
      <c r="I899">
        <v>4</v>
      </c>
      <c r="J899">
        <v>65.12</v>
      </c>
      <c r="K899">
        <v>91.23</v>
      </c>
      <c r="L899">
        <v>49.69</v>
      </c>
      <c r="M899">
        <v>468.67</v>
      </c>
      <c r="N899">
        <v>529.63</v>
      </c>
      <c r="O899">
        <v>71.380028499397127</v>
      </c>
      <c r="P899">
        <v>131.05252565908634</v>
      </c>
      <c r="Q899">
        <v>88.490077978966454</v>
      </c>
    </row>
    <row r="900" spans="1:17" x14ac:dyDescent="0.25">
      <c r="A900">
        <v>45108</v>
      </c>
      <c r="B900" t="s">
        <v>17</v>
      </c>
      <c r="C900" t="s">
        <v>18</v>
      </c>
      <c r="D900" t="s">
        <v>19</v>
      </c>
      <c r="F900" t="s">
        <v>214</v>
      </c>
      <c r="G900" t="str">
        <f>VLOOKUP(H900,ОКПД!$A$1:$B$149999,2,FALSE)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900" t="s">
        <v>341</v>
      </c>
      <c r="I900">
        <v>1</v>
      </c>
      <c r="J900">
        <v>19.309999999999999</v>
      </c>
      <c r="K900">
        <v>47.69</v>
      </c>
      <c r="L900">
        <v>9.1999999999999993</v>
      </c>
      <c r="M900">
        <v>171.67</v>
      </c>
      <c r="N900">
        <v>239</v>
      </c>
      <c r="O900">
        <v>40.490668903334033</v>
      </c>
      <c r="P900">
        <v>209.89130434782609</v>
      </c>
      <c r="Q900">
        <v>71.828451882845187</v>
      </c>
    </row>
    <row r="901" spans="1:17" x14ac:dyDescent="0.25">
      <c r="A901">
        <v>45108</v>
      </c>
      <c r="B901" t="s">
        <v>17</v>
      </c>
      <c r="C901" t="s">
        <v>18</v>
      </c>
      <c r="D901" t="s">
        <v>19</v>
      </c>
      <c r="F901" t="s">
        <v>214</v>
      </c>
      <c r="G901" t="str">
        <f>VLOOKUP(H901,ОКПД!$A$1:$B$149999,2,FALSE)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901" t="s">
        <v>219</v>
      </c>
      <c r="I901">
        <v>3</v>
      </c>
      <c r="J901">
        <v>43.49</v>
      </c>
      <c r="K901">
        <v>42.47</v>
      </c>
      <c r="L901">
        <v>40.49</v>
      </c>
      <c r="M901">
        <v>285.07</v>
      </c>
      <c r="N901">
        <v>290.63</v>
      </c>
      <c r="O901">
        <v>102.40169531433953</v>
      </c>
      <c r="P901">
        <v>107.40923684860459</v>
      </c>
      <c r="Q901">
        <v>98.086914633726735</v>
      </c>
    </row>
    <row r="902" spans="1:17" x14ac:dyDescent="0.25">
      <c r="A902">
        <v>45108</v>
      </c>
      <c r="B902" t="s">
        <v>17</v>
      </c>
      <c r="C902" t="s">
        <v>18</v>
      </c>
      <c r="D902" t="s">
        <v>19</v>
      </c>
      <c r="F902" t="s">
        <v>304</v>
      </c>
      <c r="G902" t="str">
        <f>VLOOKUP(H902,ОКПД!$A$1:$B$149999,2,FALSE)</f>
        <v xml:space="preserve">Газ горючий природный (газ естественный) </v>
      </c>
      <c r="H902" t="s">
        <v>309</v>
      </c>
      <c r="I902">
        <v>1</v>
      </c>
      <c r="J902">
        <v>2.2290000000000001</v>
      </c>
      <c r="K902">
        <v>2.7</v>
      </c>
      <c r="L902">
        <v>2.3370000000000002</v>
      </c>
      <c r="M902">
        <v>41.529000000000003</v>
      </c>
      <c r="N902">
        <v>40.061</v>
      </c>
      <c r="O902">
        <v>82.555555555555557</v>
      </c>
      <c r="P902">
        <v>95.378690629011558</v>
      </c>
      <c r="Q902">
        <v>103.66441177204763</v>
      </c>
    </row>
    <row r="903" spans="1:17" x14ac:dyDescent="0.25">
      <c r="A903">
        <v>45108</v>
      </c>
      <c r="B903" t="s">
        <v>17</v>
      </c>
      <c r="C903" t="s">
        <v>18</v>
      </c>
      <c r="D903" t="s">
        <v>19</v>
      </c>
      <c r="F903" t="s">
        <v>304</v>
      </c>
      <c r="G903" t="str">
        <f>VLOOKUP(H903,ОКПД!$A$1:$B$149999,2,FALSE)</f>
        <v>Газ природный и попутный</v>
      </c>
      <c r="H903" t="s">
        <v>305</v>
      </c>
      <c r="I903">
        <v>1</v>
      </c>
      <c r="J903">
        <v>2.2290000000000001</v>
      </c>
      <c r="K903">
        <v>2.7</v>
      </c>
      <c r="L903">
        <v>2.3370000000000002</v>
      </c>
      <c r="M903">
        <v>41.529000000000003</v>
      </c>
      <c r="N903">
        <v>40.061</v>
      </c>
      <c r="O903">
        <v>82.555555555555557</v>
      </c>
      <c r="P903">
        <v>95.378690629011558</v>
      </c>
      <c r="Q903">
        <v>103.66441177204763</v>
      </c>
    </row>
    <row r="904" spans="1:17" x14ac:dyDescent="0.25">
      <c r="A904">
        <v>45108</v>
      </c>
      <c r="B904" t="s">
        <v>17</v>
      </c>
      <c r="C904" t="s">
        <v>18</v>
      </c>
      <c r="D904" t="s">
        <v>19</v>
      </c>
      <c r="F904" t="s">
        <v>23</v>
      </c>
      <c r="G904" t="str">
        <f>VLOOKUP(H904,ОКПД!$A$1:$B$149999,2,FALSE)</f>
        <v>Изделия макаронные и аналогичные мучные изделия</v>
      </c>
      <c r="H904" t="s">
        <v>202</v>
      </c>
      <c r="I904">
        <v>1</v>
      </c>
      <c r="J904">
        <v>0.03</v>
      </c>
      <c r="K904">
        <v>0.03</v>
      </c>
      <c r="L904" t="s">
        <v>9680</v>
      </c>
      <c r="M904">
        <v>0.22</v>
      </c>
      <c r="N904">
        <v>0</v>
      </c>
      <c r="O904">
        <v>100</v>
      </c>
      <c r="P904" t="s">
        <v>9680</v>
      </c>
      <c r="Q904">
        <v>0</v>
      </c>
    </row>
    <row r="905" spans="1:17" x14ac:dyDescent="0.25">
      <c r="A905">
        <v>45108</v>
      </c>
      <c r="B905" t="s">
        <v>17</v>
      </c>
      <c r="C905" t="s">
        <v>18</v>
      </c>
      <c r="D905" t="s">
        <v>19</v>
      </c>
      <c r="F905" t="s">
        <v>23</v>
      </c>
      <c r="G905" t="str">
        <f>VLOOKUP(H905,ОКПД!$A$1:$B$149999,2,FALSE)</f>
        <v>Рыба вяленая, соленая и несоленая или в рассоле</v>
      </c>
      <c r="H905" t="s">
        <v>86</v>
      </c>
      <c r="I905">
        <v>2</v>
      </c>
      <c r="J905">
        <v>1.7130000000000001</v>
      </c>
      <c r="K905">
        <v>1.403</v>
      </c>
      <c r="L905">
        <v>2.222</v>
      </c>
      <c r="M905">
        <v>12.183</v>
      </c>
      <c r="N905">
        <v>18.852</v>
      </c>
      <c r="O905">
        <v>122.09550962223805</v>
      </c>
      <c r="P905">
        <v>77.092709270927088</v>
      </c>
      <c r="Q905">
        <v>64.624443029917245</v>
      </c>
    </row>
    <row r="906" spans="1:17" x14ac:dyDescent="0.25">
      <c r="A906">
        <v>45108</v>
      </c>
      <c r="B906" t="s">
        <v>17</v>
      </c>
      <c r="C906" t="s">
        <v>18</v>
      </c>
      <c r="D906" t="s">
        <v>19</v>
      </c>
      <c r="F906" t="s">
        <v>23</v>
      </c>
      <c r="G906" t="str">
        <f>VLOOKUP(H906,ОКПД!$A$1:$B$149999,2,FALSE)</f>
        <v>Сельдь и филе сельди холодного копчения</v>
      </c>
      <c r="H906" t="s">
        <v>106</v>
      </c>
      <c r="I906">
        <v>1</v>
      </c>
      <c r="J906">
        <v>1.6E-2</v>
      </c>
      <c r="L906">
        <v>8.0000000000000002E-3</v>
      </c>
      <c r="M906">
        <v>9.4E-2</v>
      </c>
      <c r="N906">
        <v>0.10199999999999999</v>
      </c>
      <c r="P906">
        <v>200</v>
      </c>
      <c r="Q906">
        <v>92.156862745098039</v>
      </c>
    </row>
    <row r="907" spans="1:17" x14ac:dyDescent="0.25">
      <c r="A907">
        <v>45108</v>
      </c>
      <c r="B907" t="s">
        <v>17</v>
      </c>
      <c r="C907" t="s">
        <v>18</v>
      </c>
      <c r="D907" t="s">
        <v>19</v>
      </c>
      <c r="F907" t="s">
        <v>23</v>
      </c>
      <c r="G907" t="str">
        <f>VLOOKUP(H907,ОКПД!$A$1:$B$149999,2,FALSE)</f>
        <v>Продукция из рыбы свежая, охлажденная или мороженая</v>
      </c>
      <c r="H907" t="s">
        <v>65</v>
      </c>
      <c r="I907">
        <v>4</v>
      </c>
      <c r="J907">
        <v>334.75400000000002</v>
      </c>
      <c r="K907">
        <v>0.13500000000000001</v>
      </c>
      <c r="L907">
        <v>1453.7819999999999</v>
      </c>
      <c r="M907">
        <v>347.01799999999997</v>
      </c>
      <c r="N907">
        <v>1847.4010000000001</v>
      </c>
      <c r="O907">
        <v>247965.92592592593</v>
      </c>
      <c r="P907">
        <v>23.02642349403143</v>
      </c>
      <c r="Q907">
        <v>18.784118878359383</v>
      </c>
    </row>
    <row r="908" spans="1:17" x14ac:dyDescent="0.25">
      <c r="A908">
        <v>45108</v>
      </c>
      <c r="B908" t="s">
        <v>17</v>
      </c>
      <c r="C908" t="s">
        <v>18</v>
      </c>
      <c r="D908" t="s">
        <v>19</v>
      </c>
      <c r="F908" t="s">
        <v>23</v>
      </c>
      <c r="G908" t="str">
        <f>VLOOKUP(H908,ОКПД!$A$1:$B$149999,2,FALSE)</f>
        <v>Изделия мучные кондитерские, торты и пирожные недлительного хранения</v>
      </c>
      <c r="H908" t="s">
        <v>185</v>
      </c>
      <c r="I908">
        <v>6</v>
      </c>
      <c r="J908">
        <v>3.8069999999999999</v>
      </c>
      <c r="K908">
        <v>4.6180000000000003</v>
      </c>
      <c r="L908">
        <v>5.89</v>
      </c>
      <c r="M908">
        <v>37.340000000000003</v>
      </c>
      <c r="N908">
        <v>51.401000000000003</v>
      </c>
      <c r="O908">
        <v>82.438284971849285</v>
      </c>
      <c r="P908">
        <v>64.634974533106956</v>
      </c>
      <c r="Q908">
        <v>72.644501079745524</v>
      </c>
    </row>
    <row r="909" spans="1:17" x14ac:dyDescent="0.25">
      <c r="A909">
        <v>45108</v>
      </c>
      <c r="B909" t="s">
        <v>17</v>
      </c>
      <c r="C909" t="s">
        <v>18</v>
      </c>
      <c r="D909" t="s">
        <v>19</v>
      </c>
      <c r="F909" t="s">
        <v>23</v>
      </c>
      <c r="G909" t="str">
        <f>VLOOKUP(H909,ОКПД!$A$1:$B$149999,2,FALSE)</f>
        <v>Консервы рыбные</v>
      </c>
      <c r="H909" t="s">
        <v>114</v>
      </c>
      <c r="L909" t="s">
        <v>9680</v>
      </c>
      <c r="M909">
        <v>0.32600000000000001</v>
      </c>
      <c r="N909" t="s">
        <v>9680</v>
      </c>
      <c r="P909" t="s">
        <v>9680</v>
      </c>
      <c r="Q909" t="s">
        <v>9680</v>
      </c>
    </row>
    <row r="910" spans="1:17" x14ac:dyDescent="0.25">
      <c r="A910">
        <v>45108</v>
      </c>
      <c r="B910" t="s">
        <v>17</v>
      </c>
      <c r="C910" t="s">
        <v>18</v>
      </c>
      <c r="D910" t="s">
        <v>19</v>
      </c>
      <c r="F910" t="s">
        <v>23</v>
      </c>
      <c r="G910" t="str">
        <f>VLOOKUP(H910,ОКПД!$A$1:$B$149999,2,FALSE)</f>
        <v>Продукты пищевые готовые и блюда</v>
      </c>
      <c r="H910" t="s">
        <v>209</v>
      </c>
      <c r="I910">
        <v>2</v>
      </c>
      <c r="J910">
        <v>0.66</v>
      </c>
      <c r="K910">
        <v>0.67</v>
      </c>
      <c r="L910">
        <v>0.64</v>
      </c>
      <c r="M910">
        <v>3.85</v>
      </c>
      <c r="N910">
        <v>4.82</v>
      </c>
      <c r="O910">
        <v>98.507462686567166</v>
      </c>
      <c r="P910">
        <v>103.125</v>
      </c>
      <c r="Q910">
        <v>79.875518672199163</v>
      </c>
    </row>
    <row r="911" spans="1:17" x14ac:dyDescent="0.25">
      <c r="A911">
        <v>45108</v>
      </c>
      <c r="B911" t="s">
        <v>17</v>
      </c>
      <c r="C911" t="s">
        <v>18</v>
      </c>
      <c r="D911" t="s">
        <v>19</v>
      </c>
      <c r="F911" t="s">
        <v>23</v>
      </c>
      <c r="G911" t="str">
        <f>VLOOKUP(H911,ОКПД!$A$1:$B$149999,2,FALSE)</f>
        <v>Икра и заменители икры</v>
      </c>
      <c r="H911" t="s">
        <v>371</v>
      </c>
      <c r="I911">
        <v>2</v>
      </c>
      <c r="J911">
        <v>6.4870000000000001</v>
      </c>
      <c r="K911">
        <v>0.32</v>
      </c>
      <c r="L911">
        <v>0.98</v>
      </c>
      <c r="M911">
        <v>6.8070000000000004</v>
      </c>
      <c r="N911">
        <v>0.98</v>
      </c>
      <c r="O911">
        <v>2027.1875</v>
      </c>
      <c r="P911">
        <v>661.9387755102041</v>
      </c>
      <c r="Q911">
        <v>694.59183673469386</v>
      </c>
    </row>
    <row r="912" spans="1:17" x14ac:dyDescent="0.25">
      <c r="A912">
        <v>45108</v>
      </c>
      <c r="B912" t="s">
        <v>17</v>
      </c>
      <c r="C912" t="s">
        <v>18</v>
      </c>
      <c r="D912" t="s">
        <v>19</v>
      </c>
      <c r="F912" t="s">
        <v>23</v>
      </c>
      <c r="G912" t="str">
        <f>VLOOKUP(H912,ОКПД!$A$1:$B$149999,2,FALSE)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912" t="s">
        <v>83</v>
      </c>
      <c r="K912">
        <v>1E-3</v>
      </c>
      <c r="L912">
        <v>4.9000000000000002E-2</v>
      </c>
      <c r="M912">
        <v>0.14599999999999999</v>
      </c>
      <c r="N912">
        <v>0.223</v>
      </c>
      <c r="P912">
        <v>0</v>
      </c>
      <c r="Q912">
        <v>65.470852017937219</v>
      </c>
    </row>
    <row r="913" spans="1:17" x14ac:dyDescent="0.25">
      <c r="A913">
        <v>45108</v>
      </c>
      <c r="B913" t="s">
        <v>17</v>
      </c>
      <c r="C913" t="s">
        <v>18</v>
      </c>
      <c r="D913" t="s">
        <v>19</v>
      </c>
      <c r="F913" t="s">
        <v>23</v>
      </c>
      <c r="G913" t="str">
        <f>VLOOKUP(H913,ОКПД!$A$1:$B$149999,2,FALSE)</f>
        <v>Сыворотка</v>
      </c>
      <c r="H913" t="s">
        <v>155</v>
      </c>
      <c r="I913">
        <v>1</v>
      </c>
      <c r="J913">
        <v>0.67</v>
      </c>
      <c r="K913">
        <v>1.03</v>
      </c>
      <c r="L913">
        <v>0.57999999999999996</v>
      </c>
      <c r="M913">
        <v>6.23</v>
      </c>
      <c r="N913">
        <v>5.68</v>
      </c>
      <c r="O913">
        <v>65.048543689320383</v>
      </c>
      <c r="P913">
        <v>115.51724137931035</v>
      </c>
      <c r="Q913">
        <v>109.6830985915493</v>
      </c>
    </row>
    <row r="914" spans="1:17" x14ac:dyDescent="0.25">
      <c r="A914">
        <v>45108</v>
      </c>
      <c r="B914" t="s">
        <v>17</v>
      </c>
      <c r="C914" t="s">
        <v>18</v>
      </c>
      <c r="D914" t="s">
        <v>19</v>
      </c>
      <c r="F914" t="s">
        <v>23</v>
      </c>
      <c r="G914" t="str">
        <f>VLOOKUP(H914,ОКПД!$A$1:$B$149999,2,FALSE)</f>
        <v>Изделия макаронные, кускус и аналогичные мучные изделия</v>
      </c>
      <c r="H914" t="s">
        <v>200</v>
      </c>
      <c r="I914">
        <v>1</v>
      </c>
      <c r="J914">
        <v>0.03</v>
      </c>
      <c r="K914">
        <v>0.03</v>
      </c>
      <c r="L914" t="s">
        <v>9680</v>
      </c>
      <c r="M914">
        <v>0.22</v>
      </c>
      <c r="N914">
        <v>0</v>
      </c>
      <c r="O914">
        <v>100</v>
      </c>
      <c r="P914" t="s">
        <v>9680</v>
      </c>
      <c r="Q914">
        <v>0</v>
      </c>
    </row>
    <row r="915" spans="1:17" x14ac:dyDescent="0.25">
      <c r="A915">
        <v>45108</v>
      </c>
      <c r="B915" t="s">
        <v>17</v>
      </c>
      <c r="C915" t="s">
        <v>18</v>
      </c>
      <c r="D915" t="s">
        <v>19</v>
      </c>
      <c r="F915" t="s">
        <v>23</v>
      </c>
      <c r="G915" t="str">
        <f>VLOOKUP(H915,ОКПД!$A$1:$B$149999,2,FALSE)</f>
        <v>Рыба, приготовленная или консервированная другим способом; икра и заменители икры</v>
      </c>
      <c r="H915" t="s">
        <v>81</v>
      </c>
      <c r="I915">
        <v>3</v>
      </c>
      <c r="J915">
        <v>15.574</v>
      </c>
      <c r="K915">
        <v>8.5609999999999999</v>
      </c>
      <c r="L915">
        <v>9.8740000000000006</v>
      </c>
      <c r="M915">
        <v>66.337999999999994</v>
      </c>
      <c r="N915">
        <v>62.643999999999998</v>
      </c>
      <c r="O915">
        <v>181.91800023361756</v>
      </c>
      <c r="P915">
        <v>157.72736479643507</v>
      </c>
      <c r="Q915">
        <v>105.89681374114041</v>
      </c>
    </row>
    <row r="916" spans="1:17" x14ac:dyDescent="0.25">
      <c r="A916">
        <v>45108</v>
      </c>
      <c r="B916" t="s">
        <v>17</v>
      </c>
      <c r="C916" t="s">
        <v>18</v>
      </c>
      <c r="D916" t="s">
        <v>19</v>
      </c>
      <c r="F916" t="s">
        <v>23</v>
      </c>
      <c r="G916" t="str">
        <f>VLOOKUP(H916,ОКПД!$A$1:$B$149999,2,FALSE)</f>
        <v>Рыба, включая филе, копченая</v>
      </c>
      <c r="H916" t="s">
        <v>101</v>
      </c>
      <c r="I916">
        <v>2</v>
      </c>
      <c r="J916">
        <v>7.2960000000000003</v>
      </c>
      <c r="K916">
        <v>6.66</v>
      </c>
      <c r="L916">
        <v>6.3890000000000002</v>
      </c>
      <c r="M916">
        <v>45.588000000000001</v>
      </c>
      <c r="N916">
        <v>40.999000000000002</v>
      </c>
      <c r="O916">
        <v>109.54954954954955</v>
      </c>
      <c r="P916">
        <v>114.19627484739395</v>
      </c>
      <c r="Q916">
        <v>111.19295592575429</v>
      </c>
    </row>
    <row r="917" spans="1:17" x14ac:dyDescent="0.25">
      <c r="A917">
        <v>45108</v>
      </c>
      <c r="B917" t="s">
        <v>17</v>
      </c>
      <c r="C917" t="s">
        <v>18</v>
      </c>
      <c r="D917" t="s">
        <v>19</v>
      </c>
      <c r="F917" t="s">
        <v>23</v>
      </c>
      <c r="G917" t="str">
        <f>VLOOKUP(H917,ОКПД!$A$1:$B$149999,2,FALSE)</f>
        <v>Печень и молоки рыбы сушеные, копченые, соленые или в рассоле</v>
      </c>
      <c r="H917" t="s">
        <v>324</v>
      </c>
      <c r="K917">
        <v>1E-3</v>
      </c>
      <c r="L917">
        <v>4.9000000000000002E-2</v>
      </c>
      <c r="M917">
        <v>0.14599999999999999</v>
      </c>
      <c r="N917">
        <v>0.223</v>
      </c>
      <c r="P917">
        <v>0</v>
      </c>
      <c r="Q917">
        <v>65.470852017937219</v>
      </c>
    </row>
    <row r="918" spans="1:17" x14ac:dyDescent="0.25">
      <c r="A918">
        <v>45108</v>
      </c>
      <c r="B918" t="s">
        <v>17</v>
      </c>
      <c r="C918" t="s">
        <v>18</v>
      </c>
      <c r="D918" t="s">
        <v>19</v>
      </c>
      <c r="F918" t="s">
        <v>23</v>
      </c>
      <c r="G918" t="str">
        <f>VLOOKUP(H918,ОКПД!$A$1:$B$149999,2,FALSE)</f>
        <v>Хлебобулочные изделия пониженной влажности</v>
      </c>
      <c r="H918" t="s">
        <v>384</v>
      </c>
      <c r="I918">
        <v>1</v>
      </c>
      <c r="J918">
        <v>7.0000000000000007E-2</v>
      </c>
      <c r="K918">
        <v>0.05</v>
      </c>
      <c r="L918">
        <v>9.0999999999999998E-2</v>
      </c>
      <c r="M918">
        <v>0.28000000000000003</v>
      </c>
      <c r="N918">
        <v>0.44</v>
      </c>
      <c r="O918">
        <v>140</v>
      </c>
      <c r="P918">
        <v>76.92307692307692</v>
      </c>
      <c r="Q918">
        <v>63.636363636363633</v>
      </c>
    </row>
    <row r="919" spans="1:17" x14ac:dyDescent="0.25">
      <c r="A919">
        <v>45108</v>
      </c>
      <c r="B919" t="s">
        <v>17</v>
      </c>
      <c r="C919" t="s">
        <v>18</v>
      </c>
      <c r="D919" t="s">
        <v>19</v>
      </c>
      <c r="F919" t="s">
        <v>23</v>
      </c>
      <c r="G919" t="str">
        <f>VLOOKUP(H919,ОКПД!$A$1:$B$149999,2,FALSE)</f>
        <v>Изделия хлебобулочные сухие прочие или хлебобулочные изделия длительного хранения</v>
      </c>
      <c r="H919" t="s">
        <v>196</v>
      </c>
      <c r="I919">
        <v>1</v>
      </c>
      <c r="J919">
        <v>7.0000000000000007E-2</v>
      </c>
      <c r="K919">
        <v>7.0000000000000007E-2</v>
      </c>
      <c r="L919">
        <v>0.1</v>
      </c>
      <c r="M919">
        <v>0.31</v>
      </c>
      <c r="N919">
        <v>0.95</v>
      </c>
      <c r="O919">
        <v>100</v>
      </c>
      <c r="P919">
        <v>70</v>
      </c>
      <c r="Q919">
        <v>32.631578947368418</v>
      </c>
    </row>
    <row r="920" spans="1:17" x14ac:dyDescent="0.25">
      <c r="A920">
        <v>45108</v>
      </c>
      <c r="B920" t="s">
        <v>17</v>
      </c>
      <c r="C920" t="s">
        <v>18</v>
      </c>
      <c r="D920" t="s">
        <v>19</v>
      </c>
      <c r="F920" t="s">
        <v>23</v>
      </c>
      <c r="G920" t="str">
        <f>VLOOKUP(H920,ОКПД!$A$1:$B$149999,2,FALSE)</f>
        <v>Икра</v>
      </c>
      <c r="H920" t="s">
        <v>357</v>
      </c>
      <c r="I920">
        <v>2</v>
      </c>
      <c r="J920">
        <v>6.4870000000000001</v>
      </c>
      <c r="K920">
        <v>0.32</v>
      </c>
      <c r="L920">
        <v>0.98</v>
      </c>
      <c r="M920">
        <v>6.8070000000000004</v>
      </c>
      <c r="N920">
        <v>0.98</v>
      </c>
      <c r="O920">
        <v>2027.1875</v>
      </c>
      <c r="P920">
        <v>661.9387755102041</v>
      </c>
      <c r="Q920">
        <v>694.59183673469386</v>
      </c>
    </row>
    <row r="921" spans="1:17" x14ac:dyDescent="0.25">
      <c r="A921">
        <v>45108</v>
      </c>
      <c r="B921" t="s">
        <v>17</v>
      </c>
      <c r="C921" t="s">
        <v>18</v>
      </c>
      <c r="D921" t="s">
        <v>19</v>
      </c>
      <c r="F921" t="s">
        <v>23</v>
      </c>
      <c r="G921" t="str">
        <f>VLOOKUP(H921,ОКПД!$A$1:$B$149999,2,FALSE)</f>
        <v>Хлебцы хрустящие, сухари, гренки и аналогичные обжаренные продукты</v>
      </c>
      <c r="H921" t="s">
        <v>383</v>
      </c>
      <c r="I921">
        <v>1</v>
      </c>
      <c r="J921">
        <v>7.0000000000000007E-2</v>
      </c>
      <c r="K921">
        <v>0.05</v>
      </c>
      <c r="L921">
        <v>9.0999999999999998E-2</v>
      </c>
      <c r="M921">
        <v>0.28000000000000003</v>
      </c>
      <c r="N921">
        <v>0.44</v>
      </c>
      <c r="O921">
        <v>140</v>
      </c>
      <c r="P921">
        <v>76.92307692307692</v>
      </c>
      <c r="Q921">
        <v>63.636363636363633</v>
      </c>
    </row>
    <row r="922" spans="1:17" x14ac:dyDescent="0.25">
      <c r="A922">
        <v>45108</v>
      </c>
      <c r="B922" t="s">
        <v>17</v>
      </c>
      <c r="C922" t="s">
        <v>18</v>
      </c>
      <c r="D922" t="s">
        <v>19</v>
      </c>
      <c r="F922" t="s">
        <v>23</v>
      </c>
      <c r="G922" t="str">
        <f>VLOOKUP(H922,ОКПД!$A$1:$B$149999,2,FALSE)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922" t="s">
        <v>192</v>
      </c>
      <c r="I922">
        <v>3</v>
      </c>
      <c r="J922">
        <v>0.57999999999999996</v>
      </c>
      <c r="K922">
        <v>0.74</v>
      </c>
      <c r="L922">
        <v>0.35</v>
      </c>
      <c r="M922">
        <v>7.64</v>
      </c>
      <c r="N922">
        <v>5.86</v>
      </c>
      <c r="O922">
        <v>78.378378378378372</v>
      </c>
      <c r="P922">
        <v>165.71428571428572</v>
      </c>
      <c r="Q922">
        <v>130.37542662116041</v>
      </c>
    </row>
    <row r="923" spans="1:17" x14ac:dyDescent="0.25">
      <c r="A923">
        <v>45108</v>
      </c>
      <c r="B923" t="s">
        <v>17</v>
      </c>
      <c r="C923" t="s">
        <v>18</v>
      </c>
      <c r="D923" t="s">
        <v>19</v>
      </c>
      <c r="F923" t="s">
        <v>23</v>
      </c>
      <c r="G923" t="str">
        <f>VLOOKUP(H923,ОКПД!$A$1:$B$149999,2,FALSE)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923" t="s">
        <v>137</v>
      </c>
      <c r="I923">
        <v>3</v>
      </c>
      <c r="J923">
        <v>2.83</v>
      </c>
      <c r="K923">
        <v>3.6</v>
      </c>
      <c r="L923">
        <v>2.98</v>
      </c>
      <c r="M923">
        <v>26.09</v>
      </c>
      <c r="N923">
        <v>25.56</v>
      </c>
      <c r="O923">
        <v>78.611111111111114</v>
      </c>
      <c r="P923">
        <v>94.966442953020135</v>
      </c>
      <c r="Q923">
        <v>102.0735524256651</v>
      </c>
    </row>
    <row r="924" spans="1:17" x14ac:dyDescent="0.25">
      <c r="A924">
        <v>45108</v>
      </c>
      <c r="B924" t="s">
        <v>17</v>
      </c>
      <c r="C924" t="s">
        <v>18</v>
      </c>
      <c r="D924" t="s">
        <v>19</v>
      </c>
      <c r="F924" t="s">
        <v>23</v>
      </c>
      <c r="G924" t="str">
        <f>VLOOKUP(H924,ОКПД!$A$1:$B$149999,2,FALSE)</f>
        <v>Булочные изделия недлительного хранения</v>
      </c>
      <c r="H924" t="s">
        <v>179</v>
      </c>
      <c r="I924">
        <v>10</v>
      </c>
      <c r="J924">
        <v>11.803000000000001</v>
      </c>
      <c r="K924">
        <v>11.954000000000001</v>
      </c>
      <c r="L924">
        <v>11.137</v>
      </c>
      <c r="M924">
        <v>82.287999999999997</v>
      </c>
      <c r="N924">
        <v>82.539000000000001</v>
      </c>
      <c r="O924">
        <v>98.736824493893252</v>
      </c>
      <c r="P924">
        <v>105.98006644518273</v>
      </c>
      <c r="Q924">
        <v>99.695901331491783</v>
      </c>
    </row>
    <row r="925" spans="1:17" x14ac:dyDescent="0.25">
      <c r="A925">
        <v>45108</v>
      </c>
      <c r="B925" t="s">
        <v>17</v>
      </c>
      <c r="C925" t="s">
        <v>18</v>
      </c>
      <c r="D925" t="s">
        <v>19</v>
      </c>
      <c r="F925" t="s">
        <v>23</v>
      </c>
      <c r="G925" t="str">
        <f>VLOOKUP(H925,ОКПД!$A$1:$B$149999,2,FALSE)</f>
        <v>Рыба и филе рыбное горячего копчения</v>
      </c>
      <c r="H925" t="s">
        <v>110</v>
      </c>
      <c r="I925">
        <v>2</v>
      </c>
      <c r="J925">
        <v>1.5009999999999999</v>
      </c>
      <c r="K925">
        <v>1.3819999999999999</v>
      </c>
      <c r="L925">
        <v>1.133</v>
      </c>
      <c r="M925">
        <v>10.192</v>
      </c>
      <c r="N925">
        <v>5.69</v>
      </c>
      <c r="O925">
        <v>108.61070911722142</v>
      </c>
      <c r="P925">
        <v>132.48014121800529</v>
      </c>
      <c r="Q925">
        <v>179.12126537785588</v>
      </c>
    </row>
    <row r="926" spans="1:17" x14ac:dyDescent="0.25">
      <c r="A926">
        <v>45108</v>
      </c>
      <c r="B926" t="s">
        <v>17</v>
      </c>
      <c r="C926" t="s">
        <v>18</v>
      </c>
      <c r="D926" t="s">
        <v>19</v>
      </c>
      <c r="F926" t="s">
        <v>23</v>
      </c>
      <c r="G926" t="str">
        <f>VLOOKUP(H926,ОКПД!$A$1:$B$149999,2,FALSE)</f>
        <v>Консервы рыбные в масле</v>
      </c>
      <c r="H926" t="s">
        <v>326</v>
      </c>
      <c r="L926" t="s">
        <v>9680</v>
      </c>
      <c r="M926">
        <v>0.154</v>
      </c>
      <c r="N926" t="s">
        <v>9680</v>
      </c>
      <c r="P926" t="s">
        <v>9680</v>
      </c>
      <c r="Q926" t="s">
        <v>9680</v>
      </c>
    </row>
    <row r="927" spans="1:17" x14ac:dyDescent="0.25">
      <c r="A927">
        <v>45108</v>
      </c>
      <c r="B927" t="s">
        <v>17</v>
      </c>
      <c r="C927" t="s">
        <v>18</v>
      </c>
      <c r="D927" t="s">
        <v>19</v>
      </c>
      <c r="F927" t="s">
        <v>23</v>
      </c>
      <c r="G927" t="str">
        <f>VLOOKUP(H927,ОКПД!$A$1:$B$149999,2,FALSE)</f>
        <v>Продукты кисломолочные (кроме сметаны)</v>
      </c>
      <c r="H927" t="s">
        <v>142</v>
      </c>
      <c r="I927">
        <v>4</v>
      </c>
      <c r="J927">
        <v>16.62</v>
      </c>
      <c r="K927">
        <v>20.55</v>
      </c>
      <c r="L927">
        <v>16.649999999999999</v>
      </c>
      <c r="M927">
        <v>136.22999999999999</v>
      </c>
      <c r="N927">
        <v>139.54</v>
      </c>
      <c r="O927">
        <v>80.87591240875912</v>
      </c>
      <c r="P927">
        <v>99.819819819819813</v>
      </c>
      <c r="Q927">
        <v>97.627920309588646</v>
      </c>
    </row>
    <row r="928" spans="1:17" x14ac:dyDescent="0.25">
      <c r="A928">
        <v>45108</v>
      </c>
      <c r="B928" t="s">
        <v>17</v>
      </c>
      <c r="C928" t="s">
        <v>18</v>
      </c>
      <c r="D928" t="s">
        <v>19</v>
      </c>
      <c r="F928" t="s">
        <v>23</v>
      </c>
      <c r="G928" t="str">
        <f>VLOOKUP(H928,ОКПД!$A$1:$B$149999,2,FALSE)</f>
        <v>Сыворотка молочная</v>
      </c>
      <c r="H928" t="s">
        <v>158</v>
      </c>
      <c r="I928">
        <v>1</v>
      </c>
      <c r="J928">
        <v>0.24</v>
      </c>
      <c r="K928">
        <v>0.37</v>
      </c>
      <c r="L928">
        <v>0.28000000000000003</v>
      </c>
      <c r="M928">
        <v>2.1</v>
      </c>
      <c r="N928">
        <v>2.5299999999999998</v>
      </c>
      <c r="O928">
        <v>64.86486486486487</v>
      </c>
      <c r="P928">
        <v>85.714285714285708</v>
      </c>
      <c r="Q928">
        <v>83.003952569169954</v>
      </c>
    </row>
    <row r="929" spans="1:17" x14ac:dyDescent="0.25">
      <c r="A929">
        <v>45108</v>
      </c>
      <c r="B929" t="s">
        <v>17</v>
      </c>
      <c r="C929" t="s">
        <v>18</v>
      </c>
      <c r="D929" t="s">
        <v>19</v>
      </c>
      <c r="F929" t="s">
        <v>23</v>
      </c>
      <c r="G929" t="str">
        <f>VLOOKUP(H929,ОКПД!$A$1:$B$149999,2,FALSE)</f>
        <v>Икра лососевых рыб</v>
      </c>
      <c r="H929" t="s">
        <v>362</v>
      </c>
      <c r="I929">
        <v>2</v>
      </c>
      <c r="J929">
        <v>6.4870000000000001</v>
      </c>
      <c r="K929">
        <v>0.32</v>
      </c>
      <c r="L929">
        <v>0.98</v>
      </c>
      <c r="M929">
        <v>6.8070000000000004</v>
      </c>
      <c r="N929">
        <v>0.98</v>
      </c>
      <c r="O929">
        <v>2027.1875</v>
      </c>
      <c r="P929">
        <v>661.9387755102041</v>
      </c>
      <c r="Q929">
        <v>694.59183673469386</v>
      </c>
    </row>
    <row r="930" spans="1:17" x14ac:dyDescent="0.25">
      <c r="A930">
        <v>45108</v>
      </c>
      <c r="B930" t="s">
        <v>17</v>
      </c>
      <c r="C930" t="s">
        <v>18</v>
      </c>
      <c r="D930" t="s">
        <v>19</v>
      </c>
      <c r="F930" t="s">
        <v>23</v>
      </c>
      <c r="G930" t="str">
        <f>VLOOKUP(H930,ОКПД!$A$1:$B$149999,2,FALSE)</f>
        <v>Полуфабрикаты хлебобулочные замороженные</v>
      </c>
      <c r="H930" t="s">
        <v>198</v>
      </c>
      <c r="I930">
        <v>1</v>
      </c>
      <c r="J930">
        <v>7.0000000000000007E-2</v>
      </c>
      <c r="K930">
        <v>7.0000000000000007E-2</v>
      </c>
      <c r="L930">
        <v>0.05</v>
      </c>
      <c r="M930">
        <v>0.31</v>
      </c>
      <c r="N930">
        <v>0.64</v>
      </c>
      <c r="O930">
        <v>100</v>
      </c>
      <c r="P930">
        <v>140</v>
      </c>
      <c r="Q930">
        <v>48.4375</v>
      </c>
    </row>
    <row r="931" spans="1:17" x14ac:dyDescent="0.25">
      <c r="A931">
        <v>45108</v>
      </c>
      <c r="B931" t="s">
        <v>17</v>
      </c>
      <c r="C931" t="s">
        <v>18</v>
      </c>
      <c r="D931" t="s">
        <v>19</v>
      </c>
      <c r="F931" t="s">
        <v>23</v>
      </c>
      <c r="G931" t="str">
        <f>VLOOKUP(H931,ОКПД!$A$1:$B$149999,2,FALSE)</f>
        <v>Мясо рыбы (включая фарш) мороженое</v>
      </c>
      <c r="H931" t="s">
        <v>78</v>
      </c>
      <c r="I931">
        <v>1</v>
      </c>
      <c r="J931">
        <v>6.6000000000000003E-2</v>
      </c>
      <c r="K931">
        <v>4.4999999999999998E-2</v>
      </c>
      <c r="L931" t="s">
        <v>9680</v>
      </c>
      <c r="M931">
        <v>2.0550000000000002</v>
      </c>
      <c r="N931">
        <v>0.13400000000000001</v>
      </c>
      <c r="O931">
        <v>146.66666666666666</v>
      </c>
      <c r="P931" t="s">
        <v>9680</v>
      </c>
      <c r="Q931">
        <v>1533.5820895522388</v>
      </c>
    </row>
    <row r="932" spans="1:17" x14ac:dyDescent="0.25">
      <c r="A932">
        <v>45108</v>
      </c>
      <c r="B932" t="s">
        <v>17</v>
      </c>
      <c r="C932" t="s">
        <v>18</v>
      </c>
      <c r="D932" t="s">
        <v>19</v>
      </c>
      <c r="F932" t="s">
        <v>23</v>
      </c>
      <c r="G932" t="str">
        <f>VLOOKUP(H932,ОКПД!$A$1:$B$149999,2,FALSE)</f>
        <v>Рыба вяленая морская</v>
      </c>
      <c r="H932" t="s">
        <v>91</v>
      </c>
      <c r="I932">
        <v>2</v>
      </c>
      <c r="J932">
        <v>5.0999999999999997E-2</v>
      </c>
      <c r="K932">
        <v>9.2999999999999999E-2</v>
      </c>
      <c r="L932">
        <v>4.2000000000000003E-2</v>
      </c>
      <c r="M932">
        <v>1.1499999999999999</v>
      </c>
      <c r="N932">
        <v>0.27900000000000003</v>
      </c>
      <c r="O932">
        <v>54.838709677419352</v>
      </c>
      <c r="P932">
        <v>121.42857142857143</v>
      </c>
      <c r="Q932">
        <v>412.18637992831543</v>
      </c>
    </row>
    <row r="933" spans="1:17" x14ac:dyDescent="0.25">
      <c r="A933">
        <v>45108</v>
      </c>
      <c r="B933" t="s">
        <v>17</v>
      </c>
      <c r="C933" t="s">
        <v>18</v>
      </c>
      <c r="D933" t="s">
        <v>19</v>
      </c>
      <c r="F933" t="s">
        <v>23</v>
      </c>
      <c r="G933" t="str">
        <f>VLOOKUP(H933,ОКПД!$A$1:$B$149999,2,FALSE)</f>
        <v>Моллюски мороженые, сушеные, соленые или в рассоле, копченые</v>
      </c>
      <c r="H933" t="s">
        <v>401</v>
      </c>
      <c r="I933">
        <v>1</v>
      </c>
      <c r="J933">
        <v>6.0000000000000001E-3</v>
      </c>
      <c r="L933" t="s">
        <v>9680</v>
      </c>
      <c r="M933">
        <v>6.0000000000000001E-3</v>
      </c>
      <c r="N933">
        <v>0</v>
      </c>
      <c r="P933" t="s">
        <v>9680</v>
      </c>
      <c r="Q933">
        <v>0</v>
      </c>
    </row>
    <row r="934" spans="1:17" x14ac:dyDescent="0.25">
      <c r="A934">
        <v>45108</v>
      </c>
      <c r="B934" t="s">
        <v>17</v>
      </c>
      <c r="C934" t="s">
        <v>18</v>
      </c>
      <c r="D934" t="s">
        <v>19</v>
      </c>
      <c r="F934" t="s">
        <v>23</v>
      </c>
      <c r="G934" t="str">
        <f>VLOOKUP(H934,ОКПД!$A$1:$B$149999,2,FALSE)</f>
        <v>Продукция молочная, не включенная в другие группировки</v>
      </c>
      <c r="H934" t="s">
        <v>160</v>
      </c>
      <c r="I934">
        <v>4</v>
      </c>
      <c r="J934">
        <v>9.9</v>
      </c>
      <c r="K934">
        <v>11.01</v>
      </c>
      <c r="L934">
        <v>9.5299999999999994</v>
      </c>
      <c r="M934">
        <v>89.57</v>
      </c>
      <c r="N934">
        <v>101.18</v>
      </c>
      <c r="O934">
        <v>89.918256130790198</v>
      </c>
      <c r="P934">
        <v>103.88247639034627</v>
      </c>
      <c r="Q934">
        <v>88.52540027673453</v>
      </c>
    </row>
    <row r="935" spans="1:17" x14ac:dyDescent="0.25">
      <c r="A935">
        <v>45108</v>
      </c>
      <c r="B935" t="s">
        <v>17</v>
      </c>
      <c r="C935" t="s">
        <v>18</v>
      </c>
      <c r="D935" t="s">
        <v>19</v>
      </c>
      <c r="F935" t="s">
        <v>23</v>
      </c>
      <c r="G935" t="str">
        <f>VLOOKUP(H935,ОКПД!$A$1:$B$149999,2,FALSE)</f>
        <v>Продукты из мяса птицы</v>
      </c>
      <c r="H935" t="s">
        <v>53</v>
      </c>
      <c r="I935">
        <v>2</v>
      </c>
      <c r="J935">
        <v>0.11</v>
      </c>
      <c r="K935">
        <v>0.05</v>
      </c>
      <c r="L935">
        <v>0.16</v>
      </c>
      <c r="M935">
        <v>1.47</v>
      </c>
      <c r="N935">
        <v>1.0740000000000001</v>
      </c>
      <c r="O935">
        <v>220</v>
      </c>
      <c r="P935">
        <v>68.75</v>
      </c>
      <c r="Q935">
        <v>136.87150837988827</v>
      </c>
    </row>
    <row r="936" spans="1:17" x14ac:dyDescent="0.25">
      <c r="A936">
        <v>45108</v>
      </c>
      <c r="B936" t="s">
        <v>17</v>
      </c>
      <c r="C936" t="s">
        <v>18</v>
      </c>
      <c r="D936" t="s">
        <v>19</v>
      </c>
      <c r="F936" t="s">
        <v>23</v>
      </c>
      <c r="G936" t="str">
        <f>VLOOKUP(H936,ОКПД!$A$1:$B$149999,2,FALSE)</f>
        <v>Консервы рыбные натуральные</v>
      </c>
      <c r="H936" t="s">
        <v>118</v>
      </c>
      <c r="L936" t="s">
        <v>9680</v>
      </c>
      <c r="M936">
        <v>0.17199999999999999</v>
      </c>
      <c r="N936" t="s">
        <v>9680</v>
      </c>
      <c r="P936" t="s">
        <v>9680</v>
      </c>
      <c r="Q936" t="s">
        <v>9680</v>
      </c>
    </row>
    <row r="937" spans="1:17" x14ac:dyDescent="0.25">
      <c r="A937">
        <v>45108</v>
      </c>
      <c r="B937" t="s">
        <v>17</v>
      </c>
      <c r="C937" t="s">
        <v>18</v>
      </c>
      <c r="D937" t="s">
        <v>19</v>
      </c>
      <c r="F937" t="s">
        <v>23</v>
      </c>
      <c r="G937" t="str">
        <f>VLOOKUP(H937,ОКПД!$A$1:$B$149999,2,FALSE)</f>
        <v>Продукты из сыворотки</v>
      </c>
      <c r="H937" t="s">
        <v>332</v>
      </c>
      <c r="I937">
        <v>1</v>
      </c>
      <c r="J937">
        <v>0.43</v>
      </c>
      <c r="K937">
        <v>0.66</v>
      </c>
      <c r="L937">
        <v>0.3</v>
      </c>
      <c r="M937">
        <v>4.13</v>
      </c>
      <c r="N937">
        <v>3.15</v>
      </c>
      <c r="O937">
        <v>65.151515151515156</v>
      </c>
      <c r="P937">
        <v>143.33333333333334</v>
      </c>
      <c r="Q937">
        <v>131.11111111111111</v>
      </c>
    </row>
    <row r="938" spans="1:17" x14ac:dyDescent="0.25">
      <c r="A938">
        <v>45108</v>
      </c>
      <c r="B938" t="s">
        <v>17</v>
      </c>
      <c r="C938" t="s">
        <v>18</v>
      </c>
      <c r="D938" t="s">
        <v>19</v>
      </c>
      <c r="F938" t="s">
        <v>23</v>
      </c>
      <c r="G938" t="str">
        <f>VLOOKUP(H938,ОКПД!$A$1:$B$149999,2,FALSE)</f>
        <v>Рыба пресноводная свежая или охлажденная, не являющаяся продукцией рыбоводства</v>
      </c>
      <c r="H938" t="s">
        <v>388</v>
      </c>
      <c r="I938">
        <v>5</v>
      </c>
      <c r="J938">
        <v>224.76499999999999</v>
      </c>
      <c r="L938">
        <v>303.55</v>
      </c>
      <c r="M938">
        <v>224.76499999999999</v>
      </c>
      <c r="N938">
        <v>303.55</v>
      </c>
      <c r="P938">
        <v>74.045462032614068</v>
      </c>
      <c r="Q938">
        <v>74.045462032614068</v>
      </c>
    </row>
    <row r="939" spans="1:17" x14ac:dyDescent="0.25">
      <c r="A939">
        <v>45108</v>
      </c>
      <c r="B939" t="s">
        <v>17</v>
      </c>
      <c r="C939" t="s">
        <v>18</v>
      </c>
      <c r="D939" t="s">
        <v>19</v>
      </c>
      <c r="F939" t="s">
        <v>23</v>
      </c>
      <c r="G939" t="str">
        <f>VLOOKUP(H939,ОКПД!$A$1:$B$149999,2,FALSE)</f>
        <v>Сливки</v>
      </c>
      <c r="H939" t="s">
        <v>124</v>
      </c>
      <c r="I939">
        <v>2</v>
      </c>
      <c r="J939">
        <v>0.1</v>
      </c>
      <c r="K939">
        <v>0.1</v>
      </c>
      <c r="L939">
        <v>0.08</v>
      </c>
      <c r="M939">
        <v>0.79</v>
      </c>
      <c r="N939">
        <v>0.7</v>
      </c>
      <c r="O939">
        <v>100</v>
      </c>
      <c r="P939">
        <v>125</v>
      </c>
      <c r="Q939">
        <v>112.85714285714286</v>
      </c>
    </row>
    <row r="940" spans="1:17" x14ac:dyDescent="0.25">
      <c r="A940">
        <v>45108</v>
      </c>
      <c r="B940" t="s">
        <v>17</v>
      </c>
      <c r="C940" t="s">
        <v>18</v>
      </c>
      <c r="D940" t="s">
        <v>19</v>
      </c>
      <c r="F940" t="s">
        <v>23</v>
      </c>
      <c r="G940" t="str">
        <f>VLOOKUP(H940,ОКПД!$A$1:$B$149999,2,FALSE)</f>
        <v>Изделия хлебобулочные недлительного хранения</v>
      </c>
      <c r="H940" t="s">
        <v>169</v>
      </c>
      <c r="I940">
        <v>13</v>
      </c>
      <c r="J940">
        <v>166.33600000000001</v>
      </c>
      <c r="K940">
        <v>170.66399999999999</v>
      </c>
      <c r="L940">
        <v>178.90199999999999</v>
      </c>
      <c r="M940">
        <v>1206.7639999999999</v>
      </c>
      <c r="N940">
        <v>1256.921</v>
      </c>
      <c r="O940">
        <v>97.464022875357429</v>
      </c>
      <c r="P940">
        <v>92.976042749661829</v>
      </c>
      <c r="Q940">
        <v>96.009534409879379</v>
      </c>
    </row>
    <row r="941" spans="1:17" x14ac:dyDescent="0.25">
      <c r="A941">
        <v>45108</v>
      </c>
      <c r="B941" t="s">
        <v>17</v>
      </c>
      <c r="C941" t="s">
        <v>18</v>
      </c>
      <c r="D941" t="s">
        <v>19</v>
      </c>
      <c r="F941" t="s">
        <v>23</v>
      </c>
      <c r="G941" t="str">
        <f>VLOOKUP(H941,ОКПД!$A$1:$B$149999,2,FALSE)</f>
        <v>Изделия колбасные, включая  изделия колбасные для детского питания</v>
      </c>
      <c r="H941" t="s">
        <v>40</v>
      </c>
      <c r="I941">
        <v>2</v>
      </c>
      <c r="J941">
        <v>3.16</v>
      </c>
      <c r="K941">
        <v>4.1100000000000003</v>
      </c>
      <c r="L941">
        <v>3.89</v>
      </c>
      <c r="M941">
        <v>32.01</v>
      </c>
      <c r="N941">
        <v>33.33</v>
      </c>
      <c r="O941">
        <v>76.885644768856451</v>
      </c>
      <c r="P941">
        <v>81.233933161953729</v>
      </c>
      <c r="Q941">
        <v>96.039603960396036</v>
      </c>
    </row>
    <row r="942" spans="1:17" x14ac:dyDescent="0.25">
      <c r="A942">
        <v>45108</v>
      </c>
      <c r="B942" t="s">
        <v>17</v>
      </c>
      <c r="C942" t="s">
        <v>18</v>
      </c>
      <c r="D942" t="s">
        <v>19</v>
      </c>
      <c r="F942" t="s">
        <v>23</v>
      </c>
      <c r="G942" t="str">
        <f>VLOOKUP(H942,ОКПД!$A$1:$B$149999,2,FALSE)</f>
        <v>Кондитерские изделия</v>
      </c>
      <c r="H942" t="s">
        <v>204</v>
      </c>
      <c r="I942">
        <v>9</v>
      </c>
      <c r="J942">
        <v>4.3869999999999996</v>
      </c>
      <c r="K942">
        <v>5.3579999999999997</v>
      </c>
      <c r="L942">
        <v>6.24</v>
      </c>
      <c r="M942">
        <v>44.98</v>
      </c>
      <c r="N942">
        <v>57.261000000000003</v>
      </c>
      <c r="O942">
        <v>81.877566256065691</v>
      </c>
      <c r="P942">
        <v>70.304487179487182</v>
      </c>
      <c r="Q942">
        <v>78.552592514975288</v>
      </c>
    </row>
    <row r="943" spans="1:17" x14ac:dyDescent="0.25">
      <c r="A943">
        <v>45108</v>
      </c>
      <c r="B943" t="s">
        <v>17</v>
      </c>
      <c r="C943" t="s">
        <v>18</v>
      </c>
      <c r="D943" t="s">
        <v>19</v>
      </c>
      <c r="F943" t="s">
        <v>23</v>
      </c>
      <c r="G943" t="str">
        <f>VLOOKUP(H943,ОКПД!$A$1:$B$149999,2,FALSE)</f>
        <v>Рыба вяленая</v>
      </c>
      <c r="H943" t="s">
        <v>89</v>
      </c>
      <c r="I943">
        <v>2</v>
      </c>
      <c r="J943">
        <v>0.77500000000000002</v>
      </c>
      <c r="K943">
        <v>0.503</v>
      </c>
      <c r="L943">
        <v>1.111</v>
      </c>
      <c r="M943">
        <v>4.92</v>
      </c>
      <c r="N943">
        <v>11.147</v>
      </c>
      <c r="O943">
        <v>154.07554671968191</v>
      </c>
      <c r="P943">
        <v>69.756975697569757</v>
      </c>
      <c r="Q943">
        <v>44.137436081456897</v>
      </c>
    </row>
    <row r="944" spans="1:17" x14ac:dyDescent="0.25">
      <c r="A944">
        <v>45108</v>
      </c>
      <c r="B944" t="s">
        <v>17</v>
      </c>
      <c r="C944" t="s">
        <v>18</v>
      </c>
      <c r="D944" t="s">
        <v>19</v>
      </c>
      <c r="F944" t="s">
        <v>23</v>
      </c>
      <c r="G944" t="str">
        <f>VLOOKUP(H944,ОКПД!$A$1:$B$149999,2,FALSE)</f>
        <v>Изделия колбасные вареные, в том числе фаршированные</v>
      </c>
      <c r="H944" t="s">
        <v>43</v>
      </c>
      <c r="I944">
        <v>2</v>
      </c>
      <c r="J944">
        <v>1.98</v>
      </c>
      <c r="K944">
        <v>2.99</v>
      </c>
      <c r="L944">
        <v>2.4900000000000002</v>
      </c>
      <c r="M944">
        <v>21.53</v>
      </c>
      <c r="N944">
        <v>22.12</v>
      </c>
      <c r="O944">
        <v>66.220735785953181</v>
      </c>
      <c r="P944">
        <v>79.518072289156621</v>
      </c>
      <c r="Q944">
        <v>97.332730560578668</v>
      </c>
    </row>
    <row r="945" spans="1:17" x14ac:dyDescent="0.25">
      <c r="A945">
        <v>45108</v>
      </c>
      <c r="B945" t="s">
        <v>17</v>
      </c>
      <c r="C945" t="s">
        <v>18</v>
      </c>
      <c r="D945" t="s">
        <v>19</v>
      </c>
      <c r="F945" t="s">
        <v>23</v>
      </c>
      <c r="G945" t="str">
        <f>VLOOKUP(H945,ОКПД!$A$1:$B$149999,2,FALSE)</f>
        <v>Сыры</v>
      </c>
      <c r="H945" t="s">
        <v>132</v>
      </c>
      <c r="I945">
        <v>2</v>
      </c>
      <c r="J945">
        <v>7.0000000000000007E-2</v>
      </c>
      <c r="K945">
        <v>0.08</v>
      </c>
      <c r="L945">
        <v>0.09</v>
      </c>
      <c r="M945">
        <v>0.63</v>
      </c>
      <c r="N945">
        <v>0.77</v>
      </c>
      <c r="O945">
        <v>87.5</v>
      </c>
      <c r="P945">
        <v>77.777777777777771</v>
      </c>
      <c r="Q945">
        <v>81.818181818181813</v>
      </c>
    </row>
    <row r="946" spans="1:17" x14ac:dyDescent="0.25">
      <c r="A946">
        <v>45108</v>
      </c>
      <c r="B946" t="s">
        <v>17</v>
      </c>
      <c r="C946" t="s">
        <v>18</v>
      </c>
      <c r="D946" t="s">
        <v>19</v>
      </c>
      <c r="F946" t="s">
        <v>23</v>
      </c>
      <c r="G946" t="str">
        <f>VLOOKUP(H946,ОКПД!$A$1:$B$149999,2,FALSE)</f>
        <v>Хлеб и хлебобулочные изделия, включая полуфабрикаты</v>
      </c>
      <c r="H946" t="s">
        <v>172</v>
      </c>
      <c r="I946">
        <v>13</v>
      </c>
      <c r="J946">
        <v>166.476</v>
      </c>
      <c r="K946">
        <v>170.78399999999999</v>
      </c>
      <c r="L946">
        <v>179.09299999999999</v>
      </c>
      <c r="M946">
        <v>1207.354</v>
      </c>
      <c r="N946">
        <v>1258.3109999999999</v>
      </c>
      <c r="O946">
        <v>97.477515458122539</v>
      </c>
      <c r="P946">
        <v>92.955056869894406</v>
      </c>
      <c r="Q946">
        <v>95.950365211779911</v>
      </c>
    </row>
    <row r="947" spans="1:17" x14ac:dyDescent="0.25">
      <c r="A947">
        <v>45108</v>
      </c>
      <c r="B947" t="s">
        <v>17</v>
      </c>
      <c r="C947" t="s">
        <v>18</v>
      </c>
      <c r="D947" t="s">
        <v>19</v>
      </c>
      <c r="F947" t="s">
        <v>23</v>
      </c>
      <c r="G947" t="str">
        <f>VLOOKUP(H947,ОКПД!$A$1:$B$149999,2,FALSE)</f>
        <v>Рыба и филе рыбное холодного копчения</v>
      </c>
      <c r="H947" t="s">
        <v>104</v>
      </c>
      <c r="I947">
        <v>2</v>
      </c>
      <c r="J947">
        <v>5.7949999999999999</v>
      </c>
      <c r="K947">
        <v>5.2779999999999996</v>
      </c>
      <c r="L947">
        <v>5.2560000000000002</v>
      </c>
      <c r="M947">
        <v>35.396000000000001</v>
      </c>
      <c r="N947">
        <v>35.308999999999997</v>
      </c>
      <c r="O947">
        <v>109.79537703675635</v>
      </c>
      <c r="P947">
        <v>110.25494672754947</v>
      </c>
      <c r="Q947">
        <v>100.24639610297658</v>
      </c>
    </row>
    <row r="948" spans="1:17" x14ac:dyDescent="0.25">
      <c r="A948">
        <v>45108</v>
      </c>
      <c r="B948" t="s">
        <v>17</v>
      </c>
      <c r="C948" t="s">
        <v>18</v>
      </c>
      <c r="D948" t="s">
        <v>19</v>
      </c>
      <c r="F948" t="s">
        <v>23</v>
      </c>
      <c r="G948" t="str">
        <f>VLOOKUP(H948,ОКПД!$A$1:$B$149999,2,FALSE)</f>
        <v>Рыба переработанная и консервированная, ракообразные и моллюски</v>
      </c>
      <c r="H948" t="s">
        <v>61</v>
      </c>
      <c r="I948">
        <v>5</v>
      </c>
      <c r="J948">
        <v>350.334</v>
      </c>
      <c r="K948">
        <v>8.702</v>
      </c>
      <c r="L948">
        <v>1463.67</v>
      </c>
      <c r="M948">
        <v>413.40600000000001</v>
      </c>
      <c r="N948">
        <v>1910.15</v>
      </c>
      <c r="O948">
        <v>4025.9020914732246</v>
      </c>
      <c r="P948">
        <v>23.935313287831274</v>
      </c>
      <c r="Q948">
        <v>21.64259351359841</v>
      </c>
    </row>
    <row r="949" spans="1:17" x14ac:dyDescent="0.25">
      <c r="A949">
        <v>45108</v>
      </c>
      <c r="B949" t="s">
        <v>17</v>
      </c>
      <c r="C949" t="s">
        <v>18</v>
      </c>
      <c r="D949" t="s">
        <v>19</v>
      </c>
      <c r="F949" t="s">
        <v>23</v>
      </c>
      <c r="G949" t="str">
        <f>VLOOKUP(H949,ОКПД!$A$1:$B$149999,2,FALSE)</f>
        <v>Ряженка и варенец</v>
      </c>
      <c r="H949" t="s">
        <v>146</v>
      </c>
      <c r="I949">
        <v>3</v>
      </c>
      <c r="J949">
        <v>2.17</v>
      </c>
      <c r="K949">
        <v>2.95</v>
      </c>
      <c r="L949">
        <v>1.82</v>
      </c>
      <c r="M949">
        <v>16.78</v>
      </c>
      <c r="N949">
        <v>17.25</v>
      </c>
      <c r="O949">
        <v>73.559322033898312</v>
      </c>
      <c r="P949">
        <v>119.23076923076923</v>
      </c>
      <c r="Q949">
        <v>97.275362318840578</v>
      </c>
    </row>
    <row r="950" spans="1:17" x14ac:dyDescent="0.25">
      <c r="A950">
        <v>45108</v>
      </c>
      <c r="B950" t="s">
        <v>17</v>
      </c>
      <c r="C950" t="s">
        <v>18</v>
      </c>
      <c r="D950" t="s">
        <v>19</v>
      </c>
      <c r="F950" t="s">
        <v>23</v>
      </c>
      <c r="G950" t="str">
        <f>VLOOKUP(H950,ОКПД!$A$1:$B$149999,2,FALSE)</f>
        <v>Филе морской рыбы мороженое</v>
      </c>
      <c r="H950" t="s">
        <v>76</v>
      </c>
      <c r="L950" t="s">
        <v>9680</v>
      </c>
      <c r="N950" t="s">
        <v>9680</v>
      </c>
      <c r="P950" t="s">
        <v>9680</v>
      </c>
      <c r="Q950" t="s">
        <v>9680</v>
      </c>
    </row>
    <row r="951" spans="1:17" x14ac:dyDescent="0.25">
      <c r="A951">
        <v>45108</v>
      </c>
      <c r="B951" t="s">
        <v>17</v>
      </c>
      <c r="C951" t="s">
        <v>18</v>
      </c>
      <c r="D951" t="s">
        <v>19</v>
      </c>
      <c r="F951" t="s">
        <v>23</v>
      </c>
      <c r="G951" t="str">
        <f>VLOOKUP(H951,ОКПД!$A$1:$B$149999,2,FALSE)</f>
        <v>Рыба мороженая</v>
      </c>
      <c r="H951" t="s">
        <v>68</v>
      </c>
      <c r="I951">
        <v>4</v>
      </c>
      <c r="J951">
        <v>327.50799999999998</v>
      </c>
      <c r="K951">
        <v>0.09</v>
      </c>
      <c r="L951">
        <v>1446.9749999999999</v>
      </c>
      <c r="M951">
        <v>336.81799999999998</v>
      </c>
      <c r="N951">
        <v>1839.0650000000001</v>
      </c>
      <c r="O951">
        <v>363897.77777777775</v>
      </c>
      <c r="P951">
        <v>22.633977781233263</v>
      </c>
      <c r="Q951">
        <v>18.314632707381197</v>
      </c>
    </row>
    <row r="952" spans="1:17" x14ac:dyDescent="0.25">
      <c r="A952">
        <v>45108</v>
      </c>
      <c r="B952" t="s">
        <v>17</v>
      </c>
      <c r="C952" t="s">
        <v>18</v>
      </c>
      <c r="D952" t="s">
        <v>19</v>
      </c>
      <c r="F952" t="s">
        <v>23</v>
      </c>
      <c r="G952" t="str">
        <f>VLOOKUP(H952,ОКПД!$A$1:$B$149999,2,FALSE)</f>
        <v xml:space="preserve">Продукты готовые из рыбы прочие, не включенные в другие группировки </v>
      </c>
      <c r="H952" t="s">
        <v>122</v>
      </c>
      <c r="I952">
        <v>1</v>
      </c>
      <c r="J952">
        <v>4.0000000000000001E-3</v>
      </c>
      <c r="K952">
        <v>5.0000000000000001E-3</v>
      </c>
      <c r="L952">
        <v>3.0000000000000001E-3</v>
      </c>
      <c r="M952">
        <v>3.1E-2</v>
      </c>
      <c r="N952">
        <v>0.161</v>
      </c>
      <c r="O952">
        <v>80</v>
      </c>
      <c r="P952">
        <v>133.33333333333334</v>
      </c>
      <c r="Q952">
        <v>19.254658385093169</v>
      </c>
    </row>
    <row r="953" spans="1:17" x14ac:dyDescent="0.25">
      <c r="A953">
        <v>45108</v>
      </c>
      <c r="B953" t="s">
        <v>17</v>
      </c>
      <c r="C953" t="s">
        <v>18</v>
      </c>
      <c r="D953" t="s">
        <v>19</v>
      </c>
      <c r="F953" t="s">
        <v>23</v>
      </c>
      <c r="G953" t="str">
        <f>VLOOKUP(H953,ОКПД!$A$1:$B$149999,2,FALSE)</f>
        <v>Сыр и творог, включая творог и творожные продукты для детей раннего возраста</v>
      </c>
      <c r="H953" t="s">
        <v>129</v>
      </c>
      <c r="I953">
        <v>4</v>
      </c>
      <c r="J953">
        <v>4.21</v>
      </c>
      <c r="K953">
        <v>5.47</v>
      </c>
      <c r="L953">
        <v>4.38</v>
      </c>
      <c r="M953">
        <v>42.88</v>
      </c>
      <c r="N953">
        <v>43.31</v>
      </c>
      <c r="O953">
        <v>76.96526508226691</v>
      </c>
      <c r="P953">
        <v>96.118721461187221</v>
      </c>
      <c r="Q953">
        <v>99.007157700300155</v>
      </c>
    </row>
    <row r="954" spans="1:17" x14ac:dyDescent="0.25">
      <c r="A954">
        <v>45108</v>
      </c>
      <c r="B954" t="s">
        <v>17</v>
      </c>
      <c r="C954" t="s">
        <v>18</v>
      </c>
      <c r="D954" t="s">
        <v>19</v>
      </c>
      <c r="F954" t="s">
        <v>23</v>
      </c>
      <c r="G954" t="str">
        <f>VLOOKUP(H954,ОКПД!$A$1:$B$149999,2,FALSE)</f>
        <v>Кефир</v>
      </c>
      <c r="H954" t="s">
        <v>148</v>
      </c>
      <c r="I954">
        <v>4</v>
      </c>
      <c r="J954">
        <v>11.44</v>
      </c>
      <c r="K954">
        <v>14.01</v>
      </c>
      <c r="L954">
        <v>12.25</v>
      </c>
      <c r="M954">
        <v>94.73</v>
      </c>
      <c r="N954">
        <v>99.25</v>
      </c>
      <c r="O954">
        <v>81.655960028551036</v>
      </c>
      <c r="P954">
        <v>93.387755102040813</v>
      </c>
      <c r="Q954">
        <v>95.445843828715368</v>
      </c>
    </row>
    <row r="955" spans="1:17" x14ac:dyDescent="0.25">
      <c r="A955">
        <v>45108</v>
      </c>
      <c r="B955" t="s">
        <v>17</v>
      </c>
      <c r="C955" t="s">
        <v>18</v>
      </c>
      <c r="D955" t="s">
        <v>19</v>
      </c>
      <c r="F955" t="s">
        <v>23</v>
      </c>
      <c r="G955" t="str">
        <f>VLOOKUP(H955,ОКПД!$A$1:$B$149999,2,FALSE)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955" t="s">
        <v>187</v>
      </c>
      <c r="I955">
        <v>2</v>
      </c>
      <c r="J955">
        <v>1.53</v>
      </c>
      <c r="K955">
        <v>1.79</v>
      </c>
      <c r="L955">
        <v>2.25</v>
      </c>
      <c r="M955">
        <v>15.22</v>
      </c>
      <c r="N955">
        <v>14.43</v>
      </c>
      <c r="O955">
        <v>85.47486033519553</v>
      </c>
      <c r="P955">
        <v>68</v>
      </c>
      <c r="Q955">
        <v>105.47470547470547</v>
      </c>
    </row>
    <row r="956" spans="1:17" x14ac:dyDescent="0.25">
      <c r="A956">
        <v>45108</v>
      </c>
      <c r="B956" t="s">
        <v>17</v>
      </c>
      <c r="C956" t="s">
        <v>18</v>
      </c>
      <c r="D956" t="s">
        <v>19</v>
      </c>
      <c r="F956" t="s">
        <v>23</v>
      </c>
      <c r="G956" t="str">
        <f>VLOOKUP(H956,ОКПД!$A$1:$B$149999,2,FALSE)</f>
        <v>Рыба и филе морских рыб холодного копчения (кроме сельди)</v>
      </c>
      <c r="H956" t="s">
        <v>108</v>
      </c>
      <c r="I956">
        <v>2</v>
      </c>
      <c r="J956">
        <v>0.2</v>
      </c>
      <c r="K956">
        <v>0.14799999999999999</v>
      </c>
      <c r="L956">
        <v>0.24099999999999999</v>
      </c>
      <c r="M956">
        <v>1.153</v>
      </c>
      <c r="N956">
        <v>2.0379999999999998</v>
      </c>
      <c r="O956">
        <v>135.13513513513513</v>
      </c>
      <c r="P956">
        <v>82.987551867219921</v>
      </c>
      <c r="Q956">
        <v>56.575073601570168</v>
      </c>
    </row>
    <row r="957" spans="1:17" x14ac:dyDescent="0.25">
      <c r="A957">
        <v>45108</v>
      </c>
      <c r="B957" t="s">
        <v>17</v>
      </c>
      <c r="C957" t="s">
        <v>18</v>
      </c>
      <c r="D957" t="s">
        <v>19</v>
      </c>
      <c r="F957" t="s">
        <v>23</v>
      </c>
      <c r="G957" t="str">
        <f>VLOOKUP(H957,ОКПД!$A$1:$B$149999,2,FALSE)</f>
        <v>Филе рыбное мороженое</v>
      </c>
      <c r="H957" t="s">
        <v>73</v>
      </c>
      <c r="L957">
        <v>0.307</v>
      </c>
      <c r="M957">
        <v>0.96499999999999997</v>
      </c>
      <c r="N957">
        <v>1.512</v>
      </c>
      <c r="P957">
        <v>0</v>
      </c>
      <c r="Q957">
        <v>63.822751322751323</v>
      </c>
    </row>
    <row r="958" spans="1:17" x14ac:dyDescent="0.25">
      <c r="A958">
        <v>45108</v>
      </c>
      <c r="B958" t="s">
        <v>17</v>
      </c>
      <c r="C958" t="s">
        <v>18</v>
      </c>
      <c r="D958" t="s">
        <v>19</v>
      </c>
      <c r="F958" t="s">
        <v>23</v>
      </c>
      <c r="G958" t="str">
        <f>VLOOKUP(H958,ОКПД!$A$1:$B$149999,2,FALSE)</f>
        <v>Продукты из мяса и мяса птицы</v>
      </c>
      <c r="H958" t="s">
        <v>49</v>
      </c>
      <c r="I958">
        <v>2</v>
      </c>
      <c r="J958">
        <v>1.03</v>
      </c>
      <c r="K958">
        <v>1.03</v>
      </c>
      <c r="L958">
        <v>1.5</v>
      </c>
      <c r="M958">
        <v>7.63</v>
      </c>
      <c r="N958">
        <v>8.94</v>
      </c>
      <c r="O958">
        <v>100</v>
      </c>
      <c r="P958">
        <v>68.666666666666671</v>
      </c>
      <c r="Q958">
        <v>85.34675615212528</v>
      </c>
    </row>
    <row r="959" spans="1:17" x14ac:dyDescent="0.25">
      <c r="A959">
        <v>45108</v>
      </c>
      <c r="B959" t="s">
        <v>17</v>
      </c>
      <c r="C959" t="s">
        <v>18</v>
      </c>
      <c r="D959" t="s">
        <v>19</v>
      </c>
      <c r="F959" t="s">
        <v>23</v>
      </c>
      <c r="G959" t="str">
        <f>VLOOKUP(H959,ОКПД!$A$1:$B$149999,2,FALSE)</f>
        <v>Творог зерненый без вкусовых компонентов</v>
      </c>
      <c r="H959" t="s">
        <v>330</v>
      </c>
      <c r="I959">
        <v>1</v>
      </c>
      <c r="J959">
        <v>1.31</v>
      </c>
      <c r="K959">
        <v>1.79</v>
      </c>
      <c r="L959">
        <v>1.31</v>
      </c>
      <c r="M959">
        <v>16.16</v>
      </c>
      <c r="N959">
        <v>16.98</v>
      </c>
      <c r="O959">
        <v>73.184357541899445</v>
      </c>
      <c r="P959">
        <v>100</v>
      </c>
      <c r="Q959">
        <v>95.17078916372202</v>
      </c>
    </row>
    <row r="960" spans="1:17" x14ac:dyDescent="0.25">
      <c r="A960">
        <v>45108</v>
      </c>
      <c r="B960" t="s">
        <v>17</v>
      </c>
      <c r="C960" t="s">
        <v>18</v>
      </c>
      <c r="D960" t="s">
        <v>19</v>
      </c>
      <c r="F960" t="s">
        <v>23</v>
      </c>
      <c r="G960" t="str">
        <f>VLOOKUP(H960,ОКПД!$A$1:$B$149999,2,FALSE)</f>
        <v>Сметана</v>
      </c>
      <c r="H960" t="s">
        <v>153</v>
      </c>
      <c r="I960">
        <v>4</v>
      </c>
      <c r="J960">
        <v>4.8099999999999996</v>
      </c>
      <c r="K960">
        <v>5.63</v>
      </c>
      <c r="L960">
        <v>4.71</v>
      </c>
      <c r="M960">
        <v>41.78</v>
      </c>
      <c r="N960">
        <v>43.32</v>
      </c>
      <c r="O960">
        <v>85.435168738898753</v>
      </c>
      <c r="P960">
        <v>102.12314225053079</v>
      </c>
      <c r="Q960">
        <v>96.445060018467217</v>
      </c>
    </row>
    <row r="961" spans="1:17" x14ac:dyDescent="0.25">
      <c r="A961">
        <v>45108</v>
      </c>
      <c r="B961" t="s">
        <v>17</v>
      </c>
      <c r="C961" t="s">
        <v>18</v>
      </c>
      <c r="D961" t="s">
        <v>19</v>
      </c>
      <c r="F961" t="s">
        <v>23</v>
      </c>
      <c r="G961" t="str">
        <f>VLOOKUP(H961,ОКПД!$A$1:$B$149999,2,FALSE)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961" t="s">
        <v>189</v>
      </c>
      <c r="I961">
        <v>2</v>
      </c>
      <c r="J961">
        <v>0.14000000000000001</v>
      </c>
      <c r="K961">
        <v>0.12</v>
      </c>
      <c r="L961">
        <v>0.191</v>
      </c>
      <c r="M961">
        <v>0.59</v>
      </c>
      <c r="N961">
        <v>1.39</v>
      </c>
      <c r="O961">
        <v>116.66666666666667</v>
      </c>
      <c r="P961">
        <v>73.298429319371721</v>
      </c>
      <c r="Q961">
        <v>42.446043165467628</v>
      </c>
    </row>
    <row r="962" spans="1:17" x14ac:dyDescent="0.25">
      <c r="A962">
        <v>45108</v>
      </c>
      <c r="B962" t="s">
        <v>17</v>
      </c>
      <c r="C962" t="s">
        <v>18</v>
      </c>
      <c r="D962" t="s">
        <v>19</v>
      </c>
      <c r="F962" t="s">
        <v>23</v>
      </c>
      <c r="G962" t="str">
        <f>VLOOKUP(H962,ОКПД!$A$1:$B$149999,2,FALSE)</f>
        <v>Печенье сладкое</v>
      </c>
      <c r="H962" t="s">
        <v>194</v>
      </c>
      <c r="I962">
        <v>1</v>
      </c>
      <c r="J962">
        <v>0.24</v>
      </c>
      <c r="K962">
        <v>0.35</v>
      </c>
      <c r="L962">
        <v>0.09</v>
      </c>
      <c r="M962">
        <v>2.58</v>
      </c>
      <c r="N962">
        <v>1.98</v>
      </c>
      <c r="O962">
        <v>68.571428571428569</v>
      </c>
      <c r="P962">
        <v>266.66666666666669</v>
      </c>
      <c r="Q962">
        <v>130.30303030303031</v>
      </c>
    </row>
    <row r="963" spans="1:17" x14ac:dyDescent="0.25">
      <c r="A963">
        <v>45108</v>
      </c>
      <c r="B963" t="s">
        <v>17</v>
      </c>
      <c r="C963" t="s">
        <v>18</v>
      </c>
      <c r="D963" t="s">
        <v>19</v>
      </c>
      <c r="F963" t="s">
        <v>23</v>
      </c>
      <c r="G963" t="str">
        <f>VLOOKUP(H963,ОКПД!$A$1:$B$149999,2,FALSE)</f>
        <v>Рыба соленая или в рассоле</v>
      </c>
      <c r="H963" t="s">
        <v>93</v>
      </c>
      <c r="I963">
        <v>2</v>
      </c>
      <c r="J963">
        <v>0.83799999999999997</v>
      </c>
      <c r="K963">
        <v>0.83</v>
      </c>
      <c r="L963">
        <v>0.99099999999999999</v>
      </c>
      <c r="M963">
        <v>6.4930000000000003</v>
      </c>
      <c r="N963">
        <v>6.9550000000000001</v>
      </c>
      <c r="O963">
        <v>100.96385542168674</v>
      </c>
      <c r="P963">
        <v>84.56104944500504</v>
      </c>
      <c r="Q963">
        <v>93.357296908698771</v>
      </c>
    </row>
    <row r="964" spans="1:17" x14ac:dyDescent="0.25">
      <c r="A964">
        <v>45108</v>
      </c>
      <c r="B964" t="s">
        <v>17</v>
      </c>
      <c r="C964" t="s">
        <v>18</v>
      </c>
      <c r="D964" t="s">
        <v>19</v>
      </c>
      <c r="F964" t="s">
        <v>23</v>
      </c>
      <c r="G964" t="str">
        <f>VLOOKUP(H964,ОКПД!$A$1:$B$149999,2,FALSE)</f>
        <v>Сыры; молокосодержащие продукты с заменителем молочного жира, произведенные по технологии сыра; творог</v>
      </c>
      <c r="H964" t="s">
        <v>127</v>
      </c>
      <c r="I964">
        <v>4</v>
      </c>
      <c r="J964">
        <v>4.21</v>
      </c>
      <c r="K964">
        <v>5.47</v>
      </c>
      <c r="L964">
        <v>4.38</v>
      </c>
      <c r="M964">
        <v>42.88</v>
      </c>
      <c r="N964">
        <v>43.31</v>
      </c>
      <c r="O964">
        <v>76.96526508226691</v>
      </c>
      <c r="P964">
        <v>96.118721461187221</v>
      </c>
      <c r="Q964">
        <v>99.007157700300155</v>
      </c>
    </row>
    <row r="965" spans="1:17" x14ac:dyDescent="0.25">
      <c r="A965">
        <v>45108</v>
      </c>
      <c r="B965" t="s">
        <v>17</v>
      </c>
      <c r="C965" t="s">
        <v>18</v>
      </c>
      <c r="D965" t="s">
        <v>19</v>
      </c>
      <c r="F965" t="s">
        <v>23</v>
      </c>
      <c r="G965" t="str">
        <f>VLOOKUP(H965,ОКПД!$A$1:$B$149999,2,FALSE)</f>
        <v>Продукты из мяса</v>
      </c>
      <c r="H965" t="s">
        <v>51</v>
      </c>
      <c r="I965">
        <v>1</v>
      </c>
      <c r="J965">
        <v>0.92</v>
      </c>
      <c r="K965">
        <v>0.98</v>
      </c>
      <c r="L965">
        <v>1.34</v>
      </c>
      <c r="M965">
        <v>6.16</v>
      </c>
      <c r="N965">
        <v>7.8659999999999997</v>
      </c>
      <c r="O965">
        <v>93.877551020408163</v>
      </c>
      <c r="P965">
        <v>68.656716417910445</v>
      </c>
      <c r="Q965">
        <v>78.311721332316296</v>
      </c>
    </row>
    <row r="966" spans="1:17" x14ac:dyDescent="0.25">
      <c r="A966">
        <v>45108</v>
      </c>
      <c r="B966" t="s">
        <v>17</v>
      </c>
      <c r="C966" t="s">
        <v>18</v>
      </c>
      <c r="D966" t="s">
        <v>19</v>
      </c>
      <c r="F966" t="s">
        <v>23</v>
      </c>
      <c r="G966" t="str">
        <f>VLOOKUP(H966,ОКПД!$A$1:$B$149999,2,FALSE)</f>
        <v>Йогурт</v>
      </c>
      <c r="H966" t="s">
        <v>144</v>
      </c>
      <c r="I966">
        <v>3</v>
      </c>
      <c r="J966">
        <v>2.72</v>
      </c>
      <c r="K966">
        <v>3.26</v>
      </c>
      <c r="L966">
        <v>2.27</v>
      </c>
      <c r="M966">
        <v>22.1</v>
      </c>
      <c r="N966">
        <v>19.82</v>
      </c>
      <c r="O966">
        <v>83.435582822085891</v>
      </c>
      <c r="P966">
        <v>119.8237885462555</v>
      </c>
      <c r="Q966">
        <v>111.50353178607467</v>
      </c>
    </row>
    <row r="967" spans="1:17" x14ac:dyDescent="0.25">
      <c r="A967">
        <v>45108</v>
      </c>
      <c r="B967" t="s">
        <v>17</v>
      </c>
      <c r="C967" t="s">
        <v>18</v>
      </c>
      <c r="D967" t="s">
        <v>19</v>
      </c>
      <c r="F967" t="s">
        <v>23</v>
      </c>
      <c r="G967" t="str">
        <f>VLOOKUP(H967,ОКПД!$A$1:$B$149999,2,FALSE)</f>
        <v>Хлеб недлительного хранения</v>
      </c>
      <c r="H967" t="s">
        <v>177</v>
      </c>
      <c r="I967">
        <v>12</v>
      </c>
      <c r="J967">
        <v>146.78899999999999</v>
      </c>
      <c r="K967">
        <v>149.1</v>
      </c>
      <c r="L967">
        <v>151.66</v>
      </c>
      <c r="M967">
        <v>1054.2080000000001</v>
      </c>
      <c r="N967">
        <v>1097.4359999999999</v>
      </c>
      <c r="O967">
        <v>98.45003353454058</v>
      </c>
      <c r="P967">
        <v>96.78821047078992</v>
      </c>
      <c r="Q967">
        <v>96.061000368130806</v>
      </c>
    </row>
    <row r="968" spans="1:17" x14ac:dyDescent="0.25">
      <c r="A968">
        <v>45108</v>
      </c>
      <c r="B968" t="s">
        <v>17</v>
      </c>
      <c r="C968" t="s">
        <v>18</v>
      </c>
      <c r="D968" t="s">
        <v>19</v>
      </c>
      <c r="F968" t="s">
        <v>23</v>
      </c>
      <c r="G968" t="str">
        <f>VLOOKUP(H968,ОКПД!$A$1:$B$149999,2,FALSE)</f>
        <v>Рыба морская мороженая</v>
      </c>
      <c r="H968" t="s">
        <v>71</v>
      </c>
      <c r="I968">
        <v>2</v>
      </c>
      <c r="J968">
        <v>23.54</v>
      </c>
      <c r="L968">
        <v>22.3</v>
      </c>
      <c r="M968">
        <v>23.54</v>
      </c>
      <c r="N968">
        <v>22.98</v>
      </c>
      <c r="P968">
        <v>105.56053811659193</v>
      </c>
      <c r="Q968">
        <v>102.43690165361184</v>
      </c>
    </row>
    <row r="969" spans="1:17" x14ac:dyDescent="0.25">
      <c r="A969">
        <v>45108</v>
      </c>
      <c r="B969" t="s">
        <v>17</v>
      </c>
      <c r="C969" t="s">
        <v>18</v>
      </c>
      <c r="D969" t="s">
        <v>19</v>
      </c>
      <c r="F969" t="s">
        <v>23</v>
      </c>
      <c r="G969" t="str">
        <f>VLOOKUP(H969,ОКПД!$A$1:$B$149999,2,FALSE)</f>
        <v>Рыба морская соленая или в рассоле (кроме сельди)</v>
      </c>
      <c r="H969" t="s">
        <v>97</v>
      </c>
      <c r="I969">
        <v>1</v>
      </c>
      <c r="J969">
        <v>6.7000000000000004E-2</v>
      </c>
      <c r="K969">
        <v>1.7999999999999999E-2</v>
      </c>
      <c r="L969">
        <v>3.9E-2</v>
      </c>
      <c r="M969">
        <v>0.182</v>
      </c>
      <c r="N969">
        <v>0.17599999999999999</v>
      </c>
      <c r="O969">
        <v>372.22222222222223</v>
      </c>
      <c r="P969">
        <v>171.7948717948718</v>
      </c>
      <c r="Q969">
        <v>103.40909090909091</v>
      </c>
    </row>
    <row r="970" spans="1:17" x14ac:dyDescent="0.25">
      <c r="A970">
        <v>45108</v>
      </c>
      <c r="B970" t="s">
        <v>17</v>
      </c>
      <c r="C970" t="s">
        <v>18</v>
      </c>
      <c r="D970" t="s">
        <v>19</v>
      </c>
      <c r="F970" t="s">
        <v>23</v>
      </c>
      <c r="G970" t="str">
        <f>VLOOKUP(H970,ОКПД!$A$1:$B$149999,2,FALSE)</f>
        <v>Рыба сушеная</v>
      </c>
      <c r="H970" t="s">
        <v>99</v>
      </c>
      <c r="I970">
        <v>1</v>
      </c>
      <c r="J970">
        <v>0.1</v>
      </c>
      <c r="K970">
        <v>7.0000000000000007E-2</v>
      </c>
      <c r="L970">
        <v>0.12</v>
      </c>
      <c r="M970">
        <v>0.77</v>
      </c>
      <c r="N970">
        <v>0.75</v>
      </c>
      <c r="O970">
        <v>142.85714285714286</v>
      </c>
      <c r="P970">
        <v>83.333333333333329</v>
      </c>
      <c r="Q970">
        <v>102.66666666666667</v>
      </c>
    </row>
    <row r="971" spans="1:17" x14ac:dyDescent="0.25">
      <c r="A971">
        <v>45108</v>
      </c>
      <c r="B971" t="s">
        <v>17</v>
      </c>
      <c r="C971" t="s">
        <v>18</v>
      </c>
      <c r="D971" t="s">
        <v>19</v>
      </c>
      <c r="F971" t="s">
        <v>23</v>
      </c>
      <c r="G971" t="str">
        <f>VLOOKUP(H971,ОКПД!$A$1:$B$149999,2,FALSE)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971" t="s">
        <v>311</v>
      </c>
      <c r="I971">
        <v>1</v>
      </c>
      <c r="J971">
        <v>0.11</v>
      </c>
      <c r="K971">
        <v>0.12</v>
      </c>
      <c r="L971">
        <v>0.18</v>
      </c>
      <c r="M971">
        <v>0.83</v>
      </c>
      <c r="N971">
        <v>0.47</v>
      </c>
      <c r="O971">
        <v>91.666666666666671</v>
      </c>
      <c r="P971">
        <v>61.111111111111114</v>
      </c>
      <c r="Q971">
        <v>176.59574468085106</v>
      </c>
    </row>
    <row r="972" spans="1:17" x14ac:dyDescent="0.25">
      <c r="A972">
        <v>45108</v>
      </c>
      <c r="B972" t="s">
        <v>17</v>
      </c>
      <c r="C972" t="s">
        <v>18</v>
      </c>
      <c r="D972" t="s">
        <v>19</v>
      </c>
      <c r="F972" t="s">
        <v>23</v>
      </c>
      <c r="G972" t="str">
        <f>VLOOKUP(H972,ОКПД!$A$1:$B$149999,2,FALSE)</f>
        <v>Продукты кисломолочные (кроме творога и продуктов из творога)</v>
      </c>
      <c r="H972" t="s">
        <v>139</v>
      </c>
      <c r="I972">
        <v>4</v>
      </c>
      <c r="J972">
        <v>21.43</v>
      </c>
      <c r="K972">
        <v>26.19</v>
      </c>
      <c r="L972">
        <v>21.36</v>
      </c>
      <c r="M972">
        <v>178.02</v>
      </c>
      <c r="N972">
        <v>182.86</v>
      </c>
      <c r="O972">
        <v>81.825124093165329</v>
      </c>
      <c r="P972">
        <v>100.32771535580524</v>
      </c>
      <c r="Q972">
        <v>97.353166356775674</v>
      </c>
    </row>
    <row r="973" spans="1:17" x14ac:dyDescent="0.25">
      <c r="A973">
        <v>45108</v>
      </c>
      <c r="B973" t="s">
        <v>17</v>
      </c>
      <c r="C973" t="s">
        <v>18</v>
      </c>
      <c r="D973" t="s">
        <v>19</v>
      </c>
      <c r="F973" t="s">
        <v>23</v>
      </c>
      <c r="G973" t="str">
        <f>VLOOKUP(H973,ОКПД!$A$1:$B$149999,2,FALSE)</f>
        <v>Простокваша, в том числе мечниковская</v>
      </c>
      <c r="H973" t="s">
        <v>151</v>
      </c>
      <c r="I973">
        <v>2</v>
      </c>
      <c r="J973">
        <v>0.28999999999999998</v>
      </c>
      <c r="K973">
        <v>0.33</v>
      </c>
      <c r="L973">
        <v>0.31</v>
      </c>
      <c r="M973">
        <v>2.61</v>
      </c>
      <c r="N973">
        <v>3.22</v>
      </c>
      <c r="O973">
        <v>87.878787878787875</v>
      </c>
      <c r="P973">
        <v>93.548387096774192</v>
      </c>
      <c r="Q973">
        <v>81.055900621118013</v>
      </c>
    </row>
    <row r="974" spans="1:17" x14ac:dyDescent="0.25">
      <c r="A974">
        <v>45108</v>
      </c>
      <c r="B974" t="s">
        <v>17</v>
      </c>
      <c r="C974" t="s">
        <v>18</v>
      </c>
      <c r="D974" t="s">
        <v>19</v>
      </c>
      <c r="F974" t="s">
        <v>23</v>
      </c>
      <c r="G974" t="str">
        <f>VLOOKUP(H974,ОКПД!$A$1:$B$149999,2,FALSE)</f>
        <v>Продукты термически обработанные после сквашивания йогуртные, кефирные и прочие</v>
      </c>
      <c r="H974" t="s">
        <v>163</v>
      </c>
      <c r="I974">
        <v>1</v>
      </c>
      <c r="J974">
        <v>2.68</v>
      </c>
      <c r="K974">
        <v>3.59</v>
      </c>
      <c r="L974">
        <v>2.48</v>
      </c>
      <c r="M974">
        <v>30.55</v>
      </c>
      <c r="N974">
        <v>31.21</v>
      </c>
      <c r="O974">
        <v>74.651810584958213</v>
      </c>
      <c r="P974">
        <v>108.06451612903226</v>
      </c>
      <c r="Q974">
        <v>97.885293175264337</v>
      </c>
    </row>
    <row r="975" spans="1:17" x14ac:dyDescent="0.25">
      <c r="A975">
        <v>45108</v>
      </c>
      <c r="B975" t="s">
        <v>17</v>
      </c>
      <c r="C975" t="s">
        <v>18</v>
      </c>
      <c r="D975" t="s">
        <v>19</v>
      </c>
      <c r="F975" t="s">
        <v>23</v>
      </c>
      <c r="G975" t="str">
        <f>VLOOKUP(H975,ОКПД!$A$1:$B$149999,2,FALSE)</f>
        <v>Изделия хлебобулочные специализированные, в том числе диетические, а также обогащенные микронутриентами</v>
      </c>
      <c r="H975" t="s">
        <v>181</v>
      </c>
      <c r="I975">
        <v>2</v>
      </c>
      <c r="J975">
        <v>1.53</v>
      </c>
      <c r="K975">
        <v>1.79</v>
      </c>
      <c r="L975">
        <v>2.25</v>
      </c>
      <c r="M975">
        <v>15.22</v>
      </c>
      <c r="N975">
        <v>14.43</v>
      </c>
      <c r="O975">
        <v>85.47486033519553</v>
      </c>
      <c r="P975">
        <v>68</v>
      </c>
      <c r="Q975">
        <v>105.47470547470547</v>
      </c>
    </row>
    <row r="976" spans="1:17" x14ac:dyDescent="0.25">
      <c r="A976">
        <v>45108</v>
      </c>
      <c r="B976" t="s">
        <v>17</v>
      </c>
      <c r="C976" t="s">
        <v>18</v>
      </c>
      <c r="D976" t="s">
        <v>19</v>
      </c>
      <c r="F976" t="s">
        <v>23</v>
      </c>
      <c r="G976" t="str">
        <f>VLOOKUP(H976,ОКПД!$A$1:$B$149999,2,FALSE)</f>
        <v>Сельдь соленая или в рассоле</v>
      </c>
      <c r="H976" t="s">
        <v>95</v>
      </c>
      <c r="I976">
        <v>2</v>
      </c>
      <c r="J976">
        <v>0.11799999999999999</v>
      </c>
      <c r="K976">
        <v>0.113</v>
      </c>
      <c r="L976">
        <v>7.0999999999999994E-2</v>
      </c>
      <c r="M976">
        <v>0.92400000000000004</v>
      </c>
      <c r="N976">
        <v>1.264</v>
      </c>
      <c r="O976">
        <v>104.42477876106194</v>
      </c>
      <c r="P976">
        <v>166.19718309859155</v>
      </c>
      <c r="Q976">
        <v>73.101265822784811</v>
      </c>
    </row>
    <row r="977" spans="1:17" x14ac:dyDescent="0.25">
      <c r="A977">
        <v>45108</v>
      </c>
      <c r="B977" t="s">
        <v>17</v>
      </c>
      <c r="C977" t="s">
        <v>18</v>
      </c>
      <c r="D977" t="s">
        <v>19</v>
      </c>
      <c r="F977" t="s">
        <v>23</v>
      </c>
      <c r="G977" t="str">
        <f>VLOOKUP(H977,ОКПД!$A$1:$B$149999,2,FALSE)</f>
        <v>Пресервы рыбные</v>
      </c>
      <c r="H977" t="s">
        <v>120</v>
      </c>
      <c r="I977">
        <v>2</v>
      </c>
      <c r="J977">
        <v>7.3999999999999996E-2</v>
      </c>
      <c r="K977">
        <v>0.17199999999999999</v>
      </c>
      <c r="L977">
        <v>0.23100000000000001</v>
      </c>
      <c r="M977">
        <v>1.2569999999999999</v>
      </c>
      <c r="N977">
        <v>1.429</v>
      </c>
      <c r="O977">
        <v>43.02325581395349</v>
      </c>
      <c r="P977">
        <v>32.034632034632033</v>
      </c>
      <c r="Q977">
        <v>87.963610916724988</v>
      </c>
    </row>
    <row r="978" spans="1:17" x14ac:dyDescent="0.25">
      <c r="A978">
        <v>45108</v>
      </c>
      <c r="B978" t="s">
        <v>17</v>
      </c>
      <c r="C978" t="s">
        <v>18</v>
      </c>
      <c r="D978" t="s">
        <v>19</v>
      </c>
      <c r="F978" t="s">
        <v>23</v>
      </c>
      <c r="G978" t="str">
        <f>VLOOKUP(H978,ОКПД!$A$1:$B$149999,2,FALSE)</f>
        <v>Полуфабрикаты мясные, мясосодержащие, охлажденные, замороженные</v>
      </c>
      <c r="H978" t="s">
        <v>55</v>
      </c>
      <c r="I978">
        <v>4</v>
      </c>
      <c r="J978">
        <v>9.74</v>
      </c>
      <c r="K978">
        <v>10.71</v>
      </c>
      <c r="L978">
        <v>9.6300000000000008</v>
      </c>
      <c r="M978">
        <v>67.84</v>
      </c>
      <c r="N978">
        <v>72.22</v>
      </c>
      <c r="O978">
        <v>90.943043884220359</v>
      </c>
      <c r="P978">
        <v>101.14226375908619</v>
      </c>
      <c r="Q978">
        <v>93.935198006092492</v>
      </c>
    </row>
    <row r="979" spans="1:17" x14ac:dyDescent="0.25">
      <c r="A979">
        <v>45108</v>
      </c>
      <c r="B979" t="s">
        <v>17</v>
      </c>
      <c r="C979" t="s">
        <v>18</v>
      </c>
      <c r="D979" t="s">
        <v>19</v>
      </c>
      <c r="F979" t="s">
        <v>23</v>
      </c>
      <c r="G979" t="str">
        <f>VLOOKUP(H979,ОКПД!$A$1:$B$149999,2,FALSE)</f>
        <v>Творог</v>
      </c>
      <c r="H979" t="s">
        <v>134</v>
      </c>
      <c r="I979">
        <v>4</v>
      </c>
      <c r="J979">
        <v>4.1399999999999997</v>
      </c>
      <c r="K979">
        <v>5.39</v>
      </c>
      <c r="L979">
        <v>4.29</v>
      </c>
      <c r="M979">
        <v>42.25</v>
      </c>
      <c r="N979">
        <v>42.54</v>
      </c>
      <c r="O979">
        <v>76.808905380333954</v>
      </c>
      <c r="P979">
        <v>96.503496503496507</v>
      </c>
      <c r="Q979">
        <v>99.318288669487544</v>
      </c>
    </row>
    <row r="980" spans="1:17" x14ac:dyDescent="0.25">
      <c r="A980">
        <v>45108</v>
      </c>
      <c r="B980" t="s">
        <v>17</v>
      </c>
      <c r="C980" t="s">
        <v>18</v>
      </c>
      <c r="D980" t="s">
        <v>19</v>
      </c>
      <c r="F980" t="s">
        <v>23</v>
      </c>
      <c r="G980" t="str">
        <f>VLOOKUP(H980,ОКПД!$A$1:$B$149999,2,FALSE)</f>
        <v>Хлеб и хлебобулочные изделия недлительного хранения</v>
      </c>
      <c r="H980" t="s">
        <v>175</v>
      </c>
      <c r="I980">
        <v>13</v>
      </c>
      <c r="J980">
        <v>166.11600000000001</v>
      </c>
      <c r="K980">
        <v>170.48400000000001</v>
      </c>
      <c r="L980">
        <v>178.36199999999999</v>
      </c>
      <c r="M980">
        <v>1205.0940000000001</v>
      </c>
      <c r="N980">
        <v>1253.1010000000001</v>
      </c>
      <c r="O980">
        <v>97.437882733863589</v>
      </c>
      <c r="P980">
        <v>93.134187775423015</v>
      </c>
      <c r="Q980">
        <v>96.168944083517616</v>
      </c>
    </row>
    <row r="981" spans="1:17" x14ac:dyDescent="0.25">
      <c r="A981">
        <v>45108</v>
      </c>
      <c r="B981" t="s">
        <v>17</v>
      </c>
      <c r="C981" t="s">
        <v>18</v>
      </c>
      <c r="D981" t="s">
        <v>19</v>
      </c>
      <c r="F981" t="s">
        <v>23</v>
      </c>
      <c r="G981" t="str">
        <f>VLOOKUP(H981,ОКПД!$A$1:$B$149999,2,FALSE)</f>
        <v>Беспозвоночные водные мороженые, сушеные, соленые или в рассоле, копченые прочие</v>
      </c>
      <c r="H981" t="s">
        <v>328</v>
      </c>
      <c r="K981">
        <v>6.0000000000000001E-3</v>
      </c>
      <c r="L981">
        <v>1.4E-2</v>
      </c>
      <c r="M981">
        <v>4.3999999999999997E-2</v>
      </c>
      <c r="N981">
        <v>0.105</v>
      </c>
      <c r="P981">
        <v>0</v>
      </c>
      <c r="Q981">
        <v>41.904761904761905</v>
      </c>
    </row>
    <row r="982" spans="1:17" x14ac:dyDescent="0.25">
      <c r="A982">
        <v>45108</v>
      </c>
      <c r="B982" t="s">
        <v>17</v>
      </c>
      <c r="C982" t="s">
        <v>18</v>
      </c>
      <c r="D982" t="s">
        <v>19</v>
      </c>
      <c r="F982" t="s">
        <v>23</v>
      </c>
      <c r="G982" t="str">
        <f>VLOOKUP(H982,ОКПД!$A$1:$B$149999,2,FALSE)</f>
        <v>Изделия колбасные копченые</v>
      </c>
      <c r="H982" t="s">
        <v>45</v>
      </c>
      <c r="I982">
        <v>2</v>
      </c>
      <c r="J982">
        <v>1.0900000000000001</v>
      </c>
      <c r="K982">
        <v>1.02</v>
      </c>
      <c r="L982">
        <v>1.23</v>
      </c>
      <c r="M982">
        <v>9.56</v>
      </c>
      <c r="N982">
        <v>9.86</v>
      </c>
      <c r="O982">
        <v>106.86274509803921</v>
      </c>
      <c r="P982">
        <v>88.617886178861795</v>
      </c>
      <c r="Q982">
        <v>96.957403651115612</v>
      </c>
    </row>
    <row r="983" spans="1:17" x14ac:dyDescent="0.25">
      <c r="A983">
        <v>45108</v>
      </c>
      <c r="B983" t="s">
        <v>17</v>
      </c>
      <c r="C983" t="s">
        <v>18</v>
      </c>
      <c r="D983" t="s">
        <v>19</v>
      </c>
      <c r="F983" t="s">
        <v>23</v>
      </c>
      <c r="G983" t="str">
        <f>VLOOKUP(H983,ОКПД!$A$1:$B$149999,2,FALSE)</f>
        <v>Продукты на основе творога</v>
      </c>
      <c r="H983" t="s">
        <v>167</v>
      </c>
      <c r="I983">
        <v>2</v>
      </c>
      <c r="J983">
        <v>0.67</v>
      </c>
      <c r="K983">
        <v>0.91</v>
      </c>
      <c r="L983">
        <v>0.65</v>
      </c>
      <c r="M983">
        <v>6.88</v>
      </c>
      <c r="N983">
        <v>6.48</v>
      </c>
      <c r="O983">
        <v>73.626373626373621</v>
      </c>
      <c r="P983">
        <v>103.07692307692308</v>
      </c>
      <c r="Q983">
        <v>106.17283950617283</v>
      </c>
    </row>
    <row r="984" spans="1:17" x14ac:dyDescent="0.25">
      <c r="A984">
        <v>45108</v>
      </c>
      <c r="B984" t="s">
        <v>17</v>
      </c>
      <c r="C984" t="s">
        <v>18</v>
      </c>
      <c r="D984" t="s">
        <v>19</v>
      </c>
      <c r="F984" t="s">
        <v>23</v>
      </c>
      <c r="G984" t="str">
        <f>VLOOKUP(H984,ОКПД!$A$1:$B$149999,2,FALSE)</f>
        <v>Полуфабрикаты хлебобулочные охлажденные</v>
      </c>
      <c r="H984" t="s">
        <v>183</v>
      </c>
      <c r="I984">
        <v>3</v>
      </c>
      <c r="J984">
        <v>0.22</v>
      </c>
      <c r="K984">
        <v>0.18</v>
      </c>
      <c r="L984">
        <v>0.54</v>
      </c>
      <c r="M984">
        <v>1.67</v>
      </c>
      <c r="N984">
        <v>3.82</v>
      </c>
      <c r="O984">
        <v>122.22222222222223</v>
      </c>
      <c r="P984">
        <v>40.74074074074074</v>
      </c>
      <c r="Q984">
        <v>43.717277486910994</v>
      </c>
    </row>
    <row r="985" spans="1:17" x14ac:dyDescent="0.25">
      <c r="A985">
        <v>45108</v>
      </c>
      <c r="B985" t="s">
        <v>17</v>
      </c>
      <c r="C985" t="s">
        <v>18</v>
      </c>
      <c r="D985" t="s">
        <v>19</v>
      </c>
      <c r="F985" t="s">
        <v>23</v>
      </c>
      <c r="G985" t="str">
        <f>VLOOKUP(H985,ОКПД!$A$1:$B$149999,2,FALSE)</f>
        <v>Изделия кулинарные мясные, мясосодержащие и из мяса и субпродуктов птицы охлажденные, замороженные</v>
      </c>
      <c r="H985" t="s">
        <v>58</v>
      </c>
      <c r="L985">
        <v>0.33</v>
      </c>
      <c r="N985">
        <v>2.56</v>
      </c>
      <c r="P985">
        <v>0</v>
      </c>
      <c r="Q985">
        <v>0</v>
      </c>
    </row>
    <row r="986" spans="1:17" x14ac:dyDescent="0.25">
      <c r="A986">
        <v>45108</v>
      </c>
      <c r="B986" t="s">
        <v>17</v>
      </c>
      <c r="C986" t="s">
        <v>18</v>
      </c>
      <c r="D986" t="s">
        <v>19</v>
      </c>
      <c r="F986" t="s">
        <v>23</v>
      </c>
      <c r="G986" t="str">
        <f>VLOOKUP(H986,ОКПД!$A$1:$B$149999,2,FALSE)</f>
        <v>Печень и молоки рыбы мороженые</v>
      </c>
      <c r="H986" t="s">
        <v>399</v>
      </c>
      <c r="I986">
        <v>2</v>
      </c>
      <c r="J986">
        <v>7.18</v>
      </c>
      <c r="L986">
        <v>6.5</v>
      </c>
      <c r="M986">
        <v>7.18</v>
      </c>
      <c r="N986">
        <v>6.69</v>
      </c>
      <c r="P986">
        <v>110.46153846153847</v>
      </c>
      <c r="Q986">
        <v>107.32436472346787</v>
      </c>
    </row>
    <row r="987" spans="1:17" x14ac:dyDescent="0.25">
      <c r="A987">
        <v>45108</v>
      </c>
      <c r="B987" t="s">
        <v>17</v>
      </c>
      <c r="C987" t="s">
        <v>18</v>
      </c>
      <c r="D987" t="s">
        <v>19</v>
      </c>
      <c r="F987" t="s">
        <v>23</v>
      </c>
      <c r="G987" t="str">
        <f>VLOOKUP(H987,ОКПД!$A$1:$B$149999,2,FALSE)</f>
        <v>Рыба и филе морских рыб горячего копчения (кроме сельди)</v>
      </c>
      <c r="H987" t="s">
        <v>112</v>
      </c>
      <c r="I987">
        <v>1</v>
      </c>
      <c r="J987">
        <v>8.3000000000000004E-2</v>
      </c>
      <c r="L987">
        <v>0.13100000000000001</v>
      </c>
      <c r="M987">
        <v>0.17499999999999999</v>
      </c>
      <c r="N987">
        <v>0.84699999999999998</v>
      </c>
      <c r="P987">
        <v>63.358778625954201</v>
      </c>
      <c r="Q987">
        <v>20.66115702479339</v>
      </c>
    </row>
    <row r="988" spans="1:17" x14ac:dyDescent="0.25">
      <c r="A988">
        <v>45108</v>
      </c>
      <c r="B988" t="s">
        <v>17</v>
      </c>
      <c r="C988" t="s">
        <v>18</v>
      </c>
      <c r="D988" t="s">
        <v>19</v>
      </c>
      <c r="F988" t="s">
        <v>23</v>
      </c>
      <c r="G988" t="str">
        <f>VLOOKUP(H988,ОКПД!$A$1:$B$149999,2,FALSE)</f>
        <v>Изделия колбасные из термически обработанных ингредиентов</v>
      </c>
      <c r="H988" t="s">
        <v>47</v>
      </c>
      <c r="I988">
        <v>1</v>
      </c>
      <c r="J988">
        <v>0.09</v>
      </c>
      <c r="K988">
        <v>0.1</v>
      </c>
      <c r="L988">
        <v>0.17</v>
      </c>
      <c r="M988">
        <v>0.92</v>
      </c>
      <c r="N988">
        <v>1.35</v>
      </c>
      <c r="O988">
        <v>90</v>
      </c>
      <c r="P988">
        <v>52.941176470588232</v>
      </c>
      <c r="Q988">
        <v>68.148148148148152</v>
      </c>
    </row>
    <row r="989" spans="1:17" x14ac:dyDescent="0.25">
      <c r="A989">
        <v>45108</v>
      </c>
      <c r="B989" t="s">
        <v>17</v>
      </c>
      <c r="C989" t="s">
        <v>18</v>
      </c>
      <c r="D989" t="s">
        <v>19</v>
      </c>
      <c r="F989" t="s">
        <v>23</v>
      </c>
      <c r="G989" t="str">
        <f>VLOOKUP(H989,ОКПД!$A$1:$B$149999,2,FALSE)</f>
        <v>Напитки молочные</v>
      </c>
      <c r="H989" t="s">
        <v>165</v>
      </c>
      <c r="I989">
        <v>4</v>
      </c>
      <c r="J989">
        <v>6.55</v>
      </c>
      <c r="K989">
        <v>6.51</v>
      </c>
      <c r="L989">
        <v>6.4</v>
      </c>
      <c r="M989">
        <v>52.14</v>
      </c>
      <c r="N989">
        <v>63.49</v>
      </c>
      <c r="O989">
        <v>100.61443932411674</v>
      </c>
      <c r="P989">
        <v>102.34375</v>
      </c>
      <c r="Q989">
        <v>82.123169002992597</v>
      </c>
    </row>
    <row r="990" spans="1:17" x14ac:dyDescent="0.25">
      <c r="A990">
        <v>45108</v>
      </c>
      <c r="B990" t="s">
        <v>17</v>
      </c>
      <c r="C990" t="s">
        <v>18</v>
      </c>
      <c r="D990" t="s">
        <v>19</v>
      </c>
      <c r="F990" t="s">
        <v>25</v>
      </c>
      <c r="G990" t="str">
        <f>VLOOKUP(H990,ОКПД!$A$1:$B$149999,2,FALSE)</f>
        <v>Уголь каменный и бурый</v>
      </c>
      <c r="H990" t="s">
        <v>32</v>
      </c>
      <c r="I990">
        <v>2</v>
      </c>
      <c r="J990">
        <v>158</v>
      </c>
      <c r="K990">
        <v>155</v>
      </c>
      <c r="L990">
        <v>191.86099999999999</v>
      </c>
      <c r="M990">
        <v>961.9</v>
      </c>
      <c r="N990">
        <v>831.72900000000004</v>
      </c>
      <c r="O990">
        <v>101.93548387096774</v>
      </c>
      <c r="P990">
        <v>82.351285566112963</v>
      </c>
      <c r="Q990">
        <v>115.65065063259787</v>
      </c>
    </row>
    <row r="991" spans="1:17" x14ac:dyDescent="0.25">
      <c r="A991">
        <v>45108</v>
      </c>
      <c r="B991" t="s">
        <v>17</v>
      </c>
      <c r="C991" t="s">
        <v>18</v>
      </c>
      <c r="D991" t="s">
        <v>19</v>
      </c>
      <c r="F991" t="s">
        <v>25</v>
      </c>
      <c r="G991" t="str">
        <f>VLOOKUP(H991,ОКПД!$A$1:$B$149999,2,FALSE)</f>
        <v xml:space="preserve">Уголь коксующийся </v>
      </c>
      <c r="H991" t="s">
        <v>299</v>
      </c>
      <c r="I991">
        <v>1</v>
      </c>
      <c r="J991">
        <v>139</v>
      </c>
      <c r="K991">
        <v>140</v>
      </c>
      <c r="L991">
        <v>171.56100000000001</v>
      </c>
      <c r="M991">
        <v>874</v>
      </c>
      <c r="N991">
        <v>797.42899999999997</v>
      </c>
      <c r="O991">
        <v>99.285714285714292</v>
      </c>
      <c r="P991">
        <v>81.02074480796918</v>
      </c>
      <c r="Q991">
        <v>109.60223418009629</v>
      </c>
    </row>
    <row r="992" spans="1:17" x14ac:dyDescent="0.25">
      <c r="A992">
        <v>45108</v>
      </c>
      <c r="B992" t="s">
        <v>17</v>
      </c>
      <c r="C992" t="s">
        <v>18</v>
      </c>
      <c r="D992" t="s">
        <v>19</v>
      </c>
      <c r="F992" t="s">
        <v>25</v>
      </c>
      <c r="G992" t="str">
        <f>VLOOKUP(H992,ОКПД!$A$1:$B$149999,2,FALSE)</f>
        <v>Уголь каменный</v>
      </c>
      <c r="H992" t="s">
        <v>26</v>
      </c>
      <c r="I992">
        <v>1</v>
      </c>
      <c r="J992">
        <v>139</v>
      </c>
      <c r="K992">
        <v>140</v>
      </c>
      <c r="L992">
        <v>171.56100000000001</v>
      </c>
      <c r="M992">
        <v>874</v>
      </c>
      <c r="N992">
        <v>797.42899999999997</v>
      </c>
      <c r="O992">
        <v>99.285714285714292</v>
      </c>
      <c r="P992">
        <v>81.02074480796918</v>
      </c>
      <c r="Q992">
        <v>109.60223418009629</v>
      </c>
    </row>
    <row r="993" spans="1:17" x14ac:dyDescent="0.25">
      <c r="A993">
        <v>45108</v>
      </c>
      <c r="B993" t="s">
        <v>17</v>
      </c>
      <c r="C993" t="s">
        <v>18</v>
      </c>
      <c r="D993" t="s">
        <v>19</v>
      </c>
      <c r="F993" t="s">
        <v>25</v>
      </c>
      <c r="G993" t="str">
        <f>VLOOKUP(H993,ОКПД!$A$1:$B$149999,2,FALSE)</f>
        <v>Уголь коксующийся обогащенный</v>
      </c>
      <c r="H993" t="s">
        <v>302</v>
      </c>
      <c r="I993">
        <v>1</v>
      </c>
      <c r="J993">
        <v>56</v>
      </c>
      <c r="K993">
        <v>54</v>
      </c>
      <c r="L993">
        <v>43.604999999999997</v>
      </c>
      <c r="M993">
        <v>341</v>
      </c>
      <c r="N993">
        <v>147.32400000000001</v>
      </c>
      <c r="O993">
        <v>103.70370370370371</v>
      </c>
      <c r="P993">
        <v>128.42563926155256</v>
      </c>
      <c r="Q993">
        <v>231.46262659172979</v>
      </c>
    </row>
    <row r="994" spans="1:17" x14ac:dyDescent="0.25">
      <c r="A994">
        <v>45108</v>
      </c>
      <c r="B994" t="s">
        <v>17</v>
      </c>
      <c r="C994" t="s">
        <v>18</v>
      </c>
      <c r="D994" t="s">
        <v>19</v>
      </c>
      <c r="F994" t="s">
        <v>25</v>
      </c>
      <c r="G994" t="str">
        <f>VLOOKUP(H994,ОКПД!$A$1:$B$149999,2,FALSE)</f>
        <v xml:space="preserve">Уголь каменный и бурый обогащенный </v>
      </c>
      <c r="H994" t="s">
        <v>35</v>
      </c>
      <c r="I994">
        <v>1</v>
      </c>
      <c r="J994">
        <v>56</v>
      </c>
      <c r="K994">
        <v>54</v>
      </c>
      <c r="L994">
        <v>43.604999999999997</v>
      </c>
      <c r="M994">
        <v>341</v>
      </c>
      <c r="N994">
        <v>147.32400000000001</v>
      </c>
      <c r="O994">
        <v>103.70370370370371</v>
      </c>
      <c r="P994">
        <v>128.42563926155256</v>
      </c>
      <c r="Q994">
        <v>231.46262659172979</v>
      </c>
    </row>
    <row r="995" spans="1:17" x14ac:dyDescent="0.25">
      <c r="A995">
        <v>45108</v>
      </c>
      <c r="B995" t="s">
        <v>17</v>
      </c>
      <c r="C995" t="s">
        <v>18</v>
      </c>
      <c r="D995" t="s">
        <v>19</v>
      </c>
      <c r="F995" t="s">
        <v>25</v>
      </c>
      <c r="G995" t="str">
        <f>VLOOKUP(H995,ОКПД!$A$1:$B$149999,2,FALSE)</f>
        <v>Уголь  и антрацит обогащенные</v>
      </c>
      <c r="H995" t="s">
        <v>30</v>
      </c>
      <c r="I995">
        <v>1</v>
      </c>
      <c r="J995">
        <v>56</v>
      </c>
      <c r="K995">
        <v>54</v>
      </c>
      <c r="L995">
        <v>43.604999999999997</v>
      </c>
      <c r="M995">
        <v>341</v>
      </c>
      <c r="N995">
        <v>147.32400000000001</v>
      </c>
      <c r="O995">
        <v>103.70370370370371</v>
      </c>
      <c r="P995">
        <v>128.42563926155256</v>
      </c>
      <c r="Q995">
        <v>231.46262659172979</v>
      </c>
    </row>
    <row r="996" spans="1:17" x14ac:dyDescent="0.25">
      <c r="A996">
        <v>45108</v>
      </c>
      <c r="B996" t="s">
        <v>17</v>
      </c>
      <c r="C996" t="s">
        <v>18</v>
      </c>
      <c r="D996" t="s">
        <v>19</v>
      </c>
      <c r="F996" t="s">
        <v>25</v>
      </c>
      <c r="G996" t="str">
        <f>VLOOKUP(H996,ОКПД!$A$1:$B$149999,2,FALSE)</f>
        <v>Уголь бурый рядовой (лигнит)</v>
      </c>
      <c r="H996" t="s">
        <v>38</v>
      </c>
      <c r="I996">
        <v>1</v>
      </c>
      <c r="J996">
        <v>19</v>
      </c>
      <c r="K996">
        <v>15</v>
      </c>
      <c r="L996">
        <v>20.3</v>
      </c>
      <c r="M996">
        <v>87.9</v>
      </c>
      <c r="N996">
        <v>34.299999999999997</v>
      </c>
      <c r="O996">
        <v>126.66666666666667</v>
      </c>
      <c r="P996">
        <v>93.596059113300498</v>
      </c>
      <c r="Q996">
        <v>256.26822157434401</v>
      </c>
    </row>
    <row r="997" spans="1:17" x14ac:dyDescent="0.25">
      <c r="A997">
        <v>45108</v>
      </c>
      <c r="B997" t="s">
        <v>17</v>
      </c>
      <c r="C997" t="s">
        <v>18</v>
      </c>
      <c r="D997" t="s">
        <v>19</v>
      </c>
      <c r="F997" t="s">
        <v>281</v>
      </c>
      <c r="G997" t="str">
        <f>VLOOKUP(H997,ОКПД!$A$1:$B$149999,2,FALSE)</f>
        <v>Энергия тепловая, отпущенная атомными электростанциями (АЭС)</v>
      </c>
      <c r="H997" t="s">
        <v>336</v>
      </c>
      <c r="I997">
        <v>2</v>
      </c>
      <c r="J997">
        <v>5.3890000000000002</v>
      </c>
      <c r="K997">
        <v>9.6859999999999999</v>
      </c>
      <c r="L997">
        <v>4.8209999999999997</v>
      </c>
      <c r="M997">
        <v>161.02099999999999</v>
      </c>
      <c r="N997">
        <v>126.19</v>
      </c>
      <c r="O997">
        <v>55.637001858352264</v>
      </c>
      <c r="P997">
        <v>111.78178801078614</v>
      </c>
      <c r="Q997">
        <v>127.60202868690071</v>
      </c>
    </row>
    <row r="998" spans="1:17" x14ac:dyDescent="0.25">
      <c r="A998">
        <v>45108</v>
      </c>
      <c r="B998" t="s">
        <v>17</v>
      </c>
      <c r="C998" t="s">
        <v>18</v>
      </c>
      <c r="D998" t="s">
        <v>19</v>
      </c>
      <c r="F998" t="s">
        <v>281</v>
      </c>
      <c r="G998" t="str">
        <f>VLOOKUP(H998,ОКПД!$A$1:$B$149999,2,FALSE)</f>
        <v>Энергия тепловая, отпущенная тепловыми электроцентралями (ТЭЦ)</v>
      </c>
      <c r="H998" t="s">
        <v>289</v>
      </c>
      <c r="I998">
        <v>3</v>
      </c>
      <c r="J998">
        <v>6.7039999999999997</v>
      </c>
      <c r="K998">
        <v>16.338999999999999</v>
      </c>
      <c r="L998">
        <v>9.1289999999999996</v>
      </c>
      <c r="M998">
        <v>199.846</v>
      </c>
      <c r="N998">
        <v>229.96</v>
      </c>
      <c r="O998">
        <v>41.030662831262624</v>
      </c>
      <c r="P998">
        <v>73.4363018950597</v>
      </c>
      <c r="Q998">
        <v>86.904679074621669</v>
      </c>
    </row>
    <row r="999" spans="1:17" x14ac:dyDescent="0.25">
      <c r="A999">
        <v>45108</v>
      </c>
      <c r="B999" t="s">
        <v>17</v>
      </c>
      <c r="C999" t="s">
        <v>18</v>
      </c>
      <c r="D999" t="s">
        <v>19</v>
      </c>
      <c r="F999" t="s">
        <v>281</v>
      </c>
      <c r="G999" t="str">
        <f>VLOOKUP(H999,ОКПД!$A$1:$B$149999,2,FALSE)</f>
        <v>Энергия тепловая, отпущенная электростанциями</v>
      </c>
      <c r="H999" t="s">
        <v>286</v>
      </c>
      <c r="I999">
        <v>5</v>
      </c>
      <c r="J999">
        <v>12.093</v>
      </c>
      <c r="K999">
        <v>26.024999999999999</v>
      </c>
      <c r="L999">
        <v>13.95</v>
      </c>
      <c r="M999">
        <v>360.86700000000002</v>
      </c>
      <c r="N999">
        <v>356.15</v>
      </c>
      <c r="O999">
        <v>46.466858789625363</v>
      </c>
      <c r="P999">
        <v>86.688172043010752</v>
      </c>
      <c r="Q999">
        <v>101.32444194861715</v>
      </c>
    </row>
    <row r="1000" spans="1:17" x14ac:dyDescent="0.25">
      <c r="A1000">
        <v>45108</v>
      </c>
      <c r="B1000" t="s">
        <v>17</v>
      </c>
      <c r="C1000" t="s">
        <v>18</v>
      </c>
      <c r="D1000" t="s">
        <v>19</v>
      </c>
      <c r="F1000" t="s">
        <v>281</v>
      </c>
      <c r="G1000" t="str">
        <f>VLOOKUP(H1000,ОКПД!$A$1:$B$149999,2,FALSE)</f>
        <v>Энергия тепловая, отпущенная электрокотлами</v>
      </c>
      <c r="H1000" t="s">
        <v>294</v>
      </c>
      <c r="I1000">
        <v>1</v>
      </c>
      <c r="J1000">
        <v>0.14499999999999999</v>
      </c>
      <c r="K1000">
        <v>0.16500000000000001</v>
      </c>
      <c r="L1000">
        <v>0.24</v>
      </c>
      <c r="M1000">
        <v>3.7629999999999999</v>
      </c>
      <c r="N1000">
        <v>4.3840000000000003</v>
      </c>
      <c r="O1000">
        <v>87.878787878787875</v>
      </c>
      <c r="P1000">
        <v>60.416666666666664</v>
      </c>
      <c r="Q1000">
        <v>85.834854014598534</v>
      </c>
    </row>
    <row r="1001" spans="1:17" x14ac:dyDescent="0.25">
      <c r="A1001">
        <v>45108</v>
      </c>
      <c r="B1001" t="s">
        <v>17</v>
      </c>
      <c r="C1001" t="s">
        <v>18</v>
      </c>
      <c r="D1001" t="s">
        <v>19</v>
      </c>
      <c r="F1001" t="s">
        <v>281</v>
      </c>
      <c r="G1001" t="str">
        <f>VLOOKUP(H1001,ОКПД!$A$1:$B$149999,2,FALSE)</f>
        <v>Пар и горячая вода</v>
      </c>
      <c r="H1001" t="s">
        <v>282</v>
      </c>
      <c r="I1001">
        <v>25</v>
      </c>
      <c r="J1001">
        <v>24.5</v>
      </c>
      <c r="K1001">
        <v>48.917000000000002</v>
      </c>
      <c r="L1001">
        <v>25.085000000000001</v>
      </c>
      <c r="M1001">
        <v>665.08799999999997</v>
      </c>
      <c r="N1001">
        <v>632.06200000000001</v>
      </c>
      <c r="O1001">
        <v>50.084837582026701</v>
      </c>
      <c r="P1001">
        <v>97.667929041259711</v>
      </c>
      <c r="Q1001">
        <v>105.22512032047489</v>
      </c>
    </row>
    <row r="1002" spans="1:17" x14ac:dyDescent="0.25">
      <c r="A1002">
        <v>45108</v>
      </c>
      <c r="B1002" t="s">
        <v>17</v>
      </c>
      <c r="C1002" t="s">
        <v>18</v>
      </c>
      <c r="D1002" t="s">
        <v>19</v>
      </c>
      <c r="F1002" t="s">
        <v>281</v>
      </c>
      <c r="G1002" t="str">
        <f>VLOOKUP(H1002,ОКПД!$A$1:$B$149999,2,FALSE)</f>
        <v>Энергия тепловая, отпущенная котельными</v>
      </c>
      <c r="H1002" t="s">
        <v>291</v>
      </c>
      <c r="I1002">
        <v>19</v>
      </c>
      <c r="J1002">
        <v>12.262</v>
      </c>
      <c r="K1002">
        <v>22.727</v>
      </c>
      <c r="L1002">
        <v>10.895</v>
      </c>
      <c r="M1002">
        <v>300.45800000000003</v>
      </c>
      <c r="N1002">
        <v>271.52800000000002</v>
      </c>
      <c r="O1002">
        <v>53.953447441369299</v>
      </c>
      <c r="P1002">
        <v>112.54703992657183</v>
      </c>
      <c r="Q1002">
        <v>110.65451813440971</v>
      </c>
    </row>
    <row r="1003" spans="1:17" x14ac:dyDescent="0.25">
      <c r="A1003">
        <v>45108</v>
      </c>
      <c r="B1003" t="s">
        <v>17</v>
      </c>
      <c r="C1003" t="s">
        <v>18</v>
      </c>
      <c r="D1003" t="s">
        <v>19</v>
      </c>
      <c r="F1003" t="s">
        <v>261</v>
      </c>
      <c r="G1003" t="str">
        <f>VLOOKUP(H1003,ОКПД!$A$1:$B$149999,2,FALSE)</f>
        <v>Электроэнергия, произведенная электростанциями общего назначения</v>
      </c>
      <c r="H1003" t="s">
        <v>268</v>
      </c>
      <c r="I1003">
        <v>22</v>
      </c>
      <c r="J1003">
        <v>56.127000000000002</v>
      </c>
      <c r="K1003">
        <v>57.204999999999998</v>
      </c>
      <c r="L1003">
        <v>59.932000000000002</v>
      </c>
      <c r="M1003">
        <v>531.48800000000006</v>
      </c>
      <c r="N1003">
        <v>492.72899999999998</v>
      </c>
      <c r="O1003">
        <v>98.115549340092656</v>
      </c>
      <c r="P1003">
        <v>93.651137956350524</v>
      </c>
      <c r="Q1003">
        <v>107.86619013697184</v>
      </c>
    </row>
    <row r="1004" spans="1:17" x14ac:dyDescent="0.25">
      <c r="A1004">
        <v>45108</v>
      </c>
      <c r="B1004" t="s">
        <v>17</v>
      </c>
      <c r="C1004" t="s">
        <v>18</v>
      </c>
      <c r="D1004" t="s">
        <v>19</v>
      </c>
      <c r="F1004" t="s">
        <v>261</v>
      </c>
      <c r="G1004" t="str">
        <f>VLOOKUP(H1004,ОКПД!$A$1:$B$149999,2,FALSE)</f>
        <v>Электроэнергия от возобновляемых источников энергии</v>
      </c>
      <c r="H1004" t="s">
        <v>275</v>
      </c>
      <c r="I1004">
        <v>1</v>
      </c>
      <c r="J1004">
        <v>0.35199999999999998</v>
      </c>
      <c r="K1004">
        <v>0.16400000000000001</v>
      </c>
      <c r="L1004">
        <v>0.38800000000000001</v>
      </c>
      <c r="M1004">
        <v>1.488</v>
      </c>
      <c r="N1004">
        <v>1.821</v>
      </c>
      <c r="O1004">
        <v>214.63414634146341</v>
      </c>
      <c r="P1004">
        <v>90.721649484536087</v>
      </c>
      <c r="Q1004">
        <v>81.713344316309716</v>
      </c>
    </row>
    <row r="1005" spans="1:17" x14ac:dyDescent="0.25">
      <c r="A1005">
        <v>45108</v>
      </c>
      <c r="B1005" t="s">
        <v>17</v>
      </c>
      <c r="C1005" t="s">
        <v>18</v>
      </c>
      <c r="D1005" t="s">
        <v>19</v>
      </c>
      <c r="F1005" t="s">
        <v>261</v>
      </c>
      <c r="G1005" t="str">
        <f>VLOOKUP(H1005,ОКПД!$A$1:$B$149999,2,FALSE)</f>
        <v>Электроэнергия, произведенная атомными электростанциями (АЭС) общего назначения</v>
      </c>
      <c r="H1005" t="s">
        <v>334</v>
      </c>
      <c r="I1005">
        <v>2</v>
      </c>
      <c r="J1005">
        <v>22.353000000000002</v>
      </c>
      <c r="K1005">
        <v>22.151</v>
      </c>
      <c r="L1005">
        <v>23.103999999999999</v>
      </c>
      <c r="M1005">
        <v>224.51499999999999</v>
      </c>
      <c r="N1005">
        <v>176.27699999999999</v>
      </c>
      <c r="O1005">
        <v>100.91192271229289</v>
      </c>
      <c r="P1005">
        <v>96.749480609418285</v>
      </c>
      <c r="Q1005">
        <v>127.36488594655003</v>
      </c>
    </row>
    <row r="1006" spans="1:17" x14ac:dyDescent="0.25">
      <c r="A1006">
        <v>45108</v>
      </c>
      <c r="B1006" t="s">
        <v>17</v>
      </c>
      <c r="C1006" t="s">
        <v>18</v>
      </c>
      <c r="D1006" t="s">
        <v>19</v>
      </c>
      <c r="F1006" t="s">
        <v>261</v>
      </c>
      <c r="G1006" t="str">
        <f>VLOOKUP(H1006,ОКПД!$A$1:$B$149999,2,FALSE)</f>
        <v>Электроэнергия, произведенная солнечными электростанциями</v>
      </c>
      <c r="H1006" t="s">
        <v>277</v>
      </c>
      <c r="L1006">
        <v>3.5999999999999997E-2</v>
      </c>
      <c r="N1006">
        <v>0.33300000000000002</v>
      </c>
      <c r="P1006">
        <v>0</v>
      </c>
      <c r="Q1006">
        <v>0</v>
      </c>
    </row>
    <row r="1007" spans="1:17" x14ac:dyDescent="0.25">
      <c r="A1007">
        <v>45108</v>
      </c>
      <c r="B1007" t="s">
        <v>17</v>
      </c>
      <c r="C1007" t="s">
        <v>18</v>
      </c>
      <c r="D1007" t="s">
        <v>19</v>
      </c>
      <c r="F1007" t="s">
        <v>261</v>
      </c>
      <c r="G1007" t="str">
        <f>VLOOKUP(H1007,ОКПД!$A$1:$B$149999,2,FALSE)</f>
        <v>Электроэнергия, произведенная теплоэлектроцентралями (ТЭЦ) общего назначения</v>
      </c>
      <c r="H1007" t="s">
        <v>271</v>
      </c>
      <c r="I1007">
        <v>3</v>
      </c>
      <c r="J1007">
        <v>15.081</v>
      </c>
      <c r="K1007">
        <v>15.846</v>
      </c>
      <c r="L1007">
        <v>14.914</v>
      </c>
      <c r="M1007">
        <v>153.59899999999999</v>
      </c>
      <c r="N1007">
        <v>154.62700000000001</v>
      </c>
      <c r="O1007">
        <v>95.172283226050737</v>
      </c>
      <c r="P1007">
        <v>101.11975325197801</v>
      </c>
      <c r="Q1007">
        <v>99.33517432272501</v>
      </c>
    </row>
    <row r="1008" spans="1:17" x14ac:dyDescent="0.25">
      <c r="A1008">
        <v>45108</v>
      </c>
      <c r="B1008" t="s">
        <v>17</v>
      </c>
      <c r="C1008" t="s">
        <v>18</v>
      </c>
      <c r="D1008" t="s">
        <v>19</v>
      </c>
      <c r="F1008" t="s">
        <v>261</v>
      </c>
      <c r="G1008" t="str">
        <f>VLOOKUP(H1008,ОКПД!$A$1:$B$149999,2,FALSE)</f>
        <v>Электроэнергия, произведенная ветровыми электростанциями</v>
      </c>
      <c r="H1008" t="s">
        <v>279</v>
      </c>
      <c r="I1008">
        <v>1</v>
      </c>
      <c r="J1008">
        <v>0.35199999999999998</v>
      </c>
      <c r="K1008">
        <v>0.16400000000000001</v>
      </c>
      <c r="L1008">
        <v>0.35199999999999998</v>
      </c>
      <c r="M1008">
        <v>1.488</v>
      </c>
      <c r="N1008">
        <v>1.488</v>
      </c>
      <c r="O1008">
        <v>214.63414634146341</v>
      </c>
      <c r="P1008">
        <v>100</v>
      </c>
      <c r="Q1008">
        <v>100</v>
      </c>
    </row>
    <row r="1009" spans="1:17" x14ac:dyDescent="0.25">
      <c r="A1009">
        <v>45108</v>
      </c>
      <c r="B1009" t="s">
        <v>17</v>
      </c>
      <c r="C1009" t="s">
        <v>18</v>
      </c>
      <c r="D1009" t="s">
        <v>19</v>
      </c>
      <c r="F1009" t="s">
        <v>261</v>
      </c>
      <c r="G1009" t="str">
        <f>VLOOKUP(H1009,ОКПД!$A$1:$B$149999,2,FALSE)</f>
        <v>Электроэнергия</v>
      </c>
      <c r="H1009" t="s">
        <v>262</v>
      </c>
      <c r="I1009">
        <v>23</v>
      </c>
      <c r="J1009">
        <v>56.478999999999999</v>
      </c>
      <c r="K1009">
        <v>57.369</v>
      </c>
      <c r="L1009">
        <v>60.32</v>
      </c>
      <c r="M1009">
        <v>532.976</v>
      </c>
      <c r="N1009">
        <v>494.55</v>
      </c>
      <c r="O1009">
        <v>98.448639509142566</v>
      </c>
      <c r="P1009">
        <v>93.632294429708224</v>
      </c>
      <c r="Q1009">
        <v>107.76989182084723</v>
      </c>
    </row>
    <row r="1010" spans="1:17" x14ac:dyDescent="0.25">
      <c r="A1010">
        <v>45108</v>
      </c>
      <c r="B1010" t="s">
        <v>17</v>
      </c>
      <c r="C1010" t="s">
        <v>18</v>
      </c>
      <c r="D1010" t="s">
        <v>19</v>
      </c>
      <c r="F1010" t="s">
        <v>261</v>
      </c>
      <c r="G1010" t="str">
        <f>VLOOKUP(H1010,ОКПД!$A$1:$B$149999,2,FALSE)</f>
        <v xml:space="preserve">Электроэнергия, произведенная тепловыми электростанциями </v>
      </c>
      <c r="H1010" t="s">
        <v>266</v>
      </c>
      <c r="I1010">
        <v>20</v>
      </c>
      <c r="J1010">
        <v>33.774000000000001</v>
      </c>
      <c r="K1010">
        <v>35.054000000000002</v>
      </c>
      <c r="L1010">
        <v>36.828000000000003</v>
      </c>
      <c r="M1010">
        <v>306.97300000000001</v>
      </c>
      <c r="N1010">
        <v>316.452</v>
      </c>
      <c r="O1010">
        <v>96.348490899754665</v>
      </c>
      <c r="P1010">
        <v>91.707396546106224</v>
      </c>
      <c r="Q1010">
        <v>97.004601013739844</v>
      </c>
    </row>
    <row r="1011" spans="1:17" x14ac:dyDescent="0.25">
      <c r="A1011">
        <v>45108</v>
      </c>
      <c r="B1011" t="s">
        <v>17</v>
      </c>
      <c r="C1011" t="s">
        <v>18</v>
      </c>
      <c r="D1011" t="s">
        <v>19</v>
      </c>
      <c r="F1011" t="s">
        <v>261</v>
      </c>
      <c r="G1011" t="str">
        <f>VLOOKUP(H1011,ОКПД!$A$1:$B$149999,2,FALSE)</f>
        <v>Электроэнергия, произведенная дизельными  электростанциями (ДЭС) общего назначения</v>
      </c>
      <c r="H1011" t="s">
        <v>273</v>
      </c>
      <c r="I1011">
        <v>17</v>
      </c>
      <c r="J1011">
        <v>18.693000000000001</v>
      </c>
      <c r="K1011">
        <v>19.207999999999998</v>
      </c>
      <c r="L1011">
        <v>21.914000000000001</v>
      </c>
      <c r="M1011">
        <v>153.374</v>
      </c>
      <c r="N1011">
        <v>161.82499999999999</v>
      </c>
      <c r="O1011">
        <v>97.318825489379421</v>
      </c>
      <c r="P1011">
        <v>85.301633658848232</v>
      </c>
      <c r="Q1011">
        <v>94.777691951181836</v>
      </c>
    </row>
    <row r="1012" spans="1:17" x14ac:dyDescent="0.25">
      <c r="A1012">
        <v>45108</v>
      </c>
      <c r="B1012" t="s">
        <v>17</v>
      </c>
      <c r="C1012" t="s">
        <v>18</v>
      </c>
      <c r="D1012" t="s">
        <v>19</v>
      </c>
      <c r="F1012" t="s">
        <v>231</v>
      </c>
      <c r="G1012" t="str">
        <f>VLOOKUP(H1012,ОКПД!$A$1:$B$149999,2,FALSE)</f>
        <v>Услуги полиграфические и услуги, связанные с печатанием</v>
      </c>
      <c r="H1012" t="s">
        <v>235</v>
      </c>
      <c r="I1012">
        <v>6</v>
      </c>
      <c r="J1012">
        <v>135</v>
      </c>
      <c r="K1012">
        <v>176.6</v>
      </c>
      <c r="L1012">
        <v>161.6</v>
      </c>
      <c r="M1012">
        <v>1563.1</v>
      </c>
      <c r="N1012">
        <v>1506.3</v>
      </c>
      <c r="O1012">
        <v>76.443941109852773</v>
      </c>
      <c r="P1012">
        <v>83.539603960396036</v>
      </c>
      <c r="Q1012">
        <v>103.77082918409347</v>
      </c>
    </row>
    <row r="1013" spans="1:17" x14ac:dyDescent="0.25">
      <c r="A1013">
        <v>45108</v>
      </c>
      <c r="B1013" t="s">
        <v>17</v>
      </c>
      <c r="C1013" t="s">
        <v>18</v>
      </c>
      <c r="D1013" t="s">
        <v>19</v>
      </c>
      <c r="F1013" t="s">
        <v>231</v>
      </c>
      <c r="G1013" t="str">
        <f>VLOOKUP(H1013,ОКПД!$A$1:$B$149999,2,FALSE)</f>
        <v>Мебель деревянная для офисов</v>
      </c>
      <c r="H1013" t="s">
        <v>9074</v>
      </c>
      <c r="I1013">
        <v>1</v>
      </c>
      <c r="J1013">
        <v>7</v>
      </c>
      <c r="K1013">
        <v>15</v>
      </c>
      <c r="L1013">
        <v>7</v>
      </c>
      <c r="M1013">
        <v>108</v>
      </c>
      <c r="N1013">
        <v>108</v>
      </c>
      <c r="O1013">
        <v>46.666666666666664</v>
      </c>
      <c r="P1013">
        <v>100</v>
      </c>
      <c r="Q1013">
        <v>100</v>
      </c>
    </row>
    <row r="1014" spans="1:17" x14ac:dyDescent="0.25">
      <c r="A1014">
        <v>45108</v>
      </c>
      <c r="B1014" t="s">
        <v>17</v>
      </c>
      <c r="C1014" t="s">
        <v>18</v>
      </c>
      <c r="D1014" t="s">
        <v>19</v>
      </c>
      <c r="F1014" t="s">
        <v>231</v>
      </c>
      <c r="G1014" t="str">
        <f>VLOOKUP(H1014,ОКПД!$A$1:$B$149999,2,FALSE)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1014" t="s">
        <v>353</v>
      </c>
      <c r="I1014">
        <v>3</v>
      </c>
      <c r="J1014">
        <v>259.89999999999998</v>
      </c>
      <c r="K1014">
        <v>209.1</v>
      </c>
      <c r="L1014">
        <v>411.3</v>
      </c>
      <c r="M1014">
        <v>1188.0999999999999</v>
      </c>
      <c r="N1014">
        <v>1775.8</v>
      </c>
      <c r="O1014">
        <v>124.29459588713534</v>
      </c>
      <c r="P1014">
        <v>63.189885728178943</v>
      </c>
      <c r="Q1014">
        <v>66.905056875774292</v>
      </c>
    </row>
    <row r="1015" spans="1:17" x14ac:dyDescent="0.25">
      <c r="A1015">
        <v>45108</v>
      </c>
      <c r="B1015" t="s">
        <v>17</v>
      </c>
      <c r="C1015" t="s">
        <v>18</v>
      </c>
      <c r="D1015" t="s">
        <v>19</v>
      </c>
      <c r="F1015" t="s">
        <v>231</v>
      </c>
      <c r="G1015" t="str">
        <f>VLOOKUP(H1015,ОКПД!$A$1:$B$149999,2,FALSE)</f>
        <v>Мебель кухонная</v>
      </c>
      <c r="H1015" t="s">
        <v>343</v>
      </c>
      <c r="L1015" t="s">
        <v>9680</v>
      </c>
      <c r="M1015">
        <v>262</v>
      </c>
      <c r="N1015">
        <v>262</v>
      </c>
      <c r="P1015" t="s">
        <v>9680</v>
      </c>
      <c r="Q1015">
        <v>100</v>
      </c>
    </row>
    <row r="1016" spans="1:17" x14ac:dyDescent="0.25">
      <c r="A1016">
        <v>45108</v>
      </c>
      <c r="B1016" t="s">
        <v>17</v>
      </c>
      <c r="C1016" t="s">
        <v>18</v>
      </c>
      <c r="D1016" t="s">
        <v>19</v>
      </c>
      <c r="F1016" t="s">
        <v>231</v>
      </c>
      <c r="G1016" t="str">
        <f>VLOOKUP(H1016,ОКПД!$A$1:$B$149999,2,FALSE)</f>
        <v>Изделия народных художественных промыслов</v>
      </c>
      <c r="H1016" t="s">
        <v>408</v>
      </c>
      <c r="I1016">
        <v>1</v>
      </c>
      <c r="J1016">
        <v>20</v>
      </c>
      <c r="K1016">
        <v>20</v>
      </c>
      <c r="L1016">
        <v>20</v>
      </c>
      <c r="M1016">
        <v>100</v>
      </c>
      <c r="N1016">
        <v>100</v>
      </c>
      <c r="O1016">
        <v>100</v>
      </c>
      <c r="P1016">
        <v>100</v>
      </c>
      <c r="Q1016">
        <v>100</v>
      </c>
    </row>
    <row r="1017" spans="1:17" x14ac:dyDescent="0.25">
      <c r="A1017">
        <v>45108</v>
      </c>
      <c r="B1017" t="s">
        <v>17</v>
      </c>
      <c r="C1017" t="s">
        <v>18</v>
      </c>
      <c r="D1017" t="s">
        <v>19</v>
      </c>
      <c r="F1017" t="s">
        <v>231</v>
      </c>
      <c r="G1017" t="str">
        <f>VLOOKUP(H1017,ОКПД!$A$1:$B$149999,2,FALSE)</f>
        <v>Мебель</v>
      </c>
      <c r="H1017" t="s">
        <v>252</v>
      </c>
      <c r="I1017">
        <v>1</v>
      </c>
      <c r="J1017">
        <v>7</v>
      </c>
      <c r="K1017">
        <v>335</v>
      </c>
      <c r="L1017">
        <v>7</v>
      </c>
      <c r="M1017">
        <v>1105</v>
      </c>
      <c r="N1017">
        <v>1105</v>
      </c>
      <c r="O1017">
        <v>2.08955223880597</v>
      </c>
      <c r="P1017">
        <v>100</v>
      </c>
      <c r="Q1017">
        <v>100</v>
      </c>
    </row>
    <row r="1018" spans="1:17" x14ac:dyDescent="0.25">
      <c r="A1018">
        <v>45108</v>
      </c>
      <c r="B1018" t="s">
        <v>17</v>
      </c>
      <c r="C1018" t="s">
        <v>18</v>
      </c>
      <c r="D1018" t="s">
        <v>19</v>
      </c>
      <c r="F1018" t="s">
        <v>231</v>
      </c>
      <c r="G1018" t="str">
        <f>VLOOKUP(H1018,ОКПД!$A$1:$B$149999,2,FALSE)</f>
        <v>Мебель деревянная для столовой и гостиной</v>
      </c>
      <c r="H1018" t="s">
        <v>364</v>
      </c>
      <c r="L1018" t="s">
        <v>9680</v>
      </c>
      <c r="N1018" t="s">
        <v>9680</v>
      </c>
      <c r="P1018" t="s">
        <v>9680</v>
      </c>
      <c r="Q1018" t="s">
        <v>9680</v>
      </c>
    </row>
    <row r="1019" spans="1:17" x14ac:dyDescent="0.25">
      <c r="A1019">
        <v>45108</v>
      </c>
      <c r="B1019" t="s">
        <v>17</v>
      </c>
      <c r="C1019" t="s">
        <v>18</v>
      </c>
      <c r="D1019" t="s">
        <v>19</v>
      </c>
      <c r="F1019" t="s">
        <v>231</v>
      </c>
      <c r="G1019" t="str">
        <f>VLOOKUP(H1019,ОКПД!$A$1:$B$149999,2,FALSE)</f>
        <v>Принадлежности канцелярские бумажные</v>
      </c>
      <c r="H1019" t="s">
        <v>355</v>
      </c>
      <c r="I1019">
        <v>3</v>
      </c>
      <c r="J1019">
        <v>259.89999999999998</v>
      </c>
      <c r="K1019">
        <v>209.1</v>
      </c>
      <c r="L1019">
        <v>411.3</v>
      </c>
      <c r="M1019">
        <v>1188.0999999999999</v>
      </c>
      <c r="N1019">
        <v>1775.8</v>
      </c>
      <c r="O1019">
        <v>124.29459588713534</v>
      </c>
      <c r="P1019">
        <v>63.189885728178943</v>
      </c>
      <c r="Q1019">
        <v>66.905056875774292</v>
      </c>
    </row>
    <row r="1020" spans="1:17" x14ac:dyDescent="0.25">
      <c r="A1020">
        <v>45108</v>
      </c>
      <c r="B1020" t="s">
        <v>17</v>
      </c>
      <c r="C1020" t="s">
        <v>18</v>
      </c>
      <c r="D1020" t="s">
        <v>19</v>
      </c>
      <c r="F1020" t="s">
        <v>231</v>
      </c>
      <c r="G1020" t="str">
        <f>VLOOKUP(H1020,ОКПД!$A$1:$B$149999,2,FALSE)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1020" t="s">
        <v>240</v>
      </c>
      <c r="L1020" t="s">
        <v>9680</v>
      </c>
      <c r="M1020">
        <v>190.2</v>
      </c>
      <c r="N1020" t="s">
        <v>9680</v>
      </c>
      <c r="P1020" t="s">
        <v>9680</v>
      </c>
      <c r="Q1020" t="s">
        <v>9680</v>
      </c>
    </row>
    <row r="1021" spans="1:17" x14ac:dyDescent="0.25">
      <c r="A1021">
        <v>45108</v>
      </c>
      <c r="B1021" t="s">
        <v>17</v>
      </c>
      <c r="C1021" t="s">
        <v>18</v>
      </c>
      <c r="D1021" t="s">
        <v>19</v>
      </c>
      <c r="F1021" t="s">
        <v>231</v>
      </c>
      <c r="G1021" t="str">
        <f>VLOOKUP(H1021,ОКПД!$A$1:$B$149999,2,FALSE)</f>
        <v>Услуги по печатанию газет</v>
      </c>
      <c r="H1021" t="s">
        <v>238</v>
      </c>
      <c r="I1021">
        <v>6</v>
      </c>
      <c r="J1021">
        <v>135</v>
      </c>
      <c r="K1021">
        <v>176.6</v>
      </c>
      <c r="L1021">
        <v>161.6</v>
      </c>
      <c r="M1021">
        <v>1372.9</v>
      </c>
      <c r="N1021">
        <v>1506.3</v>
      </c>
      <c r="O1021">
        <v>76.443941109852773</v>
      </c>
      <c r="P1021">
        <v>83.539603960396036</v>
      </c>
      <c r="Q1021">
        <v>91.143862444400185</v>
      </c>
    </row>
    <row r="1022" spans="1:17" x14ac:dyDescent="0.25">
      <c r="A1022">
        <v>45108</v>
      </c>
      <c r="B1022" t="s">
        <v>17</v>
      </c>
      <c r="C1022" t="s">
        <v>18</v>
      </c>
      <c r="D1022" t="s">
        <v>19</v>
      </c>
      <c r="F1022" t="s">
        <v>229</v>
      </c>
      <c r="G1022" t="str">
        <f>VLOOKUP(H1022,ОКПД!$A$1:$B$149999,2,FALSE)</f>
        <v>Диваны, софы, кушетки с деревянным каркасом, трансформируемые в кровати, прочие</v>
      </c>
      <c r="H1022" t="s">
        <v>9140</v>
      </c>
      <c r="K1022">
        <v>1</v>
      </c>
      <c r="L1022" t="s">
        <v>9680</v>
      </c>
      <c r="M1022">
        <v>3</v>
      </c>
      <c r="N1022">
        <v>3</v>
      </c>
      <c r="P1022" t="s">
        <v>9680</v>
      </c>
      <c r="Q1022">
        <v>100</v>
      </c>
    </row>
    <row r="1023" spans="1:17" x14ac:dyDescent="0.25">
      <c r="A1023">
        <v>45108</v>
      </c>
      <c r="B1023" t="s">
        <v>17</v>
      </c>
      <c r="C1023" t="s">
        <v>18</v>
      </c>
      <c r="D1023" t="s">
        <v>19</v>
      </c>
      <c r="F1023" t="s">
        <v>229</v>
      </c>
      <c r="G1023" t="str">
        <f>VLOOKUP(H1023,ОКПД!$A$1:$B$149999,2,FALSE)</f>
        <v>Шкафы деревянные для спальни</v>
      </c>
      <c r="H1023" t="s">
        <v>259</v>
      </c>
      <c r="K1023">
        <v>3</v>
      </c>
      <c r="L1023" t="s">
        <v>9680</v>
      </c>
      <c r="M1023">
        <v>6</v>
      </c>
      <c r="N1023">
        <v>6</v>
      </c>
      <c r="P1023" t="s">
        <v>9680</v>
      </c>
      <c r="Q1023">
        <v>100</v>
      </c>
    </row>
    <row r="1024" spans="1:17" x14ac:dyDescent="0.25">
      <c r="A1024">
        <v>45108</v>
      </c>
      <c r="B1024" t="s">
        <v>17</v>
      </c>
      <c r="C1024" t="s">
        <v>18</v>
      </c>
      <c r="D1024" t="s">
        <v>19</v>
      </c>
      <c r="F1024" t="s">
        <v>229</v>
      </c>
      <c r="G1024" t="str">
        <f>VLOOKUP(H1024,ОКПД!$A$1:$B$149999,2,FALSE)</f>
        <v>Кровати деревянные для взрослых</v>
      </c>
      <c r="H1024" t="s">
        <v>345</v>
      </c>
      <c r="K1024">
        <v>2</v>
      </c>
      <c r="L1024" t="s">
        <v>9680</v>
      </c>
      <c r="M1024">
        <v>4</v>
      </c>
      <c r="N1024">
        <v>4</v>
      </c>
      <c r="P1024" t="s">
        <v>9680</v>
      </c>
      <c r="Q1024">
        <v>100</v>
      </c>
    </row>
    <row r="1025" spans="1:17" x14ac:dyDescent="0.25">
      <c r="A1025">
        <v>45108</v>
      </c>
      <c r="B1025" t="s">
        <v>17</v>
      </c>
      <c r="C1025" t="s">
        <v>18</v>
      </c>
      <c r="D1025" t="s">
        <v>19</v>
      </c>
      <c r="F1025" t="s">
        <v>229</v>
      </c>
      <c r="G1025" t="str">
        <f>VLOOKUP(H1025,ОКПД!$A$1:$B$149999,2,FALSE)</f>
        <v>Шкафы кухонные, для спальни, столовой и гостиной</v>
      </c>
      <c r="H1025" t="s">
        <v>255</v>
      </c>
      <c r="K1025">
        <v>3</v>
      </c>
      <c r="L1025" t="s">
        <v>9680</v>
      </c>
      <c r="M1025">
        <v>6</v>
      </c>
      <c r="N1025">
        <v>6</v>
      </c>
      <c r="P1025" t="s">
        <v>9680</v>
      </c>
      <c r="Q1025">
        <v>100</v>
      </c>
    </row>
    <row r="1026" spans="1:17" x14ac:dyDescent="0.25">
      <c r="A1026">
        <v>45108</v>
      </c>
      <c r="B1026" t="s">
        <v>17</v>
      </c>
      <c r="C1026" t="s">
        <v>18</v>
      </c>
      <c r="D1026" t="s">
        <v>19</v>
      </c>
      <c r="F1026" t="s">
        <v>229</v>
      </c>
      <c r="G1026" t="str">
        <f>VLOOKUP(H1026,ОКПД!$A$1:$B$149999,2,FALSE)</f>
        <v>Мебель деревянная прочая, не включенная в другие группировки</v>
      </c>
      <c r="H1026" t="s">
        <v>369</v>
      </c>
      <c r="L1026" t="s">
        <v>9680</v>
      </c>
      <c r="N1026" t="s">
        <v>9680</v>
      </c>
      <c r="P1026" t="s">
        <v>9680</v>
      </c>
      <c r="Q1026" t="s">
        <v>9680</v>
      </c>
    </row>
    <row r="1027" spans="1:17" x14ac:dyDescent="0.25">
      <c r="A1027">
        <v>45108</v>
      </c>
      <c r="B1027" t="s">
        <v>17</v>
      </c>
      <c r="C1027" t="s">
        <v>18</v>
      </c>
      <c r="D1027" t="s">
        <v>19</v>
      </c>
      <c r="F1027" t="s">
        <v>229</v>
      </c>
      <c r="G1027" t="str">
        <f>VLOOKUP(H1027,ОКПД!$A$1:$B$149999,2,FALSE)</f>
        <v>Диваны, софы, кушетки с деревянным каркасом, трансформируемые в кровати</v>
      </c>
      <c r="H1027" t="s">
        <v>9136</v>
      </c>
      <c r="K1027">
        <v>1</v>
      </c>
      <c r="L1027" t="s">
        <v>9680</v>
      </c>
      <c r="M1027">
        <v>3</v>
      </c>
      <c r="N1027">
        <v>3</v>
      </c>
      <c r="P1027" t="s">
        <v>9680</v>
      </c>
      <c r="Q1027">
        <v>100</v>
      </c>
    </row>
    <row r="1028" spans="1:17" x14ac:dyDescent="0.25">
      <c r="A1028">
        <v>45108</v>
      </c>
      <c r="B1028" t="s">
        <v>17</v>
      </c>
      <c r="C1028" t="s">
        <v>18</v>
      </c>
      <c r="D1028" t="s">
        <v>19</v>
      </c>
      <c r="F1028" t="s">
        <v>229</v>
      </c>
      <c r="G1028" t="str">
        <f>VLOOKUP(H1028,ОКПД!$A$1:$B$149999,2,FALSE)</f>
        <v>Столы письменные деревянные для офисов, административных помещений</v>
      </c>
      <c r="H1028" t="s">
        <v>9076</v>
      </c>
      <c r="K1028">
        <v>1</v>
      </c>
      <c r="L1028" t="s">
        <v>9680</v>
      </c>
      <c r="M1028">
        <v>3</v>
      </c>
      <c r="N1028">
        <v>3</v>
      </c>
      <c r="P1028" t="s">
        <v>9680</v>
      </c>
      <c r="Q1028">
        <v>100</v>
      </c>
    </row>
    <row r="1029" spans="1:17" x14ac:dyDescent="0.25">
      <c r="A1029">
        <v>45108</v>
      </c>
      <c r="B1029" t="s">
        <v>17</v>
      </c>
      <c r="C1029" t="s">
        <v>18</v>
      </c>
      <c r="D1029" t="s">
        <v>19</v>
      </c>
      <c r="F1029" t="s">
        <v>229</v>
      </c>
      <c r="G1029" t="str">
        <f>VLOOKUP(H1029,ОКПД!$A$1:$B$149999,2,FALSE)</f>
        <v>Шкафы деревянные для столовой и гостиной</v>
      </c>
      <c r="H1029" t="s">
        <v>365</v>
      </c>
      <c r="L1029" t="s">
        <v>9680</v>
      </c>
      <c r="N1029" t="s">
        <v>9680</v>
      </c>
      <c r="P1029" t="s">
        <v>9680</v>
      </c>
      <c r="Q1029" t="s">
        <v>9680</v>
      </c>
    </row>
    <row r="1030" spans="1:17" x14ac:dyDescent="0.25">
      <c r="A1030">
        <v>45108</v>
      </c>
      <c r="B1030" t="s">
        <v>17</v>
      </c>
      <c r="C1030" t="s">
        <v>18</v>
      </c>
      <c r="D1030" t="s">
        <v>19</v>
      </c>
      <c r="F1030" t="s">
        <v>229</v>
      </c>
      <c r="G1030" t="str">
        <f>VLOOKUP(H1030,ОКПД!$A$1:$B$149999,2,FALSE)</f>
        <v>Кровати деревянные</v>
      </c>
      <c r="H1030" t="s">
        <v>344</v>
      </c>
      <c r="K1030">
        <v>2</v>
      </c>
      <c r="L1030" t="s">
        <v>9680</v>
      </c>
      <c r="M1030">
        <v>4</v>
      </c>
      <c r="N1030">
        <v>4</v>
      </c>
      <c r="P1030" t="s">
        <v>9680</v>
      </c>
      <c r="Q1030">
        <v>100</v>
      </c>
    </row>
    <row r="1031" spans="1:17" x14ac:dyDescent="0.25">
      <c r="A1031">
        <v>45108</v>
      </c>
      <c r="B1031" t="s">
        <v>17</v>
      </c>
      <c r="C1031" t="s">
        <v>18</v>
      </c>
      <c r="D1031" t="s">
        <v>19</v>
      </c>
      <c r="F1031" t="s">
        <v>229</v>
      </c>
      <c r="G1031" t="str">
        <f>VLOOKUP(H1031,ОКПД!$A$1:$B$149999,2,FALSE)</f>
        <v>Суда прогулочные и спортивные</v>
      </c>
      <c r="H1031" t="s">
        <v>342</v>
      </c>
      <c r="I1031">
        <v>1</v>
      </c>
      <c r="J1031">
        <v>4</v>
      </c>
      <c r="L1031">
        <v>4</v>
      </c>
      <c r="M1031">
        <v>4</v>
      </c>
      <c r="N1031">
        <v>4</v>
      </c>
      <c r="P1031">
        <v>100</v>
      </c>
      <c r="Q1031">
        <v>100</v>
      </c>
    </row>
    <row r="1032" spans="1:17" x14ac:dyDescent="0.25">
      <c r="A1032">
        <v>45108</v>
      </c>
      <c r="B1032" t="s">
        <v>17</v>
      </c>
      <c r="C1032" t="s">
        <v>18</v>
      </c>
      <c r="D1032" t="s">
        <v>19</v>
      </c>
      <c r="F1032" t="s">
        <v>229</v>
      </c>
      <c r="G1032" t="str">
        <f>VLOOKUP(H1032,ОКПД!$A$1:$B$149999,2,FALSE)</f>
        <v>Мебель деревянная для спальни</v>
      </c>
      <c r="H1032" t="s">
        <v>257</v>
      </c>
      <c r="K1032">
        <v>8</v>
      </c>
      <c r="L1032" t="s">
        <v>9680</v>
      </c>
      <c r="M1032">
        <v>16</v>
      </c>
      <c r="N1032">
        <v>16</v>
      </c>
      <c r="P1032" t="s">
        <v>9680</v>
      </c>
      <c r="Q1032">
        <v>100</v>
      </c>
    </row>
    <row r="1033" spans="1:17" x14ac:dyDescent="0.25">
      <c r="A1033">
        <v>45108</v>
      </c>
      <c r="B1033" t="s">
        <v>17</v>
      </c>
      <c r="C1033" t="s">
        <v>18</v>
      </c>
      <c r="D1033" t="s">
        <v>19</v>
      </c>
      <c r="F1033" t="s">
        <v>352</v>
      </c>
      <c r="G1033" t="str">
        <f>VLOOKUP(H1033,ОКПД!$A$1:$B$149999,2,FALSE)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1033" t="s">
        <v>353</v>
      </c>
      <c r="I1033">
        <v>3</v>
      </c>
      <c r="J1033">
        <v>11.64</v>
      </c>
      <c r="K1033">
        <v>3.8029999999999999</v>
      </c>
      <c r="L1033">
        <v>0.97199999999999998</v>
      </c>
      <c r="M1033">
        <v>24.111999999999998</v>
      </c>
      <c r="N1033">
        <v>59.323999999999998</v>
      </c>
      <c r="O1033">
        <v>306.0741519852748</v>
      </c>
      <c r="P1033">
        <v>1197.5308641975309</v>
      </c>
      <c r="Q1033">
        <v>40.64459577911132</v>
      </c>
    </row>
    <row r="1034" spans="1:17" x14ac:dyDescent="0.25">
      <c r="A1034">
        <v>45108</v>
      </c>
      <c r="B1034" t="s">
        <v>17</v>
      </c>
      <c r="C1034" t="s">
        <v>18</v>
      </c>
      <c r="D1034" t="s">
        <v>19</v>
      </c>
      <c r="F1034" t="s">
        <v>352</v>
      </c>
      <c r="G1034" t="str">
        <f>VLOOKUP(H1034,ОКПД!$A$1:$B$149999,2,FALSE)</f>
        <v>Бланки из бумаги или картона</v>
      </c>
      <c r="H1034" t="s">
        <v>354</v>
      </c>
      <c r="I1034">
        <v>3</v>
      </c>
      <c r="J1034">
        <v>11.625999999999999</v>
      </c>
      <c r="K1034">
        <v>3.4830000000000001</v>
      </c>
      <c r="L1034">
        <v>0.38500000000000001</v>
      </c>
      <c r="M1034">
        <v>23.622</v>
      </c>
      <c r="N1034">
        <v>58.59</v>
      </c>
      <c r="O1034">
        <v>333.79270743611829</v>
      </c>
      <c r="P1034">
        <v>3019.7402597402597</v>
      </c>
      <c r="Q1034">
        <v>40.317460317460316</v>
      </c>
    </row>
    <row r="1035" spans="1:17" x14ac:dyDescent="0.25">
      <c r="A1035">
        <v>45108</v>
      </c>
      <c r="B1035" t="s">
        <v>17</v>
      </c>
      <c r="C1035" t="s">
        <v>18</v>
      </c>
      <c r="D1035" t="s">
        <v>19</v>
      </c>
      <c r="F1035" t="s">
        <v>60</v>
      </c>
      <c r="G1035" t="str">
        <f>VLOOKUP(H1035,ОКПД!$A$1:$B$149999,2,FALSE)</f>
        <v>Консервы мясные (мясосодержащие), включая консервы для детского питания</v>
      </c>
      <c r="H1035" t="s">
        <v>313</v>
      </c>
      <c r="I1035">
        <v>2</v>
      </c>
      <c r="J1035">
        <v>24.07</v>
      </c>
      <c r="K1035">
        <v>11.64</v>
      </c>
      <c r="L1035">
        <v>34.24</v>
      </c>
      <c r="M1035">
        <v>108.64</v>
      </c>
      <c r="N1035">
        <v>122</v>
      </c>
      <c r="O1035">
        <v>206.78694158075601</v>
      </c>
      <c r="P1035">
        <v>70.297897196261687</v>
      </c>
      <c r="Q1035">
        <v>89.049180327868854</v>
      </c>
    </row>
    <row r="1036" spans="1:17" x14ac:dyDescent="0.25">
      <c r="A1036">
        <v>45108</v>
      </c>
      <c r="B1036" t="s">
        <v>17</v>
      </c>
      <c r="C1036" t="s">
        <v>18</v>
      </c>
      <c r="D1036" t="s">
        <v>19</v>
      </c>
      <c r="F1036" t="s">
        <v>60</v>
      </c>
      <c r="G1036" t="str">
        <f>VLOOKUP(H1036,ОКПД!$A$1:$B$149999,2,FALSE)</f>
        <v>Овощи (кроме картофеля), приготовленные или консервированные с уксусом или уксусной кислотой</v>
      </c>
      <c r="H1036" t="s">
        <v>367</v>
      </c>
      <c r="I1036">
        <v>1</v>
      </c>
      <c r="J1036">
        <v>0.498</v>
      </c>
      <c r="L1036">
        <v>1.35</v>
      </c>
      <c r="M1036">
        <v>0.498</v>
      </c>
      <c r="N1036">
        <v>1.5660000000000001</v>
      </c>
      <c r="P1036">
        <v>36.888888888888886</v>
      </c>
      <c r="Q1036">
        <v>31.800766283524904</v>
      </c>
    </row>
    <row r="1037" spans="1:17" x14ac:dyDescent="0.25">
      <c r="A1037">
        <v>45108</v>
      </c>
      <c r="B1037" t="s">
        <v>17</v>
      </c>
      <c r="C1037" t="s">
        <v>18</v>
      </c>
      <c r="D1037" t="s">
        <v>19</v>
      </c>
      <c r="F1037" t="s">
        <v>60</v>
      </c>
      <c r="G1037" t="str">
        <f>VLOOKUP(H1037,ОКПД!$A$1:$B$149999,2,FALSE)</f>
        <v>Консервы рыбные натуральные</v>
      </c>
      <c r="H1037" t="s">
        <v>118</v>
      </c>
      <c r="L1037" t="s">
        <v>9680</v>
      </c>
      <c r="M1037">
        <v>0.49</v>
      </c>
      <c r="N1037" t="s">
        <v>9680</v>
      </c>
      <c r="P1037" t="s">
        <v>9680</v>
      </c>
      <c r="Q1037" t="s">
        <v>9680</v>
      </c>
    </row>
    <row r="1038" spans="1:17" x14ac:dyDescent="0.25">
      <c r="A1038">
        <v>45108</v>
      </c>
      <c r="B1038" t="s">
        <v>17</v>
      </c>
      <c r="C1038" t="s">
        <v>18</v>
      </c>
      <c r="D1038" t="s">
        <v>19</v>
      </c>
      <c r="F1038" t="s">
        <v>60</v>
      </c>
      <c r="G1038" t="str">
        <f>VLOOKUP(H1038,ОКПД!$A$1:$B$149999,2,FALSE)</f>
        <v>Консервы мясосодержащие</v>
      </c>
      <c r="H1038" t="s">
        <v>318</v>
      </c>
      <c r="I1038">
        <v>1</v>
      </c>
      <c r="J1038">
        <v>0.87</v>
      </c>
      <c r="K1038">
        <v>0.65</v>
      </c>
      <c r="L1038">
        <v>3.94</v>
      </c>
      <c r="M1038">
        <v>3.89</v>
      </c>
      <c r="N1038">
        <v>10.11</v>
      </c>
      <c r="O1038">
        <v>133.84615384615384</v>
      </c>
      <c r="P1038">
        <v>22.081218274111674</v>
      </c>
      <c r="Q1038">
        <v>38.476755687438178</v>
      </c>
    </row>
    <row r="1039" spans="1:17" x14ac:dyDescent="0.25">
      <c r="A1039">
        <v>45108</v>
      </c>
      <c r="B1039" t="s">
        <v>17</v>
      </c>
      <c r="C1039" t="s">
        <v>18</v>
      </c>
      <c r="D1039" t="s">
        <v>19</v>
      </c>
      <c r="F1039" t="s">
        <v>60</v>
      </c>
      <c r="G1039" t="str">
        <f>VLOOKUP(H1039,ОКПД!$A$1:$B$149999,2,FALSE)</f>
        <v>Консервы рыбные</v>
      </c>
      <c r="H1039" t="s">
        <v>114</v>
      </c>
      <c r="L1039" t="s">
        <v>9680</v>
      </c>
      <c r="M1039">
        <v>0.93</v>
      </c>
      <c r="N1039" t="s">
        <v>9680</v>
      </c>
      <c r="P1039" t="s">
        <v>9680</v>
      </c>
      <c r="Q1039" t="s">
        <v>9680</v>
      </c>
    </row>
    <row r="1040" spans="1:17" x14ac:dyDescent="0.25">
      <c r="A1040">
        <v>45108</v>
      </c>
      <c r="B1040" t="s">
        <v>17</v>
      </c>
      <c r="C1040" t="s">
        <v>18</v>
      </c>
      <c r="D1040" t="s">
        <v>19</v>
      </c>
      <c r="F1040" t="s">
        <v>60</v>
      </c>
      <c r="G1040" t="str">
        <f>VLOOKUP(H1040,ОКПД!$A$1:$B$149999,2,FALSE)</f>
        <v>Блюда обеденные вторые мясосодержащие консервированные</v>
      </c>
      <c r="H1040" t="s">
        <v>320</v>
      </c>
      <c r="L1040">
        <v>3.94</v>
      </c>
      <c r="M1040">
        <v>1.5</v>
      </c>
      <c r="N1040">
        <v>10.11</v>
      </c>
      <c r="P1040">
        <v>0</v>
      </c>
      <c r="Q1040">
        <v>14.836795252225519</v>
      </c>
    </row>
    <row r="1041" spans="1:17" x14ac:dyDescent="0.25">
      <c r="A1041">
        <v>45108</v>
      </c>
      <c r="B1041" t="s">
        <v>17</v>
      </c>
      <c r="C1041" t="s">
        <v>18</v>
      </c>
      <c r="D1041" t="s">
        <v>19</v>
      </c>
      <c r="F1041" t="s">
        <v>60</v>
      </c>
      <c r="G1041" t="str">
        <f>VLOOKUP(H1041,ОКПД!$A$1:$B$149999,2,FALSE)</f>
        <v>Консервы мясные</v>
      </c>
      <c r="H1041" t="s">
        <v>316</v>
      </c>
      <c r="I1041">
        <v>2</v>
      </c>
      <c r="J1041">
        <v>23.2</v>
      </c>
      <c r="K1041">
        <v>10.99</v>
      </c>
      <c r="L1041">
        <v>30.2</v>
      </c>
      <c r="M1041">
        <v>104.22</v>
      </c>
      <c r="N1041">
        <v>110.32</v>
      </c>
      <c r="O1041">
        <v>211.1010009099181</v>
      </c>
      <c r="P1041">
        <v>76.821192052980138</v>
      </c>
      <c r="Q1041">
        <v>94.470630891950691</v>
      </c>
    </row>
    <row r="1042" spans="1:17" x14ac:dyDescent="0.25">
      <c r="A1042">
        <v>45108</v>
      </c>
      <c r="B1042" t="s">
        <v>17</v>
      </c>
      <c r="C1042" t="s">
        <v>18</v>
      </c>
      <c r="D1042" t="s">
        <v>19</v>
      </c>
      <c r="F1042" t="s">
        <v>60</v>
      </c>
      <c r="G1042" t="str">
        <f>VLOOKUP(H1042,ОКПД!$A$1:$B$149999,2,FALSE)</f>
        <v>Консервы из мяса и субпродуктов птицы</v>
      </c>
      <c r="H1042" t="s">
        <v>322</v>
      </c>
      <c r="L1042">
        <v>0.1</v>
      </c>
      <c r="M1042">
        <v>0.53</v>
      </c>
      <c r="N1042">
        <v>1.57</v>
      </c>
      <c r="P1042">
        <v>0</v>
      </c>
      <c r="Q1042">
        <v>33.757961783439491</v>
      </c>
    </row>
    <row r="1043" spans="1:17" x14ac:dyDescent="0.25">
      <c r="A1043">
        <v>45108</v>
      </c>
      <c r="B1043" t="s">
        <v>17</v>
      </c>
      <c r="C1043" t="s">
        <v>18</v>
      </c>
      <c r="D1043" t="s">
        <v>19</v>
      </c>
      <c r="F1043" t="s">
        <v>60</v>
      </c>
      <c r="G1043" t="str">
        <f>VLOOKUP(H1043,ОКПД!$A$1:$B$149999,2,FALSE)</f>
        <v>Рыба переработанная и консервированная, ракообразные и моллюски</v>
      </c>
      <c r="H1043" t="s">
        <v>61</v>
      </c>
      <c r="I1043">
        <v>2</v>
      </c>
      <c r="J1043">
        <v>0.21099999999999999</v>
      </c>
      <c r="K1043">
        <v>0.49099999999999999</v>
      </c>
      <c r="L1043" t="s">
        <v>9680</v>
      </c>
      <c r="M1043">
        <v>4.5259999999999998</v>
      </c>
      <c r="N1043">
        <v>0</v>
      </c>
      <c r="O1043">
        <v>42.973523421588595</v>
      </c>
      <c r="P1043" t="s">
        <v>9680</v>
      </c>
      <c r="Q1043">
        <v>0</v>
      </c>
    </row>
    <row r="1044" spans="1:17" x14ac:dyDescent="0.25">
      <c r="A1044">
        <v>45108</v>
      </c>
      <c r="B1044" t="s">
        <v>17</v>
      </c>
      <c r="C1044" t="s">
        <v>18</v>
      </c>
      <c r="D1044" t="s">
        <v>19</v>
      </c>
      <c r="F1044" t="s">
        <v>60</v>
      </c>
      <c r="G1044" t="str">
        <f>VLOOKUP(H1044,ОКПД!$A$1:$B$149999,2,FALSE)</f>
        <v>Плодоовощные консервы</v>
      </c>
      <c r="H1044" t="s">
        <v>363</v>
      </c>
      <c r="I1044">
        <v>1</v>
      </c>
      <c r="J1044">
        <v>0.498</v>
      </c>
      <c r="L1044">
        <v>1.35</v>
      </c>
      <c r="M1044">
        <v>0.498</v>
      </c>
      <c r="N1044">
        <v>1.5660000000000001</v>
      </c>
      <c r="P1044">
        <v>36.888888888888886</v>
      </c>
      <c r="Q1044">
        <v>31.800766283524904</v>
      </c>
    </row>
    <row r="1045" spans="1:17" x14ac:dyDescent="0.25">
      <c r="A1045">
        <v>45108</v>
      </c>
      <c r="B1045" t="s">
        <v>17</v>
      </c>
      <c r="C1045" t="s">
        <v>18</v>
      </c>
      <c r="D1045" t="s">
        <v>19</v>
      </c>
      <c r="F1045" t="s">
        <v>60</v>
      </c>
      <c r="G1045" t="str">
        <f>VLOOKUP(H1045,ОКПД!$A$1:$B$149999,2,FALSE)</f>
        <v>Консервы рыбные в масле</v>
      </c>
      <c r="H1045" t="s">
        <v>326</v>
      </c>
      <c r="L1045" t="s">
        <v>9680</v>
      </c>
      <c r="M1045">
        <v>0.44</v>
      </c>
      <c r="N1045" t="s">
        <v>9680</v>
      </c>
      <c r="P1045" t="s">
        <v>9680</v>
      </c>
      <c r="Q1045" t="s">
        <v>9680</v>
      </c>
    </row>
    <row r="1046" spans="1:17" x14ac:dyDescent="0.25">
      <c r="A1046">
        <v>45108</v>
      </c>
      <c r="B1046" t="s">
        <v>17</v>
      </c>
      <c r="C1046" t="s">
        <v>18</v>
      </c>
      <c r="D1046" t="s">
        <v>19</v>
      </c>
      <c r="F1046" t="s">
        <v>60</v>
      </c>
      <c r="G1046" t="str">
        <f>VLOOKUP(H1046,ОКПД!$A$1:$B$149999,2,FALSE)</f>
        <v>Рыба, приготовленная или консервированная другим способом; икра и заменители икры</v>
      </c>
      <c r="H1046" t="s">
        <v>81</v>
      </c>
      <c r="I1046">
        <v>2</v>
      </c>
      <c r="J1046">
        <v>0.21099999999999999</v>
      </c>
      <c r="K1046">
        <v>0.49099999999999999</v>
      </c>
      <c r="L1046" t="s">
        <v>9680</v>
      </c>
      <c r="M1046">
        <v>4.5259999999999998</v>
      </c>
      <c r="N1046">
        <v>0</v>
      </c>
      <c r="O1046">
        <v>42.973523421588595</v>
      </c>
      <c r="P1046" t="s">
        <v>9680</v>
      </c>
      <c r="Q1046">
        <v>0</v>
      </c>
    </row>
    <row r="1047" spans="1:17" x14ac:dyDescent="0.25">
      <c r="A1047">
        <v>45108</v>
      </c>
      <c r="B1047" t="s">
        <v>17</v>
      </c>
      <c r="C1047" t="s">
        <v>18</v>
      </c>
      <c r="D1047" t="s">
        <v>19</v>
      </c>
      <c r="F1047" t="s">
        <v>60</v>
      </c>
      <c r="G1047" t="str">
        <f>VLOOKUP(H1047,ОКПД!$A$1:$B$149999,2,FALSE)</f>
        <v>Пресервы рыбные</v>
      </c>
      <c r="H1047" t="s">
        <v>120</v>
      </c>
      <c r="I1047">
        <v>2</v>
      </c>
      <c r="J1047">
        <v>0.21099999999999999</v>
      </c>
      <c r="K1047">
        <v>0.49099999999999999</v>
      </c>
      <c r="L1047">
        <v>0.66</v>
      </c>
      <c r="M1047">
        <v>3.5960000000000001</v>
      </c>
      <c r="N1047">
        <v>4.0819999999999999</v>
      </c>
      <c r="O1047">
        <v>42.973523421588595</v>
      </c>
      <c r="P1047">
        <v>31.969696969696969</v>
      </c>
      <c r="Q1047">
        <v>88.094071533561973</v>
      </c>
    </row>
    <row r="1048" spans="1:17" x14ac:dyDescent="0.25">
      <c r="A1048">
        <v>45108</v>
      </c>
      <c r="B1048" t="s">
        <v>17</v>
      </c>
      <c r="C1048" t="s">
        <v>18</v>
      </c>
      <c r="D1048" t="s">
        <v>19</v>
      </c>
      <c r="F1048" t="s">
        <v>60</v>
      </c>
      <c r="G1048" t="str">
        <f>VLOOKUP(H1048,ОКПД!$A$1:$B$149999,2,FALSE)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H1048" t="s">
        <v>368</v>
      </c>
      <c r="I1048">
        <v>1</v>
      </c>
      <c r="J1048">
        <v>0.498</v>
      </c>
      <c r="L1048">
        <v>1.35</v>
      </c>
      <c r="M1048">
        <v>0.498</v>
      </c>
      <c r="N1048">
        <v>1.5660000000000001</v>
      </c>
      <c r="P1048">
        <v>36.888888888888886</v>
      </c>
      <c r="Q1048">
        <v>0</v>
      </c>
    </row>
  </sheetData>
  <autoFilter ref="A1:Q104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45"/>
  <sheetViews>
    <sheetView topLeftCell="A5117" workbookViewId="0">
      <selection activeCell="B5145" sqref="B5145"/>
    </sheetView>
  </sheetViews>
  <sheetFormatPr defaultRowHeight="15" x14ac:dyDescent="0.25"/>
  <cols>
    <col min="1" max="2" width="16.140625" customWidth="1"/>
  </cols>
  <sheetData>
    <row r="1" spans="1:2" x14ac:dyDescent="0.25">
      <c r="A1" t="s">
        <v>409</v>
      </c>
      <c r="B1" t="s">
        <v>410</v>
      </c>
    </row>
    <row r="2" spans="1:2" x14ac:dyDescent="0.25">
      <c r="A2" t="s">
        <v>411</v>
      </c>
      <c r="B2" t="s">
        <v>412</v>
      </c>
    </row>
    <row r="3" spans="1:2" x14ac:dyDescent="0.25">
      <c r="A3" t="s">
        <v>411</v>
      </c>
      <c r="B3" t="s">
        <v>412</v>
      </c>
    </row>
    <row r="4" spans="1:2" x14ac:dyDescent="0.25">
      <c r="A4" t="s">
        <v>413</v>
      </c>
      <c r="B4" t="s">
        <v>414</v>
      </c>
    </row>
    <row r="5" spans="1:2" x14ac:dyDescent="0.25">
      <c r="A5" t="s">
        <v>413</v>
      </c>
      <c r="B5" t="s">
        <v>414</v>
      </c>
    </row>
    <row r="6" spans="1:2" x14ac:dyDescent="0.25">
      <c r="A6" t="s">
        <v>415</v>
      </c>
      <c r="B6" t="s">
        <v>416</v>
      </c>
    </row>
    <row r="7" spans="1:2" x14ac:dyDescent="0.25">
      <c r="A7" t="s">
        <v>415</v>
      </c>
      <c r="B7" t="s">
        <v>416</v>
      </c>
    </row>
    <row r="8" spans="1:2" x14ac:dyDescent="0.25">
      <c r="A8" t="s">
        <v>417</v>
      </c>
      <c r="B8" t="s">
        <v>418</v>
      </c>
    </row>
    <row r="9" spans="1:2" x14ac:dyDescent="0.25">
      <c r="A9" t="s">
        <v>417</v>
      </c>
      <c r="B9" t="s">
        <v>418</v>
      </c>
    </row>
    <row r="10" spans="1:2" x14ac:dyDescent="0.25">
      <c r="A10" t="s">
        <v>419</v>
      </c>
      <c r="B10" t="s">
        <v>420</v>
      </c>
    </row>
    <row r="11" spans="1:2" x14ac:dyDescent="0.25">
      <c r="A11" t="s">
        <v>419</v>
      </c>
      <c r="B11" t="s">
        <v>420</v>
      </c>
    </row>
    <row r="12" spans="1:2" x14ac:dyDescent="0.25">
      <c r="A12" t="s">
        <v>421</v>
      </c>
      <c r="B12" t="s">
        <v>422</v>
      </c>
    </row>
    <row r="13" spans="1:2" x14ac:dyDescent="0.25">
      <c r="A13" t="s">
        <v>421</v>
      </c>
      <c r="B13" t="s">
        <v>422</v>
      </c>
    </row>
    <row r="14" spans="1:2" x14ac:dyDescent="0.25">
      <c r="A14" t="s">
        <v>423</v>
      </c>
      <c r="B14" t="s">
        <v>424</v>
      </c>
    </row>
    <row r="15" spans="1:2" x14ac:dyDescent="0.25">
      <c r="A15" t="s">
        <v>423</v>
      </c>
      <c r="B15" t="s">
        <v>424</v>
      </c>
    </row>
    <row r="16" spans="1:2" x14ac:dyDescent="0.25">
      <c r="A16" t="s">
        <v>425</v>
      </c>
      <c r="B16" t="s">
        <v>426</v>
      </c>
    </row>
    <row r="17" spans="1:2" x14ac:dyDescent="0.25">
      <c r="A17" t="s">
        <v>425</v>
      </c>
      <c r="B17" t="s">
        <v>426</v>
      </c>
    </row>
    <row r="18" spans="1:2" x14ac:dyDescent="0.25">
      <c r="A18" t="s">
        <v>427</v>
      </c>
      <c r="B18" t="s">
        <v>428</v>
      </c>
    </row>
    <row r="19" spans="1:2" x14ac:dyDescent="0.25">
      <c r="A19" t="s">
        <v>427</v>
      </c>
      <c r="B19" t="s">
        <v>428</v>
      </c>
    </row>
    <row r="20" spans="1:2" x14ac:dyDescent="0.25">
      <c r="A20" t="s">
        <v>429</v>
      </c>
      <c r="B20" t="s">
        <v>430</v>
      </c>
    </row>
    <row r="21" spans="1:2" x14ac:dyDescent="0.25">
      <c r="A21" t="s">
        <v>429</v>
      </c>
      <c r="B21" t="s">
        <v>430</v>
      </c>
    </row>
    <row r="22" spans="1:2" x14ac:dyDescent="0.25">
      <c r="A22" t="s">
        <v>431</v>
      </c>
      <c r="B22" t="s">
        <v>432</v>
      </c>
    </row>
    <row r="23" spans="1:2" x14ac:dyDescent="0.25">
      <c r="A23" t="s">
        <v>431</v>
      </c>
      <c r="B23" t="s">
        <v>432</v>
      </c>
    </row>
    <row r="24" spans="1:2" x14ac:dyDescent="0.25">
      <c r="A24" t="s">
        <v>433</v>
      </c>
      <c r="B24" t="s">
        <v>434</v>
      </c>
    </row>
    <row r="25" spans="1:2" x14ac:dyDescent="0.25">
      <c r="A25" t="s">
        <v>433</v>
      </c>
      <c r="B25" t="s">
        <v>434</v>
      </c>
    </row>
    <row r="26" spans="1:2" x14ac:dyDescent="0.25">
      <c r="A26" t="s">
        <v>435</v>
      </c>
      <c r="B26" t="s">
        <v>436</v>
      </c>
    </row>
    <row r="27" spans="1:2" x14ac:dyDescent="0.25">
      <c r="A27" t="s">
        <v>435</v>
      </c>
      <c r="B27" t="s">
        <v>436</v>
      </c>
    </row>
    <row r="28" spans="1:2" x14ac:dyDescent="0.25">
      <c r="A28" t="s">
        <v>437</v>
      </c>
      <c r="B28" t="s">
        <v>438</v>
      </c>
    </row>
    <row r="29" spans="1:2" x14ac:dyDescent="0.25">
      <c r="A29" t="s">
        <v>437</v>
      </c>
      <c r="B29" t="s">
        <v>438</v>
      </c>
    </row>
    <row r="30" spans="1:2" x14ac:dyDescent="0.25">
      <c r="A30" t="s">
        <v>439</v>
      </c>
      <c r="B30" t="s">
        <v>440</v>
      </c>
    </row>
    <row r="31" spans="1:2" x14ac:dyDescent="0.25">
      <c r="A31" t="s">
        <v>439</v>
      </c>
      <c r="B31" t="s">
        <v>440</v>
      </c>
    </row>
    <row r="32" spans="1:2" x14ac:dyDescent="0.25">
      <c r="A32" t="s">
        <v>441</v>
      </c>
      <c r="B32" t="s">
        <v>442</v>
      </c>
    </row>
    <row r="33" spans="1:2" x14ac:dyDescent="0.25">
      <c r="A33" t="s">
        <v>441</v>
      </c>
      <c r="B33" t="s">
        <v>442</v>
      </c>
    </row>
    <row r="34" spans="1:2" x14ac:dyDescent="0.25">
      <c r="A34" t="s">
        <v>443</v>
      </c>
      <c r="B34" t="s">
        <v>444</v>
      </c>
    </row>
    <row r="35" spans="1:2" x14ac:dyDescent="0.25">
      <c r="A35" t="s">
        <v>443</v>
      </c>
      <c r="B35" t="s">
        <v>444</v>
      </c>
    </row>
    <row r="36" spans="1:2" x14ac:dyDescent="0.25">
      <c r="A36" t="s">
        <v>445</v>
      </c>
      <c r="B36" t="s">
        <v>446</v>
      </c>
    </row>
    <row r="37" spans="1:2" x14ac:dyDescent="0.25">
      <c r="A37" t="s">
        <v>445</v>
      </c>
      <c r="B37" t="s">
        <v>446</v>
      </c>
    </row>
    <row r="38" spans="1:2" x14ac:dyDescent="0.25">
      <c r="A38" t="s">
        <v>447</v>
      </c>
      <c r="B38" t="s">
        <v>448</v>
      </c>
    </row>
    <row r="39" spans="1:2" x14ac:dyDescent="0.25">
      <c r="A39" t="s">
        <v>447</v>
      </c>
      <c r="B39" t="s">
        <v>448</v>
      </c>
    </row>
    <row r="40" spans="1:2" x14ac:dyDescent="0.25">
      <c r="A40" t="s">
        <v>449</v>
      </c>
      <c r="B40" t="s">
        <v>450</v>
      </c>
    </row>
    <row r="41" spans="1:2" x14ac:dyDescent="0.25">
      <c r="A41" t="s">
        <v>449</v>
      </c>
      <c r="B41" t="s">
        <v>450</v>
      </c>
    </row>
    <row r="42" spans="1:2" x14ac:dyDescent="0.25">
      <c r="A42" t="s">
        <v>451</v>
      </c>
      <c r="B42" t="s">
        <v>452</v>
      </c>
    </row>
    <row r="43" spans="1:2" x14ac:dyDescent="0.25">
      <c r="A43" t="s">
        <v>451</v>
      </c>
      <c r="B43" t="s">
        <v>452</v>
      </c>
    </row>
    <row r="44" spans="1:2" x14ac:dyDescent="0.25">
      <c r="A44" t="s">
        <v>453</v>
      </c>
      <c r="B44" t="s">
        <v>454</v>
      </c>
    </row>
    <row r="45" spans="1:2" x14ac:dyDescent="0.25">
      <c r="A45" t="s">
        <v>453</v>
      </c>
      <c r="B45" t="s">
        <v>454</v>
      </c>
    </row>
    <row r="46" spans="1:2" x14ac:dyDescent="0.25">
      <c r="A46" t="s">
        <v>455</v>
      </c>
      <c r="B46" t="s">
        <v>456</v>
      </c>
    </row>
    <row r="47" spans="1:2" x14ac:dyDescent="0.25">
      <c r="A47" t="s">
        <v>455</v>
      </c>
      <c r="B47" t="s">
        <v>456</v>
      </c>
    </row>
    <row r="48" spans="1:2" x14ac:dyDescent="0.25">
      <c r="A48" t="s">
        <v>457</v>
      </c>
      <c r="B48" t="s">
        <v>458</v>
      </c>
    </row>
    <row r="49" spans="1:2" x14ac:dyDescent="0.25">
      <c r="A49" t="s">
        <v>457</v>
      </c>
      <c r="B49" t="s">
        <v>458</v>
      </c>
    </row>
    <row r="50" spans="1:2" x14ac:dyDescent="0.25">
      <c r="A50" t="s">
        <v>459</v>
      </c>
      <c r="B50" t="s">
        <v>460</v>
      </c>
    </row>
    <row r="51" spans="1:2" x14ac:dyDescent="0.25">
      <c r="A51" t="s">
        <v>459</v>
      </c>
      <c r="B51" t="s">
        <v>460</v>
      </c>
    </row>
    <row r="52" spans="1:2" x14ac:dyDescent="0.25">
      <c r="A52" t="s">
        <v>461</v>
      </c>
      <c r="B52" t="s">
        <v>462</v>
      </c>
    </row>
    <row r="53" spans="1:2" x14ac:dyDescent="0.25">
      <c r="A53" t="s">
        <v>461</v>
      </c>
      <c r="B53" t="s">
        <v>462</v>
      </c>
    </row>
    <row r="54" spans="1:2" x14ac:dyDescent="0.25">
      <c r="A54" t="s">
        <v>463</v>
      </c>
      <c r="B54" t="s">
        <v>464</v>
      </c>
    </row>
    <row r="55" spans="1:2" x14ac:dyDescent="0.25">
      <c r="A55" t="s">
        <v>463</v>
      </c>
      <c r="B55" t="s">
        <v>464</v>
      </c>
    </row>
    <row r="56" spans="1:2" x14ac:dyDescent="0.25">
      <c r="A56" t="s">
        <v>465</v>
      </c>
      <c r="B56" t="s">
        <v>466</v>
      </c>
    </row>
    <row r="57" spans="1:2" x14ac:dyDescent="0.25">
      <c r="A57" t="s">
        <v>465</v>
      </c>
      <c r="B57" t="s">
        <v>466</v>
      </c>
    </row>
    <row r="58" spans="1:2" x14ac:dyDescent="0.25">
      <c r="A58" t="s">
        <v>467</v>
      </c>
      <c r="B58" t="s">
        <v>468</v>
      </c>
    </row>
    <row r="59" spans="1:2" x14ac:dyDescent="0.25">
      <c r="A59" t="s">
        <v>467</v>
      </c>
      <c r="B59" t="s">
        <v>468</v>
      </c>
    </row>
    <row r="60" spans="1:2" x14ac:dyDescent="0.25">
      <c r="A60" t="s">
        <v>469</v>
      </c>
      <c r="B60" t="s">
        <v>470</v>
      </c>
    </row>
    <row r="61" spans="1:2" x14ac:dyDescent="0.25">
      <c r="A61" t="s">
        <v>469</v>
      </c>
      <c r="B61" t="s">
        <v>470</v>
      </c>
    </row>
    <row r="62" spans="1:2" x14ac:dyDescent="0.25">
      <c r="A62" t="s">
        <v>471</v>
      </c>
      <c r="B62" t="s">
        <v>472</v>
      </c>
    </row>
    <row r="63" spans="1:2" x14ac:dyDescent="0.25">
      <c r="A63" t="s">
        <v>471</v>
      </c>
      <c r="B63" t="s">
        <v>472</v>
      </c>
    </row>
    <row r="64" spans="1:2" x14ac:dyDescent="0.25">
      <c r="A64" t="s">
        <v>473</v>
      </c>
      <c r="B64" t="s">
        <v>474</v>
      </c>
    </row>
    <row r="65" spans="1:2" x14ac:dyDescent="0.25">
      <c r="A65" t="s">
        <v>473</v>
      </c>
      <c r="B65" t="s">
        <v>474</v>
      </c>
    </row>
    <row r="66" spans="1:2" x14ac:dyDescent="0.25">
      <c r="A66" t="s">
        <v>475</v>
      </c>
      <c r="B66" t="s">
        <v>476</v>
      </c>
    </row>
    <row r="67" spans="1:2" x14ac:dyDescent="0.25">
      <c r="A67" t="s">
        <v>475</v>
      </c>
      <c r="B67" t="s">
        <v>476</v>
      </c>
    </row>
    <row r="68" spans="1:2" x14ac:dyDescent="0.25">
      <c r="A68" t="s">
        <v>477</v>
      </c>
      <c r="B68" t="s">
        <v>478</v>
      </c>
    </row>
    <row r="69" spans="1:2" x14ac:dyDescent="0.25">
      <c r="A69" t="s">
        <v>477</v>
      </c>
      <c r="B69" t="s">
        <v>478</v>
      </c>
    </row>
    <row r="70" spans="1:2" x14ac:dyDescent="0.25">
      <c r="A70" t="s">
        <v>479</v>
      </c>
      <c r="B70" t="s">
        <v>480</v>
      </c>
    </row>
    <row r="71" spans="1:2" x14ac:dyDescent="0.25">
      <c r="A71" t="s">
        <v>479</v>
      </c>
      <c r="B71" t="s">
        <v>480</v>
      </c>
    </row>
    <row r="72" spans="1:2" x14ac:dyDescent="0.25">
      <c r="A72" t="s">
        <v>481</v>
      </c>
      <c r="B72" t="s">
        <v>482</v>
      </c>
    </row>
    <row r="73" spans="1:2" x14ac:dyDescent="0.25">
      <c r="A73" t="s">
        <v>481</v>
      </c>
      <c r="B73" t="s">
        <v>482</v>
      </c>
    </row>
    <row r="74" spans="1:2" x14ac:dyDescent="0.25">
      <c r="A74" t="s">
        <v>483</v>
      </c>
      <c r="B74" t="s">
        <v>484</v>
      </c>
    </row>
    <row r="75" spans="1:2" x14ac:dyDescent="0.25">
      <c r="A75" t="s">
        <v>483</v>
      </c>
      <c r="B75" t="s">
        <v>484</v>
      </c>
    </row>
    <row r="76" spans="1:2" x14ac:dyDescent="0.25">
      <c r="A76" t="s">
        <v>485</v>
      </c>
      <c r="B76" t="s">
        <v>486</v>
      </c>
    </row>
    <row r="77" spans="1:2" x14ac:dyDescent="0.25">
      <c r="A77" t="s">
        <v>485</v>
      </c>
      <c r="B77" t="s">
        <v>486</v>
      </c>
    </row>
    <row r="78" spans="1:2" x14ac:dyDescent="0.25">
      <c r="A78" t="s">
        <v>487</v>
      </c>
      <c r="B78" t="s">
        <v>488</v>
      </c>
    </row>
    <row r="79" spans="1:2" x14ac:dyDescent="0.25">
      <c r="A79" t="s">
        <v>487</v>
      </c>
      <c r="B79" t="s">
        <v>488</v>
      </c>
    </row>
    <row r="80" spans="1:2" x14ac:dyDescent="0.25">
      <c r="A80" t="s">
        <v>489</v>
      </c>
      <c r="B80" t="s">
        <v>490</v>
      </c>
    </row>
    <row r="81" spans="1:2" x14ac:dyDescent="0.25">
      <c r="A81" t="s">
        <v>489</v>
      </c>
      <c r="B81" t="s">
        <v>490</v>
      </c>
    </row>
    <row r="82" spans="1:2" x14ac:dyDescent="0.25">
      <c r="A82" t="s">
        <v>491</v>
      </c>
      <c r="B82" t="s">
        <v>492</v>
      </c>
    </row>
    <row r="83" spans="1:2" x14ac:dyDescent="0.25">
      <c r="A83" t="s">
        <v>491</v>
      </c>
      <c r="B83" t="s">
        <v>492</v>
      </c>
    </row>
    <row r="84" spans="1:2" x14ac:dyDescent="0.25">
      <c r="A84" t="s">
        <v>493</v>
      </c>
      <c r="B84" t="s">
        <v>494</v>
      </c>
    </row>
    <row r="85" spans="1:2" x14ac:dyDescent="0.25">
      <c r="A85" t="s">
        <v>493</v>
      </c>
      <c r="B85" t="s">
        <v>494</v>
      </c>
    </row>
    <row r="86" spans="1:2" x14ac:dyDescent="0.25">
      <c r="A86" t="s">
        <v>495</v>
      </c>
      <c r="B86" t="s">
        <v>496</v>
      </c>
    </row>
    <row r="87" spans="1:2" x14ac:dyDescent="0.25">
      <c r="A87" t="s">
        <v>495</v>
      </c>
      <c r="B87" t="s">
        <v>496</v>
      </c>
    </row>
    <row r="88" spans="1:2" x14ac:dyDescent="0.25">
      <c r="A88" t="s">
        <v>497</v>
      </c>
      <c r="B88" t="s">
        <v>498</v>
      </c>
    </row>
    <row r="89" spans="1:2" x14ac:dyDescent="0.25">
      <c r="A89" t="s">
        <v>497</v>
      </c>
      <c r="B89" t="s">
        <v>498</v>
      </c>
    </row>
    <row r="90" spans="1:2" x14ac:dyDescent="0.25">
      <c r="A90" t="s">
        <v>499</v>
      </c>
      <c r="B90" t="s">
        <v>500</v>
      </c>
    </row>
    <row r="91" spans="1:2" x14ac:dyDescent="0.25">
      <c r="A91" t="s">
        <v>499</v>
      </c>
      <c r="B91" t="s">
        <v>500</v>
      </c>
    </row>
    <row r="92" spans="1:2" x14ac:dyDescent="0.25">
      <c r="A92" t="s">
        <v>501</v>
      </c>
      <c r="B92" t="s">
        <v>502</v>
      </c>
    </row>
    <row r="93" spans="1:2" x14ac:dyDescent="0.25">
      <c r="A93" t="s">
        <v>501</v>
      </c>
      <c r="B93" t="s">
        <v>502</v>
      </c>
    </row>
    <row r="94" spans="1:2" x14ac:dyDescent="0.25">
      <c r="A94" t="s">
        <v>503</v>
      </c>
      <c r="B94" t="s">
        <v>504</v>
      </c>
    </row>
    <row r="95" spans="1:2" x14ac:dyDescent="0.25">
      <c r="A95" t="s">
        <v>503</v>
      </c>
      <c r="B95" t="s">
        <v>504</v>
      </c>
    </row>
    <row r="96" spans="1:2" x14ac:dyDescent="0.25">
      <c r="A96" t="s">
        <v>505</v>
      </c>
      <c r="B96" t="s">
        <v>506</v>
      </c>
    </row>
    <row r="97" spans="1:2" x14ac:dyDescent="0.25">
      <c r="A97" t="s">
        <v>505</v>
      </c>
      <c r="B97" t="s">
        <v>506</v>
      </c>
    </row>
    <row r="98" spans="1:2" x14ac:dyDescent="0.25">
      <c r="A98" t="s">
        <v>507</v>
      </c>
      <c r="B98" t="s">
        <v>508</v>
      </c>
    </row>
    <row r="99" spans="1:2" x14ac:dyDescent="0.25">
      <c r="A99" t="s">
        <v>507</v>
      </c>
      <c r="B99" t="s">
        <v>508</v>
      </c>
    </row>
    <row r="100" spans="1:2" x14ac:dyDescent="0.25">
      <c r="A100" t="s">
        <v>509</v>
      </c>
      <c r="B100" t="s">
        <v>510</v>
      </c>
    </row>
    <row r="101" spans="1:2" x14ac:dyDescent="0.25">
      <c r="A101" t="s">
        <v>509</v>
      </c>
      <c r="B101" t="s">
        <v>510</v>
      </c>
    </row>
    <row r="102" spans="1:2" x14ac:dyDescent="0.25">
      <c r="A102" t="s">
        <v>511</v>
      </c>
      <c r="B102" t="s">
        <v>512</v>
      </c>
    </row>
    <row r="103" spans="1:2" x14ac:dyDescent="0.25">
      <c r="A103" t="s">
        <v>511</v>
      </c>
      <c r="B103" t="s">
        <v>512</v>
      </c>
    </row>
    <row r="104" spans="1:2" x14ac:dyDescent="0.25">
      <c r="A104" t="s">
        <v>513</v>
      </c>
      <c r="B104" t="s">
        <v>514</v>
      </c>
    </row>
    <row r="105" spans="1:2" x14ac:dyDescent="0.25">
      <c r="A105" t="s">
        <v>513</v>
      </c>
      <c r="B105" t="s">
        <v>514</v>
      </c>
    </row>
    <row r="106" spans="1:2" x14ac:dyDescent="0.25">
      <c r="A106" t="s">
        <v>515</v>
      </c>
      <c r="B106" t="s">
        <v>516</v>
      </c>
    </row>
    <row r="107" spans="1:2" x14ac:dyDescent="0.25">
      <c r="A107" t="s">
        <v>515</v>
      </c>
      <c r="B107" t="s">
        <v>516</v>
      </c>
    </row>
    <row r="108" spans="1:2" x14ac:dyDescent="0.25">
      <c r="A108" t="s">
        <v>517</v>
      </c>
      <c r="B108" t="s">
        <v>518</v>
      </c>
    </row>
    <row r="109" spans="1:2" x14ac:dyDescent="0.25">
      <c r="A109" t="s">
        <v>517</v>
      </c>
      <c r="B109" t="s">
        <v>518</v>
      </c>
    </row>
    <row r="110" spans="1:2" x14ac:dyDescent="0.25">
      <c r="A110" t="s">
        <v>519</v>
      </c>
      <c r="B110" t="s">
        <v>520</v>
      </c>
    </row>
    <row r="111" spans="1:2" x14ac:dyDescent="0.25">
      <c r="A111" t="s">
        <v>519</v>
      </c>
      <c r="B111" t="s">
        <v>520</v>
      </c>
    </row>
    <row r="112" spans="1:2" x14ac:dyDescent="0.25">
      <c r="A112" t="s">
        <v>521</v>
      </c>
      <c r="B112" t="s">
        <v>522</v>
      </c>
    </row>
    <row r="113" spans="1:2" x14ac:dyDescent="0.25">
      <c r="A113" t="s">
        <v>521</v>
      </c>
      <c r="B113" t="s">
        <v>522</v>
      </c>
    </row>
    <row r="114" spans="1:2" x14ac:dyDescent="0.25">
      <c r="A114" t="s">
        <v>523</v>
      </c>
      <c r="B114" t="s">
        <v>524</v>
      </c>
    </row>
    <row r="115" spans="1:2" x14ac:dyDescent="0.25">
      <c r="A115" t="s">
        <v>523</v>
      </c>
      <c r="B115" t="s">
        <v>524</v>
      </c>
    </row>
    <row r="116" spans="1:2" x14ac:dyDescent="0.25">
      <c r="A116" t="s">
        <v>525</v>
      </c>
      <c r="B116" t="s">
        <v>526</v>
      </c>
    </row>
    <row r="117" spans="1:2" x14ac:dyDescent="0.25">
      <c r="A117" t="s">
        <v>525</v>
      </c>
      <c r="B117" t="s">
        <v>526</v>
      </c>
    </row>
    <row r="118" spans="1:2" x14ac:dyDescent="0.25">
      <c r="A118" t="s">
        <v>527</v>
      </c>
      <c r="B118" t="s">
        <v>528</v>
      </c>
    </row>
    <row r="119" spans="1:2" x14ac:dyDescent="0.25">
      <c r="A119" t="s">
        <v>527</v>
      </c>
      <c r="B119" t="s">
        <v>528</v>
      </c>
    </row>
    <row r="120" spans="1:2" x14ac:dyDescent="0.25">
      <c r="A120" t="s">
        <v>529</v>
      </c>
      <c r="B120" t="s">
        <v>530</v>
      </c>
    </row>
    <row r="121" spans="1:2" x14ac:dyDescent="0.25">
      <c r="A121" t="s">
        <v>529</v>
      </c>
      <c r="B121" t="s">
        <v>530</v>
      </c>
    </row>
    <row r="122" spans="1:2" x14ac:dyDescent="0.25">
      <c r="A122" t="s">
        <v>531</v>
      </c>
      <c r="B122" t="s">
        <v>532</v>
      </c>
    </row>
    <row r="123" spans="1:2" x14ac:dyDescent="0.25">
      <c r="A123" t="s">
        <v>531</v>
      </c>
      <c r="B123" t="s">
        <v>532</v>
      </c>
    </row>
    <row r="124" spans="1:2" x14ac:dyDescent="0.25">
      <c r="A124" t="s">
        <v>533</v>
      </c>
      <c r="B124" t="s">
        <v>534</v>
      </c>
    </row>
    <row r="125" spans="1:2" x14ac:dyDescent="0.25">
      <c r="A125" t="s">
        <v>533</v>
      </c>
      <c r="B125" t="s">
        <v>534</v>
      </c>
    </row>
    <row r="126" spans="1:2" x14ac:dyDescent="0.25">
      <c r="A126" t="s">
        <v>535</v>
      </c>
      <c r="B126" t="s">
        <v>536</v>
      </c>
    </row>
    <row r="127" spans="1:2" x14ac:dyDescent="0.25">
      <c r="A127" t="s">
        <v>535</v>
      </c>
      <c r="B127" t="s">
        <v>536</v>
      </c>
    </row>
    <row r="128" spans="1:2" x14ac:dyDescent="0.25">
      <c r="A128" t="s">
        <v>537</v>
      </c>
      <c r="B128" t="s">
        <v>538</v>
      </c>
    </row>
    <row r="129" spans="1:2" x14ac:dyDescent="0.25">
      <c r="A129" t="s">
        <v>537</v>
      </c>
      <c r="B129" t="s">
        <v>538</v>
      </c>
    </row>
    <row r="130" spans="1:2" x14ac:dyDescent="0.25">
      <c r="A130" t="s">
        <v>539</v>
      </c>
      <c r="B130" t="s">
        <v>540</v>
      </c>
    </row>
    <row r="131" spans="1:2" x14ac:dyDescent="0.25">
      <c r="A131" t="s">
        <v>539</v>
      </c>
      <c r="B131" t="s">
        <v>540</v>
      </c>
    </row>
    <row r="132" spans="1:2" x14ac:dyDescent="0.25">
      <c r="A132" t="s">
        <v>541</v>
      </c>
      <c r="B132" t="s">
        <v>542</v>
      </c>
    </row>
    <row r="133" spans="1:2" x14ac:dyDescent="0.25">
      <c r="A133" t="s">
        <v>541</v>
      </c>
      <c r="B133" t="s">
        <v>542</v>
      </c>
    </row>
    <row r="134" spans="1:2" x14ac:dyDescent="0.25">
      <c r="A134" t="s">
        <v>543</v>
      </c>
      <c r="B134" t="s">
        <v>544</v>
      </c>
    </row>
    <row r="135" spans="1:2" x14ac:dyDescent="0.25">
      <c r="A135" t="s">
        <v>543</v>
      </c>
      <c r="B135" t="s">
        <v>544</v>
      </c>
    </row>
    <row r="136" spans="1:2" x14ac:dyDescent="0.25">
      <c r="A136" t="s">
        <v>545</v>
      </c>
      <c r="B136" t="s">
        <v>546</v>
      </c>
    </row>
    <row r="137" spans="1:2" x14ac:dyDescent="0.25">
      <c r="A137" t="s">
        <v>545</v>
      </c>
      <c r="B137" t="s">
        <v>546</v>
      </c>
    </row>
    <row r="138" spans="1:2" x14ac:dyDescent="0.25">
      <c r="A138" t="s">
        <v>547</v>
      </c>
      <c r="B138" t="s">
        <v>548</v>
      </c>
    </row>
    <row r="139" spans="1:2" x14ac:dyDescent="0.25">
      <c r="A139" t="s">
        <v>547</v>
      </c>
      <c r="B139" t="s">
        <v>548</v>
      </c>
    </row>
    <row r="140" spans="1:2" x14ac:dyDescent="0.25">
      <c r="A140" t="s">
        <v>549</v>
      </c>
      <c r="B140" t="s">
        <v>550</v>
      </c>
    </row>
    <row r="141" spans="1:2" x14ac:dyDescent="0.25">
      <c r="A141" t="s">
        <v>549</v>
      </c>
      <c r="B141" t="s">
        <v>550</v>
      </c>
    </row>
    <row r="142" spans="1:2" x14ac:dyDescent="0.25">
      <c r="A142" t="s">
        <v>551</v>
      </c>
      <c r="B142" t="s">
        <v>552</v>
      </c>
    </row>
    <row r="143" spans="1:2" x14ac:dyDescent="0.25">
      <c r="A143" t="s">
        <v>551</v>
      </c>
      <c r="B143" t="s">
        <v>552</v>
      </c>
    </row>
    <row r="144" spans="1:2" x14ac:dyDescent="0.25">
      <c r="A144" t="s">
        <v>553</v>
      </c>
      <c r="B144" t="s">
        <v>554</v>
      </c>
    </row>
    <row r="145" spans="1:2" x14ac:dyDescent="0.25">
      <c r="A145" t="s">
        <v>553</v>
      </c>
      <c r="B145" t="s">
        <v>554</v>
      </c>
    </row>
    <row r="146" spans="1:2" x14ac:dyDescent="0.25">
      <c r="A146" t="s">
        <v>555</v>
      </c>
      <c r="B146" t="s">
        <v>556</v>
      </c>
    </row>
    <row r="147" spans="1:2" x14ac:dyDescent="0.25">
      <c r="A147" t="s">
        <v>555</v>
      </c>
      <c r="B147" t="s">
        <v>556</v>
      </c>
    </row>
    <row r="148" spans="1:2" x14ac:dyDescent="0.25">
      <c r="A148" t="s">
        <v>557</v>
      </c>
      <c r="B148" t="s">
        <v>558</v>
      </c>
    </row>
    <row r="149" spans="1:2" x14ac:dyDescent="0.25">
      <c r="A149" t="s">
        <v>557</v>
      </c>
      <c r="B149" t="s">
        <v>558</v>
      </c>
    </row>
    <row r="150" spans="1:2" x14ac:dyDescent="0.25">
      <c r="A150" t="s">
        <v>385</v>
      </c>
      <c r="B150" t="s">
        <v>559</v>
      </c>
    </row>
    <row r="151" spans="1:2" x14ac:dyDescent="0.25">
      <c r="A151" t="s">
        <v>385</v>
      </c>
      <c r="B151" t="s">
        <v>559</v>
      </c>
    </row>
    <row r="152" spans="1:2" x14ac:dyDescent="0.25">
      <c r="A152" t="s">
        <v>560</v>
      </c>
      <c r="B152" t="s">
        <v>561</v>
      </c>
    </row>
    <row r="153" spans="1:2" x14ac:dyDescent="0.25">
      <c r="A153" t="s">
        <v>560</v>
      </c>
      <c r="B153" t="s">
        <v>561</v>
      </c>
    </row>
    <row r="154" spans="1:2" x14ac:dyDescent="0.25">
      <c r="A154" t="s">
        <v>562</v>
      </c>
      <c r="B154" t="s">
        <v>563</v>
      </c>
    </row>
    <row r="155" spans="1:2" x14ac:dyDescent="0.25">
      <c r="A155" t="s">
        <v>562</v>
      </c>
      <c r="B155" t="s">
        <v>563</v>
      </c>
    </row>
    <row r="156" spans="1:2" x14ac:dyDescent="0.25">
      <c r="A156" t="s">
        <v>564</v>
      </c>
      <c r="B156" t="s">
        <v>565</v>
      </c>
    </row>
    <row r="157" spans="1:2" x14ac:dyDescent="0.25">
      <c r="A157" t="s">
        <v>564</v>
      </c>
      <c r="B157" t="s">
        <v>565</v>
      </c>
    </row>
    <row r="158" spans="1:2" x14ac:dyDescent="0.25">
      <c r="A158" t="s">
        <v>566</v>
      </c>
      <c r="B158" t="s">
        <v>567</v>
      </c>
    </row>
    <row r="159" spans="1:2" x14ac:dyDescent="0.25">
      <c r="A159" t="s">
        <v>566</v>
      </c>
      <c r="B159" t="s">
        <v>567</v>
      </c>
    </row>
    <row r="160" spans="1:2" x14ac:dyDescent="0.25">
      <c r="A160" t="s">
        <v>568</v>
      </c>
      <c r="B160" t="s">
        <v>569</v>
      </c>
    </row>
    <row r="161" spans="1:2" x14ac:dyDescent="0.25">
      <c r="A161" t="s">
        <v>570</v>
      </c>
      <c r="B161" t="s">
        <v>571</v>
      </c>
    </row>
    <row r="162" spans="1:2" x14ac:dyDescent="0.25">
      <c r="A162" t="s">
        <v>572</v>
      </c>
      <c r="B162" t="s">
        <v>573</v>
      </c>
    </row>
    <row r="163" spans="1:2" x14ac:dyDescent="0.25">
      <c r="A163" t="s">
        <v>574</v>
      </c>
      <c r="B163" t="s">
        <v>575</v>
      </c>
    </row>
    <row r="164" spans="1:2" x14ac:dyDescent="0.25">
      <c r="A164" t="s">
        <v>574</v>
      </c>
      <c r="B164" t="s">
        <v>575</v>
      </c>
    </row>
    <row r="165" spans="1:2" x14ac:dyDescent="0.25">
      <c r="A165" t="s">
        <v>576</v>
      </c>
      <c r="B165" t="s">
        <v>577</v>
      </c>
    </row>
    <row r="166" spans="1:2" x14ac:dyDescent="0.25">
      <c r="A166" t="s">
        <v>578</v>
      </c>
      <c r="B166" t="s">
        <v>579</v>
      </c>
    </row>
    <row r="167" spans="1:2" x14ac:dyDescent="0.25">
      <c r="A167" t="s">
        <v>580</v>
      </c>
      <c r="B167" t="s">
        <v>581</v>
      </c>
    </row>
    <row r="168" spans="1:2" x14ac:dyDescent="0.25">
      <c r="A168" t="s">
        <v>582</v>
      </c>
      <c r="B168" t="s">
        <v>583</v>
      </c>
    </row>
    <row r="169" spans="1:2" x14ac:dyDescent="0.25">
      <c r="A169" t="s">
        <v>584</v>
      </c>
      <c r="B169" t="s">
        <v>585</v>
      </c>
    </row>
    <row r="170" spans="1:2" x14ac:dyDescent="0.25">
      <c r="A170" t="s">
        <v>586</v>
      </c>
      <c r="B170" t="s">
        <v>587</v>
      </c>
    </row>
    <row r="171" spans="1:2" x14ac:dyDescent="0.25">
      <c r="A171" t="s">
        <v>588</v>
      </c>
      <c r="B171" t="s">
        <v>589</v>
      </c>
    </row>
    <row r="172" spans="1:2" x14ac:dyDescent="0.25">
      <c r="A172" t="s">
        <v>590</v>
      </c>
      <c r="B172" t="s">
        <v>591</v>
      </c>
    </row>
    <row r="173" spans="1:2" x14ac:dyDescent="0.25">
      <c r="A173" t="s">
        <v>592</v>
      </c>
      <c r="B173" t="s">
        <v>593</v>
      </c>
    </row>
    <row r="174" spans="1:2" x14ac:dyDescent="0.25">
      <c r="A174" t="s">
        <v>594</v>
      </c>
      <c r="B174" t="s">
        <v>595</v>
      </c>
    </row>
    <row r="175" spans="1:2" x14ac:dyDescent="0.25">
      <c r="A175" t="s">
        <v>386</v>
      </c>
      <c r="B175" t="s">
        <v>596</v>
      </c>
    </row>
    <row r="176" spans="1:2" x14ac:dyDescent="0.25">
      <c r="A176" t="s">
        <v>597</v>
      </c>
      <c r="B176" t="s">
        <v>598</v>
      </c>
    </row>
    <row r="177" spans="1:2" x14ac:dyDescent="0.25">
      <c r="A177" t="s">
        <v>599</v>
      </c>
      <c r="B177" t="s">
        <v>600</v>
      </c>
    </row>
    <row r="178" spans="1:2" x14ac:dyDescent="0.25">
      <c r="A178" t="s">
        <v>601</v>
      </c>
      <c r="B178" t="s">
        <v>602</v>
      </c>
    </row>
    <row r="179" spans="1:2" x14ac:dyDescent="0.25">
      <c r="A179" t="s">
        <v>603</v>
      </c>
      <c r="B179" t="s">
        <v>604</v>
      </c>
    </row>
    <row r="180" spans="1:2" x14ac:dyDescent="0.25">
      <c r="A180" t="s">
        <v>605</v>
      </c>
      <c r="B180" t="s">
        <v>606</v>
      </c>
    </row>
    <row r="181" spans="1:2" x14ac:dyDescent="0.25">
      <c r="A181" t="s">
        <v>607</v>
      </c>
      <c r="B181" t="s">
        <v>608</v>
      </c>
    </row>
    <row r="182" spans="1:2" x14ac:dyDescent="0.25">
      <c r="A182" t="s">
        <v>609</v>
      </c>
      <c r="B182" t="s">
        <v>610</v>
      </c>
    </row>
    <row r="183" spans="1:2" x14ac:dyDescent="0.25">
      <c r="A183" t="s">
        <v>611</v>
      </c>
      <c r="B183" t="s">
        <v>612</v>
      </c>
    </row>
    <row r="184" spans="1:2" x14ac:dyDescent="0.25">
      <c r="A184" t="s">
        <v>387</v>
      </c>
      <c r="B184" t="s">
        <v>613</v>
      </c>
    </row>
    <row r="185" spans="1:2" x14ac:dyDescent="0.25">
      <c r="A185" t="s">
        <v>614</v>
      </c>
      <c r="B185" t="s">
        <v>615</v>
      </c>
    </row>
    <row r="186" spans="1:2" x14ac:dyDescent="0.25">
      <c r="A186" t="s">
        <v>616</v>
      </c>
      <c r="B186" t="s">
        <v>617</v>
      </c>
    </row>
    <row r="187" spans="1:2" x14ac:dyDescent="0.25">
      <c r="A187" t="s">
        <v>618</v>
      </c>
      <c r="B187" t="s">
        <v>619</v>
      </c>
    </row>
    <row r="188" spans="1:2" x14ac:dyDescent="0.25">
      <c r="A188" t="s">
        <v>620</v>
      </c>
      <c r="B188" t="s">
        <v>621</v>
      </c>
    </row>
    <row r="189" spans="1:2" x14ac:dyDescent="0.25">
      <c r="A189" t="s">
        <v>622</v>
      </c>
      <c r="B189" t="s">
        <v>623</v>
      </c>
    </row>
    <row r="190" spans="1:2" x14ac:dyDescent="0.25">
      <c r="A190" t="s">
        <v>624</v>
      </c>
      <c r="B190" t="s">
        <v>625</v>
      </c>
    </row>
    <row r="191" spans="1:2" x14ac:dyDescent="0.25">
      <c r="A191" t="s">
        <v>626</v>
      </c>
      <c r="B191" t="s">
        <v>627</v>
      </c>
    </row>
    <row r="192" spans="1:2" x14ac:dyDescent="0.25">
      <c r="A192" t="s">
        <v>628</v>
      </c>
      <c r="B192" t="s">
        <v>629</v>
      </c>
    </row>
    <row r="193" spans="1:2" x14ac:dyDescent="0.25">
      <c r="A193" t="s">
        <v>630</v>
      </c>
      <c r="B193" t="s">
        <v>631</v>
      </c>
    </row>
    <row r="194" spans="1:2" x14ac:dyDescent="0.25">
      <c r="A194" t="s">
        <v>632</v>
      </c>
      <c r="B194" t="s">
        <v>633</v>
      </c>
    </row>
    <row r="195" spans="1:2" x14ac:dyDescent="0.25">
      <c r="A195" t="s">
        <v>634</v>
      </c>
      <c r="B195" t="s">
        <v>635</v>
      </c>
    </row>
    <row r="196" spans="1:2" x14ac:dyDescent="0.25">
      <c r="A196" t="s">
        <v>636</v>
      </c>
      <c r="B196" t="s">
        <v>637</v>
      </c>
    </row>
    <row r="197" spans="1:2" x14ac:dyDescent="0.25">
      <c r="A197" t="s">
        <v>638</v>
      </c>
      <c r="B197" t="s">
        <v>639</v>
      </c>
    </row>
    <row r="198" spans="1:2" x14ac:dyDescent="0.25">
      <c r="A198" t="s">
        <v>640</v>
      </c>
      <c r="B198" t="s">
        <v>641</v>
      </c>
    </row>
    <row r="199" spans="1:2" x14ac:dyDescent="0.25">
      <c r="A199" t="s">
        <v>642</v>
      </c>
      <c r="B199" t="s">
        <v>643</v>
      </c>
    </row>
    <row r="200" spans="1:2" x14ac:dyDescent="0.25">
      <c r="A200" t="s">
        <v>644</v>
      </c>
      <c r="B200" t="s">
        <v>645</v>
      </c>
    </row>
    <row r="201" spans="1:2" x14ac:dyDescent="0.25">
      <c r="A201" t="s">
        <v>646</v>
      </c>
      <c r="B201" t="s">
        <v>647</v>
      </c>
    </row>
    <row r="202" spans="1:2" x14ac:dyDescent="0.25">
      <c r="A202" t="s">
        <v>648</v>
      </c>
      <c r="B202" t="s">
        <v>649</v>
      </c>
    </row>
    <row r="203" spans="1:2" x14ac:dyDescent="0.25">
      <c r="A203" t="s">
        <v>650</v>
      </c>
      <c r="B203" t="s">
        <v>651</v>
      </c>
    </row>
    <row r="204" spans="1:2" x14ac:dyDescent="0.25">
      <c r="A204" t="s">
        <v>652</v>
      </c>
      <c r="B204" t="s">
        <v>653</v>
      </c>
    </row>
    <row r="205" spans="1:2" x14ac:dyDescent="0.25">
      <c r="A205" t="s">
        <v>654</v>
      </c>
      <c r="B205" t="s">
        <v>655</v>
      </c>
    </row>
    <row r="206" spans="1:2" x14ac:dyDescent="0.25">
      <c r="A206" t="s">
        <v>656</v>
      </c>
      <c r="B206" t="s">
        <v>657</v>
      </c>
    </row>
    <row r="207" spans="1:2" x14ac:dyDescent="0.25">
      <c r="A207" t="s">
        <v>658</v>
      </c>
      <c r="B207" t="s">
        <v>659</v>
      </c>
    </row>
    <row r="208" spans="1:2" x14ac:dyDescent="0.25">
      <c r="A208" t="s">
        <v>660</v>
      </c>
      <c r="B208" t="s">
        <v>661</v>
      </c>
    </row>
    <row r="209" spans="1:2" x14ac:dyDescent="0.25">
      <c r="A209" t="s">
        <v>662</v>
      </c>
      <c r="B209" t="s">
        <v>663</v>
      </c>
    </row>
    <row r="210" spans="1:2" x14ac:dyDescent="0.25">
      <c r="A210" t="s">
        <v>664</v>
      </c>
      <c r="B210" t="s">
        <v>665</v>
      </c>
    </row>
    <row r="211" spans="1:2" x14ac:dyDescent="0.25">
      <c r="A211" t="s">
        <v>666</v>
      </c>
      <c r="B211" t="s">
        <v>667</v>
      </c>
    </row>
    <row r="212" spans="1:2" x14ac:dyDescent="0.25">
      <c r="A212" t="s">
        <v>668</v>
      </c>
      <c r="B212" t="s">
        <v>669</v>
      </c>
    </row>
    <row r="213" spans="1:2" x14ac:dyDescent="0.25">
      <c r="A213" t="s">
        <v>670</v>
      </c>
      <c r="B213" t="s">
        <v>671</v>
      </c>
    </row>
    <row r="214" spans="1:2" x14ac:dyDescent="0.25">
      <c r="A214" t="s">
        <v>672</v>
      </c>
      <c r="B214" t="s">
        <v>673</v>
      </c>
    </row>
    <row r="215" spans="1:2" x14ac:dyDescent="0.25">
      <c r="A215" t="s">
        <v>674</v>
      </c>
      <c r="B215" t="s">
        <v>675</v>
      </c>
    </row>
    <row r="216" spans="1:2" x14ac:dyDescent="0.25">
      <c r="A216" t="s">
        <v>676</v>
      </c>
      <c r="B216" t="s">
        <v>677</v>
      </c>
    </row>
    <row r="217" spans="1:2" x14ac:dyDescent="0.25">
      <c r="A217" t="s">
        <v>678</v>
      </c>
      <c r="B217" t="s">
        <v>679</v>
      </c>
    </row>
    <row r="218" spans="1:2" x14ac:dyDescent="0.25">
      <c r="A218" t="s">
        <v>680</v>
      </c>
      <c r="B218" t="s">
        <v>681</v>
      </c>
    </row>
    <row r="219" spans="1:2" x14ac:dyDescent="0.25">
      <c r="A219" t="s">
        <v>682</v>
      </c>
      <c r="B219" t="s">
        <v>683</v>
      </c>
    </row>
    <row r="220" spans="1:2" x14ac:dyDescent="0.25">
      <c r="A220" t="s">
        <v>388</v>
      </c>
      <c r="B220" t="s">
        <v>684</v>
      </c>
    </row>
    <row r="221" spans="1:2" x14ac:dyDescent="0.25">
      <c r="A221" t="s">
        <v>685</v>
      </c>
      <c r="B221" t="s">
        <v>686</v>
      </c>
    </row>
    <row r="222" spans="1:2" x14ac:dyDescent="0.25">
      <c r="A222" t="s">
        <v>687</v>
      </c>
      <c r="B222" t="s">
        <v>688</v>
      </c>
    </row>
    <row r="223" spans="1:2" x14ac:dyDescent="0.25">
      <c r="A223" t="s">
        <v>689</v>
      </c>
      <c r="B223" t="s">
        <v>690</v>
      </c>
    </row>
    <row r="224" spans="1:2" x14ac:dyDescent="0.25">
      <c r="A224" t="s">
        <v>691</v>
      </c>
      <c r="B224" t="s">
        <v>692</v>
      </c>
    </row>
    <row r="225" spans="1:2" x14ac:dyDescent="0.25">
      <c r="A225" t="s">
        <v>693</v>
      </c>
      <c r="B225" t="s">
        <v>694</v>
      </c>
    </row>
    <row r="226" spans="1:2" x14ac:dyDescent="0.25">
      <c r="A226" t="s">
        <v>695</v>
      </c>
      <c r="B226" t="s">
        <v>696</v>
      </c>
    </row>
    <row r="227" spans="1:2" x14ac:dyDescent="0.25">
      <c r="A227" t="s">
        <v>697</v>
      </c>
      <c r="B227" t="s">
        <v>698</v>
      </c>
    </row>
    <row r="228" spans="1:2" x14ac:dyDescent="0.25">
      <c r="A228" t="s">
        <v>699</v>
      </c>
      <c r="B228" t="s">
        <v>700</v>
      </c>
    </row>
    <row r="229" spans="1:2" x14ac:dyDescent="0.25">
      <c r="A229" t="s">
        <v>701</v>
      </c>
      <c r="B229" t="s">
        <v>702</v>
      </c>
    </row>
    <row r="230" spans="1:2" x14ac:dyDescent="0.25">
      <c r="A230" t="s">
        <v>703</v>
      </c>
      <c r="B230" t="s">
        <v>704</v>
      </c>
    </row>
    <row r="231" spans="1:2" x14ac:dyDescent="0.25">
      <c r="A231" t="s">
        <v>705</v>
      </c>
      <c r="B231" t="s">
        <v>706</v>
      </c>
    </row>
    <row r="232" spans="1:2" x14ac:dyDescent="0.25">
      <c r="A232" t="s">
        <v>707</v>
      </c>
      <c r="B232" t="s">
        <v>708</v>
      </c>
    </row>
    <row r="233" spans="1:2" x14ac:dyDescent="0.25">
      <c r="A233" t="s">
        <v>709</v>
      </c>
      <c r="B233" t="s">
        <v>710</v>
      </c>
    </row>
    <row r="234" spans="1:2" x14ac:dyDescent="0.25">
      <c r="A234" t="s">
        <v>711</v>
      </c>
      <c r="B234" t="s">
        <v>712</v>
      </c>
    </row>
    <row r="235" spans="1:2" x14ac:dyDescent="0.25">
      <c r="A235" t="s">
        <v>713</v>
      </c>
      <c r="B235" t="s">
        <v>714</v>
      </c>
    </row>
    <row r="236" spans="1:2" x14ac:dyDescent="0.25">
      <c r="A236" t="s">
        <v>715</v>
      </c>
      <c r="B236" t="s">
        <v>716</v>
      </c>
    </row>
    <row r="237" spans="1:2" x14ac:dyDescent="0.25">
      <c r="A237" t="s">
        <v>717</v>
      </c>
      <c r="B237" t="s">
        <v>718</v>
      </c>
    </row>
    <row r="238" spans="1:2" x14ac:dyDescent="0.25">
      <c r="A238" t="s">
        <v>719</v>
      </c>
      <c r="B238" t="s">
        <v>720</v>
      </c>
    </row>
    <row r="239" spans="1:2" x14ac:dyDescent="0.25">
      <c r="A239" t="s">
        <v>32</v>
      </c>
      <c r="B239" t="s">
        <v>34</v>
      </c>
    </row>
    <row r="240" spans="1:2" x14ac:dyDescent="0.25">
      <c r="A240" t="s">
        <v>26</v>
      </c>
      <c r="B240" t="s">
        <v>28</v>
      </c>
    </row>
    <row r="241" spans="1:2" x14ac:dyDescent="0.25">
      <c r="A241" t="s">
        <v>721</v>
      </c>
      <c r="B241" t="s">
        <v>722</v>
      </c>
    </row>
    <row r="242" spans="1:2" x14ac:dyDescent="0.25">
      <c r="A242" t="s">
        <v>299</v>
      </c>
      <c r="B242" t="s">
        <v>723</v>
      </c>
    </row>
    <row r="243" spans="1:2" x14ac:dyDescent="0.25">
      <c r="A243" t="s">
        <v>724</v>
      </c>
      <c r="B243" t="s">
        <v>725</v>
      </c>
    </row>
    <row r="244" spans="1:2" x14ac:dyDescent="0.25">
      <c r="A244" t="s">
        <v>35</v>
      </c>
      <c r="B244" t="s">
        <v>37</v>
      </c>
    </row>
    <row r="245" spans="1:2" x14ac:dyDescent="0.25">
      <c r="A245" t="s">
        <v>30</v>
      </c>
      <c r="B245" t="s">
        <v>31</v>
      </c>
    </row>
    <row r="246" spans="1:2" x14ac:dyDescent="0.25">
      <c r="A246" t="s">
        <v>726</v>
      </c>
      <c r="B246" t="s">
        <v>727</v>
      </c>
    </row>
    <row r="247" spans="1:2" x14ac:dyDescent="0.25">
      <c r="A247" t="s">
        <v>302</v>
      </c>
      <c r="B247" t="s">
        <v>303</v>
      </c>
    </row>
    <row r="248" spans="1:2" x14ac:dyDescent="0.25">
      <c r="A248" t="s">
        <v>728</v>
      </c>
      <c r="B248" t="s">
        <v>729</v>
      </c>
    </row>
    <row r="249" spans="1:2" x14ac:dyDescent="0.25">
      <c r="A249" t="s">
        <v>38</v>
      </c>
      <c r="B249" t="s">
        <v>39</v>
      </c>
    </row>
    <row r="250" spans="1:2" x14ac:dyDescent="0.25">
      <c r="A250" t="s">
        <v>730</v>
      </c>
      <c r="B250" t="s">
        <v>731</v>
      </c>
    </row>
    <row r="251" spans="1:2" x14ac:dyDescent="0.25">
      <c r="A251" t="s">
        <v>732</v>
      </c>
      <c r="B251" t="s">
        <v>733</v>
      </c>
    </row>
    <row r="252" spans="1:2" x14ac:dyDescent="0.25">
      <c r="A252" t="s">
        <v>734</v>
      </c>
      <c r="B252" t="s">
        <v>735</v>
      </c>
    </row>
    <row r="253" spans="1:2" x14ac:dyDescent="0.25">
      <c r="A253" t="s">
        <v>736</v>
      </c>
      <c r="B253" t="s">
        <v>737</v>
      </c>
    </row>
    <row r="254" spans="1:2" x14ac:dyDescent="0.25">
      <c r="A254" t="s">
        <v>738</v>
      </c>
      <c r="B254" t="s">
        <v>739</v>
      </c>
    </row>
    <row r="255" spans="1:2" x14ac:dyDescent="0.25">
      <c r="A255" t="s">
        <v>740</v>
      </c>
      <c r="B255" t="s">
        <v>741</v>
      </c>
    </row>
    <row r="256" spans="1:2" x14ac:dyDescent="0.25">
      <c r="A256" t="s">
        <v>305</v>
      </c>
      <c r="B256" t="s">
        <v>307</v>
      </c>
    </row>
    <row r="257" spans="1:2" x14ac:dyDescent="0.25">
      <c r="A257" t="s">
        <v>309</v>
      </c>
      <c r="B257" t="s">
        <v>742</v>
      </c>
    </row>
    <row r="258" spans="1:2" x14ac:dyDescent="0.25">
      <c r="A258" t="s">
        <v>743</v>
      </c>
      <c r="B258" t="s">
        <v>744</v>
      </c>
    </row>
    <row r="259" spans="1:2" x14ac:dyDescent="0.25">
      <c r="A259" t="s">
        <v>745</v>
      </c>
      <c r="B259" t="s">
        <v>746</v>
      </c>
    </row>
    <row r="260" spans="1:2" x14ac:dyDescent="0.25">
      <c r="A260" t="s">
        <v>747</v>
      </c>
      <c r="B260" t="s">
        <v>748</v>
      </c>
    </row>
    <row r="261" spans="1:2" x14ac:dyDescent="0.25">
      <c r="A261" t="s">
        <v>749</v>
      </c>
      <c r="B261" t="s">
        <v>750</v>
      </c>
    </row>
    <row r="262" spans="1:2" x14ac:dyDescent="0.25">
      <c r="A262" t="s">
        <v>751</v>
      </c>
      <c r="B262" t="s">
        <v>752</v>
      </c>
    </row>
    <row r="263" spans="1:2" x14ac:dyDescent="0.25">
      <c r="A263" t="s">
        <v>753</v>
      </c>
      <c r="B263" t="s">
        <v>754</v>
      </c>
    </row>
    <row r="264" spans="1:2" x14ac:dyDescent="0.25">
      <c r="A264" t="s">
        <v>755</v>
      </c>
      <c r="B264" t="s">
        <v>756</v>
      </c>
    </row>
    <row r="265" spans="1:2" x14ac:dyDescent="0.25">
      <c r="A265" t="s">
        <v>757</v>
      </c>
      <c r="B265" t="s">
        <v>758</v>
      </c>
    </row>
    <row r="266" spans="1:2" x14ac:dyDescent="0.25">
      <c r="A266" t="s">
        <v>759</v>
      </c>
      <c r="B266" t="s">
        <v>760</v>
      </c>
    </row>
    <row r="267" spans="1:2" x14ac:dyDescent="0.25">
      <c r="A267" t="s">
        <v>761</v>
      </c>
      <c r="B267" t="s">
        <v>762</v>
      </c>
    </row>
    <row r="268" spans="1:2" x14ac:dyDescent="0.25">
      <c r="A268" t="s">
        <v>763</v>
      </c>
      <c r="B268" t="s">
        <v>764</v>
      </c>
    </row>
    <row r="269" spans="1:2" x14ac:dyDescent="0.25">
      <c r="A269" t="s">
        <v>765</v>
      </c>
      <c r="B269" t="s">
        <v>766</v>
      </c>
    </row>
    <row r="270" spans="1:2" x14ac:dyDescent="0.25">
      <c r="A270" t="s">
        <v>767</v>
      </c>
      <c r="B270" t="s">
        <v>768</v>
      </c>
    </row>
    <row r="271" spans="1:2" x14ac:dyDescent="0.25">
      <c r="A271" t="s">
        <v>769</v>
      </c>
      <c r="B271" t="s">
        <v>770</v>
      </c>
    </row>
    <row r="272" spans="1:2" x14ac:dyDescent="0.25">
      <c r="A272" t="s">
        <v>771</v>
      </c>
      <c r="B272" t="s">
        <v>772</v>
      </c>
    </row>
    <row r="273" spans="1:2" x14ac:dyDescent="0.25">
      <c r="A273" t="s">
        <v>773</v>
      </c>
      <c r="B273" t="s">
        <v>774</v>
      </c>
    </row>
    <row r="274" spans="1:2" x14ac:dyDescent="0.25">
      <c r="A274" t="s">
        <v>775</v>
      </c>
      <c r="B274" t="s">
        <v>776</v>
      </c>
    </row>
    <row r="275" spans="1:2" x14ac:dyDescent="0.25">
      <c r="A275" t="s">
        <v>777</v>
      </c>
      <c r="B275" t="s">
        <v>778</v>
      </c>
    </row>
    <row r="276" spans="1:2" x14ac:dyDescent="0.25">
      <c r="A276" t="s">
        <v>779</v>
      </c>
      <c r="B276" t="s">
        <v>780</v>
      </c>
    </row>
    <row r="277" spans="1:2" x14ac:dyDescent="0.25">
      <c r="A277" t="s">
        <v>781</v>
      </c>
      <c r="B277" t="s">
        <v>782</v>
      </c>
    </row>
    <row r="278" spans="1:2" x14ac:dyDescent="0.25">
      <c r="A278" t="s">
        <v>783</v>
      </c>
      <c r="B278" t="s">
        <v>784</v>
      </c>
    </row>
    <row r="279" spans="1:2" x14ac:dyDescent="0.25">
      <c r="A279" t="s">
        <v>785</v>
      </c>
      <c r="B279" t="s">
        <v>786</v>
      </c>
    </row>
    <row r="280" spans="1:2" x14ac:dyDescent="0.25">
      <c r="A280" t="s">
        <v>787</v>
      </c>
      <c r="B280" t="s">
        <v>788</v>
      </c>
    </row>
    <row r="281" spans="1:2" x14ac:dyDescent="0.25">
      <c r="A281" t="s">
        <v>390</v>
      </c>
      <c r="B281" t="s">
        <v>789</v>
      </c>
    </row>
    <row r="282" spans="1:2" x14ac:dyDescent="0.25">
      <c r="A282" t="s">
        <v>391</v>
      </c>
      <c r="B282" t="s">
        <v>790</v>
      </c>
    </row>
    <row r="283" spans="1:2" x14ac:dyDescent="0.25">
      <c r="A283" t="s">
        <v>392</v>
      </c>
      <c r="B283" t="s">
        <v>791</v>
      </c>
    </row>
    <row r="284" spans="1:2" x14ac:dyDescent="0.25">
      <c r="A284" t="s">
        <v>393</v>
      </c>
      <c r="B284" t="s">
        <v>792</v>
      </c>
    </row>
    <row r="285" spans="1:2" x14ac:dyDescent="0.25">
      <c r="A285" t="s">
        <v>793</v>
      </c>
      <c r="B285" t="s">
        <v>794</v>
      </c>
    </row>
    <row r="286" spans="1:2" x14ac:dyDescent="0.25">
      <c r="A286" t="s">
        <v>795</v>
      </c>
      <c r="B286" t="s">
        <v>796</v>
      </c>
    </row>
    <row r="287" spans="1:2" x14ac:dyDescent="0.25">
      <c r="A287" t="s">
        <v>797</v>
      </c>
      <c r="B287" t="s">
        <v>798</v>
      </c>
    </row>
    <row r="288" spans="1:2" x14ac:dyDescent="0.25">
      <c r="A288" t="s">
        <v>799</v>
      </c>
      <c r="B288" t="s">
        <v>800</v>
      </c>
    </row>
    <row r="289" spans="1:2" x14ac:dyDescent="0.25">
      <c r="A289" t="s">
        <v>801</v>
      </c>
      <c r="B289" t="s">
        <v>802</v>
      </c>
    </row>
    <row r="290" spans="1:2" x14ac:dyDescent="0.25">
      <c r="A290" t="s">
        <v>803</v>
      </c>
      <c r="B290" t="s">
        <v>804</v>
      </c>
    </row>
    <row r="291" spans="1:2" x14ac:dyDescent="0.25">
      <c r="A291" t="s">
        <v>805</v>
      </c>
      <c r="B291" t="s">
        <v>806</v>
      </c>
    </row>
    <row r="292" spans="1:2" x14ac:dyDescent="0.25">
      <c r="A292" t="s">
        <v>807</v>
      </c>
      <c r="B292" t="s">
        <v>808</v>
      </c>
    </row>
    <row r="293" spans="1:2" x14ac:dyDescent="0.25">
      <c r="A293" t="s">
        <v>809</v>
      </c>
      <c r="B293" t="s">
        <v>810</v>
      </c>
    </row>
    <row r="294" spans="1:2" x14ac:dyDescent="0.25">
      <c r="A294" t="s">
        <v>811</v>
      </c>
      <c r="B294" t="s">
        <v>812</v>
      </c>
    </row>
    <row r="295" spans="1:2" x14ac:dyDescent="0.25">
      <c r="A295" t="s">
        <v>813</v>
      </c>
      <c r="B295" t="s">
        <v>814</v>
      </c>
    </row>
    <row r="296" spans="1:2" x14ac:dyDescent="0.25">
      <c r="A296" t="s">
        <v>815</v>
      </c>
      <c r="B296" t="s">
        <v>816</v>
      </c>
    </row>
    <row r="297" spans="1:2" x14ac:dyDescent="0.25">
      <c r="A297" t="s">
        <v>817</v>
      </c>
      <c r="B297" t="s">
        <v>818</v>
      </c>
    </row>
    <row r="298" spans="1:2" x14ac:dyDescent="0.25">
      <c r="A298" t="s">
        <v>819</v>
      </c>
      <c r="B298" t="s">
        <v>820</v>
      </c>
    </row>
    <row r="299" spans="1:2" x14ac:dyDescent="0.25">
      <c r="A299" t="s">
        <v>821</v>
      </c>
      <c r="B299" t="s">
        <v>822</v>
      </c>
    </row>
    <row r="300" spans="1:2" x14ac:dyDescent="0.25">
      <c r="A300" t="s">
        <v>823</v>
      </c>
      <c r="B300" t="s">
        <v>824</v>
      </c>
    </row>
    <row r="301" spans="1:2" x14ac:dyDescent="0.25">
      <c r="A301" t="s">
        <v>825</v>
      </c>
      <c r="B301" t="s">
        <v>826</v>
      </c>
    </row>
    <row r="302" spans="1:2" x14ac:dyDescent="0.25">
      <c r="A302" t="s">
        <v>827</v>
      </c>
      <c r="B302" t="s">
        <v>828</v>
      </c>
    </row>
    <row r="303" spans="1:2" x14ac:dyDescent="0.25">
      <c r="A303" t="s">
        <v>829</v>
      </c>
      <c r="B303" t="s">
        <v>830</v>
      </c>
    </row>
    <row r="304" spans="1:2" x14ac:dyDescent="0.25">
      <c r="A304" t="s">
        <v>831</v>
      </c>
      <c r="B304" t="s">
        <v>832</v>
      </c>
    </row>
    <row r="305" spans="1:2" x14ac:dyDescent="0.25">
      <c r="A305" t="s">
        <v>833</v>
      </c>
      <c r="B305" t="s">
        <v>834</v>
      </c>
    </row>
    <row r="306" spans="1:2" x14ac:dyDescent="0.25">
      <c r="A306" t="s">
        <v>835</v>
      </c>
      <c r="B306" t="s">
        <v>836</v>
      </c>
    </row>
    <row r="307" spans="1:2" x14ac:dyDescent="0.25">
      <c r="A307" t="s">
        <v>837</v>
      </c>
      <c r="B307" t="s">
        <v>838</v>
      </c>
    </row>
    <row r="308" spans="1:2" x14ac:dyDescent="0.25">
      <c r="A308" t="s">
        <v>839</v>
      </c>
      <c r="B308" t="s">
        <v>840</v>
      </c>
    </row>
    <row r="309" spans="1:2" x14ac:dyDescent="0.25">
      <c r="A309" t="s">
        <v>841</v>
      </c>
      <c r="B309" t="s">
        <v>842</v>
      </c>
    </row>
    <row r="310" spans="1:2" x14ac:dyDescent="0.25">
      <c r="A310" t="s">
        <v>843</v>
      </c>
      <c r="B310" t="s">
        <v>844</v>
      </c>
    </row>
    <row r="311" spans="1:2" x14ac:dyDescent="0.25">
      <c r="A311" t="s">
        <v>845</v>
      </c>
      <c r="B311" t="s">
        <v>846</v>
      </c>
    </row>
    <row r="312" spans="1:2" x14ac:dyDescent="0.25">
      <c r="A312" t="s">
        <v>847</v>
      </c>
      <c r="B312" t="s">
        <v>848</v>
      </c>
    </row>
    <row r="313" spans="1:2" x14ac:dyDescent="0.25">
      <c r="A313" s="80" t="s">
        <v>9675</v>
      </c>
      <c r="B313" t="s">
        <v>849</v>
      </c>
    </row>
    <row r="314" spans="1:2" x14ac:dyDescent="0.25">
      <c r="A314" t="s">
        <v>9676</v>
      </c>
      <c r="B314" t="s">
        <v>850</v>
      </c>
    </row>
    <row r="315" spans="1:2" x14ac:dyDescent="0.25">
      <c r="A315" t="s">
        <v>361</v>
      </c>
      <c r="B315" t="s">
        <v>851</v>
      </c>
    </row>
    <row r="316" spans="1:2" x14ac:dyDescent="0.25">
      <c r="A316" t="s">
        <v>852</v>
      </c>
      <c r="B316" t="s">
        <v>853</v>
      </c>
    </row>
    <row r="317" spans="1:2" x14ac:dyDescent="0.25">
      <c r="A317" t="s">
        <v>854</v>
      </c>
      <c r="B317" t="s">
        <v>855</v>
      </c>
    </row>
    <row r="318" spans="1:2" x14ac:dyDescent="0.25">
      <c r="A318" t="s">
        <v>856</v>
      </c>
      <c r="B318" t="s">
        <v>857</v>
      </c>
    </row>
    <row r="319" spans="1:2" x14ac:dyDescent="0.25">
      <c r="A319" s="80" t="s">
        <v>9677</v>
      </c>
      <c r="B319" t="s">
        <v>858</v>
      </c>
    </row>
    <row r="320" spans="1:2" x14ac:dyDescent="0.25">
      <c r="A320" t="s">
        <v>859</v>
      </c>
      <c r="B320" t="s">
        <v>860</v>
      </c>
    </row>
    <row r="321" spans="1:2" x14ac:dyDescent="0.25">
      <c r="A321" t="s">
        <v>358</v>
      </c>
      <c r="B321" t="s">
        <v>861</v>
      </c>
    </row>
    <row r="322" spans="1:2" x14ac:dyDescent="0.25">
      <c r="A322" t="s">
        <v>862</v>
      </c>
      <c r="B322" t="s">
        <v>863</v>
      </c>
    </row>
    <row r="323" spans="1:2" x14ac:dyDescent="0.25">
      <c r="A323" t="s">
        <v>864</v>
      </c>
      <c r="B323" t="s">
        <v>865</v>
      </c>
    </row>
    <row r="324" spans="1:2" x14ac:dyDescent="0.25">
      <c r="A324" t="s">
        <v>866</v>
      </c>
      <c r="B324" t="s">
        <v>867</v>
      </c>
    </row>
    <row r="325" spans="1:2" x14ac:dyDescent="0.25">
      <c r="A325" t="s">
        <v>868</v>
      </c>
      <c r="B325" t="s">
        <v>869</v>
      </c>
    </row>
    <row r="326" spans="1:2" x14ac:dyDescent="0.25">
      <c r="A326" t="s">
        <v>870</v>
      </c>
      <c r="B326" t="s">
        <v>871</v>
      </c>
    </row>
    <row r="327" spans="1:2" x14ac:dyDescent="0.25">
      <c r="A327" t="s">
        <v>872</v>
      </c>
      <c r="B327" t="s">
        <v>873</v>
      </c>
    </row>
    <row r="328" spans="1:2" x14ac:dyDescent="0.25">
      <c r="A328" t="s">
        <v>874</v>
      </c>
      <c r="B328" t="s">
        <v>875</v>
      </c>
    </row>
    <row r="329" spans="1:2" x14ac:dyDescent="0.25">
      <c r="A329" t="s">
        <v>876</v>
      </c>
      <c r="B329" t="s">
        <v>877</v>
      </c>
    </row>
    <row r="330" spans="1:2" x14ac:dyDescent="0.25">
      <c r="A330" t="s">
        <v>878</v>
      </c>
      <c r="B330" t="s">
        <v>879</v>
      </c>
    </row>
    <row r="331" spans="1:2" x14ac:dyDescent="0.25">
      <c r="A331" t="s">
        <v>880</v>
      </c>
      <c r="B331" t="s">
        <v>881</v>
      </c>
    </row>
    <row r="332" spans="1:2" x14ac:dyDescent="0.25">
      <c r="A332" t="s">
        <v>882</v>
      </c>
      <c r="B332" t="s">
        <v>883</v>
      </c>
    </row>
    <row r="333" spans="1:2" x14ac:dyDescent="0.25">
      <c r="A333" t="s">
        <v>884</v>
      </c>
      <c r="B333" t="s">
        <v>885</v>
      </c>
    </row>
    <row r="334" spans="1:2" x14ac:dyDescent="0.25">
      <c r="A334" t="s">
        <v>886</v>
      </c>
      <c r="B334" t="s">
        <v>887</v>
      </c>
    </row>
    <row r="335" spans="1:2" x14ac:dyDescent="0.25">
      <c r="A335" t="s">
        <v>888</v>
      </c>
      <c r="B335" t="s">
        <v>889</v>
      </c>
    </row>
    <row r="336" spans="1:2" x14ac:dyDescent="0.25">
      <c r="A336" t="s">
        <v>890</v>
      </c>
      <c r="B336" t="s">
        <v>891</v>
      </c>
    </row>
    <row r="337" spans="1:2" x14ac:dyDescent="0.25">
      <c r="A337" t="s">
        <v>892</v>
      </c>
      <c r="B337" t="s">
        <v>893</v>
      </c>
    </row>
    <row r="338" spans="1:2" x14ac:dyDescent="0.25">
      <c r="A338" t="s">
        <v>894</v>
      </c>
      <c r="B338" t="s">
        <v>895</v>
      </c>
    </row>
    <row r="339" spans="1:2" x14ac:dyDescent="0.25">
      <c r="A339" t="s">
        <v>896</v>
      </c>
      <c r="B339" t="s">
        <v>897</v>
      </c>
    </row>
    <row r="340" spans="1:2" x14ac:dyDescent="0.25">
      <c r="A340" t="s">
        <v>898</v>
      </c>
      <c r="B340" t="s">
        <v>899</v>
      </c>
    </row>
    <row r="341" spans="1:2" x14ac:dyDescent="0.25">
      <c r="A341" t="s">
        <v>900</v>
      </c>
      <c r="B341" t="s">
        <v>901</v>
      </c>
    </row>
    <row r="342" spans="1:2" x14ac:dyDescent="0.25">
      <c r="A342" t="s">
        <v>902</v>
      </c>
      <c r="B342" t="s">
        <v>903</v>
      </c>
    </row>
    <row r="343" spans="1:2" x14ac:dyDescent="0.25">
      <c r="A343" t="s">
        <v>904</v>
      </c>
      <c r="B343" t="s">
        <v>905</v>
      </c>
    </row>
    <row r="344" spans="1:2" x14ac:dyDescent="0.25">
      <c r="A344" t="s">
        <v>906</v>
      </c>
      <c r="B344" t="s">
        <v>907</v>
      </c>
    </row>
    <row r="345" spans="1:2" x14ac:dyDescent="0.25">
      <c r="A345" t="s">
        <v>908</v>
      </c>
      <c r="B345" t="s">
        <v>909</v>
      </c>
    </row>
    <row r="346" spans="1:2" x14ac:dyDescent="0.25">
      <c r="A346" t="s">
        <v>910</v>
      </c>
      <c r="B346" t="s">
        <v>911</v>
      </c>
    </row>
    <row r="347" spans="1:2" x14ac:dyDescent="0.25">
      <c r="A347" t="s">
        <v>912</v>
      </c>
      <c r="B347" t="s">
        <v>913</v>
      </c>
    </row>
    <row r="348" spans="1:2" x14ac:dyDescent="0.25">
      <c r="A348" t="s">
        <v>914</v>
      </c>
      <c r="B348" t="s">
        <v>915</v>
      </c>
    </row>
    <row r="349" spans="1:2" x14ac:dyDescent="0.25">
      <c r="A349" t="s">
        <v>916</v>
      </c>
      <c r="B349" t="s">
        <v>917</v>
      </c>
    </row>
    <row r="350" spans="1:2" x14ac:dyDescent="0.25">
      <c r="A350" t="s">
        <v>918</v>
      </c>
      <c r="B350" t="s">
        <v>919</v>
      </c>
    </row>
    <row r="351" spans="1:2" x14ac:dyDescent="0.25">
      <c r="A351" t="s">
        <v>920</v>
      </c>
      <c r="B351" t="s">
        <v>921</v>
      </c>
    </row>
    <row r="352" spans="1:2" x14ac:dyDescent="0.25">
      <c r="A352" t="s">
        <v>922</v>
      </c>
      <c r="B352" t="s">
        <v>923</v>
      </c>
    </row>
    <row r="353" spans="1:2" x14ac:dyDescent="0.25">
      <c r="A353" t="s">
        <v>924</v>
      </c>
      <c r="B353" t="s">
        <v>925</v>
      </c>
    </row>
    <row r="354" spans="1:2" x14ac:dyDescent="0.25">
      <c r="A354" t="s">
        <v>926</v>
      </c>
      <c r="B354" t="s">
        <v>927</v>
      </c>
    </row>
    <row r="355" spans="1:2" x14ac:dyDescent="0.25">
      <c r="A355" t="s">
        <v>928</v>
      </c>
      <c r="B355" t="s">
        <v>929</v>
      </c>
    </row>
    <row r="356" spans="1:2" x14ac:dyDescent="0.25">
      <c r="A356" t="s">
        <v>930</v>
      </c>
      <c r="B356" t="s">
        <v>931</v>
      </c>
    </row>
    <row r="357" spans="1:2" x14ac:dyDescent="0.25">
      <c r="A357" t="s">
        <v>932</v>
      </c>
      <c r="B357" t="s">
        <v>933</v>
      </c>
    </row>
    <row r="358" spans="1:2" x14ac:dyDescent="0.25">
      <c r="A358" t="s">
        <v>934</v>
      </c>
      <c r="B358" t="s">
        <v>935</v>
      </c>
    </row>
    <row r="359" spans="1:2" x14ac:dyDescent="0.25">
      <c r="A359" t="s">
        <v>936</v>
      </c>
      <c r="B359" t="s">
        <v>937</v>
      </c>
    </row>
    <row r="360" spans="1:2" x14ac:dyDescent="0.25">
      <c r="A360" t="s">
        <v>938</v>
      </c>
      <c r="B360" t="s">
        <v>939</v>
      </c>
    </row>
    <row r="361" spans="1:2" x14ac:dyDescent="0.25">
      <c r="A361" t="s">
        <v>940</v>
      </c>
      <c r="B361" t="s">
        <v>941</v>
      </c>
    </row>
    <row r="362" spans="1:2" x14ac:dyDescent="0.25">
      <c r="A362" t="s">
        <v>942</v>
      </c>
      <c r="B362" t="s">
        <v>943</v>
      </c>
    </row>
    <row r="363" spans="1:2" x14ac:dyDescent="0.25">
      <c r="A363" t="s">
        <v>944</v>
      </c>
      <c r="B363" t="s">
        <v>945</v>
      </c>
    </row>
    <row r="364" spans="1:2" x14ac:dyDescent="0.25">
      <c r="A364" t="s">
        <v>946</v>
      </c>
      <c r="B364" t="s">
        <v>947</v>
      </c>
    </row>
    <row r="365" spans="1:2" x14ac:dyDescent="0.25">
      <c r="A365" t="s">
        <v>948</v>
      </c>
      <c r="B365" t="s">
        <v>949</v>
      </c>
    </row>
    <row r="366" spans="1:2" x14ac:dyDescent="0.25">
      <c r="A366" t="s">
        <v>950</v>
      </c>
      <c r="B366" t="s">
        <v>951</v>
      </c>
    </row>
    <row r="367" spans="1:2" x14ac:dyDescent="0.25">
      <c r="A367" t="s">
        <v>952</v>
      </c>
      <c r="B367" t="s">
        <v>953</v>
      </c>
    </row>
    <row r="368" spans="1:2" x14ac:dyDescent="0.25">
      <c r="A368" t="s">
        <v>954</v>
      </c>
      <c r="B368" t="s">
        <v>955</v>
      </c>
    </row>
    <row r="369" spans="1:2" x14ac:dyDescent="0.25">
      <c r="A369" t="s">
        <v>956</v>
      </c>
      <c r="B369" t="s">
        <v>957</v>
      </c>
    </row>
    <row r="370" spans="1:2" x14ac:dyDescent="0.25">
      <c r="A370" t="s">
        <v>958</v>
      </c>
      <c r="B370" t="s">
        <v>959</v>
      </c>
    </row>
    <row r="371" spans="1:2" x14ac:dyDescent="0.25">
      <c r="A371" t="s">
        <v>960</v>
      </c>
      <c r="B371" t="s">
        <v>961</v>
      </c>
    </row>
    <row r="372" spans="1:2" x14ac:dyDescent="0.25">
      <c r="A372" t="s">
        <v>962</v>
      </c>
      <c r="B372" t="s">
        <v>963</v>
      </c>
    </row>
    <row r="373" spans="1:2" x14ac:dyDescent="0.25">
      <c r="A373" t="s">
        <v>964</v>
      </c>
      <c r="B373" t="s">
        <v>965</v>
      </c>
    </row>
    <row r="374" spans="1:2" x14ac:dyDescent="0.25">
      <c r="A374" t="s">
        <v>966</v>
      </c>
      <c r="B374" t="s">
        <v>967</v>
      </c>
    </row>
    <row r="375" spans="1:2" x14ac:dyDescent="0.25">
      <c r="A375" t="s">
        <v>968</v>
      </c>
      <c r="B375" t="s">
        <v>969</v>
      </c>
    </row>
    <row r="376" spans="1:2" x14ac:dyDescent="0.25">
      <c r="A376" t="s">
        <v>970</v>
      </c>
      <c r="B376" t="s">
        <v>971</v>
      </c>
    </row>
    <row r="377" spans="1:2" x14ac:dyDescent="0.25">
      <c r="A377" t="s">
        <v>972</v>
      </c>
      <c r="B377" t="s">
        <v>973</v>
      </c>
    </row>
    <row r="378" spans="1:2" x14ac:dyDescent="0.25">
      <c r="A378" t="s">
        <v>974</v>
      </c>
      <c r="B378" t="s">
        <v>975</v>
      </c>
    </row>
    <row r="379" spans="1:2" x14ac:dyDescent="0.25">
      <c r="A379" t="s">
        <v>976</v>
      </c>
      <c r="B379" t="s">
        <v>977</v>
      </c>
    </row>
    <row r="380" spans="1:2" x14ac:dyDescent="0.25">
      <c r="A380" t="s">
        <v>978</v>
      </c>
      <c r="B380" t="s">
        <v>979</v>
      </c>
    </row>
    <row r="381" spans="1:2" x14ac:dyDescent="0.25">
      <c r="A381" t="s">
        <v>980</v>
      </c>
      <c r="B381" t="s">
        <v>981</v>
      </c>
    </row>
    <row r="382" spans="1:2" x14ac:dyDescent="0.25">
      <c r="A382" t="s">
        <v>982</v>
      </c>
      <c r="B382" t="s">
        <v>983</v>
      </c>
    </row>
    <row r="383" spans="1:2" x14ac:dyDescent="0.25">
      <c r="A383" t="s">
        <v>984</v>
      </c>
      <c r="B383" t="s">
        <v>985</v>
      </c>
    </row>
    <row r="384" spans="1:2" x14ac:dyDescent="0.25">
      <c r="A384" t="s">
        <v>366</v>
      </c>
      <c r="B384" t="s">
        <v>986</v>
      </c>
    </row>
    <row r="385" spans="1:2" x14ac:dyDescent="0.25">
      <c r="A385" t="s">
        <v>370</v>
      </c>
      <c r="B385" t="s">
        <v>987</v>
      </c>
    </row>
    <row r="386" spans="1:2" x14ac:dyDescent="0.25">
      <c r="A386" t="s">
        <v>988</v>
      </c>
      <c r="B386" t="s">
        <v>989</v>
      </c>
    </row>
    <row r="387" spans="1:2" x14ac:dyDescent="0.25">
      <c r="A387" t="s">
        <v>990</v>
      </c>
      <c r="B387" t="s">
        <v>991</v>
      </c>
    </row>
    <row r="388" spans="1:2" x14ac:dyDescent="0.25">
      <c r="A388" t="s">
        <v>992</v>
      </c>
      <c r="B388" t="s">
        <v>993</v>
      </c>
    </row>
    <row r="389" spans="1:2" x14ac:dyDescent="0.25">
      <c r="A389" t="s">
        <v>994</v>
      </c>
      <c r="B389" t="s">
        <v>995</v>
      </c>
    </row>
    <row r="390" spans="1:2" x14ac:dyDescent="0.25">
      <c r="A390" t="s">
        <v>996</v>
      </c>
      <c r="B390" t="s">
        <v>997</v>
      </c>
    </row>
    <row r="391" spans="1:2" x14ac:dyDescent="0.25">
      <c r="A391" t="s">
        <v>998</v>
      </c>
      <c r="B391" t="s">
        <v>999</v>
      </c>
    </row>
    <row r="392" spans="1:2" x14ac:dyDescent="0.25">
      <c r="A392" t="s">
        <v>1000</v>
      </c>
      <c r="B392" t="s">
        <v>1001</v>
      </c>
    </row>
    <row r="393" spans="1:2" x14ac:dyDescent="0.25">
      <c r="A393" t="s">
        <v>1002</v>
      </c>
      <c r="B393" t="s">
        <v>1003</v>
      </c>
    </row>
    <row r="394" spans="1:2" x14ac:dyDescent="0.25">
      <c r="A394" t="s">
        <v>1004</v>
      </c>
      <c r="B394" t="s">
        <v>1005</v>
      </c>
    </row>
    <row r="395" spans="1:2" x14ac:dyDescent="0.25">
      <c r="A395" t="s">
        <v>1006</v>
      </c>
      <c r="B395" t="s">
        <v>1007</v>
      </c>
    </row>
    <row r="396" spans="1:2" x14ac:dyDescent="0.25">
      <c r="A396" t="s">
        <v>1008</v>
      </c>
      <c r="B396" t="s">
        <v>1009</v>
      </c>
    </row>
    <row r="397" spans="1:2" x14ac:dyDescent="0.25">
      <c r="A397" t="s">
        <v>1010</v>
      </c>
      <c r="B397" t="s">
        <v>1011</v>
      </c>
    </row>
    <row r="398" spans="1:2" x14ac:dyDescent="0.25">
      <c r="A398" t="s">
        <v>1012</v>
      </c>
      <c r="B398" t="s">
        <v>1013</v>
      </c>
    </row>
    <row r="399" spans="1:2" x14ac:dyDescent="0.25">
      <c r="A399" t="s">
        <v>1014</v>
      </c>
      <c r="B399" t="s">
        <v>1015</v>
      </c>
    </row>
    <row r="400" spans="1:2" x14ac:dyDescent="0.25">
      <c r="A400" t="s">
        <v>1016</v>
      </c>
      <c r="B400" t="s">
        <v>1017</v>
      </c>
    </row>
    <row r="401" spans="1:2" x14ac:dyDescent="0.25">
      <c r="A401" t="s">
        <v>1018</v>
      </c>
      <c r="B401" t="s">
        <v>1019</v>
      </c>
    </row>
    <row r="402" spans="1:2" x14ac:dyDescent="0.25">
      <c r="A402" t="s">
        <v>1020</v>
      </c>
      <c r="B402" t="s">
        <v>1021</v>
      </c>
    </row>
    <row r="403" spans="1:2" x14ac:dyDescent="0.25">
      <c r="A403" t="s">
        <v>1022</v>
      </c>
      <c r="B403" t="s">
        <v>1023</v>
      </c>
    </row>
    <row r="404" spans="1:2" x14ac:dyDescent="0.25">
      <c r="A404" t="s">
        <v>1024</v>
      </c>
      <c r="B404" t="s">
        <v>1025</v>
      </c>
    </row>
    <row r="405" spans="1:2" x14ac:dyDescent="0.25">
      <c r="A405" t="s">
        <v>1026</v>
      </c>
      <c r="B405" t="s">
        <v>1027</v>
      </c>
    </row>
    <row r="406" spans="1:2" x14ac:dyDescent="0.25">
      <c r="A406" t="s">
        <v>1028</v>
      </c>
      <c r="B406" t="s">
        <v>1029</v>
      </c>
    </row>
    <row r="407" spans="1:2" x14ac:dyDescent="0.25">
      <c r="A407" t="s">
        <v>1030</v>
      </c>
      <c r="B407" t="s">
        <v>1031</v>
      </c>
    </row>
    <row r="408" spans="1:2" x14ac:dyDescent="0.25">
      <c r="A408" t="s">
        <v>1032</v>
      </c>
      <c r="B408" t="s">
        <v>1033</v>
      </c>
    </row>
    <row r="409" spans="1:2" x14ac:dyDescent="0.25">
      <c r="A409" t="s">
        <v>1034</v>
      </c>
      <c r="B409" t="s">
        <v>1035</v>
      </c>
    </row>
    <row r="410" spans="1:2" x14ac:dyDescent="0.25">
      <c r="A410" t="s">
        <v>1036</v>
      </c>
      <c r="B410" t="s">
        <v>1037</v>
      </c>
    </row>
    <row r="411" spans="1:2" x14ac:dyDescent="0.25">
      <c r="A411" t="s">
        <v>1038</v>
      </c>
      <c r="B411" t="s">
        <v>1039</v>
      </c>
    </row>
    <row r="412" spans="1:2" x14ac:dyDescent="0.25">
      <c r="A412" t="s">
        <v>1040</v>
      </c>
      <c r="B412" t="s">
        <v>1041</v>
      </c>
    </row>
    <row r="413" spans="1:2" x14ac:dyDescent="0.25">
      <c r="A413" t="s">
        <v>1042</v>
      </c>
      <c r="B413" t="s">
        <v>1043</v>
      </c>
    </row>
    <row r="414" spans="1:2" x14ac:dyDescent="0.25">
      <c r="A414" t="s">
        <v>356</v>
      </c>
      <c r="B414" t="s">
        <v>1044</v>
      </c>
    </row>
    <row r="415" spans="1:2" x14ac:dyDescent="0.25">
      <c r="A415" t="s">
        <v>1045</v>
      </c>
      <c r="B415" t="s">
        <v>1046</v>
      </c>
    </row>
    <row r="416" spans="1:2" x14ac:dyDescent="0.25">
      <c r="A416" t="s">
        <v>1047</v>
      </c>
      <c r="B416" t="s">
        <v>1048</v>
      </c>
    </row>
    <row r="417" spans="1:2" x14ac:dyDescent="0.25">
      <c r="A417" t="s">
        <v>1049</v>
      </c>
      <c r="B417" t="s">
        <v>1050</v>
      </c>
    </row>
    <row r="418" spans="1:2" x14ac:dyDescent="0.25">
      <c r="A418" t="s">
        <v>360</v>
      </c>
      <c r="B418" t="s">
        <v>1051</v>
      </c>
    </row>
    <row r="419" spans="1:2" x14ac:dyDescent="0.25">
      <c r="A419" t="s">
        <v>1052</v>
      </c>
      <c r="B419" t="s">
        <v>1053</v>
      </c>
    </row>
    <row r="420" spans="1:2" x14ac:dyDescent="0.25">
      <c r="A420" t="s">
        <v>1054</v>
      </c>
      <c r="B420" t="s">
        <v>1055</v>
      </c>
    </row>
    <row r="421" spans="1:2" x14ac:dyDescent="0.25">
      <c r="A421" t="s">
        <v>1056</v>
      </c>
      <c r="B421" t="s">
        <v>1057</v>
      </c>
    </row>
    <row r="422" spans="1:2" x14ac:dyDescent="0.25">
      <c r="A422" t="s">
        <v>1058</v>
      </c>
      <c r="B422" t="s">
        <v>1059</v>
      </c>
    </row>
    <row r="423" spans="1:2" x14ac:dyDescent="0.25">
      <c r="A423" t="s">
        <v>1060</v>
      </c>
      <c r="B423" t="s">
        <v>1061</v>
      </c>
    </row>
    <row r="424" spans="1:2" x14ac:dyDescent="0.25">
      <c r="A424" t="s">
        <v>1062</v>
      </c>
      <c r="B424" t="s">
        <v>1063</v>
      </c>
    </row>
    <row r="425" spans="1:2" x14ac:dyDescent="0.25">
      <c r="A425" t="s">
        <v>1064</v>
      </c>
      <c r="B425" t="s">
        <v>1065</v>
      </c>
    </row>
    <row r="426" spans="1:2" x14ac:dyDescent="0.25">
      <c r="A426" t="s">
        <v>1066</v>
      </c>
      <c r="B426" t="s">
        <v>1067</v>
      </c>
    </row>
    <row r="427" spans="1:2" x14ac:dyDescent="0.25">
      <c r="A427" t="s">
        <v>1068</v>
      </c>
      <c r="B427" t="s">
        <v>1069</v>
      </c>
    </row>
    <row r="428" spans="1:2" x14ac:dyDescent="0.25">
      <c r="A428" t="s">
        <v>1070</v>
      </c>
      <c r="B428" t="s">
        <v>1071</v>
      </c>
    </row>
    <row r="429" spans="1:2" x14ac:dyDescent="0.25">
      <c r="A429" t="s">
        <v>1072</v>
      </c>
      <c r="B429" t="s">
        <v>1073</v>
      </c>
    </row>
    <row r="430" spans="1:2" x14ac:dyDescent="0.25">
      <c r="A430" t="s">
        <v>1074</v>
      </c>
      <c r="B430" t="s">
        <v>1075</v>
      </c>
    </row>
    <row r="431" spans="1:2" x14ac:dyDescent="0.25">
      <c r="A431" t="s">
        <v>1076</v>
      </c>
      <c r="B431" t="s">
        <v>1077</v>
      </c>
    </row>
    <row r="432" spans="1:2" x14ac:dyDescent="0.25">
      <c r="A432" t="s">
        <v>394</v>
      </c>
      <c r="B432" t="s">
        <v>1078</v>
      </c>
    </row>
    <row r="433" spans="1:2" x14ac:dyDescent="0.25">
      <c r="A433" t="s">
        <v>1079</v>
      </c>
      <c r="B433" t="s">
        <v>1080</v>
      </c>
    </row>
    <row r="434" spans="1:2" x14ac:dyDescent="0.25">
      <c r="A434" t="s">
        <v>1081</v>
      </c>
      <c r="B434" t="s">
        <v>1082</v>
      </c>
    </row>
    <row r="435" spans="1:2" x14ac:dyDescent="0.25">
      <c r="A435" t="s">
        <v>1083</v>
      </c>
      <c r="B435" t="s">
        <v>1084</v>
      </c>
    </row>
    <row r="436" spans="1:2" x14ac:dyDescent="0.25">
      <c r="A436" t="s">
        <v>1085</v>
      </c>
      <c r="B436" t="s">
        <v>1086</v>
      </c>
    </row>
    <row r="437" spans="1:2" x14ac:dyDescent="0.25">
      <c r="A437" t="s">
        <v>1087</v>
      </c>
      <c r="B437" t="s">
        <v>1088</v>
      </c>
    </row>
    <row r="438" spans="1:2" x14ac:dyDescent="0.25">
      <c r="A438" t="s">
        <v>1089</v>
      </c>
      <c r="B438" t="s">
        <v>1090</v>
      </c>
    </row>
    <row r="439" spans="1:2" x14ac:dyDescent="0.25">
      <c r="A439" t="s">
        <v>1091</v>
      </c>
      <c r="B439" t="s">
        <v>1092</v>
      </c>
    </row>
    <row r="440" spans="1:2" x14ac:dyDescent="0.25">
      <c r="A440" t="s">
        <v>1093</v>
      </c>
      <c r="B440" t="s">
        <v>1094</v>
      </c>
    </row>
    <row r="441" spans="1:2" x14ac:dyDescent="0.25">
      <c r="A441" t="s">
        <v>1095</v>
      </c>
      <c r="B441" t="s">
        <v>1096</v>
      </c>
    </row>
    <row r="442" spans="1:2" x14ac:dyDescent="0.25">
      <c r="A442" t="s">
        <v>1097</v>
      </c>
      <c r="B442" t="s">
        <v>1098</v>
      </c>
    </row>
    <row r="443" spans="1:2" x14ac:dyDescent="0.25">
      <c r="A443" t="s">
        <v>1099</v>
      </c>
      <c r="B443" t="s">
        <v>1100</v>
      </c>
    </row>
    <row r="444" spans="1:2" x14ac:dyDescent="0.25">
      <c r="A444" t="s">
        <v>1101</v>
      </c>
      <c r="B444" t="s">
        <v>1102</v>
      </c>
    </row>
    <row r="445" spans="1:2" x14ac:dyDescent="0.25">
      <c r="A445" t="s">
        <v>1103</v>
      </c>
      <c r="B445" t="s">
        <v>1104</v>
      </c>
    </row>
    <row r="446" spans="1:2" x14ac:dyDescent="0.25">
      <c r="A446" t="s">
        <v>1105</v>
      </c>
      <c r="B446" t="s">
        <v>1106</v>
      </c>
    </row>
    <row r="447" spans="1:2" x14ac:dyDescent="0.25">
      <c r="A447" t="s">
        <v>1107</v>
      </c>
      <c r="B447" t="s">
        <v>1108</v>
      </c>
    </row>
    <row r="448" spans="1:2" x14ac:dyDescent="0.25">
      <c r="A448" t="s">
        <v>1109</v>
      </c>
      <c r="B448" t="s">
        <v>1110</v>
      </c>
    </row>
    <row r="449" spans="1:2" x14ac:dyDescent="0.25">
      <c r="A449" t="s">
        <v>1111</v>
      </c>
      <c r="B449" t="s">
        <v>1112</v>
      </c>
    </row>
    <row r="450" spans="1:2" x14ac:dyDescent="0.25">
      <c r="A450" t="s">
        <v>1113</v>
      </c>
      <c r="B450" t="s">
        <v>1114</v>
      </c>
    </row>
    <row r="451" spans="1:2" x14ac:dyDescent="0.25">
      <c r="A451" t="s">
        <v>1115</v>
      </c>
      <c r="B451" t="s">
        <v>1116</v>
      </c>
    </row>
    <row r="452" spans="1:2" x14ac:dyDescent="0.25">
      <c r="A452" t="s">
        <v>1117</v>
      </c>
      <c r="B452" t="s">
        <v>1118</v>
      </c>
    </row>
    <row r="453" spans="1:2" x14ac:dyDescent="0.25">
      <c r="A453" t="s">
        <v>1119</v>
      </c>
      <c r="B453" t="s">
        <v>1120</v>
      </c>
    </row>
    <row r="454" spans="1:2" x14ac:dyDescent="0.25">
      <c r="A454" t="s">
        <v>1121</v>
      </c>
      <c r="B454" t="s">
        <v>1122</v>
      </c>
    </row>
    <row r="455" spans="1:2" x14ac:dyDescent="0.25">
      <c r="A455" t="s">
        <v>395</v>
      </c>
      <c r="B455" t="s">
        <v>1123</v>
      </c>
    </row>
    <row r="456" spans="1:2" x14ac:dyDescent="0.25">
      <c r="A456" t="s">
        <v>1124</v>
      </c>
      <c r="B456" t="s">
        <v>1125</v>
      </c>
    </row>
    <row r="457" spans="1:2" x14ac:dyDescent="0.25">
      <c r="A457" t="s">
        <v>1126</v>
      </c>
      <c r="B457" t="s">
        <v>1127</v>
      </c>
    </row>
    <row r="458" spans="1:2" x14ac:dyDescent="0.25">
      <c r="A458" t="s">
        <v>1128</v>
      </c>
      <c r="B458" t="s">
        <v>1129</v>
      </c>
    </row>
    <row r="459" spans="1:2" x14ac:dyDescent="0.25">
      <c r="A459" t="s">
        <v>1130</v>
      </c>
      <c r="B459" t="s">
        <v>1131</v>
      </c>
    </row>
    <row r="460" spans="1:2" x14ac:dyDescent="0.25">
      <c r="A460" t="s">
        <v>1132</v>
      </c>
      <c r="B460" t="s">
        <v>1133</v>
      </c>
    </row>
    <row r="461" spans="1:2" x14ac:dyDescent="0.25">
      <c r="A461" t="s">
        <v>1134</v>
      </c>
      <c r="B461" t="s">
        <v>1135</v>
      </c>
    </row>
    <row r="462" spans="1:2" x14ac:dyDescent="0.25">
      <c r="A462" t="s">
        <v>1136</v>
      </c>
      <c r="B462" t="s">
        <v>1137</v>
      </c>
    </row>
    <row r="463" spans="1:2" x14ac:dyDescent="0.25">
      <c r="A463" t="s">
        <v>1138</v>
      </c>
      <c r="B463" t="s">
        <v>1139</v>
      </c>
    </row>
    <row r="464" spans="1:2" x14ac:dyDescent="0.25">
      <c r="A464" t="s">
        <v>1140</v>
      </c>
      <c r="B464" t="s">
        <v>1133</v>
      </c>
    </row>
    <row r="465" spans="1:2" x14ac:dyDescent="0.25">
      <c r="A465" t="s">
        <v>1141</v>
      </c>
      <c r="B465" t="s">
        <v>1142</v>
      </c>
    </row>
    <row r="466" spans="1:2" x14ac:dyDescent="0.25">
      <c r="A466" t="s">
        <v>1143</v>
      </c>
      <c r="B466" t="s">
        <v>1144</v>
      </c>
    </row>
    <row r="467" spans="1:2" x14ac:dyDescent="0.25">
      <c r="A467" t="s">
        <v>1145</v>
      </c>
      <c r="B467" t="s">
        <v>1146</v>
      </c>
    </row>
    <row r="468" spans="1:2" x14ac:dyDescent="0.25">
      <c r="A468" t="s">
        <v>1147</v>
      </c>
      <c r="B468" t="s">
        <v>1148</v>
      </c>
    </row>
    <row r="469" spans="1:2" x14ac:dyDescent="0.25">
      <c r="A469" t="s">
        <v>1149</v>
      </c>
      <c r="B469" t="s">
        <v>1150</v>
      </c>
    </row>
    <row r="470" spans="1:2" x14ac:dyDescent="0.25">
      <c r="A470" t="s">
        <v>1151</v>
      </c>
      <c r="B470" t="s">
        <v>1152</v>
      </c>
    </row>
    <row r="471" spans="1:2" x14ac:dyDescent="0.25">
      <c r="A471" t="s">
        <v>1153</v>
      </c>
      <c r="B471" t="s">
        <v>1154</v>
      </c>
    </row>
    <row r="472" spans="1:2" x14ac:dyDescent="0.25">
      <c r="A472" t="s">
        <v>1155</v>
      </c>
      <c r="B472" t="s">
        <v>1156</v>
      </c>
    </row>
    <row r="473" spans="1:2" x14ac:dyDescent="0.25">
      <c r="A473" t="s">
        <v>1157</v>
      </c>
      <c r="B473" t="s">
        <v>1158</v>
      </c>
    </row>
    <row r="474" spans="1:2" x14ac:dyDescent="0.25">
      <c r="A474" t="s">
        <v>1159</v>
      </c>
      <c r="B474" t="s">
        <v>1160</v>
      </c>
    </row>
    <row r="475" spans="1:2" x14ac:dyDescent="0.25">
      <c r="A475" t="s">
        <v>1161</v>
      </c>
      <c r="B475" t="s">
        <v>1162</v>
      </c>
    </row>
    <row r="476" spans="1:2" x14ac:dyDescent="0.25">
      <c r="A476" t="s">
        <v>1163</v>
      </c>
      <c r="B476" t="s">
        <v>1164</v>
      </c>
    </row>
    <row r="477" spans="1:2" x14ac:dyDescent="0.25">
      <c r="A477" t="s">
        <v>1165</v>
      </c>
      <c r="B477" t="s">
        <v>1166</v>
      </c>
    </row>
    <row r="478" spans="1:2" x14ac:dyDescent="0.25">
      <c r="A478" t="s">
        <v>1167</v>
      </c>
      <c r="B478" t="s">
        <v>1168</v>
      </c>
    </row>
    <row r="479" spans="1:2" x14ac:dyDescent="0.25">
      <c r="A479" t="s">
        <v>1169</v>
      </c>
      <c r="B479" t="s">
        <v>1170</v>
      </c>
    </row>
    <row r="480" spans="1:2" x14ac:dyDescent="0.25">
      <c r="A480" t="s">
        <v>1171</v>
      </c>
      <c r="B480" t="s">
        <v>1172</v>
      </c>
    </row>
    <row r="481" spans="1:2" x14ac:dyDescent="0.25">
      <c r="A481" t="s">
        <v>1173</v>
      </c>
      <c r="B481" t="s">
        <v>1174</v>
      </c>
    </row>
    <row r="482" spans="1:2" x14ac:dyDescent="0.25">
      <c r="A482" t="s">
        <v>1175</v>
      </c>
      <c r="B482" t="s">
        <v>1176</v>
      </c>
    </row>
    <row r="483" spans="1:2" x14ac:dyDescent="0.25">
      <c r="A483" t="s">
        <v>1177</v>
      </c>
      <c r="B483" t="s">
        <v>1178</v>
      </c>
    </row>
    <row r="484" spans="1:2" x14ac:dyDescent="0.25">
      <c r="A484" t="s">
        <v>1179</v>
      </c>
      <c r="B484" t="s">
        <v>1180</v>
      </c>
    </row>
    <row r="485" spans="1:2" x14ac:dyDescent="0.25">
      <c r="A485" t="s">
        <v>1181</v>
      </c>
      <c r="B485" t="s">
        <v>1182</v>
      </c>
    </row>
    <row r="486" spans="1:2" x14ac:dyDescent="0.25">
      <c r="A486" t="s">
        <v>1183</v>
      </c>
      <c r="B486" t="s">
        <v>1184</v>
      </c>
    </row>
    <row r="487" spans="1:2" x14ac:dyDescent="0.25">
      <c r="A487" t="s">
        <v>1185</v>
      </c>
      <c r="B487" t="s">
        <v>1186</v>
      </c>
    </row>
    <row r="488" spans="1:2" x14ac:dyDescent="0.25">
      <c r="A488" t="s">
        <v>1187</v>
      </c>
      <c r="B488" t="s">
        <v>1188</v>
      </c>
    </row>
    <row r="489" spans="1:2" x14ac:dyDescent="0.25">
      <c r="A489" t="s">
        <v>1189</v>
      </c>
      <c r="B489" t="s">
        <v>1190</v>
      </c>
    </row>
    <row r="490" spans="1:2" x14ac:dyDescent="0.25">
      <c r="A490" t="s">
        <v>1191</v>
      </c>
      <c r="B490" t="s">
        <v>1192</v>
      </c>
    </row>
    <row r="491" spans="1:2" x14ac:dyDescent="0.25">
      <c r="A491" t="s">
        <v>1193</v>
      </c>
      <c r="B491" t="s">
        <v>1194</v>
      </c>
    </row>
    <row r="492" spans="1:2" x14ac:dyDescent="0.25">
      <c r="A492" t="s">
        <v>1195</v>
      </c>
      <c r="B492" t="s">
        <v>1196</v>
      </c>
    </row>
    <row r="493" spans="1:2" x14ac:dyDescent="0.25">
      <c r="A493" t="s">
        <v>1197</v>
      </c>
      <c r="B493" t="s">
        <v>1198</v>
      </c>
    </row>
    <row r="494" spans="1:2" x14ac:dyDescent="0.25">
      <c r="A494" t="s">
        <v>1199</v>
      </c>
      <c r="B494" t="s">
        <v>1200</v>
      </c>
    </row>
    <row r="495" spans="1:2" x14ac:dyDescent="0.25">
      <c r="A495" t="s">
        <v>1201</v>
      </c>
      <c r="B495" t="s">
        <v>1202</v>
      </c>
    </row>
    <row r="496" spans="1:2" x14ac:dyDescent="0.25">
      <c r="A496" t="s">
        <v>1203</v>
      </c>
      <c r="B496" t="s">
        <v>1204</v>
      </c>
    </row>
    <row r="497" spans="1:2" x14ac:dyDescent="0.25">
      <c r="A497" t="s">
        <v>1205</v>
      </c>
      <c r="B497" t="s">
        <v>1206</v>
      </c>
    </row>
    <row r="498" spans="1:2" x14ac:dyDescent="0.25">
      <c r="A498" t="s">
        <v>1207</v>
      </c>
      <c r="B498" t="s">
        <v>1208</v>
      </c>
    </row>
    <row r="499" spans="1:2" x14ac:dyDescent="0.25">
      <c r="A499" t="s">
        <v>1209</v>
      </c>
      <c r="B499" t="s">
        <v>1210</v>
      </c>
    </row>
    <row r="500" spans="1:2" x14ac:dyDescent="0.25">
      <c r="A500" t="s">
        <v>1211</v>
      </c>
      <c r="B500" t="s">
        <v>1212</v>
      </c>
    </row>
    <row r="501" spans="1:2" x14ac:dyDescent="0.25">
      <c r="A501" t="s">
        <v>1213</v>
      </c>
      <c r="B501" t="s">
        <v>1214</v>
      </c>
    </row>
    <row r="502" spans="1:2" x14ac:dyDescent="0.25">
      <c r="A502" t="s">
        <v>1215</v>
      </c>
      <c r="B502" t="s">
        <v>1216</v>
      </c>
    </row>
    <row r="503" spans="1:2" x14ac:dyDescent="0.25">
      <c r="A503" t="s">
        <v>1217</v>
      </c>
      <c r="B503" t="s">
        <v>1218</v>
      </c>
    </row>
    <row r="504" spans="1:2" x14ac:dyDescent="0.25">
      <c r="A504" t="s">
        <v>1219</v>
      </c>
      <c r="B504" t="s">
        <v>1220</v>
      </c>
    </row>
    <row r="505" spans="1:2" x14ac:dyDescent="0.25">
      <c r="A505" t="s">
        <v>1221</v>
      </c>
      <c r="B505" t="s">
        <v>1222</v>
      </c>
    </row>
    <row r="506" spans="1:2" x14ac:dyDescent="0.25">
      <c r="A506" t="s">
        <v>1223</v>
      </c>
      <c r="B506" t="s">
        <v>1224</v>
      </c>
    </row>
    <row r="507" spans="1:2" x14ac:dyDescent="0.25">
      <c r="A507" t="s">
        <v>1225</v>
      </c>
      <c r="B507" t="s">
        <v>1226</v>
      </c>
    </row>
    <row r="508" spans="1:2" x14ac:dyDescent="0.25">
      <c r="A508" t="s">
        <v>1227</v>
      </c>
      <c r="B508" t="s">
        <v>1228</v>
      </c>
    </row>
    <row r="509" spans="1:2" x14ac:dyDescent="0.25">
      <c r="A509" t="s">
        <v>1229</v>
      </c>
      <c r="B509" t="s">
        <v>1230</v>
      </c>
    </row>
    <row r="510" spans="1:2" x14ac:dyDescent="0.25">
      <c r="A510" t="s">
        <v>396</v>
      </c>
      <c r="B510" t="s">
        <v>1231</v>
      </c>
    </row>
    <row r="511" spans="1:2" x14ac:dyDescent="0.25">
      <c r="A511" t="s">
        <v>1232</v>
      </c>
      <c r="B511" t="s">
        <v>1233</v>
      </c>
    </row>
    <row r="512" spans="1:2" x14ac:dyDescent="0.25">
      <c r="A512" t="s">
        <v>1234</v>
      </c>
      <c r="B512" t="s">
        <v>1235</v>
      </c>
    </row>
    <row r="513" spans="1:2" x14ac:dyDescent="0.25">
      <c r="A513" t="s">
        <v>1236</v>
      </c>
      <c r="B513" t="s">
        <v>1237</v>
      </c>
    </row>
    <row r="514" spans="1:2" x14ac:dyDescent="0.25">
      <c r="A514" t="s">
        <v>1238</v>
      </c>
      <c r="B514" t="s">
        <v>1239</v>
      </c>
    </row>
    <row r="515" spans="1:2" x14ac:dyDescent="0.25">
      <c r="A515" t="s">
        <v>1240</v>
      </c>
      <c r="B515" t="s">
        <v>1241</v>
      </c>
    </row>
    <row r="516" spans="1:2" x14ac:dyDescent="0.25">
      <c r="A516" t="s">
        <v>1242</v>
      </c>
      <c r="B516" t="s">
        <v>1243</v>
      </c>
    </row>
    <row r="517" spans="1:2" x14ac:dyDescent="0.25">
      <c r="A517" t="s">
        <v>1244</v>
      </c>
      <c r="B517" t="s">
        <v>1245</v>
      </c>
    </row>
    <row r="518" spans="1:2" x14ac:dyDescent="0.25">
      <c r="A518" t="s">
        <v>1246</v>
      </c>
      <c r="B518" t="s">
        <v>1247</v>
      </c>
    </row>
    <row r="519" spans="1:2" x14ac:dyDescent="0.25">
      <c r="A519" t="s">
        <v>1248</v>
      </c>
      <c r="B519" t="s">
        <v>1249</v>
      </c>
    </row>
    <row r="520" spans="1:2" x14ac:dyDescent="0.25">
      <c r="A520" t="s">
        <v>1250</v>
      </c>
      <c r="B520" t="s">
        <v>1251</v>
      </c>
    </row>
    <row r="521" spans="1:2" x14ac:dyDescent="0.25">
      <c r="A521" t="s">
        <v>1252</v>
      </c>
      <c r="B521" t="s">
        <v>1253</v>
      </c>
    </row>
    <row r="522" spans="1:2" x14ac:dyDescent="0.25">
      <c r="A522" t="s">
        <v>1254</v>
      </c>
      <c r="B522" t="s">
        <v>1255</v>
      </c>
    </row>
    <row r="523" spans="1:2" x14ac:dyDescent="0.25">
      <c r="A523" t="s">
        <v>1256</v>
      </c>
      <c r="B523" t="s">
        <v>1257</v>
      </c>
    </row>
    <row r="524" spans="1:2" x14ac:dyDescent="0.25">
      <c r="A524" t="s">
        <v>1258</v>
      </c>
      <c r="B524" t="s">
        <v>1259</v>
      </c>
    </row>
    <row r="525" spans="1:2" x14ac:dyDescent="0.25">
      <c r="A525" t="s">
        <v>1260</v>
      </c>
      <c r="B525" t="s">
        <v>1261</v>
      </c>
    </row>
    <row r="526" spans="1:2" x14ac:dyDescent="0.25">
      <c r="A526" t="s">
        <v>1262</v>
      </c>
      <c r="B526" t="s">
        <v>1263</v>
      </c>
    </row>
    <row r="527" spans="1:2" x14ac:dyDescent="0.25">
      <c r="A527" t="s">
        <v>1264</v>
      </c>
      <c r="B527" t="s">
        <v>1265</v>
      </c>
    </row>
    <row r="528" spans="1:2" x14ac:dyDescent="0.25">
      <c r="A528" t="s">
        <v>1266</v>
      </c>
      <c r="B528" t="s">
        <v>1267</v>
      </c>
    </row>
    <row r="529" spans="1:2" x14ac:dyDescent="0.25">
      <c r="A529" t="s">
        <v>1268</v>
      </c>
      <c r="B529" t="s">
        <v>1269</v>
      </c>
    </row>
    <row r="530" spans="1:2" x14ac:dyDescent="0.25">
      <c r="A530" t="s">
        <v>1270</v>
      </c>
      <c r="B530" t="s">
        <v>1271</v>
      </c>
    </row>
    <row r="531" spans="1:2" x14ac:dyDescent="0.25">
      <c r="A531" t="s">
        <v>1272</v>
      </c>
      <c r="B531" t="s">
        <v>1273</v>
      </c>
    </row>
    <row r="532" spans="1:2" x14ac:dyDescent="0.25">
      <c r="A532" t="s">
        <v>1274</v>
      </c>
      <c r="B532" t="s">
        <v>1275</v>
      </c>
    </row>
    <row r="533" spans="1:2" x14ac:dyDescent="0.25">
      <c r="A533" t="s">
        <v>1276</v>
      </c>
      <c r="B533" t="s">
        <v>1277</v>
      </c>
    </row>
    <row r="534" spans="1:2" x14ac:dyDescent="0.25">
      <c r="A534" t="s">
        <v>1278</v>
      </c>
      <c r="B534" t="s">
        <v>1279</v>
      </c>
    </row>
    <row r="535" spans="1:2" x14ac:dyDescent="0.25">
      <c r="A535" t="s">
        <v>1280</v>
      </c>
      <c r="B535" t="s">
        <v>1281</v>
      </c>
    </row>
    <row r="536" spans="1:2" x14ac:dyDescent="0.25">
      <c r="A536" t="s">
        <v>1282</v>
      </c>
      <c r="B536" t="s">
        <v>1283</v>
      </c>
    </row>
    <row r="537" spans="1:2" x14ac:dyDescent="0.25">
      <c r="A537" t="s">
        <v>1284</v>
      </c>
      <c r="B537" t="s">
        <v>1285</v>
      </c>
    </row>
    <row r="538" spans="1:2" x14ac:dyDescent="0.25">
      <c r="A538" t="s">
        <v>311</v>
      </c>
      <c r="B538" t="s">
        <v>1286</v>
      </c>
    </row>
    <row r="539" spans="1:2" x14ac:dyDescent="0.25">
      <c r="A539" t="s">
        <v>1287</v>
      </c>
      <c r="B539" t="s">
        <v>1288</v>
      </c>
    </row>
    <row r="540" spans="1:2" x14ac:dyDescent="0.25">
      <c r="A540" t="s">
        <v>1289</v>
      </c>
      <c r="B540" t="s">
        <v>1290</v>
      </c>
    </row>
    <row r="541" spans="1:2" x14ac:dyDescent="0.25">
      <c r="A541" t="s">
        <v>1291</v>
      </c>
      <c r="B541" t="s">
        <v>1292</v>
      </c>
    </row>
    <row r="542" spans="1:2" x14ac:dyDescent="0.25">
      <c r="A542" t="s">
        <v>1293</v>
      </c>
      <c r="B542" t="s">
        <v>1294</v>
      </c>
    </row>
    <row r="543" spans="1:2" x14ac:dyDescent="0.25">
      <c r="A543" t="s">
        <v>1295</v>
      </c>
      <c r="B543" t="s">
        <v>1296</v>
      </c>
    </row>
    <row r="544" spans="1:2" x14ac:dyDescent="0.25">
      <c r="A544" t="s">
        <v>1297</v>
      </c>
      <c r="B544" t="s">
        <v>1298</v>
      </c>
    </row>
    <row r="545" spans="1:2" x14ac:dyDescent="0.25">
      <c r="A545" t="s">
        <v>1299</v>
      </c>
      <c r="B545" t="s">
        <v>1300</v>
      </c>
    </row>
    <row r="546" spans="1:2" x14ac:dyDescent="0.25">
      <c r="A546" t="s">
        <v>1301</v>
      </c>
      <c r="B546" t="s">
        <v>1302</v>
      </c>
    </row>
    <row r="547" spans="1:2" x14ac:dyDescent="0.25">
      <c r="A547" t="s">
        <v>40</v>
      </c>
      <c r="B547" t="s">
        <v>42</v>
      </c>
    </row>
    <row r="548" spans="1:2" x14ac:dyDescent="0.25">
      <c r="A548" t="s">
        <v>43</v>
      </c>
      <c r="B548" t="s">
        <v>44</v>
      </c>
    </row>
    <row r="549" spans="1:2" x14ac:dyDescent="0.25">
      <c r="A549" t="s">
        <v>1303</v>
      </c>
      <c r="B549" t="s">
        <v>1304</v>
      </c>
    </row>
    <row r="550" spans="1:2" x14ac:dyDescent="0.25">
      <c r="A550" t="s">
        <v>1305</v>
      </c>
      <c r="B550" t="s">
        <v>1306</v>
      </c>
    </row>
    <row r="551" spans="1:2" x14ac:dyDescent="0.25">
      <c r="A551" t="s">
        <v>1307</v>
      </c>
      <c r="B551" t="s">
        <v>1308</v>
      </c>
    </row>
    <row r="552" spans="1:2" x14ac:dyDescent="0.25">
      <c r="A552" t="s">
        <v>1309</v>
      </c>
      <c r="B552" t="s">
        <v>1310</v>
      </c>
    </row>
    <row r="553" spans="1:2" x14ac:dyDescent="0.25">
      <c r="A553" t="s">
        <v>1311</v>
      </c>
      <c r="B553" t="s">
        <v>1312</v>
      </c>
    </row>
    <row r="554" spans="1:2" x14ac:dyDescent="0.25">
      <c r="A554" t="s">
        <v>1313</v>
      </c>
      <c r="B554" t="s">
        <v>1314</v>
      </c>
    </row>
    <row r="555" spans="1:2" x14ac:dyDescent="0.25">
      <c r="A555" t="s">
        <v>1315</v>
      </c>
      <c r="B555" t="s">
        <v>1316</v>
      </c>
    </row>
    <row r="556" spans="1:2" x14ac:dyDescent="0.25">
      <c r="A556" t="s">
        <v>1317</v>
      </c>
      <c r="B556" t="s">
        <v>1318</v>
      </c>
    </row>
    <row r="557" spans="1:2" x14ac:dyDescent="0.25">
      <c r="A557" t="s">
        <v>1319</v>
      </c>
      <c r="B557" t="s">
        <v>1320</v>
      </c>
    </row>
    <row r="558" spans="1:2" x14ac:dyDescent="0.25">
      <c r="A558" t="s">
        <v>1321</v>
      </c>
      <c r="B558" t="s">
        <v>1322</v>
      </c>
    </row>
    <row r="559" spans="1:2" x14ac:dyDescent="0.25">
      <c r="A559" t="s">
        <v>1323</v>
      </c>
      <c r="B559" t="s">
        <v>1324</v>
      </c>
    </row>
    <row r="560" spans="1:2" x14ac:dyDescent="0.25">
      <c r="A560" t="s">
        <v>1325</v>
      </c>
      <c r="B560" t="s">
        <v>1326</v>
      </c>
    </row>
    <row r="561" spans="1:2" x14ac:dyDescent="0.25">
      <c r="A561" t="s">
        <v>1327</v>
      </c>
      <c r="B561" t="s">
        <v>1328</v>
      </c>
    </row>
    <row r="562" spans="1:2" x14ac:dyDescent="0.25">
      <c r="A562" t="s">
        <v>1329</v>
      </c>
      <c r="B562" t="s">
        <v>1330</v>
      </c>
    </row>
    <row r="563" spans="1:2" x14ac:dyDescent="0.25">
      <c r="A563" t="s">
        <v>1331</v>
      </c>
      <c r="B563" t="s">
        <v>1332</v>
      </c>
    </row>
    <row r="564" spans="1:2" x14ac:dyDescent="0.25">
      <c r="A564" t="s">
        <v>1333</v>
      </c>
      <c r="B564" t="s">
        <v>1334</v>
      </c>
    </row>
    <row r="565" spans="1:2" x14ac:dyDescent="0.25">
      <c r="A565" t="s">
        <v>1335</v>
      </c>
      <c r="B565" t="s">
        <v>1336</v>
      </c>
    </row>
    <row r="566" spans="1:2" x14ac:dyDescent="0.25">
      <c r="A566" t="s">
        <v>1337</v>
      </c>
      <c r="B566" t="s">
        <v>1338</v>
      </c>
    </row>
    <row r="567" spans="1:2" x14ac:dyDescent="0.25">
      <c r="A567" t="s">
        <v>1339</v>
      </c>
      <c r="B567" t="s">
        <v>1340</v>
      </c>
    </row>
    <row r="568" spans="1:2" x14ac:dyDescent="0.25">
      <c r="A568" t="s">
        <v>1341</v>
      </c>
      <c r="B568" t="s">
        <v>1342</v>
      </c>
    </row>
    <row r="569" spans="1:2" x14ac:dyDescent="0.25">
      <c r="A569" t="s">
        <v>1343</v>
      </c>
      <c r="B569" t="s">
        <v>1344</v>
      </c>
    </row>
    <row r="570" spans="1:2" x14ac:dyDescent="0.25">
      <c r="A570" t="s">
        <v>45</v>
      </c>
      <c r="B570" t="s">
        <v>46</v>
      </c>
    </row>
    <row r="571" spans="1:2" x14ac:dyDescent="0.25">
      <c r="A571" t="s">
        <v>1345</v>
      </c>
      <c r="B571" t="s">
        <v>1346</v>
      </c>
    </row>
    <row r="572" spans="1:2" x14ac:dyDescent="0.25">
      <c r="A572" t="s">
        <v>1347</v>
      </c>
      <c r="B572" t="s">
        <v>1348</v>
      </c>
    </row>
    <row r="573" spans="1:2" x14ac:dyDescent="0.25">
      <c r="A573" t="s">
        <v>1349</v>
      </c>
      <c r="B573" t="s">
        <v>1350</v>
      </c>
    </row>
    <row r="574" spans="1:2" x14ac:dyDescent="0.25">
      <c r="A574" t="s">
        <v>1351</v>
      </c>
      <c r="B574" t="s">
        <v>1352</v>
      </c>
    </row>
    <row r="575" spans="1:2" x14ac:dyDescent="0.25">
      <c r="A575" t="s">
        <v>1353</v>
      </c>
      <c r="B575" t="s">
        <v>1354</v>
      </c>
    </row>
    <row r="576" spans="1:2" x14ac:dyDescent="0.25">
      <c r="A576" t="s">
        <v>1355</v>
      </c>
      <c r="B576" t="s">
        <v>1356</v>
      </c>
    </row>
    <row r="577" spans="1:2" x14ac:dyDescent="0.25">
      <c r="A577" t="s">
        <v>1357</v>
      </c>
      <c r="B577" t="s">
        <v>1358</v>
      </c>
    </row>
    <row r="578" spans="1:2" x14ac:dyDescent="0.25">
      <c r="A578" t="s">
        <v>1359</v>
      </c>
      <c r="B578" t="s">
        <v>1360</v>
      </c>
    </row>
    <row r="579" spans="1:2" x14ac:dyDescent="0.25">
      <c r="A579" t="s">
        <v>1361</v>
      </c>
      <c r="B579" t="s">
        <v>1362</v>
      </c>
    </row>
    <row r="580" spans="1:2" x14ac:dyDescent="0.25">
      <c r="A580" t="s">
        <v>1363</v>
      </c>
      <c r="B580" t="s">
        <v>1364</v>
      </c>
    </row>
    <row r="581" spans="1:2" x14ac:dyDescent="0.25">
      <c r="A581" t="s">
        <v>1365</v>
      </c>
      <c r="B581" t="s">
        <v>1366</v>
      </c>
    </row>
    <row r="582" spans="1:2" x14ac:dyDescent="0.25">
      <c r="A582" t="s">
        <v>1367</v>
      </c>
      <c r="B582" t="s">
        <v>1368</v>
      </c>
    </row>
    <row r="583" spans="1:2" x14ac:dyDescent="0.25">
      <c r="A583" t="s">
        <v>1369</v>
      </c>
      <c r="B583" t="s">
        <v>1370</v>
      </c>
    </row>
    <row r="584" spans="1:2" x14ac:dyDescent="0.25">
      <c r="A584" t="s">
        <v>1371</v>
      </c>
      <c r="B584" t="s">
        <v>1372</v>
      </c>
    </row>
    <row r="585" spans="1:2" x14ac:dyDescent="0.25">
      <c r="A585" t="s">
        <v>1373</v>
      </c>
      <c r="B585" t="s">
        <v>1374</v>
      </c>
    </row>
    <row r="586" spans="1:2" x14ac:dyDescent="0.25">
      <c r="A586" t="s">
        <v>1375</v>
      </c>
      <c r="B586" t="s">
        <v>1376</v>
      </c>
    </row>
    <row r="587" spans="1:2" x14ac:dyDescent="0.25">
      <c r="A587" t="s">
        <v>1377</v>
      </c>
      <c r="B587" t="s">
        <v>1378</v>
      </c>
    </row>
    <row r="588" spans="1:2" x14ac:dyDescent="0.25">
      <c r="A588" t="s">
        <v>47</v>
      </c>
      <c r="B588" t="s">
        <v>48</v>
      </c>
    </row>
    <row r="589" spans="1:2" x14ac:dyDescent="0.25">
      <c r="A589" t="s">
        <v>1379</v>
      </c>
      <c r="B589" t="s">
        <v>1380</v>
      </c>
    </row>
    <row r="590" spans="1:2" x14ac:dyDescent="0.25">
      <c r="A590" t="s">
        <v>1381</v>
      </c>
      <c r="B590" t="s">
        <v>1382</v>
      </c>
    </row>
    <row r="591" spans="1:2" x14ac:dyDescent="0.25">
      <c r="A591" t="s">
        <v>1383</v>
      </c>
      <c r="B591" t="s">
        <v>1384</v>
      </c>
    </row>
    <row r="592" spans="1:2" x14ac:dyDescent="0.25">
      <c r="A592" t="s">
        <v>1385</v>
      </c>
      <c r="B592" t="s">
        <v>1386</v>
      </c>
    </row>
    <row r="593" spans="1:2" x14ac:dyDescent="0.25">
      <c r="A593" t="s">
        <v>1387</v>
      </c>
      <c r="B593" t="s">
        <v>1388</v>
      </c>
    </row>
    <row r="594" spans="1:2" x14ac:dyDescent="0.25">
      <c r="A594" t="s">
        <v>1389</v>
      </c>
      <c r="B594" t="s">
        <v>1390</v>
      </c>
    </row>
    <row r="595" spans="1:2" x14ac:dyDescent="0.25">
      <c r="A595" t="s">
        <v>1391</v>
      </c>
      <c r="B595" t="s">
        <v>1392</v>
      </c>
    </row>
    <row r="596" spans="1:2" x14ac:dyDescent="0.25">
      <c r="A596" t="s">
        <v>1393</v>
      </c>
      <c r="B596" t="s">
        <v>1394</v>
      </c>
    </row>
    <row r="597" spans="1:2" x14ac:dyDescent="0.25">
      <c r="A597" t="s">
        <v>1395</v>
      </c>
      <c r="B597" t="s">
        <v>1396</v>
      </c>
    </row>
    <row r="598" spans="1:2" x14ac:dyDescent="0.25">
      <c r="A598" t="s">
        <v>1397</v>
      </c>
      <c r="B598" t="s">
        <v>1398</v>
      </c>
    </row>
    <row r="599" spans="1:2" x14ac:dyDescent="0.25">
      <c r="A599" t="s">
        <v>1399</v>
      </c>
      <c r="B599" t="s">
        <v>1400</v>
      </c>
    </row>
    <row r="600" spans="1:2" x14ac:dyDescent="0.25">
      <c r="A600" t="s">
        <v>1401</v>
      </c>
      <c r="B600" t="s">
        <v>1402</v>
      </c>
    </row>
    <row r="601" spans="1:2" x14ac:dyDescent="0.25">
      <c r="A601" t="s">
        <v>1403</v>
      </c>
      <c r="B601" t="s">
        <v>1404</v>
      </c>
    </row>
    <row r="602" spans="1:2" x14ac:dyDescent="0.25">
      <c r="A602" t="s">
        <v>1405</v>
      </c>
      <c r="B602" t="s">
        <v>1406</v>
      </c>
    </row>
    <row r="603" spans="1:2" x14ac:dyDescent="0.25">
      <c r="A603" t="s">
        <v>1407</v>
      </c>
      <c r="B603" t="s">
        <v>1408</v>
      </c>
    </row>
    <row r="604" spans="1:2" x14ac:dyDescent="0.25">
      <c r="A604" t="s">
        <v>1409</v>
      </c>
      <c r="B604" t="s">
        <v>1410</v>
      </c>
    </row>
    <row r="605" spans="1:2" x14ac:dyDescent="0.25">
      <c r="A605" t="s">
        <v>49</v>
      </c>
      <c r="B605" t="s">
        <v>50</v>
      </c>
    </row>
    <row r="606" spans="1:2" x14ac:dyDescent="0.25">
      <c r="A606" t="s">
        <v>51</v>
      </c>
      <c r="B606" t="s">
        <v>52</v>
      </c>
    </row>
    <row r="607" spans="1:2" x14ac:dyDescent="0.25">
      <c r="A607" t="s">
        <v>1411</v>
      </c>
      <c r="B607" t="s">
        <v>1412</v>
      </c>
    </row>
    <row r="608" spans="1:2" x14ac:dyDescent="0.25">
      <c r="A608" t="s">
        <v>1413</v>
      </c>
      <c r="B608" t="s">
        <v>1414</v>
      </c>
    </row>
    <row r="609" spans="1:2" x14ac:dyDescent="0.25">
      <c r="A609" t="s">
        <v>1415</v>
      </c>
      <c r="B609" t="s">
        <v>1416</v>
      </c>
    </row>
    <row r="610" spans="1:2" x14ac:dyDescent="0.25">
      <c r="A610" t="s">
        <v>1417</v>
      </c>
      <c r="B610" t="s">
        <v>1418</v>
      </c>
    </row>
    <row r="611" spans="1:2" x14ac:dyDescent="0.25">
      <c r="A611" t="s">
        <v>1419</v>
      </c>
      <c r="B611" t="s">
        <v>1420</v>
      </c>
    </row>
    <row r="612" spans="1:2" x14ac:dyDescent="0.25">
      <c r="A612" t="s">
        <v>1421</v>
      </c>
      <c r="B612" t="s">
        <v>1422</v>
      </c>
    </row>
    <row r="613" spans="1:2" x14ac:dyDescent="0.25">
      <c r="A613" t="s">
        <v>1423</v>
      </c>
      <c r="B613" t="s">
        <v>1424</v>
      </c>
    </row>
    <row r="614" spans="1:2" x14ac:dyDescent="0.25">
      <c r="A614" t="s">
        <v>1425</v>
      </c>
      <c r="B614" t="s">
        <v>1426</v>
      </c>
    </row>
    <row r="615" spans="1:2" x14ac:dyDescent="0.25">
      <c r="A615" t="s">
        <v>1427</v>
      </c>
      <c r="B615" t="s">
        <v>1428</v>
      </c>
    </row>
    <row r="616" spans="1:2" x14ac:dyDescent="0.25">
      <c r="A616" t="s">
        <v>53</v>
      </c>
      <c r="B616" t="s">
        <v>54</v>
      </c>
    </row>
    <row r="617" spans="1:2" x14ac:dyDescent="0.25">
      <c r="A617" t="s">
        <v>55</v>
      </c>
      <c r="B617" t="s">
        <v>57</v>
      </c>
    </row>
    <row r="618" spans="1:2" x14ac:dyDescent="0.25">
      <c r="A618" t="s">
        <v>1429</v>
      </c>
      <c r="B618" t="s">
        <v>1430</v>
      </c>
    </row>
    <row r="619" spans="1:2" x14ac:dyDescent="0.25">
      <c r="A619" t="s">
        <v>1431</v>
      </c>
      <c r="B619" t="s">
        <v>1432</v>
      </c>
    </row>
    <row r="620" spans="1:2" x14ac:dyDescent="0.25">
      <c r="A620" t="s">
        <v>1433</v>
      </c>
      <c r="B620" t="s">
        <v>1434</v>
      </c>
    </row>
    <row r="621" spans="1:2" x14ac:dyDescent="0.25">
      <c r="A621" t="s">
        <v>1435</v>
      </c>
      <c r="B621" t="s">
        <v>1436</v>
      </c>
    </row>
    <row r="622" spans="1:2" x14ac:dyDescent="0.25">
      <c r="A622" t="s">
        <v>1437</v>
      </c>
      <c r="B622" t="s">
        <v>1438</v>
      </c>
    </row>
    <row r="623" spans="1:2" x14ac:dyDescent="0.25">
      <c r="A623" t="s">
        <v>1439</v>
      </c>
      <c r="B623" t="s">
        <v>1440</v>
      </c>
    </row>
    <row r="624" spans="1:2" x14ac:dyDescent="0.25">
      <c r="A624" t="s">
        <v>1441</v>
      </c>
      <c r="B624" t="s">
        <v>1442</v>
      </c>
    </row>
    <row r="625" spans="1:2" x14ac:dyDescent="0.25">
      <c r="A625" t="s">
        <v>1443</v>
      </c>
      <c r="B625" t="s">
        <v>1444</v>
      </c>
    </row>
    <row r="626" spans="1:2" x14ac:dyDescent="0.25">
      <c r="A626" t="s">
        <v>1445</v>
      </c>
      <c r="B626" t="s">
        <v>1446</v>
      </c>
    </row>
    <row r="627" spans="1:2" x14ac:dyDescent="0.25">
      <c r="A627" t="s">
        <v>1447</v>
      </c>
      <c r="B627" t="s">
        <v>1448</v>
      </c>
    </row>
    <row r="628" spans="1:2" x14ac:dyDescent="0.25">
      <c r="A628" t="s">
        <v>1449</v>
      </c>
      <c r="B628" t="s">
        <v>1450</v>
      </c>
    </row>
    <row r="629" spans="1:2" x14ac:dyDescent="0.25">
      <c r="A629" t="s">
        <v>1451</v>
      </c>
      <c r="B629" t="s">
        <v>1452</v>
      </c>
    </row>
    <row r="630" spans="1:2" x14ac:dyDescent="0.25">
      <c r="A630" t="s">
        <v>1453</v>
      </c>
      <c r="B630" t="s">
        <v>1454</v>
      </c>
    </row>
    <row r="631" spans="1:2" x14ac:dyDescent="0.25">
      <c r="A631" t="s">
        <v>1455</v>
      </c>
      <c r="B631" t="s">
        <v>1456</v>
      </c>
    </row>
    <row r="632" spans="1:2" x14ac:dyDescent="0.25">
      <c r="A632" t="s">
        <v>1457</v>
      </c>
      <c r="B632" t="s">
        <v>1458</v>
      </c>
    </row>
    <row r="633" spans="1:2" x14ac:dyDescent="0.25">
      <c r="A633" t="s">
        <v>1459</v>
      </c>
      <c r="B633" t="s">
        <v>1460</v>
      </c>
    </row>
    <row r="634" spans="1:2" x14ac:dyDescent="0.25">
      <c r="A634" t="s">
        <v>1461</v>
      </c>
      <c r="B634" t="s">
        <v>1462</v>
      </c>
    </row>
    <row r="635" spans="1:2" x14ac:dyDescent="0.25">
      <c r="A635" t="s">
        <v>1463</v>
      </c>
      <c r="B635" t="s">
        <v>1464</v>
      </c>
    </row>
    <row r="636" spans="1:2" x14ac:dyDescent="0.25">
      <c r="A636" t="s">
        <v>1465</v>
      </c>
      <c r="B636" t="s">
        <v>1466</v>
      </c>
    </row>
    <row r="637" spans="1:2" x14ac:dyDescent="0.25">
      <c r="A637" t="s">
        <v>1467</v>
      </c>
      <c r="B637" t="s">
        <v>1468</v>
      </c>
    </row>
    <row r="638" spans="1:2" x14ac:dyDescent="0.25">
      <c r="A638" t="s">
        <v>1469</v>
      </c>
      <c r="B638" t="s">
        <v>1470</v>
      </c>
    </row>
    <row r="639" spans="1:2" x14ac:dyDescent="0.25">
      <c r="A639" t="s">
        <v>1471</v>
      </c>
      <c r="B639" t="s">
        <v>1472</v>
      </c>
    </row>
    <row r="640" spans="1:2" x14ac:dyDescent="0.25">
      <c r="A640" t="s">
        <v>1473</v>
      </c>
      <c r="B640" t="s">
        <v>1474</v>
      </c>
    </row>
    <row r="641" spans="1:2" x14ac:dyDescent="0.25">
      <c r="A641" t="s">
        <v>58</v>
      </c>
      <c r="B641" t="s">
        <v>59</v>
      </c>
    </row>
    <row r="642" spans="1:2" x14ac:dyDescent="0.25">
      <c r="A642" t="s">
        <v>1475</v>
      </c>
      <c r="B642" t="s">
        <v>1476</v>
      </c>
    </row>
    <row r="643" spans="1:2" x14ac:dyDescent="0.25">
      <c r="A643" t="s">
        <v>1477</v>
      </c>
      <c r="B643" t="s">
        <v>1478</v>
      </c>
    </row>
    <row r="644" spans="1:2" x14ac:dyDescent="0.25">
      <c r="A644" t="s">
        <v>1479</v>
      </c>
      <c r="B644" t="s">
        <v>1480</v>
      </c>
    </row>
    <row r="645" spans="1:2" x14ac:dyDescent="0.25">
      <c r="A645" t="s">
        <v>1481</v>
      </c>
      <c r="B645" t="s">
        <v>1482</v>
      </c>
    </row>
    <row r="646" spans="1:2" x14ac:dyDescent="0.25">
      <c r="A646" t="s">
        <v>1483</v>
      </c>
      <c r="B646" t="s">
        <v>1484</v>
      </c>
    </row>
    <row r="647" spans="1:2" x14ac:dyDescent="0.25">
      <c r="A647" t="s">
        <v>1485</v>
      </c>
      <c r="B647" t="s">
        <v>1486</v>
      </c>
    </row>
    <row r="648" spans="1:2" x14ac:dyDescent="0.25">
      <c r="A648" t="s">
        <v>1487</v>
      </c>
      <c r="B648" t="s">
        <v>1488</v>
      </c>
    </row>
    <row r="649" spans="1:2" x14ac:dyDescent="0.25">
      <c r="A649" t="s">
        <v>1489</v>
      </c>
      <c r="B649" t="s">
        <v>1490</v>
      </c>
    </row>
    <row r="650" spans="1:2" x14ac:dyDescent="0.25">
      <c r="A650" t="s">
        <v>1491</v>
      </c>
      <c r="B650" t="s">
        <v>1492</v>
      </c>
    </row>
    <row r="651" spans="1:2" x14ac:dyDescent="0.25">
      <c r="A651" t="s">
        <v>1493</v>
      </c>
      <c r="B651" t="s">
        <v>1494</v>
      </c>
    </row>
    <row r="652" spans="1:2" x14ac:dyDescent="0.25">
      <c r="A652" t="s">
        <v>1495</v>
      </c>
      <c r="B652" t="s">
        <v>1496</v>
      </c>
    </row>
    <row r="653" spans="1:2" x14ac:dyDescent="0.25">
      <c r="A653" t="s">
        <v>1497</v>
      </c>
      <c r="B653" t="s">
        <v>1498</v>
      </c>
    </row>
    <row r="654" spans="1:2" x14ac:dyDescent="0.25">
      <c r="A654" t="s">
        <v>1499</v>
      </c>
      <c r="B654" t="s">
        <v>1500</v>
      </c>
    </row>
    <row r="655" spans="1:2" x14ac:dyDescent="0.25">
      <c r="A655" t="s">
        <v>1501</v>
      </c>
      <c r="B655" t="s">
        <v>1502</v>
      </c>
    </row>
    <row r="656" spans="1:2" x14ac:dyDescent="0.25">
      <c r="A656" t="s">
        <v>1503</v>
      </c>
      <c r="B656" t="s">
        <v>1504</v>
      </c>
    </row>
    <row r="657" spans="1:2" x14ac:dyDescent="0.25">
      <c r="A657" t="s">
        <v>1505</v>
      </c>
      <c r="B657" t="s">
        <v>1506</v>
      </c>
    </row>
    <row r="658" spans="1:2" x14ac:dyDescent="0.25">
      <c r="A658" t="s">
        <v>1507</v>
      </c>
      <c r="B658" t="s">
        <v>1508</v>
      </c>
    </row>
    <row r="659" spans="1:2" x14ac:dyDescent="0.25">
      <c r="A659" t="s">
        <v>1509</v>
      </c>
      <c r="B659" t="s">
        <v>1510</v>
      </c>
    </row>
    <row r="660" spans="1:2" x14ac:dyDescent="0.25">
      <c r="A660" t="s">
        <v>1511</v>
      </c>
      <c r="B660" t="s">
        <v>1512</v>
      </c>
    </row>
    <row r="661" spans="1:2" x14ac:dyDescent="0.25">
      <c r="A661" t="s">
        <v>1513</v>
      </c>
      <c r="B661" t="s">
        <v>1514</v>
      </c>
    </row>
    <row r="662" spans="1:2" x14ac:dyDescent="0.25">
      <c r="A662" t="s">
        <v>1515</v>
      </c>
      <c r="B662" t="s">
        <v>1516</v>
      </c>
    </row>
    <row r="663" spans="1:2" x14ac:dyDescent="0.25">
      <c r="A663" t="s">
        <v>1517</v>
      </c>
      <c r="B663" t="s">
        <v>1518</v>
      </c>
    </row>
    <row r="664" spans="1:2" x14ac:dyDescent="0.25">
      <c r="A664" t="s">
        <v>313</v>
      </c>
      <c r="B664" t="s">
        <v>315</v>
      </c>
    </row>
    <row r="665" spans="1:2" x14ac:dyDescent="0.25">
      <c r="A665" t="s">
        <v>316</v>
      </c>
      <c r="B665" t="s">
        <v>317</v>
      </c>
    </row>
    <row r="666" spans="1:2" x14ac:dyDescent="0.25">
      <c r="A666" t="s">
        <v>1519</v>
      </c>
      <c r="B666" t="s">
        <v>1520</v>
      </c>
    </row>
    <row r="667" spans="1:2" x14ac:dyDescent="0.25">
      <c r="A667" t="s">
        <v>1521</v>
      </c>
      <c r="B667" t="s">
        <v>1522</v>
      </c>
    </row>
    <row r="668" spans="1:2" x14ac:dyDescent="0.25">
      <c r="A668" t="s">
        <v>1523</v>
      </c>
      <c r="B668" t="s">
        <v>1524</v>
      </c>
    </row>
    <row r="669" spans="1:2" x14ac:dyDescent="0.25">
      <c r="A669" t="s">
        <v>1525</v>
      </c>
      <c r="B669" t="s">
        <v>1526</v>
      </c>
    </row>
    <row r="670" spans="1:2" x14ac:dyDescent="0.25">
      <c r="A670" t="s">
        <v>1527</v>
      </c>
      <c r="B670" t="s">
        <v>1528</v>
      </c>
    </row>
    <row r="671" spans="1:2" x14ac:dyDescent="0.25">
      <c r="A671" t="s">
        <v>1529</v>
      </c>
      <c r="B671" t="s">
        <v>1530</v>
      </c>
    </row>
    <row r="672" spans="1:2" x14ac:dyDescent="0.25">
      <c r="A672" t="s">
        <v>1531</v>
      </c>
      <c r="B672" t="s">
        <v>1532</v>
      </c>
    </row>
    <row r="673" spans="1:2" x14ac:dyDescent="0.25">
      <c r="A673" t="s">
        <v>1533</v>
      </c>
      <c r="B673" t="s">
        <v>1534</v>
      </c>
    </row>
    <row r="674" spans="1:2" x14ac:dyDescent="0.25">
      <c r="A674" t="s">
        <v>318</v>
      </c>
      <c r="B674" t="s">
        <v>319</v>
      </c>
    </row>
    <row r="675" spans="1:2" x14ac:dyDescent="0.25">
      <c r="A675" t="s">
        <v>1535</v>
      </c>
      <c r="B675" t="s">
        <v>1536</v>
      </c>
    </row>
    <row r="676" spans="1:2" x14ac:dyDescent="0.25">
      <c r="A676" t="s">
        <v>1537</v>
      </c>
      <c r="B676" t="s">
        <v>1538</v>
      </c>
    </row>
    <row r="677" spans="1:2" x14ac:dyDescent="0.25">
      <c r="A677" t="s">
        <v>1539</v>
      </c>
      <c r="B677" t="s">
        <v>1540</v>
      </c>
    </row>
    <row r="678" spans="1:2" x14ac:dyDescent="0.25">
      <c r="A678" t="s">
        <v>1541</v>
      </c>
      <c r="B678" t="s">
        <v>1542</v>
      </c>
    </row>
    <row r="679" spans="1:2" x14ac:dyDescent="0.25">
      <c r="A679" t="s">
        <v>1543</v>
      </c>
      <c r="B679" t="s">
        <v>1544</v>
      </c>
    </row>
    <row r="680" spans="1:2" x14ac:dyDescent="0.25">
      <c r="A680" t="s">
        <v>1545</v>
      </c>
      <c r="B680" t="s">
        <v>1546</v>
      </c>
    </row>
    <row r="681" spans="1:2" x14ac:dyDescent="0.25">
      <c r="A681" t="s">
        <v>1547</v>
      </c>
      <c r="B681" t="s">
        <v>1548</v>
      </c>
    </row>
    <row r="682" spans="1:2" x14ac:dyDescent="0.25">
      <c r="A682" t="s">
        <v>320</v>
      </c>
      <c r="B682" t="s">
        <v>321</v>
      </c>
    </row>
    <row r="683" spans="1:2" x14ac:dyDescent="0.25">
      <c r="A683" t="s">
        <v>1549</v>
      </c>
      <c r="B683" t="s">
        <v>1550</v>
      </c>
    </row>
    <row r="684" spans="1:2" x14ac:dyDescent="0.25">
      <c r="A684" t="s">
        <v>322</v>
      </c>
      <c r="B684" t="s">
        <v>323</v>
      </c>
    </row>
    <row r="685" spans="1:2" x14ac:dyDescent="0.25">
      <c r="A685" t="s">
        <v>1551</v>
      </c>
      <c r="B685" t="s">
        <v>1552</v>
      </c>
    </row>
    <row r="686" spans="1:2" x14ac:dyDescent="0.25">
      <c r="A686" t="s">
        <v>1553</v>
      </c>
      <c r="B686" t="s">
        <v>1554</v>
      </c>
    </row>
    <row r="687" spans="1:2" x14ac:dyDescent="0.25">
      <c r="A687" t="s">
        <v>1555</v>
      </c>
      <c r="B687" t="s">
        <v>1556</v>
      </c>
    </row>
    <row r="688" spans="1:2" x14ac:dyDescent="0.25">
      <c r="A688" t="s">
        <v>1557</v>
      </c>
      <c r="B688" t="s">
        <v>1558</v>
      </c>
    </row>
    <row r="689" spans="1:2" x14ac:dyDescent="0.25">
      <c r="A689" t="s">
        <v>1559</v>
      </c>
      <c r="B689" t="s">
        <v>1560</v>
      </c>
    </row>
    <row r="690" spans="1:2" x14ac:dyDescent="0.25">
      <c r="A690" t="s">
        <v>1561</v>
      </c>
      <c r="B690" t="s">
        <v>1562</v>
      </c>
    </row>
    <row r="691" spans="1:2" x14ac:dyDescent="0.25">
      <c r="A691" t="s">
        <v>1563</v>
      </c>
      <c r="B691" t="s">
        <v>1564</v>
      </c>
    </row>
    <row r="692" spans="1:2" x14ac:dyDescent="0.25">
      <c r="A692" t="s">
        <v>1565</v>
      </c>
      <c r="B692" t="s">
        <v>1566</v>
      </c>
    </row>
    <row r="693" spans="1:2" x14ac:dyDescent="0.25">
      <c r="A693" t="s">
        <v>1567</v>
      </c>
      <c r="B693" t="s">
        <v>1568</v>
      </c>
    </row>
    <row r="694" spans="1:2" x14ac:dyDescent="0.25">
      <c r="A694" t="s">
        <v>1569</v>
      </c>
      <c r="B694" t="s">
        <v>1570</v>
      </c>
    </row>
    <row r="695" spans="1:2" x14ac:dyDescent="0.25">
      <c r="A695" t="s">
        <v>1571</v>
      </c>
      <c r="B695" t="s">
        <v>1572</v>
      </c>
    </row>
    <row r="696" spans="1:2" x14ac:dyDescent="0.25">
      <c r="A696" t="s">
        <v>1573</v>
      </c>
      <c r="B696" t="s">
        <v>1574</v>
      </c>
    </row>
    <row r="697" spans="1:2" x14ac:dyDescent="0.25">
      <c r="A697" t="s">
        <v>1575</v>
      </c>
      <c r="B697" t="s">
        <v>1576</v>
      </c>
    </row>
    <row r="698" spans="1:2" x14ac:dyDescent="0.25">
      <c r="A698" t="s">
        <v>1577</v>
      </c>
      <c r="B698" t="s">
        <v>1578</v>
      </c>
    </row>
    <row r="699" spans="1:2" x14ac:dyDescent="0.25">
      <c r="A699" t="s">
        <v>1579</v>
      </c>
      <c r="B699" t="s">
        <v>1580</v>
      </c>
    </row>
    <row r="700" spans="1:2" x14ac:dyDescent="0.25">
      <c r="A700" t="s">
        <v>1581</v>
      </c>
      <c r="B700" t="s">
        <v>1582</v>
      </c>
    </row>
    <row r="701" spans="1:2" x14ac:dyDescent="0.25">
      <c r="A701" t="s">
        <v>1583</v>
      </c>
      <c r="B701" t="s">
        <v>1584</v>
      </c>
    </row>
    <row r="702" spans="1:2" x14ac:dyDescent="0.25">
      <c r="A702" t="s">
        <v>1585</v>
      </c>
      <c r="B702" t="s">
        <v>1586</v>
      </c>
    </row>
    <row r="703" spans="1:2" x14ac:dyDescent="0.25">
      <c r="A703" t="s">
        <v>1587</v>
      </c>
      <c r="B703" t="s">
        <v>1588</v>
      </c>
    </row>
    <row r="704" spans="1:2" x14ac:dyDescent="0.25">
      <c r="A704" t="s">
        <v>1589</v>
      </c>
      <c r="B704" t="s">
        <v>1590</v>
      </c>
    </row>
    <row r="705" spans="1:2" x14ac:dyDescent="0.25">
      <c r="A705" t="s">
        <v>1591</v>
      </c>
      <c r="B705" t="s">
        <v>1592</v>
      </c>
    </row>
    <row r="706" spans="1:2" x14ac:dyDescent="0.25">
      <c r="A706" t="s">
        <v>1593</v>
      </c>
      <c r="B706" t="s">
        <v>1594</v>
      </c>
    </row>
    <row r="707" spans="1:2" x14ac:dyDescent="0.25">
      <c r="A707" t="s">
        <v>1595</v>
      </c>
      <c r="B707" t="s">
        <v>1596</v>
      </c>
    </row>
    <row r="708" spans="1:2" x14ac:dyDescent="0.25">
      <c r="A708" t="s">
        <v>1597</v>
      </c>
      <c r="B708" t="s">
        <v>1598</v>
      </c>
    </row>
    <row r="709" spans="1:2" x14ac:dyDescent="0.25">
      <c r="A709" t="s">
        <v>61</v>
      </c>
      <c r="B709" t="s">
        <v>62</v>
      </c>
    </row>
    <row r="710" spans="1:2" x14ac:dyDescent="0.25">
      <c r="A710" t="s">
        <v>65</v>
      </c>
      <c r="B710" t="s">
        <v>67</v>
      </c>
    </row>
    <row r="711" spans="1:2" x14ac:dyDescent="0.25">
      <c r="A711" t="s">
        <v>1599</v>
      </c>
      <c r="B711" t="s">
        <v>1600</v>
      </c>
    </row>
    <row r="712" spans="1:2" x14ac:dyDescent="0.25">
      <c r="A712" t="s">
        <v>1601</v>
      </c>
      <c r="B712" t="s">
        <v>1602</v>
      </c>
    </row>
    <row r="713" spans="1:2" x14ac:dyDescent="0.25">
      <c r="A713" t="s">
        <v>1603</v>
      </c>
      <c r="B713" t="s">
        <v>1604</v>
      </c>
    </row>
    <row r="714" spans="1:2" x14ac:dyDescent="0.25">
      <c r="A714" t="s">
        <v>397</v>
      </c>
      <c r="B714" t="s">
        <v>1605</v>
      </c>
    </row>
    <row r="715" spans="1:2" x14ac:dyDescent="0.25">
      <c r="A715" t="s">
        <v>1606</v>
      </c>
      <c r="B715" t="s">
        <v>1607</v>
      </c>
    </row>
    <row r="716" spans="1:2" x14ac:dyDescent="0.25">
      <c r="A716" t="s">
        <v>398</v>
      </c>
      <c r="B716" t="s">
        <v>1608</v>
      </c>
    </row>
    <row r="717" spans="1:2" x14ac:dyDescent="0.25">
      <c r="A717" t="s">
        <v>1609</v>
      </c>
      <c r="B717" t="s">
        <v>1610</v>
      </c>
    </row>
    <row r="718" spans="1:2" x14ac:dyDescent="0.25">
      <c r="A718" t="s">
        <v>68</v>
      </c>
      <c r="B718" t="s">
        <v>70</v>
      </c>
    </row>
    <row r="719" spans="1:2" x14ac:dyDescent="0.25">
      <c r="A719" t="s">
        <v>71</v>
      </c>
      <c r="B719" t="s">
        <v>72</v>
      </c>
    </row>
    <row r="720" spans="1:2" x14ac:dyDescent="0.25">
      <c r="A720" t="s">
        <v>1611</v>
      </c>
      <c r="B720" t="s">
        <v>1612</v>
      </c>
    </row>
    <row r="721" spans="1:2" x14ac:dyDescent="0.25">
      <c r="A721" t="s">
        <v>73</v>
      </c>
      <c r="B721" t="s">
        <v>75</v>
      </c>
    </row>
    <row r="722" spans="1:2" x14ac:dyDescent="0.25">
      <c r="A722" t="s">
        <v>76</v>
      </c>
      <c r="B722" t="s">
        <v>77</v>
      </c>
    </row>
    <row r="723" spans="1:2" x14ac:dyDescent="0.25">
      <c r="A723" t="s">
        <v>78</v>
      </c>
      <c r="B723" t="s">
        <v>80</v>
      </c>
    </row>
    <row r="724" spans="1:2" x14ac:dyDescent="0.25">
      <c r="A724" t="s">
        <v>1613</v>
      </c>
      <c r="B724" t="s">
        <v>1614</v>
      </c>
    </row>
    <row r="725" spans="1:2" x14ac:dyDescent="0.25">
      <c r="A725" t="s">
        <v>399</v>
      </c>
      <c r="B725" t="s">
        <v>1615</v>
      </c>
    </row>
    <row r="726" spans="1:2" x14ac:dyDescent="0.25">
      <c r="A726" t="s">
        <v>81</v>
      </c>
      <c r="B726" t="s">
        <v>82</v>
      </c>
    </row>
    <row r="727" spans="1:2" x14ac:dyDescent="0.25">
      <c r="A727" t="s">
        <v>400</v>
      </c>
      <c r="B727" t="s">
        <v>1616</v>
      </c>
    </row>
    <row r="728" spans="1:2" x14ac:dyDescent="0.25">
      <c r="A728" t="s">
        <v>83</v>
      </c>
      <c r="B728" t="s">
        <v>85</v>
      </c>
    </row>
    <row r="729" spans="1:2" x14ac:dyDescent="0.25">
      <c r="A729" t="s">
        <v>324</v>
      </c>
      <c r="B729" t="s">
        <v>325</v>
      </c>
    </row>
    <row r="730" spans="1:2" x14ac:dyDescent="0.25">
      <c r="A730" t="s">
        <v>1617</v>
      </c>
      <c r="B730" t="s">
        <v>1618</v>
      </c>
    </row>
    <row r="731" spans="1:2" x14ac:dyDescent="0.25">
      <c r="A731" t="s">
        <v>86</v>
      </c>
      <c r="B731" t="s">
        <v>88</v>
      </c>
    </row>
    <row r="732" spans="1:2" x14ac:dyDescent="0.25">
      <c r="A732" t="s">
        <v>89</v>
      </c>
      <c r="B732" t="s">
        <v>90</v>
      </c>
    </row>
    <row r="733" spans="1:2" x14ac:dyDescent="0.25">
      <c r="A733" t="s">
        <v>91</v>
      </c>
      <c r="B733" t="s">
        <v>92</v>
      </c>
    </row>
    <row r="734" spans="1:2" x14ac:dyDescent="0.25">
      <c r="A734" t="s">
        <v>93</v>
      </c>
      <c r="B734" t="s">
        <v>94</v>
      </c>
    </row>
    <row r="735" spans="1:2" x14ac:dyDescent="0.25">
      <c r="A735" t="s">
        <v>95</v>
      </c>
      <c r="B735" t="s">
        <v>96</v>
      </c>
    </row>
    <row r="736" spans="1:2" x14ac:dyDescent="0.25">
      <c r="A736" t="s">
        <v>97</v>
      </c>
      <c r="B736" t="s">
        <v>98</v>
      </c>
    </row>
    <row r="737" spans="1:2" x14ac:dyDescent="0.25">
      <c r="A737" t="s">
        <v>99</v>
      </c>
      <c r="B737" t="s">
        <v>100</v>
      </c>
    </row>
    <row r="738" spans="1:2" x14ac:dyDescent="0.25">
      <c r="A738" t="s">
        <v>101</v>
      </c>
      <c r="B738" t="s">
        <v>103</v>
      </c>
    </row>
    <row r="739" spans="1:2" x14ac:dyDescent="0.25">
      <c r="A739" t="s">
        <v>104</v>
      </c>
      <c r="B739" t="s">
        <v>105</v>
      </c>
    </row>
    <row r="740" spans="1:2" x14ac:dyDescent="0.25">
      <c r="A740" t="s">
        <v>106</v>
      </c>
      <c r="B740" t="s">
        <v>107</v>
      </c>
    </row>
    <row r="741" spans="1:2" x14ac:dyDescent="0.25">
      <c r="A741" t="s">
        <v>108</v>
      </c>
      <c r="B741" t="s">
        <v>109</v>
      </c>
    </row>
    <row r="742" spans="1:2" x14ac:dyDescent="0.25">
      <c r="A742" t="s">
        <v>110</v>
      </c>
      <c r="B742" t="s">
        <v>111</v>
      </c>
    </row>
    <row r="743" spans="1:2" x14ac:dyDescent="0.25">
      <c r="A743" t="s">
        <v>1619</v>
      </c>
      <c r="B743" t="s">
        <v>1620</v>
      </c>
    </row>
    <row r="744" spans="1:2" x14ac:dyDescent="0.25">
      <c r="A744" t="s">
        <v>112</v>
      </c>
      <c r="B744" t="s">
        <v>113</v>
      </c>
    </row>
    <row r="745" spans="1:2" x14ac:dyDescent="0.25">
      <c r="A745" t="s">
        <v>114</v>
      </c>
      <c r="B745" t="s">
        <v>116</v>
      </c>
    </row>
    <row r="746" spans="1:2" x14ac:dyDescent="0.25">
      <c r="A746" t="s">
        <v>114</v>
      </c>
      <c r="B746" t="s">
        <v>116</v>
      </c>
    </row>
    <row r="747" spans="1:2" x14ac:dyDescent="0.25">
      <c r="A747" t="s">
        <v>118</v>
      </c>
      <c r="B747" t="s">
        <v>119</v>
      </c>
    </row>
    <row r="748" spans="1:2" x14ac:dyDescent="0.25">
      <c r="A748" t="s">
        <v>118</v>
      </c>
      <c r="B748" t="s">
        <v>119</v>
      </c>
    </row>
    <row r="749" spans="1:2" x14ac:dyDescent="0.25">
      <c r="A749" t="s">
        <v>1621</v>
      </c>
      <c r="B749" t="s">
        <v>1622</v>
      </c>
    </row>
    <row r="750" spans="1:2" x14ac:dyDescent="0.25">
      <c r="A750" t="s">
        <v>1621</v>
      </c>
      <c r="B750" t="s">
        <v>1622</v>
      </c>
    </row>
    <row r="751" spans="1:2" x14ac:dyDescent="0.25">
      <c r="A751" t="s">
        <v>326</v>
      </c>
      <c r="B751" t="s">
        <v>327</v>
      </c>
    </row>
    <row r="752" spans="1:2" x14ac:dyDescent="0.25">
      <c r="A752" t="s">
        <v>326</v>
      </c>
      <c r="B752" t="s">
        <v>327</v>
      </c>
    </row>
    <row r="753" spans="1:2" x14ac:dyDescent="0.25">
      <c r="A753" t="s">
        <v>1623</v>
      </c>
      <c r="B753" t="s">
        <v>1624</v>
      </c>
    </row>
    <row r="754" spans="1:2" x14ac:dyDescent="0.25">
      <c r="A754" t="s">
        <v>1623</v>
      </c>
      <c r="B754" t="s">
        <v>1624</v>
      </c>
    </row>
    <row r="755" spans="1:2" x14ac:dyDescent="0.25">
      <c r="A755" t="s">
        <v>1625</v>
      </c>
      <c r="B755" t="s">
        <v>1626</v>
      </c>
    </row>
    <row r="756" spans="1:2" x14ac:dyDescent="0.25">
      <c r="A756" t="s">
        <v>1625</v>
      </c>
      <c r="B756" t="s">
        <v>1626</v>
      </c>
    </row>
    <row r="757" spans="1:2" x14ac:dyDescent="0.25">
      <c r="A757" t="s">
        <v>1627</v>
      </c>
      <c r="B757" t="s">
        <v>1628</v>
      </c>
    </row>
    <row r="758" spans="1:2" x14ac:dyDescent="0.25">
      <c r="A758" t="s">
        <v>1627</v>
      </c>
      <c r="B758" t="s">
        <v>1628</v>
      </c>
    </row>
    <row r="759" spans="1:2" x14ac:dyDescent="0.25">
      <c r="A759" t="s">
        <v>120</v>
      </c>
      <c r="B759" t="s">
        <v>121</v>
      </c>
    </row>
    <row r="760" spans="1:2" x14ac:dyDescent="0.25">
      <c r="A760" t="s">
        <v>120</v>
      </c>
      <c r="B760" t="s">
        <v>121</v>
      </c>
    </row>
    <row r="761" spans="1:2" x14ac:dyDescent="0.25">
      <c r="A761" t="s">
        <v>122</v>
      </c>
      <c r="B761" t="s">
        <v>123</v>
      </c>
    </row>
    <row r="762" spans="1:2" x14ac:dyDescent="0.25">
      <c r="A762" t="s">
        <v>371</v>
      </c>
      <c r="B762" t="s">
        <v>1629</v>
      </c>
    </row>
    <row r="763" spans="1:2" x14ac:dyDescent="0.25">
      <c r="A763" t="s">
        <v>357</v>
      </c>
      <c r="B763" t="s">
        <v>1630</v>
      </c>
    </row>
    <row r="764" spans="1:2" x14ac:dyDescent="0.25">
      <c r="A764" t="s">
        <v>1631</v>
      </c>
      <c r="B764" t="s">
        <v>1632</v>
      </c>
    </row>
    <row r="765" spans="1:2" x14ac:dyDescent="0.25">
      <c r="A765" t="s">
        <v>362</v>
      </c>
      <c r="B765" t="s">
        <v>1633</v>
      </c>
    </row>
    <row r="766" spans="1:2" x14ac:dyDescent="0.25">
      <c r="A766" t="s">
        <v>1634</v>
      </c>
      <c r="B766" t="s">
        <v>1635</v>
      </c>
    </row>
    <row r="767" spans="1:2" x14ac:dyDescent="0.25">
      <c r="A767" t="s">
        <v>1636</v>
      </c>
      <c r="B767" t="s">
        <v>1637</v>
      </c>
    </row>
    <row r="768" spans="1:2" x14ac:dyDescent="0.25">
      <c r="A768" t="s">
        <v>389</v>
      </c>
      <c r="B768" t="s">
        <v>1638</v>
      </c>
    </row>
    <row r="769" spans="1:2" x14ac:dyDescent="0.25">
      <c r="A769" t="s">
        <v>401</v>
      </c>
      <c r="B769" t="s">
        <v>1639</v>
      </c>
    </row>
    <row r="770" spans="1:2" x14ac:dyDescent="0.25">
      <c r="A770" t="s">
        <v>328</v>
      </c>
      <c r="B770" t="s">
        <v>329</v>
      </c>
    </row>
    <row r="771" spans="1:2" x14ac:dyDescent="0.25">
      <c r="A771" t="s">
        <v>1640</v>
      </c>
      <c r="B771" t="s">
        <v>1641</v>
      </c>
    </row>
    <row r="772" spans="1:2" x14ac:dyDescent="0.25">
      <c r="A772" t="s">
        <v>1642</v>
      </c>
      <c r="B772" t="s">
        <v>1643</v>
      </c>
    </row>
    <row r="773" spans="1:2" x14ac:dyDescent="0.25">
      <c r="A773" t="s">
        <v>1642</v>
      </c>
      <c r="B773" t="s">
        <v>1643</v>
      </c>
    </row>
    <row r="774" spans="1:2" x14ac:dyDescent="0.25">
      <c r="A774" t="s">
        <v>1644</v>
      </c>
      <c r="B774" t="s">
        <v>1645</v>
      </c>
    </row>
    <row r="775" spans="1:2" x14ac:dyDescent="0.25">
      <c r="A775" t="s">
        <v>1644</v>
      </c>
      <c r="B775" t="s">
        <v>1645</v>
      </c>
    </row>
    <row r="776" spans="1:2" x14ac:dyDescent="0.25">
      <c r="A776" t="s">
        <v>1646</v>
      </c>
      <c r="B776" t="s">
        <v>1647</v>
      </c>
    </row>
    <row r="777" spans="1:2" x14ac:dyDescent="0.25">
      <c r="A777" t="s">
        <v>1648</v>
      </c>
      <c r="B777" t="s">
        <v>1649</v>
      </c>
    </row>
    <row r="778" spans="1:2" x14ac:dyDescent="0.25">
      <c r="A778" t="s">
        <v>1650</v>
      </c>
      <c r="B778" t="s">
        <v>1651</v>
      </c>
    </row>
    <row r="779" spans="1:2" x14ac:dyDescent="0.25">
      <c r="A779" t="s">
        <v>1652</v>
      </c>
      <c r="B779" t="s">
        <v>1653</v>
      </c>
    </row>
    <row r="780" spans="1:2" x14ac:dyDescent="0.25">
      <c r="A780" t="s">
        <v>1654</v>
      </c>
      <c r="B780" t="s">
        <v>1655</v>
      </c>
    </row>
    <row r="781" spans="1:2" x14ac:dyDescent="0.25">
      <c r="A781" t="s">
        <v>1656</v>
      </c>
      <c r="B781" t="s">
        <v>1657</v>
      </c>
    </row>
    <row r="782" spans="1:2" x14ac:dyDescent="0.25">
      <c r="A782" t="s">
        <v>1658</v>
      </c>
      <c r="B782" t="s">
        <v>1659</v>
      </c>
    </row>
    <row r="783" spans="1:2" x14ac:dyDescent="0.25">
      <c r="A783" t="s">
        <v>1660</v>
      </c>
      <c r="B783" t="s">
        <v>1661</v>
      </c>
    </row>
    <row r="784" spans="1:2" x14ac:dyDescent="0.25">
      <c r="A784" t="s">
        <v>1662</v>
      </c>
      <c r="B784" t="s">
        <v>1663</v>
      </c>
    </row>
    <row r="785" spans="1:2" x14ac:dyDescent="0.25">
      <c r="A785" t="s">
        <v>1664</v>
      </c>
      <c r="B785" t="s">
        <v>1665</v>
      </c>
    </row>
    <row r="786" spans="1:2" x14ac:dyDescent="0.25">
      <c r="A786" t="s">
        <v>1666</v>
      </c>
      <c r="B786" t="s">
        <v>1667</v>
      </c>
    </row>
    <row r="787" spans="1:2" x14ac:dyDescent="0.25">
      <c r="A787" t="s">
        <v>1668</v>
      </c>
      <c r="B787" t="s">
        <v>1669</v>
      </c>
    </row>
    <row r="788" spans="1:2" x14ac:dyDescent="0.25">
      <c r="A788" t="s">
        <v>1670</v>
      </c>
      <c r="B788" t="s">
        <v>1671</v>
      </c>
    </row>
    <row r="789" spans="1:2" x14ac:dyDescent="0.25">
      <c r="A789" t="s">
        <v>1672</v>
      </c>
      <c r="B789" t="s">
        <v>1673</v>
      </c>
    </row>
    <row r="790" spans="1:2" x14ac:dyDescent="0.25">
      <c r="A790" t="s">
        <v>1674</v>
      </c>
      <c r="B790" t="s">
        <v>1675</v>
      </c>
    </row>
    <row r="791" spans="1:2" x14ac:dyDescent="0.25">
      <c r="A791" t="s">
        <v>1676</v>
      </c>
      <c r="B791" t="s">
        <v>1677</v>
      </c>
    </row>
    <row r="792" spans="1:2" x14ac:dyDescent="0.25">
      <c r="A792" t="s">
        <v>1678</v>
      </c>
      <c r="B792" t="s">
        <v>1679</v>
      </c>
    </row>
    <row r="793" spans="1:2" x14ac:dyDescent="0.25">
      <c r="A793" t="s">
        <v>1680</v>
      </c>
      <c r="B793" t="s">
        <v>1681</v>
      </c>
    </row>
    <row r="794" spans="1:2" x14ac:dyDescent="0.25">
      <c r="A794" t="s">
        <v>1682</v>
      </c>
      <c r="B794" t="s">
        <v>1683</v>
      </c>
    </row>
    <row r="795" spans="1:2" x14ac:dyDescent="0.25">
      <c r="A795" t="s">
        <v>1684</v>
      </c>
      <c r="B795" t="s">
        <v>1685</v>
      </c>
    </row>
    <row r="796" spans="1:2" x14ac:dyDescent="0.25">
      <c r="A796" t="s">
        <v>1686</v>
      </c>
      <c r="B796" t="s">
        <v>1687</v>
      </c>
    </row>
    <row r="797" spans="1:2" x14ac:dyDescent="0.25">
      <c r="A797" t="s">
        <v>1688</v>
      </c>
      <c r="B797" t="s">
        <v>1689</v>
      </c>
    </row>
    <row r="798" spans="1:2" x14ac:dyDescent="0.25">
      <c r="A798" t="s">
        <v>1690</v>
      </c>
      <c r="B798" t="s">
        <v>1691</v>
      </c>
    </row>
    <row r="799" spans="1:2" x14ac:dyDescent="0.25">
      <c r="A799" t="s">
        <v>1692</v>
      </c>
      <c r="B799" t="s">
        <v>1693</v>
      </c>
    </row>
    <row r="800" spans="1:2" x14ac:dyDescent="0.25">
      <c r="A800" t="s">
        <v>1694</v>
      </c>
      <c r="B800" t="s">
        <v>1695</v>
      </c>
    </row>
    <row r="801" spans="1:2" x14ac:dyDescent="0.25">
      <c r="A801" t="s">
        <v>1696</v>
      </c>
      <c r="B801" t="s">
        <v>1697</v>
      </c>
    </row>
    <row r="802" spans="1:2" x14ac:dyDescent="0.25">
      <c r="A802" t="s">
        <v>1698</v>
      </c>
      <c r="B802" t="s">
        <v>1699</v>
      </c>
    </row>
    <row r="803" spans="1:2" x14ac:dyDescent="0.25">
      <c r="A803" t="s">
        <v>1700</v>
      </c>
      <c r="B803" t="s">
        <v>1701</v>
      </c>
    </row>
    <row r="804" spans="1:2" x14ac:dyDescent="0.25">
      <c r="A804" t="s">
        <v>1702</v>
      </c>
      <c r="B804" t="s">
        <v>1703</v>
      </c>
    </row>
    <row r="805" spans="1:2" x14ac:dyDescent="0.25">
      <c r="A805" t="s">
        <v>1704</v>
      </c>
      <c r="B805" t="s">
        <v>1705</v>
      </c>
    </row>
    <row r="806" spans="1:2" x14ac:dyDescent="0.25">
      <c r="A806" t="s">
        <v>1706</v>
      </c>
      <c r="B806" t="s">
        <v>1707</v>
      </c>
    </row>
    <row r="807" spans="1:2" x14ac:dyDescent="0.25">
      <c r="A807" t="s">
        <v>1708</v>
      </c>
      <c r="B807" t="s">
        <v>1709</v>
      </c>
    </row>
    <row r="808" spans="1:2" x14ac:dyDescent="0.25">
      <c r="A808" t="s">
        <v>1710</v>
      </c>
      <c r="B808" t="s">
        <v>1711</v>
      </c>
    </row>
    <row r="809" spans="1:2" x14ac:dyDescent="0.25">
      <c r="A809" t="s">
        <v>1712</v>
      </c>
      <c r="B809" t="s">
        <v>1713</v>
      </c>
    </row>
    <row r="810" spans="1:2" x14ac:dyDescent="0.25">
      <c r="A810" t="s">
        <v>1714</v>
      </c>
      <c r="B810" t="s">
        <v>1715</v>
      </c>
    </row>
    <row r="811" spans="1:2" x14ac:dyDescent="0.25">
      <c r="A811" t="s">
        <v>1716</v>
      </c>
      <c r="B811" t="s">
        <v>1717</v>
      </c>
    </row>
    <row r="812" spans="1:2" x14ac:dyDescent="0.25">
      <c r="A812" t="s">
        <v>363</v>
      </c>
      <c r="B812" t="s">
        <v>1718</v>
      </c>
    </row>
    <row r="813" spans="1:2" x14ac:dyDescent="0.25">
      <c r="A813" t="s">
        <v>1719</v>
      </c>
      <c r="B813" t="s">
        <v>1720</v>
      </c>
    </row>
    <row r="814" spans="1:2" x14ac:dyDescent="0.25">
      <c r="A814" t="s">
        <v>1721</v>
      </c>
      <c r="B814" t="s">
        <v>1722</v>
      </c>
    </row>
    <row r="815" spans="1:2" x14ac:dyDescent="0.25">
      <c r="A815" t="s">
        <v>402</v>
      </c>
      <c r="B815" t="s">
        <v>1723</v>
      </c>
    </row>
    <row r="816" spans="1:2" x14ac:dyDescent="0.25">
      <c r="A816" t="s">
        <v>1724</v>
      </c>
      <c r="B816" t="s">
        <v>1725</v>
      </c>
    </row>
    <row r="817" spans="1:2" x14ac:dyDescent="0.25">
      <c r="A817" t="s">
        <v>1726</v>
      </c>
      <c r="B817" t="s">
        <v>1727</v>
      </c>
    </row>
    <row r="818" spans="1:2" x14ac:dyDescent="0.25">
      <c r="A818" t="s">
        <v>1728</v>
      </c>
      <c r="B818" t="s">
        <v>1729</v>
      </c>
    </row>
    <row r="819" spans="1:2" x14ac:dyDescent="0.25">
      <c r="A819" t="s">
        <v>1730</v>
      </c>
      <c r="B819" t="s">
        <v>1731</v>
      </c>
    </row>
    <row r="820" spans="1:2" x14ac:dyDescent="0.25">
      <c r="A820" t="s">
        <v>1732</v>
      </c>
      <c r="B820" t="s">
        <v>1733</v>
      </c>
    </row>
    <row r="821" spans="1:2" x14ac:dyDescent="0.25">
      <c r="A821" t="s">
        <v>1734</v>
      </c>
      <c r="B821" t="s">
        <v>1735</v>
      </c>
    </row>
    <row r="822" spans="1:2" x14ac:dyDescent="0.25">
      <c r="A822" t="s">
        <v>1736</v>
      </c>
      <c r="B822" t="s">
        <v>1737</v>
      </c>
    </row>
    <row r="823" spans="1:2" x14ac:dyDescent="0.25">
      <c r="A823" t="s">
        <v>1738</v>
      </c>
      <c r="B823" t="s">
        <v>1739</v>
      </c>
    </row>
    <row r="824" spans="1:2" x14ac:dyDescent="0.25">
      <c r="A824" t="s">
        <v>1740</v>
      </c>
      <c r="B824" t="s">
        <v>1741</v>
      </c>
    </row>
    <row r="825" spans="1:2" x14ac:dyDescent="0.25">
      <c r="A825" t="s">
        <v>1742</v>
      </c>
      <c r="B825" t="s">
        <v>1743</v>
      </c>
    </row>
    <row r="826" spans="1:2" x14ac:dyDescent="0.25">
      <c r="A826" t="s">
        <v>1744</v>
      </c>
      <c r="B826" t="s">
        <v>1745</v>
      </c>
    </row>
    <row r="827" spans="1:2" x14ac:dyDescent="0.25">
      <c r="A827" t="s">
        <v>368</v>
      </c>
      <c r="B827" t="s">
        <v>1746</v>
      </c>
    </row>
    <row r="828" spans="1:2" x14ac:dyDescent="0.25">
      <c r="A828" t="s">
        <v>367</v>
      </c>
      <c r="B828" t="s">
        <v>1747</v>
      </c>
    </row>
    <row r="829" spans="1:2" x14ac:dyDescent="0.25">
      <c r="A829" t="s">
        <v>1748</v>
      </c>
      <c r="B829" t="s">
        <v>1749</v>
      </c>
    </row>
    <row r="830" spans="1:2" x14ac:dyDescent="0.25">
      <c r="A830" t="s">
        <v>1750</v>
      </c>
      <c r="B830" t="s">
        <v>1751</v>
      </c>
    </row>
    <row r="831" spans="1:2" x14ac:dyDescent="0.25">
      <c r="A831" t="s">
        <v>1752</v>
      </c>
      <c r="B831" t="s">
        <v>1753</v>
      </c>
    </row>
    <row r="832" spans="1:2" x14ac:dyDescent="0.25">
      <c r="A832" t="s">
        <v>372</v>
      </c>
      <c r="B832" t="s">
        <v>1754</v>
      </c>
    </row>
    <row r="833" spans="1:2" x14ac:dyDescent="0.25">
      <c r="A833" t="s">
        <v>1755</v>
      </c>
      <c r="B833" t="s">
        <v>1756</v>
      </c>
    </row>
    <row r="834" spans="1:2" x14ac:dyDescent="0.25">
      <c r="A834" t="s">
        <v>359</v>
      </c>
      <c r="B834" t="s">
        <v>1757</v>
      </c>
    </row>
    <row r="835" spans="1:2" x14ac:dyDescent="0.25">
      <c r="A835" t="s">
        <v>1758</v>
      </c>
      <c r="B835" t="s">
        <v>1759</v>
      </c>
    </row>
    <row r="836" spans="1:2" x14ac:dyDescent="0.25">
      <c r="A836" t="s">
        <v>1760</v>
      </c>
      <c r="B836" t="s">
        <v>1761</v>
      </c>
    </row>
    <row r="837" spans="1:2" x14ac:dyDescent="0.25">
      <c r="A837" t="s">
        <v>1762</v>
      </c>
      <c r="B837" t="s">
        <v>1763</v>
      </c>
    </row>
    <row r="838" spans="1:2" x14ac:dyDescent="0.25">
      <c r="A838" t="s">
        <v>1764</v>
      </c>
      <c r="B838" t="s">
        <v>1765</v>
      </c>
    </row>
    <row r="839" spans="1:2" x14ac:dyDescent="0.25">
      <c r="A839" t="s">
        <v>1766</v>
      </c>
      <c r="B839" t="s">
        <v>1767</v>
      </c>
    </row>
    <row r="840" spans="1:2" x14ac:dyDescent="0.25">
      <c r="A840" t="s">
        <v>1768</v>
      </c>
      <c r="B840" t="s">
        <v>1769</v>
      </c>
    </row>
    <row r="841" spans="1:2" x14ac:dyDescent="0.25">
      <c r="A841" t="s">
        <v>1770</v>
      </c>
      <c r="B841" t="s">
        <v>1771</v>
      </c>
    </row>
    <row r="842" spans="1:2" x14ac:dyDescent="0.25">
      <c r="A842" t="s">
        <v>1772</v>
      </c>
      <c r="B842" t="s">
        <v>1773</v>
      </c>
    </row>
    <row r="843" spans="1:2" x14ac:dyDescent="0.25">
      <c r="A843" t="s">
        <v>1774</v>
      </c>
      <c r="B843" t="s">
        <v>1775</v>
      </c>
    </row>
    <row r="844" spans="1:2" x14ac:dyDescent="0.25">
      <c r="A844" t="s">
        <v>1776</v>
      </c>
      <c r="B844" t="s">
        <v>1777</v>
      </c>
    </row>
    <row r="845" spans="1:2" x14ac:dyDescent="0.25">
      <c r="A845" t="s">
        <v>1778</v>
      </c>
      <c r="B845" t="s">
        <v>1779</v>
      </c>
    </row>
    <row r="846" spans="1:2" x14ac:dyDescent="0.25">
      <c r="A846" t="s">
        <v>1780</v>
      </c>
      <c r="B846" t="s">
        <v>1781</v>
      </c>
    </row>
    <row r="847" spans="1:2" x14ac:dyDescent="0.25">
      <c r="A847" t="s">
        <v>1782</v>
      </c>
      <c r="B847" t="s">
        <v>1783</v>
      </c>
    </row>
    <row r="848" spans="1:2" x14ac:dyDescent="0.25">
      <c r="A848" t="s">
        <v>1784</v>
      </c>
      <c r="B848" t="s">
        <v>1785</v>
      </c>
    </row>
    <row r="849" spans="1:2" x14ac:dyDescent="0.25">
      <c r="A849" t="s">
        <v>1786</v>
      </c>
      <c r="B849" t="s">
        <v>1787</v>
      </c>
    </row>
    <row r="850" spans="1:2" x14ac:dyDescent="0.25">
      <c r="A850" t="s">
        <v>1788</v>
      </c>
      <c r="B850" t="s">
        <v>1789</v>
      </c>
    </row>
    <row r="851" spans="1:2" x14ac:dyDescent="0.25">
      <c r="A851" t="s">
        <v>1790</v>
      </c>
      <c r="B851" t="s">
        <v>1791</v>
      </c>
    </row>
    <row r="852" spans="1:2" x14ac:dyDescent="0.25">
      <c r="A852" t="s">
        <v>1792</v>
      </c>
      <c r="B852" t="s">
        <v>1793</v>
      </c>
    </row>
    <row r="853" spans="1:2" x14ac:dyDescent="0.25">
      <c r="A853" t="s">
        <v>1794</v>
      </c>
      <c r="B853" t="s">
        <v>1795</v>
      </c>
    </row>
    <row r="854" spans="1:2" x14ac:dyDescent="0.25">
      <c r="A854" t="s">
        <v>1796</v>
      </c>
      <c r="B854" t="s">
        <v>1797</v>
      </c>
    </row>
    <row r="855" spans="1:2" x14ac:dyDescent="0.25">
      <c r="A855" t="s">
        <v>1798</v>
      </c>
      <c r="B855" t="s">
        <v>1799</v>
      </c>
    </row>
    <row r="856" spans="1:2" x14ac:dyDescent="0.25">
      <c r="A856" t="s">
        <v>1800</v>
      </c>
      <c r="B856" t="s">
        <v>1801</v>
      </c>
    </row>
    <row r="857" spans="1:2" x14ac:dyDescent="0.25">
      <c r="A857" t="s">
        <v>1802</v>
      </c>
      <c r="B857" t="s">
        <v>1803</v>
      </c>
    </row>
    <row r="858" spans="1:2" x14ac:dyDescent="0.25">
      <c r="A858" t="s">
        <v>1804</v>
      </c>
      <c r="B858" t="s">
        <v>1805</v>
      </c>
    </row>
    <row r="859" spans="1:2" x14ac:dyDescent="0.25">
      <c r="A859" t="s">
        <v>1806</v>
      </c>
      <c r="B859" t="s">
        <v>1807</v>
      </c>
    </row>
    <row r="860" spans="1:2" x14ac:dyDescent="0.25">
      <c r="A860" t="s">
        <v>1808</v>
      </c>
      <c r="B860" t="s">
        <v>1809</v>
      </c>
    </row>
    <row r="861" spans="1:2" x14ac:dyDescent="0.25">
      <c r="A861" t="s">
        <v>1810</v>
      </c>
      <c r="B861" t="s">
        <v>1811</v>
      </c>
    </row>
    <row r="862" spans="1:2" x14ac:dyDescent="0.25">
      <c r="A862" t="s">
        <v>1812</v>
      </c>
      <c r="B862" t="s">
        <v>1813</v>
      </c>
    </row>
    <row r="863" spans="1:2" x14ac:dyDescent="0.25">
      <c r="A863" t="s">
        <v>1814</v>
      </c>
      <c r="B863" t="s">
        <v>1815</v>
      </c>
    </row>
    <row r="864" spans="1:2" x14ac:dyDescent="0.25">
      <c r="A864" t="s">
        <v>1816</v>
      </c>
      <c r="B864" t="s">
        <v>1817</v>
      </c>
    </row>
    <row r="865" spans="1:2" x14ac:dyDescent="0.25">
      <c r="A865" t="s">
        <v>1818</v>
      </c>
      <c r="B865" t="s">
        <v>1819</v>
      </c>
    </row>
    <row r="866" spans="1:2" x14ac:dyDescent="0.25">
      <c r="A866" t="s">
        <v>1820</v>
      </c>
      <c r="B866" t="s">
        <v>1821</v>
      </c>
    </row>
    <row r="867" spans="1:2" x14ac:dyDescent="0.25">
      <c r="A867" t="s">
        <v>1822</v>
      </c>
      <c r="B867" t="s">
        <v>1823</v>
      </c>
    </row>
    <row r="868" spans="1:2" x14ac:dyDescent="0.25">
      <c r="A868" t="s">
        <v>1824</v>
      </c>
      <c r="B868" t="s">
        <v>1825</v>
      </c>
    </row>
    <row r="869" spans="1:2" x14ac:dyDescent="0.25">
      <c r="A869" t="s">
        <v>1826</v>
      </c>
      <c r="B869" t="s">
        <v>1827</v>
      </c>
    </row>
    <row r="870" spans="1:2" x14ac:dyDescent="0.25">
      <c r="A870" t="s">
        <v>1828</v>
      </c>
      <c r="B870" t="s">
        <v>1829</v>
      </c>
    </row>
    <row r="871" spans="1:2" x14ac:dyDescent="0.25">
      <c r="A871" t="s">
        <v>1830</v>
      </c>
      <c r="B871" t="s">
        <v>1831</v>
      </c>
    </row>
    <row r="872" spans="1:2" x14ac:dyDescent="0.25">
      <c r="A872" t="s">
        <v>1832</v>
      </c>
      <c r="B872" t="s">
        <v>1833</v>
      </c>
    </row>
    <row r="873" spans="1:2" x14ac:dyDescent="0.25">
      <c r="A873" t="s">
        <v>1834</v>
      </c>
      <c r="B873" t="s">
        <v>1835</v>
      </c>
    </row>
    <row r="874" spans="1:2" x14ac:dyDescent="0.25">
      <c r="A874" t="s">
        <v>1836</v>
      </c>
      <c r="B874" t="s">
        <v>1837</v>
      </c>
    </row>
    <row r="875" spans="1:2" x14ac:dyDescent="0.25">
      <c r="A875" t="s">
        <v>1838</v>
      </c>
      <c r="B875" t="s">
        <v>1839</v>
      </c>
    </row>
    <row r="876" spans="1:2" x14ac:dyDescent="0.25">
      <c r="A876" t="s">
        <v>1840</v>
      </c>
      <c r="B876" t="s">
        <v>1841</v>
      </c>
    </row>
    <row r="877" spans="1:2" x14ac:dyDescent="0.25">
      <c r="A877" t="s">
        <v>1842</v>
      </c>
      <c r="B877" t="s">
        <v>1843</v>
      </c>
    </row>
    <row r="878" spans="1:2" x14ac:dyDescent="0.25">
      <c r="A878" t="s">
        <v>1844</v>
      </c>
      <c r="B878" t="s">
        <v>1845</v>
      </c>
    </row>
    <row r="879" spans="1:2" x14ac:dyDescent="0.25">
      <c r="A879" t="s">
        <v>1846</v>
      </c>
      <c r="B879" t="s">
        <v>1847</v>
      </c>
    </row>
    <row r="880" spans="1:2" x14ac:dyDescent="0.25">
      <c r="A880" t="s">
        <v>1848</v>
      </c>
      <c r="B880" t="s">
        <v>1849</v>
      </c>
    </row>
    <row r="881" spans="1:2" x14ac:dyDescent="0.25">
      <c r="A881" t="s">
        <v>1850</v>
      </c>
      <c r="B881" t="s">
        <v>1851</v>
      </c>
    </row>
    <row r="882" spans="1:2" x14ac:dyDescent="0.25">
      <c r="A882" t="s">
        <v>1852</v>
      </c>
      <c r="B882" t="s">
        <v>1853</v>
      </c>
    </row>
    <row r="883" spans="1:2" x14ac:dyDescent="0.25">
      <c r="A883" t="s">
        <v>1854</v>
      </c>
      <c r="B883" t="s">
        <v>1855</v>
      </c>
    </row>
    <row r="884" spans="1:2" x14ac:dyDescent="0.25">
      <c r="A884" t="s">
        <v>1856</v>
      </c>
      <c r="B884" t="s">
        <v>1857</v>
      </c>
    </row>
    <row r="885" spans="1:2" x14ac:dyDescent="0.25">
      <c r="A885" t="s">
        <v>1858</v>
      </c>
      <c r="B885" t="s">
        <v>1859</v>
      </c>
    </row>
    <row r="886" spans="1:2" x14ac:dyDescent="0.25">
      <c r="A886" t="s">
        <v>1860</v>
      </c>
      <c r="B886" t="s">
        <v>1861</v>
      </c>
    </row>
    <row r="887" spans="1:2" x14ac:dyDescent="0.25">
      <c r="A887" t="s">
        <v>1862</v>
      </c>
      <c r="B887" t="s">
        <v>1863</v>
      </c>
    </row>
    <row r="888" spans="1:2" x14ac:dyDescent="0.25">
      <c r="A888" t="s">
        <v>1864</v>
      </c>
      <c r="B888" t="s">
        <v>1865</v>
      </c>
    </row>
    <row r="889" spans="1:2" x14ac:dyDescent="0.25">
      <c r="A889" t="s">
        <v>1866</v>
      </c>
      <c r="B889" t="s">
        <v>1867</v>
      </c>
    </row>
    <row r="890" spans="1:2" x14ac:dyDescent="0.25">
      <c r="A890" t="s">
        <v>1868</v>
      </c>
      <c r="B890" t="s">
        <v>1869</v>
      </c>
    </row>
    <row r="891" spans="1:2" x14ac:dyDescent="0.25">
      <c r="A891" t="s">
        <v>1870</v>
      </c>
      <c r="B891" t="s">
        <v>1871</v>
      </c>
    </row>
    <row r="892" spans="1:2" x14ac:dyDescent="0.25">
      <c r="A892" t="s">
        <v>1872</v>
      </c>
      <c r="B892" t="s">
        <v>1873</v>
      </c>
    </row>
    <row r="893" spans="1:2" x14ac:dyDescent="0.25">
      <c r="A893" t="s">
        <v>1874</v>
      </c>
      <c r="B893" t="s">
        <v>1875</v>
      </c>
    </row>
    <row r="894" spans="1:2" x14ac:dyDescent="0.25">
      <c r="A894" t="s">
        <v>1876</v>
      </c>
      <c r="B894" t="s">
        <v>1877</v>
      </c>
    </row>
    <row r="895" spans="1:2" x14ac:dyDescent="0.25">
      <c r="A895" t="s">
        <v>1878</v>
      </c>
      <c r="B895" t="s">
        <v>1879</v>
      </c>
    </row>
    <row r="896" spans="1:2" x14ac:dyDescent="0.25">
      <c r="A896" t="s">
        <v>1880</v>
      </c>
      <c r="B896" t="s">
        <v>1881</v>
      </c>
    </row>
    <row r="897" spans="1:2" x14ac:dyDescent="0.25">
      <c r="A897" t="s">
        <v>1882</v>
      </c>
      <c r="B897" t="s">
        <v>1883</v>
      </c>
    </row>
    <row r="898" spans="1:2" x14ac:dyDescent="0.25">
      <c r="A898" t="s">
        <v>1884</v>
      </c>
      <c r="B898" t="s">
        <v>1885</v>
      </c>
    </row>
    <row r="899" spans="1:2" x14ac:dyDescent="0.25">
      <c r="A899" t="s">
        <v>1886</v>
      </c>
      <c r="B899" t="s">
        <v>1887</v>
      </c>
    </row>
    <row r="900" spans="1:2" x14ac:dyDescent="0.25">
      <c r="A900" t="s">
        <v>1888</v>
      </c>
      <c r="B900" t="s">
        <v>1889</v>
      </c>
    </row>
    <row r="901" spans="1:2" x14ac:dyDescent="0.25">
      <c r="A901" t="s">
        <v>1890</v>
      </c>
      <c r="B901" t="s">
        <v>1891</v>
      </c>
    </row>
    <row r="902" spans="1:2" x14ac:dyDescent="0.25">
      <c r="A902" t="s">
        <v>1892</v>
      </c>
      <c r="B902" t="s">
        <v>1893</v>
      </c>
    </row>
    <row r="903" spans="1:2" x14ac:dyDescent="0.25">
      <c r="A903" t="s">
        <v>1894</v>
      </c>
      <c r="B903" t="s">
        <v>1895</v>
      </c>
    </row>
    <row r="904" spans="1:2" x14ac:dyDescent="0.25">
      <c r="A904" t="s">
        <v>1896</v>
      </c>
      <c r="B904" t="s">
        <v>1897</v>
      </c>
    </row>
    <row r="905" spans="1:2" x14ac:dyDescent="0.25">
      <c r="A905" t="s">
        <v>1898</v>
      </c>
      <c r="B905" t="s">
        <v>1899</v>
      </c>
    </row>
    <row r="906" spans="1:2" x14ac:dyDescent="0.25">
      <c r="A906" t="s">
        <v>1900</v>
      </c>
      <c r="B906" t="s">
        <v>1901</v>
      </c>
    </row>
    <row r="907" spans="1:2" x14ac:dyDescent="0.25">
      <c r="A907" t="s">
        <v>1902</v>
      </c>
      <c r="B907" t="s">
        <v>1903</v>
      </c>
    </row>
    <row r="908" spans="1:2" x14ac:dyDescent="0.25">
      <c r="A908" t="s">
        <v>1904</v>
      </c>
      <c r="B908" t="s">
        <v>1905</v>
      </c>
    </row>
    <row r="909" spans="1:2" x14ac:dyDescent="0.25">
      <c r="A909" t="s">
        <v>1906</v>
      </c>
      <c r="B909" t="s">
        <v>1907</v>
      </c>
    </row>
    <row r="910" spans="1:2" x14ac:dyDescent="0.25">
      <c r="A910" t="s">
        <v>1908</v>
      </c>
      <c r="B910" t="s">
        <v>1909</v>
      </c>
    </row>
    <row r="911" spans="1:2" x14ac:dyDescent="0.25">
      <c r="A911" t="s">
        <v>1910</v>
      </c>
      <c r="B911" t="s">
        <v>1911</v>
      </c>
    </row>
    <row r="912" spans="1:2" x14ac:dyDescent="0.25">
      <c r="A912" t="s">
        <v>1912</v>
      </c>
      <c r="B912" t="s">
        <v>1913</v>
      </c>
    </row>
    <row r="913" spans="1:2" x14ac:dyDescent="0.25">
      <c r="A913" t="s">
        <v>1914</v>
      </c>
      <c r="B913" t="s">
        <v>1915</v>
      </c>
    </row>
    <row r="914" spans="1:2" x14ac:dyDescent="0.25">
      <c r="A914" t="s">
        <v>1916</v>
      </c>
      <c r="B914" t="s">
        <v>1917</v>
      </c>
    </row>
    <row r="915" spans="1:2" x14ac:dyDescent="0.25">
      <c r="A915" t="s">
        <v>1918</v>
      </c>
      <c r="B915" t="s">
        <v>1919</v>
      </c>
    </row>
    <row r="916" spans="1:2" x14ac:dyDescent="0.25">
      <c r="A916" t="s">
        <v>1920</v>
      </c>
      <c r="B916" t="s">
        <v>1921</v>
      </c>
    </row>
    <row r="917" spans="1:2" x14ac:dyDescent="0.25">
      <c r="A917" t="s">
        <v>1922</v>
      </c>
      <c r="B917" t="s">
        <v>1923</v>
      </c>
    </row>
    <row r="918" spans="1:2" x14ac:dyDescent="0.25">
      <c r="A918" t="s">
        <v>1924</v>
      </c>
      <c r="B918" t="s">
        <v>1925</v>
      </c>
    </row>
    <row r="919" spans="1:2" x14ac:dyDescent="0.25">
      <c r="A919" t="s">
        <v>1926</v>
      </c>
      <c r="B919" t="s">
        <v>1927</v>
      </c>
    </row>
    <row r="920" spans="1:2" x14ac:dyDescent="0.25">
      <c r="A920" t="s">
        <v>1928</v>
      </c>
      <c r="B920" t="s">
        <v>1929</v>
      </c>
    </row>
    <row r="921" spans="1:2" x14ac:dyDescent="0.25">
      <c r="A921" t="s">
        <v>1930</v>
      </c>
      <c r="B921" t="s">
        <v>1931</v>
      </c>
    </row>
    <row r="922" spans="1:2" x14ac:dyDescent="0.25">
      <c r="A922" t="s">
        <v>1932</v>
      </c>
      <c r="B922" t="s">
        <v>1933</v>
      </c>
    </row>
    <row r="923" spans="1:2" x14ac:dyDescent="0.25">
      <c r="A923" t="s">
        <v>1934</v>
      </c>
      <c r="B923" t="s">
        <v>1935</v>
      </c>
    </row>
    <row r="924" spans="1:2" x14ac:dyDescent="0.25">
      <c r="A924" t="s">
        <v>1936</v>
      </c>
      <c r="B924" t="s">
        <v>1937</v>
      </c>
    </row>
    <row r="925" spans="1:2" x14ac:dyDescent="0.25">
      <c r="A925" t="s">
        <v>1938</v>
      </c>
      <c r="B925" t="s">
        <v>1939</v>
      </c>
    </row>
    <row r="926" spans="1:2" x14ac:dyDescent="0.25">
      <c r="A926" t="s">
        <v>1940</v>
      </c>
      <c r="B926" t="s">
        <v>1941</v>
      </c>
    </row>
    <row r="927" spans="1:2" x14ac:dyDescent="0.25">
      <c r="A927" t="s">
        <v>1942</v>
      </c>
      <c r="B927" t="s">
        <v>1943</v>
      </c>
    </row>
    <row r="928" spans="1:2" x14ac:dyDescent="0.25">
      <c r="A928" t="s">
        <v>1944</v>
      </c>
      <c r="B928" t="s">
        <v>1945</v>
      </c>
    </row>
    <row r="929" spans="1:2" x14ac:dyDescent="0.25">
      <c r="A929" t="s">
        <v>1946</v>
      </c>
      <c r="B929" t="s">
        <v>1947</v>
      </c>
    </row>
    <row r="930" spans="1:2" x14ac:dyDescent="0.25">
      <c r="A930" t="s">
        <v>1948</v>
      </c>
      <c r="B930" t="s">
        <v>1949</v>
      </c>
    </row>
    <row r="931" spans="1:2" x14ac:dyDescent="0.25">
      <c r="A931" t="s">
        <v>1950</v>
      </c>
      <c r="B931" t="s">
        <v>1951</v>
      </c>
    </row>
    <row r="932" spans="1:2" x14ac:dyDescent="0.25">
      <c r="A932" t="s">
        <v>1952</v>
      </c>
      <c r="B932" t="s">
        <v>1953</v>
      </c>
    </row>
    <row r="933" spans="1:2" x14ac:dyDescent="0.25">
      <c r="A933" t="s">
        <v>1954</v>
      </c>
      <c r="B933" t="s">
        <v>1955</v>
      </c>
    </row>
    <row r="934" spans="1:2" x14ac:dyDescent="0.25">
      <c r="A934" t="s">
        <v>1956</v>
      </c>
      <c r="B934" t="s">
        <v>1957</v>
      </c>
    </row>
    <row r="935" spans="1:2" x14ac:dyDescent="0.25">
      <c r="A935" t="s">
        <v>1958</v>
      </c>
      <c r="B935" t="s">
        <v>1959</v>
      </c>
    </row>
    <row r="936" spans="1:2" x14ac:dyDescent="0.25">
      <c r="A936" t="s">
        <v>1960</v>
      </c>
      <c r="B936" t="s">
        <v>1961</v>
      </c>
    </row>
    <row r="937" spans="1:2" x14ac:dyDescent="0.25">
      <c r="A937" t="s">
        <v>1962</v>
      </c>
      <c r="B937" t="s">
        <v>1963</v>
      </c>
    </row>
    <row r="938" spans="1:2" x14ac:dyDescent="0.25">
      <c r="A938" t="s">
        <v>1964</v>
      </c>
      <c r="B938" t="s">
        <v>1965</v>
      </c>
    </row>
    <row r="939" spans="1:2" x14ac:dyDescent="0.25">
      <c r="A939" t="s">
        <v>1966</v>
      </c>
      <c r="B939" t="s">
        <v>1967</v>
      </c>
    </row>
    <row r="940" spans="1:2" x14ac:dyDescent="0.25">
      <c r="A940" t="s">
        <v>1968</v>
      </c>
      <c r="B940" t="s">
        <v>1969</v>
      </c>
    </row>
    <row r="941" spans="1:2" x14ac:dyDescent="0.25">
      <c r="A941" t="s">
        <v>1970</v>
      </c>
      <c r="B941" t="s">
        <v>1971</v>
      </c>
    </row>
    <row r="942" spans="1:2" x14ac:dyDescent="0.25">
      <c r="A942" t="s">
        <v>1972</v>
      </c>
      <c r="B942" t="s">
        <v>1973</v>
      </c>
    </row>
    <row r="943" spans="1:2" x14ac:dyDescent="0.25">
      <c r="A943" t="s">
        <v>1974</v>
      </c>
      <c r="B943" t="s">
        <v>1975</v>
      </c>
    </row>
    <row r="944" spans="1:2" x14ac:dyDescent="0.25">
      <c r="A944" t="s">
        <v>1976</v>
      </c>
      <c r="B944" t="s">
        <v>1977</v>
      </c>
    </row>
    <row r="945" spans="1:2" x14ac:dyDescent="0.25">
      <c r="A945" t="s">
        <v>1978</v>
      </c>
      <c r="B945" t="s">
        <v>1979</v>
      </c>
    </row>
    <row r="946" spans="1:2" x14ac:dyDescent="0.25">
      <c r="A946" t="s">
        <v>1980</v>
      </c>
      <c r="B946" t="s">
        <v>1981</v>
      </c>
    </row>
    <row r="947" spans="1:2" x14ac:dyDescent="0.25">
      <c r="A947" t="s">
        <v>1982</v>
      </c>
      <c r="B947" t="s">
        <v>1983</v>
      </c>
    </row>
    <row r="948" spans="1:2" x14ac:dyDescent="0.25">
      <c r="A948" t="s">
        <v>1984</v>
      </c>
      <c r="B948" t="s">
        <v>1985</v>
      </c>
    </row>
    <row r="949" spans="1:2" x14ac:dyDescent="0.25">
      <c r="A949" t="s">
        <v>1986</v>
      </c>
      <c r="B949" t="s">
        <v>1987</v>
      </c>
    </row>
    <row r="950" spans="1:2" x14ac:dyDescent="0.25">
      <c r="A950" t="s">
        <v>1988</v>
      </c>
      <c r="B950" t="s">
        <v>1989</v>
      </c>
    </row>
    <row r="951" spans="1:2" x14ac:dyDescent="0.25">
      <c r="A951" t="s">
        <v>1990</v>
      </c>
      <c r="B951" t="s">
        <v>1991</v>
      </c>
    </row>
    <row r="952" spans="1:2" x14ac:dyDescent="0.25">
      <c r="A952" t="s">
        <v>1992</v>
      </c>
      <c r="B952" t="s">
        <v>1993</v>
      </c>
    </row>
    <row r="953" spans="1:2" x14ac:dyDescent="0.25">
      <c r="A953" t="s">
        <v>1994</v>
      </c>
      <c r="B953" t="s">
        <v>1995</v>
      </c>
    </row>
    <row r="954" spans="1:2" x14ac:dyDescent="0.25">
      <c r="A954" t="s">
        <v>1996</v>
      </c>
      <c r="B954" t="s">
        <v>1997</v>
      </c>
    </row>
    <row r="955" spans="1:2" x14ac:dyDescent="0.25">
      <c r="A955" t="s">
        <v>1998</v>
      </c>
      <c r="B955" t="s">
        <v>1999</v>
      </c>
    </row>
    <row r="956" spans="1:2" x14ac:dyDescent="0.25">
      <c r="A956" t="s">
        <v>2000</v>
      </c>
      <c r="B956" t="s">
        <v>2001</v>
      </c>
    </row>
    <row r="957" spans="1:2" x14ac:dyDescent="0.25">
      <c r="A957" t="s">
        <v>124</v>
      </c>
      <c r="B957" t="s">
        <v>126</v>
      </c>
    </row>
    <row r="958" spans="1:2" x14ac:dyDescent="0.25">
      <c r="A958" t="s">
        <v>2002</v>
      </c>
      <c r="B958" t="s">
        <v>2003</v>
      </c>
    </row>
    <row r="959" spans="1:2" x14ac:dyDescent="0.25">
      <c r="A959" t="s">
        <v>2004</v>
      </c>
      <c r="B959" t="s">
        <v>2005</v>
      </c>
    </row>
    <row r="960" spans="1:2" x14ac:dyDescent="0.25">
      <c r="A960" t="s">
        <v>2006</v>
      </c>
      <c r="B960" t="s">
        <v>2007</v>
      </c>
    </row>
    <row r="961" spans="1:2" x14ac:dyDescent="0.25">
      <c r="A961" t="s">
        <v>2008</v>
      </c>
      <c r="B961" t="s">
        <v>2009</v>
      </c>
    </row>
    <row r="962" spans="1:2" x14ac:dyDescent="0.25">
      <c r="A962" t="s">
        <v>2010</v>
      </c>
      <c r="B962" t="s">
        <v>2011</v>
      </c>
    </row>
    <row r="963" spans="1:2" x14ac:dyDescent="0.25">
      <c r="A963" t="s">
        <v>2012</v>
      </c>
      <c r="B963" t="s">
        <v>2013</v>
      </c>
    </row>
    <row r="964" spans="1:2" x14ac:dyDescent="0.25">
      <c r="A964" t="s">
        <v>2014</v>
      </c>
      <c r="B964" t="s">
        <v>2015</v>
      </c>
    </row>
    <row r="965" spans="1:2" x14ac:dyDescent="0.25">
      <c r="A965" t="s">
        <v>2016</v>
      </c>
      <c r="B965" t="s">
        <v>2017</v>
      </c>
    </row>
    <row r="966" spans="1:2" x14ac:dyDescent="0.25">
      <c r="A966" t="s">
        <v>2018</v>
      </c>
      <c r="B966" t="s">
        <v>2019</v>
      </c>
    </row>
    <row r="967" spans="1:2" x14ac:dyDescent="0.25">
      <c r="A967" t="s">
        <v>2020</v>
      </c>
      <c r="B967" t="s">
        <v>2021</v>
      </c>
    </row>
    <row r="968" spans="1:2" x14ac:dyDescent="0.25">
      <c r="A968" t="s">
        <v>2022</v>
      </c>
      <c r="B968" t="s">
        <v>2023</v>
      </c>
    </row>
    <row r="969" spans="1:2" x14ac:dyDescent="0.25">
      <c r="A969" t="s">
        <v>2024</v>
      </c>
      <c r="B969" t="s">
        <v>2025</v>
      </c>
    </row>
    <row r="970" spans="1:2" x14ac:dyDescent="0.25">
      <c r="A970" t="s">
        <v>2026</v>
      </c>
      <c r="B970" t="s">
        <v>2027</v>
      </c>
    </row>
    <row r="971" spans="1:2" x14ac:dyDescent="0.25">
      <c r="A971" t="s">
        <v>2028</v>
      </c>
      <c r="B971" t="s">
        <v>2029</v>
      </c>
    </row>
    <row r="972" spans="1:2" x14ac:dyDescent="0.25">
      <c r="A972" t="s">
        <v>2030</v>
      </c>
      <c r="B972" t="s">
        <v>2031</v>
      </c>
    </row>
    <row r="973" spans="1:2" x14ac:dyDescent="0.25">
      <c r="A973" t="s">
        <v>2032</v>
      </c>
      <c r="B973" t="s">
        <v>2033</v>
      </c>
    </row>
    <row r="974" spans="1:2" x14ac:dyDescent="0.25">
      <c r="A974" t="s">
        <v>2034</v>
      </c>
      <c r="B974" t="s">
        <v>2035</v>
      </c>
    </row>
    <row r="975" spans="1:2" x14ac:dyDescent="0.25">
      <c r="A975" t="s">
        <v>2036</v>
      </c>
      <c r="B975" t="s">
        <v>2037</v>
      </c>
    </row>
    <row r="976" spans="1:2" x14ac:dyDescent="0.25">
      <c r="A976" t="s">
        <v>2038</v>
      </c>
      <c r="B976" t="s">
        <v>2039</v>
      </c>
    </row>
    <row r="977" spans="1:2" x14ac:dyDescent="0.25">
      <c r="A977" t="s">
        <v>2040</v>
      </c>
      <c r="B977" t="s">
        <v>2041</v>
      </c>
    </row>
    <row r="978" spans="1:2" x14ac:dyDescent="0.25">
      <c r="A978" t="s">
        <v>2042</v>
      </c>
      <c r="B978" t="s">
        <v>2043</v>
      </c>
    </row>
    <row r="979" spans="1:2" x14ac:dyDescent="0.25">
      <c r="A979" t="s">
        <v>2044</v>
      </c>
      <c r="B979" t="s">
        <v>2045</v>
      </c>
    </row>
    <row r="980" spans="1:2" x14ac:dyDescent="0.25">
      <c r="A980" t="s">
        <v>2046</v>
      </c>
      <c r="B980" t="s">
        <v>2047</v>
      </c>
    </row>
    <row r="981" spans="1:2" x14ac:dyDescent="0.25">
      <c r="A981" t="s">
        <v>2048</v>
      </c>
      <c r="B981" t="s">
        <v>2049</v>
      </c>
    </row>
    <row r="982" spans="1:2" x14ac:dyDescent="0.25">
      <c r="A982" t="s">
        <v>2050</v>
      </c>
      <c r="B982" t="s">
        <v>2051</v>
      </c>
    </row>
    <row r="983" spans="1:2" x14ac:dyDescent="0.25">
      <c r="A983" t="s">
        <v>2052</v>
      </c>
      <c r="B983" t="s">
        <v>2053</v>
      </c>
    </row>
    <row r="984" spans="1:2" x14ac:dyDescent="0.25">
      <c r="A984" t="s">
        <v>2054</v>
      </c>
      <c r="B984" t="s">
        <v>2055</v>
      </c>
    </row>
    <row r="985" spans="1:2" x14ac:dyDescent="0.25">
      <c r="A985" t="s">
        <v>2056</v>
      </c>
      <c r="B985" t="s">
        <v>2057</v>
      </c>
    </row>
    <row r="986" spans="1:2" x14ac:dyDescent="0.25">
      <c r="A986" t="s">
        <v>2058</v>
      </c>
      <c r="B986" t="s">
        <v>2059</v>
      </c>
    </row>
    <row r="987" spans="1:2" x14ac:dyDescent="0.25">
      <c r="A987" t="s">
        <v>127</v>
      </c>
      <c r="B987" t="s">
        <v>128</v>
      </c>
    </row>
    <row r="988" spans="1:2" x14ac:dyDescent="0.25">
      <c r="A988" t="s">
        <v>129</v>
      </c>
      <c r="B988" t="s">
        <v>131</v>
      </c>
    </row>
    <row r="989" spans="1:2" x14ac:dyDescent="0.25">
      <c r="A989" t="s">
        <v>132</v>
      </c>
      <c r="B989" t="s">
        <v>133</v>
      </c>
    </row>
    <row r="990" spans="1:2" x14ac:dyDescent="0.25">
      <c r="A990" t="s">
        <v>2060</v>
      </c>
      <c r="B990" t="s">
        <v>2061</v>
      </c>
    </row>
    <row r="991" spans="1:2" x14ac:dyDescent="0.25">
      <c r="A991" t="s">
        <v>2062</v>
      </c>
      <c r="B991" t="s">
        <v>2063</v>
      </c>
    </row>
    <row r="992" spans="1:2" x14ac:dyDescent="0.25">
      <c r="A992" t="s">
        <v>2064</v>
      </c>
      <c r="B992" t="s">
        <v>2065</v>
      </c>
    </row>
    <row r="993" spans="1:2" x14ac:dyDescent="0.25">
      <c r="A993" t="s">
        <v>2066</v>
      </c>
      <c r="B993" t="s">
        <v>2067</v>
      </c>
    </row>
    <row r="994" spans="1:2" x14ac:dyDescent="0.25">
      <c r="A994" t="s">
        <v>2068</v>
      </c>
      <c r="B994" t="s">
        <v>2069</v>
      </c>
    </row>
    <row r="995" spans="1:2" x14ac:dyDescent="0.25">
      <c r="A995" t="s">
        <v>2070</v>
      </c>
      <c r="B995" t="s">
        <v>2071</v>
      </c>
    </row>
    <row r="996" spans="1:2" x14ac:dyDescent="0.25">
      <c r="A996" t="s">
        <v>2072</v>
      </c>
      <c r="B996" t="s">
        <v>2073</v>
      </c>
    </row>
    <row r="997" spans="1:2" x14ac:dyDescent="0.25">
      <c r="A997" t="s">
        <v>2074</v>
      </c>
      <c r="B997" t="s">
        <v>2075</v>
      </c>
    </row>
    <row r="998" spans="1:2" x14ac:dyDescent="0.25">
      <c r="A998" t="s">
        <v>2076</v>
      </c>
      <c r="B998" t="s">
        <v>2077</v>
      </c>
    </row>
    <row r="999" spans="1:2" x14ac:dyDescent="0.25">
      <c r="A999" t="s">
        <v>2078</v>
      </c>
      <c r="B999" t="s">
        <v>2079</v>
      </c>
    </row>
    <row r="1000" spans="1:2" x14ac:dyDescent="0.25">
      <c r="A1000" t="s">
        <v>134</v>
      </c>
      <c r="B1000" t="s">
        <v>136</v>
      </c>
    </row>
    <row r="1001" spans="1:2" x14ac:dyDescent="0.25">
      <c r="A1001" t="s">
        <v>137</v>
      </c>
      <c r="B1001" t="s">
        <v>138</v>
      </c>
    </row>
    <row r="1002" spans="1:2" x14ac:dyDescent="0.25">
      <c r="A1002" t="s">
        <v>2080</v>
      </c>
      <c r="B1002" t="s">
        <v>2081</v>
      </c>
    </row>
    <row r="1003" spans="1:2" x14ac:dyDescent="0.25">
      <c r="A1003" t="s">
        <v>330</v>
      </c>
      <c r="B1003" t="s">
        <v>331</v>
      </c>
    </row>
    <row r="1004" spans="1:2" x14ac:dyDescent="0.25">
      <c r="A1004" t="s">
        <v>2082</v>
      </c>
      <c r="B1004" t="s">
        <v>2083</v>
      </c>
    </row>
    <row r="1005" spans="1:2" x14ac:dyDescent="0.25">
      <c r="A1005" t="s">
        <v>2084</v>
      </c>
      <c r="B1005" t="s">
        <v>2085</v>
      </c>
    </row>
    <row r="1006" spans="1:2" x14ac:dyDescent="0.25">
      <c r="A1006" t="s">
        <v>2086</v>
      </c>
      <c r="B1006" t="s">
        <v>2087</v>
      </c>
    </row>
    <row r="1007" spans="1:2" x14ac:dyDescent="0.25">
      <c r="A1007" t="s">
        <v>2088</v>
      </c>
      <c r="B1007" t="s">
        <v>2089</v>
      </c>
    </row>
    <row r="1008" spans="1:2" x14ac:dyDescent="0.25">
      <c r="A1008" t="s">
        <v>2090</v>
      </c>
      <c r="B1008" t="s">
        <v>2091</v>
      </c>
    </row>
    <row r="1009" spans="1:2" x14ac:dyDescent="0.25">
      <c r="A1009" t="s">
        <v>2092</v>
      </c>
      <c r="B1009" t="s">
        <v>2093</v>
      </c>
    </row>
    <row r="1010" spans="1:2" x14ac:dyDescent="0.25">
      <c r="A1010" t="s">
        <v>2094</v>
      </c>
      <c r="B1010" t="s">
        <v>2095</v>
      </c>
    </row>
    <row r="1011" spans="1:2" x14ac:dyDescent="0.25">
      <c r="A1011" t="s">
        <v>2096</v>
      </c>
      <c r="B1011" t="s">
        <v>2097</v>
      </c>
    </row>
    <row r="1012" spans="1:2" x14ac:dyDescent="0.25">
      <c r="A1012" t="s">
        <v>2098</v>
      </c>
      <c r="B1012" t="s">
        <v>2099</v>
      </c>
    </row>
    <row r="1013" spans="1:2" x14ac:dyDescent="0.25">
      <c r="A1013" t="s">
        <v>139</v>
      </c>
      <c r="B1013" t="s">
        <v>141</v>
      </c>
    </row>
    <row r="1014" spans="1:2" x14ac:dyDescent="0.25">
      <c r="A1014" t="s">
        <v>142</v>
      </c>
      <c r="B1014" t="s">
        <v>143</v>
      </c>
    </row>
    <row r="1015" spans="1:2" x14ac:dyDescent="0.25">
      <c r="A1015" t="s">
        <v>144</v>
      </c>
      <c r="B1015" t="s">
        <v>145</v>
      </c>
    </row>
    <row r="1016" spans="1:2" x14ac:dyDescent="0.25">
      <c r="A1016" t="s">
        <v>2100</v>
      </c>
      <c r="B1016" t="s">
        <v>2101</v>
      </c>
    </row>
    <row r="1017" spans="1:2" x14ac:dyDescent="0.25">
      <c r="A1017" t="s">
        <v>146</v>
      </c>
      <c r="B1017" t="s">
        <v>147</v>
      </c>
    </row>
    <row r="1018" spans="1:2" x14ac:dyDescent="0.25">
      <c r="A1018" t="s">
        <v>148</v>
      </c>
      <c r="B1018" t="s">
        <v>150</v>
      </c>
    </row>
    <row r="1019" spans="1:2" x14ac:dyDescent="0.25">
      <c r="A1019" t="s">
        <v>151</v>
      </c>
      <c r="B1019" t="s">
        <v>152</v>
      </c>
    </row>
    <row r="1020" spans="1:2" x14ac:dyDescent="0.25">
      <c r="A1020" t="s">
        <v>2102</v>
      </c>
      <c r="B1020" t="s">
        <v>2103</v>
      </c>
    </row>
    <row r="1021" spans="1:2" x14ac:dyDescent="0.25">
      <c r="A1021" t="s">
        <v>2104</v>
      </c>
      <c r="B1021" t="s">
        <v>2105</v>
      </c>
    </row>
    <row r="1022" spans="1:2" x14ac:dyDescent="0.25">
      <c r="A1022" t="s">
        <v>2106</v>
      </c>
      <c r="B1022" t="s">
        <v>2107</v>
      </c>
    </row>
    <row r="1023" spans="1:2" x14ac:dyDescent="0.25">
      <c r="A1023" t="s">
        <v>2108</v>
      </c>
      <c r="B1023" t="s">
        <v>2109</v>
      </c>
    </row>
    <row r="1024" spans="1:2" x14ac:dyDescent="0.25">
      <c r="A1024" t="s">
        <v>153</v>
      </c>
      <c r="B1024" t="s">
        <v>154</v>
      </c>
    </row>
    <row r="1025" spans="1:2" x14ac:dyDescent="0.25">
      <c r="A1025" t="s">
        <v>2110</v>
      </c>
      <c r="B1025" t="s">
        <v>2111</v>
      </c>
    </row>
    <row r="1026" spans="1:2" x14ac:dyDescent="0.25">
      <c r="A1026" t="s">
        <v>2112</v>
      </c>
      <c r="B1026" t="s">
        <v>2113</v>
      </c>
    </row>
    <row r="1027" spans="1:2" x14ac:dyDescent="0.25">
      <c r="A1027" t="s">
        <v>2114</v>
      </c>
      <c r="B1027" t="s">
        <v>2115</v>
      </c>
    </row>
    <row r="1028" spans="1:2" x14ac:dyDescent="0.25">
      <c r="A1028" t="s">
        <v>2116</v>
      </c>
      <c r="B1028" t="s">
        <v>2117</v>
      </c>
    </row>
    <row r="1029" spans="1:2" x14ac:dyDescent="0.25">
      <c r="A1029" t="s">
        <v>2118</v>
      </c>
      <c r="B1029" t="s">
        <v>2119</v>
      </c>
    </row>
    <row r="1030" spans="1:2" x14ac:dyDescent="0.25">
      <c r="A1030" t="s">
        <v>2120</v>
      </c>
      <c r="B1030" t="s">
        <v>2121</v>
      </c>
    </row>
    <row r="1031" spans="1:2" x14ac:dyDescent="0.25">
      <c r="A1031" t="s">
        <v>2122</v>
      </c>
      <c r="B1031" t="s">
        <v>2123</v>
      </c>
    </row>
    <row r="1032" spans="1:2" x14ac:dyDescent="0.25">
      <c r="A1032" t="s">
        <v>2124</v>
      </c>
      <c r="B1032" t="s">
        <v>2125</v>
      </c>
    </row>
    <row r="1033" spans="1:2" x14ac:dyDescent="0.25">
      <c r="A1033" t="s">
        <v>2126</v>
      </c>
      <c r="B1033" t="s">
        <v>2127</v>
      </c>
    </row>
    <row r="1034" spans="1:2" x14ac:dyDescent="0.25">
      <c r="A1034" t="s">
        <v>155</v>
      </c>
      <c r="B1034" t="s">
        <v>157</v>
      </c>
    </row>
    <row r="1035" spans="1:2" x14ac:dyDescent="0.25">
      <c r="A1035" t="s">
        <v>158</v>
      </c>
      <c r="B1035" t="s">
        <v>159</v>
      </c>
    </row>
    <row r="1036" spans="1:2" x14ac:dyDescent="0.25">
      <c r="A1036" t="s">
        <v>332</v>
      </c>
      <c r="B1036" t="s">
        <v>333</v>
      </c>
    </row>
    <row r="1037" spans="1:2" x14ac:dyDescent="0.25">
      <c r="A1037" t="s">
        <v>2128</v>
      </c>
      <c r="B1037" t="s">
        <v>2129</v>
      </c>
    </row>
    <row r="1038" spans="1:2" x14ac:dyDescent="0.25">
      <c r="A1038" t="s">
        <v>2130</v>
      </c>
      <c r="B1038" t="s">
        <v>2131</v>
      </c>
    </row>
    <row r="1039" spans="1:2" x14ac:dyDescent="0.25">
      <c r="A1039" t="s">
        <v>2132</v>
      </c>
      <c r="B1039" t="s">
        <v>2133</v>
      </c>
    </row>
    <row r="1040" spans="1:2" x14ac:dyDescent="0.25">
      <c r="A1040" t="s">
        <v>160</v>
      </c>
      <c r="B1040" t="s">
        <v>162</v>
      </c>
    </row>
    <row r="1041" spans="1:2" x14ac:dyDescent="0.25">
      <c r="A1041" t="s">
        <v>163</v>
      </c>
      <c r="B1041" t="s">
        <v>164</v>
      </c>
    </row>
    <row r="1042" spans="1:2" x14ac:dyDescent="0.25">
      <c r="A1042" t="s">
        <v>165</v>
      </c>
      <c r="B1042" t="s">
        <v>166</v>
      </c>
    </row>
    <row r="1043" spans="1:2" x14ac:dyDescent="0.25">
      <c r="A1043" t="s">
        <v>2134</v>
      </c>
      <c r="B1043" t="s">
        <v>2135</v>
      </c>
    </row>
    <row r="1044" spans="1:2" x14ac:dyDescent="0.25">
      <c r="A1044" t="s">
        <v>2136</v>
      </c>
      <c r="B1044" t="s">
        <v>2137</v>
      </c>
    </row>
    <row r="1045" spans="1:2" x14ac:dyDescent="0.25">
      <c r="A1045" t="s">
        <v>167</v>
      </c>
      <c r="B1045" t="s">
        <v>168</v>
      </c>
    </row>
    <row r="1046" spans="1:2" x14ac:dyDescent="0.25">
      <c r="A1046" t="s">
        <v>2138</v>
      </c>
      <c r="B1046" t="s">
        <v>2139</v>
      </c>
    </row>
    <row r="1047" spans="1:2" x14ac:dyDescent="0.25">
      <c r="A1047" t="s">
        <v>2140</v>
      </c>
      <c r="B1047" t="s">
        <v>2141</v>
      </c>
    </row>
    <row r="1048" spans="1:2" x14ac:dyDescent="0.25">
      <c r="A1048" t="s">
        <v>2142</v>
      </c>
      <c r="B1048" t="s">
        <v>2143</v>
      </c>
    </row>
    <row r="1049" spans="1:2" x14ac:dyDescent="0.25">
      <c r="A1049" t="s">
        <v>2144</v>
      </c>
      <c r="B1049" t="s">
        <v>2145</v>
      </c>
    </row>
    <row r="1050" spans="1:2" x14ac:dyDescent="0.25">
      <c r="A1050" t="s">
        <v>2146</v>
      </c>
      <c r="B1050" t="s">
        <v>2147</v>
      </c>
    </row>
    <row r="1051" spans="1:2" x14ac:dyDescent="0.25">
      <c r="A1051" t="s">
        <v>2148</v>
      </c>
      <c r="B1051" t="s">
        <v>2149</v>
      </c>
    </row>
    <row r="1052" spans="1:2" x14ac:dyDescent="0.25">
      <c r="A1052" t="s">
        <v>2150</v>
      </c>
      <c r="B1052" t="s">
        <v>2151</v>
      </c>
    </row>
    <row r="1053" spans="1:2" x14ac:dyDescent="0.25">
      <c r="A1053" t="s">
        <v>2152</v>
      </c>
      <c r="B1053" t="s">
        <v>2153</v>
      </c>
    </row>
    <row r="1054" spans="1:2" x14ac:dyDescent="0.25">
      <c r="A1054" t="s">
        <v>2154</v>
      </c>
      <c r="B1054" t="s">
        <v>2155</v>
      </c>
    </row>
    <row r="1055" spans="1:2" x14ac:dyDescent="0.25">
      <c r="A1055" t="s">
        <v>2156</v>
      </c>
      <c r="B1055" t="s">
        <v>2157</v>
      </c>
    </row>
    <row r="1056" spans="1:2" x14ac:dyDescent="0.25">
      <c r="A1056" t="s">
        <v>2158</v>
      </c>
      <c r="B1056" t="s">
        <v>2159</v>
      </c>
    </row>
    <row r="1057" spans="1:2" x14ac:dyDescent="0.25">
      <c r="A1057" t="s">
        <v>2160</v>
      </c>
      <c r="B1057" t="s">
        <v>2161</v>
      </c>
    </row>
    <row r="1058" spans="1:2" x14ac:dyDescent="0.25">
      <c r="A1058" t="s">
        <v>2162</v>
      </c>
      <c r="B1058" t="s">
        <v>2163</v>
      </c>
    </row>
    <row r="1059" spans="1:2" x14ac:dyDescent="0.25">
      <c r="A1059" t="s">
        <v>2164</v>
      </c>
      <c r="B1059" t="s">
        <v>2165</v>
      </c>
    </row>
    <row r="1060" spans="1:2" x14ac:dyDescent="0.25">
      <c r="A1060" t="s">
        <v>2166</v>
      </c>
      <c r="B1060" t="s">
        <v>2167</v>
      </c>
    </row>
    <row r="1061" spans="1:2" x14ac:dyDescent="0.25">
      <c r="A1061" t="s">
        <v>2168</v>
      </c>
      <c r="B1061" t="s">
        <v>2169</v>
      </c>
    </row>
    <row r="1062" spans="1:2" x14ac:dyDescent="0.25">
      <c r="A1062" t="s">
        <v>2170</v>
      </c>
      <c r="B1062" t="s">
        <v>2171</v>
      </c>
    </row>
    <row r="1063" spans="1:2" x14ac:dyDescent="0.25">
      <c r="A1063" t="s">
        <v>2172</v>
      </c>
      <c r="B1063" t="s">
        <v>2173</v>
      </c>
    </row>
    <row r="1064" spans="1:2" x14ac:dyDescent="0.25">
      <c r="A1064" t="s">
        <v>2174</v>
      </c>
      <c r="B1064" t="s">
        <v>2175</v>
      </c>
    </row>
    <row r="1065" spans="1:2" x14ac:dyDescent="0.25">
      <c r="A1065" t="s">
        <v>2176</v>
      </c>
      <c r="B1065" t="s">
        <v>2177</v>
      </c>
    </row>
    <row r="1066" spans="1:2" x14ac:dyDescent="0.25">
      <c r="A1066" t="s">
        <v>2178</v>
      </c>
      <c r="B1066" t="s">
        <v>2179</v>
      </c>
    </row>
    <row r="1067" spans="1:2" x14ac:dyDescent="0.25">
      <c r="A1067" t="s">
        <v>2180</v>
      </c>
      <c r="B1067" t="s">
        <v>2181</v>
      </c>
    </row>
    <row r="1068" spans="1:2" x14ac:dyDescent="0.25">
      <c r="A1068" t="s">
        <v>2182</v>
      </c>
      <c r="B1068" t="s">
        <v>2183</v>
      </c>
    </row>
    <row r="1069" spans="1:2" x14ac:dyDescent="0.25">
      <c r="A1069" t="s">
        <v>2184</v>
      </c>
      <c r="B1069" t="s">
        <v>2185</v>
      </c>
    </row>
    <row r="1070" spans="1:2" x14ac:dyDescent="0.25">
      <c r="A1070" t="s">
        <v>2186</v>
      </c>
      <c r="B1070" t="s">
        <v>2187</v>
      </c>
    </row>
    <row r="1071" spans="1:2" x14ac:dyDescent="0.25">
      <c r="A1071" t="s">
        <v>2188</v>
      </c>
      <c r="B1071" t="s">
        <v>2189</v>
      </c>
    </row>
    <row r="1072" spans="1:2" x14ac:dyDescent="0.25">
      <c r="A1072" t="s">
        <v>2190</v>
      </c>
      <c r="B1072" t="s">
        <v>2191</v>
      </c>
    </row>
    <row r="1073" spans="1:2" x14ac:dyDescent="0.25">
      <c r="A1073" t="s">
        <v>2192</v>
      </c>
      <c r="B1073" t="s">
        <v>2193</v>
      </c>
    </row>
    <row r="1074" spans="1:2" x14ac:dyDescent="0.25">
      <c r="A1074" t="s">
        <v>2194</v>
      </c>
      <c r="B1074" t="s">
        <v>2195</v>
      </c>
    </row>
    <row r="1075" spans="1:2" x14ac:dyDescent="0.25">
      <c r="A1075" t="s">
        <v>2196</v>
      </c>
      <c r="B1075" t="s">
        <v>2197</v>
      </c>
    </row>
    <row r="1076" spans="1:2" x14ac:dyDescent="0.25">
      <c r="A1076" t="s">
        <v>2198</v>
      </c>
      <c r="B1076" t="s">
        <v>2199</v>
      </c>
    </row>
    <row r="1077" spans="1:2" x14ac:dyDescent="0.25">
      <c r="A1077" t="s">
        <v>2200</v>
      </c>
      <c r="B1077" t="s">
        <v>2201</v>
      </c>
    </row>
    <row r="1078" spans="1:2" x14ac:dyDescent="0.25">
      <c r="A1078" t="s">
        <v>2202</v>
      </c>
      <c r="B1078" t="s">
        <v>2203</v>
      </c>
    </row>
    <row r="1079" spans="1:2" x14ac:dyDescent="0.25">
      <c r="A1079" t="s">
        <v>2204</v>
      </c>
      <c r="B1079" t="s">
        <v>2205</v>
      </c>
    </row>
    <row r="1080" spans="1:2" x14ac:dyDescent="0.25">
      <c r="A1080" t="s">
        <v>2206</v>
      </c>
      <c r="B1080" t="s">
        <v>2207</v>
      </c>
    </row>
    <row r="1081" spans="1:2" x14ac:dyDescent="0.25">
      <c r="A1081" t="s">
        <v>2208</v>
      </c>
      <c r="B1081" t="s">
        <v>2209</v>
      </c>
    </row>
    <row r="1082" spans="1:2" x14ac:dyDescent="0.25">
      <c r="A1082" t="s">
        <v>2210</v>
      </c>
      <c r="B1082" t="s">
        <v>2211</v>
      </c>
    </row>
    <row r="1083" spans="1:2" x14ac:dyDescent="0.25">
      <c r="A1083" t="s">
        <v>2212</v>
      </c>
      <c r="B1083" t="s">
        <v>2213</v>
      </c>
    </row>
    <row r="1084" spans="1:2" x14ac:dyDescent="0.25">
      <c r="A1084" t="s">
        <v>2214</v>
      </c>
      <c r="B1084" t="s">
        <v>2215</v>
      </c>
    </row>
    <row r="1085" spans="1:2" x14ac:dyDescent="0.25">
      <c r="A1085" t="s">
        <v>2216</v>
      </c>
      <c r="B1085" t="s">
        <v>2217</v>
      </c>
    </row>
    <row r="1086" spans="1:2" x14ac:dyDescent="0.25">
      <c r="A1086" t="s">
        <v>2218</v>
      </c>
      <c r="B1086" t="s">
        <v>2219</v>
      </c>
    </row>
    <row r="1087" spans="1:2" x14ac:dyDescent="0.25">
      <c r="A1087" t="s">
        <v>2220</v>
      </c>
      <c r="B1087" t="s">
        <v>2221</v>
      </c>
    </row>
    <row r="1088" spans="1:2" x14ac:dyDescent="0.25">
      <c r="A1088" t="s">
        <v>2222</v>
      </c>
      <c r="B1088" t="s">
        <v>2223</v>
      </c>
    </row>
    <row r="1089" spans="1:2" x14ac:dyDescent="0.25">
      <c r="A1089" t="s">
        <v>2224</v>
      </c>
      <c r="B1089" t="s">
        <v>2225</v>
      </c>
    </row>
    <row r="1090" spans="1:2" x14ac:dyDescent="0.25">
      <c r="A1090" t="s">
        <v>2226</v>
      </c>
      <c r="B1090" t="s">
        <v>2227</v>
      </c>
    </row>
    <row r="1091" spans="1:2" x14ac:dyDescent="0.25">
      <c r="A1091" t="s">
        <v>2228</v>
      </c>
      <c r="B1091" t="s">
        <v>2229</v>
      </c>
    </row>
    <row r="1092" spans="1:2" x14ac:dyDescent="0.25">
      <c r="A1092" t="s">
        <v>2230</v>
      </c>
      <c r="B1092" t="s">
        <v>2231</v>
      </c>
    </row>
    <row r="1093" spans="1:2" x14ac:dyDescent="0.25">
      <c r="A1093" t="s">
        <v>2232</v>
      </c>
      <c r="B1093" t="s">
        <v>2233</v>
      </c>
    </row>
    <row r="1094" spans="1:2" x14ac:dyDescent="0.25">
      <c r="A1094" t="s">
        <v>2234</v>
      </c>
      <c r="B1094" t="s">
        <v>2235</v>
      </c>
    </row>
    <row r="1095" spans="1:2" x14ac:dyDescent="0.25">
      <c r="A1095" t="s">
        <v>2236</v>
      </c>
      <c r="B1095" t="s">
        <v>2237</v>
      </c>
    </row>
    <row r="1096" spans="1:2" x14ac:dyDescent="0.25">
      <c r="A1096" t="s">
        <v>2238</v>
      </c>
      <c r="B1096" t="s">
        <v>2239</v>
      </c>
    </row>
    <row r="1097" spans="1:2" x14ac:dyDescent="0.25">
      <c r="A1097" t="s">
        <v>2240</v>
      </c>
      <c r="B1097" t="s">
        <v>2241</v>
      </c>
    </row>
    <row r="1098" spans="1:2" x14ac:dyDescent="0.25">
      <c r="A1098" t="s">
        <v>2242</v>
      </c>
      <c r="B1098" t="s">
        <v>2243</v>
      </c>
    </row>
    <row r="1099" spans="1:2" x14ac:dyDescent="0.25">
      <c r="A1099" t="s">
        <v>2244</v>
      </c>
      <c r="B1099" t="s">
        <v>2245</v>
      </c>
    </row>
    <row r="1100" spans="1:2" x14ac:dyDescent="0.25">
      <c r="A1100" t="s">
        <v>2246</v>
      </c>
      <c r="B1100" t="s">
        <v>2247</v>
      </c>
    </row>
    <row r="1101" spans="1:2" x14ac:dyDescent="0.25">
      <c r="A1101" t="s">
        <v>2248</v>
      </c>
      <c r="B1101" t="s">
        <v>2249</v>
      </c>
    </row>
    <row r="1102" spans="1:2" x14ac:dyDescent="0.25">
      <c r="A1102" t="s">
        <v>2250</v>
      </c>
      <c r="B1102" t="s">
        <v>2251</v>
      </c>
    </row>
    <row r="1103" spans="1:2" x14ac:dyDescent="0.25">
      <c r="A1103" t="s">
        <v>403</v>
      </c>
      <c r="B1103" t="s">
        <v>2252</v>
      </c>
    </row>
    <row r="1104" spans="1:2" x14ac:dyDescent="0.25">
      <c r="A1104" t="s">
        <v>2253</v>
      </c>
      <c r="B1104" t="s">
        <v>2254</v>
      </c>
    </row>
    <row r="1105" spans="1:2" x14ac:dyDescent="0.25">
      <c r="A1105" t="s">
        <v>2255</v>
      </c>
      <c r="B1105" t="s">
        <v>2256</v>
      </c>
    </row>
    <row r="1106" spans="1:2" x14ac:dyDescent="0.25">
      <c r="A1106" t="s">
        <v>2257</v>
      </c>
      <c r="B1106" t="s">
        <v>2258</v>
      </c>
    </row>
    <row r="1107" spans="1:2" x14ac:dyDescent="0.25">
      <c r="A1107" t="s">
        <v>2259</v>
      </c>
      <c r="B1107" t="s">
        <v>2260</v>
      </c>
    </row>
    <row r="1108" spans="1:2" x14ac:dyDescent="0.25">
      <c r="A1108" t="s">
        <v>2261</v>
      </c>
      <c r="B1108" t="s">
        <v>2262</v>
      </c>
    </row>
    <row r="1109" spans="1:2" x14ac:dyDescent="0.25">
      <c r="A1109" t="s">
        <v>2263</v>
      </c>
      <c r="B1109" t="s">
        <v>2264</v>
      </c>
    </row>
    <row r="1110" spans="1:2" x14ac:dyDescent="0.25">
      <c r="A1110" t="s">
        <v>2265</v>
      </c>
      <c r="B1110" t="s">
        <v>2266</v>
      </c>
    </row>
    <row r="1111" spans="1:2" x14ac:dyDescent="0.25">
      <c r="A1111" t="s">
        <v>2267</v>
      </c>
      <c r="B1111" t="s">
        <v>2268</v>
      </c>
    </row>
    <row r="1112" spans="1:2" x14ac:dyDescent="0.25">
      <c r="A1112" t="s">
        <v>2269</v>
      </c>
      <c r="B1112" t="s">
        <v>2270</v>
      </c>
    </row>
    <row r="1113" spans="1:2" x14ac:dyDescent="0.25">
      <c r="A1113" t="s">
        <v>2271</v>
      </c>
      <c r="B1113" t="s">
        <v>2272</v>
      </c>
    </row>
    <row r="1114" spans="1:2" x14ac:dyDescent="0.25">
      <c r="A1114" t="s">
        <v>2273</v>
      </c>
      <c r="B1114" t="s">
        <v>2274</v>
      </c>
    </row>
    <row r="1115" spans="1:2" x14ac:dyDescent="0.25">
      <c r="A1115" t="s">
        <v>2275</v>
      </c>
      <c r="B1115" t="s">
        <v>2276</v>
      </c>
    </row>
    <row r="1116" spans="1:2" x14ac:dyDescent="0.25">
      <c r="A1116" t="s">
        <v>2277</v>
      </c>
      <c r="B1116" t="s">
        <v>2278</v>
      </c>
    </row>
    <row r="1117" spans="1:2" x14ac:dyDescent="0.25">
      <c r="A1117" t="s">
        <v>2279</v>
      </c>
      <c r="B1117" t="s">
        <v>2280</v>
      </c>
    </row>
    <row r="1118" spans="1:2" x14ac:dyDescent="0.25">
      <c r="A1118" t="s">
        <v>2281</v>
      </c>
      <c r="B1118" t="s">
        <v>2282</v>
      </c>
    </row>
    <row r="1119" spans="1:2" x14ac:dyDescent="0.25">
      <c r="A1119" t="s">
        <v>2283</v>
      </c>
      <c r="B1119" t="s">
        <v>2284</v>
      </c>
    </row>
    <row r="1120" spans="1:2" x14ac:dyDescent="0.25">
      <c r="A1120" t="s">
        <v>2285</v>
      </c>
      <c r="B1120" t="s">
        <v>2286</v>
      </c>
    </row>
    <row r="1121" spans="1:2" x14ac:dyDescent="0.25">
      <c r="A1121" t="s">
        <v>2287</v>
      </c>
      <c r="B1121" t="s">
        <v>2288</v>
      </c>
    </row>
    <row r="1122" spans="1:2" x14ac:dyDescent="0.25">
      <c r="A1122" t="s">
        <v>2289</v>
      </c>
      <c r="B1122" t="s">
        <v>2290</v>
      </c>
    </row>
    <row r="1123" spans="1:2" x14ac:dyDescent="0.25">
      <c r="A1123" t="s">
        <v>2291</v>
      </c>
      <c r="B1123" t="s">
        <v>2292</v>
      </c>
    </row>
    <row r="1124" spans="1:2" x14ac:dyDescent="0.25">
      <c r="A1124" t="s">
        <v>2293</v>
      </c>
      <c r="B1124" t="s">
        <v>2294</v>
      </c>
    </row>
    <row r="1125" spans="1:2" x14ac:dyDescent="0.25">
      <c r="A1125" t="s">
        <v>2295</v>
      </c>
      <c r="B1125" t="s">
        <v>2296</v>
      </c>
    </row>
    <row r="1126" spans="1:2" x14ac:dyDescent="0.25">
      <c r="A1126" t="s">
        <v>2297</v>
      </c>
      <c r="B1126" t="s">
        <v>2298</v>
      </c>
    </row>
    <row r="1127" spans="1:2" x14ac:dyDescent="0.25">
      <c r="A1127" t="s">
        <v>2299</v>
      </c>
      <c r="B1127" t="s">
        <v>2300</v>
      </c>
    </row>
    <row r="1128" spans="1:2" x14ac:dyDescent="0.25">
      <c r="A1128" t="s">
        <v>2301</v>
      </c>
      <c r="B1128" t="s">
        <v>2302</v>
      </c>
    </row>
    <row r="1129" spans="1:2" x14ac:dyDescent="0.25">
      <c r="A1129" t="s">
        <v>2303</v>
      </c>
      <c r="B1129" t="s">
        <v>2304</v>
      </c>
    </row>
    <row r="1130" spans="1:2" x14ac:dyDescent="0.25">
      <c r="A1130" t="s">
        <v>2305</v>
      </c>
      <c r="B1130" t="s">
        <v>2306</v>
      </c>
    </row>
    <row r="1131" spans="1:2" x14ac:dyDescent="0.25">
      <c r="A1131" t="s">
        <v>2307</v>
      </c>
      <c r="B1131" t="s">
        <v>2308</v>
      </c>
    </row>
    <row r="1132" spans="1:2" x14ac:dyDescent="0.25">
      <c r="A1132" t="s">
        <v>2309</v>
      </c>
      <c r="B1132" t="s">
        <v>2310</v>
      </c>
    </row>
    <row r="1133" spans="1:2" x14ac:dyDescent="0.25">
      <c r="A1133" t="s">
        <v>2311</v>
      </c>
      <c r="B1133" t="s">
        <v>2312</v>
      </c>
    </row>
    <row r="1134" spans="1:2" x14ac:dyDescent="0.25">
      <c r="A1134" t="s">
        <v>2313</v>
      </c>
      <c r="B1134" t="s">
        <v>2314</v>
      </c>
    </row>
    <row r="1135" spans="1:2" x14ac:dyDescent="0.25">
      <c r="A1135" t="s">
        <v>2315</v>
      </c>
      <c r="B1135" t="s">
        <v>2316</v>
      </c>
    </row>
    <row r="1136" spans="1:2" x14ac:dyDescent="0.25">
      <c r="A1136" t="s">
        <v>2317</v>
      </c>
      <c r="B1136" t="s">
        <v>2318</v>
      </c>
    </row>
    <row r="1137" spans="1:2" x14ac:dyDescent="0.25">
      <c r="A1137" t="s">
        <v>2319</v>
      </c>
      <c r="B1137" t="s">
        <v>2320</v>
      </c>
    </row>
    <row r="1138" spans="1:2" x14ac:dyDescent="0.25">
      <c r="A1138" t="s">
        <v>2321</v>
      </c>
      <c r="B1138" t="s">
        <v>2322</v>
      </c>
    </row>
    <row r="1139" spans="1:2" x14ac:dyDescent="0.25">
      <c r="A1139" t="s">
        <v>2323</v>
      </c>
      <c r="B1139" t="s">
        <v>2324</v>
      </c>
    </row>
    <row r="1140" spans="1:2" x14ac:dyDescent="0.25">
      <c r="A1140" t="s">
        <v>2325</v>
      </c>
      <c r="B1140" t="s">
        <v>2326</v>
      </c>
    </row>
    <row r="1141" spans="1:2" x14ac:dyDescent="0.25">
      <c r="A1141" t="s">
        <v>2327</v>
      </c>
      <c r="B1141" t="s">
        <v>2328</v>
      </c>
    </row>
    <row r="1142" spans="1:2" x14ac:dyDescent="0.25">
      <c r="A1142" t="s">
        <v>2329</v>
      </c>
      <c r="B1142" t="s">
        <v>2330</v>
      </c>
    </row>
    <row r="1143" spans="1:2" x14ac:dyDescent="0.25">
      <c r="A1143" t="s">
        <v>2331</v>
      </c>
      <c r="B1143" t="s">
        <v>2332</v>
      </c>
    </row>
    <row r="1144" spans="1:2" x14ac:dyDescent="0.25">
      <c r="A1144" t="s">
        <v>2333</v>
      </c>
      <c r="B1144" t="s">
        <v>2334</v>
      </c>
    </row>
    <row r="1145" spans="1:2" x14ac:dyDescent="0.25">
      <c r="A1145" t="s">
        <v>2335</v>
      </c>
      <c r="B1145" t="s">
        <v>2336</v>
      </c>
    </row>
    <row r="1146" spans="1:2" x14ac:dyDescent="0.25">
      <c r="A1146" t="s">
        <v>2337</v>
      </c>
      <c r="B1146" t="s">
        <v>2338</v>
      </c>
    </row>
    <row r="1147" spans="1:2" x14ac:dyDescent="0.25">
      <c r="A1147" t="s">
        <v>2339</v>
      </c>
      <c r="B1147" t="s">
        <v>2340</v>
      </c>
    </row>
    <row r="1148" spans="1:2" x14ac:dyDescent="0.25">
      <c r="A1148" t="s">
        <v>2341</v>
      </c>
      <c r="B1148" t="s">
        <v>2342</v>
      </c>
    </row>
    <row r="1149" spans="1:2" x14ac:dyDescent="0.25">
      <c r="A1149" t="s">
        <v>2343</v>
      </c>
      <c r="B1149" t="s">
        <v>2344</v>
      </c>
    </row>
    <row r="1150" spans="1:2" x14ac:dyDescent="0.25">
      <c r="A1150" t="s">
        <v>2345</v>
      </c>
      <c r="B1150" t="s">
        <v>2346</v>
      </c>
    </row>
    <row r="1151" spans="1:2" x14ac:dyDescent="0.25">
      <c r="A1151" t="s">
        <v>2347</v>
      </c>
      <c r="B1151" t="s">
        <v>2348</v>
      </c>
    </row>
    <row r="1152" spans="1:2" x14ac:dyDescent="0.25">
      <c r="A1152" t="s">
        <v>172</v>
      </c>
      <c r="B1152" t="s">
        <v>174</v>
      </c>
    </row>
    <row r="1153" spans="1:2" x14ac:dyDescent="0.25">
      <c r="A1153" t="s">
        <v>169</v>
      </c>
      <c r="B1153" t="s">
        <v>171</v>
      </c>
    </row>
    <row r="1154" spans="1:2" x14ac:dyDescent="0.25">
      <c r="A1154" t="s">
        <v>175</v>
      </c>
      <c r="B1154" t="s">
        <v>176</v>
      </c>
    </row>
    <row r="1155" spans="1:2" x14ac:dyDescent="0.25">
      <c r="A1155" t="s">
        <v>177</v>
      </c>
      <c r="B1155" t="s">
        <v>178</v>
      </c>
    </row>
    <row r="1156" spans="1:2" x14ac:dyDescent="0.25">
      <c r="A1156" t="s">
        <v>2349</v>
      </c>
      <c r="B1156" t="s">
        <v>2350</v>
      </c>
    </row>
    <row r="1157" spans="1:2" x14ac:dyDescent="0.25">
      <c r="A1157" t="s">
        <v>2351</v>
      </c>
      <c r="B1157" t="s">
        <v>2352</v>
      </c>
    </row>
    <row r="1158" spans="1:2" x14ac:dyDescent="0.25">
      <c r="A1158" t="s">
        <v>179</v>
      </c>
      <c r="B1158" t="s">
        <v>180</v>
      </c>
    </row>
    <row r="1159" spans="1:2" x14ac:dyDescent="0.25">
      <c r="A1159" t="s">
        <v>2353</v>
      </c>
      <c r="B1159" t="s">
        <v>2354</v>
      </c>
    </row>
    <row r="1160" spans="1:2" x14ac:dyDescent="0.25">
      <c r="A1160" t="s">
        <v>2355</v>
      </c>
      <c r="B1160" t="s">
        <v>2356</v>
      </c>
    </row>
    <row r="1161" spans="1:2" x14ac:dyDescent="0.25">
      <c r="A1161" t="s">
        <v>2357</v>
      </c>
      <c r="B1161" t="s">
        <v>2358</v>
      </c>
    </row>
    <row r="1162" spans="1:2" x14ac:dyDescent="0.25">
      <c r="A1162" t="s">
        <v>2359</v>
      </c>
      <c r="B1162" t="s">
        <v>2360</v>
      </c>
    </row>
    <row r="1163" spans="1:2" x14ac:dyDescent="0.25">
      <c r="A1163" t="s">
        <v>2361</v>
      </c>
      <c r="B1163" t="s">
        <v>2362</v>
      </c>
    </row>
    <row r="1164" spans="1:2" x14ac:dyDescent="0.25">
      <c r="A1164" t="s">
        <v>2363</v>
      </c>
      <c r="B1164" t="s">
        <v>2364</v>
      </c>
    </row>
    <row r="1165" spans="1:2" x14ac:dyDescent="0.25">
      <c r="A1165" t="s">
        <v>181</v>
      </c>
      <c r="B1165" t="s">
        <v>182</v>
      </c>
    </row>
    <row r="1166" spans="1:2" x14ac:dyDescent="0.25">
      <c r="A1166" t="s">
        <v>2365</v>
      </c>
      <c r="B1166" t="s">
        <v>2366</v>
      </c>
    </row>
    <row r="1167" spans="1:2" x14ac:dyDescent="0.25">
      <c r="A1167" t="s">
        <v>2367</v>
      </c>
      <c r="B1167" t="s">
        <v>2368</v>
      </c>
    </row>
    <row r="1168" spans="1:2" x14ac:dyDescent="0.25">
      <c r="A1168" t="s">
        <v>2369</v>
      </c>
      <c r="B1168" t="s">
        <v>2370</v>
      </c>
    </row>
    <row r="1169" spans="1:2" x14ac:dyDescent="0.25">
      <c r="A1169" t="s">
        <v>2371</v>
      </c>
      <c r="B1169" t="s">
        <v>2372</v>
      </c>
    </row>
    <row r="1170" spans="1:2" x14ac:dyDescent="0.25">
      <c r="A1170" t="s">
        <v>2373</v>
      </c>
      <c r="B1170" t="s">
        <v>2374</v>
      </c>
    </row>
    <row r="1171" spans="1:2" x14ac:dyDescent="0.25">
      <c r="A1171" t="s">
        <v>2375</v>
      </c>
      <c r="B1171" t="s">
        <v>2376</v>
      </c>
    </row>
    <row r="1172" spans="1:2" x14ac:dyDescent="0.25">
      <c r="A1172" t="s">
        <v>2377</v>
      </c>
      <c r="B1172" t="s">
        <v>2378</v>
      </c>
    </row>
    <row r="1173" spans="1:2" x14ac:dyDescent="0.25">
      <c r="A1173" t="s">
        <v>2379</v>
      </c>
      <c r="B1173" t="s">
        <v>2380</v>
      </c>
    </row>
    <row r="1174" spans="1:2" x14ac:dyDescent="0.25">
      <c r="A1174" t="s">
        <v>183</v>
      </c>
      <c r="B1174" t="s">
        <v>184</v>
      </c>
    </row>
    <row r="1175" spans="1:2" x14ac:dyDescent="0.25">
      <c r="A1175" t="s">
        <v>185</v>
      </c>
      <c r="B1175" t="s">
        <v>186</v>
      </c>
    </row>
    <row r="1176" spans="1:2" x14ac:dyDescent="0.25">
      <c r="A1176" t="s">
        <v>2381</v>
      </c>
      <c r="B1176" t="s">
        <v>2382</v>
      </c>
    </row>
    <row r="1177" spans="1:2" x14ac:dyDescent="0.25">
      <c r="A1177" t="s">
        <v>2383</v>
      </c>
      <c r="B1177" t="s">
        <v>2384</v>
      </c>
    </row>
    <row r="1178" spans="1:2" x14ac:dyDescent="0.25">
      <c r="A1178" t="s">
        <v>2385</v>
      </c>
      <c r="B1178" t="s">
        <v>2386</v>
      </c>
    </row>
    <row r="1179" spans="1:2" x14ac:dyDescent="0.25">
      <c r="A1179" t="s">
        <v>187</v>
      </c>
      <c r="B1179" t="s">
        <v>188</v>
      </c>
    </row>
    <row r="1180" spans="1:2" x14ac:dyDescent="0.25">
      <c r="A1180" t="s">
        <v>2387</v>
      </c>
      <c r="B1180" t="s">
        <v>2388</v>
      </c>
    </row>
    <row r="1181" spans="1:2" x14ac:dyDescent="0.25">
      <c r="A1181" t="s">
        <v>383</v>
      </c>
      <c r="B1181" t="s">
        <v>2389</v>
      </c>
    </row>
    <row r="1182" spans="1:2" x14ac:dyDescent="0.25">
      <c r="A1182" t="s">
        <v>189</v>
      </c>
      <c r="B1182" t="s">
        <v>191</v>
      </c>
    </row>
    <row r="1183" spans="1:2" x14ac:dyDescent="0.25">
      <c r="A1183" t="s">
        <v>384</v>
      </c>
      <c r="B1183" t="s">
        <v>2390</v>
      </c>
    </row>
    <row r="1184" spans="1:2" x14ac:dyDescent="0.25">
      <c r="A1184" t="s">
        <v>2391</v>
      </c>
      <c r="B1184" t="s">
        <v>2392</v>
      </c>
    </row>
    <row r="1185" spans="1:2" x14ac:dyDescent="0.25">
      <c r="A1185" t="s">
        <v>2393</v>
      </c>
      <c r="B1185" t="s">
        <v>2394</v>
      </c>
    </row>
    <row r="1186" spans="1:2" x14ac:dyDescent="0.25">
      <c r="A1186" t="s">
        <v>2395</v>
      </c>
      <c r="B1186" t="s">
        <v>2396</v>
      </c>
    </row>
    <row r="1187" spans="1:2" x14ac:dyDescent="0.25">
      <c r="A1187" t="s">
        <v>2397</v>
      </c>
      <c r="B1187" t="s">
        <v>2398</v>
      </c>
    </row>
    <row r="1188" spans="1:2" x14ac:dyDescent="0.25">
      <c r="A1188" t="s">
        <v>2399</v>
      </c>
      <c r="B1188" t="s">
        <v>2400</v>
      </c>
    </row>
    <row r="1189" spans="1:2" x14ac:dyDescent="0.25">
      <c r="A1189" t="s">
        <v>2401</v>
      </c>
      <c r="B1189" t="s">
        <v>2402</v>
      </c>
    </row>
    <row r="1190" spans="1:2" x14ac:dyDescent="0.25">
      <c r="A1190" t="s">
        <v>192</v>
      </c>
      <c r="B1190" t="s">
        <v>193</v>
      </c>
    </row>
    <row r="1191" spans="1:2" x14ac:dyDescent="0.25">
      <c r="A1191" t="s">
        <v>2403</v>
      </c>
      <c r="B1191" t="s">
        <v>2404</v>
      </c>
    </row>
    <row r="1192" spans="1:2" x14ac:dyDescent="0.25">
      <c r="A1192" t="s">
        <v>2405</v>
      </c>
      <c r="B1192" t="s">
        <v>2406</v>
      </c>
    </row>
    <row r="1193" spans="1:2" x14ac:dyDescent="0.25">
      <c r="A1193" t="s">
        <v>2407</v>
      </c>
      <c r="B1193" t="s">
        <v>2408</v>
      </c>
    </row>
    <row r="1194" spans="1:2" x14ac:dyDescent="0.25">
      <c r="A1194" t="s">
        <v>2409</v>
      </c>
      <c r="B1194" t="s">
        <v>2410</v>
      </c>
    </row>
    <row r="1195" spans="1:2" x14ac:dyDescent="0.25">
      <c r="A1195" t="s">
        <v>2411</v>
      </c>
      <c r="B1195" t="s">
        <v>2412</v>
      </c>
    </row>
    <row r="1196" spans="1:2" x14ac:dyDescent="0.25">
      <c r="A1196" t="s">
        <v>2413</v>
      </c>
      <c r="B1196" t="s">
        <v>2414</v>
      </c>
    </row>
    <row r="1197" spans="1:2" x14ac:dyDescent="0.25">
      <c r="A1197" t="s">
        <v>2415</v>
      </c>
      <c r="B1197" t="s">
        <v>2416</v>
      </c>
    </row>
    <row r="1198" spans="1:2" x14ac:dyDescent="0.25">
      <c r="A1198" t="s">
        <v>194</v>
      </c>
      <c r="B1198" t="s">
        <v>195</v>
      </c>
    </row>
    <row r="1199" spans="1:2" x14ac:dyDescent="0.25">
      <c r="A1199" t="s">
        <v>2417</v>
      </c>
      <c r="B1199" t="s">
        <v>2418</v>
      </c>
    </row>
    <row r="1200" spans="1:2" x14ac:dyDescent="0.25">
      <c r="A1200" t="s">
        <v>2419</v>
      </c>
      <c r="B1200" t="s">
        <v>2420</v>
      </c>
    </row>
    <row r="1201" spans="1:2" x14ac:dyDescent="0.25">
      <c r="A1201" t="s">
        <v>2421</v>
      </c>
      <c r="B1201" t="s">
        <v>2422</v>
      </c>
    </row>
    <row r="1202" spans="1:2" x14ac:dyDescent="0.25">
      <c r="A1202" t="s">
        <v>2423</v>
      </c>
      <c r="B1202" t="s">
        <v>2424</v>
      </c>
    </row>
    <row r="1203" spans="1:2" x14ac:dyDescent="0.25">
      <c r="A1203" t="s">
        <v>196</v>
      </c>
      <c r="B1203" t="s">
        <v>197</v>
      </c>
    </row>
    <row r="1204" spans="1:2" x14ac:dyDescent="0.25">
      <c r="A1204" t="s">
        <v>2425</v>
      </c>
      <c r="B1204" t="s">
        <v>2426</v>
      </c>
    </row>
    <row r="1205" spans="1:2" x14ac:dyDescent="0.25">
      <c r="A1205" t="s">
        <v>2427</v>
      </c>
      <c r="B1205" t="s">
        <v>2428</v>
      </c>
    </row>
    <row r="1206" spans="1:2" x14ac:dyDescent="0.25">
      <c r="A1206" t="s">
        <v>2429</v>
      </c>
      <c r="B1206" t="s">
        <v>2430</v>
      </c>
    </row>
    <row r="1207" spans="1:2" x14ac:dyDescent="0.25">
      <c r="A1207" t="s">
        <v>2431</v>
      </c>
      <c r="B1207" t="s">
        <v>2432</v>
      </c>
    </row>
    <row r="1208" spans="1:2" x14ac:dyDescent="0.25">
      <c r="A1208" t="s">
        <v>2433</v>
      </c>
      <c r="B1208" t="s">
        <v>2434</v>
      </c>
    </row>
    <row r="1209" spans="1:2" x14ac:dyDescent="0.25">
      <c r="A1209" t="s">
        <v>2435</v>
      </c>
      <c r="B1209" t="s">
        <v>2436</v>
      </c>
    </row>
    <row r="1210" spans="1:2" x14ac:dyDescent="0.25">
      <c r="A1210" t="s">
        <v>198</v>
      </c>
      <c r="B1210" t="s">
        <v>199</v>
      </c>
    </row>
    <row r="1211" spans="1:2" x14ac:dyDescent="0.25">
      <c r="A1211" t="s">
        <v>2437</v>
      </c>
      <c r="B1211" t="s">
        <v>2438</v>
      </c>
    </row>
    <row r="1212" spans="1:2" x14ac:dyDescent="0.25">
      <c r="A1212" t="s">
        <v>2439</v>
      </c>
      <c r="B1212" t="s">
        <v>2440</v>
      </c>
    </row>
    <row r="1213" spans="1:2" x14ac:dyDescent="0.25">
      <c r="A1213" t="s">
        <v>2441</v>
      </c>
      <c r="B1213" t="s">
        <v>2442</v>
      </c>
    </row>
    <row r="1214" spans="1:2" x14ac:dyDescent="0.25">
      <c r="A1214" t="s">
        <v>200</v>
      </c>
      <c r="B1214" t="s">
        <v>201</v>
      </c>
    </row>
    <row r="1215" spans="1:2" x14ac:dyDescent="0.25">
      <c r="A1215" t="s">
        <v>202</v>
      </c>
      <c r="B1215" t="s">
        <v>203</v>
      </c>
    </row>
    <row r="1216" spans="1:2" x14ac:dyDescent="0.25">
      <c r="A1216" t="s">
        <v>2443</v>
      </c>
      <c r="B1216" t="s">
        <v>2444</v>
      </c>
    </row>
    <row r="1217" spans="1:2" x14ac:dyDescent="0.25">
      <c r="A1217" t="s">
        <v>2445</v>
      </c>
      <c r="B1217" t="s">
        <v>2446</v>
      </c>
    </row>
    <row r="1218" spans="1:2" x14ac:dyDescent="0.25">
      <c r="A1218" t="s">
        <v>2447</v>
      </c>
      <c r="B1218" t="s">
        <v>2448</v>
      </c>
    </row>
    <row r="1219" spans="1:2" x14ac:dyDescent="0.25">
      <c r="A1219" t="s">
        <v>2449</v>
      </c>
      <c r="B1219" t="s">
        <v>2450</v>
      </c>
    </row>
    <row r="1220" spans="1:2" x14ac:dyDescent="0.25">
      <c r="A1220" t="s">
        <v>2451</v>
      </c>
      <c r="B1220" t="s">
        <v>2452</v>
      </c>
    </row>
    <row r="1221" spans="1:2" x14ac:dyDescent="0.25">
      <c r="A1221" t="s">
        <v>2453</v>
      </c>
      <c r="B1221" t="s">
        <v>2454</v>
      </c>
    </row>
    <row r="1222" spans="1:2" x14ac:dyDescent="0.25">
      <c r="A1222" t="s">
        <v>2455</v>
      </c>
      <c r="B1222" t="s">
        <v>2456</v>
      </c>
    </row>
    <row r="1223" spans="1:2" x14ac:dyDescent="0.25">
      <c r="A1223" t="s">
        <v>2457</v>
      </c>
      <c r="B1223" t="s">
        <v>2458</v>
      </c>
    </row>
    <row r="1224" spans="1:2" x14ac:dyDescent="0.25">
      <c r="A1224" t="s">
        <v>2459</v>
      </c>
      <c r="B1224" t="s">
        <v>2460</v>
      </c>
    </row>
    <row r="1225" spans="1:2" x14ac:dyDescent="0.25">
      <c r="A1225" t="s">
        <v>2461</v>
      </c>
      <c r="B1225" t="s">
        <v>2462</v>
      </c>
    </row>
    <row r="1226" spans="1:2" x14ac:dyDescent="0.25">
      <c r="A1226" t="s">
        <v>2463</v>
      </c>
      <c r="B1226" t="s">
        <v>2464</v>
      </c>
    </row>
    <row r="1227" spans="1:2" x14ac:dyDescent="0.25">
      <c r="A1227" t="s">
        <v>2465</v>
      </c>
      <c r="B1227" t="s">
        <v>2466</v>
      </c>
    </row>
    <row r="1228" spans="1:2" x14ac:dyDescent="0.25">
      <c r="A1228" t="s">
        <v>2467</v>
      </c>
      <c r="B1228" t="s">
        <v>2468</v>
      </c>
    </row>
    <row r="1229" spans="1:2" x14ac:dyDescent="0.25">
      <c r="A1229" t="s">
        <v>2469</v>
      </c>
      <c r="B1229" t="s">
        <v>2470</v>
      </c>
    </row>
    <row r="1230" spans="1:2" x14ac:dyDescent="0.25">
      <c r="A1230" t="s">
        <v>2471</v>
      </c>
      <c r="B1230" t="s">
        <v>2472</v>
      </c>
    </row>
    <row r="1231" spans="1:2" x14ac:dyDescent="0.25">
      <c r="A1231" t="s">
        <v>2473</v>
      </c>
      <c r="B1231" t="s">
        <v>2474</v>
      </c>
    </row>
    <row r="1232" spans="1:2" x14ac:dyDescent="0.25">
      <c r="A1232" t="s">
        <v>2475</v>
      </c>
      <c r="B1232" t="s">
        <v>2476</v>
      </c>
    </row>
    <row r="1233" spans="1:2" x14ac:dyDescent="0.25">
      <c r="A1233" t="s">
        <v>2477</v>
      </c>
      <c r="B1233" t="s">
        <v>2478</v>
      </c>
    </row>
    <row r="1234" spans="1:2" x14ac:dyDescent="0.25">
      <c r="A1234" t="s">
        <v>2479</v>
      </c>
      <c r="B1234" t="s">
        <v>2480</v>
      </c>
    </row>
    <row r="1235" spans="1:2" x14ac:dyDescent="0.25">
      <c r="A1235" t="s">
        <v>2481</v>
      </c>
      <c r="B1235" t="s">
        <v>2482</v>
      </c>
    </row>
    <row r="1236" spans="1:2" x14ac:dyDescent="0.25">
      <c r="A1236" t="s">
        <v>2483</v>
      </c>
      <c r="B1236" t="s">
        <v>2484</v>
      </c>
    </row>
    <row r="1237" spans="1:2" x14ac:dyDescent="0.25">
      <c r="A1237" t="s">
        <v>2485</v>
      </c>
      <c r="B1237" t="s">
        <v>2486</v>
      </c>
    </row>
    <row r="1238" spans="1:2" x14ac:dyDescent="0.25">
      <c r="A1238" t="s">
        <v>2487</v>
      </c>
      <c r="B1238" t="s">
        <v>2488</v>
      </c>
    </row>
    <row r="1239" spans="1:2" x14ac:dyDescent="0.25">
      <c r="A1239" t="s">
        <v>2489</v>
      </c>
      <c r="B1239" t="s">
        <v>2490</v>
      </c>
    </row>
    <row r="1240" spans="1:2" x14ac:dyDescent="0.25">
      <c r="A1240" t="s">
        <v>2491</v>
      </c>
      <c r="B1240" t="s">
        <v>2492</v>
      </c>
    </row>
    <row r="1241" spans="1:2" x14ac:dyDescent="0.25">
      <c r="A1241" t="s">
        <v>2493</v>
      </c>
      <c r="B1241" t="s">
        <v>2494</v>
      </c>
    </row>
    <row r="1242" spans="1:2" x14ac:dyDescent="0.25">
      <c r="A1242" t="s">
        <v>2495</v>
      </c>
      <c r="B1242" t="s">
        <v>2496</v>
      </c>
    </row>
    <row r="1243" spans="1:2" x14ac:dyDescent="0.25">
      <c r="A1243" t="s">
        <v>2497</v>
      </c>
      <c r="B1243" t="s">
        <v>2498</v>
      </c>
    </row>
    <row r="1244" spans="1:2" x14ac:dyDescent="0.25">
      <c r="A1244" t="s">
        <v>2499</v>
      </c>
      <c r="B1244" t="s">
        <v>2500</v>
      </c>
    </row>
    <row r="1245" spans="1:2" x14ac:dyDescent="0.25">
      <c r="A1245" t="s">
        <v>2501</v>
      </c>
      <c r="B1245" t="s">
        <v>2502</v>
      </c>
    </row>
    <row r="1246" spans="1:2" x14ac:dyDescent="0.25">
      <c r="A1246" t="s">
        <v>204</v>
      </c>
      <c r="B1246" t="s">
        <v>206</v>
      </c>
    </row>
    <row r="1247" spans="1:2" x14ac:dyDescent="0.25">
      <c r="A1247" t="s">
        <v>2503</v>
      </c>
      <c r="B1247" t="s">
        <v>2504</v>
      </c>
    </row>
    <row r="1248" spans="1:2" x14ac:dyDescent="0.25">
      <c r="A1248" t="s">
        <v>2505</v>
      </c>
      <c r="B1248" t="s">
        <v>2506</v>
      </c>
    </row>
    <row r="1249" spans="1:2" x14ac:dyDescent="0.25">
      <c r="A1249" t="s">
        <v>2507</v>
      </c>
      <c r="B1249" t="s">
        <v>2508</v>
      </c>
    </row>
    <row r="1250" spans="1:2" x14ac:dyDescent="0.25">
      <c r="A1250" t="s">
        <v>2509</v>
      </c>
      <c r="B1250" t="s">
        <v>2510</v>
      </c>
    </row>
    <row r="1251" spans="1:2" x14ac:dyDescent="0.25">
      <c r="A1251" t="s">
        <v>2511</v>
      </c>
      <c r="B1251" t="s">
        <v>2512</v>
      </c>
    </row>
    <row r="1252" spans="1:2" x14ac:dyDescent="0.25">
      <c r="A1252" t="s">
        <v>2513</v>
      </c>
      <c r="B1252" t="s">
        <v>2514</v>
      </c>
    </row>
    <row r="1253" spans="1:2" x14ac:dyDescent="0.25">
      <c r="A1253" t="s">
        <v>2515</v>
      </c>
      <c r="B1253" t="s">
        <v>2516</v>
      </c>
    </row>
    <row r="1254" spans="1:2" x14ac:dyDescent="0.25">
      <c r="A1254" t="s">
        <v>2517</v>
      </c>
      <c r="B1254" t="s">
        <v>2518</v>
      </c>
    </row>
    <row r="1255" spans="1:2" x14ac:dyDescent="0.25">
      <c r="A1255" t="s">
        <v>2519</v>
      </c>
      <c r="B1255" t="s">
        <v>2520</v>
      </c>
    </row>
    <row r="1256" spans="1:2" x14ac:dyDescent="0.25">
      <c r="A1256" t="s">
        <v>2521</v>
      </c>
      <c r="B1256" t="s">
        <v>2522</v>
      </c>
    </row>
    <row r="1257" spans="1:2" x14ac:dyDescent="0.25">
      <c r="A1257" t="s">
        <v>2523</v>
      </c>
      <c r="B1257" t="s">
        <v>2524</v>
      </c>
    </row>
    <row r="1258" spans="1:2" x14ac:dyDescent="0.25">
      <c r="A1258" t="s">
        <v>2525</v>
      </c>
      <c r="B1258" t="s">
        <v>2526</v>
      </c>
    </row>
    <row r="1259" spans="1:2" x14ac:dyDescent="0.25">
      <c r="A1259" t="s">
        <v>2527</v>
      </c>
      <c r="B1259" t="s">
        <v>2528</v>
      </c>
    </row>
    <row r="1260" spans="1:2" x14ac:dyDescent="0.25">
      <c r="A1260" t="s">
        <v>2529</v>
      </c>
      <c r="B1260" t="s">
        <v>2530</v>
      </c>
    </row>
    <row r="1261" spans="1:2" x14ac:dyDescent="0.25">
      <c r="A1261" t="s">
        <v>2531</v>
      </c>
      <c r="B1261" t="s">
        <v>2532</v>
      </c>
    </row>
    <row r="1262" spans="1:2" x14ac:dyDescent="0.25">
      <c r="A1262" t="s">
        <v>2533</v>
      </c>
      <c r="B1262" t="s">
        <v>2534</v>
      </c>
    </row>
    <row r="1263" spans="1:2" x14ac:dyDescent="0.25">
      <c r="A1263" t="s">
        <v>2535</v>
      </c>
      <c r="B1263" t="s">
        <v>2536</v>
      </c>
    </row>
    <row r="1264" spans="1:2" x14ac:dyDescent="0.25">
      <c r="A1264" t="s">
        <v>2537</v>
      </c>
      <c r="B1264" t="s">
        <v>2538</v>
      </c>
    </row>
    <row r="1265" spans="1:2" x14ac:dyDescent="0.25">
      <c r="A1265" t="s">
        <v>2539</v>
      </c>
      <c r="B1265" t="s">
        <v>2540</v>
      </c>
    </row>
    <row r="1266" spans="1:2" x14ac:dyDescent="0.25">
      <c r="A1266" t="s">
        <v>2541</v>
      </c>
      <c r="B1266" t="s">
        <v>2542</v>
      </c>
    </row>
    <row r="1267" spans="1:2" x14ac:dyDescent="0.25">
      <c r="A1267" t="s">
        <v>2543</v>
      </c>
      <c r="B1267" t="s">
        <v>2544</v>
      </c>
    </row>
    <row r="1268" spans="1:2" x14ac:dyDescent="0.25">
      <c r="A1268" t="s">
        <v>2545</v>
      </c>
      <c r="B1268" t="s">
        <v>2546</v>
      </c>
    </row>
    <row r="1269" spans="1:2" x14ac:dyDescent="0.25">
      <c r="A1269" t="s">
        <v>2547</v>
      </c>
      <c r="B1269" t="s">
        <v>2548</v>
      </c>
    </row>
    <row r="1270" spans="1:2" x14ac:dyDescent="0.25">
      <c r="A1270" t="s">
        <v>2549</v>
      </c>
      <c r="B1270" t="s">
        <v>2550</v>
      </c>
    </row>
    <row r="1271" spans="1:2" x14ac:dyDescent="0.25">
      <c r="A1271" t="s">
        <v>2551</v>
      </c>
      <c r="B1271" t="s">
        <v>2552</v>
      </c>
    </row>
    <row r="1272" spans="1:2" x14ac:dyDescent="0.25">
      <c r="A1272" t="s">
        <v>2553</v>
      </c>
      <c r="B1272" t="s">
        <v>2554</v>
      </c>
    </row>
    <row r="1273" spans="1:2" x14ac:dyDescent="0.25">
      <c r="A1273" t="s">
        <v>2555</v>
      </c>
      <c r="B1273" t="s">
        <v>2556</v>
      </c>
    </row>
    <row r="1274" spans="1:2" x14ac:dyDescent="0.25">
      <c r="A1274" t="s">
        <v>2557</v>
      </c>
      <c r="B1274" t="s">
        <v>2558</v>
      </c>
    </row>
    <row r="1275" spans="1:2" x14ac:dyDescent="0.25">
      <c r="A1275" t="s">
        <v>2559</v>
      </c>
      <c r="B1275" t="s">
        <v>2560</v>
      </c>
    </row>
    <row r="1276" spans="1:2" x14ac:dyDescent="0.25">
      <c r="A1276" t="s">
        <v>2561</v>
      </c>
      <c r="B1276" t="s">
        <v>2562</v>
      </c>
    </row>
    <row r="1277" spans="1:2" x14ac:dyDescent="0.25">
      <c r="A1277" t="s">
        <v>2563</v>
      </c>
      <c r="B1277" t="s">
        <v>2564</v>
      </c>
    </row>
    <row r="1278" spans="1:2" x14ac:dyDescent="0.25">
      <c r="A1278" t="s">
        <v>2565</v>
      </c>
      <c r="B1278" t="s">
        <v>2566</v>
      </c>
    </row>
    <row r="1279" spans="1:2" x14ac:dyDescent="0.25">
      <c r="A1279" t="s">
        <v>2567</v>
      </c>
      <c r="B1279" t="s">
        <v>2568</v>
      </c>
    </row>
    <row r="1280" spans="1:2" x14ac:dyDescent="0.25">
      <c r="A1280" t="s">
        <v>2569</v>
      </c>
      <c r="B1280" t="s">
        <v>2570</v>
      </c>
    </row>
    <row r="1281" spans="1:2" x14ac:dyDescent="0.25">
      <c r="A1281" t="s">
        <v>2571</v>
      </c>
      <c r="B1281" t="s">
        <v>2572</v>
      </c>
    </row>
    <row r="1282" spans="1:2" x14ac:dyDescent="0.25">
      <c r="A1282" t="s">
        <v>2573</v>
      </c>
      <c r="B1282" t="s">
        <v>2574</v>
      </c>
    </row>
    <row r="1283" spans="1:2" x14ac:dyDescent="0.25">
      <c r="A1283" t="s">
        <v>2575</v>
      </c>
      <c r="B1283" t="s">
        <v>2576</v>
      </c>
    </row>
    <row r="1284" spans="1:2" x14ac:dyDescent="0.25">
      <c r="A1284" t="s">
        <v>2577</v>
      </c>
      <c r="B1284" t="s">
        <v>2578</v>
      </c>
    </row>
    <row r="1285" spans="1:2" x14ac:dyDescent="0.25">
      <c r="A1285" t="s">
        <v>2579</v>
      </c>
      <c r="B1285" t="s">
        <v>2580</v>
      </c>
    </row>
    <row r="1286" spans="1:2" x14ac:dyDescent="0.25">
      <c r="A1286" t="s">
        <v>2581</v>
      </c>
      <c r="B1286" t="s">
        <v>2582</v>
      </c>
    </row>
    <row r="1287" spans="1:2" x14ac:dyDescent="0.25">
      <c r="A1287" t="s">
        <v>2583</v>
      </c>
      <c r="B1287" t="s">
        <v>2584</v>
      </c>
    </row>
    <row r="1288" spans="1:2" x14ac:dyDescent="0.25">
      <c r="A1288" t="s">
        <v>2585</v>
      </c>
      <c r="B1288" t="s">
        <v>2586</v>
      </c>
    </row>
    <row r="1289" spans="1:2" x14ac:dyDescent="0.25">
      <c r="A1289" t="s">
        <v>2587</v>
      </c>
      <c r="B1289" t="s">
        <v>2588</v>
      </c>
    </row>
    <row r="1290" spans="1:2" x14ac:dyDescent="0.25">
      <c r="A1290" t="s">
        <v>2589</v>
      </c>
      <c r="B1290" t="s">
        <v>2590</v>
      </c>
    </row>
    <row r="1291" spans="1:2" x14ac:dyDescent="0.25">
      <c r="A1291" t="s">
        <v>2591</v>
      </c>
      <c r="B1291" t="s">
        <v>2592</v>
      </c>
    </row>
    <row r="1292" spans="1:2" x14ac:dyDescent="0.25">
      <c r="A1292" t="s">
        <v>2593</v>
      </c>
      <c r="B1292" t="s">
        <v>2594</v>
      </c>
    </row>
    <row r="1293" spans="1:2" x14ac:dyDescent="0.25">
      <c r="A1293" t="s">
        <v>2595</v>
      </c>
      <c r="B1293" t="s">
        <v>2596</v>
      </c>
    </row>
    <row r="1294" spans="1:2" x14ac:dyDescent="0.25">
      <c r="A1294" t="s">
        <v>2597</v>
      </c>
      <c r="B1294" t="s">
        <v>2598</v>
      </c>
    </row>
    <row r="1295" spans="1:2" x14ac:dyDescent="0.25">
      <c r="A1295" t="s">
        <v>2599</v>
      </c>
      <c r="B1295" t="s">
        <v>2600</v>
      </c>
    </row>
    <row r="1296" spans="1:2" x14ac:dyDescent="0.25">
      <c r="A1296" t="s">
        <v>2601</v>
      </c>
      <c r="B1296" t="s">
        <v>2602</v>
      </c>
    </row>
    <row r="1297" spans="1:2" x14ac:dyDescent="0.25">
      <c r="A1297" t="s">
        <v>2603</v>
      </c>
      <c r="B1297" t="s">
        <v>2604</v>
      </c>
    </row>
    <row r="1298" spans="1:2" x14ac:dyDescent="0.25">
      <c r="A1298" t="s">
        <v>2605</v>
      </c>
      <c r="B1298" t="s">
        <v>2606</v>
      </c>
    </row>
    <row r="1299" spans="1:2" x14ac:dyDescent="0.25">
      <c r="A1299" t="s">
        <v>2607</v>
      </c>
      <c r="B1299" t="s">
        <v>2608</v>
      </c>
    </row>
    <row r="1300" spans="1:2" x14ac:dyDescent="0.25">
      <c r="A1300" t="s">
        <v>2609</v>
      </c>
      <c r="B1300" t="s">
        <v>2610</v>
      </c>
    </row>
    <row r="1301" spans="1:2" x14ac:dyDescent="0.25">
      <c r="A1301" t="s">
        <v>2611</v>
      </c>
      <c r="B1301" t="s">
        <v>2612</v>
      </c>
    </row>
    <row r="1302" spans="1:2" x14ac:dyDescent="0.25">
      <c r="A1302" t="s">
        <v>2613</v>
      </c>
      <c r="B1302" t="s">
        <v>2614</v>
      </c>
    </row>
    <row r="1303" spans="1:2" x14ac:dyDescent="0.25">
      <c r="A1303" t="s">
        <v>2615</v>
      </c>
      <c r="B1303" t="s">
        <v>2616</v>
      </c>
    </row>
    <row r="1304" spans="1:2" x14ac:dyDescent="0.25">
      <c r="A1304" t="s">
        <v>2617</v>
      </c>
      <c r="B1304" t="s">
        <v>2618</v>
      </c>
    </row>
    <row r="1305" spans="1:2" x14ac:dyDescent="0.25">
      <c r="A1305" t="s">
        <v>2619</v>
      </c>
      <c r="B1305" t="s">
        <v>2620</v>
      </c>
    </row>
    <row r="1306" spans="1:2" x14ac:dyDescent="0.25">
      <c r="A1306" t="s">
        <v>2621</v>
      </c>
      <c r="B1306" t="s">
        <v>2622</v>
      </c>
    </row>
    <row r="1307" spans="1:2" x14ac:dyDescent="0.25">
      <c r="A1307" t="s">
        <v>2623</v>
      </c>
      <c r="B1307" t="s">
        <v>2624</v>
      </c>
    </row>
    <row r="1308" spans="1:2" x14ac:dyDescent="0.25">
      <c r="A1308" t="s">
        <v>2625</v>
      </c>
      <c r="B1308" t="s">
        <v>2626</v>
      </c>
    </row>
    <row r="1309" spans="1:2" x14ac:dyDescent="0.25">
      <c r="A1309" t="s">
        <v>2627</v>
      </c>
      <c r="B1309" t="s">
        <v>2628</v>
      </c>
    </row>
    <row r="1310" spans="1:2" x14ac:dyDescent="0.25">
      <c r="A1310" t="s">
        <v>2629</v>
      </c>
      <c r="B1310" t="s">
        <v>2630</v>
      </c>
    </row>
    <row r="1311" spans="1:2" x14ac:dyDescent="0.25">
      <c r="A1311" t="s">
        <v>2631</v>
      </c>
      <c r="B1311" t="s">
        <v>2632</v>
      </c>
    </row>
    <row r="1312" spans="1:2" x14ac:dyDescent="0.25">
      <c r="A1312" t="s">
        <v>2633</v>
      </c>
      <c r="B1312" t="s">
        <v>2634</v>
      </c>
    </row>
    <row r="1313" spans="1:2" x14ac:dyDescent="0.25">
      <c r="A1313" t="s">
        <v>2635</v>
      </c>
      <c r="B1313" t="s">
        <v>2636</v>
      </c>
    </row>
    <row r="1314" spans="1:2" x14ac:dyDescent="0.25">
      <c r="A1314" t="s">
        <v>2637</v>
      </c>
      <c r="B1314" t="s">
        <v>2638</v>
      </c>
    </row>
    <row r="1315" spans="1:2" x14ac:dyDescent="0.25">
      <c r="A1315" t="s">
        <v>2639</v>
      </c>
      <c r="B1315" t="s">
        <v>2640</v>
      </c>
    </row>
    <row r="1316" spans="1:2" x14ac:dyDescent="0.25">
      <c r="A1316" t="s">
        <v>2641</v>
      </c>
      <c r="B1316" t="s">
        <v>2642</v>
      </c>
    </row>
    <row r="1317" spans="1:2" x14ac:dyDescent="0.25">
      <c r="A1317" t="s">
        <v>2643</v>
      </c>
      <c r="B1317" t="s">
        <v>2644</v>
      </c>
    </row>
    <row r="1318" spans="1:2" x14ac:dyDescent="0.25">
      <c r="A1318" t="s">
        <v>2645</v>
      </c>
      <c r="B1318" t="s">
        <v>2646</v>
      </c>
    </row>
    <row r="1319" spans="1:2" x14ac:dyDescent="0.25">
      <c r="A1319" t="s">
        <v>209</v>
      </c>
      <c r="B1319" t="s">
        <v>210</v>
      </c>
    </row>
    <row r="1320" spans="1:2" x14ac:dyDescent="0.25">
      <c r="A1320" t="s">
        <v>2647</v>
      </c>
      <c r="B1320" t="s">
        <v>2648</v>
      </c>
    </row>
    <row r="1321" spans="1:2" x14ac:dyDescent="0.25">
      <c r="A1321" t="s">
        <v>2649</v>
      </c>
      <c r="B1321" t="s">
        <v>2650</v>
      </c>
    </row>
    <row r="1322" spans="1:2" x14ac:dyDescent="0.25">
      <c r="A1322" t="s">
        <v>2651</v>
      </c>
      <c r="B1322" t="s">
        <v>2652</v>
      </c>
    </row>
    <row r="1323" spans="1:2" x14ac:dyDescent="0.25">
      <c r="A1323" t="s">
        <v>2653</v>
      </c>
      <c r="B1323" t="s">
        <v>2654</v>
      </c>
    </row>
    <row r="1324" spans="1:2" x14ac:dyDescent="0.25">
      <c r="A1324" t="s">
        <v>2655</v>
      </c>
      <c r="B1324" t="s">
        <v>2656</v>
      </c>
    </row>
    <row r="1325" spans="1:2" x14ac:dyDescent="0.25">
      <c r="A1325" t="s">
        <v>2657</v>
      </c>
      <c r="B1325" t="s">
        <v>2658</v>
      </c>
    </row>
    <row r="1326" spans="1:2" x14ac:dyDescent="0.25">
      <c r="A1326" t="s">
        <v>2659</v>
      </c>
      <c r="B1326" t="s">
        <v>2660</v>
      </c>
    </row>
    <row r="1327" spans="1:2" x14ac:dyDescent="0.25">
      <c r="A1327" t="s">
        <v>2661</v>
      </c>
      <c r="B1327" t="s">
        <v>2662</v>
      </c>
    </row>
    <row r="1328" spans="1:2" x14ac:dyDescent="0.25">
      <c r="A1328" t="s">
        <v>2663</v>
      </c>
      <c r="B1328" t="s">
        <v>2664</v>
      </c>
    </row>
    <row r="1329" spans="1:2" x14ac:dyDescent="0.25">
      <c r="A1329" t="s">
        <v>2665</v>
      </c>
      <c r="B1329" t="s">
        <v>2666</v>
      </c>
    </row>
    <row r="1330" spans="1:2" x14ac:dyDescent="0.25">
      <c r="A1330" t="s">
        <v>2667</v>
      </c>
      <c r="B1330" t="s">
        <v>2668</v>
      </c>
    </row>
    <row r="1331" spans="1:2" x14ac:dyDescent="0.25">
      <c r="A1331" t="s">
        <v>2669</v>
      </c>
      <c r="B1331" t="s">
        <v>2670</v>
      </c>
    </row>
    <row r="1332" spans="1:2" x14ac:dyDescent="0.25">
      <c r="A1332" t="s">
        <v>2671</v>
      </c>
      <c r="B1332" t="s">
        <v>2672</v>
      </c>
    </row>
    <row r="1333" spans="1:2" x14ac:dyDescent="0.25">
      <c r="A1333" t="s">
        <v>2673</v>
      </c>
      <c r="B1333" t="s">
        <v>2674</v>
      </c>
    </row>
    <row r="1334" spans="1:2" x14ac:dyDescent="0.25">
      <c r="A1334" t="s">
        <v>2675</v>
      </c>
      <c r="B1334" t="s">
        <v>2676</v>
      </c>
    </row>
    <row r="1335" spans="1:2" x14ac:dyDescent="0.25">
      <c r="A1335" t="s">
        <v>2677</v>
      </c>
      <c r="B1335" t="s">
        <v>2678</v>
      </c>
    </row>
    <row r="1336" spans="1:2" x14ac:dyDescent="0.25">
      <c r="A1336" t="s">
        <v>2679</v>
      </c>
      <c r="B1336" t="s">
        <v>2680</v>
      </c>
    </row>
    <row r="1337" spans="1:2" x14ac:dyDescent="0.25">
      <c r="A1337" t="s">
        <v>2681</v>
      </c>
      <c r="B1337" t="s">
        <v>2682</v>
      </c>
    </row>
    <row r="1338" spans="1:2" x14ac:dyDescent="0.25">
      <c r="A1338" t="s">
        <v>2683</v>
      </c>
      <c r="B1338" t="s">
        <v>2684</v>
      </c>
    </row>
    <row r="1339" spans="1:2" x14ac:dyDescent="0.25">
      <c r="A1339" t="s">
        <v>2685</v>
      </c>
      <c r="B1339" t="s">
        <v>2686</v>
      </c>
    </row>
    <row r="1340" spans="1:2" x14ac:dyDescent="0.25">
      <c r="A1340" t="s">
        <v>2687</v>
      </c>
      <c r="B1340" t="s">
        <v>2688</v>
      </c>
    </row>
    <row r="1341" spans="1:2" x14ac:dyDescent="0.25">
      <c r="A1341" t="s">
        <v>2689</v>
      </c>
      <c r="B1341" t="s">
        <v>2690</v>
      </c>
    </row>
    <row r="1342" spans="1:2" x14ac:dyDescent="0.25">
      <c r="A1342" t="s">
        <v>2691</v>
      </c>
      <c r="B1342" t="s">
        <v>2692</v>
      </c>
    </row>
    <row r="1343" spans="1:2" x14ac:dyDescent="0.25">
      <c r="A1343" t="s">
        <v>2693</v>
      </c>
      <c r="B1343" t="s">
        <v>2694</v>
      </c>
    </row>
    <row r="1344" spans="1:2" x14ac:dyDescent="0.25">
      <c r="A1344" t="s">
        <v>2695</v>
      </c>
      <c r="B1344" t="s">
        <v>2696</v>
      </c>
    </row>
    <row r="1345" spans="1:2" x14ac:dyDescent="0.25">
      <c r="A1345" t="s">
        <v>2697</v>
      </c>
      <c r="B1345" t="s">
        <v>2698</v>
      </c>
    </row>
    <row r="1346" spans="1:2" x14ac:dyDescent="0.25">
      <c r="A1346" t="s">
        <v>2699</v>
      </c>
      <c r="B1346" t="s">
        <v>2700</v>
      </c>
    </row>
    <row r="1347" spans="1:2" x14ac:dyDescent="0.25">
      <c r="A1347" t="s">
        <v>2701</v>
      </c>
      <c r="B1347" t="s">
        <v>2702</v>
      </c>
    </row>
    <row r="1348" spans="1:2" x14ac:dyDescent="0.25">
      <c r="A1348" t="s">
        <v>2703</v>
      </c>
      <c r="B1348" t="s">
        <v>2704</v>
      </c>
    </row>
    <row r="1349" spans="1:2" x14ac:dyDescent="0.25">
      <c r="A1349" t="s">
        <v>2705</v>
      </c>
      <c r="B1349" t="s">
        <v>2706</v>
      </c>
    </row>
    <row r="1350" spans="1:2" x14ac:dyDescent="0.25">
      <c r="A1350" t="s">
        <v>2707</v>
      </c>
      <c r="B1350" t="s">
        <v>2708</v>
      </c>
    </row>
    <row r="1351" spans="1:2" x14ac:dyDescent="0.25">
      <c r="A1351" t="s">
        <v>2709</v>
      </c>
      <c r="B1351" t="s">
        <v>2710</v>
      </c>
    </row>
    <row r="1352" spans="1:2" x14ac:dyDescent="0.25">
      <c r="A1352" t="s">
        <v>2711</v>
      </c>
      <c r="B1352" t="s">
        <v>2712</v>
      </c>
    </row>
    <row r="1353" spans="1:2" x14ac:dyDescent="0.25">
      <c r="A1353" t="s">
        <v>2713</v>
      </c>
      <c r="B1353" t="s">
        <v>2714</v>
      </c>
    </row>
    <row r="1354" spans="1:2" x14ac:dyDescent="0.25">
      <c r="A1354" t="s">
        <v>2715</v>
      </c>
      <c r="B1354" t="s">
        <v>2716</v>
      </c>
    </row>
    <row r="1355" spans="1:2" x14ac:dyDescent="0.25">
      <c r="A1355" t="s">
        <v>2717</v>
      </c>
      <c r="B1355" t="s">
        <v>2718</v>
      </c>
    </row>
    <row r="1356" spans="1:2" x14ac:dyDescent="0.25">
      <c r="A1356" t="s">
        <v>2719</v>
      </c>
      <c r="B1356" t="s">
        <v>2720</v>
      </c>
    </row>
    <row r="1357" spans="1:2" x14ac:dyDescent="0.25">
      <c r="A1357" t="s">
        <v>2721</v>
      </c>
      <c r="B1357" t="s">
        <v>2722</v>
      </c>
    </row>
    <row r="1358" spans="1:2" x14ac:dyDescent="0.25">
      <c r="A1358" t="s">
        <v>2723</v>
      </c>
      <c r="B1358" t="s">
        <v>2724</v>
      </c>
    </row>
    <row r="1359" spans="1:2" x14ac:dyDescent="0.25">
      <c r="A1359" t="s">
        <v>2725</v>
      </c>
      <c r="B1359" t="s">
        <v>2726</v>
      </c>
    </row>
    <row r="1360" spans="1:2" x14ac:dyDescent="0.25">
      <c r="A1360" t="s">
        <v>2727</v>
      </c>
      <c r="B1360" t="s">
        <v>2728</v>
      </c>
    </row>
    <row r="1361" spans="1:2" x14ac:dyDescent="0.25">
      <c r="A1361" t="s">
        <v>2729</v>
      </c>
      <c r="B1361" t="s">
        <v>2730</v>
      </c>
    </row>
    <row r="1362" spans="1:2" x14ac:dyDescent="0.25">
      <c r="A1362" t="s">
        <v>2731</v>
      </c>
      <c r="B1362" t="s">
        <v>2732</v>
      </c>
    </row>
    <row r="1363" spans="1:2" x14ac:dyDescent="0.25">
      <c r="A1363" t="s">
        <v>2733</v>
      </c>
      <c r="B1363" t="s">
        <v>2734</v>
      </c>
    </row>
    <row r="1364" spans="1:2" x14ac:dyDescent="0.25">
      <c r="A1364" t="s">
        <v>2735</v>
      </c>
      <c r="B1364" t="s">
        <v>2736</v>
      </c>
    </row>
    <row r="1365" spans="1:2" x14ac:dyDescent="0.25">
      <c r="A1365" t="s">
        <v>2737</v>
      </c>
      <c r="B1365" t="s">
        <v>2738</v>
      </c>
    </row>
    <row r="1366" spans="1:2" x14ac:dyDescent="0.25">
      <c r="A1366" t="s">
        <v>2739</v>
      </c>
      <c r="B1366" t="s">
        <v>2740</v>
      </c>
    </row>
    <row r="1367" spans="1:2" x14ac:dyDescent="0.25">
      <c r="A1367" t="s">
        <v>2741</v>
      </c>
      <c r="B1367" t="s">
        <v>2742</v>
      </c>
    </row>
    <row r="1368" spans="1:2" x14ac:dyDescent="0.25">
      <c r="A1368" t="s">
        <v>2743</v>
      </c>
      <c r="B1368" t="s">
        <v>2744</v>
      </c>
    </row>
    <row r="1369" spans="1:2" x14ac:dyDescent="0.25">
      <c r="A1369" t="s">
        <v>2745</v>
      </c>
      <c r="B1369" t="s">
        <v>2746</v>
      </c>
    </row>
    <row r="1370" spans="1:2" x14ac:dyDescent="0.25">
      <c r="A1370" t="s">
        <v>2747</v>
      </c>
      <c r="B1370" t="s">
        <v>2748</v>
      </c>
    </row>
    <row r="1371" spans="1:2" x14ac:dyDescent="0.25">
      <c r="A1371" t="s">
        <v>2749</v>
      </c>
      <c r="B1371" t="s">
        <v>2750</v>
      </c>
    </row>
    <row r="1372" spans="1:2" x14ac:dyDescent="0.25">
      <c r="A1372" t="s">
        <v>2751</v>
      </c>
      <c r="B1372" t="s">
        <v>2752</v>
      </c>
    </row>
    <row r="1373" spans="1:2" x14ac:dyDescent="0.25">
      <c r="A1373" t="s">
        <v>2753</v>
      </c>
      <c r="B1373" t="s">
        <v>2754</v>
      </c>
    </row>
    <row r="1374" spans="1:2" x14ac:dyDescent="0.25">
      <c r="A1374" t="s">
        <v>2755</v>
      </c>
      <c r="B1374" t="s">
        <v>2756</v>
      </c>
    </row>
    <row r="1375" spans="1:2" x14ac:dyDescent="0.25">
      <c r="A1375" t="s">
        <v>2757</v>
      </c>
      <c r="B1375" t="s">
        <v>2758</v>
      </c>
    </row>
    <row r="1376" spans="1:2" x14ac:dyDescent="0.25">
      <c r="A1376" t="s">
        <v>2759</v>
      </c>
      <c r="B1376" t="s">
        <v>2760</v>
      </c>
    </row>
    <row r="1377" spans="1:2" x14ac:dyDescent="0.25">
      <c r="A1377" t="s">
        <v>2761</v>
      </c>
      <c r="B1377" t="s">
        <v>2762</v>
      </c>
    </row>
    <row r="1378" spans="1:2" x14ac:dyDescent="0.25">
      <c r="A1378" t="s">
        <v>2763</v>
      </c>
      <c r="B1378" t="s">
        <v>2764</v>
      </c>
    </row>
    <row r="1379" spans="1:2" x14ac:dyDescent="0.25">
      <c r="A1379" t="s">
        <v>2765</v>
      </c>
      <c r="B1379" t="s">
        <v>2766</v>
      </c>
    </row>
    <row r="1380" spans="1:2" x14ac:dyDescent="0.25">
      <c r="A1380" t="s">
        <v>2767</v>
      </c>
      <c r="B1380" t="s">
        <v>2768</v>
      </c>
    </row>
    <row r="1381" spans="1:2" x14ac:dyDescent="0.25">
      <c r="A1381" t="s">
        <v>2769</v>
      </c>
      <c r="B1381" t="s">
        <v>2770</v>
      </c>
    </row>
    <row r="1382" spans="1:2" x14ac:dyDescent="0.25">
      <c r="A1382" t="s">
        <v>2771</v>
      </c>
      <c r="B1382" t="s">
        <v>2772</v>
      </c>
    </row>
    <row r="1383" spans="1:2" x14ac:dyDescent="0.25">
      <c r="A1383" t="s">
        <v>2773</v>
      </c>
      <c r="B1383" t="s">
        <v>2774</v>
      </c>
    </row>
    <row r="1384" spans="1:2" x14ac:dyDescent="0.25">
      <c r="A1384" t="s">
        <v>2775</v>
      </c>
      <c r="B1384" t="s">
        <v>2776</v>
      </c>
    </row>
    <row r="1385" spans="1:2" x14ac:dyDescent="0.25">
      <c r="A1385" t="s">
        <v>2777</v>
      </c>
      <c r="B1385" t="s">
        <v>2778</v>
      </c>
    </row>
    <row r="1386" spans="1:2" x14ac:dyDescent="0.25">
      <c r="A1386" t="s">
        <v>2779</v>
      </c>
      <c r="B1386" t="s">
        <v>2780</v>
      </c>
    </row>
    <row r="1387" spans="1:2" x14ac:dyDescent="0.25">
      <c r="A1387" t="s">
        <v>2781</v>
      </c>
      <c r="B1387" t="s">
        <v>2782</v>
      </c>
    </row>
    <row r="1388" spans="1:2" x14ac:dyDescent="0.25">
      <c r="A1388" t="s">
        <v>2783</v>
      </c>
      <c r="B1388" t="s">
        <v>2784</v>
      </c>
    </row>
    <row r="1389" spans="1:2" x14ac:dyDescent="0.25">
      <c r="A1389" t="s">
        <v>2785</v>
      </c>
      <c r="B1389" t="s">
        <v>2786</v>
      </c>
    </row>
    <row r="1390" spans="1:2" x14ac:dyDescent="0.25">
      <c r="A1390" t="s">
        <v>2787</v>
      </c>
      <c r="B1390" t="s">
        <v>2788</v>
      </c>
    </row>
    <row r="1391" spans="1:2" x14ac:dyDescent="0.25">
      <c r="A1391" t="s">
        <v>2789</v>
      </c>
      <c r="B1391" t="s">
        <v>2790</v>
      </c>
    </row>
    <row r="1392" spans="1:2" x14ac:dyDescent="0.25">
      <c r="A1392" t="s">
        <v>2791</v>
      </c>
      <c r="B1392" t="s">
        <v>2792</v>
      </c>
    </row>
    <row r="1393" spans="1:2" x14ac:dyDescent="0.25">
      <c r="A1393" t="s">
        <v>2793</v>
      </c>
      <c r="B1393" t="s">
        <v>2794</v>
      </c>
    </row>
    <row r="1394" spans="1:2" x14ac:dyDescent="0.25">
      <c r="A1394" t="s">
        <v>2795</v>
      </c>
      <c r="B1394" t="s">
        <v>2796</v>
      </c>
    </row>
    <row r="1395" spans="1:2" x14ac:dyDescent="0.25">
      <c r="A1395" t="s">
        <v>2797</v>
      </c>
      <c r="B1395" t="s">
        <v>2798</v>
      </c>
    </row>
    <row r="1396" spans="1:2" x14ac:dyDescent="0.25">
      <c r="A1396" t="s">
        <v>2799</v>
      </c>
      <c r="B1396" t="s">
        <v>2800</v>
      </c>
    </row>
    <row r="1397" spans="1:2" x14ac:dyDescent="0.25">
      <c r="A1397" t="s">
        <v>2801</v>
      </c>
      <c r="B1397" t="s">
        <v>2802</v>
      </c>
    </row>
    <row r="1398" spans="1:2" x14ac:dyDescent="0.25">
      <c r="A1398" t="s">
        <v>2803</v>
      </c>
      <c r="B1398" t="s">
        <v>2804</v>
      </c>
    </row>
    <row r="1399" spans="1:2" x14ac:dyDescent="0.25">
      <c r="A1399" t="s">
        <v>2805</v>
      </c>
      <c r="B1399" t="s">
        <v>2806</v>
      </c>
    </row>
    <row r="1400" spans="1:2" x14ac:dyDescent="0.25">
      <c r="A1400" t="s">
        <v>2807</v>
      </c>
      <c r="B1400" t="s">
        <v>2808</v>
      </c>
    </row>
    <row r="1401" spans="1:2" x14ac:dyDescent="0.25">
      <c r="A1401" t="s">
        <v>2809</v>
      </c>
      <c r="B1401" t="s">
        <v>2810</v>
      </c>
    </row>
    <row r="1402" spans="1:2" x14ac:dyDescent="0.25">
      <c r="A1402" t="s">
        <v>2811</v>
      </c>
      <c r="B1402" t="s">
        <v>2812</v>
      </c>
    </row>
    <row r="1403" spans="1:2" x14ac:dyDescent="0.25">
      <c r="A1403" t="s">
        <v>2813</v>
      </c>
      <c r="B1403" t="s">
        <v>2814</v>
      </c>
    </row>
    <row r="1404" spans="1:2" x14ac:dyDescent="0.25">
      <c r="A1404" t="s">
        <v>2815</v>
      </c>
      <c r="B1404" t="s">
        <v>2816</v>
      </c>
    </row>
    <row r="1405" spans="1:2" x14ac:dyDescent="0.25">
      <c r="A1405" t="s">
        <v>2817</v>
      </c>
      <c r="B1405" t="s">
        <v>2818</v>
      </c>
    </row>
    <row r="1406" spans="1:2" x14ac:dyDescent="0.25">
      <c r="A1406" t="s">
        <v>2819</v>
      </c>
      <c r="B1406" t="s">
        <v>2820</v>
      </c>
    </row>
    <row r="1407" spans="1:2" x14ac:dyDescent="0.25">
      <c r="A1407" t="s">
        <v>2821</v>
      </c>
      <c r="B1407" t="s">
        <v>2822</v>
      </c>
    </row>
    <row r="1408" spans="1:2" x14ac:dyDescent="0.25">
      <c r="A1408" t="s">
        <v>2823</v>
      </c>
      <c r="B1408" t="s">
        <v>2824</v>
      </c>
    </row>
    <row r="1409" spans="1:2" x14ac:dyDescent="0.25">
      <c r="A1409" t="s">
        <v>2825</v>
      </c>
      <c r="B1409" t="s">
        <v>2826</v>
      </c>
    </row>
    <row r="1410" spans="1:2" x14ac:dyDescent="0.25">
      <c r="A1410" t="s">
        <v>2827</v>
      </c>
      <c r="B1410" t="s">
        <v>2828</v>
      </c>
    </row>
    <row r="1411" spans="1:2" x14ac:dyDescent="0.25">
      <c r="A1411" t="s">
        <v>2829</v>
      </c>
      <c r="B1411" t="s">
        <v>2830</v>
      </c>
    </row>
    <row r="1412" spans="1:2" x14ac:dyDescent="0.25">
      <c r="A1412" t="s">
        <v>2831</v>
      </c>
      <c r="B1412" t="s">
        <v>2832</v>
      </c>
    </row>
    <row r="1413" spans="1:2" x14ac:dyDescent="0.25">
      <c r="A1413" t="s">
        <v>2833</v>
      </c>
      <c r="B1413" t="s">
        <v>2834</v>
      </c>
    </row>
    <row r="1414" spans="1:2" x14ac:dyDescent="0.25">
      <c r="A1414" t="s">
        <v>2835</v>
      </c>
      <c r="B1414" t="s">
        <v>2836</v>
      </c>
    </row>
    <row r="1415" spans="1:2" x14ac:dyDescent="0.25">
      <c r="A1415" t="s">
        <v>2837</v>
      </c>
      <c r="B1415" t="s">
        <v>2838</v>
      </c>
    </row>
    <row r="1416" spans="1:2" x14ac:dyDescent="0.25">
      <c r="A1416" t="s">
        <v>2839</v>
      </c>
      <c r="B1416" t="s">
        <v>2840</v>
      </c>
    </row>
    <row r="1417" spans="1:2" x14ac:dyDescent="0.25">
      <c r="A1417" t="s">
        <v>2841</v>
      </c>
      <c r="B1417" t="s">
        <v>2842</v>
      </c>
    </row>
    <row r="1418" spans="1:2" x14ac:dyDescent="0.25">
      <c r="A1418" t="s">
        <v>2843</v>
      </c>
      <c r="B1418" t="s">
        <v>2844</v>
      </c>
    </row>
    <row r="1419" spans="1:2" x14ac:dyDescent="0.25">
      <c r="A1419" t="s">
        <v>2845</v>
      </c>
      <c r="B1419" t="s">
        <v>2846</v>
      </c>
    </row>
    <row r="1420" spans="1:2" x14ac:dyDescent="0.25">
      <c r="A1420" t="s">
        <v>2847</v>
      </c>
      <c r="B1420" t="s">
        <v>2848</v>
      </c>
    </row>
    <row r="1421" spans="1:2" x14ac:dyDescent="0.25">
      <c r="A1421" t="s">
        <v>2849</v>
      </c>
      <c r="B1421" t="s">
        <v>2850</v>
      </c>
    </row>
    <row r="1422" spans="1:2" x14ac:dyDescent="0.25">
      <c r="A1422" t="s">
        <v>2851</v>
      </c>
      <c r="B1422" t="s">
        <v>2852</v>
      </c>
    </row>
    <row r="1423" spans="1:2" x14ac:dyDescent="0.25">
      <c r="A1423" t="s">
        <v>2853</v>
      </c>
      <c r="B1423" t="s">
        <v>2854</v>
      </c>
    </row>
    <row r="1424" spans="1:2" x14ac:dyDescent="0.25">
      <c r="A1424" t="s">
        <v>2855</v>
      </c>
      <c r="B1424" t="s">
        <v>2856</v>
      </c>
    </row>
    <row r="1425" spans="1:2" x14ac:dyDescent="0.25">
      <c r="A1425" t="s">
        <v>2857</v>
      </c>
      <c r="B1425" t="s">
        <v>2858</v>
      </c>
    </row>
    <row r="1426" spans="1:2" x14ac:dyDescent="0.25">
      <c r="A1426" t="s">
        <v>2859</v>
      </c>
      <c r="B1426" t="s">
        <v>2860</v>
      </c>
    </row>
    <row r="1427" spans="1:2" x14ac:dyDescent="0.25">
      <c r="A1427" t="s">
        <v>2861</v>
      </c>
      <c r="B1427" t="s">
        <v>2862</v>
      </c>
    </row>
    <row r="1428" spans="1:2" x14ac:dyDescent="0.25">
      <c r="A1428" t="s">
        <v>2863</v>
      </c>
      <c r="B1428" t="s">
        <v>2864</v>
      </c>
    </row>
    <row r="1429" spans="1:2" x14ac:dyDescent="0.25">
      <c r="A1429" t="s">
        <v>2865</v>
      </c>
      <c r="B1429" t="s">
        <v>2866</v>
      </c>
    </row>
    <row r="1430" spans="1:2" x14ac:dyDescent="0.25">
      <c r="A1430" t="s">
        <v>2867</v>
      </c>
      <c r="B1430" t="s">
        <v>2868</v>
      </c>
    </row>
    <row r="1431" spans="1:2" x14ac:dyDescent="0.25">
      <c r="A1431" t="s">
        <v>2869</v>
      </c>
      <c r="B1431" t="s">
        <v>2870</v>
      </c>
    </row>
    <row r="1432" spans="1:2" x14ac:dyDescent="0.25">
      <c r="A1432" t="s">
        <v>2871</v>
      </c>
      <c r="B1432" t="s">
        <v>2872</v>
      </c>
    </row>
    <row r="1433" spans="1:2" x14ac:dyDescent="0.25">
      <c r="A1433" t="s">
        <v>2873</v>
      </c>
      <c r="B1433" t="s">
        <v>2874</v>
      </c>
    </row>
    <row r="1434" spans="1:2" x14ac:dyDescent="0.25">
      <c r="A1434" t="s">
        <v>2875</v>
      </c>
      <c r="B1434" t="s">
        <v>2876</v>
      </c>
    </row>
    <row r="1435" spans="1:2" x14ac:dyDescent="0.25">
      <c r="A1435" t="s">
        <v>2877</v>
      </c>
      <c r="B1435" t="s">
        <v>2878</v>
      </c>
    </row>
    <row r="1436" spans="1:2" x14ac:dyDescent="0.25">
      <c r="A1436" t="s">
        <v>2879</v>
      </c>
      <c r="B1436" t="s">
        <v>2880</v>
      </c>
    </row>
    <row r="1437" spans="1:2" x14ac:dyDescent="0.25">
      <c r="A1437" t="s">
        <v>2881</v>
      </c>
      <c r="B1437" t="s">
        <v>2882</v>
      </c>
    </row>
    <row r="1438" spans="1:2" x14ac:dyDescent="0.25">
      <c r="A1438" t="s">
        <v>2883</v>
      </c>
      <c r="B1438" t="s">
        <v>2884</v>
      </c>
    </row>
    <row r="1439" spans="1:2" x14ac:dyDescent="0.25">
      <c r="A1439" t="s">
        <v>2885</v>
      </c>
      <c r="B1439" t="s">
        <v>2886</v>
      </c>
    </row>
    <row r="1440" spans="1:2" x14ac:dyDescent="0.25">
      <c r="A1440" t="s">
        <v>2887</v>
      </c>
      <c r="B1440" t="s">
        <v>2888</v>
      </c>
    </row>
    <row r="1441" spans="1:2" x14ac:dyDescent="0.25">
      <c r="A1441" t="s">
        <v>2889</v>
      </c>
      <c r="B1441" t="s">
        <v>2890</v>
      </c>
    </row>
    <row r="1442" spans="1:2" x14ac:dyDescent="0.25">
      <c r="A1442" t="s">
        <v>2891</v>
      </c>
      <c r="B1442" t="s">
        <v>2892</v>
      </c>
    </row>
    <row r="1443" spans="1:2" x14ac:dyDescent="0.25">
      <c r="A1443" t="s">
        <v>2893</v>
      </c>
      <c r="B1443" t="s">
        <v>2870</v>
      </c>
    </row>
    <row r="1444" spans="1:2" x14ac:dyDescent="0.25">
      <c r="A1444" t="s">
        <v>2894</v>
      </c>
      <c r="B1444" t="s">
        <v>2895</v>
      </c>
    </row>
    <row r="1445" spans="1:2" x14ac:dyDescent="0.25">
      <c r="A1445" t="s">
        <v>2896</v>
      </c>
      <c r="B1445" t="s">
        <v>2897</v>
      </c>
    </row>
    <row r="1446" spans="1:2" x14ac:dyDescent="0.25">
      <c r="A1446" t="s">
        <v>2898</v>
      </c>
      <c r="B1446" t="s">
        <v>2899</v>
      </c>
    </row>
    <row r="1447" spans="1:2" x14ac:dyDescent="0.25">
      <c r="A1447" t="s">
        <v>2900</v>
      </c>
      <c r="B1447" t="s">
        <v>2901</v>
      </c>
    </row>
    <row r="1448" spans="1:2" x14ac:dyDescent="0.25">
      <c r="A1448" t="s">
        <v>2902</v>
      </c>
      <c r="B1448" t="s">
        <v>2903</v>
      </c>
    </row>
    <row r="1449" spans="1:2" x14ac:dyDescent="0.25">
      <c r="A1449" t="s">
        <v>2904</v>
      </c>
      <c r="B1449" t="s">
        <v>2905</v>
      </c>
    </row>
    <row r="1450" spans="1:2" x14ac:dyDescent="0.25">
      <c r="A1450" t="s">
        <v>2906</v>
      </c>
      <c r="B1450" t="s">
        <v>2907</v>
      </c>
    </row>
    <row r="1451" spans="1:2" x14ac:dyDescent="0.25">
      <c r="A1451" t="s">
        <v>2908</v>
      </c>
      <c r="B1451" t="s">
        <v>2909</v>
      </c>
    </row>
    <row r="1452" spans="1:2" x14ac:dyDescent="0.25">
      <c r="A1452" t="s">
        <v>2910</v>
      </c>
      <c r="B1452" t="s">
        <v>2911</v>
      </c>
    </row>
    <row r="1453" spans="1:2" x14ac:dyDescent="0.25">
      <c r="A1453" t="s">
        <v>2912</v>
      </c>
      <c r="B1453" t="s">
        <v>2913</v>
      </c>
    </row>
    <row r="1454" spans="1:2" x14ac:dyDescent="0.25">
      <c r="A1454" t="s">
        <v>2914</v>
      </c>
      <c r="B1454" t="s">
        <v>2915</v>
      </c>
    </row>
    <row r="1455" spans="1:2" x14ac:dyDescent="0.25">
      <c r="A1455" t="s">
        <v>2916</v>
      </c>
      <c r="B1455" t="s">
        <v>2917</v>
      </c>
    </row>
    <row r="1456" spans="1:2" x14ac:dyDescent="0.25">
      <c r="A1456" t="s">
        <v>2918</v>
      </c>
      <c r="B1456" t="s">
        <v>2919</v>
      </c>
    </row>
    <row r="1457" spans="1:2" x14ac:dyDescent="0.25">
      <c r="A1457" t="s">
        <v>2920</v>
      </c>
      <c r="B1457" t="s">
        <v>2921</v>
      </c>
    </row>
    <row r="1458" spans="1:2" x14ac:dyDescent="0.25">
      <c r="A1458" t="s">
        <v>2922</v>
      </c>
      <c r="B1458" t="s">
        <v>2923</v>
      </c>
    </row>
    <row r="1459" spans="1:2" x14ac:dyDescent="0.25">
      <c r="A1459" t="s">
        <v>2924</v>
      </c>
      <c r="B1459" t="s">
        <v>2925</v>
      </c>
    </row>
    <row r="1460" spans="1:2" x14ac:dyDescent="0.25">
      <c r="A1460" t="s">
        <v>2926</v>
      </c>
      <c r="B1460" t="s">
        <v>2927</v>
      </c>
    </row>
    <row r="1461" spans="1:2" x14ac:dyDescent="0.25">
      <c r="A1461" t="s">
        <v>2928</v>
      </c>
      <c r="B1461" t="s">
        <v>2929</v>
      </c>
    </row>
    <row r="1462" spans="1:2" x14ac:dyDescent="0.25">
      <c r="A1462" t="s">
        <v>2930</v>
      </c>
      <c r="B1462" t="s">
        <v>2931</v>
      </c>
    </row>
    <row r="1463" spans="1:2" x14ac:dyDescent="0.25">
      <c r="A1463" t="s">
        <v>2932</v>
      </c>
      <c r="B1463" t="s">
        <v>2933</v>
      </c>
    </row>
    <row r="1464" spans="1:2" x14ac:dyDescent="0.25">
      <c r="A1464" t="s">
        <v>2934</v>
      </c>
      <c r="B1464" t="s">
        <v>2935</v>
      </c>
    </row>
    <row r="1465" spans="1:2" x14ac:dyDescent="0.25">
      <c r="A1465" t="s">
        <v>2936</v>
      </c>
      <c r="B1465" t="s">
        <v>2937</v>
      </c>
    </row>
    <row r="1466" spans="1:2" x14ac:dyDescent="0.25">
      <c r="A1466" t="s">
        <v>2938</v>
      </c>
      <c r="B1466" t="s">
        <v>2939</v>
      </c>
    </row>
    <row r="1467" spans="1:2" x14ac:dyDescent="0.25">
      <c r="A1467" t="s">
        <v>2940</v>
      </c>
      <c r="B1467" t="s">
        <v>2941</v>
      </c>
    </row>
    <row r="1468" spans="1:2" x14ac:dyDescent="0.25">
      <c r="A1468" t="s">
        <v>2942</v>
      </c>
      <c r="B1468" t="s">
        <v>2943</v>
      </c>
    </row>
    <row r="1469" spans="1:2" x14ac:dyDescent="0.25">
      <c r="A1469" t="s">
        <v>2944</v>
      </c>
      <c r="B1469" t="s">
        <v>2945</v>
      </c>
    </row>
    <row r="1470" spans="1:2" x14ac:dyDescent="0.25">
      <c r="A1470" t="s">
        <v>2946</v>
      </c>
      <c r="B1470" t="s">
        <v>2947</v>
      </c>
    </row>
    <row r="1471" spans="1:2" x14ac:dyDescent="0.25">
      <c r="A1471" t="s">
        <v>2948</v>
      </c>
      <c r="B1471" t="s">
        <v>2949</v>
      </c>
    </row>
    <row r="1472" spans="1:2" x14ac:dyDescent="0.25">
      <c r="A1472" t="s">
        <v>2950</v>
      </c>
      <c r="B1472" t="s">
        <v>2951</v>
      </c>
    </row>
    <row r="1473" spans="1:2" x14ac:dyDescent="0.25">
      <c r="A1473" t="s">
        <v>2952</v>
      </c>
      <c r="B1473" t="s">
        <v>2953</v>
      </c>
    </row>
    <row r="1474" spans="1:2" x14ac:dyDescent="0.25">
      <c r="A1474" t="s">
        <v>2954</v>
      </c>
      <c r="B1474" t="s">
        <v>2955</v>
      </c>
    </row>
    <row r="1475" spans="1:2" x14ac:dyDescent="0.25">
      <c r="A1475" t="s">
        <v>2956</v>
      </c>
      <c r="B1475" t="s">
        <v>2957</v>
      </c>
    </row>
    <row r="1476" spans="1:2" x14ac:dyDescent="0.25">
      <c r="A1476" t="s">
        <v>2958</v>
      </c>
      <c r="B1476" t="s">
        <v>2959</v>
      </c>
    </row>
    <row r="1477" spans="1:2" x14ac:dyDescent="0.25">
      <c r="A1477" t="s">
        <v>2960</v>
      </c>
      <c r="B1477" t="s">
        <v>2961</v>
      </c>
    </row>
    <row r="1478" spans="1:2" x14ac:dyDescent="0.25">
      <c r="A1478" t="s">
        <v>2962</v>
      </c>
      <c r="B1478" t="s">
        <v>2963</v>
      </c>
    </row>
    <row r="1479" spans="1:2" x14ac:dyDescent="0.25">
      <c r="A1479" t="s">
        <v>2964</v>
      </c>
      <c r="B1479" t="s">
        <v>2965</v>
      </c>
    </row>
    <row r="1480" spans="1:2" x14ac:dyDescent="0.25">
      <c r="A1480" t="s">
        <v>2966</v>
      </c>
      <c r="B1480" t="s">
        <v>2967</v>
      </c>
    </row>
    <row r="1481" spans="1:2" x14ac:dyDescent="0.25">
      <c r="A1481" t="s">
        <v>2968</v>
      </c>
      <c r="B1481" t="s">
        <v>2969</v>
      </c>
    </row>
    <row r="1482" spans="1:2" x14ac:dyDescent="0.25">
      <c r="A1482" t="s">
        <v>2970</v>
      </c>
      <c r="B1482" t="s">
        <v>2971</v>
      </c>
    </row>
    <row r="1483" spans="1:2" x14ac:dyDescent="0.25">
      <c r="A1483" t="s">
        <v>2972</v>
      </c>
      <c r="B1483" t="s">
        <v>2973</v>
      </c>
    </row>
    <row r="1484" spans="1:2" x14ac:dyDescent="0.25">
      <c r="A1484" t="s">
        <v>2974</v>
      </c>
      <c r="B1484" t="s">
        <v>2975</v>
      </c>
    </row>
    <row r="1485" spans="1:2" x14ac:dyDescent="0.25">
      <c r="A1485" t="s">
        <v>2976</v>
      </c>
      <c r="B1485" t="s">
        <v>2977</v>
      </c>
    </row>
    <row r="1486" spans="1:2" x14ac:dyDescent="0.25">
      <c r="A1486" t="s">
        <v>2978</v>
      </c>
      <c r="B1486" t="s">
        <v>2979</v>
      </c>
    </row>
    <row r="1487" spans="1:2" x14ac:dyDescent="0.25">
      <c r="A1487" t="s">
        <v>2980</v>
      </c>
      <c r="B1487" t="s">
        <v>2981</v>
      </c>
    </row>
    <row r="1488" spans="1:2" x14ac:dyDescent="0.25">
      <c r="A1488" t="s">
        <v>2982</v>
      </c>
      <c r="B1488" t="s">
        <v>2983</v>
      </c>
    </row>
    <row r="1489" spans="1:2" x14ac:dyDescent="0.25">
      <c r="A1489" t="s">
        <v>2984</v>
      </c>
      <c r="B1489" t="s">
        <v>2985</v>
      </c>
    </row>
    <row r="1490" spans="1:2" x14ac:dyDescent="0.25">
      <c r="A1490" t="s">
        <v>2986</v>
      </c>
      <c r="B1490" t="s">
        <v>2987</v>
      </c>
    </row>
    <row r="1491" spans="1:2" x14ac:dyDescent="0.25">
      <c r="A1491" t="s">
        <v>2988</v>
      </c>
      <c r="B1491" t="s">
        <v>2989</v>
      </c>
    </row>
    <row r="1492" spans="1:2" x14ac:dyDescent="0.25">
      <c r="A1492" t="s">
        <v>2990</v>
      </c>
      <c r="B1492" t="s">
        <v>2991</v>
      </c>
    </row>
    <row r="1493" spans="1:2" x14ac:dyDescent="0.25">
      <c r="A1493" t="s">
        <v>2992</v>
      </c>
      <c r="B1493" t="s">
        <v>2993</v>
      </c>
    </row>
    <row r="1494" spans="1:2" x14ac:dyDescent="0.25">
      <c r="A1494" t="s">
        <v>2994</v>
      </c>
      <c r="B1494" t="s">
        <v>2995</v>
      </c>
    </row>
    <row r="1495" spans="1:2" x14ac:dyDescent="0.25">
      <c r="A1495" t="s">
        <v>2996</v>
      </c>
      <c r="B1495" t="s">
        <v>2997</v>
      </c>
    </row>
    <row r="1496" spans="1:2" x14ac:dyDescent="0.25">
      <c r="A1496" t="s">
        <v>2998</v>
      </c>
      <c r="B1496" t="s">
        <v>2999</v>
      </c>
    </row>
    <row r="1497" spans="1:2" x14ac:dyDescent="0.25">
      <c r="A1497" t="s">
        <v>3000</v>
      </c>
      <c r="B1497" t="s">
        <v>3001</v>
      </c>
    </row>
    <row r="1498" spans="1:2" x14ac:dyDescent="0.25">
      <c r="A1498" t="s">
        <v>3002</v>
      </c>
      <c r="B1498" t="s">
        <v>3003</v>
      </c>
    </row>
    <row r="1499" spans="1:2" x14ac:dyDescent="0.25">
      <c r="A1499" t="s">
        <v>3004</v>
      </c>
      <c r="B1499" t="s">
        <v>3005</v>
      </c>
    </row>
    <row r="1500" spans="1:2" x14ac:dyDescent="0.25">
      <c r="A1500" t="s">
        <v>211</v>
      </c>
      <c r="B1500" t="s">
        <v>213</v>
      </c>
    </row>
    <row r="1501" spans="1:2" x14ac:dyDescent="0.25">
      <c r="A1501" t="s">
        <v>3006</v>
      </c>
      <c r="B1501" t="s">
        <v>3007</v>
      </c>
    </row>
    <row r="1502" spans="1:2" x14ac:dyDescent="0.25">
      <c r="A1502" t="s">
        <v>3008</v>
      </c>
      <c r="B1502" t="s">
        <v>3009</v>
      </c>
    </row>
    <row r="1503" spans="1:2" x14ac:dyDescent="0.25">
      <c r="A1503" t="s">
        <v>3010</v>
      </c>
      <c r="B1503" t="s">
        <v>3011</v>
      </c>
    </row>
    <row r="1504" spans="1:2" x14ac:dyDescent="0.25">
      <c r="A1504" t="s">
        <v>3012</v>
      </c>
      <c r="B1504" t="s">
        <v>3013</v>
      </c>
    </row>
    <row r="1505" spans="1:2" x14ac:dyDescent="0.25">
      <c r="A1505" t="s">
        <v>3014</v>
      </c>
      <c r="B1505" t="s">
        <v>3015</v>
      </c>
    </row>
    <row r="1506" spans="1:2" x14ac:dyDescent="0.25">
      <c r="A1506" t="s">
        <v>3016</v>
      </c>
      <c r="B1506" t="s">
        <v>3017</v>
      </c>
    </row>
    <row r="1507" spans="1:2" x14ac:dyDescent="0.25">
      <c r="A1507" t="s">
        <v>3018</v>
      </c>
      <c r="B1507" t="s">
        <v>3019</v>
      </c>
    </row>
    <row r="1508" spans="1:2" x14ac:dyDescent="0.25">
      <c r="A1508" t="s">
        <v>3020</v>
      </c>
      <c r="B1508" t="s">
        <v>3021</v>
      </c>
    </row>
    <row r="1509" spans="1:2" x14ac:dyDescent="0.25">
      <c r="A1509" t="s">
        <v>3022</v>
      </c>
      <c r="B1509" t="s">
        <v>3023</v>
      </c>
    </row>
    <row r="1510" spans="1:2" x14ac:dyDescent="0.25">
      <c r="A1510" t="s">
        <v>3024</v>
      </c>
      <c r="B1510" t="s">
        <v>3025</v>
      </c>
    </row>
    <row r="1511" spans="1:2" x14ac:dyDescent="0.25">
      <c r="A1511" t="s">
        <v>3026</v>
      </c>
      <c r="B1511" t="s">
        <v>3027</v>
      </c>
    </row>
    <row r="1512" spans="1:2" x14ac:dyDescent="0.25">
      <c r="A1512" t="s">
        <v>3028</v>
      </c>
      <c r="B1512" t="s">
        <v>3029</v>
      </c>
    </row>
    <row r="1513" spans="1:2" x14ac:dyDescent="0.25">
      <c r="A1513" t="s">
        <v>3030</v>
      </c>
      <c r="B1513" t="s">
        <v>3031</v>
      </c>
    </row>
    <row r="1514" spans="1:2" x14ac:dyDescent="0.25">
      <c r="A1514" t="s">
        <v>215</v>
      </c>
      <c r="B1514" t="s">
        <v>217</v>
      </c>
    </row>
    <row r="1515" spans="1:2" x14ac:dyDescent="0.25">
      <c r="A1515" t="s">
        <v>404</v>
      </c>
      <c r="B1515" t="s">
        <v>3032</v>
      </c>
    </row>
    <row r="1516" spans="1:2" x14ac:dyDescent="0.25">
      <c r="A1516" t="s">
        <v>3033</v>
      </c>
      <c r="B1516" t="s">
        <v>3034</v>
      </c>
    </row>
    <row r="1517" spans="1:2" x14ac:dyDescent="0.25">
      <c r="A1517" t="s">
        <v>3035</v>
      </c>
      <c r="B1517" t="s">
        <v>3036</v>
      </c>
    </row>
    <row r="1518" spans="1:2" x14ac:dyDescent="0.25">
      <c r="A1518" t="s">
        <v>3037</v>
      </c>
      <c r="B1518" t="s">
        <v>3038</v>
      </c>
    </row>
    <row r="1519" spans="1:2" x14ac:dyDescent="0.25">
      <c r="A1519" t="s">
        <v>219</v>
      </c>
      <c r="B1519" t="s">
        <v>220</v>
      </c>
    </row>
    <row r="1520" spans="1:2" x14ac:dyDescent="0.25">
      <c r="A1520" t="s">
        <v>3039</v>
      </c>
      <c r="B1520" t="s">
        <v>3040</v>
      </c>
    </row>
    <row r="1521" spans="1:2" x14ac:dyDescent="0.25">
      <c r="A1521" t="s">
        <v>3041</v>
      </c>
      <c r="B1521" t="s">
        <v>3042</v>
      </c>
    </row>
    <row r="1522" spans="1:2" x14ac:dyDescent="0.25">
      <c r="A1522" t="s">
        <v>3043</v>
      </c>
      <c r="B1522" t="s">
        <v>3044</v>
      </c>
    </row>
    <row r="1523" spans="1:2" x14ac:dyDescent="0.25">
      <c r="A1523" t="s">
        <v>340</v>
      </c>
      <c r="B1523" t="s">
        <v>373</v>
      </c>
    </row>
    <row r="1524" spans="1:2" x14ac:dyDescent="0.25">
      <c r="A1524" t="s">
        <v>341</v>
      </c>
      <c r="B1524" t="s">
        <v>374</v>
      </c>
    </row>
    <row r="1525" spans="1:2" x14ac:dyDescent="0.25">
      <c r="A1525" t="s">
        <v>221</v>
      </c>
      <c r="B1525" t="s">
        <v>223</v>
      </c>
    </row>
    <row r="1526" spans="1:2" x14ac:dyDescent="0.25">
      <c r="A1526" t="s">
        <v>225</v>
      </c>
      <c r="B1526" t="s">
        <v>226</v>
      </c>
    </row>
    <row r="1527" spans="1:2" x14ac:dyDescent="0.25">
      <c r="A1527" t="s">
        <v>3045</v>
      </c>
      <c r="B1527" t="s">
        <v>3046</v>
      </c>
    </row>
    <row r="1528" spans="1:2" x14ac:dyDescent="0.25">
      <c r="A1528" t="s">
        <v>3047</v>
      </c>
      <c r="B1528" t="s">
        <v>3048</v>
      </c>
    </row>
    <row r="1529" spans="1:2" x14ac:dyDescent="0.25">
      <c r="A1529" t="s">
        <v>3049</v>
      </c>
      <c r="B1529" t="s">
        <v>3050</v>
      </c>
    </row>
    <row r="1530" spans="1:2" x14ac:dyDescent="0.25">
      <c r="A1530" t="s">
        <v>3051</v>
      </c>
      <c r="B1530" t="s">
        <v>3052</v>
      </c>
    </row>
    <row r="1531" spans="1:2" x14ac:dyDescent="0.25">
      <c r="A1531" t="s">
        <v>3053</v>
      </c>
      <c r="B1531" t="s">
        <v>3054</v>
      </c>
    </row>
    <row r="1532" spans="1:2" x14ac:dyDescent="0.25">
      <c r="A1532" t="s">
        <v>3055</v>
      </c>
      <c r="B1532" t="s">
        <v>3056</v>
      </c>
    </row>
    <row r="1533" spans="1:2" x14ac:dyDescent="0.25">
      <c r="A1533" t="s">
        <v>3057</v>
      </c>
      <c r="B1533" t="s">
        <v>3058</v>
      </c>
    </row>
    <row r="1534" spans="1:2" x14ac:dyDescent="0.25">
      <c r="A1534" t="s">
        <v>3059</v>
      </c>
      <c r="B1534" t="s">
        <v>3060</v>
      </c>
    </row>
    <row r="1535" spans="1:2" x14ac:dyDescent="0.25">
      <c r="A1535" t="s">
        <v>3061</v>
      </c>
      <c r="B1535" t="s">
        <v>3062</v>
      </c>
    </row>
    <row r="1536" spans="1:2" x14ac:dyDescent="0.25">
      <c r="A1536" t="s">
        <v>3063</v>
      </c>
      <c r="B1536" t="s">
        <v>3064</v>
      </c>
    </row>
    <row r="1537" spans="1:2" x14ac:dyDescent="0.25">
      <c r="A1537" t="s">
        <v>3065</v>
      </c>
      <c r="B1537" t="s">
        <v>3066</v>
      </c>
    </row>
    <row r="1538" spans="1:2" x14ac:dyDescent="0.25">
      <c r="A1538" t="s">
        <v>227</v>
      </c>
      <c r="B1538" t="s">
        <v>228</v>
      </c>
    </row>
    <row r="1539" spans="1:2" x14ac:dyDescent="0.25">
      <c r="A1539" t="s">
        <v>3067</v>
      </c>
      <c r="B1539" t="s">
        <v>3068</v>
      </c>
    </row>
    <row r="1540" spans="1:2" x14ac:dyDescent="0.25">
      <c r="A1540" t="s">
        <v>3069</v>
      </c>
      <c r="B1540" t="s">
        <v>3070</v>
      </c>
    </row>
    <row r="1541" spans="1:2" x14ac:dyDescent="0.25">
      <c r="A1541" t="s">
        <v>3071</v>
      </c>
      <c r="B1541" t="s">
        <v>3072</v>
      </c>
    </row>
    <row r="1542" spans="1:2" x14ac:dyDescent="0.25">
      <c r="A1542" t="s">
        <v>3073</v>
      </c>
      <c r="B1542" t="s">
        <v>3074</v>
      </c>
    </row>
    <row r="1543" spans="1:2" x14ac:dyDescent="0.25">
      <c r="A1543" t="s">
        <v>3075</v>
      </c>
      <c r="B1543" t="s">
        <v>3076</v>
      </c>
    </row>
    <row r="1544" spans="1:2" x14ac:dyDescent="0.25">
      <c r="A1544" t="s">
        <v>3077</v>
      </c>
      <c r="B1544" t="s">
        <v>3078</v>
      </c>
    </row>
    <row r="1545" spans="1:2" x14ac:dyDescent="0.25">
      <c r="A1545" t="s">
        <v>3079</v>
      </c>
      <c r="B1545" t="s">
        <v>3080</v>
      </c>
    </row>
    <row r="1546" spans="1:2" x14ac:dyDescent="0.25">
      <c r="A1546" t="s">
        <v>3081</v>
      </c>
      <c r="B1546" t="s">
        <v>3082</v>
      </c>
    </row>
    <row r="1547" spans="1:2" x14ac:dyDescent="0.25">
      <c r="A1547" t="s">
        <v>3083</v>
      </c>
      <c r="B1547" t="s">
        <v>3084</v>
      </c>
    </row>
    <row r="1548" spans="1:2" x14ac:dyDescent="0.25">
      <c r="A1548" t="s">
        <v>3085</v>
      </c>
      <c r="B1548" t="s">
        <v>3086</v>
      </c>
    </row>
    <row r="1549" spans="1:2" x14ac:dyDescent="0.25">
      <c r="A1549" t="s">
        <v>3087</v>
      </c>
      <c r="B1549" t="s">
        <v>3088</v>
      </c>
    </row>
    <row r="1550" spans="1:2" x14ac:dyDescent="0.25">
      <c r="A1550" t="s">
        <v>3089</v>
      </c>
      <c r="B1550" t="s">
        <v>3090</v>
      </c>
    </row>
    <row r="1551" spans="1:2" x14ac:dyDescent="0.25">
      <c r="A1551" t="s">
        <v>3091</v>
      </c>
      <c r="B1551" t="s">
        <v>3092</v>
      </c>
    </row>
    <row r="1552" spans="1:2" x14ac:dyDescent="0.25">
      <c r="A1552" t="s">
        <v>3093</v>
      </c>
      <c r="B1552" t="s">
        <v>3094</v>
      </c>
    </row>
    <row r="1553" spans="1:2" x14ac:dyDescent="0.25">
      <c r="A1553" t="s">
        <v>3095</v>
      </c>
      <c r="B1553" t="s">
        <v>3096</v>
      </c>
    </row>
    <row r="1554" spans="1:2" x14ac:dyDescent="0.25">
      <c r="A1554" t="s">
        <v>3097</v>
      </c>
      <c r="B1554" t="s">
        <v>3098</v>
      </c>
    </row>
    <row r="1555" spans="1:2" x14ac:dyDescent="0.25">
      <c r="A1555" t="s">
        <v>3099</v>
      </c>
      <c r="B1555" t="s">
        <v>3100</v>
      </c>
    </row>
    <row r="1556" spans="1:2" x14ac:dyDescent="0.25">
      <c r="A1556" t="s">
        <v>3101</v>
      </c>
      <c r="B1556" t="s">
        <v>3102</v>
      </c>
    </row>
    <row r="1557" spans="1:2" x14ac:dyDescent="0.25">
      <c r="A1557" t="s">
        <v>3103</v>
      </c>
      <c r="B1557" t="s">
        <v>3104</v>
      </c>
    </row>
    <row r="1558" spans="1:2" x14ac:dyDescent="0.25">
      <c r="A1558" t="s">
        <v>3105</v>
      </c>
      <c r="B1558" t="s">
        <v>3106</v>
      </c>
    </row>
    <row r="1559" spans="1:2" x14ac:dyDescent="0.25">
      <c r="A1559" t="s">
        <v>3107</v>
      </c>
      <c r="B1559" t="s">
        <v>3108</v>
      </c>
    </row>
    <row r="1560" spans="1:2" x14ac:dyDescent="0.25">
      <c r="A1560" t="s">
        <v>3109</v>
      </c>
      <c r="B1560" t="s">
        <v>3110</v>
      </c>
    </row>
    <row r="1561" spans="1:2" x14ac:dyDescent="0.25">
      <c r="A1561" t="s">
        <v>3111</v>
      </c>
      <c r="B1561" t="s">
        <v>3112</v>
      </c>
    </row>
    <row r="1562" spans="1:2" x14ac:dyDescent="0.25">
      <c r="A1562" t="s">
        <v>3113</v>
      </c>
      <c r="B1562" t="s">
        <v>3114</v>
      </c>
    </row>
    <row r="1563" spans="1:2" x14ac:dyDescent="0.25">
      <c r="A1563" t="s">
        <v>3115</v>
      </c>
      <c r="B1563" t="s">
        <v>3116</v>
      </c>
    </row>
    <row r="1564" spans="1:2" x14ac:dyDescent="0.25">
      <c r="A1564" t="s">
        <v>3117</v>
      </c>
      <c r="B1564" t="s">
        <v>3118</v>
      </c>
    </row>
    <row r="1565" spans="1:2" x14ac:dyDescent="0.25">
      <c r="A1565" t="s">
        <v>3119</v>
      </c>
      <c r="B1565" t="s">
        <v>3120</v>
      </c>
    </row>
    <row r="1566" spans="1:2" x14ac:dyDescent="0.25">
      <c r="A1566" t="s">
        <v>3121</v>
      </c>
      <c r="B1566" t="s">
        <v>3122</v>
      </c>
    </row>
    <row r="1567" spans="1:2" x14ac:dyDescent="0.25">
      <c r="A1567" t="s">
        <v>3123</v>
      </c>
      <c r="B1567" t="s">
        <v>3124</v>
      </c>
    </row>
    <row r="1568" spans="1:2" x14ac:dyDescent="0.25">
      <c r="A1568" t="s">
        <v>3125</v>
      </c>
      <c r="B1568" t="s">
        <v>3126</v>
      </c>
    </row>
    <row r="1569" spans="1:2" x14ac:dyDescent="0.25">
      <c r="A1569" t="s">
        <v>3127</v>
      </c>
      <c r="B1569" t="s">
        <v>3128</v>
      </c>
    </row>
    <row r="1570" spans="1:2" x14ac:dyDescent="0.25">
      <c r="A1570" t="s">
        <v>3129</v>
      </c>
      <c r="B1570" t="s">
        <v>3130</v>
      </c>
    </row>
    <row r="1571" spans="1:2" x14ac:dyDescent="0.25">
      <c r="A1571" t="s">
        <v>3131</v>
      </c>
      <c r="B1571" t="s">
        <v>3132</v>
      </c>
    </row>
    <row r="1572" spans="1:2" x14ac:dyDescent="0.25">
      <c r="A1572" t="s">
        <v>3133</v>
      </c>
      <c r="B1572" t="s">
        <v>3134</v>
      </c>
    </row>
    <row r="1573" spans="1:2" x14ac:dyDescent="0.25">
      <c r="A1573" t="s">
        <v>3135</v>
      </c>
      <c r="B1573" t="s">
        <v>3136</v>
      </c>
    </row>
    <row r="1574" spans="1:2" x14ac:dyDescent="0.25">
      <c r="A1574" t="s">
        <v>3137</v>
      </c>
      <c r="B1574" t="s">
        <v>3138</v>
      </c>
    </row>
    <row r="1575" spans="1:2" x14ac:dyDescent="0.25">
      <c r="A1575" t="s">
        <v>3139</v>
      </c>
      <c r="B1575" t="s">
        <v>3140</v>
      </c>
    </row>
    <row r="1576" spans="1:2" x14ac:dyDescent="0.25">
      <c r="A1576" t="s">
        <v>3141</v>
      </c>
      <c r="B1576" t="s">
        <v>3142</v>
      </c>
    </row>
    <row r="1577" spans="1:2" x14ac:dyDescent="0.25">
      <c r="A1577" t="s">
        <v>3143</v>
      </c>
      <c r="B1577" t="s">
        <v>3144</v>
      </c>
    </row>
    <row r="1578" spans="1:2" x14ac:dyDescent="0.25">
      <c r="A1578" t="s">
        <v>3145</v>
      </c>
      <c r="B1578" t="s">
        <v>3146</v>
      </c>
    </row>
    <row r="1579" spans="1:2" x14ac:dyDescent="0.25">
      <c r="A1579" t="s">
        <v>3147</v>
      </c>
      <c r="B1579" t="s">
        <v>3148</v>
      </c>
    </row>
    <row r="1580" spans="1:2" x14ac:dyDescent="0.25">
      <c r="A1580" t="s">
        <v>3149</v>
      </c>
      <c r="B1580" t="s">
        <v>3150</v>
      </c>
    </row>
    <row r="1581" spans="1:2" x14ac:dyDescent="0.25">
      <c r="A1581" t="s">
        <v>3151</v>
      </c>
      <c r="B1581" t="s">
        <v>3150</v>
      </c>
    </row>
    <row r="1582" spans="1:2" x14ac:dyDescent="0.25">
      <c r="A1582" t="s">
        <v>3152</v>
      </c>
      <c r="B1582" t="s">
        <v>3153</v>
      </c>
    </row>
    <row r="1583" spans="1:2" x14ac:dyDescent="0.25">
      <c r="A1583" t="s">
        <v>3154</v>
      </c>
      <c r="B1583" t="s">
        <v>3155</v>
      </c>
    </row>
    <row r="1584" spans="1:2" x14ac:dyDescent="0.25">
      <c r="A1584" t="s">
        <v>3156</v>
      </c>
      <c r="B1584" t="s">
        <v>3157</v>
      </c>
    </row>
    <row r="1585" spans="1:2" x14ac:dyDescent="0.25">
      <c r="A1585" t="s">
        <v>3158</v>
      </c>
      <c r="B1585" t="s">
        <v>3159</v>
      </c>
    </row>
    <row r="1586" spans="1:2" x14ac:dyDescent="0.25">
      <c r="A1586" t="s">
        <v>3160</v>
      </c>
      <c r="B1586" t="s">
        <v>3161</v>
      </c>
    </row>
    <row r="1587" spans="1:2" x14ac:dyDescent="0.25">
      <c r="A1587" t="s">
        <v>3162</v>
      </c>
      <c r="B1587" t="s">
        <v>3163</v>
      </c>
    </row>
    <row r="1588" spans="1:2" x14ac:dyDescent="0.25">
      <c r="A1588" t="s">
        <v>3164</v>
      </c>
      <c r="B1588" t="s">
        <v>3165</v>
      </c>
    </row>
    <row r="1589" spans="1:2" x14ac:dyDescent="0.25">
      <c r="A1589" t="s">
        <v>3166</v>
      </c>
      <c r="B1589" t="s">
        <v>3167</v>
      </c>
    </row>
    <row r="1590" spans="1:2" x14ac:dyDescent="0.25">
      <c r="A1590" t="s">
        <v>3168</v>
      </c>
      <c r="B1590" t="s">
        <v>3169</v>
      </c>
    </row>
    <row r="1591" spans="1:2" x14ac:dyDescent="0.25">
      <c r="A1591" t="s">
        <v>3170</v>
      </c>
      <c r="B1591" t="s">
        <v>3171</v>
      </c>
    </row>
    <row r="1592" spans="1:2" x14ac:dyDescent="0.25">
      <c r="A1592" t="s">
        <v>3172</v>
      </c>
      <c r="B1592" t="s">
        <v>3173</v>
      </c>
    </row>
    <row r="1593" spans="1:2" x14ac:dyDescent="0.25">
      <c r="A1593" t="s">
        <v>3174</v>
      </c>
      <c r="B1593" t="s">
        <v>3175</v>
      </c>
    </row>
    <row r="1594" spans="1:2" x14ac:dyDescent="0.25">
      <c r="A1594" t="s">
        <v>3176</v>
      </c>
      <c r="B1594" t="s">
        <v>3177</v>
      </c>
    </row>
    <row r="1595" spans="1:2" x14ac:dyDescent="0.25">
      <c r="A1595" t="s">
        <v>3178</v>
      </c>
      <c r="B1595" t="s">
        <v>3179</v>
      </c>
    </row>
    <row r="1596" spans="1:2" x14ac:dyDescent="0.25">
      <c r="A1596" t="s">
        <v>3180</v>
      </c>
      <c r="B1596" t="s">
        <v>3181</v>
      </c>
    </row>
    <row r="1597" spans="1:2" x14ac:dyDescent="0.25">
      <c r="A1597" t="s">
        <v>3180</v>
      </c>
      <c r="B1597" t="s">
        <v>3181</v>
      </c>
    </row>
    <row r="1598" spans="1:2" x14ac:dyDescent="0.25">
      <c r="A1598" t="s">
        <v>3182</v>
      </c>
      <c r="B1598" t="s">
        <v>3183</v>
      </c>
    </row>
    <row r="1599" spans="1:2" x14ac:dyDescent="0.25">
      <c r="A1599" t="s">
        <v>3182</v>
      </c>
      <c r="B1599" t="s">
        <v>3183</v>
      </c>
    </row>
    <row r="1600" spans="1:2" x14ac:dyDescent="0.25">
      <c r="A1600" t="s">
        <v>3184</v>
      </c>
      <c r="B1600" t="s">
        <v>3185</v>
      </c>
    </row>
    <row r="1601" spans="1:2" x14ac:dyDescent="0.25">
      <c r="A1601" t="s">
        <v>3184</v>
      </c>
      <c r="B1601" t="s">
        <v>3186</v>
      </c>
    </row>
    <row r="1602" spans="1:2" x14ac:dyDescent="0.25">
      <c r="A1602" t="s">
        <v>3187</v>
      </c>
      <c r="B1602" t="s">
        <v>3188</v>
      </c>
    </row>
    <row r="1603" spans="1:2" x14ac:dyDescent="0.25">
      <c r="A1603" t="s">
        <v>3187</v>
      </c>
      <c r="B1603" t="s">
        <v>3189</v>
      </c>
    </row>
    <row r="1604" spans="1:2" x14ac:dyDescent="0.25">
      <c r="A1604" t="s">
        <v>3190</v>
      </c>
      <c r="B1604" t="s">
        <v>3191</v>
      </c>
    </row>
    <row r="1605" spans="1:2" x14ac:dyDescent="0.25">
      <c r="A1605" t="s">
        <v>3190</v>
      </c>
      <c r="B1605" t="s">
        <v>3192</v>
      </c>
    </row>
    <row r="1606" spans="1:2" x14ac:dyDescent="0.25">
      <c r="A1606" t="s">
        <v>3193</v>
      </c>
      <c r="B1606" t="s">
        <v>3194</v>
      </c>
    </row>
    <row r="1607" spans="1:2" x14ac:dyDescent="0.25">
      <c r="A1607" t="s">
        <v>3195</v>
      </c>
      <c r="B1607" t="s">
        <v>3196</v>
      </c>
    </row>
    <row r="1608" spans="1:2" x14ac:dyDescent="0.25">
      <c r="A1608" t="s">
        <v>3195</v>
      </c>
      <c r="B1608" t="s">
        <v>3196</v>
      </c>
    </row>
    <row r="1609" spans="1:2" x14ac:dyDescent="0.25">
      <c r="A1609" t="s">
        <v>3197</v>
      </c>
      <c r="B1609" t="s">
        <v>3198</v>
      </c>
    </row>
    <row r="1610" spans="1:2" x14ac:dyDescent="0.25">
      <c r="A1610" t="s">
        <v>3197</v>
      </c>
      <c r="B1610" t="s">
        <v>3198</v>
      </c>
    </row>
    <row r="1611" spans="1:2" x14ac:dyDescent="0.25">
      <c r="A1611" t="s">
        <v>3199</v>
      </c>
      <c r="B1611" t="s">
        <v>3200</v>
      </c>
    </row>
    <row r="1612" spans="1:2" x14ac:dyDescent="0.25">
      <c r="A1612" t="s">
        <v>3199</v>
      </c>
      <c r="B1612" t="s">
        <v>3200</v>
      </c>
    </row>
    <row r="1613" spans="1:2" x14ac:dyDescent="0.25">
      <c r="A1613" t="s">
        <v>3201</v>
      </c>
      <c r="B1613" t="s">
        <v>3202</v>
      </c>
    </row>
    <row r="1614" spans="1:2" x14ac:dyDescent="0.25">
      <c r="A1614" t="s">
        <v>3201</v>
      </c>
      <c r="B1614" t="s">
        <v>3202</v>
      </c>
    </row>
    <row r="1615" spans="1:2" x14ac:dyDescent="0.25">
      <c r="A1615" t="s">
        <v>3203</v>
      </c>
      <c r="B1615" t="s">
        <v>3204</v>
      </c>
    </row>
    <row r="1616" spans="1:2" x14ac:dyDescent="0.25">
      <c r="A1616" t="s">
        <v>3203</v>
      </c>
      <c r="B1616" t="s">
        <v>3204</v>
      </c>
    </row>
    <row r="1617" spans="1:2" x14ac:dyDescent="0.25">
      <c r="A1617" t="s">
        <v>3205</v>
      </c>
      <c r="B1617" t="s">
        <v>3206</v>
      </c>
    </row>
    <row r="1618" spans="1:2" x14ac:dyDescent="0.25">
      <c r="A1618" t="s">
        <v>3205</v>
      </c>
      <c r="B1618" t="s">
        <v>3206</v>
      </c>
    </row>
    <row r="1619" spans="1:2" x14ac:dyDescent="0.25">
      <c r="A1619" t="s">
        <v>3207</v>
      </c>
      <c r="B1619" t="s">
        <v>3208</v>
      </c>
    </row>
    <row r="1620" spans="1:2" x14ac:dyDescent="0.25">
      <c r="A1620" t="s">
        <v>3207</v>
      </c>
      <c r="B1620" t="s">
        <v>3209</v>
      </c>
    </row>
    <row r="1621" spans="1:2" x14ac:dyDescent="0.25">
      <c r="A1621" t="s">
        <v>3210</v>
      </c>
      <c r="B1621" t="s">
        <v>3211</v>
      </c>
    </row>
    <row r="1622" spans="1:2" x14ac:dyDescent="0.25">
      <c r="A1622" t="s">
        <v>3210</v>
      </c>
      <c r="B1622" t="s">
        <v>3211</v>
      </c>
    </row>
    <row r="1623" spans="1:2" x14ac:dyDescent="0.25">
      <c r="A1623" t="s">
        <v>3212</v>
      </c>
      <c r="B1623" t="s">
        <v>3213</v>
      </c>
    </row>
    <row r="1624" spans="1:2" x14ac:dyDescent="0.25">
      <c r="A1624" t="s">
        <v>3212</v>
      </c>
      <c r="B1624" t="s">
        <v>3213</v>
      </c>
    </row>
    <row r="1625" spans="1:2" x14ac:dyDescent="0.25">
      <c r="A1625" t="s">
        <v>3214</v>
      </c>
      <c r="B1625" t="s">
        <v>3215</v>
      </c>
    </row>
    <row r="1626" spans="1:2" x14ac:dyDescent="0.25">
      <c r="A1626" t="s">
        <v>3214</v>
      </c>
      <c r="B1626" t="s">
        <v>3215</v>
      </c>
    </row>
    <row r="1627" spans="1:2" x14ac:dyDescent="0.25">
      <c r="A1627" t="s">
        <v>3216</v>
      </c>
      <c r="B1627" t="s">
        <v>3217</v>
      </c>
    </row>
    <row r="1628" spans="1:2" x14ac:dyDescent="0.25">
      <c r="A1628" t="s">
        <v>3216</v>
      </c>
      <c r="B1628" t="s">
        <v>3217</v>
      </c>
    </row>
    <row r="1629" spans="1:2" x14ac:dyDescent="0.25">
      <c r="A1629" t="s">
        <v>3218</v>
      </c>
      <c r="B1629" t="s">
        <v>3219</v>
      </c>
    </row>
    <row r="1630" spans="1:2" x14ac:dyDescent="0.25">
      <c r="A1630" t="s">
        <v>3218</v>
      </c>
      <c r="B1630" t="s">
        <v>3219</v>
      </c>
    </row>
    <row r="1631" spans="1:2" x14ac:dyDescent="0.25">
      <c r="A1631" t="s">
        <v>3220</v>
      </c>
      <c r="B1631" t="s">
        <v>3221</v>
      </c>
    </row>
    <row r="1632" spans="1:2" x14ac:dyDescent="0.25">
      <c r="A1632" t="s">
        <v>3220</v>
      </c>
      <c r="B1632" t="s">
        <v>3221</v>
      </c>
    </row>
    <row r="1633" spans="1:2" x14ac:dyDescent="0.25">
      <c r="A1633" t="s">
        <v>3222</v>
      </c>
      <c r="B1633" t="s">
        <v>3223</v>
      </c>
    </row>
    <row r="1634" spans="1:2" x14ac:dyDescent="0.25">
      <c r="A1634" t="s">
        <v>3222</v>
      </c>
      <c r="B1634" t="s">
        <v>3223</v>
      </c>
    </row>
    <row r="1635" spans="1:2" x14ac:dyDescent="0.25">
      <c r="A1635" t="s">
        <v>3224</v>
      </c>
      <c r="B1635" t="s">
        <v>3225</v>
      </c>
    </row>
    <row r="1636" spans="1:2" x14ac:dyDescent="0.25">
      <c r="A1636" t="s">
        <v>3224</v>
      </c>
      <c r="B1636" t="s">
        <v>3225</v>
      </c>
    </row>
    <row r="1637" spans="1:2" x14ac:dyDescent="0.25">
      <c r="A1637" t="s">
        <v>3226</v>
      </c>
      <c r="B1637" t="s">
        <v>3227</v>
      </c>
    </row>
    <row r="1638" spans="1:2" x14ac:dyDescent="0.25">
      <c r="A1638" t="s">
        <v>3226</v>
      </c>
      <c r="B1638" t="s">
        <v>3227</v>
      </c>
    </row>
    <row r="1639" spans="1:2" x14ac:dyDescent="0.25">
      <c r="A1639" t="s">
        <v>3228</v>
      </c>
      <c r="B1639" t="s">
        <v>3229</v>
      </c>
    </row>
    <row r="1640" spans="1:2" x14ac:dyDescent="0.25">
      <c r="A1640" t="s">
        <v>3228</v>
      </c>
      <c r="B1640" t="s">
        <v>3229</v>
      </c>
    </row>
    <row r="1641" spans="1:2" x14ac:dyDescent="0.25">
      <c r="A1641" t="s">
        <v>3230</v>
      </c>
      <c r="B1641" t="s">
        <v>3231</v>
      </c>
    </row>
    <row r="1642" spans="1:2" x14ac:dyDescent="0.25">
      <c r="A1642" t="s">
        <v>3230</v>
      </c>
      <c r="B1642" t="s">
        <v>3231</v>
      </c>
    </row>
    <row r="1643" spans="1:2" x14ac:dyDescent="0.25">
      <c r="A1643" t="s">
        <v>3232</v>
      </c>
      <c r="B1643" t="s">
        <v>3233</v>
      </c>
    </row>
    <row r="1644" spans="1:2" x14ac:dyDescent="0.25">
      <c r="A1644" t="s">
        <v>3232</v>
      </c>
      <c r="B1644" t="s">
        <v>3233</v>
      </c>
    </row>
    <row r="1645" spans="1:2" x14ac:dyDescent="0.25">
      <c r="A1645" t="s">
        <v>3234</v>
      </c>
      <c r="B1645" t="s">
        <v>3235</v>
      </c>
    </row>
    <row r="1646" spans="1:2" x14ac:dyDescent="0.25">
      <c r="A1646" t="s">
        <v>3234</v>
      </c>
      <c r="B1646" t="s">
        <v>3235</v>
      </c>
    </row>
    <row r="1647" spans="1:2" x14ac:dyDescent="0.25">
      <c r="A1647" t="s">
        <v>3236</v>
      </c>
      <c r="B1647" t="s">
        <v>3237</v>
      </c>
    </row>
    <row r="1648" spans="1:2" x14ac:dyDescent="0.25">
      <c r="A1648" t="s">
        <v>3236</v>
      </c>
      <c r="B1648" t="s">
        <v>3237</v>
      </c>
    </row>
    <row r="1649" spans="1:2" x14ac:dyDescent="0.25">
      <c r="A1649" t="s">
        <v>3238</v>
      </c>
      <c r="B1649" t="s">
        <v>3239</v>
      </c>
    </row>
    <row r="1650" spans="1:2" x14ac:dyDescent="0.25">
      <c r="A1650" t="s">
        <v>3238</v>
      </c>
      <c r="B1650" t="s">
        <v>3239</v>
      </c>
    </row>
    <row r="1651" spans="1:2" x14ac:dyDescent="0.25">
      <c r="A1651" t="s">
        <v>3240</v>
      </c>
      <c r="B1651" t="s">
        <v>3241</v>
      </c>
    </row>
    <row r="1652" spans="1:2" x14ac:dyDescent="0.25">
      <c r="A1652" t="s">
        <v>3240</v>
      </c>
      <c r="B1652" t="s">
        <v>3241</v>
      </c>
    </row>
    <row r="1653" spans="1:2" x14ac:dyDescent="0.25">
      <c r="A1653" t="s">
        <v>3242</v>
      </c>
      <c r="B1653" t="s">
        <v>3243</v>
      </c>
    </row>
    <row r="1654" spans="1:2" x14ac:dyDescent="0.25">
      <c r="A1654" t="s">
        <v>3242</v>
      </c>
      <c r="B1654" t="s">
        <v>3243</v>
      </c>
    </row>
    <row r="1655" spans="1:2" x14ac:dyDescent="0.25">
      <c r="A1655" t="s">
        <v>3244</v>
      </c>
      <c r="B1655" t="s">
        <v>3245</v>
      </c>
    </row>
    <row r="1656" spans="1:2" x14ac:dyDescent="0.25">
      <c r="A1656" t="s">
        <v>3244</v>
      </c>
      <c r="B1656" t="s">
        <v>3245</v>
      </c>
    </row>
    <row r="1657" spans="1:2" x14ac:dyDescent="0.25">
      <c r="A1657" t="s">
        <v>3246</v>
      </c>
      <c r="B1657" t="s">
        <v>3247</v>
      </c>
    </row>
    <row r="1658" spans="1:2" x14ac:dyDescent="0.25">
      <c r="A1658" t="s">
        <v>3246</v>
      </c>
      <c r="B1658" t="s">
        <v>3247</v>
      </c>
    </row>
    <row r="1659" spans="1:2" x14ac:dyDescent="0.25">
      <c r="A1659" t="s">
        <v>3248</v>
      </c>
      <c r="B1659" t="s">
        <v>3249</v>
      </c>
    </row>
    <row r="1660" spans="1:2" x14ac:dyDescent="0.25">
      <c r="A1660" t="s">
        <v>3248</v>
      </c>
      <c r="B1660" t="s">
        <v>3249</v>
      </c>
    </row>
    <row r="1661" spans="1:2" x14ac:dyDescent="0.25">
      <c r="A1661" t="s">
        <v>3250</v>
      </c>
      <c r="B1661" t="s">
        <v>3251</v>
      </c>
    </row>
    <row r="1662" spans="1:2" x14ac:dyDescent="0.25">
      <c r="A1662" t="s">
        <v>3250</v>
      </c>
      <c r="B1662" t="s">
        <v>3251</v>
      </c>
    </row>
    <row r="1663" spans="1:2" x14ac:dyDescent="0.25">
      <c r="A1663" t="s">
        <v>3252</v>
      </c>
      <c r="B1663" t="s">
        <v>3253</v>
      </c>
    </row>
    <row r="1664" spans="1:2" x14ac:dyDescent="0.25">
      <c r="A1664" t="s">
        <v>3252</v>
      </c>
      <c r="B1664" t="s">
        <v>3253</v>
      </c>
    </row>
    <row r="1665" spans="1:2" x14ac:dyDescent="0.25">
      <c r="A1665" t="s">
        <v>3254</v>
      </c>
      <c r="B1665" t="s">
        <v>3255</v>
      </c>
    </row>
    <row r="1666" spans="1:2" x14ac:dyDescent="0.25">
      <c r="A1666" t="s">
        <v>3254</v>
      </c>
      <c r="B1666" t="s">
        <v>3255</v>
      </c>
    </row>
    <row r="1667" spans="1:2" x14ac:dyDescent="0.25">
      <c r="A1667" t="s">
        <v>3256</v>
      </c>
      <c r="B1667" t="s">
        <v>3257</v>
      </c>
    </row>
    <row r="1668" spans="1:2" x14ac:dyDescent="0.25">
      <c r="A1668" t="s">
        <v>3256</v>
      </c>
      <c r="B1668" t="s">
        <v>3257</v>
      </c>
    </row>
    <row r="1669" spans="1:2" x14ac:dyDescent="0.25">
      <c r="A1669" t="s">
        <v>3258</v>
      </c>
      <c r="B1669" t="s">
        <v>3259</v>
      </c>
    </row>
    <row r="1670" spans="1:2" x14ac:dyDescent="0.25">
      <c r="A1670" t="s">
        <v>3258</v>
      </c>
      <c r="B1670" t="s">
        <v>3259</v>
      </c>
    </row>
    <row r="1671" spans="1:2" x14ac:dyDescent="0.25">
      <c r="A1671" t="s">
        <v>3260</v>
      </c>
      <c r="B1671" t="s">
        <v>3261</v>
      </c>
    </row>
    <row r="1672" spans="1:2" x14ac:dyDescent="0.25">
      <c r="A1672" t="s">
        <v>3260</v>
      </c>
      <c r="B1672" t="s">
        <v>3261</v>
      </c>
    </row>
    <row r="1673" spans="1:2" x14ac:dyDescent="0.25">
      <c r="A1673" t="s">
        <v>3262</v>
      </c>
      <c r="B1673" t="s">
        <v>3263</v>
      </c>
    </row>
    <row r="1674" spans="1:2" x14ac:dyDescent="0.25">
      <c r="A1674" t="s">
        <v>3262</v>
      </c>
      <c r="B1674" t="s">
        <v>3263</v>
      </c>
    </row>
    <row r="1675" spans="1:2" x14ac:dyDescent="0.25">
      <c r="A1675" t="s">
        <v>3264</v>
      </c>
      <c r="B1675" t="s">
        <v>3265</v>
      </c>
    </row>
    <row r="1676" spans="1:2" x14ac:dyDescent="0.25">
      <c r="A1676" t="s">
        <v>3264</v>
      </c>
      <c r="B1676" t="s">
        <v>3265</v>
      </c>
    </row>
    <row r="1677" spans="1:2" x14ac:dyDescent="0.25">
      <c r="A1677" t="s">
        <v>3266</v>
      </c>
      <c r="B1677" t="s">
        <v>3267</v>
      </c>
    </row>
    <row r="1678" spans="1:2" x14ac:dyDescent="0.25">
      <c r="A1678" t="s">
        <v>3266</v>
      </c>
      <c r="B1678" t="s">
        <v>3267</v>
      </c>
    </row>
    <row r="1679" spans="1:2" x14ac:dyDescent="0.25">
      <c r="A1679" t="s">
        <v>3268</v>
      </c>
      <c r="B1679" t="s">
        <v>3269</v>
      </c>
    </row>
    <row r="1680" spans="1:2" x14ac:dyDescent="0.25">
      <c r="A1680" t="s">
        <v>3268</v>
      </c>
      <c r="B1680" t="s">
        <v>3269</v>
      </c>
    </row>
    <row r="1681" spans="1:2" x14ac:dyDescent="0.25">
      <c r="A1681" t="s">
        <v>3270</v>
      </c>
      <c r="B1681" t="s">
        <v>3271</v>
      </c>
    </row>
    <row r="1682" spans="1:2" x14ac:dyDescent="0.25">
      <c r="A1682" t="s">
        <v>3270</v>
      </c>
      <c r="B1682" t="s">
        <v>3271</v>
      </c>
    </row>
    <row r="1683" spans="1:2" x14ac:dyDescent="0.25">
      <c r="A1683" t="s">
        <v>3272</v>
      </c>
      <c r="B1683" t="s">
        <v>3273</v>
      </c>
    </row>
    <row r="1684" spans="1:2" x14ac:dyDescent="0.25">
      <c r="A1684" t="s">
        <v>3272</v>
      </c>
      <c r="B1684" t="s">
        <v>3273</v>
      </c>
    </row>
    <row r="1685" spans="1:2" x14ac:dyDescent="0.25">
      <c r="A1685" t="s">
        <v>3274</v>
      </c>
      <c r="B1685" t="s">
        <v>3275</v>
      </c>
    </row>
    <row r="1686" spans="1:2" x14ac:dyDescent="0.25">
      <c r="A1686" t="s">
        <v>3274</v>
      </c>
      <c r="B1686" t="s">
        <v>3275</v>
      </c>
    </row>
    <row r="1687" spans="1:2" x14ac:dyDescent="0.25">
      <c r="A1687" t="s">
        <v>3276</v>
      </c>
      <c r="B1687" t="s">
        <v>3277</v>
      </c>
    </row>
    <row r="1688" spans="1:2" x14ac:dyDescent="0.25">
      <c r="A1688" t="s">
        <v>3276</v>
      </c>
      <c r="B1688" t="s">
        <v>3277</v>
      </c>
    </row>
    <row r="1689" spans="1:2" x14ac:dyDescent="0.25">
      <c r="A1689" t="s">
        <v>3278</v>
      </c>
      <c r="B1689" t="s">
        <v>3279</v>
      </c>
    </row>
    <row r="1690" spans="1:2" x14ac:dyDescent="0.25">
      <c r="A1690" t="s">
        <v>3278</v>
      </c>
      <c r="B1690" t="s">
        <v>3279</v>
      </c>
    </row>
    <row r="1691" spans="1:2" x14ac:dyDescent="0.25">
      <c r="A1691" t="s">
        <v>3280</v>
      </c>
      <c r="B1691" t="s">
        <v>3281</v>
      </c>
    </row>
    <row r="1692" spans="1:2" x14ac:dyDescent="0.25">
      <c r="A1692" t="s">
        <v>3280</v>
      </c>
      <c r="B1692" t="s">
        <v>3281</v>
      </c>
    </row>
    <row r="1693" spans="1:2" x14ac:dyDescent="0.25">
      <c r="A1693" t="s">
        <v>3282</v>
      </c>
      <c r="B1693" t="s">
        <v>3283</v>
      </c>
    </row>
    <row r="1694" spans="1:2" x14ac:dyDescent="0.25">
      <c r="A1694" t="s">
        <v>3282</v>
      </c>
      <c r="B1694" t="s">
        <v>3283</v>
      </c>
    </row>
    <row r="1695" spans="1:2" x14ac:dyDescent="0.25">
      <c r="A1695" t="s">
        <v>3284</v>
      </c>
      <c r="B1695" t="s">
        <v>3285</v>
      </c>
    </row>
    <row r="1696" spans="1:2" x14ac:dyDescent="0.25">
      <c r="A1696" t="s">
        <v>3284</v>
      </c>
      <c r="B1696" t="s">
        <v>3285</v>
      </c>
    </row>
    <row r="1697" spans="1:2" x14ac:dyDescent="0.25">
      <c r="A1697" t="s">
        <v>3286</v>
      </c>
      <c r="B1697" t="s">
        <v>3287</v>
      </c>
    </row>
    <row r="1698" spans="1:2" x14ac:dyDescent="0.25">
      <c r="A1698" t="s">
        <v>3286</v>
      </c>
      <c r="B1698" t="s">
        <v>3287</v>
      </c>
    </row>
    <row r="1699" spans="1:2" x14ac:dyDescent="0.25">
      <c r="A1699" t="s">
        <v>3288</v>
      </c>
      <c r="B1699" t="s">
        <v>3289</v>
      </c>
    </row>
    <row r="1700" spans="1:2" x14ac:dyDescent="0.25">
      <c r="A1700" t="s">
        <v>3288</v>
      </c>
      <c r="B1700" t="s">
        <v>3289</v>
      </c>
    </row>
    <row r="1701" spans="1:2" x14ac:dyDescent="0.25">
      <c r="A1701" t="s">
        <v>3290</v>
      </c>
      <c r="B1701" t="s">
        <v>3291</v>
      </c>
    </row>
    <row r="1702" spans="1:2" x14ac:dyDescent="0.25">
      <c r="A1702" t="s">
        <v>3290</v>
      </c>
      <c r="B1702" t="s">
        <v>3291</v>
      </c>
    </row>
    <row r="1703" spans="1:2" x14ac:dyDescent="0.25">
      <c r="A1703" t="s">
        <v>3292</v>
      </c>
      <c r="B1703" t="s">
        <v>3293</v>
      </c>
    </row>
    <row r="1704" spans="1:2" x14ac:dyDescent="0.25">
      <c r="A1704" t="s">
        <v>3292</v>
      </c>
      <c r="B1704" t="s">
        <v>3293</v>
      </c>
    </row>
    <row r="1705" spans="1:2" x14ac:dyDescent="0.25">
      <c r="A1705" t="s">
        <v>3294</v>
      </c>
      <c r="B1705" t="s">
        <v>3295</v>
      </c>
    </row>
    <row r="1706" spans="1:2" x14ac:dyDescent="0.25">
      <c r="A1706" t="s">
        <v>3294</v>
      </c>
      <c r="B1706" t="s">
        <v>3295</v>
      </c>
    </row>
    <row r="1707" spans="1:2" x14ac:dyDescent="0.25">
      <c r="A1707" t="s">
        <v>3296</v>
      </c>
      <c r="B1707" t="s">
        <v>3297</v>
      </c>
    </row>
    <row r="1708" spans="1:2" x14ac:dyDescent="0.25">
      <c r="A1708" t="s">
        <v>3298</v>
      </c>
      <c r="B1708" t="s">
        <v>3299</v>
      </c>
    </row>
    <row r="1709" spans="1:2" x14ac:dyDescent="0.25">
      <c r="A1709" t="s">
        <v>3300</v>
      </c>
      <c r="B1709" t="s">
        <v>3301</v>
      </c>
    </row>
    <row r="1710" spans="1:2" x14ac:dyDescent="0.25">
      <c r="A1710" t="s">
        <v>3302</v>
      </c>
      <c r="B1710" t="s">
        <v>3303</v>
      </c>
    </row>
    <row r="1711" spans="1:2" x14ac:dyDescent="0.25">
      <c r="A1711" t="s">
        <v>3304</v>
      </c>
      <c r="B1711" t="s">
        <v>3305</v>
      </c>
    </row>
    <row r="1712" spans="1:2" x14ac:dyDescent="0.25">
      <c r="A1712" t="s">
        <v>3306</v>
      </c>
      <c r="B1712" t="s">
        <v>3307</v>
      </c>
    </row>
    <row r="1713" spans="1:2" x14ac:dyDescent="0.25">
      <c r="A1713" t="s">
        <v>3306</v>
      </c>
      <c r="B1713" t="s">
        <v>3307</v>
      </c>
    </row>
    <row r="1714" spans="1:2" x14ac:dyDescent="0.25">
      <c r="A1714" t="s">
        <v>3308</v>
      </c>
      <c r="B1714" t="s">
        <v>3309</v>
      </c>
    </row>
    <row r="1715" spans="1:2" x14ac:dyDescent="0.25">
      <c r="A1715" t="s">
        <v>3308</v>
      </c>
      <c r="B1715" t="s">
        <v>3309</v>
      </c>
    </row>
    <row r="1716" spans="1:2" x14ac:dyDescent="0.25">
      <c r="A1716" t="s">
        <v>3310</v>
      </c>
      <c r="B1716" t="s">
        <v>3311</v>
      </c>
    </row>
    <row r="1717" spans="1:2" x14ac:dyDescent="0.25">
      <c r="A1717" t="s">
        <v>3310</v>
      </c>
      <c r="B1717" t="s">
        <v>3311</v>
      </c>
    </row>
    <row r="1718" spans="1:2" x14ac:dyDescent="0.25">
      <c r="A1718" t="s">
        <v>3312</v>
      </c>
      <c r="B1718" t="s">
        <v>3313</v>
      </c>
    </row>
    <row r="1719" spans="1:2" x14ac:dyDescent="0.25">
      <c r="A1719" t="s">
        <v>3312</v>
      </c>
      <c r="B1719" t="s">
        <v>3313</v>
      </c>
    </row>
    <row r="1720" spans="1:2" x14ac:dyDescent="0.25">
      <c r="A1720" t="s">
        <v>3314</v>
      </c>
      <c r="B1720" t="s">
        <v>3315</v>
      </c>
    </row>
    <row r="1721" spans="1:2" x14ac:dyDescent="0.25">
      <c r="A1721" t="s">
        <v>3314</v>
      </c>
      <c r="B1721" t="s">
        <v>3315</v>
      </c>
    </row>
    <row r="1722" spans="1:2" x14ac:dyDescent="0.25">
      <c r="A1722" t="s">
        <v>3316</v>
      </c>
      <c r="B1722" t="s">
        <v>3317</v>
      </c>
    </row>
    <row r="1723" spans="1:2" x14ac:dyDescent="0.25">
      <c r="A1723" t="s">
        <v>3318</v>
      </c>
      <c r="B1723" t="s">
        <v>3319</v>
      </c>
    </row>
    <row r="1724" spans="1:2" x14ac:dyDescent="0.25">
      <c r="A1724" t="s">
        <v>3318</v>
      </c>
      <c r="B1724" t="s">
        <v>3319</v>
      </c>
    </row>
    <row r="1725" spans="1:2" x14ac:dyDescent="0.25">
      <c r="A1725" t="s">
        <v>3320</v>
      </c>
      <c r="B1725" t="s">
        <v>3321</v>
      </c>
    </row>
    <row r="1726" spans="1:2" x14ac:dyDescent="0.25">
      <c r="A1726" t="s">
        <v>3320</v>
      </c>
      <c r="B1726" t="s">
        <v>3321</v>
      </c>
    </row>
    <row r="1727" spans="1:2" x14ac:dyDescent="0.25">
      <c r="A1727" t="s">
        <v>3322</v>
      </c>
      <c r="B1727" t="s">
        <v>3323</v>
      </c>
    </row>
    <row r="1728" spans="1:2" x14ac:dyDescent="0.25">
      <c r="A1728" t="s">
        <v>3322</v>
      </c>
      <c r="B1728" t="s">
        <v>3323</v>
      </c>
    </row>
    <row r="1729" spans="1:2" x14ac:dyDescent="0.25">
      <c r="A1729" t="s">
        <v>3324</v>
      </c>
      <c r="B1729" t="s">
        <v>3325</v>
      </c>
    </row>
    <row r="1730" spans="1:2" x14ac:dyDescent="0.25">
      <c r="A1730" t="s">
        <v>3324</v>
      </c>
      <c r="B1730" t="s">
        <v>3325</v>
      </c>
    </row>
    <row r="1731" spans="1:2" x14ac:dyDescent="0.25">
      <c r="A1731" t="s">
        <v>3326</v>
      </c>
      <c r="B1731" t="s">
        <v>3327</v>
      </c>
    </row>
    <row r="1732" spans="1:2" x14ac:dyDescent="0.25">
      <c r="A1732" t="s">
        <v>3326</v>
      </c>
      <c r="B1732" t="s">
        <v>3327</v>
      </c>
    </row>
    <row r="1733" spans="1:2" x14ac:dyDescent="0.25">
      <c r="A1733" t="s">
        <v>3328</v>
      </c>
      <c r="B1733" t="s">
        <v>3329</v>
      </c>
    </row>
    <row r="1734" spans="1:2" x14ac:dyDescent="0.25">
      <c r="A1734" t="s">
        <v>3328</v>
      </c>
      <c r="B1734" t="s">
        <v>3329</v>
      </c>
    </row>
    <row r="1735" spans="1:2" x14ac:dyDescent="0.25">
      <c r="A1735" t="s">
        <v>3330</v>
      </c>
      <c r="B1735" t="s">
        <v>3331</v>
      </c>
    </row>
    <row r="1736" spans="1:2" x14ac:dyDescent="0.25">
      <c r="A1736" t="s">
        <v>3330</v>
      </c>
      <c r="B1736" t="s">
        <v>3331</v>
      </c>
    </row>
    <row r="1737" spans="1:2" x14ac:dyDescent="0.25">
      <c r="A1737" t="s">
        <v>3332</v>
      </c>
      <c r="B1737" t="s">
        <v>3333</v>
      </c>
    </row>
    <row r="1738" spans="1:2" x14ac:dyDescent="0.25">
      <c r="A1738" t="s">
        <v>3334</v>
      </c>
      <c r="B1738" t="s">
        <v>3335</v>
      </c>
    </row>
    <row r="1739" spans="1:2" x14ac:dyDescent="0.25">
      <c r="A1739" t="s">
        <v>3336</v>
      </c>
      <c r="B1739" t="s">
        <v>3337</v>
      </c>
    </row>
    <row r="1740" spans="1:2" x14ac:dyDescent="0.25">
      <c r="A1740" t="s">
        <v>3338</v>
      </c>
      <c r="B1740" t="s">
        <v>3339</v>
      </c>
    </row>
    <row r="1741" spans="1:2" x14ac:dyDescent="0.25">
      <c r="A1741" t="s">
        <v>3340</v>
      </c>
      <c r="B1741" t="s">
        <v>3341</v>
      </c>
    </row>
    <row r="1742" spans="1:2" x14ac:dyDescent="0.25">
      <c r="A1742" t="s">
        <v>3342</v>
      </c>
      <c r="B1742" t="s">
        <v>3343</v>
      </c>
    </row>
    <row r="1743" spans="1:2" x14ac:dyDescent="0.25">
      <c r="A1743" t="s">
        <v>3344</v>
      </c>
      <c r="B1743" t="s">
        <v>3345</v>
      </c>
    </row>
    <row r="1744" spans="1:2" x14ac:dyDescent="0.25">
      <c r="A1744" t="s">
        <v>3346</v>
      </c>
      <c r="B1744" t="s">
        <v>3347</v>
      </c>
    </row>
    <row r="1745" spans="1:2" x14ac:dyDescent="0.25">
      <c r="A1745" t="s">
        <v>3348</v>
      </c>
      <c r="B1745" t="s">
        <v>3349</v>
      </c>
    </row>
    <row r="1746" spans="1:2" x14ac:dyDescent="0.25">
      <c r="A1746" t="s">
        <v>3348</v>
      </c>
      <c r="B1746" t="s">
        <v>3349</v>
      </c>
    </row>
    <row r="1747" spans="1:2" x14ac:dyDescent="0.25">
      <c r="A1747" t="s">
        <v>3350</v>
      </c>
      <c r="B1747" t="s">
        <v>3351</v>
      </c>
    </row>
    <row r="1748" spans="1:2" x14ac:dyDescent="0.25">
      <c r="A1748" t="s">
        <v>3352</v>
      </c>
      <c r="B1748" t="s">
        <v>3353</v>
      </c>
    </row>
    <row r="1749" spans="1:2" x14ac:dyDescent="0.25">
      <c r="A1749" t="s">
        <v>3354</v>
      </c>
      <c r="B1749" t="s">
        <v>3355</v>
      </c>
    </row>
    <row r="1750" spans="1:2" x14ac:dyDescent="0.25">
      <c r="A1750" t="s">
        <v>3356</v>
      </c>
      <c r="B1750" t="s">
        <v>3357</v>
      </c>
    </row>
    <row r="1751" spans="1:2" x14ac:dyDescent="0.25">
      <c r="A1751" t="s">
        <v>3358</v>
      </c>
      <c r="B1751" t="s">
        <v>3359</v>
      </c>
    </row>
    <row r="1752" spans="1:2" x14ac:dyDescent="0.25">
      <c r="A1752" t="s">
        <v>3360</v>
      </c>
      <c r="B1752" t="s">
        <v>3361</v>
      </c>
    </row>
    <row r="1753" spans="1:2" x14ac:dyDescent="0.25">
      <c r="A1753" t="s">
        <v>3362</v>
      </c>
      <c r="B1753" t="s">
        <v>3363</v>
      </c>
    </row>
    <row r="1754" spans="1:2" x14ac:dyDescent="0.25">
      <c r="A1754" t="s">
        <v>3364</v>
      </c>
      <c r="B1754" t="s">
        <v>3365</v>
      </c>
    </row>
    <row r="1755" spans="1:2" x14ac:dyDescent="0.25">
      <c r="A1755" t="s">
        <v>3366</v>
      </c>
      <c r="B1755" t="s">
        <v>3367</v>
      </c>
    </row>
    <row r="1756" spans="1:2" x14ac:dyDescent="0.25">
      <c r="A1756" t="s">
        <v>3368</v>
      </c>
      <c r="B1756" t="s">
        <v>3369</v>
      </c>
    </row>
    <row r="1757" spans="1:2" x14ac:dyDescent="0.25">
      <c r="A1757" t="s">
        <v>3370</v>
      </c>
      <c r="B1757" t="s">
        <v>3371</v>
      </c>
    </row>
    <row r="1758" spans="1:2" x14ac:dyDescent="0.25">
      <c r="A1758" t="s">
        <v>3372</v>
      </c>
      <c r="B1758" t="s">
        <v>3373</v>
      </c>
    </row>
    <row r="1759" spans="1:2" x14ac:dyDescent="0.25">
      <c r="A1759" t="s">
        <v>3374</v>
      </c>
      <c r="B1759" t="s">
        <v>3375</v>
      </c>
    </row>
    <row r="1760" spans="1:2" x14ac:dyDescent="0.25">
      <c r="A1760" t="s">
        <v>3376</v>
      </c>
      <c r="B1760" t="s">
        <v>3377</v>
      </c>
    </row>
    <row r="1761" spans="1:2" x14ac:dyDescent="0.25">
      <c r="A1761" t="s">
        <v>3378</v>
      </c>
      <c r="B1761" t="s">
        <v>3379</v>
      </c>
    </row>
    <row r="1762" spans="1:2" x14ac:dyDescent="0.25">
      <c r="A1762" t="s">
        <v>3380</v>
      </c>
      <c r="B1762" t="s">
        <v>3381</v>
      </c>
    </row>
    <row r="1763" spans="1:2" x14ac:dyDescent="0.25">
      <c r="A1763" t="s">
        <v>3382</v>
      </c>
      <c r="B1763" t="s">
        <v>3383</v>
      </c>
    </row>
    <row r="1764" spans="1:2" x14ac:dyDescent="0.25">
      <c r="A1764" t="s">
        <v>3384</v>
      </c>
      <c r="B1764" t="s">
        <v>3385</v>
      </c>
    </row>
    <row r="1765" spans="1:2" x14ac:dyDescent="0.25">
      <c r="A1765" t="s">
        <v>3386</v>
      </c>
      <c r="B1765" t="s">
        <v>3387</v>
      </c>
    </row>
    <row r="1766" spans="1:2" x14ac:dyDescent="0.25">
      <c r="A1766" t="s">
        <v>3388</v>
      </c>
      <c r="B1766" t="s">
        <v>3389</v>
      </c>
    </row>
    <row r="1767" spans="1:2" x14ac:dyDescent="0.25">
      <c r="A1767" t="s">
        <v>3390</v>
      </c>
      <c r="B1767" t="s">
        <v>3391</v>
      </c>
    </row>
    <row r="1768" spans="1:2" x14ac:dyDescent="0.25">
      <c r="A1768" t="s">
        <v>3392</v>
      </c>
      <c r="B1768" t="s">
        <v>3393</v>
      </c>
    </row>
    <row r="1769" spans="1:2" x14ac:dyDescent="0.25">
      <c r="A1769" t="s">
        <v>3394</v>
      </c>
      <c r="B1769" t="s">
        <v>3395</v>
      </c>
    </row>
    <row r="1770" spans="1:2" x14ac:dyDescent="0.25">
      <c r="A1770" t="s">
        <v>3396</v>
      </c>
      <c r="B1770" t="s">
        <v>3397</v>
      </c>
    </row>
    <row r="1771" spans="1:2" x14ac:dyDescent="0.25">
      <c r="A1771" t="s">
        <v>3398</v>
      </c>
      <c r="B1771" t="s">
        <v>3399</v>
      </c>
    </row>
    <row r="1772" spans="1:2" x14ac:dyDescent="0.25">
      <c r="A1772" t="s">
        <v>3400</v>
      </c>
      <c r="B1772" t="s">
        <v>3401</v>
      </c>
    </row>
    <row r="1773" spans="1:2" x14ac:dyDescent="0.25">
      <c r="A1773" t="s">
        <v>3402</v>
      </c>
      <c r="B1773" t="s">
        <v>3403</v>
      </c>
    </row>
    <row r="1774" spans="1:2" x14ac:dyDescent="0.25">
      <c r="A1774" t="s">
        <v>3404</v>
      </c>
      <c r="B1774" t="s">
        <v>3405</v>
      </c>
    </row>
    <row r="1775" spans="1:2" x14ac:dyDescent="0.25">
      <c r="A1775" t="s">
        <v>3406</v>
      </c>
      <c r="B1775" t="s">
        <v>3407</v>
      </c>
    </row>
    <row r="1776" spans="1:2" x14ac:dyDescent="0.25">
      <c r="A1776" t="s">
        <v>3408</v>
      </c>
      <c r="B1776" t="s">
        <v>3409</v>
      </c>
    </row>
    <row r="1777" spans="1:2" x14ac:dyDescent="0.25">
      <c r="A1777" t="s">
        <v>3410</v>
      </c>
      <c r="B1777" t="s">
        <v>3411</v>
      </c>
    </row>
    <row r="1778" spans="1:2" x14ac:dyDescent="0.25">
      <c r="A1778" t="s">
        <v>3412</v>
      </c>
      <c r="B1778" t="s">
        <v>3413</v>
      </c>
    </row>
    <row r="1779" spans="1:2" x14ac:dyDescent="0.25">
      <c r="A1779" t="s">
        <v>3414</v>
      </c>
      <c r="B1779" t="s">
        <v>3415</v>
      </c>
    </row>
    <row r="1780" spans="1:2" x14ac:dyDescent="0.25">
      <c r="A1780" t="s">
        <v>3414</v>
      </c>
      <c r="B1780" t="s">
        <v>3415</v>
      </c>
    </row>
    <row r="1781" spans="1:2" x14ac:dyDescent="0.25">
      <c r="A1781" t="s">
        <v>3416</v>
      </c>
      <c r="B1781" t="s">
        <v>3417</v>
      </c>
    </row>
    <row r="1782" spans="1:2" x14ac:dyDescent="0.25">
      <c r="A1782" t="s">
        <v>3416</v>
      </c>
      <c r="B1782" t="s">
        <v>3417</v>
      </c>
    </row>
    <row r="1783" spans="1:2" x14ac:dyDescent="0.25">
      <c r="A1783" t="s">
        <v>3418</v>
      </c>
      <c r="B1783" t="s">
        <v>3419</v>
      </c>
    </row>
    <row r="1784" spans="1:2" x14ac:dyDescent="0.25">
      <c r="A1784" t="s">
        <v>3418</v>
      </c>
      <c r="B1784" t="s">
        <v>3419</v>
      </c>
    </row>
    <row r="1785" spans="1:2" x14ac:dyDescent="0.25">
      <c r="A1785" t="s">
        <v>3420</v>
      </c>
      <c r="B1785" t="s">
        <v>3421</v>
      </c>
    </row>
    <row r="1786" spans="1:2" x14ac:dyDescent="0.25">
      <c r="A1786" t="s">
        <v>3420</v>
      </c>
      <c r="B1786" t="s">
        <v>3421</v>
      </c>
    </row>
    <row r="1787" spans="1:2" x14ac:dyDescent="0.25">
      <c r="A1787" t="s">
        <v>3422</v>
      </c>
      <c r="B1787" t="s">
        <v>3423</v>
      </c>
    </row>
    <row r="1788" spans="1:2" x14ac:dyDescent="0.25">
      <c r="A1788" t="s">
        <v>3422</v>
      </c>
      <c r="B1788" t="s">
        <v>3423</v>
      </c>
    </row>
    <row r="1789" spans="1:2" x14ac:dyDescent="0.25">
      <c r="A1789" t="s">
        <v>3424</v>
      </c>
      <c r="B1789" t="s">
        <v>3425</v>
      </c>
    </row>
    <row r="1790" spans="1:2" x14ac:dyDescent="0.25">
      <c r="A1790" t="s">
        <v>3424</v>
      </c>
      <c r="B1790" t="s">
        <v>3425</v>
      </c>
    </row>
    <row r="1791" spans="1:2" x14ac:dyDescent="0.25">
      <c r="A1791" t="s">
        <v>3426</v>
      </c>
      <c r="B1791" t="s">
        <v>3427</v>
      </c>
    </row>
    <row r="1792" spans="1:2" x14ac:dyDescent="0.25">
      <c r="A1792" t="s">
        <v>3426</v>
      </c>
      <c r="B1792" t="s">
        <v>3427</v>
      </c>
    </row>
    <row r="1793" spans="1:2" x14ac:dyDescent="0.25">
      <c r="A1793" t="s">
        <v>3428</v>
      </c>
      <c r="B1793" t="s">
        <v>3429</v>
      </c>
    </row>
    <row r="1794" spans="1:2" x14ac:dyDescent="0.25">
      <c r="A1794" t="s">
        <v>3428</v>
      </c>
      <c r="B1794" t="s">
        <v>3429</v>
      </c>
    </row>
    <row r="1795" spans="1:2" x14ac:dyDescent="0.25">
      <c r="A1795" t="s">
        <v>3430</v>
      </c>
      <c r="B1795" t="s">
        <v>3431</v>
      </c>
    </row>
    <row r="1796" spans="1:2" x14ac:dyDescent="0.25">
      <c r="A1796" t="s">
        <v>3430</v>
      </c>
      <c r="B1796" t="s">
        <v>3431</v>
      </c>
    </row>
    <row r="1797" spans="1:2" x14ac:dyDescent="0.25">
      <c r="A1797" t="s">
        <v>3432</v>
      </c>
      <c r="B1797" t="s">
        <v>3433</v>
      </c>
    </row>
    <row r="1798" spans="1:2" x14ac:dyDescent="0.25">
      <c r="A1798" t="s">
        <v>3432</v>
      </c>
      <c r="B1798" t="s">
        <v>3433</v>
      </c>
    </row>
    <row r="1799" spans="1:2" x14ac:dyDescent="0.25">
      <c r="A1799" t="s">
        <v>3434</v>
      </c>
      <c r="B1799" t="s">
        <v>3435</v>
      </c>
    </row>
    <row r="1800" spans="1:2" x14ac:dyDescent="0.25">
      <c r="A1800" t="s">
        <v>3436</v>
      </c>
      <c r="B1800" t="s">
        <v>3437</v>
      </c>
    </row>
    <row r="1801" spans="1:2" x14ac:dyDescent="0.25">
      <c r="A1801" t="s">
        <v>3438</v>
      </c>
      <c r="B1801" t="s">
        <v>3439</v>
      </c>
    </row>
    <row r="1802" spans="1:2" x14ac:dyDescent="0.25">
      <c r="A1802" t="s">
        <v>3440</v>
      </c>
      <c r="B1802" t="s">
        <v>3441</v>
      </c>
    </row>
    <row r="1803" spans="1:2" x14ac:dyDescent="0.25">
      <c r="A1803" t="s">
        <v>3442</v>
      </c>
      <c r="B1803" t="s">
        <v>3443</v>
      </c>
    </row>
    <row r="1804" spans="1:2" x14ac:dyDescent="0.25">
      <c r="A1804" t="s">
        <v>3444</v>
      </c>
      <c r="B1804" t="s">
        <v>3445</v>
      </c>
    </row>
    <row r="1805" spans="1:2" x14ac:dyDescent="0.25">
      <c r="A1805" t="s">
        <v>3446</v>
      </c>
      <c r="B1805" t="s">
        <v>3447</v>
      </c>
    </row>
    <row r="1806" spans="1:2" x14ac:dyDescent="0.25">
      <c r="A1806" t="s">
        <v>3448</v>
      </c>
      <c r="B1806" t="s">
        <v>3449</v>
      </c>
    </row>
    <row r="1807" spans="1:2" x14ac:dyDescent="0.25">
      <c r="A1807" t="s">
        <v>3450</v>
      </c>
      <c r="B1807" t="s">
        <v>3451</v>
      </c>
    </row>
    <row r="1808" spans="1:2" x14ac:dyDescent="0.25">
      <c r="A1808" t="s">
        <v>3452</v>
      </c>
      <c r="B1808" t="s">
        <v>3453</v>
      </c>
    </row>
    <row r="1809" spans="1:2" x14ac:dyDescent="0.25">
      <c r="A1809" t="s">
        <v>3454</v>
      </c>
      <c r="B1809" t="s">
        <v>3455</v>
      </c>
    </row>
    <row r="1810" spans="1:2" x14ac:dyDescent="0.25">
      <c r="A1810" t="s">
        <v>3456</v>
      </c>
      <c r="B1810" t="s">
        <v>3457</v>
      </c>
    </row>
    <row r="1811" spans="1:2" x14ac:dyDescent="0.25">
      <c r="A1811" t="s">
        <v>3458</v>
      </c>
      <c r="B1811" t="s">
        <v>3459</v>
      </c>
    </row>
    <row r="1812" spans="1:2" x14ac:dyDescent="0.25">
      <c r="A1812" t="s">
        <v>3460</v>
      </c>
      <c r="B1812" t="s">
        <v>3461</v>
      </c>
    </row>
    <row r="1813" spans="1:2" x14ac:dyDescent="0.25">
      <c r="A1813" t="s">
        <v>3462</v>
      </c>
      <c r="B1813" t="s">
        <v>3463</v>
      </c>
    </row>
    <row r="1814" spans="1:2" x14ac:dyDescent="0.25">
      <c r="A1814" t="s">
        <v>3464</v>
      </c>
      <c r="B1814" t="s">
        <v>3465</v>
      </c>
    </row>
    <row r="1815" spans="1:2" x14ac:dyDescent="0.25">
      <c r="A1815" t="s">
        <v>3466</v>
      </c>
      <c r="B1815" t="s">
        <v>3467</v>
      </c>
    </row>
    <row r="1816" spans="1:2" x14ac:dyDescent="0.25">
      <c r="A1816" t="s">
        <v>3468</v>
      </c>
      <c r="B1816" t="s">
        <v>3469</v>
      </c>
    </row>
    <row r="1817" spans="1:2" x14ac:dyDescent="0.25">
      <c r="A1817" t="s">
        <v>3470</v>
      </c>
      <c r="B1817" t="s">
        <v>3471</v>
      </c>
    </row>
    <row r="1818" spans="1:2" x14ac:dyDescent="0.25">
      <c r="A1818" t="s">
        <v>3472</v>
      </c>
      <c r="B1818" t="s">
        <v>3473</v>
      </c>
    </row>
    <row r="1819" spans="1:2" x14ac:dyDescent="0.25">
      <c r="A1819" t="s">
        <v>3474</v>
      </c>
      <c r="B1819" t="s">
        <v>3475</v>
      </c>
    </row>
    <row r="1820" spans="1:2" x14ac:dyDescent="0.25">
      <c r="A1820" t="s">
        <v>3476</v>
      </c>
      <c r="B1820" t="s">
        <v>3477</v>
      </c>
    </row>
    <row r="1821" spans="1:2" x14ac:dyDescent="0.25">
      <c r="A1821" t="s">
        <v>3478</v>
      </c>
      <c r="B1821" t="s">
        <v>3479</v>
      </c>
    </row>
    <row r="1822" spans="1:2" x14ac:dyDescent="0.25">
      <c r="A1822" t="s">
        <v>3480</v>
      </c>
      <c r="B1822" t="s">
        <v>3481</v>
      </c>
    </row>
    <row r="1823" spans="1:2" x14ac:dyDescent="0.25">
      <c r="A1823" t="s">
        <v>3482</v>
      </c>
      <c r="B1823" t="s">
        <v>3483</v>
      </c>
    </row>
    <row r="1824" spans="1:2" x14ac:dyDescent="0.25">
      <c r="A1824" t="s">
        <v>3484</v>
      </c>
      <c r="B1824" t="s">
        <v>3485</v>
      </c>
    </row>
    <row r="1825" spans="1:2" x14ac:dyDescent="0.25">
      <c r="A1825" t="s">
        <v>3486</v>
      </c>
      <c r="B1825" t="s">
        <v>3487</v>
      </c>
    </row>
    <row r="1826" spans="1:2" x14ac:dyDescent="0.25">
      <c r="A1826" t="s">
        <v>3488</v>
      </c>
      <c r="B1826" t="s">
        <v>3489</v>
      </c>
    </row>
    <row r="1827" spans="1:2" x14ac:dyDescent="0.25">
      <c r="A1827" t="s">
        <v>3490</v>
      </c>
      <c r="B1827" t="s">
        <v>3491</v>
      </c>
    </row>
    <row r="1828" spans="1:2" x14ac:dyDescent="0.25">
      <c r="A1828" t="s">
        <v>3492</v>
      </c>
      <c r="B1828" t="s">
        <v>3493</v>
      </c>
    </row>
    <row r="1829" spans="1:2" x14ac:dyDescent="0.25">
      <c r="A1829" t="s">
        <v>3494</v>
      </c>
      <c r="B1829" t="s">
        <v>3495</v>
      </c>
    </row>
    <row r="1830" spans="1:2" x14ac:dyDescent="0.25">
      <c r="A1830" t="s">
        <v>3496</v>
      </c>
      <c r="B1830" t="s">
        <v>3497</v>
      </c>
    </row>
    <row r="1831" spans="1:2" x14ac:dyDescent="0.25">
      <c r="A1831" t="s">
        <v>3498</v>
      </c>
      <c r="B1831" t="s">
        <v>3499</v>
      </c>
    </row>
    <row r="1832" spans="1:2" x14ac:dyDescent="0.25">
      <c r="A1832" t="s">
        <v>3500</v>
      </c>
      <c r="B1832" t="s">
        <v>3501</v>
      </c>
    </row>
    <row r="1833" spans="1:2" x14ac:dyDescent="0.25">
      <c r="A1833" t="s">
        <v>3502</v>
      </c>
      <c r="B1833" t="s">
        <v>3503</v>
      </c>
    </row>
    <row r="1834" spans="1:2" x14ac:dyDescent="0.25">
      <c r="A1834" t="s">
        <v>3504</v>
      </c>
      <c r="B1834" t="s">
        <v>3505</v>
      </c>
    </row>
    <row r="1835" spans="1:2" x14ac:dyDescent="0.25">
      <c r="A1835" t="s">
        <v>3506</v>
      </c>
      <c r="B1835" t="s">
        <v>3507</v>
      </c>
    </row>
    <row r="1836" spans="1:2" x14ac:dyDescent="0.25">
      <c r="A1836" t="s">
        <v>3508</v>
      </c>
      <c r="B1836" t="s">
        <v>3509</v>
      </c>
    </row>
    <row r="1837" spans="1:2" x14ac:dyDescent="0.25">
      <c r="A1837" t="s">
        <v>3510</v>
      </c>
      <c r="B1837" t="s">
        <v>3511</v>
      </c>
    </row>
    <row r="1838" spans="1:2" x14ac:dyDescent="0.25">
      <c r="A1838" t="s">
        <v>3512</v>
      </c>
      <c r="B1838" t="s">
        <v>3513</v>
      </c>
    </row>
    <row r="1839" spans="1:2" x14ac:dyDescent="0.25">
      <c r="A1839" t="s">
        <v>3514</v>
      </c>
      <c r="B1839" t="s">
        <v>3515</v>
      </c>
    </row>
    <row r="1840" spans="1:2" x14ac:dyDescent="0.25">
      <c r="A1840" t="s">
        <v>3516</v>
      </c>
      <c r="B1840" t="s">
        <v>3517</v>
      </c>
    </row>
    <row r="1841" spans="1:2" x14ac:dyDescent="0.25">
      <c r="A1841" t="s">
        <v>3518</v>
      </c>
      <c r="B1841" t="s">
        <v>3519</v>
      </c>
    </row>
    <row r="1842" spans="1:2" x14ac:dyDescent="0.25">
      <c r="A1842" t="s">
        <v>3520</v>
      </c>
      <c r="B1842" t="s">
        <v>3521</v>
      </c>
    </row>
    <row r="1843" spans="1:2" x14ac:dyDescent="0.25">
      <c r="A1843" t="s">
        <v>3522</v>
      </c>
      <c r="B1843" t="s">
        <v>3523</v>
      </c>
    </row>
    <row r="1844" spans="1:2" x14ac:dyDescent="0.25">
      <c r="A1844" t="s">
        <v>3524</v>
      </c>
      <c r="B1844" t="s">
        <v>3525</v>
      </c>
    </row>
    <row r="1845" spans="1:2" x14ac:dyDescent="0.25">
      <c r="A1845" t="s">
        <v>3526</v>
      </c>
      <c r="B1845" t="s">
        <v>3527</v>
      </c>
    </row>
    <row r="1846" spans="1:2" x14ac:dyDescent="0.25">
      <c r="A1846" t="s">
        <v>3528</v>
      </c>
      <c r="B1846" t="s">
        <v>3529</v>
      </c>
    </row>
    <row r="1847" spans="1:2" x14ac:dyDescent="0.25">
      <c r="A1847" t="s">
        <v>3530</v>
      </c>
      <c r="B1847" t="s">
        <v>3531</v>
      </c>
    </row>
    <row r="1848" spans="1:2" x14ac:dyDescent="0.25">
      <c r="A1848" t="s">
        <v>3532</v>
      </c>
      <c r="B1848" t="s">
        <v>3533</v>
      </c>
    </row>
    <row r="1849" spans="1:2" x14ac:dyDescent="0.25">
      <c r="A1849" t="s">
        <v>3534</v>
      </c>
      <c r="B1849" t="s">
        <v>3535</v>
      </c>
    </row>
    <row r="1850" spans="1:2" x14ac:dyDescent="0.25">
      <c r="A1850" t="s">
        <v>3536</v>
      </c>
      <c r="B1850" t="s">
        <v>3537</v>
      </c>
    </row>
    <row r="1851" spans="1:2" x14ac:dyDescent="0.25">
      <c r="A1851" t="s">
        <v>3538</v>
      </c>
      <c r="B1851" t="s">
        <v>3539</v>
      </c>
    </row>
    <row r="1852" spans="1:2" x14ac:dyDescent="0.25">
      <c r="A1852" t="s">
        <v>3540</v>
      </c>
      <c r="B1852" t="s">
        <v>3541</v>
      </c>
    </row>
    <row r="1853" spans="1:2" x14ac:dyDescent="0.25">
      <c r="A1853" t="s">
        <v>3542</v>
      </c>
      <c r="B1853" t="s">
        <v>3543</v>
      </c>
    </row>
    <row r="1854" spans="1:2" x14ac:dyDescent="0.25">
      <c r="A1854" t="s">
        <v>3544</v>
      </c>
      <c r="B1854" t="s">
        <v>3545</v>
      </c>
    </row>
    <row r="1855" spans="1:2" x14ac:dyDescent="0.25">
      <c r="A1855" t="s">
        <v>3546</v>
      </c>
      <c r="B1855" t="s">
        <v>3547</v>
      </c>
    </row>
    <row r="1856" spans="1:2" x14ac:dyDescent="0.25">
      <c r="A1856" t="s">
        <v>3548</v>
      </c>
      <c r="B1856" t="s">
        <v>3549</v>
      </c>
    </row>
    <row r="1857" spans="1:2" x14ac:dyDescent="0.25">
      <c r="A1857" t="s">
        <v>3550</v>
      </c>
      <c r="B1857" t="s">
        <v>3551</v>
      </c>
    </row>
    <row r="1858" spans="1:2" x14ac:dyDescent="0.25">
      <c r="A1858" t="s">
        <v>3552</v>
      </c>
      <c r="B1858" t="s">
        <v>3553</v>
      </c>
    </row>
    <row r="1859" spans="1:2" x14ac:dyDescent="0.25">
      <c r="A1859" t="s">
        <v>3554</v>
      </c>
      <c r="B1859" t="s">
        <v>3555</v>
      </c>
    </row>
    <row r="1860" spans="1:2" x14ac:dyDescent="0.25">
      <c r="A1860" t="s">
        <v>3556</v>
      </c>
      <c r="B1860" t="s">
        <v>3557</v>
      </c>
    </row>
    <row r="1861" spans="1:2" x14ac:dyDescent="0.25">
      <c r="A1861" t="s">
        <v>3558</v>
      </c>
      <c r="B1861" t="s">
        <v>3559</v>
      </c>
    </row>
    <row r="1862" spans="1:2" x14ac:dyDescent="0.25">
      <c r="A1862" t="s">
        <v>3560</v>
      </c>
      <c r="B1862" t="s">
        <v>3561</v>
      </c>
    </row>
    <row r="1863" spans="1:2" x14ac:dyDescent="0.25">
      <c r="A1863" t="s">
        <v>3562</v>
      </c>
      <c r="B1863" t="s">
        <v>3563</v>
      </c>
    </row>
    <row r="1864" spans="1:2" x14ac:dyDescent="0.25">
      <c r="A1864" t="s">
        <v>3564</v>
      </c>
      <c r="B1864" t="s">
        <v>3565</v>
      </c>
    </row>
    <row r="1865" spans="1:2" x14ac:dyDescent="0.25">
      <c r="A1865" t="s">
        <v>3566</v>
      </c>
      <c r="B1865" t="s">
        <v>3567</v>
      </c>
    </row>
    <row r="1866" spans="1:2" x14ac:dyDescent="0.25">
      <c r="A1866" t="s">
        <v>3568</v>
      </c>
      <c r="B1866" t="s">
        <v>3569</v>
      </c>
    </row>
    <row r="1867" spans="1:2" x14ac:dyDescent="0.25">
      <c r="A1867" t="s">
        <v>3570</v>
      </c>
      <c r="B1867" t="s">
        <v>3571</v>
      </c>
    </row>
    <row r="1868" spans="1:2" x14ac:dyDescent="0.25">
      <c r="A1868" t="s">
        <v>3572</v>
      </c>
      <c r="B1868" t="s">
        <v>3573</v>
      </c>
    </row>
    <row r="1869" spans="1:2" x14ac:dyDescent="0.25">
      <c r="A1869" t="s">
        <v>3572</v>
      </c>
      <c r="B1869" t="s">
        <v>3573</v>
      </c>
    </row>
    <row r="1870" spans="1:2" x14ac:dyDescent="0.25">
      <c r="A1870" t="s">
        <v>3574</v>
      </c>
      <c r="B1870" t="s">
        <v>3575</v>
      </c>
    </row>
    <row r="1871" spans="1:2" x14ac:dyDescent="0.25">
      <c r="A1871" t="s">
        <v>3576</v>
      </c>
      <c r="B1871" t="s">
        <v>3577</v>
      </c>
    </row>
    <row r="1872" spans="1:2" x14ac:dyDescent="0.25">
      <c r="A1872" t="s">
        <v>3578</v>
      </c>
      <c r="B1872" t="s">
        <v>3579</v>
      </c>
    </row>
    <row r="1873" spans="1:2" x14ac:dyDescent="0.25">
      <c r="A1873" t="s">
        <v>3580</v>
      </c>
      <c r="B1873" t="s">
        <v>3581</v>
      </c>
    </row>
    <row r="1874" spans="1:2" x14ac:dyDescent="0.25">
      <c r="A1874" t="s">
        <v>3582</v>
      </c>
      <c r="B1874" t="s">
        <v>3583</v>
      </c>
    </row>
    <row r="1875" spans="1:2" x14ac:dyDescent="0.25">
      <c r="A1875" t="s">
        <v>3584</v>
      </c>
      <c r="B1875" t="s">
        <v>3585</v>
      </c>
    </row>
    <row r="1876" spans="1:2" x14ac:dyDescent="0.25">
      <c r="A1876" t="s">
        <v>3586</v>
      </c>
      <c r="B1876" t="s">
        <v>3587</v>
      </c>
    </row>
    <row r="1877" spans="1:2" x14ac:dyDescent="0.25">
      <c r="A1877" t="s">
        <v>3588</v>
      </c>
      <c r="B1877" t="s">
        <v>3589</v>
      </c>
    </row>
    <row r="1878" spans="1:2" x14ac:dyDescent="0.25">
      <c r="A1878" t="s">
        <v>3590</v>
      </c>
      <c r="B1878" t="s">
        <v>3591</v>
      </c>
    </row>
    <row r="1879" spans="1:2" x14ac:dyDescent="0.25">
      <c r="A1879" t="s">
        <v>3592</v>
      </c>
      <c r="B1879" t="s">
        <v>3593</v>
      </c>
    </row>
    <row r="1880" spans="1:2" x14ac:dyDescent="0.25">
      <c r="A1880" t="s">
        <v>3594</v>
      </c>
      <c r="B1880" t="s">
        <v>3595</v>
      </c>
    </row>
    <row r="1881" spans="1:2" x14ac:dyDescent="0.25">
      <c r="A1881" t="s">
        <v>3596</v>
      </c>
      <c r="B1881" t="s">
        <v>3597</v>
      </c>
    </row>
    <row r="1882" spans="1:2" x14ac:dyDescent="0.25">
      <c r="A1882" t="s">
        <v>3598</v>
      </c>
      <c r="B1882" t="s">
        <v>3599</v>
      </c>
    </row>
    <row r="1883" spans="1:2" x14ac:dyDescent="0.25">
      <c r="A1883" t="s">
        <v>3600</v>
      </c>
      <c r="B1883" t="s">
        <v>3601</v>
      </c>
    </row>
    <row r="1884" spans="1:2" x14ac:dyDescent="0.25">
      <c r="A1884" t="s">
        <v>3602</v>
      </c>
      <c r="B1884" t="s">
        <v>3603</v>
      </c>
    </row>
    <row r="1885" spans="1:2" x14ac:dyDescent="0.25">
      <c r="A1885" t="s">
        <v>3604</v>
      </c>
      <c r="B1885" t="s">
        <v>3605</v>
      </c>
    </row>
    <row r="1886" spans="1:2" x14ac:dyDescent="0.25">
      <c r="A1886" t="s">
        <v>3606</v>
      </c>
      <c r="B1886" t="s">
        <v>3607</v>
      </c>
    </row>
    <row r="1887" spans="1:2" x14ac:dyDescent="0.25">
      <c r="A1887" t="s">
        <v>3608</v>
      </c>
      <c r="B1887" t="s">
        <v>3609</v>
      </c>
    </row>
    <row r="1888" spans="1:2" x14ac:dyDescent="0.25">
      <c r="A1888" t="s">
        <v>3610</v>
      </c>
      <c r="B1888" t="s">
        <v>3611</v>
      </c>
    </row>
    <row r="1889" spans="1:2" x14ac:dyDescent="0.25">
      <c r="A1889" t="s">
        <v>3612</v>
      </c>
      <c r="B1889" t="s">
        <v>3613</v>
      </c>
    </row>
    <row r="1890" spans="1:2" x14ac:dyDescent="0.25">
      <c r="A1890" t="s">
        <v>3614</v>
      </c>
      <c r="B1890" t="s">
        <v>3615</v>
      </c>
    </row>
    <row r="1891" spans="1:2" x14ac:dyDescent="0.25">
      <c r="A1891" t="s">
        <v>3616</v>
      </c>
      <c r="B1891" t="s">
        <v>3617</v>
      </c>
    </row>
    <row r="1892" spans="1:2" x14ac:dyDescent="0.25">
      <c r="A1892" t="s">
        <v>3618</v>
      </c>
      <c r="B1892" t="s">
        <v>3619</v>
      </c>
    </row>
    <row r="1893" spans="1:2" x14ac:dyDescent="0.25">
      <c r="A1893" t="s">
        <v>3620</v>
      </c>
      <c r="B1893" t="s">
        <v>3621</v>
      </c>
    </row>
    <row r="1894" spans="1:2" x14ac:dyDescent="0.25">
      <c r="A1894" t="s">
        <v>3622</v>
      </c>
      <c r="B1894" t="s">
        <v>3623</v>
      </c>
    </row>
    <row r="1895" spans="1:2" x14ac:dyDescent="0.25">
      <c r="A1895" t="s">
        <v>3624</v>
      </c>
      <c r="B1895" t="s">
        <v>3625</v>
      </c>
    </row>
    <row r="1896" spans="1:2" x14ac:dyDescent="0.25">
      <c r="A1896" t="s">
        <v>3626</v>
      </c>
      <c r="B1896" t="s">
        <v>3627</v>
      </c>
    </row>
    <row r="1897" spans="1:2" x14ac:dyDescent="0.25">
      <c r="A1897" t="s">
        <v>3628</v>
      </c>
      <c r="B1897" t="s">
        <v>3629</v>
      </c>
    </row>
    <row r="1898" spans="1:2" x14ac:dyDescent="0.25">
      <c r="A1898" t="s">
        <v>3630</v>
      </c>
      <c r="B1898" t="s">
        <v>3631</v>
      </c>
    </row>
    <row r="1899" spans="1:2" x14ac:dyDescent="0.25">
      <c r="A1899" t="s">
        <v>3632</v>
      </c>
      <c r="B1899" t="s">
        <v>3633</v>
      </c>
    </row>
    <row r="1900" spans="1:2" x14ac:dyDescent="0.25">
      <c r="A1900" t="s">
        <v>3634</v>
      </c>
      <c r="B1900" t="s">
        <v>3635</v>
      </c>
    </row>
    <row r="1901" spans="1:2" x14ac:dyDescent="0.25">
      <c r="A1901" t="s">
        <v>3636</v>
      </c>
      <c r="B1901" t="s">
        <v>3637</v>
      </c>
    </row>
    <row r="1902" spans="1:2" x14ac:dyDescent="0.25">
      <c r="A1902" t="s">
        <v>3638</v>
      </c>
      <c r="B1902" t="s">
        <v>3639</v>
      </c>
    </row>
    <row r="1903" spans="1:2" x14ac:dyDescent="0.25">
      <c r="A1903" t="s">
        <v>3640</v>
      </c>
      <c r="B1903" t="s">
        <v>3641</v>
      </c>
    </row>
    <row r="1904" spans="1:2" x14ac:dyDescent="0.25">
      <c r="A1904" t="s">
        <v>3642</v>
      </c>
      <c r="B1904" t="s">
        <v>3643</v>
      </c>
    </row>
    <row r="1905" spans="1:2" x14ac:dyDescent="0.25">
      <c r="A1905" t="s">
        <v>3644</v>
      </c>
      <c r="B1905" t="s">
        <v>3645</v>
      </c>
    </row>
    <row r="1906" spans="1:2" x14ac:dyDescent="0.25">
      <c r="A1906" t="s">
        <v>3646</v>
      </c>
      <c r="B1906" t="s">
        <v>3647</v>
      </c>
    </row>
    <row r="1907" spans="1:2" x14ac:dyDescent="0.25">
      <c r="A1907" t="s">
        <v>3648</v>
      </c>
      <c r="B1907" t="s">
        <v>3649</v>
      </c>
    </row>
    <row r="1908" spans="1:2" x14ac:dyDescent="0.25">
      <c r="A1908" t="s">
        <v>3650</v>
      </c>
      <c r="B1908" t="s">
        <v>3651</v>
      </c>
    </row>
    <row r="1909" spans="1:2" x14ac:dyDescent="0.25">
      <c r="A1909" t="s">
        <v>3652</v>
      </c>
      <c r="B1909" t="s">
        <v>3653</v>
      </c>
    </row>
    <row r="1910" spans="1:2" x14ac:dyDescent="0.25">
      <c r="A1910" t="s">
        <v>3654</v>
      </c>
      <c r="B1910" t="s">
        <v>3655</v>
      </c>
    </row>
    <row r="1911" spans="1:2" x14ac:dyDescent="0.25">
      <c r="A1911" t="s">
        <v>3656</v>
      </c>
      <c r="B1911" t="s">
        <v>3657</v>
      </c>
    </row>
    <row r="1912" spans="1:2" x14ac:dyDescent="0.25">
      <c r="A1912" t="s">
        <v>3658</v>
      </c>
      <c r="B1912" t="s">
        <v>3659</v>
      </c>
    </row>
    <row r="1913" spans="1:2" x14ac:dyDescent="0.25">
      <c r="A1913" t="s">
        <v>3660</v>
      </c>
      <c r="B1913" t="s">
        <v>3661</v>
      </c>
    </row>
    <row r="1914" spans="1:2" x14ac:dyDescent="0.25">
      <c r="A1914" t="s">
        <v>3662</v>
      </c>
      <c r="B1914" t="s">
        <v>3663</v>
      </c>
    </row>
    <row r="1915" spans="1:2" x14ac:dyDescent="0.25">
      <c r="A1915" t="s">
        <v>3664</v>
      </c>
      <c r="B1915" t="s">
        <v>3665</v>
      </c>
    </row>
    <row r="1916" spans="1:2" x14ac:dyDescent="0.25">
      <c r="A1916" t="s">
        <v>3666</v>
      </c>
      <c r="B1916" t="s">
        <v>3667</v>
      </c>
    </row>
    <row r="1917" spans="1:2" x14ac:dyDescent="0.25">
      <c r="A1917" t="s">
        <v>3668</v>
      </c>
      <c r="B1917" t="s">
        <v>3669</v>
      </c>
    </row>
    <row r="1918" spans="1:2" x14ac:dyDescent="0.25">
      <c r="A1918" t="s">
        <v>3670</v>
      </c>
      <c r="B1918" t="s">
        <v>3671</v>
      </c>
    </row>
    <row r="1919" spans="1:2" x14ac:dyDescent="0.25">
      <c r="A1919" t="s">
        <v>3672</v>
      </c>
      <c r="B1919" t="s">
        <v>3673</v>
      </c>
    </row>
    <row r="1920" spans="1:2" x14ac:dyDescent="0.25">
      <c r="A1920" t="s">
        <v>3674</v>
      </c>
      <c r="B1920" t="s">
        <v>3675</v>
      </c>
    </row>
    <row r="1921" spans="1:2" x14ac:dyDescent="0.25">
      <c r="A1921" t="s">
        <v>3676</v>
      </c>
      <c r="B1921" t="s">
        <v>3677</v>
      </c>
    </row>
    <row r="1922" spans="1:2" x14ac:dyDescent="0.25">
      <c r="A1922" t="s">
        <v>3678</v>
      </c>
      <c r="B1922" t="s">
        <v>3679</v>
      </c>
    </row>
    <row r="1923" spans="1:2" x14ac:dyDescent="0.25">
      <c r="A1923" t="s">
        <v>3680</v>
      </c>
      <c r="B1923" t="s">
        <v>3681</v>
      </c>
    </row>
    <row r="1924" spans="1:2" x14ac:dyDescent="0.25">
      <c r="A1924" t="s">
        <v>3682</v>
      </c>
      <c r="B1924" t="s">
        <v>3683</v>
      </c>
    </row>
    <row r="1925" spans="1:2" x14ac:dyDescent="0.25">
      <c r="A1925" t="s">
        <v>3684</v>
      </c>
      <c r="B1925" t="s">
        <v>3685</v>
      </c>
    </row>
    <row r="1926" spans="1:2" x14ac:dyDescent="0.25">
      <c r="A1926" t="s">
        <v>3686</v>
      </c>
      <c r="B1926" t="s">
        <v>3687</v>
      </c>
    </row>
    <row r="1927" spans="1:2" x14ac:dyDescent="0.25">
      <c r="A1927" t="s">
        <v>3688</v>
      </c>
      <c r="B1927" t="s">
        <v>3689</v>
      </c>
    </row>
    <row r="1928" spans="1:2" x14ac:dyDescent="0.25">
      <c r="A1928" t="s">
        <v>3690</v>
      </c>
      <c r="B1928" t="s">
        <v>3691</v>
      </c>
    </row>
    <row r="1929" spans="1:2" x14ac:dyDescent="0.25">
      <c r="A1929" t="s">
        <v>3692</v>
      </c>
      <c r="B1929" t="s">
        <v>3693</v>
      </c>
    </row>
    <row r="1930" spans="1:2" x14ac:dyDescent="0.25">
      <c r="A1930" t="s">
        <v>3694</v>
      </c>
      <c r="B1930" t="s">
        <v>3695</v>
      </c>
    </row>
    <row r="1931" spans="1:2" x14ac:dyDescent="0.25">
      <c r="A1931" t="s">
        <v>3696</v>
      </c>
      <c r="B1931" t="s">
        <v>3697</v>
      </c>
    </row>
    <row r="1932" spans="1:2" x14ac:dyDescent="0.25">
      <c r="A1932" t="s">
        <v>3698</v>
      </c>
      <c r="B1932" t="s">
        <v>3699</v>
      </c>
    </row>
    <row r="1933" spans="1:2" x14ac:dyDescent="0.25">
      <c r="A1933" t="s">
        <v>3700</v>
      </c>
      <c r="B1933" t="s">
        <v>3701</v>
      </c>
    </row>
    <row r="1934" spans="1:2" x14ac:dyDescent="0.25">
      <c r="A1934" t="s">
        <v>3702</v>
      </c>
      <c r="B1934" t="s">
        <v>3703</v>
      </c>
    </row>
    <row r="1935" spans="1:2" x14ac:dyDescent="0.25">
      <c r="A1935" t="s">
        <v>3704</v>
      </c>
      <c r="B1935" t="s">
        <v>3705</v>
      </c>
    </row>
    <row r="1936" spans="1:2" x14ac:dyDescent="0.25">
      <c r="A1936" t="s">
        <v>3706</v>
      </c>
      <c r="B1936" t="s">
        <v>3707</v>
      </c>
    </row>
    <row r="1937" spans="1:2" x14ac:dyDescent="0.25">
      <c r="A1937" t="s">
        <v>3708</v>
      </c>
      <c r="B1937" t="s">
        <v>3709</v>
      </c>
    </row>
    <row r="1938" spans="1:2" x14ac:dyDescent="0.25">
      <c r="A1938" t="s">
        <v>3710</v>
      </c>
      <c r="B1938" t="s">
        <v>3711</v>
      </c>
    </row>
    <row r="1939" spans="1:2" x14ac:dyDescent="0.25">
      <c r="A1939" t="s">
        <v>3712</v>
      </c>
      <c r="B1939" t="s">
        <v>3713</v>
      </c>
    </row>
    <row r="1940" spans="1:2" x14ac:dyDescent="0.25">
      <c r="A1940" t="s">
        <v>3714</v>
      </c>
      <c r="B1940" t="s">
        <v>3715</v>
      </c>
    </row>
    <row r="1941" spans="1:2" x14ac:dyDescent="0.25">
      <c r="A1941" t="s">
        <v>3716</v>
      </c>
      <c r="B1941" t="s">
        <v>3717</v>
      </c>
    </row>
    <row r="1942" spans="1:2" x14ac:dyDescent="0.25">
      <c r="A1942" t="s">
        <v>3718</v>
      </c>
      <c r="B1942" t="s">
        <v>3719</v>
      </c>
    </row>
    <row r="1943" spans="1:2" x14ac:dyDescent="0.25">
      <c r="A1943" t="s">
        <v>3720</v>
      </c>
      <c r="B1943" t="s">
        <v>3721</v>
      </c>
    </row>
    <row r="1944" spans="1:2" x14ac:dyDescent="0.25">
      <c r="A1944" t="s">
        <v>3722</v>
      </c>
      <c r="B1944" t="s">
        <v>3723</v>
      </c>
    </row>
    <row r="1945" spans="1:2" x14ac:dyDescent="0.25">
      <c r="A1945" t="s">
        <v>3724</v>
      </c>
      <c r="B1945" t="s">
        <v>3725</v>
      </c>
    </row>
    <row r="1946" spans="1:2" x14ac:dyDescent="0.25">
      <c r="A1946" t="s">
        <v>3726</v>
      </c>
      <c r="B1946" t="s">
        <v>3727</v>
      </c>
    </row>
    <row r="1947" spans="1:2" x14ac:dyDescent="0.25">
      <c r="A1947" t="s">
        <v>3728</v>
      </c>
      <c r="B1947" t="s">
        <v>3729</v>
      </c>
    </row>
    <row r="1948" spans="1:2" x14ac:dyDescent="0.25">
      <c r="A1948" t="s">
        <v>3730</v>
      </c>
      <c r="B1948" t="s">
        <v>3731</v>
      </c>
    </row>
    <row r="1949" spans="1:2" x14ac:dyDescent="0.25">
      <c r="A1949" t="s">
        <v>3732</v>
      </c>
      <c r="B1949" t="s">
        <v>3733</v>
      </c>
    </row>
    <row r="1950" spans="1:2" x14ac:dyDescent="0.25">
      <c r="A1950" t="s">
        <v>3734</v>
      </c>
      <c r="B1950" t="s">
        <v>3735</v>
      </c>
    </row>
    <row r="1951" spans="1:2" x14ac:dyDescent="0.25">
      <c r="A1951" t="s">
        <v>3736</v>
      </c>
      <c r="B1951" t="s">
        <v>3737</v>
      </c>
    </row>
    <row r="1952" spans="1:2" x14ac:dyDescent="0.25">
      <c r="A1952" t="s">
        <v>3738</v>
      </c>
      <c r="B1952" t="s">
        <v>3739</v>
      </c>
    </row>
    <row r="1953" spans="1:2" x14ac:dyDescent="0.25">
      <c r="A1953" t="s">
        <v>3740</v>
      </c>
      <c r="B1953" t="s">
        <v>3741</v>
      </c>
    </row>
    <row r="1954" spans="1:2" x14ac:dyDescent="0.25">
      <c r="A1954" t="s">
        <v>3742</v>
      </c>
      <c r="B1954" t="s">
        <v>3743</v>
      </c>
    </row>
    <row r="1955" spans="1:2" x14ac:dyDescent="0.25">
      <c r="A1955" t="s">
        <v>3744</v>
      </c>
      <c r="B1955" t="s">
        <v>3745</v>
      </c>
    </row>
    <row r="1956" spans="1:2" x14ac:dyDescent="0.25">
      <c r="A1956" t="s">
        <v>3746</v>
      </c>
      <c r="B1956" t="s">
        <v>3747</v>
      </c>
    </row>
    <row r="1957" spans="1:2" x14ac:dyDescent="0.25">
      <c r="A1957" t="s">
        <v>3748</v>
      </c>
      <c r="B1957" t="s">
        <v>3749</v>
      </c>
    </row>
    <row r="1958" spans="1:2" x14ac:dyDescent="0.25">
      <c r="A1958" t="s">
        <v>3750</v>
      </c>
      <c r="B1958" t="s">
        <v>3751</v>
      </c>
    </row>
    <row r="1959" spans="1:2" x14ac:dyDescent="0.25">
      <c r="A1959" t="s">
        <v>3752</v>
      </c>
      <c r="B1959" t="s">
        <v>3753</v>
      </c>
    </row>
    <row r="1960" spans="1:2" x14ac:dyDescent="0.25">
      <c r="A1960" t="s">
        <v>3754</v>
      </c>
      <c r="B1960" t="s">
        <v>3755</v>
      </c>
    </row>
    <row r="1961" spans="1:2" x14ac:dyDescent="0.25">
      <c r="A1961" t="s">
        <v>3756</v>
      </c>
      <c r="B1961" t="s">
        <v>3757</v>
      </c>
    </row>
    <row r="1962" spans="1:2" x14ac:dyDescent="0.25">
      <c r="A1962" t="s">
        <v>3758</v>
      </c>
      <c r="B1962" t="s">
        <v>3759</v>
      </c>
    </row>
    <row r="1963" spans="1:2" x14ac:dyDescent="0.25">
      <c r="A1963" t="s">
        <v>3760</v>
      </c>
      <c r="B1963" t="s">
        <v>3761</v>
      </c>
    </row>
    <row r="1964" spans="1:2" x14ac:dyDescent="0.25">
      <c r="A1964" t="s">
        <v>3762</v>
      </c>
      <c r="B1964" t="s">
        <v>3763</v>
      </c>
    </row>
    <row r="1965" spans="1:2" x14ac:dyDescent="0.25">
      <c r="A1965" t="s">
        <v>3764</v>
      </c>
      <c r="B1965" t="s">
        <v>3765</v>
      </c>
    </row>
    <row r="1966" spans="1:2" x14ac:dyDescent="0.25">
      <c r="A1966" t="s">
        <v>3766</v>
      </c>
      <c r="B1966" t="s">
        <v>3767</v>
      </c>
    </row>
    <row r="1967" spans="1:2" x14ac:dyDescent="0.25">
      <c r="A1967" t="s">
        <v>3768</v>
      </c>
      <c r="B1967" t="s">
        <v>3769</v>
      </c>
    </row>
    <row r="1968" spans="1:2" x14ac:dyDescent="0.25">
      <c r="A1968" t="s">
        <v>3770</v>
      </c>
      <c r="B1968" t="s">
        <v>3771</v>
      </c>
    </row>
    <row r="1969" spans="1:2" x14ac:dyDescent="0.25">
      <c r="A1969" t="s">
        <v>3772</v>
      </c>
      <c r="B1969" t="s">
        <v>3773</v>
      </c>
    </row>
    <row r="1970" spans="1:2" x14ac:dyDescent="0.25">
      <c r="A1970" t="s">
        <v>3774</v>
      </c>
      <c r="B1970" t="s">
        <v>3775</v>
      </c>
    </row>
    <row r="1971" spans="1:2" x14ac:dyDescent="0.25">
      <c r="A1971" t="s">
        <v>3776</v>
      </c>
      <c r="B1971" t="s">
        <v>3777</v>
      </c>
    </row>
    <row r="1972" spans="1:2" x14ac:dyDescent="0.25">
      <c r="A1972" t="s">
        <v>3778</v>
      </c>
      <c r="B1972" t="s">
        <v>3779</v>
      </c>
    </row>
    <row r="1973" spans="1:2" x14ac:dyDescent="0.25">
      <c r="A1973" t="s">
        <v>3780</v>
      </c>
      <c r="B1973" t="s">
        <v>3781</v>
      </c>
    </row>
    <row r="1974" spans="1:2" x14ac:dyDescent="0.25">
      <c r="A1974" t="s">
        <v>3782</v>
      </c>
      <c r="B1974" t="s">
        <v>3783</v>
      </c>
    </row>
    <row r="1975" spans="1:2" x14ac:dyDescent="0.25">
      <c r="A1975" t="s">
        <v>3784</v>
      </c>
      <c r="B1975" t="s">
        <v>3785</v>
      </c>
    </row>
    <row r="1976" spans="1:2" x14ac:dyDescent="0.25">
      <c r="A1976" t="s">
        <v>3786</v>
      </c>
      <c r="B1976" t="s">
        <v>3787</v>
      </c>
    </row>
    <row r="1977" spans="1:2" x14ac:dyDescent="0.25">
      <c r="A1977" t="s">
        <v>3788</v>
      </c>
      <c r="B1977" t="s">
        <v>3789</v>
      </c>
    </row>
    <row r="1978" spans="1:2" x14ac:dyDescent="0.25">
      <c r="A1978" t="s">
        <v>3790</v>
      </c>
      <c r="B1978" t="s">
        <v>3791</v>
      </c>
    </row>
    <row r="1979" spans="1:2" x14ac:dyDescent="0.25">
      <c r="A1979" t="s">
        <v>3792</v>
      </c>
      <c r="B1979" t="s">
        <v>3793</v>
      </c>
    </row>
    <row r="1980" spans="1:2" x14ac:dyDescent="0.25">
      <c r="A1980" t="s">
        <v>3794</v>
      </c>
      <c r="B1980" t="s">
        <v>3795</v>
      </c>
    </row>
    <row r="1981" spans="1:2" x14ac:dyDescent="0.25">
      <c r="A1981" t="s">
        <v>3796</v>
      </c>
      <c r="B1981" t="s">
        <v>3797</v>
      </c>
    </row>
    <row r="1982" spans="1:2" x14ac:dyDescent="0.25">
      <c r="A1982" t="s">
        <v>3798</v>
      </c>
      <c r="B1982" t="s">
        <v>3799</v>
      </c>
    </row>
    <row r="1983" spans="1:2" x14ac:dyDescent="0.25">
      <c r="A1983" t="s">
        <v>3800</v>
      </c>
      <c r="B1983" t="s">
        <v>3801</v>
      </c>
    </row>
    <row r="1984" spans="1:2" x14ac:dyDescent="0.25">
      <c r="A1984" t="s">
        <v>3802</v>
      </c>
      <c r="B1984" t="s">
        <v>3803</v>
      </c>
    </row>
    <row r="1985" spans="1:2" x14ac:dyDescent="0.25">
      <c r="A1985" t="s">
        <v>3804</v>
      </c>
      <c r="B1985" t="s">
        <v>3805</v>
      </c>
    </row>
    <row r="1986" spans="1:2" x14ac:dyDescent="0.25">
      <c r="A1986" t="s">
        <v>3806</v>
      </c>
      <c r="B1986" t="s">
        <v>3807</v>
      </c>
    </row>
    <row r="1987" spans="1:2" x14ac:dyDescent="0.25">
      <c r="A1987" t="s">
        <v>3808</v>
      </c>
      <c r="B1987" t="s">
        <v>3809</v>
      </c>
    </row>
    <row r="1988" spans="1:2" x14ac:dyDescent="0.25">
      <c r="A1988" t="s">
        <v>3810</v>
      </c>
      <c r="B1988" t="s">
        <v>3811</v>
      </c>
    </row>
    <row r="1989" spans="1:2" x14ac:dyDescent="0.25">
      <c r="A1989" t="s">
        <v>3812</v>
      </c>
      <c r="B1989" t="s">
        <v>3813</v>
      </c>
    </row>
    <row r="1990" spans="1:2" x14ac:dyDescent="0.25">
      <c r="A1990" t="s">
        <v>3814</v>
      </c>
      <c r="B1990" t="s">
        <v>3815</v>
      </c>
    </row>
    <row r="1991" spans="1:2" x14ac:dyDescent="0.25">
      <c r="A1991" t="s">
        <v>3816</v>
      </c>
      <c r="B1991" t="s">
        <v>3817</v>
      </c>
    </row>
    <row r="1992" spans="1:2" x14ac:dyDescent="0.25">
      <c r="A1992" t="s">
        <v>3818</v>
      </c>
      <c r="B1992" t="s">
        <v>3819</v>
      </c>
    </row>
    <row r="1993" spans="1:2" x14ac:dyDescent="0.25">
      <c r="A1993" t="s">
        <v>3820</v>
      </c>
      <c r="B1993" t="s">
        <v>3821</v>
      </c>
    </row>
    <row r="1994" spans="1:2" x14ac:dyDescent="0.25">
      <c r="A1994" t="s">
        <v>3822</v>
      </c>
      <c r="B1994" t="s">
        <v>3823</v>
      </c>
    </row>
    <row r="1995" spans="1:2" x14ac:dyDescent="0.25">
      <c r="A1995" t="s">
        <v>3824</v>
      </c>
      <c r="B1995" t="s">
        <v>3825</v>
      </c>
    </row>
    <row r="1996" spans="1:2" x14ac:dyDescent="0.25">
      <c r="A1996" t="s">
        <v>3826</v>
      </c>
      <c r="B1996" t="s">
        <v>3827</v>
      </c>
    </row>
    <row r="1997" spans="1:2" x14ac:dyDescent="0.25">
      <c r="A1997" t="s">
        <v>3828</v>
      </c>
      <c r="B1997" t="s">
        <v>3829</v>
      </c>
    </row>
    <row r="1998" spans="1:2" x14ac:dyDescent="0.25">
      <c r="A1998" t="s">
        <v>3830</v>
      </c>
      <c r="B1998" t="s">
        <v>3831</v>
      </c>
    </row>
    <row r="1999" spans="1:2" x14ac:dyDescent="0.25">
      <c r="A1999" t="s">
        <v>3832</v>
      </c>
      <c r="B1999" t="s">
        <v>3833</v>
      </c>
    </row>
    <row r="2000" spans="1:2" x14ac:dyDescent="0.25">
      <c r="A2000" t="s">
        <v>3834</v>
      </c>
      <c r="B2000" t="s">
        <v>3835</v>
      </c>
    </row>
    <row r="2001" spans="1:2" x14ac:dyDescent="0.25">
      <c r="A2001" t="s">
        <v>3836</v>
      </c>
      <c r="B2001" t="s">
        <v>3837</v>
      </c>
    </row>
    <row r="2002" spans="1:2" x14ac:dyDescent="0.25">
      <c r="A2002" t="s">
        <v>3838</v>
      </c>
      <c r="B2002" t="s">
        <v>3839</v>
      </c>
    </row>
    <row r="2003" spans="1:2" x14ac:dyDescent="0.25">
      <c r="A2003" t="s">
        <v>3840</v>
      </c>
      <c r="B2003" t="s">
        <v>3841</v>
      </c>
    </row>
    <row r="2004" spans="1:2" x14ac:dyDescent="0.25">
      <c r="A2004" t="s">
        <v>3842</v>
      </c>
      <c r="B2004" t="s">
        <v>3843</v>
      </c>
    </row>
    <row r="2005" spans="1:2" x14ac:dyDescent="0.25">
      <c r="A2005" t="s">
        <v>3844</v>
      </c>
      <c r="B2005" t="s">
        <v>3845</v>
      </c>
    </row>
    <row r="2006" spans="1:2" x14ac:dyDescent="0.25">
      <c r="A2006" t="s">
        <v>3846</v>
      </c>
      <c r="B2006" t="s">
        <v>3847</v>
      </c>
    </row>
    <row r="2007" spans="1:2" x14ac:dyDescent="0.25">
      <c r="A2007" t="s">
        <v>3848</v>
      </c>
      <c r="B2007" t="s">
        <v>3849</v>
      </c>
    </row>
    <row r="2008" spans="1:2" x14ac:dyDescent="0.25">
      <c r="A2008" t="s">
        <v>3850</v>
      </c>
      <c r="B2008" t="s">
        <v>3851</v>
      </c>
    </row>
    <row r="2009" spans="1:2" x14ac:dyDescent="0.25">
      <c r="A2009" t="s">
        <v>3852</v>
      </c>
      <c r="B2009" t="s">
        <v>3853</v>
      </c>
    </row>
    <row r="2010" spans="1:2" x14ac:dyDescent="0.25">
      <c r="A2010" t="s">
        <v>3854</v>
      </c>
      <c r="B2010" t="s">
        <v>3855</v>
      </c>
    </row>
    <row r="2011" spans="1:2" x14ac:dyDescent="0.25">
      <c r="A2011" t="s">
        <v>3856</v>
      </c>
      <c r="B2011" t="s">
        <v>3857</v>
      </c>
    </row>
    <row r="2012" spans="1:2" x14ac:dyDescent="0.25">
      <c r="A2012" t="s">
        <v>3858</v>
      </c>
      <c r="B2012" t="s">
        <v>3859</v>
      </c>
    </row>
    <row r="2013" spans="1:2" x14ac:dyDescent="0.25">
      <c r="A2013" t="s">
        <v>3860</v>
      </c>
      <c r="B2013" t="s">
        <v>3861</v>
      </c>
    </row>
    <row r="2014" spans="1:2" x14ac:dyDescent="0.25">
      <c r="A2014" t="s">
        <v>3862</v>
      </c>
      <c r="B2014" t="s">
        <v>3863</v>
      </c>
    </row>
    <row r="2015" spans="1:2" x14ac:dyDescent="0.25">
      <c r="A2015" t="s">
        <v>3864</v>
      </c>
      <c r="B2015" t="s">
        <v>3865</v>
      </c>
    </row>
    <row r="2016" spans="1:2" x14ac:dyDescent="0.25">
      <c r="A2016" t="s">
        <v>3866</v>
      </c>
      <c r="B2016" t="s">
        <v>3867</v>
      </c>
    </row>
    <row r="2017" spans="1:2" x14ac:dyDescent="0.25">
      <c r="A2017" t="s">
        <v>3868</v>
      </c>
      <c r="B2017" t="s">
        <v>3869</v>
      </c>
    </row>
    <row r="2018" spans="1:2" x14ac:dyDescent="0.25">
      <c r="A2018" t="s">
        <v>3870</v>
      </c>
      <c r="B2018" t="s">
        <v>3871</v>
      </c>
    </row>
    <row r="2019" spans="1:2" x14ac:dyDescent="0.25">
      <c r="A2019" t="s">
        <v>3872</v>
      </c>
      <c r="B2019" t="s">
        <v>3873</v>
      </c>
    </row>
    <row r="2020" spans="1:2" x14ac:dyDescent="0.25">
      <c r="A2020" t="s">
        <v>3874</v>
      </c>
      <c r="B2020" t="s">
        <v>3875</v>
      </c>
    </row>
    <row r="2021" spans="1:2" x14ac:dyDescent="0.25">
      <c r="A2021" t="s">
        <v>3876</v>
      </c>
      <c r="B2021" t="s">
        <v>3877</v>
      </c>
    </row>
    <row r="2022" spans="1:2" x14ac:dyDescent="0.25">
      <c r="A2022" t="s">
        <v>3878</v>
      </c>
      <c r="B2022" t="s">
        <v>3879</v>
      </c>
    </row>
    <row r="2023" spans="1:2" x14ac:dyDescent="0.25">
      <c r="A2023" t="s">
        <v>3880</v>
      </c>
      <c r="B2023" t="s">
        <v>3881</v>
      </c>
    </row>
    <row r="2024" spans="1:2" x14ac:dyDescent="0.25">
      <c r="A2024" t="s">
        <v>3882</v>
      </c>
      <c r="B2024" t="s">
        <v>3883</v>
      </c>
    </row>
    <row r="2025" spans="1:2" x14ac:dyDescent="0.25">
      <c r="A2025" t="s">
        <v>3884</v>
      </c>
      <c r="B2025" t="s">
        <v>3885</v>
      </c>
    </row>
    <row r="2026" spans="1:2" x14ac:dyDescent="0.25">
      <c r="A2026" t="s">
        <v>3886</v>
      </c>
      <c r="B2026" t="s">
        <v>3887</v>
      </c>
    </row>
    <row r="2027" spans="1:2" x14ac:dyDescent="0.25">
      <c r="A2027" t="s">
        <v>3888</v>
      </c>
      <c r="B2027" t="s">
        <v>3889</v>
      </c>
    </row>
    <row r="2028" spans="1:2" x14ac:dyDescent="0.25">
      <c r="A2028" t="s">
        <v>3890</v>
      </c>
      <c r="B2028" t="s">
        <v>3891</v>
      </c>
    </row>
    <row r="2029" spans="1:2" x14ac:dyDescent="0.25">
      <c r="A2029" t="s">
        <v>3892</v>
      </c>
      <c r="B2029" t="s">
        <v>3893</v>
      </c>
    </row>
    <row r="2030" spans="1:2" x14ac:dyDescent="0.25">
      <c r="A2030" t="s">
        <v>3894</v>
      </c>
      <c r="B2030" t="s">
        <v>3895</v>
      </c>
    </row>
    <row r="2031" spans="1:2" x14ac:dyDescent="0.25">
      <c r="A2031" t="s">
        <v>3896</v>
      </c>
      <c r="B2031" t="s">
        <v>3897</v>
      </c>
    </row>
    <row r="2032" spans="1:2" x14ac:dyDescent="0.25">
      <c r="A2032" t="s">
        <v>3898</v>
      </c>
      <c r="B2032" t="s">
        <v>3899</v>
      </c>
    </row>
    <row r="2033" spans="1:2" x14ac:dyDescent="0.25">
      <c r="A2033" t="s">
        <v>3900</v>
      </c>
      <c r="B2033" t="s">
        <v>3901</v>
      </c>
    </row>
    <row r="2034" spans="1:2" x14ac:dyDescent="0.25">
      <c r="A2034" t="s">
        <v>3902</v>
      </c>
      <c r="B2034" t="s">
        <v>3903</v>
      </c>
    </row>
    <row r="2035" spans="1:2" x14ac:dyDescent="0.25">
      <c r="A2035" t="s">
        <v>3904</v>
      </c>
      <c r="B2035" t="s">
        <v>3905</v>
      </c>
    </row>
    <row r="2036" spans="1:2" x14ac:dyDescent="0.25">
      <c r="A2036" t="s">
        <v>3906</v>
      </c>
      <c r="B2036" t="s">
        <v>3907</v>
      </c>
    </row>
    <row r="2037" spans="1:2" x14ac:dyDescent="0.25">
      <c r="A2037" t="s">
        <v>3908</v>
      </c>
      <c r="B2037" t="s">
        <v>3909</v>
      </c>
    </row>
    <row r="2038" spans="1:2" x14ac:dyDescent="0.25">
      <c r="A2038" t="s">
        <v>3910</v>
      </c>
      <c r="B2038" t="s">
        <v>3911</v>
      </c>
    </row>
    <row r="2039" spans="1:2" x14ac:dyDescent="0.25">
      <c r="A2039" t="s">
        <v>3912</v>
      </c>
      <c r="B2039" t="s">
        <v>3913</v>
      </c>
    </row>
    <row r="2040" spans="1:2" x14ac:dyDescent="0.25">
      <c r="A2040" t="s">
        <v>3914</v>
      </c>
      <c r="B2040" t="s">
        <v>3915</v>
      </c>
    </row>
    <row r="2041" spans="1:2" x14ac:dyDescent="0.25">
      <c r="A2041" t="s">
        <v>3916</v>
      </c>
      <c r="B2041" t="s">
        <v>3917</v>
      </c>
    </row>
    <row r="2042" spans="1:2" x14ac:dyDescent="0.25">
      <c r="A2042" t="s">
        <v>3918</v>
      </c>
      <c r="B2042" t="s">
        <v>3919</v>
      </c>
    </row>
    <row r="2043" spans="1:2" x14ac:dyDescent="0.25">
      <c r="A2043" t="s">
        <v>3920</v>
      </c>
      <c r="B2043" t="s">
        <v>3921</v>
      </c>
    </row>
    <row r="2044" spans="1:2" x14ac:dyDescent="0.25">
      <c r="A2044" t="s">
        <v>3922</v>
      </c>
      <c r="B2044" t="s">
        <v>3923</v>
      </c>
    </row>
    <row r="2045" spans="1:2" x14ac:dyDescent="0.25">
      <c r="A2045" t="s">
        <v>3924</v>
      </c>
      <c r="B2045" t="s">
        <v>3925</v>
      </c>
    </row>
    <row r="2046" spans="1:2" x14ac:dyDescent="0.25">
      <c r="A2046" t="s">
        <v>3926</v>
      </c>
      <c r="B2046" t="s">
        <v>3927</v>
      </c>
    </row>
    <row r="2047" spans="1:2" x14ac:dyDescent="0.25">
      <c r="A2047" t="s">
        <v>3928</v>
      </c>
      <c r="B2047" t="s">
        <v>3929</v>
      </c>
    </row>
    <row r="2048" spans="1:2" x14ac:dyDescent="0.25">
      <c r="A2048" t="s">
        <v>3930</v>
      </c>
      <c r="B2048" t="s">
        <v>3931</v>
      </c>
    </row>
    <row r="2049" spans="1:2" x14ac:dyDescent="0.25">
      <c r="A2049" t="s">
        <v>3932</v>
      </c>
      <c r="B2049" t="s">
        <v>3933</v>
      </c>
    </row>
    <row r="2050" spans="1:2" x14ac:dyDescent="0.25">
      <c r="A2050" t="s">
        <v>3934</v>
      </c>
      <c r="B2050" t="s">
        <v>3935</v>
      </c>
    </row>
    <row r="2051" spans="1:2" x14ac:dyDescent="0.25">
      <c r="A2051" t="s">
        <v>3936</v>
      </c>
      <c r="B2051" t="s">
        <v>3937</v>
      </c>
    </row>
    <row r="2052" spans="1:2" x14ac:dyDescent="0.25">
      <c r="A2052" t="s">
        <v>3938</v>
      </c>
      <c r="B2052" t="s">
        <v>3939</v>
      </c>
    </row>
    <row r="2053" spans="1:2" x14ac:dyDescent="0.25">
      <c r="A2053" t="s">
        <v>3940</v>
      </c>
      <c r="B2053" t="s">
        <v>3941</v>
      </c>
    </row>
    <row r="2054" spans="1:2" x14ac:dyDescent="0.25">
      <c r="A2054" t="s">
        <v>3942</v>
      </c>
      <c r="B2054" t="s">
        <v>3943</v>
      </c>
    </row>
    <row r="2055" spans="1:2" x14ac:dyDescent="0.25">
      <c r="A2055" t="s">
        <v>3944</v>
      </c>
      <c r="B2055" t="s">
        <v>3945</v>
      </c>
    </row>
    <row r="2056" spans="1:2" x14ac:dyDescent="0.25">
      <c r="A2056" t="s">
        <v>3946</v>
      </c>
      <c r="B2056" t="s">
        <v>3947</v>
      </c>
    </row>
    <row r="2057" spans="1:2" x14ac:dyDescent="0.25">
      <c r="A2057" t="s">
        <v>3948</v>
      </c>
      <c r="B2057" t="s">
        <v>3949</v>
      </c>
    </row>
    <row r="2058" spans="1:2" x14ac:dyDescent="0.25">
      <c r="A2058" t="s">
        <v>3950</v>
      </c>
      <c r="B2058" t="s">
        <v>3951</v>
      </c>
    </row>
    <row r="2059" spans="1:2" x14ac:dyDescent="0.25">
      <c r="A2059" t="s">
        <v>3952</v>
      </c>
      <c r="B2059" t="s">
        <v>3953</v>
      </c>
    </row>
    <row r="2060" spans="1:2" x14ac:dyDescent="0.25">
      <c r="A2060" t="s">
        <v>3954</v>
      </c>
      <c r="B2060" t="s">
        <v>3955</v>
      </c>
    </row>
    <row r="2061" spans="1:2" x14ac:dyDescent="0.25">
      <c r="A2061" t="s">
        <v>3956</v>
      </c>
      <c r="B2061" t="s">
        <v>3957</v>
      </c>
    </row>
    <row r="2062" spans="1:2" x14ac:dyDescent="0.25">
      <c r="A2062" t="s">
        <v>3958</v>
      </c>
      <c r="B2062" t="s">
        <v>3959</v>
      </c>
    </row>
    <row r="2063" spans="1:2" x14ac:dyDescent="0.25">
      <c r="A2063" t="s">
        <v>3960</v>
      </c>
      <c r="B2063" t="s">
        <v>3961</v>
      </c>
    </row>
    <row r="2064" spans="1:2" x14ac:dyDescent="0.25">
      <c r="A2064" t="s">
        <v>3962</v>
      </c>
      <c r="B2064" t="s">
        <v>3963</v>
      </c>
    </row>
    <row r="2065" spans="1:2" x14ac:dyDescent="0.25">
      <c r="A2065" t="s">
        <v>3964</v>
      </c>
      <c r="B2065" t="s">
        <v>3965</v>
      </c>
    </row>
    <row r="2066" spans="1:2" x14ac:dyDescent="0.25">
      <c r="A2066" t="s">
        <v>3966</v>
      </c>
      <c r="B2066" t="s">
        <v>3967</v>
      </c>
    </row>
    <row r="2067" spans="1:2" x14ac:dyDescent="0.25">
      <c r="A2067" t="s">
        <v>3968</v>
      </c>
      <c r="B2067" t="s">
        <v>3969</v>
      </c>
    </row>
    <row r="2068" spans="1:2" x14ac:dyDescent="0.25">
      <c r="A2068" t="s">
        <v>3970</v>
      </c>
      <c r="B2068" t="s">
        <v>3971</v>
      </c>
    </row>
    <row r="2069" spans="1:2" x14ac:dyDescent="0.25">
      <c r="A2069" t="s">
        <v>3972</v>
      </c>
      <c r="B2069" t="s">
        <v>3973</v>
      </c>
    </row>
    <row r="2070" spans="1:2" x14ac:dyDescent="0.25">
      <c r="A2070" t="s">
        <v>3974</v>
      </c>
      <c r="B2070" t="s">
        <v>3975</v>
      </c>
    </row>
    <row r="2071" spans="1:2" x14ac:dyDescent="0.25">
      <c r="A2071" t="s">
        <v>3976</v>
      </c>
      <c r="B2071" t="s">
        <v>3977</v>
      </c>
    </row>
    <row r="2072" spans="1:2" x14ac:dyDescent="0.25">
      <c r="A2072" t="s">
        <v>3978</v>
      </c>
      <c r="B2072" t="s">
        <v>3979</v>
      </c>
    </row>
    <row r="2073" spans="1:2" x14ac:dyDescent="0.25">
      <c r="A2073" t="s">
        <v>3980</v>
      </c>
      <c r="B2073" t="s">
        <v>3981</v>
      </c>
    </row>
    <row r="2074" spans="1:2" x14ac:dyDescent="0.25">
      <c r="A2074" t="s">
        <v>3982</v>
      </c>
      <c r="B2074" t="s">
        <v>3983</v>
      </c>
    </row>
    <row r="2075" spans="1:2" x14ac:dyDescent="0.25">
      <c r="A2075" t="s">
        <v>3984</v>
      </c>
      <c r="B2075" t="s">
        <v>3985</v>
      </c>
    </row>
    <row r="2076" spans="1:2" x14ac:dyDescent="0.25">
      <c r="A2076" t="s">
        <v>3986</v>
      </c>
      <c r="B2076" t="s">
        <v>3987</v>
      </c>
    </row>
    <row r="2077" spans="1:2" x14ac:dyDescent="0.25">
      <c r="A2077" t="s">
        <v>3988</v>
      </c>
      <c r="B2077" t="s">
        <v>3989</v>
      </c>
    </row>
    <row r="2078" spans="1:2" x14ac:dyDescent="0.25">
      <c r="A2078" t="s">
        <v>3990</v>
      </c>
      <c r="B2078" t="s">
        <v>3991</v>
      </c>
    </row>
    <row r="2079" spans="1:2" x14ac:dyDescent="0.25">
      <c r="A2079" t="s">
        <v>3992</v>
      </c>
      <c r="B2079" t="s">
        <v>3993</v>
      </c>
    </row>
    <row r="2080" spans="1:2" x14ac:dyDescent="0.25">
      <c r="A2080" t="s">
        <v>3994</v>
      </c>
      <c r="B2080" t="s">
        <v>3995</v>
      </c>
    </row>
    <row r="2081" spans="1:2" x14ac:dyDescent="0.25">
      <c r="A2081" t="s">
        <v>3996</v>
      </c>
      <c r="B2081" t="s">
        <v>3997</v>
      </c>
    </row>
    <row r="2082" spans="1:2" x14ac:dyDescent="0.25">
      <c r="A2082" t="s">
        <v>3998</v>
      </c>
      <c r="B2082" t="s">
        <v>3999</v>
      </c>
    </row>
    <row r="2083" spans="1:2" x14ac:dyDescent="0.25">
      <c r="A2083" t="s">
        <v>4000</v>
      </c>
      <c r="B2083" t="s">
        <v>4001</v>
      </c>
    </row>
    <row r="2084" spans="1:2" x14ac:dyDescent="0.25">
      <c r="A2084" t="s">
        <v>4002</v>
      </c>
      <c r="B2084" t="s">
        <v>4003</v>
      </c>
    </row>
    <row r="2085" spans="1:2" x14ac:dyDescent="0.25">
      <c r="A2085" t="s">
        <v>4004</v>
      </c>
      <c r="B2085" t="s">
        <v>4005</v>
      </c>
    </row>
    <row r="2086" spans="1:2" x14ac:dyDescent="0.25">
      <c r="A2086" t="s">
        <v>4006</v>
      </c>
      <c r="B2086" t="s">
        <v>4007</v>
      </c>
    </row>
    <row r="2087" spans="1:2" x14ac:dyDescent="0.25">
      <c r="A2087" t="s">
        <v>4008</v>
      </c>
      <c r="B2087" t="s">
        <v>4009</v>
      </c>
    </row>
    <row r="2088" spans="1:2" x14ac:dyDescent="0.25">
      <c r="A2088" t="s">
        <v>4010</v>
      </c>
      <c r="B2088" t="s">
        <v>4011</v>
      </c>
    </row>
    <row r="2089" spans="1:2" x14ac:dyDescent="0.25">
      <c r="A2089" t="s">
        <v>4012</v>
      </c>
      <c r="B2089" t="s">
        <v>4013</v>
      </c>
    </row>
    <row r="2090" spans="1:2" x14ac:dyDescent="0.25">
      <c r="A2090" t="s">
        <v>4014</v>
      </c>
      <c r="B2090" t="s">
        <v>4015</v>
      </c>
    </row>
    <row r="2091" spans="1:2" x14ac:dyDescent="0.25">
      <c r="A2091" t="s">
        <v>4016</v>
      </c>
      <c r="B2091" t="s">
        <v>4017</v>
      </c>
    </row>
    <row r="2092" spans="1:2" x14ac:dyDescent="0.25">
      <c r="A2092" t="s">
        <v>4018</v>
      </c>
      <c r="B2092" t="s">
        <v>4019</v>
      </c>
    </row>
    <row r="2093" spans="1:2" x14ac:dyDescent="0.25">
      <c r="A2093" t="s">
        <v>4020</v>
      </c>
      <c r="B2093" t="s">
        <v>4021</v>
      </c>
    </row>
    <row r="2094" spans="1:2" x14ac:dyDescent="0.25">
      <c r="A2094" t="s">
        <v>4022</v>
      </c>
      <c r="B2094" t="s">
        <v>4023</v>
      </c>
    </row>
    <row r="2095" spans="1:2" x14ac:dyDescent="0.25">
      <c r="A2095" t="s">
        <v>4024</v>
      </c>
      <c r="B2095" t="s">
        <v>4025</v>
      </c>
    </row>
    <row r="2096" spans="1:2" x14ac:dyDescent="0.25">
      <c r="A2096" t="s">
        <v>4026</v>
      </c>
      <c r="B2096" t="s">
        <v>4027</v>
      </c>
    </row>
    <row r="2097" spans="1:2" x14ac:dyDescent="0.25">
      <c r="A2097" t="s">
        <v>4028</v>
      </c>
      <c r="B2097" t="s">
        <v>4029</v>
      </c>
    </row>
    <row r="2098" spans="1:2" x14ac:dyDescent="0.25">
      <c r="A2098" t="s">
        <v>4030</v>
      </c>
      <c r="B2098" t="s">
        <v>4031</v>
      </c>
    </row>
    <row r="2099" spans="1:2" x14ac:dyDescent="0.25">
      <c r="A2099" t="s">
        <v>4032</v>
      </c>
      <c r="B2099" t="s">
        <v>4033</v>
      </c>
    </row>
    <row r="2100" spans="1:2" x14ac:dyDescent="0.25">
      <c r="A2100" t="s">
        <v>4034</v>
      </c>
      <c r="B2100" t="s">
        <v>4035</v>
      </c>
    </row>
    <row r="2101" spans="1:2" x14ac:dyDescent="0.25">
      <c r="A2101" t="s">
        <v>4036</v>
      </c>
      <c r="B2101" t="s">
        <v>4037</v>
      </c>
    </row>
    <row r="2102" spans="1:2" x14ac:dyDescent="0.25">
      <c r="A2102" t="s">
        <v>4038</v>
      </c>
      <c r="B2102" t="s">
        <v>4039</v>
      </c>
    </row>
    <row r="2103" spans="1:2" x14ac:dyDescent="0.25">
      <c r="A2103" t="s">
        <v>4040</v>
      </c>
      <c r="B2103" t="s">
        <v>4041</v>
      </c>
    </row>
    <row r="2104" spans="1:2" x14ac:dyDescent="0.25">
      <c r="A2104" t="s">
        <v>4042</v>
      </c>
      <c r="B2104" t="s">
        <v>4043</v>
      </c>
    </row>
    <row r="2105" spans="1:2" x14ac:dyDescent="0.25">
      <c r="A2105" t="s">
        <v>4044</v>
      </c>
      <c r="B2105" t="s">
        <v>4045</v>
      </c>
    </row>
    <row r="2106" spans="1:2" x14ac:dyDescent="0.25">
      <c r="A2106" t="s">
        <v>4046</v>
      </c>
      <c r="B2106" t="s">
        <v>4047</v>
      </c>
    </row>
    <row r="2107" spans="1:2" x14ac:dyDescent="0.25">
      <c r="A2107" t="s">
        <v>4048</v>
      </c>
      <c r="B2107" t="s">
        <v>4049</v>
      </c>
    </row>
    <row r="2108" spans="1:2" x14ac:dyDescent="0.25">
      <c r="A2108" t="s">
        <v>4050</v>
      </c>
      <c r="B2108" t="s">
        <v>4051</v>
      </c>
    </row>
    <row r="2109" spans="1:2" x14ac:dyDescent="0.25">
      <c r="A2109" t="s">
        <v>4052</v>
      </c>
      <c r="B2109" t="s">
        <v>4053</v>
      </c>
    </row>
    <row r="2110" spans="1:2" x14ac:dyDescent="0.25">
      <c r="A2110" t="s">
        <v>4054</v>
      </c>
      <c r="B2110" t="s">
        <v>4055</v>
      </c>
    </row>
    <row r="2111" spans="1:2" x14ac:dyDescent="0.25">
      <c r="A2111" t="s">
        <v>4056</v>
      </c>
      <c r="B2111" t="s">
        <v>4057</v>
      </c>
    </row>
    <row r="2112" spans="1:2" x14ac:dyDescent="0.25">
      <c r="A2112" t="s">
        <v>4058</v>
      </c>
      <c r="B2112" t="s">
        <v>4059</v>
      </c>
    </row>
    <row r="2113" spans="1:2" x14ac:dyDescent="0.25">
      <c r="A2113" t="s">
        <v>4060</v>
      </c>
      <c r="B2113" t="s">
        <v>4061</v>
      </c>
    </row>
    <row r="2114" spans="1:2" x14ac:dyDescent="0.25">
      <c r="A2114" t="s">
        <v>4062</v>
      </c>
      <c r="B2114" t="s">
        <v>4063</v>
      </c>
    </row>
    <row r="2115" spans="1:2" x14ac:dyDescent="0.25">
      <c r="A2115" t="s">
        <v>4064</v>
      </c>
      <c r="B2115" t="s">
        <v>4065</v>
      </c>
    </row>
    <row r="2116" spans="1:2" x14ac:dyDescent="0.25">
      <c r="A2116" t="s">
        <v>4066</v>
      </c>
      <c r="B2116" t="s">
        <v>4067</v>
      </c>
    </row>
    <row r="2117" spans="1:2" x14ac:dyDescent="0.25">
      <c r="A2117" t="s">
        <v>4068</v>
      </c>
      <c r="B2117" t="s">
        <v>4069</v>
      </c>
    </row>
    <row r="2118" spans="1:2" x14ac:dyDescent="0.25">
      <c r="A2118" t="s">
        <v>4070</v>
      </c>
      <c r="B2118" t="s">
        <v>4071</v>
      </c>
    </row>
    <row r="2119" spans="1:2" x14ac:dyDescent="0.25">
      <c r="A2119" t="s">
        <v>4072</v>
      </c>
      <c r="B2119" t="s">
        <v>4073</v>
      </c>
    </row>
    <row r="2120" spans="1:2" x14ac:dyDescent="0.25">
      <c r="A2120" t="s">
        <v>4074</v>
      </c>
      <c r="B2120" t="s">
        <v>4075</v>
      </c>
    </row>
    <row r="2121" spans="1:2" x14ac:dyDescent="0.25">
      <c r="A2121" t="s">
        <v>4076</v>
      </c>
      <c r="B2121" t="s">
        <v>4077</v>
      </c>
    </row>
    <row r="2122" spans="1:2" x14ac:dyDescent="0.25">
      <c r="A2122" t="s">
        <v>4078</v>
      </c>
      <c r="B2122" t="s">
        <v>4079</v>
      </c>
    </row>
    <row r="2123" spans="1:2" x14ac:dyDescent="0.25">
      <c r="A2123" t="s">
        <v>4080</v>
      </c>
      <c r="B2123" t="s">
        <v>4081</v>
      </c>
    </row>
    <row r="2124" spans="1:2" x14ac:dyDescent="0.25">
      <c r="A2124" t="s">
        <v>4082</v>
      </c>
      <c r="B2124" t="s">
        <v>4083</v>
      </c>
    </row>
    <row r="2125" spans="1:2" x14ac:dyDescent="0.25">
      <c r="A2125" t="s">
        <v>4084</v>
      </c>
      <c r="B2125" t="s">
        <v>4085</v>
      </c>
    </row>
    <row r="2126" spans="1:2" x14ac:dyDescent="0.25">
      <c r="A2126" t="s">
        <v>4086</v>
      </c>
      <c r="B2126" t="s">
        <v>4087</v>
      </c>
    </row>
    <row r="2127" spans="1:2" x14ac:dyDescent="0.25">
      <c r="A2127" t="s">
        <v>4088</v>
      </c>
      <c r="B2127" t="s">
        <v>4089</v>
      </c>
    </row>
    <row r="2128" spans="1:2" x14ac:dyDescent="0.25">
      <c r="A2128" t="s">
        <v>4090</v>
      </c>
      <c r="B2128" t="s">
        <v>4091</v>
      </c>
    </row>
    <row r="2129" spans="1:2" x14ac:dyDescent="0.25">
      <c r="A2129" t="s">
        <v>4092</v>
      </c>
      <c r="B2129" t="s">
        <v>4093</v>
      </c>
    </row>
    <row r="2130" spans="1:2" x14ac:dyDescent="0.25">
      <c r="A2130" t="s">
        <v>4094</v>
      </c>
      <c r="B2130" t="s">
        <v>4095</v>
      </c>
    </row>
    <row r="2131" spans="1:2" x14ac:dyDescent="0.25">
      <c r="A2131" t="s">
        <v>4096</v>
      </c>
      <c r="B2131" t="s">
        <v>4097</v>
      </c>
    </row>
    <row r="2132" spans="1:2" x14ac:dyDescent="0.25">
      <c r="A2132" t="s">
        <v>4098</v>
      </c>
      <c r="B2132" t="s">
        <v>4099</v>
      </c>
    </row>
    <row r="2133" spans="1:2" x14ac:dyDescent="0.25">
      <c r="A2133" t="s">
        <v>4100</v>
      </c>
      <c r="B2133" t="s">
        <v>4101</v>
      </c>
    </row>
    <row r="2134" spans="1:2" x14ac:dyDescent="0.25">
      <c r="A2134" t="s">
        <v>4102</v>
      </c>
      <c r="B2134" t="s">
        <v>4103</v>
      </c>
    </row>
    <row r="2135" spans="1:2" x14ac:dyDescent="0.25">
      <c r="A2135" t="s">
        <v>4104</v>
      </c>
      <c r="B2135" t="s">
        <v>4105</v>
      </c>
    </row>
    <row r="2136" spans="1:2" x14ac:dyDescent="0.25">
      <c r="A2136" t="s">
        <v>4106</v>
      </c>
      <c r="B2136" t="s">
        <v>4107</v>
      </c>
    </row>
    <row r="2137" spans="1:2" x14ac:dyDescent="0.25">
      <c r="A2137" t="s">
        <v>4108</v>
      </c>
      <c r="B2137" t="s">
        <v>4109</v>
      </c>
    </row>
    <row r="2138" spans="1:2" x14ac:dyDescent="0.25">
      <c r="A2138" t="s">
        <v>4110</v>
      </c>
      <c r="B2138" t="s">
        <v>4111</v>
      </c>
    </row>
    <row r="2139" spans="1:2" x14ac:dyDescent="0.25">
      <c r="A2139" t="s">
        <v>4112</v>
      </c>
      <c r="B2139" t="s">
        <v>4113</v>
      </c>
    </row>
    <row r="2140" spans="1:2" x14ac:dyDescent="0.25">
      <c r="A2140" t="s">
        <v>4114</v>
      </c>
      <c r="B2140" t="s">
        <v>4115</v>
      </c>
    </row>
    <row r="2141" spans="1:2" x14ac:dyDescent="0.25">
      <c r="A2141" t="s">
        <v>4116</v>
      </c>
      <c r="B2141" t="s">
        <v>4117</v>
      </c>
    </row>
    <row r="2142" spans="1:2" x14ac:dyDescent="0.25">
      <c r="A2142" t="s">
        <v>4118</v>
      </c>
      <c r="B2142" t="s">
        <v>4119</v>
      </c>
    </row>
    <row r="2143" spans="1:2" x14ac:dyDescent="0.25">
      <c r="A2143" t="s">
        <v>4120</v>
      </c>
      <c r="B2143" t="s">
        <v>4121</v>
      </c>
    </row>
    <row r="2144" spans="1:2" x14ac:dyDescent="0.25">
      <c r="A2144" t="s">
        <v>4122</v>
      </c>
      <c r="B2144" t="s">
        <v>4123</v>
      </c>
    </row>
    <row r="2145" spans="1:2" x14ac:dyDescent="0.25">
      <c r="A2145" t="s">
        <v>4124</v>
      </c>
      <c r="B2145" t="s">
        <v>4125</v>
      </c>
    </row>
    <row r="2146" spans="1:2" x14ac:dyDescent="0.25">
      <c r="A2146" t="s">
        <v>4126</v>
      </c>
      <c r="B2146" t="s">
        <v>4127</v>
      </c>
    </row>
    <row r="2147" spans="1:2" x14ac:dyDescent="0.25">
      <c r="A2147" t="s">
        <v>4128</v>
      </c>
      <c r="B2147" t="s">
        <v>4129</v>
      </c>
    </row>
    <row r="2148" spans="1:2" x14ac:dyDescent="0.25">
      <c r="A2148" t="s">
        <v>4130</v>
      </c>
      <c r="B2148" t="s">
        <v>4131</v>
      </c>
    </row>
    <row r="2149" spans="1:2" x14ac:dyDescent="0.25">
      <c r="A2149" t="s">
        <v>4132</v>
      </c>
      <c r="B2149" t="s">
        <v>4133</v>
      </c>
    </row>
    <row r="2150" spans="1:2" x14ac:dyDescent="0.25">
      <c r="A2150" t="s">
        <v>4134</v>
      </c>
      <c r="B2150" t="s">
        <v>4135</v>
      </c>
    </row>
    <row r="2151" spans="1:2" x14ac:dyDescent="0.25">
      <c r="A2151" t="s">
        <v>4136</v>
      </c>
      <c r="B2151" t="s">
        <v>4137</v>
      </c>
    </row>
    <row r="2152" spans="1:2" x14ac:dyDescent="0.25">
      <c r="A2152" t="s">
        <v>4138</v>
      </c>
      <c r="B2152" t="s">
        <v>4139</v>
      </c>
    </row>
    <row r="2153" spans="1:2" x14ac:dyDescent="0.25">
      <c r="A2153" t="s">
        <v>4140</v>
      </c>
      <c r="B2153" t="s">
        <v>4141</v>
      </c>
    </row>
    <row r="2154" spans="1:2" x14ac:dyDescent="0.25">
      <c r="A2154" t="s">
        <v>4142</v>
      </c>
      <c r="B2154" t="s">
        <v>4143</v>
      </c>
    </row>
    <row r="2155" spans="1:2" x14ac:dyDescent="0.25">
      <c r="A2155" t="s">
        <v>4144</v>
      </c>
      <c r="B2155" t="s">
        <v>4145</v>
      </c>
    </row>
    <row r="2156" spans="1:2" x14ac:dyDescent="0.25">
      <c r="A2156" t="s">
        <v>4146</v>
      </c>
      <c r="B2156" t="s">
        <v>4147</v>
      </c>
    </row>
    <row r="2157" spans="1:2" x14ac:dyDescent="0.25">
      <c r="A2157" t="s">
        <v>4148</v>
      </c>
      <c r="B2157" t="s">
        <v>4149</v>
      </c>
    </row>
    <row r="2158" spans="1:2" x14ac:dyDescent="0.25">
      <c r="A2158" t="s">
        <v>4150</v>
      </c>
      <c r="B2158" t="s">
        <v>4151</v>
      </c>
    </row>
    <row r="2159" spans="1:2" x14ac:dyDescent="0.25">
      <c r="A2159" t="s">
        <v>4152</v>
      </c>
      <c r="B2159" t="s">
        <v>4153</v>
      </c>
    </row>
    <row r="2160" spans="1:2" x14ac:dyDescent="0.25">
      <c r="A2160" t="s">
        <v>4154</v>
      </c>
      <c r="B2160" t="s">
        <v>4155</v>
      </c>
    </row>
    <row r="2161" spans="1:2" x14ac:dyDescent="0.25">
      <c r="A2161" t="s">
        <v>4156</v>
      </c>
      <c r="B2161" t="s">
        <v>4157</v>
      </c>
    </row>
    <row r="2162" spans="1:2" x14ac:dyDescent="0.25">
      <c r="A2162" t="s">
        <v>4158</v>
      </c>
      <c r="B2162" t="s">
        <v>4159</v>
      </c>
    </row>
    <row r="2163" spans="1:2" x14ac:dyDescent="0.25">
      <c r="A2163" t="s">
        <v>4160</v>
      </c>
      <c r="B2163" t="s">
        <v>4161</v>
      </c>
    </row>
    <row r="2164" spans="1:2" x14ac:dyDescent="0.25">
      <c r="A2164" t="s">
        <v>4162</v>
      </c>
      <c r="B2164" t="s">
        <v>4163</v>
      </c>
    </row>
    <row r="2165" spans="1:2" x14ac:dyDescent="0.25">
      <c r="A2165" t="s">
        <v>4164</v>
      </c>
      <c r="B2165" t="s">
        <v>4165</v>
      </c>
    </row>
    <row r="2166" spans="1:2" x14ac:dyDescent="0.25">
      <c r="A2166" t="s">
        <v>4166</v>
      </c>
      <c r="B2166" t="s">
        <v>4167</v>
      </c>
    </row>
    <row r="2167" spans="1:2" x14ac:dyDescent="0.25">
      <c r="A2167" t="s">
        <v>4168</v>
      </c>
      <c r="B2167" t="s">
        <v>4169</v>
      </c>
    </row>
    <row r="2168" spans="1:2" x14ac:dyDescent="0.25">
      <c r="A2168" t="s">
        <v>4170</v>
      </c>
      <c r="B2168" t="s">
        <v>4171</v>
      </c>
    </row>
    <row r="2169" spans="1:2" x14ac:dyDescent="0.25">
      <c r="A2169" t="s">
        <v>4172</v>
      </c>
      <c r="B2169" t="s">
        <v>4173</v>
      </c>
    </row>
    <row r="2170" spans="1:2" x14ac:dyDescent="0.25">
      <c r="A2170" t="s">
        <v>4174</v>
      </c>
      <c r="B2170" t="s">
        <v>4175</v>
      </c>
    </row>
    <row r="2171" spans="1:2" x14ac:dyDescent="0.25">
      <c r="A2171" t="s">
        <v>4176</v>
      </c>
      <c r="B2171" t="s">
        <v>4177</v>
      </c>
    </row>
    <row r="2172" spans="1:2" x14ac:dyDescent="0.25">
      <c r="A2172" t="s">
        <v>4178</v>
      </c>
      <c r="B2172" t="s">
        <v>4179</v>
      </c>
    </row>
    <row r="2173" spans="1:2" x14ac:dyDescent="0.25">
      <c r="A2173" t="s">
        <v>4180</v>
      </c>
      <c r="B2173" t="s">
        <v>4181</v>
      </c>
    </row>
    <row r="2174" spans="1:2" x14ac:dyDescent="0.25">
      <c r="A2174" t="s">
        <v>4182</v>
      </c>
      <c r="B2174" t="s">
        <v>4183</v>
      </c>
    </row>
    <row r="2175" spans="1:2" x14ac:dyDescent="0.25">
      <c r="A2175" t="s">
        <v>4184</v>
      </c>
      <c r="B2175" t="s">
        <v>4185</v>
      </c>
    </row>
    <row r="2176" spans="1:2" x14ac:dyDescent="0.25">
      <c r="A2176" t="s">
        <v>4186</v>
      </c>
      <c r="B2176" t="s">
        <v>4187</v>
      </c>
    </row>
    <row r="2177" spans="1:2" x14ac:dyDescent="0.25">
      <c r="A2177" t="s">
        <v>4188</v>
      </c>
      <c r="B2177" t="s">
        <v>4189</v>
      </c>
    </row>
    <row r="2178" spans="1:2" x14ac:dyDescent="0.25">
      <c r="A2178" t="s">
        <v>4190</v>
      </c>
      <c r="B2178" t="s">
        <v>4191</v>
      </c>
    </row>
    <row r="2179" spans="1:2" x14ac:dyDescent="0.25">
      <c r="A2179" t="s">
        <v>4192</v>
      </c>
      <c r="B2179" t="s">
        <v>4193</v>
      </c>
    </row>
    <row r="2180" spans="1:2" x14ac:dyDescent="0.25">
      <c r="A2180" t="s">
        <v>4194</v>
      </c>
      <c r="B2180" t="s">
        <v>4195</v>
      </c>
    </row>
    <row r="2181" spans="1:2" x14ac:dyDescent="0.25">
      <c r="A2181" t="s">
        <v>4196</v>
      </c>
      <c r="B2181" t="s">
        <v>4197</v>
      </c>
    </row>
    <row r="2182" spans="1:2" x14ac:dyDescent="0.25">
      <c r="A2182" t="s">
        <v>4198</v>
      </c>
      <c r="B2182" t="s">
        <v>4199</v>
      </c>
    </row>
    <row r="2183" spans="1:2" x14ac:dyDescent="0.25">
      <c r="A2183" t="s">
        <v>4200</v>
      </c>
      <c r="B2183" t="s">
        <v>4201</v>
      </c>
    </row>
    <row r="2184" spans="1:2" x14ac:dyDescent="0.25">
      <c r="A2184" t="s">
        <v>4202</v>
      </c>
      <c r="B2184" t="s">
        <v>4203</v>
      </c>
    </row>
    <row r="2185" spans="1:2" x14ac:dyDescent="0.25">
      <c r="A2185" t="s">
        <v>4204</v>
      </c>
      <c r="B2185" t="s">
        <v>4205</v>
      </c>
    </row>
    <row r="2186" spans="1:2" x14ac:dyDescent="0.25">
      <c r="A2186" t="s">
        <v>4206</v>
      </c>
      <c r="B2186" t="s">
        <v>4207</v>
      </c>
    </row>
    <row r="2187" spans="1:2" x14ac:dyDescent="0.25">
      <c r="A2187" t="s">
        <v>4208</v>
      </c>
      <c r="B2187" t="s">
        <v>4209</v>
      </c>
    </row>
    <row r="2188" spans="1:2" x14ac:dyDescent="0.25">
      <c r="A2188" t="s">
        <v>4210</v>
      </c>
      <c r="B2188" t="s">
        <v>4211</v>
      </c>
    </row>
    <row r="2189" spans="1:2" x14ac:dyDescent="0.25">
      <c r="A2189" t="s">
        <v>4212</v>
      </c>
      <c r="B2189" t="s">
        <v>4213</v>
      </c>
    </row>
    <row r="2190" spans="1:2" x14ac:dyDescent="0.25">
      <c r="A2190" t="s">
        <v>4214</v>
      </c>
      <c r="B2190" t="s">
        <v>4215</v>
      </c>
    </row>
    <row r="2191" spans="1:2" x14ac:dyDescent="0.25">
      <c r="A2191" t="s">
        <v>4216</v>
      </c>
      <c r="B2191" t="s">
        <v>4217</v>
      </c>
    </row>
    <row r="2192" spans="1:2" x14ac:dyDescent="0.25">
      <c r="A2192" t="s">
        <v>4218</v>
      </c>
      <c r="B2192" t="s">
        <v>4219</v>
      </c>
    </row>
    <row r="2193" spans="1:2" x14ac:dyDescent="0.25">
      <c r="A2193" t="s">
        <v>4220</v>
      </c>
      <c r="B2193" t="s">
        <v>4221</v>
      </c>
    </row>
    <row r="2194" spans="1:2" x14ac:dyDescent="0.25">
      <c r="A2194" t="s">
        <v>4222</v>
      </c>
      <c r="B2194" t="s">
        <v>4223</v>
      </c>
    </row>
    <row r="2195" spans="1:2" x14ac:dyDescent="0.25">
      <c r="A2195" t="s">
        <v>4224</v>
      </c>
      <c r="B2195" t="s">
        <v>4225</v>
      </c>
    </row>
    <row r="2196" spans="1:2" x14ac:dyDescent="0.25">
      <c r="A2196" t="s">
        <v>4226</v>
      </c>
      <c r="B2196" t="s">
        <v>4227</v>
      </c>
    </row>
    <row r="2197" spans="1:2" x14ac:dyDescent="0.25">
      <c r="A2197" t="s">
        <v>4228</v>
      </c>
      <c r="B2197" t="s">
        <v>4229</v>
      </c>
    </row>
    <row r="2198" spans="1:2" x14ac:dyDescent="0.25">
      <c r="A2198" t="s">
        <v>4230</v>
      </c>
      <c r="B2198" t="s">
        <v>4231</v>
      </c>
    </row>
    <row r="2199" spans="1:2" x14ac:dyDescent="0.25">
      <c r="A2199" t="s">
        <v>4232</v>
      </c>
      <c r="B2199" t="s">
        <v>4233</v>
      </c>
    </row>
    <row r="2200" spans="1:2" x14ac:dyDescent="0.25">
      <c r="A2200" t="s">
        <v>4234</v>
      </c>
      <c r="B2200" t="s">
        <v>4235</v>
      </c>
    </row>
    <row r="2201" spans="1:2" x14ac:dyDescent="0.25">
      <c r="A2201" t="s">
        <v>4236</v>
      </c>
      <c r="B2201" t="s">
        <v>4237</v>
      </c>
    </row>
    <row r="2202" spans="1:2" x14ac:dyDescent="0.25">
      <c r="A2202" t="s">
        <v>4238</v>
      </c>
      <c r="B2202" t="s">
        <v>4239</v>
      </c>
    </row>
    <row r="2203" spans="1:2" x14ac:dyDescent="0.25">
      <c r="A2203" t="s">
        <v>4240</v>
      </c>
      <c r="B2203" t="s">
        <v>4241</v>
      </c>
    </row>
    <row r="2204" spans="1:2" x14ac:dyDescent="0.25">
      <c r="A2204" t="s">
        <v>4242</v>
      </c>
      <c r="B2204" t="s">
        <v>4243</v>
      </c>
    </row>
    <row r="2205" spans="1:2" x14ac:dyDescent="0.25">
      <c r="A2205" t="s">
        <v>4244</v>
      </c>
      <c r="B2205" t="s">
        <v>4245</v>
      </c>
    </row>
    <row r="2206" spans="1:2" x14ac:dyDescent="0.25">
      <c r="A2206" t="s">
        <v>4246</v>
      </c>
      <c r="B2206" t="s">
        <v>4247</v>
      </c>
    </row>
    <row r="2207" spans="1:2" x14ac:dyDescent="0.25">
      <c r="A2207" t="s">
        <v>4248</v>
      </c>
      <c r="B2207" t="s">
        <v>4249</v>
      </c>
    </row>
    <row r="2208" spans="1:2" x14ac:dyDescent="0.25">
      <c r="A2208" t="s">
        <v>4250</v>
      </c>
      <c r="B2208" t="s">
        <v>4251</v>
      </c>
    </row>
    <row r="2209" spans="1:2" x14ac:dyDescent="0.25">
      <c r="A2209" t="s">
        <v>4252</v>
      </c>
      <c r="B2209" t="s">
        <v>4253</v>
      </c>
    </row>
    <row r="2210" spans="1:2" x14ac:dyDescent="0.25">
      <c r="A2210" t="s">
        <v>4254</v>
      </c>
      <c r="B2210" t="s">
        <v>4255</v>
      </c>
    </row>
    <row r="2211" spans="1:2" x14ac:dyDescent="0.25">
      <c r="A2211" t="s">
        <v>4256</v>
      </c>
      <c r="B2211" t="s">
        <v>4257</v>
      </c>
    </row>
    <row r="2212" spans="1:2" x14ac:dyDescent="0.25">
      <c r="A2212" t="s">
        <v>4258</v>
      </c>
      <c r="B2212" t="s">
        <v>4259</v>
      </c>
    </row>
    <row r="2213" spans="1:2" x14ac:dyDescent="0.25">
      <c r="A2213" t="s">
        <v>4260</v>
      </c>
      <c r="B2213" t="s">
        <v>4261</v>
      </c>
    </row>
    <row r="2214" spans="1:2" x14ac:dyDescent="0.25">
      <c r="A2214" t="s">
        <v>4262</v>
      </c>
      <c r="B2214" t="s">
        <v>4263</v>
      </c>
    </row>
    <row r="2215" spans="1:2" x14ac:dyDescent="0.25">
      <c r="A2215" t="s">
        <v>4264</v>
      </c>
      <c r="B2215" t="s">
        <v>4265</v>
      </c>
    </row>
    <row r="2216" spans="1:2" x14ac:dyDescent="0.25">
      <c r="A2216" t="s">
        <v>4266</v>
      </c>
      <c r="B2216" t="s">
        <v>4267</v>
      </c>
    </row>
    <row r="2217" spans="1:2" x14ac:dyDescent="0.25">
      <c r="A2217" t="s">
        <v>4268</v>
      </c>
      <c r="B2217" t="s">
        <v>4269</v>
      </c>
    </row>
    <row r="2218" spans="1:2" x14ac:dyDescent="0.25">
      <c r="A2218" t="s">
        <v>4270</v>
      </c>
      <c r="B2218" t="s">
        <v>4271</v>
      </c>
    </row>
    <row r="2219" spans="1:2" x14ac:dyDescent="0.25">
      <c r="A2219" t="s">
        <v>4272</v>
      </c>
      <c r="B2219" t="s">
        <v>4273</v>
      </c>
    </row>
    <row r="2220" spans="1:2" x14ac:dyDescent="0.25">
      <c r="A2220" t="s">
        <v>4274</v>
      </c>
      <c r="B2220" t="s">
        <v>4275</v>
      </c>
    </row>
    <row r="2221" spans="1:2" x14ac:dyDescent="0.25">
      <c r="A2221" t="s">
        <v>4276</v>
      </c>
      <c r="B2221" t="s">
        <v>4277</v>
      </c>
    </row>
    <row r="2222" spans="1:2" x14ac:dyDescent="0.25">
      <c r="A2222" t="s">
        <v>4278</v>
      </c>
      <c r="B2222" t="s">
        <v>4279</v>
      </c>
    </row>
    <row r="2223" spans="1:2" x14ac:dyDescent="0.25">
      <c r="A2223" t="s">
        <v>4280</v>
      </c>
      <c r="B2223" t="s">
        <v>4281</v>
      </c>
    </row>
    <row r="2224" spans="1:2" x14ac:dyDescent="0.25">
      <c r="A2224" t="s">
        <v>4282</v>
      </c>
      <c r="B2224" t="s">
        <v>4283</v>
      </c>
    </row>
    <row r="2225" spans="1:2" x14ac:dyDescent="0.25">
      <c r="A2225" t="s">
        <v>4284</v>
      </c>
      <c r="B2225" t="s">
        <v>4285</v>
      </c>
    </row>
    <row r="2226" spans="1:2" x14ac:dyDescent="0.25">
      <c r="A2226" t="s">
        <v>4286</v>
      </c>
      <c r="B2226" t="s">
        <v>4287</v>
      </c>
    </row>
    <row r="2227" spans="1:2" x14ac:dyDescent="0.25">
      <c r="A2227" t="s">
        <v>4288</v>
      </c>
      <c r="B2227" t="s">
        <v>4289</v>
      </c>
    </row>
    <row r="2228" spans="1:2" x14ac:dyDescent="0.25">
      <c r="A2228" t="s">
        <v>4290</v>
      </c>
      <c r="B2228" t="s">
        <v>4291</v>
      </c>
    </row>
    <row r="2229" spans="1:2" x14ac:dyDescent="0.25">
      <c r="A2229" t="s">
        <v>4292</v>
      </c>
      <c r="B2229" t="s">
        <v>4293</v>
      </c>
    </row>
    <row r="2230" spans="1:2" x14ac:dyDescent="0.25">
      <c r="A2230" t="s">
        <v>4294</v>
      </c>
      <c r="B2230" t="s">
        <v>4295</v>
      </c>
    </row>
    <row r="2231" spans="1:2" x14ac:dyDescent="0.25">
      <c r="A2231" t="s">
        <v>4296</v>
      </c>
      <c r="B2231" t="s">
        <v>4297</v>
      </c>
    </row>
    <row r="2232" spans="1:2" x14ac:dyDescent="0.25">
      <c r="A2232" t="s">
        <v>4298</v>
      </c>
      <c r="B2232" t="s">
        <v>4299</v>
      </c>
    </row>
    <row r="2233" spans="1:2" x14ac:dyDescent="0.25">
      <c r="A2233" t="s">
        <v>4300</v>
      </c>
      <c r="B2233" t="s">
        <v>4301</v>
      </c>
    </row>
    <row r="2234" spans="1:2" x14ac:dyDescent="0.25">
      <c r="A2234" t="s">
        <v>4302</v>
      </c>
      <c r="B2234" t="s">
        <v>4303</v>
      </c>
    </row>
    <row r="2235" spans="1:2" x14ac:dyDescent="0.25">
      <c r="A2235" t="s">
        <v>4304</v>
      </c>
      <c r="B2235" t="s">
        <v>4305</v>
      </c>
    </row>
    <row r="2236" spans="1:2" x14ac:dyDescent="0.25">
      <c r="A2236" t="s">
        <v>4306</v>
      </c>
      <c r="B2236" t="s">
        <v>4307</v>
      </c>
    </row>
    <row r="2237" spans="1:2" x14ac:dyDescent="0.25">
      <c r="A2237" t="s">
        <v>4308</v>
      </c>
      <c r="B2237" t="s">
        <v>4309</v>
      </c>
    </row>
    <row r="2238" spans="1:2" x14ac:dyDescent="0.25">
      <c r="A2238" t="s">
        <v>4310</v>
      </c>
      <c r="B2238" t="s">
        <v>4311</v>
      </c>
    </row>
    <row r="2239" spans="1:2" x14ac:dyDescent="0.25">
      <c r="A2239" t="s">
        <v>4312</v>
      </c>
      <c r="B2239" t="s">
        <v>4313</v>
      </c>
    </row>
    <row r="2240" spans="1:2" x14ac:dyDescent="0.25">
      <c r="A2240" t="s">
        <v>4314</v>
      </c>
      <c r="B2240" t="s">
        <v>4315</v>
      </c>
    </row>
    <row r="2241" spans="1:2" x14ac:dyDescent="0.25">
      <c r="A2241" t="s">
        <v>4316</v>
      </c>
      <c r="B2241" t="s">
        <v>4317</v>
      </c>
    </row>
    <row r="2242" spans="1:2" x14ac:dyDescent="0.25">
      <c r="A2242" t="s">
        <v>4318</v>
      </c>
      <c r="B2242" t="s">
        <v>4319</v>
      </c>
    </row>
    <row r="2243" spans="1:2" x14ac:dyDescent="0.25">
      <c r="A2243" t="s">
        <v>4320</v>
      </c>
      <c r="B2243" t="s">
        <v>4321</v>
      </c>
    </row>
    <row r="2244" spans="1:2" x14ac:dyDescent="0.25">
      <c r="A2244" t="s">
        <v>4322</v>
      </c>
      <c r="B2244" t="s">
        <v>4323</v>
      </c>
    </row>
    <row r="2245" spans="1:2" x14ac:dyDescent="0.25">
      <c r="A2245" t="s">
        <v>4324</v>
      </c>
      <c r="B2245" t="s">
        <v>4325</v>
      </c>
    </row>
    <row r="2246" spans="1:2" x14ac:dyDescent="0.25">
      <c r="A2246" t="s">
        <v>4326</v>
      </c>
      <c r="B2246" t="s">
        <v>4327</v>
      </c>
    </row>
    <row r="2247" spans="1:2" x14ac:dyDescent="0.25">
      <c r="A2247" t="s">
        <v>4328</v>
      </c>
      <c r="B2247" t="s">
        <v>4329</v>
      </c>
    </row>
    <row r="2248" spans="1:2" x14ac:dyDescent="0.25">
      <c r="A2248" t="s">
        <v>4330</v>
      </c>
      <c r="B2248" t="s">
        <v>4331</v>
      </c>
    </row>
    <row r="2249" spans="1:2" x14ac:dyDescent="0.25">
      <c r="A2249" t="s">
        <v>4332</v>
      </c>
      <c r="B2249" t="s">
        <v>4333</v>
      </c>
    </row>
    <row r="2250" spans="1:2" x14ac:dyDescent="0.25">
      <c r="A2250" t="s">
        <v>4334</v>
      </c>
      <c r="B2250" t="s">
        <v>4335</v>
      </c>
    </row>
    <row r="2251" spans="1:2" x14ac:dyDescent="0.25">
      <c r="A2251" t="s">
        <v>4336</v>
      </c>
      <c r="B2251" t="s">
        <v>4337</v>
      </c>
    </row>
    <row r="2252" spans="1:2" x14ac:dyDescent="0.25">
      <c r="A2252" t="s">
        <v>4338</v>
      </c>
      <c r="B2252" t="s">
        <v>4339</v>
      </c>
    </row>
    <row r="2253" spans="1:2" x14ac:dyDescent="0.25">
      <c r="A2253" t="s">
        <v>4340</v>
      </c>
      <c r="B2253" t="s">
        <v>4341</v>
      </c>
    </row>
    <row r="2254" spans="1:2" x14ac:dyDescent="0.25">
      <c r="A2254" t="s">
        <v>4342</v>
      </c>
      <c r="B2254" t="s">
        <v>4343</v>
      </c>
    </row>
    <row r="2255" spans="1:2" x14ac:dyDescent="0.25">
      <c r="A2255" t="s">
        <v>4344</v>
      </c>
      <c r="B2255" t="s">
        <v>4345</v>
      </c>
    </row>
    <row r="2256" spans="1:2" x14ac:dyDescent="0.25">
      <c r="A2256" t="s">
        <v>4346</v>
      </c>
      <c r="B2256" t="s">
        <v>4347</v>
      </c>
    </row>
    <row r="2257" spans="1:2" x14ac:dyDescent="0.25">
      <c r="A2257" t="s">
        <v>4348</v>
      </c>
      <c r="B2257" t="s">
        <v>4349</v>
      </c>
    </row>
    <row r="2258" spans="1:2" x14ac:dyDescent="0.25">
      <c r="A2258" t="s">
        <v>4350</v>
      </c>
      <c r="B2258" t="s">
        <v>4351</v>
      </c>
    </row>
    <row r="2259" spans="1:2" x14ac:dyDescent="0.25">
      <c r="A2259" t="s">
        <v>4352</v>
      </c>
      <c r="B2259" t="s">
        <v>4353</v>
      </c>
    </row>
    <row r="2260" spans="1:2" x14ac:dyDescent="0.25">
      <c r="A2260" t="s">
        <v>4354</v>
      </c>
      <c r="B2260" t="s">
        <v>4355</v>
      </c>
    </row>
    <row r="2261" spans="1:2" x14ac:dyDescent="0.25">
      <c r="A2261" t="s">
        <v>4356</v>
      </c>
      <c r="B2261" t="s">
        <v>4357</v>
      </c>
    </row>
    <row r="2262" spans="1:2" x14ac:dyDescent="0.25">
      <c r="A2262" t="s">
        <v>4358</v>
      </c>
      <c r="B2262" t="s">
        <v>4359</v>
      </c>
    </row>
    <row r="2263" spans="1:2" x14ac:dyDescent="0.25">
      <c r="A2263" t="s">
        <v>4360</v>
      </c>
      <c r="B2263" t="s">
        <v>4361</v>
      </c>
    </row>
    <row r="2264" spans="1:2" x14ac:dyDescent="0.25">
      <c r="A2264" t="s">
        <v>4362</v>
      </c>
      <c r="B2264" t="s">
        <v>4363</v>
      </c>
    </row>
    <row r="2265" spans="1:2" x14ac:dyDescent="0.25">
      <c r="A2265" t="s">
        <v>4364</v>
      </c>
      <c r="B2265" t="s">
        <v>4365</v>
      </c>
    </row>
    <row r="2266" spans="1:2" x14ac:dyDescent="0.25">
      <c r="A2266" t="s">
        <v>4366</v>
      </c>
      <c r="B2266" t="s">
        <v>4367</v>
      </c>
    </row>
    <row r="2267" spans="1:2" x14ac:dyDescent="0.25">
      <c r="A2267" t="s">
        <v>4368</v>
      </c>
      <c r="B2267" t="s">
        <v>4369</v>
      </c>
    </row>
    <row r="2268" spans="1:2" x14ac:dyDescent="0.25">
      <c r="A2268" t="s">
        <v>4370</v>
      </c>
      <c r="B2268" t="s">
        <v>4371</v>
      </c>
    </row>
    <row r="2269" spans="1:2" x14ac:dyDescent="0.25">
      <c r="A2269" t="s">
        <v>4372</v>
      </c>
      <c r="B2269" t="s">
        <v>4373</v>
      </c>
    </row>
    <row r="2270" spans="1:2" x14ac:dyDescent="0.25">
      <c r="A2270" t="s">
        <v>4374</v>
      </c>
      <c r="B2270" t="s">
        <v>4375</v>
      </c>
    </row>
    <row r="2271" spans="1:2" x14ac:dyDescent="0.25">
      <c r="A2271" t="s">
        <v>4376</v>
      </c>
      <c r="B2271" t="s">
        <v>4377</v>
      </c>
    </row>
    <row r="2272" spans="1:2" x14ac:dyDescent="0.25">
      <c r="A2272" t="s">
        <v>4378</v>
      </c>
      <c r="B2272" t="s">
        <v>4379</v>
      </c>
    </row>
    <row r="2273" spans="1:2" x14ac:dyDescent="0.25">
      <c r="A2273" t="s">
        <v>4380</v>
      </c>
      <c r="B2273" t="s">
        <v>4381</v>
      </c>
    </row>
    <row r="2274" spans="1:2" x14ac:dyDescent="0.25">
      <c r="A2274" t="s">
        <v>4382</v>
      </c>
      <c r="B2274" t="s">
        <v>4383</v>
      </c>
    </row>
    <row r="2275" spans="1:2" x14ac:dyDescent="0.25">
      <c r="A2275" t="s">
        <v>4384</v>
      </c>
      <c r="B2275" t="s">
        <v>4385</v>
      </c>
    </row>
    <row r="2276" spans="1:2" x14ac:dyDescent="0.25">
      <c r="A2276" t="s">
        <v>4384</v>
      </c>
      <c r="B2276" t="s">
        <v>4385</v>
      </c>
    </row>
    <row r="2277" spans="1:2" x14ac:dyDescent="0.25">
      <c r="A2277" t="s">
        <v>4386</v>
      </c>
      <c r="B2277" t="s">
        <v>4387</v>
      </c>
    </row>
    <row r="2278" spans="1:2" x14ac:dyDescent="0.25">
      <c r="A2278" t="s">
        <v>4386</v>
      </c>
      <c r="B2278" t="s">
        <v>4387</v>
      </c>
    </row>
    <row r="2279" spans="1:2" x14ac:dyDescent="0.25">
      <c r="A2279" t="s">
        <v>4388</v>
      </c>
      <c r="B2279" t="s">
        <v>4389</v>
      </c>
    </row>
    <row r="2280" spans="1:2" x14ac:dyDescent="0.25">
      <c r="A2280" t="s">
        <v>4390</v>
      </c>
      <c r="B2280" t="s">
        <v>4391</v>
      </c>
    </row>
    <row r="2281" spans="1:2" x14ac:dyDescent="0.25">
      <c r="A2281" t="s">
        <v>4392</v>
      </c>
      <c r="B2281" t="s">
        <v>4393</v>
      </c>
    </row>
    <row r="2282" spans="1:2" x14ac:dyDescent="0.25">
      <c r="A2282" t="s">
        <v>4394</v>
      </c>
      <c r="B2282" t="s">
        <v>4395</v>
      </c>
    </row>
    <row r="2283" spans="1:2" x14ac:dyDescent="0.25">
      <c r="A2283" t="s">
        <v>4396</v>
      </c>
      <c r="B2283" t="s">
        <v>4397</v>
      </c>
    </row>
    <row r="2284" spans="1:2" x14ac:dyDescent="0.25">
      <c r="A2284" t="s">
        <v>4398</v>
      </c>
      <c r="B2284" t="s">
        <v>4399</v>
      </c>
    </row>
    <row r="2285" spans="1:2" x14ac:dyDescent="0.25">
      <c r="A2285" t="s">
        <v>4400</v>
      </c>
      <c r="B2285" t="s">
        <v>4401</v>
      </c>
    </row>
    <row r="2286" spans="1:2" x14ac:dyDescent="0.25">
      <c r="A2286" t="s">
        <v>4402</v>
      </c>
      <c r="B2286" t="s">
        <v>4403</v>
      </c>
    </row>
    <row r="2287" spans="1:2" x14ac:dyDescent="0.25">
      <c r="A2287" t="s">
        <v>4404</v>
      </c>
      <c r="B2287" t="s">
        <v>4405</v>
      </c>
    </row>
    <row r="2288" spans="1:2" x14ac:dyDescent="0.25">
      <c r="A2288" t="s">
        <v>4406</v>
      </c>
      <c r="B2288" t="s">
        <v>4407</v>
      </c>
    </row>
    <row r="2289" spans="1:2" x14ac:dyDescent="0.25">
      <c r="A2289" t="s">
        <v>4408</v>
      </c>
      <c r="B2289" t="s">
        <v>4409</v>
      </c>
    </row>
    <row r="2290" spans="1:2" x14ac:dyDescent="0.25">
      <c r="A2290" t="s">
        <v>4410</v>
      </c>
      <c r="B2290" t="s">
        <v>4411</v>
      </c>
    </row>
    <row r="2291" spans="1:2" x14ac:dyDescent="0.25">
      <c r="A2291" t="s">
        <v>4412</v>
      </c>
      <c r="B2291" t="s">
        <v>4413</v>
      </c>
    </row>
    <row r="2292" spans="1:2" x14ac:dyDescent="0.25">
      <c r="A2292" t="s">
        <v>4414</v>
      </c>
      <c r="B2292" t="s">
        <v>4415</v>
      </c>
    </row>
    <row r="2293" spans="1:2" x14ac:dyDescent="0.25">
      <c r="A2293" t="s">
        <v>4416</v>
      </c>
      <c r="B2293" t="s">
        <v>4417</v>
      </c>
    </row>
    <row r="2294" spans="1:2" x14ac:dyDescent="0.25">
      <c r="A2294" t="s">
        <v>4418</v>
      </c>
      <c r="B2294" t="s">
        <v>4419</v>
      </c>
    </row>
    <row r="2295" spans="1:2" x14ac:dyDescent="0.25">
      <c r="A2295" t="s">
        <v>4420</v>
      </c>
      <c r="B2295" t="s">
        <v>4421</v>
      </c>
    </row>
    <row r="2296" spans="1:2" x14ac:dyDescent="0.25">
      <c r="A2296" t="s">
        <v>4422</v>
      </c>
      <c r="B2296" t="s">
        <v>4423</v>
      </c>
    </row>
    <row r="2297" spans="1:2" x14ac:dyDescent="0.25">
      <c r="A2297" t="s">
        <v>4424</v>
      </c>
      <c r="B2297" t="s">
        <v>4425</v>
      </c>
    </row>
    <row r="2298" spans="1:2" x14ac:dyDescent="0.25">
      <c r="A2298" t="s">
        <v>4426</v>
      </c>
      <c r="B2298" t="s">
        <v>4427</v>
      </c>
    </row>
    <row r="2299" spans="1:2" x14ac:dyDescent="0.25">
      <c r="A2299" t="s">
        <v>4428</v>
      </c>
      <c r="B2299" t="s">
        <v>4429</v>
      </c>
    </row>
    <row r="2300" spans="1:2" x14ac:dyDescent="0.25">
      <c r="A2300" t="s">
        <v>4430</v>
      </c>
      <c r="B2300" t="s">
        <v>4431</v>
      </c>
    </row>
    <row r="2301" spans="1:2" x14ac:dyDescent="0.25">
      <c r="A2301" t="s">
        <v>4432</v>
      </c>
      <c r="B2301" t="s">
        <v>4433</v>
      </c>
    </row>
    <row r="2302" spans="1:2" x14ac:dyDescent="0.25">
      <c r="A2302" t="s">
        <v>4434</v>
      </c>
      <c r="B2302" t="s">
        <v>4435</v>
      </c>
    </row>
    <row r="2303" spans="1:2" x14ac:dyDescent="0.25">
      <c r="A2303" t="s">
        <v>4436</v>
      </c>
      <c r="B2303" t="s">
        <v>4437</v>
      </c>
    </row>
    <row r="2304" spans="1:2" x14ac:dyDescent="0.25">
      <c r="A2304" t="s">
        <v>4438</v>
      </c>
      <c r="B2304" t="s">
        <v>4439</v>
      </c>
    </row>
    <row r="2305" spans="1:2" x14ac:dyDescent="0.25">
      <c r="A2305" t="s">
        <v>4440</v>
      </c>
      <c r="B2305" t="s">
        <v>4441</v>
      </c>
    </row>
    <row r="2306" spans="1:2" x14ac:dyDescent="0.25">
      <c r="A2306" t="s">
        <v>4442</v>
      </c>
      <c r="B2306" t="s">
        <v>4443</v>
      </c>
    </row>
    <row r="2307" spans="1:2" x14ac:dyDescent="0.25">
      <c r="A2307" t="s">
        <v>4444</v>
      </c>
      <c r="B2307" t="s">
        <v>4445</v>
      </c>
    </row>
    <row r="2308" spans="1:2" x14ac:dyDescent="0.25">
      <c r="A2308" t="s">
        <v>4446</v>
      </c>
      <c r="B2308" t="s">
        <v>4447</v>
      </c>
    </row>
    <row r="2309" spans="1:2" x14ac:dyDescent="0.25">
      <c r="A2309" t="s">
        <v>4448</v>
      </c>
      <c r="B2309" t="s">
        <v>4449</v>
      </c>
    </row>
    <row r="2310" spans="1:2" x14ac:dyDescent="0.25">
      <c r="A2310" t="s">
        <v>4450</v>
      </c>
      <c r="B2310" t="s">
        <v>4451</v>
      </c>
    </row>
    <row r="2311" spans="1:2" x14ac:dyDescent="0.25">
      <c r="A2311" t="s">
        <v>4452</v>
      </c>
      <c r="B2311" t="s">
        <v>4453</v>
      </c>
    </row>
    <row r="2312" spans="1:2" x14ac:dyDescent="0.25">
      <c r="A2312" t="s">
        <v>4454</v>
      </c>
      <c r="B2312" t="s">
        <v>4455</v>
      </c>
    </row>
    <row r="2313" spans="1:2" x14ac:dyDescent="0.25">
      <c r="A2313" t="s">
        <v>4456</v>
      </c>
      <c r="B2313" t="s">
        <v>4457</v>
      </c>
    </row>
    <row r="2314" spans="1:2" x14ac:dyDescent="0.25">
      <c r="A2314" t="s">
        <v>4458</v>
      </c>
      <c r="B2314" t="s">
        <v>4459</v>
      </c>
    </row>
    <row r="2315" spans="1:2" x14ac:dyDescent="0.25">
      <c r="A2315" t="s">
        <v>4458</v>
      </c>
      <c r="B2315" t="s">
        <v>4459</v>
      </c>
    </row>
    <row r="2316" spans="1:2" x14ac:dyDescent="0.25">
      <c r="A2316" t="s">
        <v>4460</v>
      </c>
      <c r="B2316" t="s">
        <v>4461</v>
      </c>
    </row>
    <row r="2317" spans="1:2" x14ac:dyDescent="0.25">
      <c r="A2317" t="s">
        <v>4462</v>
      </c>
      <c r="B2317" t="s">
        <v>4463</v>
      </c>
    </row>
    <row r="2318" spans="1:2" x14ac:dyDescent="0.25">
      <c r="A2318" t="s">
        <v>4464</v>
      </c>
      <c r="B2318" t="s">
        <v>4465</v>
      </c>
    </row>
    <row r="2319" spans="1:2" x14ac:dyDescent="0.25">
      <c r="A2319" t="s">
        <v>4466</v>
      </c>
      <c r="B2319" t="s">
        <v>4467</v>
      </c>
    </row>
    <row r="2320" spans="1:2" x14ac:dyDescent="0.25">
      <c r="A2320" t="s">
        <v>4468</v>
      </c>
      <c r="B2320" t="s">
        <v>4469</v>
      </c>
    </row>
    <row r="2321" spans="1:2" x14ac:dyDescent="0.25">
      <c r="A2321" t="s">
        <v>4470</v>
      </c>
      <c r="B2321" t="s">
        <v>4471</v>
      </c>
    </row>
    <row r="2322" spans="1:2" x14ac:dyDescent="0.25">
      <c r="A2322" t="s">
        <v>4472</v>
      </c>
      <c r="B2322" t="s">
        <v>4473</v>
      </c>
    </row>
    <row r="2323" spans="1:2" x14ac:dyDescent="0.25">
      <c r="A2323" t="s">
        <v>4474</v>
      </c>
      <c r="B2323" t="s">
        <v>4475</v>
      </c>
    </row>
    <row r="2324" spans="1:2" x14ac:dyDescent="0.25">
      <c r="A2324" t="s">
        <v>4476</v>
      </c>
      <c r="B2324" t="s">
        <v>4477</v>
      </c>
    </row>
    <row r="2325" spans="1:2" x14ac:dyDescent="0.25">
      <c r="A2325" t="s">
        <v>4478</v>
      </c>
      <c r="B2325" t="s">
        <v>4479</v>
      </c>
    </row>
    <row r="2326" spans="1:2" x14ac:dyDescent="0.25">
      <c r="A2326" t="s">
        <v>4480</v>
      </c>
      <c r="B2326" t="s">
        <v>4481</v>
      </c>
    </row>
    <row r="2327" spans="1:2" x14ac:dyDescent="0.25">
      <c r="A2327" t="s">
        <v>4482</v>
      </c>
      <c r="B2327" t="s">
        <v>4483</v>
      </c>
    </row>
    <row r="2328" spans="1:2" x14ac:dyDescent="0.25">
      <c r="A2328" t="s">
        <v>235</v>
      </c>
      <c r="B2328" t="s">
        <v>237</v>
      </c>
    </row>
    <row r="2329" spans="1:2" x14ac:dyDescent="0.25">
      <c r="A2329" t="s">
        <v>238</v>
      </c>
      <c r="B2329" t="s">
        <v>239</v>
      </c>
    </row>
    <row r="2330" spans="1:2" x14ac:dyDescent="0.25">
      <c r="A2330" t="s">
        <v>4484</v>
      </c>
      <c r="B2330" t="s">
        <v>4485</v>
      </c>
    </row>
    <row r="2331" spans="1:2" x14ac:dyDescent="0.25">
      <c r="A2331" t="s">
        <v>4486</v>
      </c>
      <c r="B2331" t="s">
        <v>4487</v>
      </c>
    </row>
    <row r="2332" spans="1:2" x14ac:dyDescent="0.25">
      <c r="A2332" t="s">
        <v>4488</v>
      </c>
      <c r="B2332" t="s">
        <v>4489</v>
      </c>
    </row>
    <row r="2333" spans="1:2" x14ac:dyDescent="0.25">
      <c r="A2333" t="s">
        <v>240</v>
      </c>
      <c r="B2333" t="s">
        <v>241</v>
      </c>
    </row>
    <row r="2334" spans="1:2" x14ac:dyDescent="0.25">
      <c r="A2334" t="s">
        <v>4490</v>
      </c>
      <c r="B2334" t="s">
        <v>4491</v>
      </c>
    </row>
    <row r="2335" spans="1:2" x14ac:dyDescent="0.25">
      <c r="A2335" t="s">
        <v>4492</v>
      </c>
      <c r="B2335" t="s">
        <v>4493</v>
      </c>
    </row>
    <row r="2336" spans="1:2" x14ac:dyDescent="0.25">
      <c r="A2336" t="s">
        <v>4494</v>
      </c>
      <c r="B2336" t="s">
        <v>4495</v>
      </c>
    </row>
    <row r="2337" spans="1:2" x14ac:dyDescent="0.25">
      <c r="A2337" t="s">
        <v>4496</v>
      </c>
      <c r="B2337" t="s">
        <v>4497</v>
      </c>
    </row>
    <row r="2338" spans="1:2" x14ac:dyDescent="0.25">
      <c r="A2338" t="s">
        <v>4498</v>
      </c>
      <c r="B2338" t="s">
        <v>4499</v>
      </c>
    </row>
    <row r="2339" spans="1:2" x14ac:dyDescent="0.25">
      <c r="A2339" t="s">
        <v>4500</v>
      </c>
      <c r="B2339" t="s">
        <v>4501</v>
      </c>
    </row>
    <row r="2340" spans="1:2" x14ac:dyDescent="0.25">
      <c r="A2340" t="s">
        <v>4502</v>
      </c>
      <c r="B2340" t="s">
        <v>4503</v>
      </c>
    </row>
    <row r="2341" spans="1:2" x14ac:dyDescent="0.25">
      <c r="A2341" t="s">
        <v>4504</v>
      </c>
      <c r="B2341" t="s">
        <v>4505</v>
      </c>
    </row>
    <row r="2342" spans="1:2" x14ac:dyDescent="0.25">
      <c r="A2342" t="s">
        <v>4506</v>
      </c>
      <c r="B2342" t="s">
        <v>4507</v>
      </c>
    </row>
    <row r="2343" spans="1:2" x14ac:dyDescent="0.25">
      <c r="A2343" t="s">
        <v>4508</v>
      </c>
      <c r="B2343" t="s">
        <v>4509</v>
      </c>
    </row>
    <row r="2344" spans="1:2" x14ac:dyDescent="0.25">
      <c r="A2344" t="s">
        <v>4510</v>
      </c>
      <c r="B2344" t="s">
        <v>4511</v>
      </c>
    </row>
    <row r="2345" spans="1:2" x14ac:dyDescent="0.25">
      <c r="A2345" t="s">
        <v>4512</v>
      </c>
      <c r="B2345" t="s">
        <v>4513</v>
      </c>
    </row>
    <row r="2346" spans="1:2" x14ac:dyDescent="0.25">
      <c r="A2346" t="s">
        <v>4514</v>
      </c>
      <c r="B2346" t="s">
        <v>4515</v>
      </c>
    </row>
    <row r="2347" spans="1:2" x14ac:dyDescent="0.25">
      <c r="A2347" t="s">
        <v>4516</v>
      </c>
      <c r="B2347" t="s">
        <v>4517</v>
      </c>
    </row>
    <row r="2348" spans="1:2" x14ac:dyDescent="0.25">
      <c r="A2348" t="s">
        <v>4518</v>
      </c>
      <c r="B2348" t="s">
        <v>4519</v>
      </c>
    </row>
    <row r="2349" spans="1:2" x14ac:dyDescent="0.25">
      <c r="A2349" t="s">
        <v>4520</v>
      </c>
      <c r="B2349" t="s">
        <v>4521</v>
      </c>
    </row>
    <row r="2350" spans="1:2" x14ac:dyDescent="0.25">
      <c r="A2350" t="s">
        <v>4522</v>
      </c>
      <c r="B2350" t="s">
        <v>4523</v>
      </c>
    </row>
    <row r="2351" spans="1:2" x14ac:dyDescent="0.25">
      <c r="A2351" t="s">
        <v>4524</v>
      </c>
      <c r="B2351" t="s">
        <v>4525</v>
      </c>
    </row>
    <row r="2352" spans="1:2" x14ac:dyDescent="0.25">
      <c r="A2352" t="s">
        <v>4526</v>
      </c>
      <c r="B2352" t="s">
        <v>4527</v>
      </c>
    </row>
    <row r="2353" spans="1:2" x14ac:dyDescent="0.25">
      <c r="A2353" t="s">
        <v>4528</v>
      </c>
      <c r="B2353" t="s">
        <v>4529</v>
      </c>
    </row>
    <row r="2354" spans="1:2" x14ac:dyDescent="0.25">
      <c r="A2354" t="s">
        <v>4528</v>
      </c>
      <c r="B2354" t="s">
        <v>4529</v>
      </c>
    </row>
    <row r="2355" spans="1:2" x14ac:dyDescent="0.25">
      <c r="A2355" t="s">
        <v>4530</v>
      </c>
      <c r="B2355" t="s">
        <v>4531</v>
      </c>
    </row>
    <row r="2356" spans="1:2" x14ac:dyDescent="0.25">
      <c r="A2356" t="s">
        <v>4532</v>
      </c>
      <c r="B2356" t="s">
        <v>4533</v>
      </c>
    </row>
    <row r="2357" spans="1:2" x14ac:dyDescent="0.25">
      <c r="A2357" t="s">
        <v>4534</v>
      </c>
      <c r="B2357" t="s">
        <v>4535</v>
      </c>
    </row>
    <row r="2358" spans="1:2" x14ac:dyDescent="0.25">
      <c r="A2358" t="s">
        <v>4536</v>
      </c>
      <c r="B2358" t="s">
        <v>4537</v>
      </c>
    </row>
    <row r="2359" spans="1:2" x14ac:dyDescent="0.25">
      <c r="A2359" t="s">
        <v>4538</v>
      </c>
      <c r="B2359" t="s">
        <v>4539</v>
      </c>
    </row>
    <row r="2360" spans="1:2" x14ac:dyDescent="0.25">
      <c r="A2360" t="s">
        <v>4540</v>
      </c>
      <c r="B2360" t="s">
        <v>4541</v>
      </c>
    </row>
    <row r="2361" spans="1:2" x14ac:dyDescent="0.25">
      <c r="A2361" t="s">
        <v>4542</v>
      </c>
      <c r="B2361" t="s">
        <v>4543</v>
      </c>
    </row>
    <row r="2362" spans="1:2" x14ac:dyDescent="0.25">
      <c r="A2362" t="s">
        <v>4542</v>
      </c>
      <c r="B2362" t="s">
        <v>4543</v>
      </c>
    </row>
    <row r="2363" spans="1:2" x14ac:dyDescent="0.25">
      <c r="A2363" t="s">
        <v>4544</v>
      </c>
      <c r="B2363" t="s">
        <v>4545</v>
      </c>
    </row>
    <row r="2364" spans="1:2" x14ac:dyDescent="0.25">
      <c r="A2364" t="s">
        <v>4544</v>
      </c>
      <c r="B2364" t="s">
        <v>4545</v>
      </c>
    </row>
    <row r="2365" spans="1:2" x14ac:dyDescent="0.25">
      <c r="A2365" t="s">
        <v>4546</v>
      </c>
      <c r="B2365" t="s">
        <v>4547</v>
      </c>
    </row>
    <row r="2366" spans="1:2" x14ac:dyDescent="0.25">
      <c r="A2366" t="s">
        <v>4546</v>
      </c>
      <c r="B2366" t="s">
        <v>4547</v>
      </c>
    </row>
    <row r="2367" spans="1:2" x14ac:dyDescent="0.25">
      <c r="A2367" t="s">
        <v>4548</v>
      </c>
      <c r="B2367" t="s">
        <v>4549</v>
      </c>
    </row>
    <row r="2368" spans="1:2" x14ac:dyDescent="0.25">
      <c r="A2368" t="s">
        <v>4550</v>
      </c>
      <c r="B2368" t="s">
        <v>4551</v>
      </c>
    </row>
    <row r="2369" spans="1:2" x14ac:dyDescent="0.25">
      <c r="A2369" t="s">
        <v>4550</v>
      </c>
      <c r="B2369" t="s">
        <v>4551</v>
      </c>
    </row>
    <row r="2370" spans="1:2" x14ac:dyDescent="0.25">
      <c r="A2370" t="s">
        <v>4552</v>
      </c>
      <c r="B2370" t="s">
        <v>4553</v>
      </c>
    </row>
    <row r="2371" spans="1:2" x14ac:dyDescent="0.25">
      <c r="A2371" t="s">
        <v>4554</v>
      </c>
      <c r="B2371" t="s">
        <v>4555</v>
      </c>
    </row>
    <row r="2372" spans="1:2" x14ac:dyDescent="0.25">
      <c r="A2372" t="s">
        <v>4556</v>
      </c>
      <c r="B2372" t="s">
        <v>4557</v>
      </c>
    </row>
    <row r="2373" spans="1:2" x14ac:dyDescent="0.25">
      <c r="A2373" t="s">
        <v>4556</v>
      </c>
      <c r="B2373" t="s">
        <v>4557</v>
      </c>
    </row>
    <row r="2374" spans="1:2" x14ac:dyDescent="0.25">
      <c r="A2374" t="s">
        <v>4558</v>
      </c>
      <c r="B2374" t="s">
        <v>4559</v>
      </c>
    </row>
    <row r="2375" spans="1:2" x14ac:dyDescent="0.25">
      <c r="A2375" t="s">
        <v>4558</v>
      </c>
      <c r="B2375" t="s">
        <v>4559</v>
      </c>
    </row>
    <row r="2376" spans="1:2" x14ac:dyDescent="0.25">
      <c r="A2376" t="s">
        <v>4560</v>
      </c>
      <c r="B2376" t="s">
        <v>4561</v>
      </c>
    </row>
    <row r="2377" spans="1:2" x14ac:dyDescent="0.25">
      <c r="A2377" t="s">
        <v>4560</v>
      </c>
      <c r="B2377" t="s">
        <v>4561</v>
      </c>
    </row>
    <row r="2378" spans="1:2" x14ac:dyDescent="0.25">
      <c r="A2378" t="s">
        <v>4562</v>
      </c>
      <c r="B2378" t="s">
        <v>4563</v>
      </c>
    </row>
    <row r="2379" spans="1:2" x14ac:dyDescent="0.25">
      <c r="A2379" t="s">
        <v>4562</v>
      </c>
      <c r="B2379" t="s">
        <v>4563</v>
      </c>
    </row>
    <row r="2380" spans="1:2" x14ac:dyDescent="0.25">
      <c r="A2380" t="s">
        <v>4564</v>
      </c>
      <c r="B2380" t="s">
        <v>4565</v>
      </c>
    </row>
    <row r="2381" spans="1:2" x14ac:dyDescent="0.25">
      <c r="A2381" t="s">
        <v>4566</v>
      </c>
      <c r="B2381" t="s">
        <v>4567</v>
      </c>
    </row>
    <row r="2382" spans="1:2" x14ac:dyDescent="0.25">
      <c r="A2382" t="s">
        <v>4568</v>
      </c>
      <c r="B2382" t="s">
        <v>4569</v>
      </c>
    </row>
    <row r="2383" spans="1:2" x14ac:dyDescent="0.25">
      <c r="A2383" t="s">
        <v>4570</v>
      </c>
      <c r="B2383" t="s">
        <v>4571</v>
      </c>
    </row>
    <row r="2384" spans="1:2" x14ac:dyDescent="0.25">
      <c r="A2384" t="s">
        <v>4570</v>
      </c>
      <c r="B2384" t="s">
        <v>4571</v>
      </c>
    </row>
    <row r="2385" spans="1:2" x14ac:dyDescent="0.25">
      <c r="A2385" t="s">
        <v>4572</v>
      </c>
      <c r="B2385" t="s">
        <v>4573</v>
      </c>
    </row>
    <row r="2386" spans="1:2" x14ac:dyDescent="0.25">
      <c r="A2386" t="s">
        <v>4574</v>
      </c>
      <c r="B2386" t="s">
        <v>4575</v>
      </c>
    </row>
    <row r="2387" spans="1:2" x14ac:dyDescent="0.25">
      <c r="A2387" t="s">
        <v>4576</v>
      </c>
      <c r="B2387" t="s">
        <v>4577</v>
      </c>
    </row>
    <row r="2388" spans="1:2" x14ac:dyDescent="0.25">
      <c r="A2388" t="s">
        <v>4578</v>
      </c>
      <c r="B2388" t="s">
        <v>4579</v>
      </c>
    </row>
    <row r="2389" spans="1:2" x14ac:dyDescent="0.25">
      <c r="A2389" t="s">
        <v>4580</v>
      </c>
      <c r="B2389" t="s">
        <v>4581</v>
      </c>
    </row>
    <row r="2390" spans="1:2" x14ac:dyDescent="0.25">
      <c r="A2390" t="s">
        <v>4582</v>
      </c>
      <c r="B2390" t="s">
        <v>4583</v>
      </c>
    </row>
    <row r="2391" spans="1:2" x14ac:dyDescent="0.25">
      <c r="A2391" t="s">
        <v>4584</v>
      </c>
      <c r="B2391" t="s">
        <v>4585</v>
      </c>
    </row>
    <row r="2392" spans="1:2" x14ac:dyDescent="0.25">
      <c r="A2392" t="s">
        <v>4586</v>
      </c>
      <c r="B2392" t="s">
        <v>4587</v>
      </c>
    </row>
    <row r="2393" spans="1:2" x14ac:dyDescent="0.25">
      <c r="A2393" t="s">
        <v>4588</v>
      </c>
      <c r="B2393" t="s">
        <v>4589</v>
      </c>
    </row>
    <row r="2394" spans="1:2" x14ac:dyDescent="0.25">
      <c r="A2394" t="s">
        <v>4590</v>
      </c>
      <c r="B2394" t="s">
        <v>4591</v>
      </c>
    </row>
    <row r="2395" spans="1:2" x14ac:dyDescent="0.25">
      <c r="A2395" t="s">
        <v>4592</v>
      </c>
      <c r="B2395" t="s">
        <v>4593</v>
      </c>
    </row>
    <row r="2396" spans="1:2" x14ac:dyDescent="0.25">
      <c r="A2396" t="s">
        <v>4594</v>
      </c>
      <c r="B2396" t="s">
        <v>4595</v>
      </c>
    </row>
    <row r="2397" spans="1:2" x14ac:dyDescent="0.25">
      <c r="A2397" t="s">
        <v>4596</v>
      </c>
      <c r="B2397" t="s">
        <v>4597</v>
      </c>
    </row>
    <row r="2398" spans="1:2" x14ac:dyDescent="0.25">
      <c r="A2398" t="s">
        <v>4598</v>
      </c>
      <c r="B2398" t="s">
        <v>4599</v>
      </c>
    </row>
    <row r="2399" spans="1:2" x14ac:dyDescent="0.25">
      <c r="A2399" t="s">
        <v>4600</v>
      </c>
      <c r="B2399" t="s">
        <v>4601</v>
      </c>
    </row>
    <row r="2400" spans="1:2" x14ac:dyDescent="0.25">
      <c r="A2400" t="s">
        <v>4602</v>
      </c>
      <c r="B2400" t="s">
        <v>4603</v>
      </c>
    </row>
    <row r="2401" spans="1:2" x14ac:dyDescent="0.25">
      <c r="A2401" t="s">
        <v>4604</v>
      </c>
      <c r="B2401" t="s">
        <v>4605</v>
      </c>
    </row>
    <row r="2402" spans="1:2" x14ac:dyDescent="0.25">
      <c r="A2402" t="s">
        <v>4606</v>
      </c>
      <c r="B2402" t="s">
        <v>4607</v>
      </c>
    </row>
    <row r="2403" spans="1:2" x14ac:dyDescent="0.25">
      <c r="A2403" t="s">
        <v>4608</v>
      </c>
      <c r="B2403" t="s">
        <v>4609</v>
      </c>
    </row>
    <row r="2404" spans="1:2" x14ac:dyDescent="0.25">
      <c r="A2404" t="s">
        <v>4610</v>
      </c>
      <c r="B2404" t="s">
        <v>4611</v>
      </c>
    </row>
    <row r="2405" spans="1:2" x14ac:dyDescent="0.25">
      <c r="A2405" t="s">
        <v>4612</v>
      </c>
      <c r="B2405" t="s">
        <v>4613</v>
      </c>
    </row>
    <row r="2406" spans="1:2" x14ac:dyDescent="0.25">
      <c r="A2406" t="s">
        <v>4614</v>
      </c>
      <c r="B2406" t="s">
        <v>4615</v>
      </c>
    </row>
    <row r="2407" spans="1:2" x14ac:dyDescent="0.25">
      <c r="A2407" t="s">
        <v>4614</v>
      </c>
      <c r="B2407" t="s">
        <v>4615</v>
      </c>
    </row>
    <row r="2408" spans="1:2" x14ac:dyDescent="0.25">
      <c r="A2408" t="s">
        <v>4616</v>
      </c>
      <c r="B2408" t="s">
        <v>4617</v>
      </c>
    </row>
    <row r="2409" spans="1:2" x14ac:dyDescent="0.25">
      <c r="A2409" t="s">
        <v>4618</v>
      </c>
      <c r="B2409" t="s">
        <v>4619</v>
      </c>
    </row>
    <row r="2410" spans="1:2" x14ac:dyDescent="0.25">
      <c r="A2410" t="s">
        <v>4620</v>
      </c>
      <c r="B2410" t="s">
        <v>4621</v>
      </c>
    </row>
    <row r="2411" spans="1:2" x14ac:dyDescent="0.25">
      <c r="A2411" t="s">
        <v>4622</v>
      </c>
      <c r="B2411" t="s">
        <v>4623</v>
      </c>
    </row>
    <row r="2412" spans="1:2" x14ac:dyDescent="0.25">
      <c r="A2412" t="s">
        <v>4622</v>
      </c>
      <c r="B2412" t="s">
        <v>4623</v>
      </c>
    </row>
    <row r="2413" spans="1:2" x14ac:dyDescent="0.25">
      <c r="A2413" t="s">
        <v>4624</v>
      </c>
      <c r="B2413" t="s">
        <v>4625</v>
      </c>
    </row>
    <row r="2414" spans="1:2" x14ac:dyDescent="0.25">
      <c r="A2414" t="s">
        <v>4626</v>
      </c>
      <c r="B2414" t="s">
        <v>4627</v>
      </c>
    </row>
    <row r="2415" spans="1:2" x14ac:dyDescent="0.25">
      <c r="A2415" t="s">
        <v>4628</v>
      </c>
      <c r="B2415" t="s">
        <v>4629</v>
      </c>
    </row>
    <row r="2416" spans="1:2" x14ac:dyDescent="0.25">
      <c r="A2416" t="s">
        <v>4630</v>
      </c>
      <c r="B2416" t="s">
        <v>4631</v>
      </c>
    </row>
    <row r="2417" spans="1:2" x14ac:dyDescent="0.25">
      <c r="A2417" t="s">
        <v>4632</v>
      </c>
      <c r="B2417" t="s">
        <v>4633</v>
      </c>
    </row>
    <row r="2418" spans="1:2" x14ac:dyDescent="0.25">
      <c r="A2418" t="s">
        <v>4634</v>
      </c>
      <c r="B2418" t="s">
        <v>4635</v>
      </c>
    </row>
    <row r="2419" spans="1:2" x14ac:dyDescent="0.25">
      <c r="A2419" t="s">
        <v>4636</v>
      </c>
      <c r="B2419" t="s">
        <v>4637</v>
      </c>
    </row>
    <row r="2420" spans="1:2" x14ac:dyDescent="0.25">
      <c r="A2420" t="s">
        <v>4638</v>
      </c>
      <c r="B2420" t="s">
        <v>4639</v>
      </c>
    </row>
    <row r="2421" spans="1:2" x14ac:dyDescent="0.25">
      <c r="A2421" t="s">
        <v>4640</v>
      </c>
      <c r="B2421" t="s">
        <v>4641</v>
      </c>
    </row>
    <row r="2422" spans="1:2" x14ac:dyDescent="0.25">
      <c r="A2422" t="s">
        <v>4642</v>
      </c>
      <c r="B2422" t="s">
        <v>4643</v>
      </c>
    </row>
    <row r="2423" spans="1:2" x14ac:dyDescent="0.25">
      <c r="A2423" t="s">
        <v>4644</v>
      </c>
      <c r="B2423" t="s">
        <v>4645</v>
      </c>
    </row>
    <row r="2424" spans="1:2" x14ac:dyDescent="0.25">
      <c r="A2424" t="s">
        <v>4646</v>
      </c>
      <c r="B2424" t="s">
        <v>4647</v>
      </c>
    </row>
    <row r="2425" spans="1:2" x14ac:dyDescent="0.25">
      <c r="A2425" t="s">
        <v>4648</v>
      </c>
      <c r="B2425" t="s">
        <v>4649</v>
      </c>
    </row>
    <row r="2426" spans="1:2" x14ac:dyDescent="0.25">
      <c r="A2426" t="s">
        <v>4650</v>
      </c>
      <c r="B2426" t="s">
        <v>4651</v>
      </c>
    </row>
    <row r="2427" spans="1:2" x14ac:dyDescent="0.25">
      <c r="A2427" t="s">
        <v>4652</v>
      </c>
      <c r="B2427" t="s">
        <v>4653</v>
      </c>
    </row>
    <row r="2428" spans="1:2" x14ac:dyDescent="0.25">
      <c r="A2428" t="s">
        <v>4654</v>
      </c>
      <c r="B2428" t="s">
        <v>4655</v>
      </c>
    </row>
    <row r="2429" spans="1:2" x14ac:dyDescent="0.25">
      <c r="A2429" t="s">
        <v>4656</v>
      </c>
      <c r="B2429" t="s">
        <v>4657</v>
      </c>
    </row>
    <row r="2430" spans="1:2" x14ac:dyDescent="0.25">
      <c r="A2430" t="s">
        <v>4658</v>
      </c>
      <c r="B2430" t="s">
        <v>4659</v>
      </c>
    </row>
    <row r="2431" spans="1:2" x14ac:dyDescent="0.25">
      <c r="A2431" t="s">
        <v>4660</v>
      </c>
      <c r="B2431" t="s">
        <v>4661</v>
      </c>
    </row>
    <row r="2432" spans="1:2" x14ac:dyDescent="0.25">
      <c r="A2432" t="s">
        <v>4662</v>
      </c>
      <c r="B2432" t="s">
        <v>4663</v>
      </c>
    </row>
    <row r="2433" spans="1:2" x14ac:dyDescent="0.25">
      <c r="A2433" t="s">
        <v>4664</v>
      </c>
      <c r="B2433" t="s">
        <v>4665</v>
      </c>
    </row>
    <row r="2434" spans="1:2" x14ac:dyDescent="0.25">
      <c r="A2434" t="s">
        <v>4664</v>
      </c>
      <c r="B2434" t="s">
        <v>4665</v>
      </c>
    </row>
    <row r="2435" spans="1:2" x14ac:dyDescent="0.25">
      <c r="A2435" t="s">
        <v>4666</v>
      </c>
      <c r="B2435" t="s">
        <v>4667</v>
      </c>
    </row>
    <row r="2436" spans="1:2" x14ac:dyDescent="0.25">
      <c r="A2436" t="s">
        <v>4668</v>
      </c>
      <c r="B2436" t="s">
        <v>4669</v>
      </c>
    </row>
    <row r="2437" spans="1:2" x14ac:dyDescent="0.25">
      <c r="A2437" t="s">
        <v>4670</v>
      </c>
      <c r="B2437" t="s">
        <v>4671</v>
      </c>
    </row>
    <row r="2438" spans="1:2" x14ac:dyDescent="0.25">
      <c r="A2438" t="s">
        <v>4672</v>
      </c>
      <c r="B2438" t="s">
        <v>4673</v>
      </c>
    </row>
    <row r="2439" spans="1:2" x14ac:dyDescent="0.25">
      <c r="A2439" t="s">
        <v>4674</v>
      </c>
      <c r="B2439" t="s">
        <v>4675</v>
      </c>
    </row>
    <row r="2440" spans="1:2" x14ac:dyDescent="0.25">
      <c r="A2440" t="s">
        <v>4676</v>
      </c>
      <c r="B2440" t="s">
        <v>4677</v>
      </c>
    </row>
    <row r="2441" spans="1:2" x14ac:dyDescent="0.25">
      <c r="A2441" t="s">
        <v>4678</v>
      </c>
      <c r="B2441" t="s">
        <v>4679</v>
      </c>
    </row>
    <row r="2442" spans="1:2" x14ac:dyDescent="0.25">
      <c r="A2442" t="s">
        <v>4680</v>
      </c>
      <c r="B2442" t="s">
        <v>4681</v>
      </c>
    </row>
    <row r="2443" spans="1:2" x14ac:dyDescent="0.25">
      <c r="A2443" t="s">
        <v>4682</v>
      </c>
      <c r="B2443" t="s">
        <v>4683</v>
      </c>
    </row>
    <row r="2444" spans="1:2" x14ac:dyDescent="0.25">
      <c r="A2444" t="s">
        <v>4684</v>
      </c>
      <c r="B2444" t="s">
        <v>4685</v>
      </c>
    </row>
    <row r="2445" spans="1:2" x14ac:dyDescent="0.25">
      <c r="A2445" t="s">
        <v>4686</v>
      </c>
      <c r="B2445" t="s">
        <v>4687</v>
      </c>
    </row>
    <row r="2446" spans="1:2" x14ac:dyDescent="0.25">
      <c r="A2446" t="s">
        <v>4688</v>
      </c>
      <c r="B2446" t="s">
        <v>4689</v>
      </c>
    </row>
    <row r="2447" spans="1:2" x14ac:dyDescent="0.25">
      <c r="A2447" t="s">
        <v>4690</v>
      </c>
      <c r="B2447" t="s">
        <v>4691</v>
      </c>
    </row>
    <row r="2448" spans="1:2" x14ac:dyDescent="0.25">
      <c r="A2448" t="s">
        <v>4692</v>
      </c>
      <c r="B2448" t="s">
        <v>4693</v>
      </c>
    </row>
    <row r="2449" spans="1:2" x14ac:dyDescent="0.25">
      <c r="A2449" t="s">
        <v>4694</v>
      </c>
      <c r="B2449" t="s">
        <v>4695</v>
      </c>
    </row>
    <row r="2450" spans="1:2" x14ac:dyDescent="0.25">
      <c r="A2450" t="s">
        <v>4696</v>
      </c>
      <c r="B2450" t="s">
        <v>4697</v>
      </c>
    </row>
    <row r="2451" spans="1:2" x14ac:dyDescent="0.25">
      <c r="A2451" t="s">
        <v>4698</v>
      </c>
      <c r="B2451" t="s">
        <v>4699</v>
      </c>
    </row>
    <row r="2452" spans="1:2" x14ac:dyDescent="0.25">
      <c r="A2452" t="s">
        <v>4700</v>
      </c>
      <c r="B2452" t="s">
        <v>4701</v>
      </c>
    </row>
    <row r="2453" spans="1:2" x14ac:dyDescent="0.25">
      <c r="A2453" t="s">
        <v>4702</v>
      </c>
      <c r="B2453" t="s">
        <v>4703</v>
      </c>
    </row>
    <row r="2454" spans="1:2" x14ac:dyDescent="0.25">
      <c r="A2454" t="s">
        <v>4704</v>
      </c>
      <c r="B2454" t="s">
        <v>4705</v>
      </c>
    </row>
    <row r="2455" spans="1:2" x14ac:dyDescent="0.25">
      <c r="A2455" t="s">
        <v>4706</v>
      </c>
      <c r="B2455" t="s">
        <v>4707</v>
      </c>
    </row>
    <row r="2456" spans="1:2" x14ac:dyDescent="0.25">
      <c r="A2456" t="s">
        <v>4708</v>
      </c>
      <c r="B2456" t="s">
        <v>4709</v>
      </c>
    </row>
    <row r="2457" spans="1:2" x14ac:dyDescent="0.25">
      <c r="A2457" t="s">
        <v>4708</v>
      </c>
      <c r="B2457" t="s">
        <v>4709</v>
      </c>
    </row>
    <row r="2458" spans="1:2" x14ac:dyDescent="0.25">
      <c r="A2458" t="s">
        <v>4710</v>
      </c>
      <c r="B2458" t="s">
        <v>4711</v>
      </c>
    </row>
    <row r="2459" spans="1:2" x14ac:dyDescent="0.25">
      <c r="A2459" t="s">
        <v>4710</v>
      </c>
      <c r="B2459" t="s">
        <v>4711</v>
      </c>
    </row>
    <row r="2460" spans="1:2" x14ac:dyDescent="0.25">
      <c r="A2460" t="s">
        <v>4712</v>
      </c>
      <c r="B2460" t="s">
        <v>4713</v>
      </c>
    </row>
    <row r="2461" spans="1:2" x14ac:dyDescent="0.25">
      <c r="A2461" t="s">
        <v>4712</v>
      </c>
      <c r="B2461" t="s">
        <v>4713</v>
      </c>
    </row>
    <row r="2462" spans="1:2" x14ac:dyDescent="0.25">
      <c r="A2462" t="s">
        <v>4714</v>
      </c>
      <c r="B2462" t="s">
        <v>4715</v>
      </c>
    </row>
    <row r="2463" spans="1:2" x14ac:dyDescent="0.25">
      <c r="A2463" t="s">
        <v>4714</v>
      </c>
      <c r="B2463" t="s">
        <v>4715</v>
      </c>
    </row>
    <row r="2464" spans="1:2" x14ac:dyDescent="0.25">
      <c r="A2464" t="s">
        <v>4716</v>
      </c>
      <c r="B2464" t="s">
        <v>4717</v>
      </c>
    </row>
    <row r="2465" spans="1:2" x14ac:dyDescent="0.25">
      <c r="A2465" t="s">
        <v>4716</v>
      </c>
      <c r="B2465" t="s">
        <v>4717</v>
      </c>
    </row>
    <row r="2466" spans="1:2" x14ac:dyDescent="0.25">
      <c r="A2466" t="s">
        <v>4718</v>
      </c>
      <c r="B2466" t="s">
        <v>4719</v>
      </c>
    </row>
    <row r="2467" spans="1:2" x14ac:dyDescent="0.25">
      <c r="A2467" t="s">
        <v>4720</v>
      </c>
      <c r="B2467" t="s">
        <v>4721</v>
      </c>
    </row>
    <row r="2468" spans="1:2" x14ac:dyDescent="0.25">
      <c r="A2468" t="s">
        <v>4722</v>
      </c>
      <c r="B2468" t="s">
        <v>4723</v>
      </c>
    </row>
    <row r="2469" spans="1:2" x14ac:dyDescent="0.25">
      <c r="A2469" t="s">
        <v>4724</v>
      </c>
      <c r="B2469" t="s">
        <v>4725</v>
      </c>
    </row>
    <row r="2470" spans="1:2" x14ac:dyDescent="0.25">
      <c r="A2470" t="s">
        <v>4726</v>
      </c>
      <c r="B2470" t="s">
        <v>4727</v>
      </c>
    </row>
    <row r="2471" spans="1:2" x14ac:dyDescent="0.25">
      <c r="A2471" t="s">
        <v>4728</v>
      </c>
      <c r="B2471" t="s">
        <v>4729</v>
      </c>
    </row>
    <row r="2472" spans="1:2" x14ac:dyDescent="0.25">
      <c r="A2472" t="s">
        <v>4728</v>
      </c>
      <c r="B2472" t="s">
        <v>4729</v>
      </c>
    </row>
    <row r="2473" spans="1:2" x14ac:dyDescent="0.25">
      <c r="A2473" t="s">
        <v>4730</v>
      </c>
      <c r="B2473" t="s">
        <v>4731</v>
      </c>
    </row>
    <row r="2474" spans="1:2" x14ac:dyDescent="0.25">
      <c r="A2474" t="s">
        <v>4730</v>
      </c>
      <c r="B2474" t="s">
        <v>4731</v>
      </c>
    </row>
    <row r="2475" spans="1:2" x14ac:dyDescent="0.25">
      <c r="A2475" t="s">
        <v>4732</v>
      </c>
      <c r="B2475" t="s">
        <v>4733</v>
      </c>
    </row>
    <row r="2476" spans="1:2" x14ac:dyDescent="0.25">
      <c r="A2476" t="s">
        <v>4732</v>
      </c>
      <c r="B2476" t="s">
        <v>4733</v>
      </c>
    </row>
    <row r="2477" spans="1:2" x14ac:dyDescent="0.25">
      <c r="A2477" t="s">
        <v>4734</v>
      </c>
      <c r="B2477" t="s">
        <v>4735</v>
      </c>
    </row>
    <row r="2478" spans="1:2" x14ac:dyDescent="0.25">
      <c r="A2478" t="s">
        <v>4736</v>
      </c>
      <c r="B2478" t="s">
        <v>4737</v>
      </c>
    </row>
    <row r="2479" spans="1:2" x14ac:dyDescent="0.25">
      <c r="A2479" t="s">
        <v>4736</v>
      </c>
      <c r="B2479" t="s">
        <v>4737</v>
      </c>
    </row>
    <row r="2480" spans="1:2" x14ac:dyDescent="0.25">
      <c r="A2480" t="s">
        <v>4738</v>
      </c>
      <c r="B2480" t="s">
        <v>4739</v>
      </c>
    </row>
    <row r="2481" spans="1:2" x14ac:dyDescent="0.25">
      <c r="A2481" t="s">
        <v>4738</v>
      </c>
      <c r="B2481" t="s">
        <v>4739</v>
      </c>
    </row>
    <row r="2482" spans="1:2" x14ac:dyDescent="0.25">
      <c r="A2482" t="s">
        <v>4740</v>
      </c>
      <c r="B2482" t="s">
        <v>4741</v>
      </c>
    </row>
    <row r="2483" spans="1:2" x14ac:dyDescent="0.25">
      <c r="A2483" t="s">
        <v>355</v>
      </c>
      <c r="B2483" t="s">
        <v>4742</v>
      </c>
    </row>
    <row r="2484" spans="1:2" x14ac:dyDescent="0.25">
      <c r="A2484" t="s">
        <v>4743</v>
      </c>
      <c r="B2484" t="s">
        <v>4744</v>
      </c>
    </row>
    <row r="2485" spans="1:2" x14ac:dyDescent="0.25">
      <c r="A2485" t="s">
        <v>4743</v>
      </c>
      <c r="B2485" t="s">
        <v>4744</v>
      </c>
    </row>
    <row r="2486" spans="1:2" x14ac:dyDescent="0.25">
      <c r="A2486" t="s">
        <v>4745</v>
      </c>
      <c r="B2486" t="s">
        <v>4746</v>
      </c>
    </row>
    <row r="2487" spans="1:2" x14ac:dyDescent="0.25">
      <c r="A2487" t="s">
        <v>4747</v>
      </c>
      <c r="B2487" t="s">
        <v>4748</v>
      </c>
    </row>
    <row r="2488" spans="1:2" x14ac:dyDescent="0.25">
      <c r="A2488" t="s">
        <v>4749</v>
      </c>
      <c r="B2488" t="s">
        <v>4750</v>
      </c>
    </row>
    <row r="2489" spans="1:2" x14ac:dyDescent="0.25">
      <c r="A2489" t="s">
        <v>4751</v>
      </c>
      <c r="B2489" t="s">
        <v>4752</v>
      </c>
    </row>
    <row r="2490" spans="1:2" x14ac:dyDescent="0.25">
      <c r="A2490" t="s">
        <v>4753</v>
      </c>
      <c r="B2490" t="s">
        <v>4754</v>
      </c>
    </row>
    <row r="2491" spans="1:2" x14ac:dyDescent="0.25">
      <c r="A2491" t="s">
        <v>4755</v>
      </c>
      <c r="B2491" t="s">
        <v>4756</v>
      </c>
    </row>
    <row r="2492" spans="1:2" x14ac:dyDescent="0.25">
      <c r="A2492" t="s">
        <v>353</v>
      </c>
      <c r="B2492" t="s">
        <v>4757</v>
      </c>
    </row>
    <row r="2493" spans="1:2" x14ac:dyDescent="0.25">
      <c r="A2493" t="s">
        <v>353</v>
      </c>
      <c r="B2493" t="s">
        <v>4757</v>
      </c>
    </row>
    <row r="2494" spans="1:2" x14ac:dyDescent="0.25">
      <c r="A2494" t="s">
        <v>4758</v>
      </c>
      <c r="B2494" t="s">
        <v>4759</v>
      </c>
    </row>
    <row r="2495" spans="1:2" x14ac:dyDescent="0.25">
      <c r="A2495" t="s">
        <v>4760</v>
      </c>
      <c r="B2495" t="s">
        <v>4761</v>
      </c>
    </row>
    <row r="2496" spans="1:2" x14ac:dyDescent="0.25">
      <c r="A2496" t="s">
        <v>4762</v>
      </c>
      <c r="B2496" t="s">
        <v>4763</v>
      </c>
    </row>
    <row r="2497" spans="1:2" x14ac:dyDescent="0.25">
      <c r="A2497" t="s">
        <v>354</v>
      </c>
      <c r="B2497" t="s">
        <v>4764</v>
      </c>
    </row>
    <row r="2498" spans="1:2" x14ac:dyDescent="0.25">
      <c r="A2498" t="s">
        <v>4765</v>
      </c>
      <c r="B2498" t="s">
        <v>4766</v>
      </c>
    </row>
    <row r="2499" spans="1:2" x14ac:dyDescent="0.25">
      <c r="A2499" t="s">
        <v>4767</v>
      </c>
      <c r="B2499" t="s">
        <v>4768</v>
      </c>
    </row>
    <row r="2500" spans="1:2" x14ac:dyDescent="0.25">
      <c r="A2500" t="s">
        <v>4769</v>
      </c>
      <c r="B2500" t="s">
        <v>4770</v>
      </c>
    </row>
    <row r="2501" spans="1:2" x14ac:dyDescent="0.25">
      <c r="A2501" t="s">
        <v>4771</v>
      </c>
      <c r="B2501" t="s">
        <v>4772</v>
      </c>
    </row>
    <row r="2502" spans="1:2" x14ac:dyDescent="0.25">
      <c r="A2502" t="s">
        <v>4773</v>
      </c>
      <c r="B2502" t="s">
        <v>4774</v>
      </c>
    </row>
    <row r="2503" spans="1:2" x14ac:dyDescent="0.25">
      <c r="A2503" t="s">
        <v>4775</v>
      </c>
      <c r="B2503" t="s">
        <v>4776</v>
      </c>
    </row>
    <row r="2504" spans="1:2" x14ac:dyDescent="0.25">
      <c r="A2504" t="s">
        <v>4777</v>
      </c>
      <c r="B2504" t="s">
        <v>4778</v>
      </c>
    </row>
    <row r="2505" spans="1:2" x14ac:dyDescent="0.25">
      <c r="A2505" t="s">
        <v>4779</v>
      </c>
      <c r="B2505" t="s">
        <v>4780</v>
      </c>
    </row>
    <row r="2506" spans="1:2" x14ac:dyDescent="0.25">
      <c r="A2506" t="s">
        <v>4779</v>
      </c>
      <c r="B2506" t="s">
        <v>4780</v>
      </c>
    </row>
    <row r="2507" spans="1:2" x14ac:dyDescent="0.25">
      <c r="A2507" t="s">
        <v>4781</v>
      </c>
      <c r="B2507" t="s">
        <v>4782</v>
      </c>
    </row>
    <row r="2508" spans="1:2" x14ac:dyDescent="0.25">
      <c r="A2508" t="s">
        <v>4783</v>
      </c>
      <c r="B2508" t="s">
        <v>4784</v>
      </c>
    </row>
    <row r="2509" spans="1:2" x14ac:dyDescent="0.25">
      <c r="A2509" t="s">
        <v>4785</v>
      </c>
      <c r="B2509" t="s">
        <v>4786</v>
      </c>
    </row>
    <row r="2510" spans="1:2" x14ac:dyDescent="0.25">
      <c r="A2510" t="s">
        <v>4787</v>
      </c>
      <c r="B2510" t="s">
        <v>4788</v>
      </c>
    </row>
    <row r="2511" spans="1:2" x14ac:dyDescent="0.25">
      <c r="A2511" t="s">
        <v>4789</v>
      </c>
      <c r="B2511" t="s">
        <v>4790</v>
      </c>
    </row>
    <row r="2512" spans="1:2" x14ac:dyDescent="0.25">
      <c r="A2512" t="s">
        <v>4789</v>
      </c>
      <c r="B2512" t="s">
        <v>4790</v>
      </c>
    </row>
    <row r="2513" spans="1:2" x14ac:dyDescent="0.25">
      <c r="A2513" t="s">
        <v>4791</v>
      </c>
      <c r="B2513" t="s">
        <v>4792</v>
      </c>
    </row>
    <row r="2514" spans="1:2" x14ac:dyDescent="0.25">
      <c r="A2514" t="s">
        <v>4793</v>
      </c>
      <c r="B2514" t="s">
        <v>4794</v>
      </c>
    </row>
    <row r="2515" spans="1:2" x14ac:dyDescent="0.25">
      <c r="A2515" t="s">
        <v>4795</v>
      </c>
      <c r="B2515" t="s">
        <v>4796</v>
      </c>
    </row>
    <row r="2516" spans="1:2" x14ac:dyDescent="0.25">
      <c r="A2516" t="s">
        <v>4797</v>
      </c>
      <c r="B2516" t="s">
        <v>4798</v>
      </c>
    </row>
    <row r="2517" spans="1:2" x14ac:dyDescent="0.25">
      <c r="A2517" t="s">
        <v>4799</v>
      </c>
      <c r="B2517" t="s">
        <v>4800</v>
      </c>
    </row>
    <row r="2518" spans="1:2" x14ac:dyDescent="0.25">
      <c r="A2518" t="s">
        <v>4801</v>
      </c>
      <c r="B2518" t="s">
        <v>4802</v>
      </c>
    </row>
    <row r="2519" spans="1:2" x14ac:dyDescent="0.25">
      <c r="A2519" t="s">
        <v>4803</v>
      </c>
      <c r="B2519" t="s">
        <v>4804</v>
      </c>
    </row>
    <row r="2520" spans="1:2" x14ac:dyDescent="0.25">
      <c r="A2520" t="s">
        <v>4805</v>
      </c>
      <c r="B2520" t="s">
        <v>4806</v>
      </c>
    </row>
    <row r="2521" spans="1:2" x14ac:dyDescent="0.25">
      <c r="A2521" t="s">
        <v>4807</v>
      </c>
      <c r="B2521" t="s">
        <v>4808</v>
      </c>
    </row>
    <row r="2522" spans="1:2" x14ac:dyDescent="0.25">
      <c r="A2522" t="s">
        <v>4809</v>
      </c>
      <c r="B2522" t="s">
        <v>4810</v>
      </c>
    </row>
    <row r="2523" spans="1:2" x14ac:dyDescent="0.25">
      <c r="A2523" t="s">
        <v>4811</v>
      </c>
      <c r="B2523" t="s">
        <v>4812</v>
      </c>
    </row>
    <row r="2524" spans="1:2" x14ac:dyDescent="0.25">
      <c r="A2524" t="s">
        <v>4813</v>
      </c>
      <c r="B2524" t="s">
        <v>4814</v>
      </c>
    </row>
    <row r="2525" spans="1:2" x14ac:dyDescent="0.25">
      <c r="A2525" t="s">
        <v>4815</v>
      </c>
      <c r="B2525" t="s">
        <v>4816</v>
      </c>
    </row>
    <row r="2526" spans="1:2" x14ac:dyDescent="0.25">
      <c r="A2526" t="s">
        <v>4817</v>
      </c>
      <c r="B2526" t="s">
        <v>4818</v>
      </c>
    </row>
    <row r="2527" spans="1:2" x14ac:dyDescent="0.25">
      <c r="A2527" t="s">
        <v>4819</v>
      </c>
      <c r="B2527" t="s">
        <v>4820</v>
      </c>
    </row>
    <row r="2528" spans="1:2" x14ac:dyDescent="0.25">
      <c r="A2528" t="s">
        <v>4821</v>
      </c>
      <c r="B2528" t="s">
        <v>4822</v>
      </c>
    </row>
    <row r="2529" spans="1:2" x14ac:dyDescent="0.25">
      <c r="A2529" t="s">
        <v>4823</v>
      </c>
      <c r="B2529" t="s">
        <v>4824</v>
      </c>
    </row>
    <row r="2530" spans="1:2" x14ac:dyDescent="0.25">
      <c r="A2530" t="s">
        <v>4825</v>
      </c>
      <c r="B2530" t="s">
        <v>4826</v>
      </c>
    </row>
    <row r="2531" spans="1:2" x14ac:dyDescent="0.25">
      <c r="A2531" t="s">
        <v>4827</v>
      </c>
      <c r="B2531" t="s">
        <v>4828</v>
      </c>
    </row>
    <row r="2532" spans="1:2" x14ac:dyDescent="0.25">
      <c r="A2532" t="s">
        <v>4829</v>
      </c>
      <c r="B2532" t="s">
        <v>4830</v>
      </c>
    </row>
    <row r="2533" spans="1:2" x14ac:dyDescent="0.25">
      <c r="A2533" t="s">
        <v>4831</v>
      </c>
      <c r="B2533" t="s">
        <v>4832</v>
      </c>
    </row>
    <row r="2534" spans="1:2" x14ac:dyDescent="0.25">
      <c r="A2534" t="s">
        <v>4833</v>
      </c>
      <c r="B2534" t="s">
        <v>4834</v>
      </c>
    </row>
    <row r="2535" spans="1:2" x14ac:dyDescent="0.25">
      <c r="A2535" t="s">
        <v>4835</v>
      </c>
      <c r="B2535" t="s">
        <v>4836</v>
      </c>
    </row>
    <row r="2536" spans="1:2" x14ac:dyDescent="0.25">
      <c r="A2536" t="s">
        <v>4837</v>
      </c>
      <c r="B2536" t="s">
        <v>4838</v>
      </c>
    </row>
    <row r="2537" spans="1:2" x14ac:dyDescent="0.25">
      <c r="A2537" t="s">
        <v>4839</v>
      </c>
      <c r="B2537" t="s">
        <v>4840</v>
      </c>
    </row>
    <row r="2538" spans="1:2" x14ac:dyDescent="0.25">
      <c r="A2538" t="s">
        <v>4841</v>
      </c>
      <c r="B2538" t="s">
        <v>4842</v>
      </c>
    </row>
    <row r="2539" spans="1:2" x14ac:dyDescent="0.25">
      <c r="A2539" t="s">
        <v>4843</v>
      </c>
      <c r="B2539" t="s">
        <v>4844</v>
      </c>
    </row>
    <row r="2540" spans="1:2" x14ac:dyDescent="0.25">
      <c r="A2540" t="s">
        <v>4845</v>
      </c>
      <c r="B2540" t="s">
        <v>4846</v>
      </c>
    </row>
    <row r="2541" spans="1:2" x14ac:dyDescent="0.25">
      <c r="A2541" t="s">
        <v>4847</v>
      </c>
      <c r="B2541" t="s">
        <v>4848</v>
      </c>
    </row>
    <row r="2542" spans="1:2" x14ac:dyDescent="0.25">
      <c r="A2542" t="s">
        <v>4849</v>
      </c>
      <c r="B2542" t="s">
        <v>4850</v>
      </c>
    </row>
    <row r="2543" spans="1:2" x14ac:dyDescent="0.25">
      <c r="A2543" t="s">
        <v>4851</v>
      </c>
      <c r="B2543" t="s">
        <v>4852</v>
      </c>
    </row>
    <row r="2544" spans="1:2" x14ac:dyDescent="0.25">
      <c r="A2544" t="s">
        <v>4853</v>
      </c>
      <c r="B2544" t="s">
        <v>4854</v>
      </c>
    </row>
    <row r="2545" spans="1:2" x14ac:dyDescent="0.25">
      <c r="A2545" t="s">
        <v>4855</v>
      </c>
      <c r="B2545" t="s">
        <v>4856</v>
      </c>
    </row>
    <row r="2546" spans="1:2" x14ac:dyDescent="0.25">
      <c r="A2546" t="s">
        <v>4857</v>
      </c>
      <c r="B2546" t="s">
        <v>4858</v>
      </c>
    </row>
    <row r="2547" spans="1:2" x14ac:dyDescent="0.25">
      <c r="A2547" t="s">
        <v>4859</v>
      </c>
      <c r="B2547" t="s">
        <v>4860</v>
      </c>
    </row>
    <row r="2548" spans="1:2" x14ac:dyDescent="0.25">
      <c r="A2548" t="s">
        <v>4861</v>
      </c>
      <c r="B2548" t="s">
        <v>4862</v>
      </c>
    </row>
    <row r="2549" spans="1:2" x14ac:dyDescent="0.25">
      <c r="A2549" t="s">
        <v>4863</v>
      </c>
      <c r="B2549" t="s">
        <v>4864</v>
      </c>
    </row>
    <row r="2550" spans="1:2" x14ac:dyDescent="0.25">
      <c r="A2550" t="s">
        <v>4865</v>
      </c>
      <c r="B2550" t="s">
        <v>4866</v>
      </c>
    </row>
    <row r="2551" spans="1:2" x14ac:dyDescent="0.25">
      <c r="A2551" t="s">
        <v>4867</v>
      </c>
      <c r="B2551" t="s">
        <v>4868</v>
      </c>
    </row>
    <row r="2552" spans="1:2" x14ac:dyDescent="0.25">
      <c r="A2552" t="s">
        <v>4869</v>
      </c>
      <c r="B2552" t="s">
        <v>4870</v>
      </c>
    </row>
    <row r="2553" spans="1:2" x14ac:dyDescent="0.25">
      <c r="A2553" t="s">
        <v>4871</v>
      </c>
      <c r="B2553" t="s">
        <v>4872</v>
      </c>
    </row>
    <row r="2554" spans="1:2" x14ac:dyDescent="0.25">
      <c r="A2554" t="s">
        <v>4873</v>
      </c>
      <c r="B2554" t="s">
        <v>4874</v>
      </c>
    </row>
    <row r="2555" spans="1:2" x14ac:dyDescent="0.25">
      <c r="A2555" t="s">
        <v>4875</v>
      </c>
      <c r="B2555" t="s">
        <v>4876</v>
      </c>
    </row>
    <row r="2556" spans="1:2" x14ac:dyDescent="0.25">
      <c r="A2556" t="s">
        <v>4877</v>
      </c>
      <c r="B2556" t="s">
        <v>4878</v>
      </c>
    </row>
    <row r="2557" spans="1:2" x14ac:dyDescent="0.25">
      <c r="A2557" t="s">
        <v>4879</v>
      </c>
      <c r="B2557" t="s">
        <v>4880</v>
      </c>
    </row>
    <row r="2558" spans="1:2" x14ac:dyDescent="0.25">
      <c r="A2558" t="s">
        <v>4881</v>
      </c>
      <c r="B2558" t="s">
        <v>4882</v>
      </c>
    </row>
    <row r="2559" spans="1:2" x14ac:dyDescent="0.25">
      <c r="A2559" t="s">
        <v>4883</v>
      </c>
      <c r="B2559" t="s">
        <v>4884</v>
      </c>
    </row>
    <row r="2560" spans="1:2" x14ac:dyDescent="0.25">
      <c r="A2560" t="s">
        <v>4885</v>
      </c>
      <c r="B2560" t="s">
        <v>4886</v>
      </c>
    </row>
    <row r="2561" spans="1:2" x14ac:dyDescent="0.25">
      <c r="A2561" t="s">
        <v>4887</v>
      </c>
      <c r="B2561" t="s">
        <v>4888</v>
      </c>
    </row>
    <row r="2562" spans="1:2" x14ac:dyDescent="0.25">
      <c r="A2562" t="s">
        <v>4889</v>
      </c>
      <c r="B2562" t="s">
        <v>4890</v>
      </c>
    </row>
    <row r="2563" spans="1:2" x14ac:dyDescent="0.25">
      <c r="A2563" t="s">
        <v>4891</v>
      </c>
      <c r="B2563" t="s">
        <v>4892</v>
      </c>
    </row>
    <row r="2564" spans="1:2" x14ac:dyDescent="0.25">
      <c r="A2564" t="s">
        <v>4893</v>
      </c>
      <c r="B2564" t="s">
        <v>4894</v>
      </c>
    </row>
    <row r="2565" spans="1:2" x14ac:dyDescent="0.25">
      <c r="A2565" t="s">
        <v>4895</v>
      </c>
      <c r="B2565" t="s">
        <v>4896</v>
      </c>
    </row>
    <row r="2566" spans="1:2" x14ac:dyDescent="0.25">
      <c r="A2566" t="s">
        <v>4897</v>
      </c>
      <c r="B2566" t="s">
        <v>4898</v>
      </c>
    </row>
    <row r="2567" spans="1:2" x14ac:dyDescent="0.25">
      <c r="A2567" t="s">
        <v>4899</v>
      </c>
      <c r="B2567" t="s">
        <v>4900</v>
      </c>
    </row>
    <row r="2568" spans="1:2" x14ac:dyDescent="0.25">
      <c r="A2568" t="s">
        <v>4901</v>
      </c>
      <c r="B2568" t="s">
        <v>4902</v>
      </c>
    </row>
    <row r="2569" spans="1:2" x14ac:dyDescent="0.25">
      <c r="A2569" t="s">
        <v>4903</v>
      </c>
      <c r="B2569" t="s">
        <v>4904</v>
      </c>
    </row>
    <row r="2570" spans="1:2" x14ac:dyDescent="0.25">
      <c r="A2570" t="s">
        <v>4905</v>
      </c>
      <c r="B2570" t="s">
        <v>4906</v>
      </c>
    </row>
    <row r="2571" spans="1:2" x14ac:dyDescent="0.25">
      <c r="A2571" t="s">
        <v>4907</v>
      </c>
      <c r="B2571" t="s">
        <v>4908</v>
      </c>
    </row>
    <row r="2572" spans="1:2" x14ac:dyDescent="0.25">
      <c r="A2572" t="s">
        <v>4909</v>
      </c>
      <c r="B2572" t="s">
        <v>4910</v>
      </c>
    </row>
    <row r="2573" spans="1:2" x14ac:dyDescent="0.25">
      <c r="A2573" t="s">
        <v>4911</v>
      </c>
      <c r="B2573" t="s">
        <v>4912</v>
      </c>
    </row>
    <row r="2574" spans="1:2" x14ac:dyDescent="0.25">
      <c r="A2574" t="s">
        <v>4913</v>
      </c>
      <c r="B2574" t="s">
        <v>4914</v>
      </c>
    </row>
    <row r="2575" spans="1:2" x14ac:dyDescent="0.25">
      <c r="A2575" t="s">
        <v>4915</v>
      </c>
      <c r="B2575" t="s">
        <v>4916</v>
      </c>
    </row>
    <row r="2576" spans="1:2" x14ac:dyDescent="0.25">
      <c r="A2576" t="s">
        <v>4917</v>
      </c>
      <c r="B2576" t="s">
        <v>4918</v>
      </c>
    </row>
    <row r="2577" spans="1:2" x14ac:dyDescent="0.25">
      <c r="A2577" t="s">
        <v>4919</v>
      </c>
      <c r="B2577" t="s">
        <v>4920</v>
      </c>
    </row>
    <row r="2578" spans="1:2" x14ac:dyDescent="0.25">
      <c r="A2578" t="s">
        <v>4921</v>
      </c>
      <c r="B2578" t="s">
        <v>4922</v>
      </c>
    </row>
    <row r="2579" spans="1:2" x14ac:dyDescent="0.25">
      <c r="A2579" t="s">
        <v>4923</v>
      </c>
      <c r="B2579" t="s">
        <v>4924</v>
      </c>
    </row>
    <row r="2580" spans="1:2" x14ac:dyDescent="0.25">
      <c r="A2580" t="s">
        <v>4925</v>
      </c>
      <c r="B2580" t="s">
        <v>4926</v>
      </c>
    </row>
    <row r="2581" spans="1:2" x14ac:dyDescent="0.25">
      <c r="A2581" t="s">
        <v>4927</v>
      </c>
      <c r="B2581" t="s">
        <v>4928</v>
      </c>
    </row>
    <row r="2582" spans="1:2" x14ac:dyDescent="0.25">
      <c r="A2582" t="s">
        <v>4929</v>
      </c>
      <c r="B2582" t="s">
        <v>4930</v>
      </c>
    </row>
    <row r="2583" spans="1:2" x14ac:dyDescent="0.25">
      <c r="A2583" t="s">
        <v>4931</v>
      </c>
      <c r="B2583" t="s">
        <v>4932</v>
      </c>
    </row>
    <row r="2584" spans="1:2" x14ac:dyDescent="0.25">
      <c r="A2584" t="s">
        <v>4933</v>
      </c>
      <c r="B2584" t="s">
        <v>4934</v>
      </c>
    </row>
    <row r="2585" spans="1:2" x14ac:dyDescent="0.25">
      <c r="A2585" t="s">
        <v>4935</v>
      </c>
      <c r="B2585" t="s">
        <v>4936</v>
      </c>
    </row>
    <row r="2586" spans="1:2" x14ac:dyDescent="0.25">
      <c r="A2586" t="s">
        <v>4937</v>
      </c>
      <c r="B2586" t="s">
        <v>4938</v>
      </c>
    </row>
    <row r="2587" spans="1:2" x14ac:dyDescent="0.25">
      <c r="A2587" t="s">
        <v>4939</v>
      </c>
      <c r="B2587" t="s">
        <v>4940</v>
      </c>
    </row>
    <row r="2588" spans="1:2" x14ac:dyDescent="0.25">
      <c r="A2588" t="s">
        <v>4941</v>
      </c>
      <c r="B2588" t="s">
        <v>4942</v>
      </c>
    </row>
    <row r="2589" spans="1:2" x14ac:dyDescent="0.25">
      <c r="A2589" t="s">
        <v>4943</v>
      </c>
      <c r="B2589" t="s">
        <v>4944</v>
      </c>
    </row>
    <row r="2590" spans="1:2" x14ac:dyDescent="0.25">
      <c r="A2590" t="s">
        <v>4945</v>
      </c>
      <c r="B2590" t="s">
        <v>4946</v>
      </c>
    </row>
    <row r="2591" spans="1:2" x14ac:dyDescent="0.25">
      <c r="A2591" t="s">
        <v>4947</v>
      </c>
      <c r="B2591" t="s">
        <v>4948</v>
      </c>
    </row>
    <row r="2592" spans="1:2" x14ac:dyDescent="0.25">
      <c r="A2592" t="s">
        <v>4949</v>
      </c>
      <c r="B2592" t="s">
        <v>4950</v>
      </c>
    </row>
    <row r="2593" spans="1:2" x14ac:dyDescent="0.25">
      <c r="A2593" t="s">
        <v>4951</v>
      </c>
      <c r="B2593" t="s">
        <v>4952</v>
      </c>
    </row>
    <row r="2594" spans="1:2" x14ac:dyDescent="0.25">
      <c r="A2594" t="s">
        <v>4953</v>
      </c>
      <c r="B2594" t="s">
        <v>4954</v>
      </c>
    </row>
    <row r="2595" spans="1:2" x14ac:dyDescent="0.25">
      <c r="A2595" t="s">
        <v>4955</v>
      </c>
      <c r="B2595" t="s">
        <v>4956</v>
      </c>
    </row>
    <row r="2596" spans="1:2" x14ac:dyDescent="0.25">
      <c r="A2596" t="s">
        <v>4957</v>
      </c>
      <c r="B2596" t="s">
        <v>4958</v>
      </c>
    </row>
    <row r="2597" spans="1:2" x14ac:dyDescent="0.25">
      <c r="A2597" t="s">
        <v>4959</v>
      </c>
      <c r="B2597" t="s">
        <v>4960</v>
      </c>
    </row>
    <row r="2598" spans="1:2" x14ac:dyDescent="0.25">
      <c r="A2598" t="s">
        <v>4961</v>
      </c>
      <c r="B2598" t="s">
        <v>4962</v>
      </c>
    </row>
    <row r="2599" spans="1:2" x14ac:dyDescent="0.25">
      <c r="A2599" t="s">
        <v>4963</v>
      </c>
      <c r="B2599" t="s">
        <v>4964</v>
      </c>
    </row>
    <row r="2600" spans="1:2" x14ac:dyDescent="0.25">
      <c r="A2600" t="s">
        <v>4965</v>
      </c>
      <c r="B2600" t="s">
        <v>4966</v>
      </c>
    </row>
    <row r="2601" spans="1:2" x14ac:dyDescent="0.25">
      <c r="A2601" t="s">
        <v>4967</v>
      </c>
      <c r="B2601" t="s">
        <v>4968</v>
      </c>
    </row>
    <row r="2602" spans="1:2" x14ac:dyDescent="0.25">
      <c r="A2602" t="s">
        <v>4969</v>
      </c>
      <c r="B2602" t="s">
        <v>4970</v>
      </c>
    </row>
    <row r="2603" spans="1:2" x14ac:dyDescent="0.25">
      <c r="A2603" t="s">
        <v>4971</v>
      </c>
      <c r="B2603" t="s">
        <v>4972</v>
      </c>
    </row>
    <row r="2604" spans="1:2" x14ac:dyDescent="0.25">
      <c r="A2604" t="s">
        <v>4973</v>
      </c>
      <c r="B2604" t="s">
        <v>4974</v>
      </c>
    </row>
    <row r="2605" spans="1:2" x14ac:dyDescent="0.25">
      <c r="A2605" t="s">
        <v>4975</v>
      </c>
      <c r="B2605" t="s">
        <v>4976</v>
      </c>
    </row>
    <row r="2606" spans="1:2" x14ac:dyDescent="0.25">
      <c r="A2606" t="s">
        <v>4977</v>
      </c>
      <c r="B2606" t="s">
        <v>4978</v>
      </c>
    </row>
    <row r="2607" spans="1:2" x14ac:dyDescent="0.25">
      <c r="A2607" t="s">
        <v>4979</v>
      </c>
      <c r="B2607" t="s">
        <v>4980</v>
      </c>
    </row>
    <row r="2608" spans="1:2" x14ac:dyDescent="0.25">
      <c r="A2608" t="s">
        <v>4981</v>
      </c>
      <c r="B2608" t="s">
        <v>4982</v>
      </c>
    </row>
    <row r="2609" spans="1:2" x14ac:dyDescent="0.25">
      <c r="A2609" t="s">
        <v>4983</v>
      </c>
      <c r="B2609" t="s">
        <v>4984</v>
      </c>
    </row>
    <row r="2610" spans="1:2" x14ac:dyDescent="0.25">
      <c r="A2610" t="s">
        <v>4985</v>
      </c>
      <c r="B2610" t="s">
        <v>4986</v>
      </c>
    </row>
    <row r="2611" spans="1:2" x14ac:dyDescent="0.25">
      <c r="A2611" t="s">
        <v>4987</v>
      </c>
      <c r="B2611" t="s">
        <v>4988</v>
      </c>
    </row>
    <row r="2612" spans="1:2" x14ac:dyDescent="0.25">
      <c r="A2612" t="s">
        <v>4989</v>
      </c>
      <c r="B2612" t="s">
        <v>4990</v>
      </c>
    </row>
    <row r="2613" spans="1:2" x14ac:dyDescent="0.25">
      <c r="A2613" t="s">
        <v>4991</v>
      </c>
      <c r="B2613" t="s">
        <v>4992</v>
      </c>
    </row>
    <row r="2614" spans="1:2" x14ac:dyDescent="0.25">
      <c r="A2614" t="s">
        <v>4993</v>
      </c>
      <c r="B2614" t="s">
        <v>4994</v>
      </c>
    </row>
    <row r="2615" spans="1:2" x14ac:dyDescent="0.25">
      <c r="A2615" t="s">
        <v>4995</v>
      </c>
      <c r="B2615" t="s">
        <v>4996</v>
      </c>
    </row>
    <row r="2616" spans="1:2" x14ac:dyDescent="0.25">
      <c r="A2616" t="s">
        <v>4997</v>
      </c>
      <c r="B2616" t="s">
        <v>4998</v>
      </c>
    </row>
    <row r="2617" spans="1:2" x14ac:dyDescent="0.25">
      <c r="A2617" t="s">
        <v>4999</v>
      </c>
      <c r="B2617" t="s">
        <v>5000</v>
      </c>
    </row>
    <row r="2618" spans="1:2" x14ac:dyDescent="0.25">
      <c r="A2618" t="s">
        <v>5001</v>
      </c>
      <c r="B2618" t="s">
        <v>5002</v>
      </c>
    </row>
    <row r="2619" spans="1:2" x14ac:dyDescent="0.25">
      <c r="A2619" t="s">
        <v>5003</v>
      </c>
      <c r="B2619" t="s">
        <v>5004</v>
      </c>
    </row>
    <row r="2620" spans="1:2" x14ac:dyDescent="0.25">
      <c r="A2620" t="s">
        <v>5005</v>
      </c>
      <c r="B2620" t="s">
        <v>5006</v>
      </c>
    </row>
    <row r="2621" spans="1:2" x14ac:dyDescent="0.25">
      <c r="A2621" t="s">
        <v>5007</v>
      </c>
      <c r="B2621" t="s">
        <v>5008</v>
      </c>
    </row>
    <row r="2622" spans="1:2" x14ac:dyDescent="0.25">
      <c r="A2622" t="s">
        <v>5009</v>
      </c>
      <c r="B2622" t="s">
        <v>5010</v>
      </c>
    </row>
    <row r="2623" spans="1:2" x14ac:dyDescent="0.25">
      <c r="A2623" t="s">
        <v>5011</v>
      </c>
      <c r="B2623" t="s">
        <v>5012</v>
      </c>
    </row>
    <row r="2624" spans="1:2" x14ac:dyDescent="0.25">
      <c r="A2624" t="s">
        <v>5013</v>
      </c>
      <c r="B2624" t="s">
        <v>5014</v>
      </c>
    </row>
    <row r="2625" spans="1:2" x14ac:dyDescent="0.25">
      <c r="A2625" t="s">
        <v>5015</v>
      </c>
      <c r="B2625" t="s">
        <v>5016</v>
      </c>
    </row>
    <row r="2626" spans="1:2" x14ac:dyDescent="0.25">
      <c r="A2626" t="s">
        <v>5017</v>
      </c>
      <c r="B2626" t="s">
        <v>5018</v>
      </c>
    </row>
    <row r="2627" spans="1:2" x14ac:dyDescent="0.25">
      <c r="A2627" t="s">
        <v>5019</v>
      </c>
      <c r="B2627" t="s">
        <v>5020</v>
      </c>
    </row>
    <row r="2628" spans="1:2" x14ac:dyDescent="0.25">
      <c r="A2628" t="s">
        <v>5021</v>
      </c>
      <c r="B2628" t="s">
        <v>5022</v>
      </c>
    </row>
    <row r="2629" spans="1:2" x14ac:dyDescent="0.25">
      <c r="A2629" t="s">
        <v>5023</v>
      </c>
      <c r="B2629" t="s">
        <v>5024</v>
      </c>
    </row>
    <row r="2630" spans="1:2" x14ac:dyDescent="0.25">
      <c r="A2630" t="s">
        <v>5025</v>
      </c>
      <c r="B2630" t="s">
        <v>5026</v>
      </c>
    </row>
    <row r="2631" spans="1:2" x14ac:dyDescent="0.25">
      <c r="A2631" t="s">
        <v>5027</v>
      </c>
      <c r="B2631" t="s">
        <v>5028</v>
      </c>
    </row>
    <row r="2632" spans="1:2" x14ac:dyDescent="0.25">
      <c r="A2632" t="s">
        <v>5029</v>
      </c>
      <c r="B2632" t="s">
        <v>5030</v>
      </c>
    </row>
    <row r="2633" spans="1:2" x14ac:dyDescent="0.25">
      <c r="A2633" t="s">
        <v>5031</v>
      </c>
      <c r="B2633" t="s">
        <v>5032</v>
      </c>
    </row>
    <row r="2634" spans="1:2" x14ac:dyDescent="0.25">
      <c r="A2634" t="s">
        <v>5033</v>
      </c>
      <c r="B2634" t="s">
        <v>5034</v>
      </c>
    </row>
    <row r="2635" spans="1:2" x14ac:dyDescent="0.25">
      <c r="A2635" t="s">
        <v>5035</v>
      </c>
      <c r="B2635" t="s">
        <v>5036</v>
      </c>
    </row>
    <row r="2636" spans="1:2" x14ac:dyDescent="0.25">
      <c r="A2636" t="s">
        <v>5037</v>
      </c>
      <c r="B2636" t="s">
        <v>5038</v>
      </c>
    </row>
    <row r="2637" spans="1:2" x14ac:dyDescent="0.25">
      <c r="A2637" t="s">
        <v>5037</v>
      </c>
      <c r="B2637" t="s">
        <v>5038</v>
      </c>
    </row>
    <row r="2638" spans="1:2" x14ac:dyDescent="0.25">
      <c r="A2638" t="s">
        <v>5039</v>
      </c>
      <c r="B2638" t="s">
        <v>5040</v>
      </c>
    </row>
    <row r="2639" spans="1:2" x14ac:dyDescent="0.25">
      <c r="A2639" t="s">
        <v>5039</v>
      </c>
      <c r="B2639" t="s">
        <v>5040</v>
      </c>
    </row>
    <row r="2640" spans="1:2" x14ac:dyDescent="0.25">
      <c r="A2640" t="s">
        <v>5041</v>
      </c>
      <c r="B2640" t="s">
        <v>5042</v>
      </c>
    </row>
    <row r="2641" spans="1:2" x14ac:dyDescent="0.25">
      <c r="A2641" t="s">
        <v>5043</v>
      </c>
      <c r="B2641" t="s">
        <v>5044</v>
      </c>
    </row>
    <row r="2642" spans="1:2" x14ac:dyDescent="0.25">
      <c r="A2642" t="s">
        <v>5045</v>
      </c>
      <c r="B2642" t="s">
        <v>5046</v>
      </c>
    </row>
    <row r="2643" spans="1:2" x14ac:dyDescent="0.25">
      <c r="A2643" t="s">
        <v>5047</v>
      </c>
      <c r="B2643" t="s">
        <v>5048</v>
      </c>
    </row>
    <row r="2644" spans="1:2" x14ac:dyDescent="0.25">
      <c r="A2644" t="s">
        <v>5049</v>
      </c>
      <c r="B2644" t="s">
        <v>5050</v>
      </c>
    </row>
    <row r="2645" spans="1:2" x14ac:dyDescent="0.25">
      <c r="A2645" t="s">
        <v>5051</v>
      </c>
      <c r="B2645" t="s">
        <v>5052</v>
      </c>
    </row>
    <row r="2646" spans="1:2" x14ac:dyDescent="0.25">
      <c r="A2646" t="s">
        <v>5053</v>
      </c>
      <c r="B2646" t="s">
        <v>5054</v>
      </c>
    </row>
    <row r="2647" spans="1:2" x14ac:dyDescent="0.25">
      <c r="A2647" t="s">
        <v>5055</v>
      </c>
      <c r="B2647" t="s">
        <v>5056</v>
      </c>
    </row>
    <row r="2648" spans="1:2" x14ac:dyDescent="0.25">
      <c r="A2648" t="s">
        <v>5057</v>
      </c>
      <c r="B2648" t="s">
        <v>5058</v>
      </c>
    </row>
    <row r="2649" spans="1:2" x14ac:dyDescent="0.25">
      <c r="A2649" t="s">
        <v>5059</v>
      </c>
      <c r="B2649" t="s">
        <v>5060</v>
      </c>
    </row>
    <row r="2650" spans="1:2" x14ac:dyDescent="0.25">
      <c r="A2650" t="s">
        <v>5061</v>
      </c>
      <c r="B2650" t="s">
        <v>5062</v>
      </c>
    </row>
    <row r="2651" spans="1:2" x14ac:dyDescent="0.25">
      <c r="A2651" t="s">
        <v>5063</v>
      </c>
      <c r="B2651" t="s">
        <v>5064</v>
      </c>
    </row>
    <row r="2652" spans="1:2" x14ac:dyDescent="0.25">
      <c r="A2652" t="s">
        <v>5065</v>
      </c>
      <c r="B2652" t="s">
        <v>5066</v>
      </c>
    </row>
    <row r="2653" spans="1:2" x14ac:dyDescent="0.25">
      <c r="A2653" t="s">
        <v>5067</v>
      </c>
      <c r="B2653" t="s">
        <v>5068</v>
      </c>
    </row>
    <row r="2654" spans="1:2" x14ac:dyDescent="0.25">
      <c r="A2654" t="s">
        <v>5069</v>
      </c>
      <c r="B2654" t="s">
        <v>5070</v>
      </c>
    </row>
    <row r="2655" spans="1:2" x14ac:dyDescent="0.25">
      <c r="A2655" t="s">
        <v>5071</v>
      </c>
      <c r="B2655" t="s">
        <v>5072</v>
      </c>
    </row>
    <row r="2656" spans="1:2" x14ac:dyDescent="0.25">
      <c r="A2656" t="s">
        <v>5073</v>
      </c>
      <c r="B2656" t="s">
        <v>5074</v>
      </c>
    </row>
    <row r="2657" spans="1:2" x14ac:dyDescent="0.25">
      <c r="A2657" t="s">
        <v>5075</v>
      </c>
      <c r="B2657" t="s">
        <v>5076</v>
      </c>
    </row>
    <row r="2658" spans="1:2" x14ac:dyDescent="0.25">
      <c r="A2658" t="s">
        <v>5077</v>
      </c>
      <c r="B2658" t="s">
        <v>5078</v>
      </c>
    </row>
    <row r="2659" spans="1:2" x14ac:dyDescent="0.25">
      <c r="A2659" t="s">
        <v>5079</v>
      </c>
      <c r="B2659" t="s">
        <v>5080</v>
      </c>
    </row>
    <row r="2660" spans="1:2" x14ac:dyDescent="0.25">
      <c r="A2660" t="s">
        <v>5081</v>
      </c>
      <c r="B2660" t="s">
        <v>5082</v>
      </c>
    </row>
    <row r="2661" spans="1:2" x14ac:dyDescent="0.25">
      <c r="A2661" t="s">
        <v>5083</v>
      </c>
      <c r="B2661" t="s">
        <v>5082</v>
      </c>
    </row>
    <row r="2662" spans="1:2" x14ac:dyDescent="0.25">
      <c r="A2662" t="s">
        <v>5084</v>
      </c>
      <c r="B2662" t="s">
        <v>5085</v>
      </c>
    </row>
    <row r="2663" spans="1:2" x14ac:dyDescent="0.25">
      <c r="A2663" t="s">
        <v>5086</v>
      </c>
      <c r="B2663" t="s">
        <v>5087</v>
      </c>
    </row>
    <row r="2664" spans="1:2" x14ac:dyDescent="0.25">
      <c r="A2664" t="s">
        <v>5088</v>
      </c>
      <c r="B2664" t="s">
        <v>5089</v>
      </c>
    </row>
    <row r="2665" spans="1:2" x14ac:dyDescent="0.25">
      <c r="A2665" t="s">
        <v>5090</v>
      </c>
      <c r="B2665" t="s">
        <v>5091</v>
      </c>
    </row>
    <row r="2666" spans="1:2" x14ac:dyDescent="0.25">
      <c r="A2666" t="s">
        <v>5092</v>
      </c>
      <c r="B2666" t="s">
        <v>5093</v>
      </c>
    </row>
    <row r="2667" spans="1:2" x14ac:dyDescent="0.25">
      <c r="A2667" t="s">
        <v>5094</v>
      </c>
      <c r="B2667" t="s">
        <v>5095</v>
      </c>
    </row>
    <row r="2668" spans="1:2" x14ac:dyDescent="0.25">
      <c r="A2668" t="s">
        <v>5096</v>
      </c>
      <c r="B2668" t="s">
        <v>5097</v>
      </c>
    </row>
    <row r="2669" spans="1:2" x14ac:dyDescent="0.25">
      <c r="A2669" t="s">
        <v>5098</v>
      </c>
      <c r="B2669" t="s">
        <v>5099</v>
      </c>
    </row>
    <row r="2670" spans="1:2" x14ac:dyDescent="0.25">
      <c r="A2670" t="s">
        <v>5100</v>
      </c>
      <c r="B2670" t="s">
        <v>5101</v>
      </c>
    </row>
    <row r="2671" spans="1:2" x14ac:dyDescent="0.25">
      <c r="A2671" t="s">
        <v>405</v>
      </c>
      <c r="B2671" t="s">
        <v>5102</v>
      </c>
    </row>
    <row r="2672" spans="1:2" x14ac:dyDescent="0.25">
      <c r="A2672" t="s">
        <v>243</v>
      </c>
      <c r="B2672" t="s">
        <v>245</v>
      </c>
    </row>
    <row r="2673" spans="1:2" x14ac:dyDescent="0.25">
      <c r="A2673" t="s">
        <v>5103</v>
      </c>
      <c r="B2673" t="s">
        <v>5104</v>
      </c>
    </row>
    <row r="2674" spans="1:2" x14ac:dyDescent="0.25">
      <c r="A2674" t="s">
        <v>5105</v>
      </c>
      <c r="B2674" t="s">
        <v>5106</v>
      </c>
    </row>
    <row r="2675" spans="1:2" x14ac:dyDescent="0.25">
      <c r="A2675" t="s">
        <v>5107</v>
      </c>
      <c r="B2675" t="s">
        <v>5108</v>
      </c>
    </row>
    <row r="2676" spans="1:2" x14ac:dyDescent="0.25">
      <c r="A2676" t="s">
        <v>5109</v>
      </c>
      <c r="B2676" t="s">
        <v>5110</v>
      </c>
    </row>
    <row r="2677" spans="1:2" x14ac:dyDescent="0.25">
      <c r="A2677" t="s">
        <v>5111</v>
      </c>
      <c r="B2677" t="s">
        <v>5112</v>
      </c>
    </row>
    <row r="2678" spans="1:2" x14ac:dyDescent="0.25">
      <c r="A2678" t="s">
        <v>5113</v>
      </c>
      <c r="B2678" t="s">
        <v>5114</v>
      </c>
    </row>
    <row r="2679" spans="1:2" x14ac:dyDescent="0.25">
      <c r="A2679" t="s">
        <v>5115</v>
      </c>
      <c r="B2679" t="s">
        <v>5116</v>
      </c>
    </row>
    <row r="2680" spans="1:2" x14ac:dyDescent="0.25">
      <c r="A2680" t="s">
        <v>5117</v>
      </c>
      <c r="B2680" t="s">
        <v>5118</v>
      </c>
    </row>
    <row r="2681" spans="1:2" x14ac:dyDescent="0.25">
      <c r="A2681" t="s">
        <v>5119</v>
      </c>
      <c r="B2681" t="s">
        <v>5120</v>
      </c>
    </row>
    <row r="2682" spans="1:2" x14ac:dyDescent="0.25">
      <c r="A2682" t="s">
        <v>5121</v>
      </c>
      <c r="B2682" t="s">
        <v>5122</v>
      </c>
    </row>
    <row r="2683" spans="1:2" x14ac:dyDescent="0.25">
      <c r="A2683" t="s">
        <v>5123</v>
      </c>
      <c r="B2683" t="s">
        <v>5124</v>
      </c>
    </row>
    <row r="2684" spans="1:2" x14ac:dyDescent="0.25">
      <c r="A2684" t="s">
        <v>5125</v>
      </c>
      <c r="B2684" t="s">
        <v>5126</v>
      </c>
    </row>
    <row r="2685" spans="1:2" x14ac:dyDescent="0.25">
      <c r="A2685" t="s">
        <v>5127</v>
      </c>
      <c r="B2685" t="s">
        <v>5128</v>
      </c>
    </row>
    <row r="2686" spans="1:2" x14ac:dyDescent="0.25">
      <c r="A2686" t="s">
        <v>5129</v>
      </c>
      <c r="B2686" t="s">
        <v>5130</v>
      </c>
    </row>
    <row r="2687" spans="1:2" x14ac:dyDescent="0.25">
      <c r="A2687" t="s">
        <v>5131</v>
      </c>
      <c r="B2687" t="s">
        <v>5132</v>
      </c>
    </row>
    <row r="2688" spans="1:2" x14ac:dyDescent="0.25">
      <c r="A2688" t="s">
        <v>5133</v>
      </c>
      <c r="B2688" t="s">
        <v>5134</v>
      </c>
    </row>
    <row r="2689" spans="1:2" x14ac:dyDescent="0.25">
      <c r="A2689" t="s">
        <v>5135</v>
      </c>
      <c r="B2689" t="s">
        <v>5136</v>
      </c>
    </row>
    <row r="2690" spans="1:2" x14ac:dyDescent="0.25">
      <c r="A2690" t="s">
        <v>5137</v>
      </c>
      <c r="B2690" t="s">
        <v>5138</v>
      </c>
    </row>
    <row r="2691" spans="1:2" x14ac:dyDescent="0.25">
      <c r="A2691" t="s">
        <v>5139</v>
      </c>
      <c r="B2691" t="s">
        <v>5140</v>
      </c>
    </row>
    <row r="2692" spans="1:2" x14ac:dyDescent="0.25">
      <c r="A2692" t="s">
        <v>5141</v>
      </c>
      <c r="B2692" t="s">
        <v>5142</v>
      </c>
    </row>
    <row r="2693" spans="1:2" x14ac:dyDescent="0.25">
      <c r="A2693" t="s">
        <v>5143</v>
      </c>
      <c r="B2693" t="s">
        <v>5144</v>
      </c>
    </row>
    <row r="2694" spans="1:2" x14ac:dyDescent="0.25">
      <c r="A2694" t="s">
        <v>5145</v>
      </c>
      <c r="B2694" t="s">
        <v>5146</v>
      </c>
    </row>
    <row r="2695" spans="1:2" x14ac:dyDescent="0.25">
      <c r="A2695" t="s">
        <v>5147</v>
      </c>
      <c r="B2695" t="s">
        <v>5148</v>
      </c>
    </row>
    <row r="2696" spans="1:2" x14ac:dyDescent="0.25">
      <c r="A2696" t="s">
        <v>5149</v>
      </c>
      <c r="B2696" t="s">
        <v>5150</v>
      </c>
    </row>
    <row r="2697" spans="1:2" x14ac:dyDescent="0.25">
      <c r="A2697" t="s">
        <v>5151</v>
      </c>
      <c r="B2697" t="s">
        <v>5152</v>
      </c>
    </row>
    <row r="2698" spans="1:2" x14ac:dyDescent="0.25">
      <c r="A2698" t="s">
        <v>5153</v>
      </c>
      <c r="B2698" t="s">
        <v>5154</v>
      </c>
    </row>
    <row r="2699" spans="1:2" x14ac:dyDescent="0.25">
      <c r="A2699" t="s">
        <v>5155</v>
      </c>
      <c r="B2699" t="s">
        <v>5156</v>
      </c>
    </row>
    <row r="2700" spans="1:2" x14ac:dyDescent="0.25">
      <c r="A2700" t="s">
        <v>5157</v>
      </c>
      <c r="B2700" t="s">
        <v>5158</v>
      </c>
    </row>
    <row r="2701" spans="1:2" x14ac:dyDescent="0.25">
      <c r="A2701" t="s">
        <v>5159</v>
      </c>
      <c r="B2701" t="s">
        <v>5160</v>
      </c>
    </row>
    <row r="2702" spans="1:2" x14ac:dyDescent="0.25">
      <c r="A2702" t="s">
        <v>5161</v>
      </c>
      <c r="B2702" t="s">
        <v>5162</v>
      </c>
    </row>
    <row r="2703" spans="1:2" x14ac:dyDescent="0.25">
      <c r="A2703" t="s">
        <v>5163</v>
      </c>
      <c r="B2703" t="s">
        <v>5164</v>
      </c>
    </row>
    <row r="2704" spans="1:2" x14ac:dyDescent="0.25">
      <c r="A2704" t="s">
        <v>5165</v>
      </c>
      <c r="B2704" t="s">
        <v>5166</v>
      </c>
    </row>
    <row r="2705" spans="1:2" x14ac:dyDescent="0.25">
      <c r="A2705" t="s">
        <v>5167</v>
      </c>
      <c r="B2705" t="s">
        <v>5168</v>
      </c>
    </row>
    <row r="2706" spans="1:2" x14ac:dyDescent="0.25">
      <c r="A2706" t="s">
        <v>5169</v>
      </c>
      <c r="B2706" t="s">
        <v>5170</v>
      </c>
    </row>
    <row r="2707" spans="1:2" x14ac:dyDescent="0.25">
      <c r="A2707" t="s">
        <v>5171</v>
      </c>
      <c r="B2707" t="s">
        <v>5172</v>
      </c>
    </row>
    <row r="2708" spans="1:2" x14ac:dyDescent="0.25">
      <c r="A2708" t="s">
        <v>5173</v>
      </c>
      <c r="B2708" t="s">
        <v>5174</v>
      </c>
    </row>
    <row r="2709" spans="1:2" x14ac:dyDescent="0.25">
      <c r="A2709" t="s">
        <v>5175</v>
      </c>
      <c r="B2709" t="s">
        <v>5176</v>
      </c>
    </row>
    <row r="2710" spans="1:2" x14ac:dyDescent="0.25">
      <c r="A2710" t="s">
        <v>5177</v>
      </c>
      <c r="B2710" t="s">
        <v>5178</v>
      </c>
    </row>
    <row r="2711" spans="1:2" x14ac:dyDescent="0.25">
      <c r="A2711" t="s">
        <v>5179</v>
      </c>
      <c r="B2711" t="s">
        <v>5180</v>
      </c>
    </row>
    <row r="2712" spans="1:2" x14ac:dyDescent="0.25">
      <c r="A2712" t="s">
        <v>5181</v>
      </c>
      <c r="B2712" t="s">
        <v>5182</v>
      </c>
    </row>
    <row r="2713" spans="1:2" x14ac:dyDescent="0.25">
      <c r="A2713" t="s">
        <v>5183</v>
      </c>
      <c r="B2713" t="s">
        <v>5184</v>
      </c>
    </row>
    <row r="2714" spans="1:2" x14ac:dyDescent="0.25">
      <c r="A2714" t="s">
        <v>5185</v>
      </c>
      <c r="B2714" t="s">
        <v>5186</v>
      </c>
    </row>
    <row r="2715" spans="1:2" x14ac:dyDescent="0.25">
      <c r="A2715" t="s">
        <v>5187</v>
      </c>
      <c r="B2715" t="s">
        <v>5188</v>
      </c>
    </row>
    <row r="2716" spans="1:2" x14ac:dyDescent="0.25">
      <c r="A2716" t="s">
        <v>5189</v>
      </c>
      <c r="B2716" t="s">
        <v>5190</v>
      </c>
    </row>
    <row r="2717" spans="1:2" x14ac:dyDescent="0.25">
      <c r="A2717" t="s">
        <v>5191</v>
      </c>
      <c r="B2717" t="s">
        <v>5192</v>
      </c>
    </row>
    <row r="2718" spans="1:2" x14ac:dyDescent="0.25">
      <c r="A2718" t="s">
        <v>5193</v>
      </c>
      <c r="B2718" t="s">
        <v>5194</v>
      </c>
    </row>
    <row r="2719" spans="1:2" x14ac:dyDescent="0.25">
      <c r="A2719" t="s">
        <v>5195</v>
      </c>
      <c r="B2719" t="s">
        <v>5196</v>
      </c>
    </row>
    <row r="2720" spans="1:2" x14ac:dyDescent="0.25">
      <c r="A2720" t="s">
        <v>5197</v>
      </c>
      <c r="B2720" t="s">
        <v>5198</v>
      </c>
    </row>
    <row r="2721" spans="1:2" x14ac:dyDescent="0.25">
      <c r="A2721" t="s">
        <v>5199</v>
      </c>
      <c r="B2721" t="s">
        <v>5200</v>
      </c>
    </row>
    <row r="2722" spans="1:2" x14ac:dyDescent="0.25">
      <c r="A2722" t="s">
        <v>5201</v>
      </c>
      <c r="B2722" t="s">
        <v>5202</v>
      </c>
    </row>
    <row r="2723" spans="1:2" x14ac:dyDescent="0.25">
      <c r="A2723" t="s">
        <v>5203</v>
      </c>
      <c r="B2723" t="s">
        <v>5204</v>
      </c>
    </row>
    <row r="2724" spans="1:2" x14ac:dyDescent="0.25">
      <c r="A2724" t="s">
        <v>5205</v>
      </c>
      <c r="B2724" t="s">
        <v>5206</v>
      </c>
    </row>
    <row r="2725" spans="1:2" x14ac:dyDescent="0.25">
      <c r="A2725" t="s">
        <v>5207</v>
      </c>
      <c r="B2725" t="s">
        <v>5208</v>
      </c>
    </row>
    <row r="2726" spans="1:2" x14ac:dyDescent="0.25">
      <c r="A2726" t="s">
        <v>5209</v>
      </c>
      <c r="B2726" t="s">
        <v>5210</v>
      </c>
    </row>
    <row r="2727" spans="1:2" x14ac:dyDescent="0.25">
      <c r="A2727" t="s">
        <v>5211</v>
      </c>
      <c r="B2727" t="s">
        <v>5212</v>
      </c>
    </row>
    <row r="2728" spans="1:2" x14ac:dyDescent="0.25">
      <c r="A2728" t="s">
        <v>5213</v>
      </c>
      <c r="B2728" t="s">
        <v>5214</v>
      </c>
    </row>
    <row r="2729" spans="1:2" x14ac:dyDescent="0.25">
      <c r="A2729" t="s">
        <v>5215</v>
      </c>
      <c r="B2729" t="s">
        <v>5216</v>
      </c>
    </row>
    <row r="2730" spans="1:2" x14ac:dyDescent="0.25">
      <c r="A2730" t="s">
        <v>5217</v>
      </c>
      <c r="B2730" t="s">
        <v>5218</v>
      </c>
    </row>
    <row r="2731" spans="1:2" x14ac:dyDescent="0.25">
      <c r="A2731" t="s">
        <v>5219</v>
      </c>
      <c r="B2731" t="s">
        <v>5220</v>
      </c>
    </row>
    <row r="2732" spans="1:2" x14ac:dyDescent="0.25">
      <c r="A2732" t="s">
        <v>5221</v>
      </c>
      <c r="B2732" t="s">
        <v>5222</v>
      </c>
    </row>
    <row r="2733" spans="1:2" x14ac:dyDescent="0.25">
      <c r="A2733" t="s">
        <v>5223</v>
      </c>
      <c r="B2733" t="s">
        <v>5224</v>
      </c>
    </row>
    <row r="2734" spans="1:2" x14ac:dyDescent="0.25">
      <c r="A2734" t="s">
        <v>5225</v>
      </c>
      <c r="B2734" t="s">
        <v>5226</v>
      </c>
    </row>
    <row r="2735" spans="1:2" x14ac:dyDescent="0.25">
      <c r="A2735" t="s">
        <v>5227</v>
      </c>
      <c r="B2735" t="s">
        <v>5228</v>
      </c>
    </row>
    <row r="2736" spans="1:2" x14ac:dyDescent="0.25">
      <c r="A2736" t="s">
        <v>5229</v>
      </c>
      <c r="B2736" t="s">
        <v>5230</v>
      </c>
    </row>
    <row r="2737" spans="1:2" x14ac:dyDescent="0.25">
      <c r="A2737" t="s">
        <v>5231</v>
      </c>
      <c r="B2737" t="s">
        <v>5232</v>
      </c>
    </row>
    <row r="2738" spans="1:2" x14ac:dyDescent="0.25">
      <c r="A2738" t="s">
        <v>5233</v>
      </c>
      <c r="B2738" t="s">
        <v>5234</v>
      </c>
    </row>
    <row r="2739" spans="1:2" x14ac:dyDescent="0.25">
      <c r="A2739" t="s">
        <v>5235</v>
      </c>
      <c r="B2739" t="s">
        <v>5236</v>
      </c>
    </row>
    <row r="2740" spans="1:2" x14ac:dyDescent="0.25">
      <c r="A2740" t="s">
        <v>5237</v>
      </c>
      <c r="B2740" t="s">
        <v>5238</v>
      </c>
    </row>
    <row r="2741" spans="1:2" x14ac:dyDescent="0.25">
      <c r="A2741" t="s">
        <v>5239</v>
      </c>
      <c r="B2741" t="s">
        <v>5240</v>
      </c>
    </row>
    <row r="2742" spans="1:2" x14ac:dyDescent="0.25">
      <c r="A2742" t="s">
        <v>5241</v>
      </c>
      <c r="B2742" t="s">
        <v>5242</v>
      </c>
    </row>
    <row r="2743" spans="1:2" x14ac:dyDescent="0.25">
      <c r="A2743" t="s">
        <v>5243</v>
      </c>
      <c r="B2743" t="s">
        <v>5244</v>
      </c>
    </row>
    <row r="2744" spans="1:2" x14ac:dyDescent="0.25">
      <c r="A2744" t="s">
        <v>5245</v>
      </c>
      <c r="B2744" t="s">
        <v>5246</v>
      </c>
    </row>
    <row r="2745" spans="1:2" x14ac:dyDescent="0.25">
      <c r="A2745" t="s">
        <v>5247</v>
      </c>
      <c r="B2745" t="s">
        <v>5248</v>
      </c>
    </row>
    <row r="2746" spans="1:2" x14ac:dyDescent="0.25">
      <c r="A2746" t="s">
        <v>5249</v>
      </c>
      <c r="B2746" t="s">
        <v>5250</v>
      </c>
    </row>
    <row r="2747" spans="1:2" x14ac:dyDescent="0.25">
      <c r="A2747" t="s">
        <v>5251</v>
      </c>
      <c r="B2747" t="s">
        <v>5252</v>
      </c>
    </row>
    <row r="2748" spans="1:2" x14ac:dyDescent="0.25">
      <c r="A2748" t="s">
        <v>5253</v>
      </c>
      <c r="B2748" t="s">
        <v>5254</v>
      </c>
    </row>
    <row r="2749" spans="1:2" x14ac:dyDescent="0.25">
      <c r="A2749" t="s">
        <v>5255</v>
      </c>
      <c r="B2749" t="s">
        <v>5256</v>
      </c>
    </row>
    <row r="2750" spans="1:2" x14ac:dyDescent="0.25">
      <c r="A2750" t="s">
        <v>5257</v>
      </c>
      <c r="B2750" t="s">
        <v>5258</v>
      </c>
    </row>
    <row r="2751" spans="1:2" x14ac:dyDescent="0.25">
      <c r="A2751" t="s">
        <v>5259</v>
      </c>
      <c r="B2751" t="s">
        <v>5260</v>
      </c>
    </row>
    <row r="2752" spans="1:2" x14ac:dyDescent="0.25">
      <c r="A2752" t="s">
        <v>5261</v>
      </c>
      <c r="B2752" t="s">
        <v>5262</v>
      </c>
    </row>
    <row r="2753" spans="1:2" x14ac:dyDescent="0.25">
      <c r="A2753" t="s">
        <v>5263</v>
      </c>
      <c r="B2753" t="s">
        <v>5264</v>
      </c>
    </row>
    <row r="2754" spans="1:2" x14ac:dyDescent="0.25">
      <c r="A2754" t="s">
        <v>5265</v>
      </c>
      <c r="B2754" t="s">
        <v>5266</v>
      </c>
    </row>
    <row r="2755" spans="1:2" x14ac:dyDescent="0.25">
      <c r="A2755" t="s">
        <v>5267</v>
      </c>
      <c r="B2755" t="s">
        <v>5268</v>
      </c>
    </row>
    <row r="2756" spans="1:2" x14ac:dyDescent="0.25">
      <c r="A2756" t="s">
        <v>5269</v>
      </c>
      <c r="B2756" t="s">
        <v>5270</v>
      </c>
    </row>
    <row r="2757" spans="1:2" x14ac:dyDescent="0.25">
      <c r="A2757" t="s">
        <v>5271</v>
      </c>
      <c r="B2757" t="s">
        <v>5272</v>
      </c>
    </row>
    <row r="2758" spans="1:2" x14ac:dyDescent="0.25">
      <c r="A2758" t="s">
        <v>5273</v>
      </c>
      <c r="B2758" t="s">
        <v>5274</v>
      </c>
    </row>
    <row r="2759" spans="1:2" x14ac:dyDescent="0.25">
      <c r="A2759" t="s">
        <v>5275</v>
      </c>
      <c r="B2759" t="s">
        <v>5276</v>
      </c>
    </row>
    <row r="2760" spans="1:2" x14ac:dyDescent="0.25">
      <c r="A2760" t="s">
        <v>5277</v>
      </c>
      <c r="B2760" t="s">
        <v>5278</v>
      </c>
    </row>
    <row r="2761" spans="1:2" x14ac:dyDescent="0.25">
      <c r="A2761" t="s">
        <v>5279</v>
      </c>
      <c r="B2761" t="s">
        <v>5280</v>
      </c>
    </row>
    <row r="2762" spans="1:2" x14ac:dyDescent="0.25">
      <c r="A2762" t="s">
        <v>5281</v>
      </c>
      <c r="B2762" t="s">
        <v>5282</v>
      </c>
    </row>
    <row r="2763" spans="1:2" x14ac:dyDescent="0.25">
      <c r="A2763" t="s">
        <v>5283</v>
      </c>
      <c r="B2763" t="s">
        <v>5284</v>
      </c>
    </row>
    <row r="2764" spans="1:2" x14ac:dyDescent="0.25">
      <c r="A2764" t="s">
        <v>5285</v>
      </c>
      <c r="B2764" t="s">
        <v>5286</v>
      </c>
    </row>
    <row r="2765" spans="1:2" x14ac:dyDescent="0.25">
      <c r="A2765" t="s">
        <v>5287</v>
      </c>
      <c r="B2765" t="s">
        <v>5288</v>
      </c>
    </row>
    <row r="2766" spans="1:2" x14ac:dyDescent="0.25">
      <c r="A2766" t="s">
        <v>5289</v>
      </c>
      <c r="B2766" t="s">
        <v>5290</v>
      </c>
    </row>
    <row r="2767" spans="1:2" x14ac:dyDescent="0.25">
      <c r="A2767" t="s">
        <v>5291</v>
      </c>
      <c r="B2767" t="s">
        <v>5292</v>
      </c>
    </row>
    <row r="2768" spans="1:2" x14ac:dyDescent="0.25">
      <c r="A2768" t="s">
        <v>5293</v>
      </c>
      <c r="B2768" t="s">
        <v>5294</v>
      </c>
    </row>
    <row r="2769" spans="1:2" x14ac:dyDescent="0.25">
      <c r="A2769" t="s">
        <v>5295</v>
      </c>
      <c r="B2769" t="s">
        <v>5296</v>
      </c>
    </row>
    <row r="2770" spans="1:2" x14ac:dyDescent="0.25">
      <c r="A2770" t="s">
        <v>5297</v>
      </c>
      <c r="B2770" t="s">
        <v>5298</v>
      </c>
    </row>
    <row r="2771" spans="1:2" x14ac:dyDescent="0.25">
      <c r="A2771" t="s">
        <v>5299</v>
      </c>
      <c r="B2771" t="s">
        <v>5300</v>
      </c>
    </row>
    <row r="2772" spans="1:2" x14ac:dyDescent="0.25">
      <c r="A2772" t="s">
        <v>5301</v>
      </c>
      <c r="B2772" t="s">
        <v>5302</v>
      </c>
    </row>
    <row r="2773" spans="1:2" x14ac:dyDescent="0.25">
      <c r="A2773" t="s">
        <v>5303</v>
      </c>
      <c r="B2773" t="s">
        <v>5304</v>
      </c>
    </row>
    <row r="2774" spans="1:2" x14ac:dyDescent="0.25">
      <c r="A2774" t="s">
        <v>5305</v>
      </c>
      <c r="B2774" t="s">
        <v>5306</v>
      </c>
    </row>
    <row r="2775" spans="1:2" x14ac:dyDescent="0.25">
      <c r="A2775" t="s">
        <v>5307</v>
      </c>
      <c r="B2775" t="s">
        <v>5308</v>
      </c>
    </row>
    <row r="2776" spans="1:2" x14ac:dyDescent="0.25">
      <c r="A2776" t="s">
        <v>5309</v>
      </c>
      <c r="B2776" t="s">
        <v>5310</v>
      </c>
    </row>
    <row r="2777" spans="1:2" x14ac:dyDescent="0.25">
      <c r="A2777" t="s">
        <v>5311</v>
      </c>
      <c r="B2777" t="s">
        <v>5312</v>
      </c>
    </row>
    <row r="2778" spans="1:2" x14ac:dyDescent="0.25">
      <c r="A2778" t="s">
        <v>5313</v>
      </c>
      <c r="B2778" t="s">
        <v>5314</v>
      </c>
    </row>
    <row r="2779" spans="1:2" x14ac:dyDescent="0.25">
      <c r="A2779" t="s">
        <v>5315</v>
      </c>
      <c r="B2779" t="s">
        <v>5316</v>
      </c>
    </row>
    <row r="2780" spans="1:2" x14ac:dyDescent="0.25">
      <c r="A2780" t="s">
        <v>5317</v>
      </c>
      <c r="B2780" t="s">
        <v>5318</v>
      </c>
    </row>
    <row r="2781" spans="1:2" x14ac:dyDescent="0.25">
      <c r="A2781" t="s">
        <v>5319</v>
      </c>
      <c r="B2781" t="s">
        <v>5320</v>
      </c>
    </row>
    <row r="2782" spans="1:2" x14ac:dyDescent="0.25">
      <c r="A2782" t="s">
        <v>5321</v>
      </c>
      <c r="B2782" t="s">
        <v>5322</v>
      </c>
    </row>
    <row r="2783" spans="1:2" x14ac:dyDescent="0.25">
      <c r="A2783" t="s">
        <v>5323</v>
      </c>
      <c r="B2783" t="s">
        <v>5324</v>
      </c>
    </row>
    <row r="2784" spans="1:2" x14ac:dyDescent="0.25">
      <c r="A2784" t="s">
        <v>5325</v>
      </c>
      <c r="B2784" t="s">
        <v>5326</v>
      </c>
    </row>
    <row r="2785" spans="1:2" x14ac:dyDescent="0.25">
      <c r="A2785" t="s">
        <v>5327</v>
      </c>
      <c r="B2785" t="s">
        <v>5328</v>
      </c>
    </row>
    <row r="2786" spans="1:2" x14ac:dyDescent="0.25">
      <c r="A2786" t="s">
        <v>5329</v>
      </c>
      <c r="B2786" t="s">
        <v>5330</v>
      </c>
    </row>
    <row r="2787" spans="1:2" x14ac:dyDescent="0.25">
      <c r="A2787" t="s">
        <v>5331</v>
      </c>
      <c r="B2787" t="s">
        <v>5332</v>
      </c>
    </row>
    <row r="2788" spans="1:2" x14ac:dyDescent="0.25">
      <c r="A2788" t="s">
        <v>5333</v>
      </c>
      <c r="B2788" t="s">
        <v>5334</v>
      </c>
    </row>
    <row r="2789" spans="1:2" x14ac:dyDescent="0.25">
      <c r="A2789" t="s">
        <v>5335</v>
      </c>
      <c r="B2789" t="s">
        <v>5336</v>
      </c>
    </row>
    <row r="2790" spans="1:2" x14ac:dyDescent="0.25">
      <c r="A2790" t="s">
        <v>5337</v>
      </c>
      <c r="B2790" t="s">
        <v>5338</v>
      </c>
    </row>
    <row r="2791" spans="1:2" x14ac:dyDescent="0.25">
      <c r="A2791" t="s">
        <v>5339</v>
      </c>
      <c r="B2791" t="s">
        <v>5340</v>
      </c>
    </row>
    <row r="2792" spans="1:2" x14ac:dyDescent="0.25">
      <c r="A2792" t="s">
        <v>5341</v>
      </c>
      <c r="B2792" t="s">
        <v>5342</v>
      </c>
    </row>
    <row r="2793" spans="1:2" x14ac:dyDescent="0.25">
      <c r="A2793" t="s">
        <v>5343</v>
      </c>
      <c r="B2793" t="s">
        <v>5344</v>
      </c>
    </row>
    <row r="2794" spans="1:2" x14ac:dyDescent="0.25">
      <c r="A2794" t="s">
        <v>5345</v>
      </c>
      <c r="B2794" t="s">
        <v>5346</v>
      </c>
    </row>
    <row r="2795" spans="1:2" x14ac:dyDescent="0.25">
      <c r="A2795" t="s">
        <v>5347</v>
      </c>
      <c r="B2795" t="s">
        <v>5348</v>
      </c>
    </row>
    <row r="2796" spans="1:2" x14ac:dyDescent="0.25">
      <c r="A2796" t="s">
        <v>5349</v>
      </c>
      <c r="B2796" t="s">
        <v>5350</v>
      </c>
    </row>
    <row r="2797" spans="1:2" x14ac:dyDescent="0.25">
      <c r="A2797" t="s">
        <v>5351</v>
      </c>
      <c r="B2797" t="s">
        <v>5352</v>
      </c>
    </row>
    <row r="2798" spans="1:2" x14ac:dyDescent="0.25">
      <c r="A2798" t="s">
        <v>5353</v>
      </c>
      <c r="B2798" t="s">
        <v>5354</v>
      </c>
    </row>
    <row r="2799" spans="1:2" x14ac:dyDescent="0.25">
      <c r="A2799" t="s">
        <v>5355</v>
      </c>
      <c r="B2799" t="s">
        <v>5356</v>
      </c>
    </row>
    <row r="2800" spans="1:2" x14ac:dyDescent="0.25">
      <c r="A2800" t="s">
        <v>5357</v>
      </c>
      <c r="B2800" t="s">
        <v>5358</v>
      </c>
    </row>
    <row r="2801" spans="1:2" x14ac:dyDescent="0.25">
      <c r="A2801" t="s">
        <v>5359</v>
      </c>
      <c r="B2801" t="s">
        <v>5360</v>
      </c>
    </row>
    <row r="2802" spans="1:2" x14ac:dyDescent="0.25">
      <c r="A2802" t="s">
        <v>5361</v>
      </c>
      <c r="B2802" t="s">
        <v>5362</v>
      </c>
    </row>
    <row r="2803" spans="1:2" x14ac:dyDescent="0.25">
      <c r="A2803" t="s">
        <v>5363</v>
      </c>
      <c r="B2803" t="s">
        <v>5364</v>
      </c>
    </row>
    <row r="2804" spans="1:2" x14ac:dyDescent="0.25">
      <c r="A2804" t="s">
        <v>5365</v>
      </c>
      <c r="B2804" t="s">
        <v>5366</v>
      </c>
    </row>
    <row r="2805" spans="1:2" x14ac:dyDescent="0.25">
      <c r="A2805" t="s">
        <v>5367</v>
      </c>
      <c r="B2805" t="s">
        <v>5368</v>
      </c>
    </row>
    <row r="2806" spans="1:2" x14ac:dyDescent="0.25">
      <c r="A2806" t="s">
        <v>5369</v>
      </c>
      <c r="B2806" t="s">
        <v>5370</v>
      </c>
    </row>
    <row r="2807" spans="1:2" x14ac:dyDescent="0.25">
      <c r="A2807" t="s">
        <v>5371</v>
      </c>
      <c r="B2807" t="s">
        <v>5372</v>
      </c>
    </row>
    <row r="2808" spans="1:2" x14ac:dyDescent="0.25">
      <c r="A2808" t="s">
        <v>5373</v>
      </c>
      <c r="B2808" t="s">
        <v>5374</v>
      </c>
    </row>
    <row r="2809" spans="1:2" x14ac:dyDescent="0.25">
      <c r="A2809" t="s">
        <v>5375</v>
      </c>
      <c r="B2809" t="s">
        <v>5376</v>
      </c>
    </row>
    <row r="2810" spans="1:2" x14ac:dyDescent="0.25">
      <c r="A2810" t="s">
        <v>5377</v>
      </c>
      <c r="B2810" t="s">
        <v>5378</v>
      </c>
    </row>
    <row r="2811" spans="1:2" x14ac:dyDescent="0.25">
      <c r="A2811" t="s">
        <v>5379</v>
      </c>
      <c r="B2811" t="s">
        <v>5380</v>
      </c>
    </row>
    <row r="2812" spans="1:2" x14ac:dyDescent="0.25">
      <c r="A2812" t="s">
        <v>5381</v>
      </c>
      <c r="B2812" t="s">
        <v>5382</v>
      </c>
    </row>
    <row r="2813" spans="1:2" x14ac:dyDescent="0.25">
      <c r="A2813" t="s">
        <v>5383</v>
      </c>
      <c r="B2813" t="s">
        <v>5384</v>
      </c>
    </row>
    <row r="2814" spans="1:2" x14ac:dyDescent="0.25">
      <c r="A2814" t="s">
        <v>5385</v>
      </c>
      <c r="B2814" t="s">
        <v>5386</v>
      </c>
    </row>
    <row r="2815" spans="1:2" x14ac:dyDescent="0.25">
      <c r="A2815" t="s">
        <v>5387</v>
      </c>
      <c r="B2815" t="s">
        <v>5388</v>
      </c>
    </row>
    <row r="2816" spans="1:2" x14ac:dyDescent="0.25">
      <c r="A2816" t="s">
        <v>5389</v>
      </c>
      <c r="B2816" t="s">
        <v>5390</v>
      </c>
    </row>
    <row r="2817" spans="1:2" x14ac:dyDescent="0.25">
      <c r="A2817" t="s">
        <v>5391</v>
      </c>
      <c r="B2817" t="s">
        <v>5392</v>
      </c>
    </row>
    <row r="2818" spans="1:2" x14ac:dyDescent="0.25">
      <c r="A2818" t="s">
        <v>5393</v>
      </c>
      <c r="B2818" t="s">
        <v>5394</v>
      </c>
    </row>
    <row r="2819" spans="1:2" x14ac:dyDescent="0.25">
      <c r="A2819" t="s">
        <v>5395</v>
      </c>
      <c r="B2819" t="s">
        <v>5396</v>
      </c>
    </row>
    <row r="2820" spans="1:2" x14ac:dyDescent="0.25">
      <c r="A2820" t="s">
        <v>5397</v>
      </c>
      <c r="B2820" t="s">
        <v>5398</v>
      </c>
    </row>
    <row r="2821" spans="1:2" x14ac:dyDescent="0.25">
      <c r="A2821" t="s">
        <v>5399</v>
      </c>
      <c r="B2821" t="s">
        <v>5400</v>
      </c>
    </row>
    <row r="2822" spans="1:2" x14ac:dyDescent="0.25">
      <c r="A2822" t="s">
        <v>5401</v>
      </c>
      <c r="B2822" t="s">
        <v>5402</v>
      </c>
    </row>
    <row r="2823" spans="1:2" x14ac:dyDescent="0.25">
      <c r="A2823" t="s">
        <v>5403</v>
      </c>
      <c r="B2823" t="s">
        <v>5404</v>
      </c>
    </row>
    <row r="2824" spans="1:2" x14ac:dyDescent="0.25">
      <c r="A2824" t="s">
        <v>5405</v>
      </c>
      <c r="B2824" t="s">
        <v>5406</v>
      </c>
    </row>
    <row r="2825" spans="1:2" x14ac:dyDescent="0.25">
      <c r="A2825" t="s">
        <v>5407</v>
      </c>
      <c r="B2825" t="s">
        <v>5408</v>
      </c>
    </row>
    <row r="2826" spans="1:2" x14ac:dyDescent="0.25">
      <c r="A2826" t="s">
        <v>5409</v>
      </c>
      <c r="B2826" t="s">
        <v>5410</v>
      </c>
    </row>
    <row r="2827" spans="1:2" x14ac:dyDescent="0.25">
      <c r="A2827" t="s">
        <v>5411</v>
      </c>
      <c r="B2827" t="s">
        <v>5412</v>
      </c>
    </row>
    <row r="2828" spans="1:2" x14ac:dyDescent="0.25">
      <c r="A2828" t="s">
        <v>5413</v>
      </c>
      <c r="B2828" t="s">
        <v>5414</v>
      </c>
    </row>
    <row r="2829" spans="1:2" x14ac:dyDescent="0.25">
      <c r="A2829" t="s">
        <v>5415</v>
      </c>
      <c r="B2829" t="s">
        <v>5416</v>
      </c>
    </row>
    <row r="2830" spans="1:2" x14ac:dyDescent="0.25">
      <c r="A2830" t="s">
        <v>5417</v>
      </c>
      <c r="B2830" t="s">
        <v>5418</v>
      </c>
    </row>
    <row r="2831" spans="1:2" x14ac:dyDescent="0.25">
      <c r="A2831" t="s">
        <v>5419</v>
      </c>
      <c r="B2831" t="s">
        <v>5420</v>
      </c>
    </row>
    <row r="2832" spans="1:2" x14ac:dyDescent="0.25">
      <c r="A2832" t="s">
        <v>5421</v>
      </c>
      <c r="B2832" t="s">
        <v>5422</v>
      </c>
    </row>
    <row r="2833" spans="1:2" x14ac:dyDescent="0.25">
      <c r="A2833" t="s">
        <v>5423</v>
      </c>
      <c r="B2833" t="s">
        <v>5424</v>
      </c>
    </row>
    <row r="2834" spans="1:2" x14ac:dyDescent="0.25">
      <c r="A2834" t="s">
        <v>5425</v>
      </c>
      <c r="B2834" t="s">
        <v>5426</v>
      </c>
    </row>
    <row r="2835" spans="1:2" x14ac:dyDescent="0.25">
      <c r="A2835" t="s">
        <v>5427</v>
      </c>
      <c r="B2835" t="s">
        <v>5428</v>
      </c>
    </row>
    <row r="2836" spans="1:2" x14ac:dyDescent="0.25">
      <c r="A2836" t="s">
        <v>5429</v>
      </c>
      <c r="B2836" t="s">
        <v>5430</v>
      </c>
    </row>
    <row r="2837" spans="1:2" x14ac:dyDescent="0.25">
      <c r="A2837" t="s">
        <v>5431</v>
      </c>
      <c r="B2837" t="s">
        <v>5432</v>
      </c>
    </row>
    <row r="2838" spans="1:2" x14ac:dyDescent="0.25">
      <c r="A2838" t="s">
        <v>5433</v>
      </c>
      <c r="B2838" t="s">
        <v>5434</v>
      </c>
    </row>
    <row r="2839" spans="1:2" x14ac:dyDescent="0.25">
      <c r="A2839" t="s">
        <v>5435</v>
      </c>
      <c r="B2839" t="s">
        <v>5436</v>
      </c>
    </row>
    <row r="2840" spans="1:2" x14ac:dyDescent="0.25">
      <c r="A2840" t="s">
        <v>5437</v>
      </c>
      <c r="B2840" t="s">
        <v>5438</v>
      </c>
    </row>
    <row r="2841" spans="1:2" x14ac:dyDescent="0.25">
      <c r="A2841" t="s">
        <v>5439</v>
      </c>
      <c r="B2841" t="s">
        <v>5440</v>
      </c>
    </row>
    <row r="2842" spans="1:2" x14ac:dyDescent="0.25">
      <c r="A2842" t="s">
        <v>5441</v>
      </c>
      <c r="B2842" t="s">
        <v>5442</v>
      </c>
    </row>
    <row r="2843" spans="1:2" x14ac:dyDescent="0.25">
      <c r="A2843" t="s">
        <v>5443</v>
      </c>
      <c r="B2843" t="s">
        <v>5444</v>
      </c>
    </row>
    <row r="2844" spans="1:2" x14ac:dyDescent="0.25">
      <c r="A2844" t="s">
        <v>5445</v>
      </c>
      <c r="B2844" t="s">
        <v>5446</v>
      </c>
    </row>
    <row r="2845" spans="1:2" x14ac:dyDescent="0.25">
      <c r="A2845" t="s">
        <v>5447</v>
      </c>
      <c r="B2845" t="s">
        <v>5448</v>
      </c>
    </row>
    <row r="2846" spans="1:2" x14ac:dyDescent="0.25">
      <c r="A2846" t="s">
        <v>5449</v>
      </c>
      <c r="B2846" t="s">
        <v>5450</v>
      </c>
    </row>
    <row r="2847" spans="1:2" x14ac:dyDescent="0.25">
      <c r="A2847" t="s">
        <v>5451</v>
      </c>
      <c r="B2847" t="s">
        <v>5452</v>
      </c>
    </row>
    <row r="2848" spans="1:2" x14ac:dyDescent="0.25">
      <c r="A2848" t="s">
        <v>5453</v>
      </c>
      <c r="B2848" t="s">
        <v>5454</v>
      </c>
    </row>
    <row r="2849" spans="1:2" x14ac:dyDescent="0.25">
      <c r="A2849" t="s">
        <v>5455</v>
      </c>
      <c r="B2849" t="s">
        <v>5456</v>
      </c>
    </row>
    <row r="2850" spans="1:2" x14ac:dyDescent="0.25">
      <c r="A2850" t="s">
        <v>5457</v>
      </c>
      <c r="B2850" t="s">
        <v>5458</v>
      </c>
    </row>
    <row r="2851" spans="1:2" x14ac:dyDescent="0.25">
      <c r="A2851" t="s">
        <v>5459</v>
      </c>
      <c r="B2851" t="s">
        <v>5460</v>
      </c>
    </row>
    <row r="2852" spans="1:2" x14ac:dyDescent="0.25">
      <c r="A2852" t="s">
        <v>5461</v>
      </c>
      <c r="B2852" t="s">
        <v>5462</v>
      </c>
    </row>
    <row r="2853" spans="1:2" x14ac:dyDescent="0.25">
      <c r="A2853" t="s">
        <v>5463</v>
      </c>
      <c r="B2853" t="s">
        <v>5464</v>
      </c>
    </row>
    <row r="2854" spans="1:2" x14ac:dyDescent="0.25">
      <c r="A2854" t="s">
        <v>5465</v>
      </c>
      <c r="B2854" t="s">
        <v>5466</v>
      </c>
    </row>
    <row r="2855" spans="1:2" x14ac:dyDescent="0.25">
      <c r="A2855" t="s">
        <v>5467</v>
      </c>
      <c r="B2855" t="s">
        <v>5468</v>
      </c>
    </row>
    <row r="2856" spans="1:2" x14ac:dyDescent="0.25">
      <c r="A2856" t="s">
        <v>5469</v>
      </c>
      <c r="B2856" t="s">
        <v>5470</v>
      </c>
    </row>
    <row r="2857" spans="1:2" x14ac:dyDescent="0.25">
      <c r="A2857" t="s">
        <v>5471</v>
      </c>
      <c r="B2857" t="s">
        <v>5472</v>
      </c>
    </row>
    <row r="2858" spans="1:2" x14ac:dyDescent="0.25">
      <c r="A2858" t="s">
        <v>5473</v>
      </c>
      <c r="B2858" t="s">
        <v>5474</v>
      </c>
    </row>
    <row r="2859" spans="1:2" x14ac:dyDescent="0.25">
      <c r="A2859" t="s">
        <v>5475</v>
      </c>
      <c r="B2859" t="s">
        <v>5476</v>
      </c>
    </row>
    <row r="2860" spans="1:2" x14ac:dyDescent="0.25">
      <c r="A2860" t="s">
        <v>5477</v>
      </c>
      <c r="B2860" t="s">
        <v>5478</v>
      </c>
    </row>
    <row r="2861" spans="1:2" x14ac:dyDescent="0.25">
      <c r="A2861" t="s">
        <v>5479</v>
      </c>
      <c r="B2861" t="s">
        <v>5480</v>
      </c>
    </row>
    <row r="2862" spans="1:2" x14ac:dyDescent="0.25">
      <c r="A2862" t="s">
        <v>5481</v>
      </c>
      <c r="B2862" t="s">
        <v>5482</v>
      </c>
    </row>
    <row r="2863" spans="1:2" x14ac:dyDescent="0.25">
      <c r="A2863" t="s">
        <v>5483</v>
      </c>
      <c r="B2863" t="s">
        <v>5484</v>
      </c>
    </row>
    <row r="2864" spans="1:2" x14ac:dyDescent="0.25">
      <c r="A2864" t="s">
        <v>5485</v>
      </c>
      <c r="B2864" t="s">
        <v>5486</v>
      </c>
    </row>
    <row r="2865" spans="1:2" x14ac:dyDescent="0.25">
      <c r="A2865" t="s">
        <v>5487</v>
      </c>
      <c r="B2865" t="s">
        <v>5488</v>
      </c>
    </row>
    <row r="2866" spans="1:2" x14ac:dyDescent="0.25">
      <c r="A2866" t="s">
        <v>5489</v>
      </c>
      <c r="B2866" t="s">
        <v>5490</v>
      </c>
    </row>
    <row r="2867" spans="1:2" x14ac:dyDescent="0.25">
      <c r="A2867" t="s">
        <v>5491</v>
      </c>
      <c r="B2867" t="s">
        <v>5492</v>
      </c>
    </row>
    <row r="2868" spans="1:2" x14ac:dyDescent="0.25">
      <c r="A2868" t="s">
        <v>5493</v>
      </c>
      <c r="B2868" t="s">
        <v>5494</v>
      </c>
    </row>
    <row r="2869" spans="1:2" x14ac:dyDescent="0.25">
      <c r="A2869" t="s">
        <v>5495</v>
      </c>
      <c r="B2869" t="s">
        <v>5496</v>
      </c>
    </row>
    <row r="2870" spans="1:2" x14ac:dyDescent="0.25">
      <c r="A2870" t="s">
        <v>5497</v>
      </c>
      <c r="B2870" t="s">
        <v>5498</v>
      </c>
    </row>
    <row r="2871" spans="1:2" x14ac:dyDescent="0.25">
      <c r="A2871" t="s">
        <v>5499</v>
      </c>
      <c r="B2871" t="s">
        <v>5500</v>
      </c>
    </row>
    <row r="2872" spans="1:2" x14ac:dyDescent="0.25">
      <c r="A2872" t="s">
        <v>5501</v>
      </c>
      <c r="B2872" t="s">
        <v>5502</v>
      </c>
    </row>
    <row r="2873" spans="1:2" x14ac:dyDescent="0.25">
      <c r="A2873" t="s">
        <v>5503</v>
      </c>
      <c r="B2873" t="s">
        <v>5504</v>
      </c>
    </row>
    <row r="2874" spans="1:2" x14ac:dyDescent="0.25">
      <c r="A2874" t="s">
        <v>5505</v>
      </c>
      <c r="B2874" t="s">
        <v>5506</v>
      </c>
    </row>
    <row r="2875" spans="1:2" x14ac:dyDescent="0.25">
      <c r="A2875" t="s">
        <v>5507</v>
      </c>
      <c r="B2875" t="s">
        <v>5508</v>
      </c>
    </row>
    <row r="2876" spans="1:2" x14ac:dyDescent="0.25">
      <c r="A2876" t="s">
        <v>5509</v>
      </c>
      <c r="B2876" t="s">
        <v>5510</v>
      </c>
    </row>
    <row r="2877" spans="1:2" x14ac:dyDescent="0.25">
      <c r="A2877" t="s">
        <v>5511</v>
      </c>
      <c r="B2877" t="s">
        <v>5512</v>
      </c>
    </row>
    <row r="2878" spans="1:2" x14ac:dyDescent="0.25">
      <c r="A2878" t="s">
        <v>5513</v>
      </c>
      <c r="B2878" t="s">
        <v>5514</v>
      </c>
    </row>
    <row r="2879" spans="1:2" x14ac:dyDescent="0.25">
      <c r="A2879" t="s">
        <v>5515</v>
      </c>
      <c r="B2879" t="s">
        <v>5516</v>
      </c>
    </row>
    <row r="2880" spans="1:2" x14ac:dyDescent="0.25">
      <c r="A2880" t="s">
        <v>5517</v>
      </c>
      <c r="B2880" t="s">
        <v>5518</v>
      </c>
    </row>
    <row r="2881" spans="1:2" x14ac:dyDescent="0.25">
      <c r="A2881" t="s">
        <v>5519</v>
      </c>
      <c r="B2881" t="s">
        <v>5520</v>
      </c>
    </row>
    <row r="2882" spans="1:2" x14ac:dyDescent="0.25">
      <c r="A2882" t="s">
        <v>5521</v>
      </c>
      <c r="B2882" t="s">
        <v>5522</v>
      </c>
    </row>
    <row r="2883" spans="1:2" x14ac:dyDescent="0.25">
      <c r="A2883" t="s">
        <v>5523</v>
      </c>
      <c r="B2883" t="s">
        <v>5524</v>
      </c>
    </row>
    <row r="2884" spans="1:2" x14ac:dyDescent="0.25">
      <c r="A2884" t="s">
        <v>5525</v>
      </c>
      <c r="B2884" t="s">
        <v>5526</v>
      </c>
    </row>
    <row r="2885" spans="1:2" x14ac:dyDescent="0.25">
      <c r="A2885" t="s">
        <v>5527</v>
      </c>
      <c r="B2885" t="s">
        <v>5528</v>
      </c>
    </row>
    <row r="2886" spans="1:2" x14ac:dyDescent="0.25">
      <c r="A2886" t="s">
        <v>5529</v>
      </c>
      <c r="B2886" t="s">
        <v>5530</v>
      </c>
    </row>
    <row r="2887" spans="1:2" x14ac:dyDescent="0.25">
      <c r="A2887" t="s">
        <v>5531</v>
      </c>
      <c r="B2887" t="s">
        <v>5532</v>
      </c>
    </row>
    <row r="2888" spans="1:2" x14ac:dyDescent="0.25">
      <c r="A2888" t="s">
        <v>5533</v>
      </c>
      <c r="B2888" t="s">
        <v>5534</v>
      </c>
    </row>
    <row r="2889" spans="1:2" x14ac:dyDescent="0.25">
      <c r="A2889" t="s">
        <v>5535</v>
      </c>
      <c r="B2889" t="s">
        <v>5536</v>
      </c>
    </row>
    <row r="2890" spans="1:2" x14ac:dyDescent="0.25">
      <c r="A2890" t="s">
        <v>5537</v>
      </c>
      <c r="B2890" t="s">
        <v>5538</v>
      </c>
    </row>
    <row r="2891" spans="1:2" x14ac:dyDescent="0.25">
      <c r="A2891" t="s">
        <v>5539</v>
      </c>
      <c r="B2891" t="s">
        <v>5540</v>
      </c>
    </row>
    <row r="2892" spans="1:2" x14ac:dyDescent="0.25">
      <c r="A2892" t="s">
        <v>5541</v>
      </c>
      <c r="B2892" t="s">
        <v>5542</v>
      </c>
    </row>
    <row r="2893" spans="1:2" x14ac:dyDescent="0.25">
      <c r="A2893" t="s">
        <v>5543</v>
      </c>
      <c r="B2893" t="s">
        <v>5544</v>
      </c>
    </row>
    <row r="2894" spans="1:2" x14ac:dyDescent="0.25">
      <c r="A2894" t="s">
        <v>5545</v>
      </c>
      <c r="B2894" t="s">
        <v>5546</v>
      </c>
    </row>
    <row r="2895" spans="1:2" x14ac:dyDescent="0.25">
      <c r="A2895" t="s">
        <v>5547</v>
      </c>
      <c r="B2895" t="s">
        <v>5548</v>
      </c>
    </row>
    <row r="2896" spans="1:2" x14ac:dyDescent="0.25">
      <c r="A2896" t="s">
        <v>5549</v>
      </c>
      <c r="B2896" t="s">
        <v>5550</v>
      </c>
    </row>
    <row r="2897" spans="1:2" x14ac:dyDescent="0.25">
      <c r="A2897" t="s">
        <v>5551</v>
      </c>
      <c r="B2897" t="s">
        <v>5552</v>
      </c>
    </row>
    <row r="2898" spans="1:2" x14ac:dyDescent="0.25">
      <c r="A2898" t="s">
        <v>5553</v>
      </c>
      <c r="B2898" t="s">
        <v>5554</v>
      </c>
    </row>
    <row r="2899" spans="1:2" x14ac:dyDescent="0.25">
      <c r="A2899" t="s">
        <v>5555</v>
      </c>
      <c r="B2899" t="s">
        <v>5556</v>
      </c>
    </row>
    <row r="2900" spans="1:2" x14ac:dyDescent="0.25">
      <c r="A2900" t="s">
        <v>5557</v>
      </c>
      <c r="B2900" t="s">
        <v>5558</v>
      </c>
    </row>
    <row r="2901" spans="1:2" x14ac:dyDescent="0.25">
      <c r="A2901" t="s">
        <v>5559</v>
      </c>
      <c r="B2901" t="s">
        <v>5560</v>
      </c>
    </row>
    <row r="2902" spans="1:2" x14ac:dyDescent="0.25">
      <c r="A2902" t="s">
        <v>5561</v>
      </c>
      <c r="B2902" t="s">
        <v>5562</v>
      </c>
    </row>
    <row r="2903" spans="1:2" x14ac:dyDescent="0.25">
      <c r="A2903" t="s">
        <v>5563</v>
      </c>
      <c r="B2903" t="s">
        <v>5564</v>
      </c>
    </row>
    <row r="2904" spans="1:2" x14ac:dyDescent="0.25">
      <c r="A2904" t="s">
        <v>5565</v>
      </c>
      <c r="B2904" t="s">
        <v>5566</v>
      </c>
    </row>
    <row r="2905" spans="1:2" x14ac:dyDescent="0.25">
      <c r="A2905" t="s">
        <v>5567</v>
      </c>
      <c r="B2905" t="s">
        <v>5568</v>
      </c>
    </row>
    <row r="2906" spans="1:2" x14ac:dyDescent="0.25">
      <c r="A2906" t="s">
        <v>5569</v>
      </c>
      <c r="B2906" t="s">
        <v>5570</v>
      </c>
    </row>
    <row r="2907" spans="1:2" x14ac:dyDescent="0.25">
      <c r="A2907" t="s">
        <v>5571</v>
      </c>
      <c r="B2907" t="s">
        <v>5572</v>
      </c>
    </row>
    <row r="2908" spans="1:2" x14ac:dyDescent="0.25">
      <c r="A2908" t="s">
        <v>5573</v>
      </c>
      <c r="B2908" t="s">
        <v>5574</v>
      </c>
    </row>
    <row r="2909" spans="1:2" x14ac:dyDescent="0.25">
      <c r="A2909" t="s">
        <v>5575</v>
      </c>
      <c r="B2909" t="s">
        <v>5576</v>
      </c>
    </row>
    <row r="2910" spans="1:2" x14ac:dyDescent="0.25">
      <c r="A2910" t="s">
        <v>5577</v>
      </c>
      <c r="B2910" t="s">
        <v>5578</v>
      </c>
    </row>
    <row r="2911" spans="1:2" x14ac:dyDescent="0.25">
      <c r="A2911" t="s">
        <v>5579</v>
      </c>
      <c r="B2911" t="s">
        <v>5580</v>
      </c>
    </row>
    <row r="2912" spans="1:2" x14ac:dyDescent="0.25">
      <c r="A2912" t="s">
        <v>5581</v>
      </c>
      <c r="B2912" t="s">
        <v>5582</v>
      </c>
    </row>
    <row r="2913" spans="1:2" x14ac:dyDescent="0.25">
      <c r="A2913" t="s">
        <v>5583</v>
      </c>
      <c r="B2913" t="s">
        <v>5584</v>
      </c>
    </row>
    <row r="2914" spans="1:2" x14ac:dyDescent="0.25">
      <c r="A2914" t="s">
        <v>5585</v>
      </c>
      <c r="B2914" t="s">
        <v>5586</v>
      </c>
    </row>
    <row r="2915" spans="1:2" x14ac:dyDescent="0.25">
      <c r="A2915" t="s">
        <v>5587</v>
      </c>
      <c r="B2915" t="s">
        <v>5588</v>
      </c>
    </row>
    <row r="2916" spans="1:2" x14ac:dyDescent="0.25">
      <c r="A2916" t="s">
        <v>5589</v>
      </c>
      <c r="B2916" t="s">
        <v>5590</v>
      </c>
    </row>
    <row r="2917" spans="1:2" x14ac:dyDescent="0.25">
      <c r="A2917" t="s">
        <v>5591</v>
      </c>
      <c r="B2917" t="s">
        <v>5592</v>
      </c>
    </row>
    <row r="2918" spans="1:2" x14ac:dyDescent="0.25">
      <c r="A2918" t="s">
        <v>5593</v>
      </c>
      <c r="B2918" t="s">
        <v>5594</v>
      </c>
    </row>
    <row r="2919" spans="1:2" x14ac:dyDescent="0.25">
      <c r="A2919" t="s">
        <v>5595</v>
      </c>
      <c r="B2919" t="s">
        <v>5596</v>
      </c>
    </row>
    <row r="2920" spans="1:2" x14ac:dyDescent="0.25">
      <c r="A2920" t="s">
        <v>5597</v>
      </c>
      <c r="B2920" t="s">
        <v>5598</v>
      </c>
    </row>
    <row r="2921" spans="1:2" x14ac:dyDescent="0.25">
      <c r="A2921" t="s">
        <v>5599</v>
      </c>
      <c r="B2921" t="s">
        <v>5600</v>
      </c>
    </row>
    <row r="2922" spans="1:2" x14ac:dyDescent="0.25">
      <c r="A2922" t="s">
        <v>5601</v>
      </c>
      <c r="B2922" t="s">
        <v>5602</v>
      </c>
    </row>
    <row r="2923" spans="1:2" x14ac:dyDescent="0.25">
      <c r="A2923" t="s">
        <v>5603</v>
      </c>
      <c r="B2923" t="s">
        <v>5604</v>
      </c>
    </row>
    <row r="2924" spans="1:2" x14ac:dyDescent="0.25">
      <c r="A2924" t="s">
        <v>5605</v>
      </c>
      <c r="B2924" t="s">
        <v>5606</v>
      </c>
    </row>
    <row r="2925" spans="1:2" x14ac:dyDescent="0.25">
      <c r="A2925" t="s">
        <v>5607</v>
      </c>
      <c r="B2925" t="s">
        <v>5608</v>
      </c>
    </row>
    <row r="2926" spans="1:2" x14ac:dyDescent="0.25">
      <c r="A2926" t="s">
        <v>5609</v>
      </c>
      <c r="B2926" t="s">
        <v>5610</v>
      </c>
    </row>
    <row r="2927" spans="1:2" x14ac:dyDescent="0.25">
      <c r="A2927" t="s">
        <v>5611</v>
      </c>
      <c r="B2927" t="s">
        <v>5612</v>
      </c>
    </row>
    <row r="2928" spans="1:2" x14ac:dyDescent="0.25">
      <c r="A2928" t="s">
        <v>5613</v>
      </c>
      <c r="B2928" t="s">
        <v>5614</v>
      </c>
    </row>
    <row r="2929" spans="1:2" x14ac:dyDescent="0.25">
      <c r="A2929" t="s">
        <v>5615</v>
      </c>
      <c r="B2929" t="s">
        <v>5616</v>
      </c>
    </row>
    <row r="2930" spans="1:2" x14ac:dyDescent="0.25">
      <c r="A2930" t="s">
        <v>5617</v>
      </c>
      <c r="B2930" t="s">
        <v>5618</v>
      </c>
    </row>
    <row r="2931" spans="1:2" x14ac:dyDescent="0.25">
      <c r="A2931" t="s">
        <v>5619</v>
      </c>
      <c r="B2931" t="s">
        <v>5620</v>
      </c>
    </row>
    <row r="2932" spans="1:2" x14ac:dyDescent="0.25">
      <c r="A2932" t="s">
        <v>5621</v>
      </c>
      <c r="B2932" t="s">
        <v>5622</v>
      </c>
    </row>
    <row r="2933" spans="1:2" x14ac:dyDescent="0.25">
      <c r="A2933" t="s">
        <v>5623</v>
      </c>
      <c r="B2933" t="s">
        <v>5624</v>
      </c>
    </row>
    <row r="2934" spans="1:2" x14ac:dyDescent="0.25">
      <c r="A2934" t="s">
        <v>5625</v>
      </c>
      <c r="B2934" t="s">
        <v>5626</v>
      </c>
    </row>
    <row r="2935" spans="1:2" x14ac:dyDescent="0.25">
      <c r="A2935" t="s">
        <v>5627</v>
      </c>
      <c r="B2935" t="s">
        <v>5628</v>
      </c>
    </row>
    <row r="2936" spans="1:2" x14ac:dyDescent="0.25">
      <c r="A2936" t="s">
        <v>5629</v>
      </c>
      <c r="B2936" t="s">
        <v>5630</v>
      </c>
    </row>
    <row r="2937" spans="1:2" x14ac:dyDescent="0.25">
      <c r="A2937" t="s">
        <v>5631</v>
      </c>
      <c r="B2937" t="s">
        <v>5632</v>
      </c>
    </row>
    <row r="2938" spans="1:2" x14ac:dyDescent="0.25">
      <c r="A2938" t="s">
        <v>5633</v>
      </c>
      <c r="B2938" t="s">
        <v>5634</v>
      </c>
    </row>
    <row r="2939" spans="1:2" x14ac:dyDescent="0.25">
      <c r="A2939" t="s">
        <v>5635</v>
      </c>
      <c r="B2939" t="s">
        <v>5636</v>
      </c>
    </row>
    <row r="2940" spans="1:2" x14ac:dyDescent="0.25">
      <c r="A2940" t="s">
        <v>5637</v>
      </c>
      <c r="B2940" t="s">
        <v>5638</v>
      </c>
    </row>
    <row r="2941" spans="1:2" x14ac:dyDescent="0.25">
      <c r="A2941" t="s">
        <v>5639</v>
      </c>
      <c r="B2941" t="s">
        <v>5640</v>
      </c>
    </row>
    <row r="2942" spans="1:2" x14ac:dyDescent="0.25">
      <c r="A2942" t="s">
        <v>5641</v>
      </c>
      <c r="B2942" t="s">
        <v>5642</v>
      </c>
    </row>
    <row r="2943" spans="1:2" x14ac:dyDescent="0.25">
      <c r="A2943" t="s">
        <v>5643</v>
      </c>
      <c r="B2943" t="s">
        <v>5644</v>
      </c>
    </row>
    <row r="2944" spans="1:2" x14ac:dyDescent="0.25">
      <c r="A2944" t="s">
        <v>5645</v>
      </c>
      <c r="B2944" t="s">
        <v>5646</v>
      </c>
    </row>
    <row r="2945" spans="1:2" x14ac:dyDescent="0.25">
      <c r="A2945" t="s">
        <v>5647</v>
      </c>
      <c r="B2945" t="s">
        <v>5648</v>
      </c>
    </row>
    <row r="2946" spans="1:2" x14ac:dyDescent="0.25">
      <c r="A2946" t="s">
        <v>5649</v>
      </c>
      <c r="B2946" t="s">
        <v>5650</v>
      </c>
    </row>
    <row r="2947" spans="1:2" x14ac:dyDescent="0.25">
      <c r="A2947" t="s">
        <v>5651</v>
      </c>
      <c r="B2947" t="s">
        <v>5652</v>
      </c>
    </row>
    <row r="2948" spans="1:2" x14ac:dyDescent="0.25">
      <c r="A2948" t="s">
        <v>5653</v>
      </c>
      <c r="B2948" t="s">
        <v>5654</v>
      </c>
    </row>
    <row r="2949" spans="1:2" x14ac:dyDescent="0.25">
      <c r="A2949" t="s">
        <v>5655</v>
      </c>
      <c r="B2949" t="s">
        <v>5656</v>
      </c>
    </row>
    <row r="2950" spans="1:2" x14ac:dyDescent="0.25">
      <c r="A2950" t="s">
        <v>5657</v>
      </c>
      <c r="B2950" t="s">
        <v>5658</v>
      </c>
    </row>
    <row r="2951" spans="1:2" x14ac:dyDescent="0.25">
      <c r="A2951" t="s">
        <v>5659</v>
      </c>
      <c r="B2951" t="s">
        <v>5660</v>
      </c>
    </row>
    <row r="2952" spans="1:2" x14ac:dyDescent="0.25">
      <c r="A2952" t="s">
        <v>5661</v>
      </c>
      <c r="B2952" t="s">
        <v>5662</v>
      </c>
    </row>
    <row r="2953" spans="1:2" x14ac:dyDescent="0.25">
      <c r="A2953" t="s">
        <v>5663</v>
      </c>
      <c r="B2953" t="s">
        <v>5664</v>
      </c>
    </row>
    <row r="2954" spans="1:2" x14ac:dyDescent="0.25">
      <c r="A2954" t="s">
        <v>5665</v>
      </c>
      <c r="B2954" t="s">
        <v>5666</v>
      </c>
    </row>
    <row r="2955" spans="1:2" x14ac:dyDescent="0.25">
      <c r="A2955" t="s">
        <v>5667</v>
      </c>
      <c r="B2955" t="s">
        <v>5668</v>
      </c>
    </row>
    <row r="2956" spans="1:2" x14ac:dyDescent="0.25">
      <c r="A2956" t="s">
        <v>5669</v>
      </c>
      <c r="B2956" t="s">
        <v>5670</v>
      </c>
    </row>
    <row r="2957" spans="1:2" x14ac:dyDescent="0.25">
      <c r="A2957" t="s">
        <v>5671</v>
      </c>
      <c r="B2957" t="s">
        <v>5672</v>
      </c>
    </row>
    <row r="2958" spans="1:2" x14ac:dyDescent="0.25">
      <c r="A2958" t="s">
        <v>5673</v>
      </c>
      <c r="B2958" t="s">
        <v>5674</v>
      </c>
    </row>
    <row r="2959" spans="1:2" x14ac:dyDescent="0.25">
      <c r="A2959" t="s">
        <v>5675</v>
      </c>
      <c r="B2959" t="s">
        <v>5676</v>
      </c>
    </row>
    <row r="2960" spans="1:2" x14ac:dyDescent="0.25">
      <c r="A2960" t="s">
        <v>5677</v>
      </c>
      <c r="B2960" t="s">
        <v>5678</v>
      </c>
    </row>
    <row r="2961" spans="1:2" x14ac:dyDescent="0.25">
      <c r="A2961" t="s">
        <v>5679</v>
      </c>
      <c r="B2961" t="s">
        <v>5680</v>
      </c>
    </row>
    <row r="2962" spans="1:2" x14ac:dyDescent="0.25">
      <c r="A2962" t="s">
        <v>5681</v>
      </c>
      <c r="B2962" t="s">
        <v>5682</v>
      </c>
    </row>
    <row r="2963" spans="1:2" x14ac:dyDescent="0.25">
      <c r="A2963" t="s">
        <v>5683</v>
      </c>
      <c r="B2963" t="s">
        <v>5684</v>
      </c>
    </row>
    <row r="2964" spans="1:2" x14ac:dyDescent="0.25">
      <c r="A2964" t="s">
        <v>5685</v>
      </c>
      <c r="B2964" t="s">
        <v>5686</v>
      </c>
    </row>
    <row r="2965" spans="1:2" x14ac:dyDescent="0.25">
      <c r="A2965" t="s">
        <v>5687</v>
      </c>
      <c r="B2965" t="s">
        <v>5688</v>
      </c>
    </row>
    <row r="2966" spans="1:2" x14ac:dyDescent="0.25">
      <c r="A2966" t="s">
        <v>5689</v>
      </c>
      <c r="B2966" t="s">
        <v>5690</v>
      </c>
    </row>
    <row r="2967" spans="1:2" x14ac:dyDescent="0.25">
      <c r="A2967" t="s">
        <v>5691</v>
      </c>
      <c r="B2967" t="s">
        <v>5692</v>
      </c>
    </row>
    <row r="2968" spans="1:2" x14ac:dyDescent="0.25">
      <c r="A2968" t="s">
        <v>5693</v>
      </c>
      <c r="B2968" t="s">
        <v>5694</v>
      </c>
    </row>
    <row r="2969" spans="1:2" x14ac:dyDescent="0.25">
      <c r="A2969" t="s">
        <v>5695</v>
      </c>
      <c r="B2969" t="s">
        <v>5696</v>
      </c>
    </row>
    <row r="2970" spans="1:2" x14ac:dyDescent="0.25">
      <c r="A2970" t="s">
        <v>5697</v>
      </c>
      <c r="B2970" t="s">
        <v>5698</v>
      </c>
    </row>
    <row r="2971" spans="1:2" x14ac:dyDescent="0.25">
      <c r="A2971" t="s">
        <v>5699</v>
      </c>
      <c r="B2971" t="s">
        <v>5700</v>
      </c>
    </row>
    <row r="2972" spans="1:2" x14ac:dyDescent="0.25">
      <c r="A2972" t="s">
        <v>5701</v>
      </c>
      <c r="B2972" t="s">
        <v>5702</v>
      </c>
    </row>
    <row r="2973" spans="1:2" x14ac:dyDescent="0.25">
      <c r="A2973" t="s">
        <v>5703</v>
      </c>
      <c r="B2973" t="s">
        <v>5704</v>
      </c>
    </row>
    <row r="2974" spans="1:2" x14ac:dyDescent="0.25">
      <c r="A2974" t="s">
        <v>5705</v>
      </c>
      <c r="B2974" t="s">
        <v>5706</v>
      </c>
    </row>
    <row r="2975" spans="1:2" x14ac:dyDescent="0.25">
      <c r="A2975" t="s">
        <v>5707</v>
      </c>
      <c r="B2975" t="s">
        <v>5708</v>
      </c>
    </row>
    <row r="2976" spans="1:2" x14ac:dyDescent="0.25">
      <c r="A2976" t="s">
        <v>5707</v>
      </c>
      <c r="B2976" t="s">
        <v>5708</v>
      </c>
    </row>
    <row r="2977" spans="1:2" x14ac:dyDescent="0.25">
      <c r="A2977" t="s">
        <v>5709</v>
      </c>
      <c r="B2977" t="s">
        <v>5710</v>
      </c>
    </row>
    <row r="2978" spans="1:2" x14ac:dyDescent="0.25">
      <c r="A2978" t="s">
        <v>5709</v>
      </c>
      <c r="B2978" t="s">
        <v>5710</v>
      </c>
    </row>
    <row r="2979" spans="1:2" x14ac:dyDescent="0.25">
      <c r="A2979" t="s">
        <v>5711</v>
      </c>
      <c r="B2979" t="s">
        <v>5712</v>
      </c>
    </row>
    <row r="2980" spans="1:2" x14ac:dyDescent="0.25">
      <c r="A2980" t="s">
        <v>5711</v>
      </c>
      <c r="B2980" t="s">
        <v>5712</v>
      </c>
    </row>
    <row r="2981" spans="1:2" x14ac:dyDescent="0.25">
      <c r="A2981" t="s">
        <v>5713</v>
      </c>
      <c r="B2981" t="s">
        <v>5714</v>
      </c>
    </row>
    <row r="2982" spans="1:2" x14ac:dyDescent="0.25">
      <c r="A2982" t="s">
        <v>5715</v>
      </c>
      <c r="B2982" t="s">
        <v>5716</v>
      </c>
    </row>
    <row r="2983" spans="1:2" x14ac:dyDescent="0.25">
      <c r="A2983" t="s">
        <v>5717</v>
      </c>
      <c r="B2983" t="s">
        <v>5718</v>
      </c>
    </row>
    <row r="2984" spans="1:2" x14ac:dyDescent="0.25">
      <c r="A2984" t="s">
        <v>5719</v>
      </c>
      <c r="B2984" t="s">
        <v>5720</v>
      </c>
    </row>
    <row r="2985" spans="1:2" x14ac:dyDescent="0.25">
      <c r="A2985" t="s">
        <v>5721</v>
      </c>
      <c r="B2985" t="s">
        <v>5722</v>
      </c>
    </row>
    <row r="2986" spans="1:2" x14ac:dyDescent="0.25">
      <c r="A2986" t="s">
        <v>5723</v>
      </c>
      <c r="B2986" t="s">
        <v>5724</v>
      </c>
    </row>
    <row r="2987" spans="1:2" x14ac:dyDescent="0.25">
      <c r="A2987" t="s">
        <v>5725</v>
      </c>
      <c r="B2987" t="s">
        <v>5726</v>
      </c>
    </row>
    <row r="2988" spans="1:2" x14ac:dyDescent="0.25">
      <c r="A2988" t="s">
        <v>5727</v>
      </c>
      <c r="B2988" t="s">
        <v>5728</v>
      </c>
    </row>
    <row r="2989" spans="1:2" x14ac:dyDescent="0.25">
      <c r="A2989" t="s">
        <v>5729</v>
      </c>
      <c r="B2989" t="s">
        <v>5730</v>
      </c>
    </row>
    <row r="2990" spans="1:2" x14ac:dyDescent="0.25">
      <c r="A2990" t="s">
        <v>5731</v>
      </c>
      <c r="B2990" t="s">
        <v>5732</v>
      </c>
    </row>
    <row r="2991" spans="1:2" x14ac:dyDescent="0.25">
      <c r="A2991" t="s">
        <v>5733</v>
      </c>
      <c r="B2991" t="s">
        <v>5734</v>
      </c>
    </row>
    <row r="2992" spans="1:2" x14ac:dyDescent="0.25">
      <c r="A2992" t="s">
        <v>5735</v>
      </c>
      <c r="B2992" t="s">
        <v>5736</v>
      </c>
    </row>
    <row r="2993" spans="1:2" x14ac:dyDescent="0.25">
      <c r="A2993" t="s">
        <v>5737</v>
      </c>
      <c r="B2993" t="s">
        <v>5738</v>
      </c>
    </row>
    <row r="2994" spans="1:2" x14ac:dyDescent="0.25">
      <c r="A2994" t="s">
        <v>5739</v>
      </c>
      <c r="B2994" t="s">
        <v>5740</v>
      </c>
    </row>
    <row r="2995" spans="1:2" x14ac:dyDescent="0.25">
      <c r="A2995" t="s">
        <v>5741</v>
      </c>
      <c r="B2995" t="s">
        <v>5742</v>
      </c>
    </row>
    <row r="2996" spans="1:2" x14ac:dyDescent="0.25">
      <c r="A2996" t="s">
        <v>5743</v>
      </c>
      <c r="B2996" t="s">
        <v>5744</v>
      </c>
    </row>
    <row r="2997" spans="1:2" x14ac:dyDescent="0.25">
      <c r="A2997" t="s">
        <v>5743</v>
      </c>
      <c r="B2997" t="s">
        <v>5744</v>
      </c>
    </row>
    <row r="2998" spans="1:2" x14ac:dyDescent="0.25">
      <c r="A2998" t="s">
        <v>5745</v>
      </c>
      <c r="B2998" t="s">
        <v>5746</v>
      </c>
    </row>
    <row r="2999" spans="1:2" x14ac:dyDescent="0.25">
      <c r="A2999" t="s">
        <v>5747</v>
      </c>
      <c r="B2999" t="s">
        <v>5748</v>
      </c>
    </row>
    <row r="3000" spans="1:2" x14ac:dyDescent="0.25">
      <c r="A3000" t="s">
        <v>5749</v>
      </c>
      <c r="B3000" t="s">
        <v>5750</v>
      </c>
    </row>
    <row r="3001" spans="1:2" x14ac:dyDescent="0.25">
      <c r="A3001" t="s">
        <v>5751</v>
      </c>
      <c r="B3001" t="s">
        <v>5752</v>
      </c>
    </row>
    <row r="3002" spans="1:2" x14ac:dyDescent="0.25">
      <c r="A3002" t="s">
        <v>5753</v>
      </c>
      <c r="B3002" t="s">
        <v>5754</v>
      </c>
    </row>
    <row r="3003" spans="1:2" x14ac:dyDescent="0.25">
      <c r="A3003" t="s">
        <v>5755</v>
      </c>
      <c r="B3003" t="s">
        <v>5756</v>
      </c>
    </row>
    <row r="3004" spans="1:2" x14ac:dyDescent="0.25">
      <c r="A3004" t="s">
        <v>5755</v>
      </c>
      <c r="B3004" t="s">
        <v>5756</v>
      </c>
    </row>
    <row r="3005" spans="1:2" x14ac:dyDescent="0.25">
      <c r="A3005" t="s">
        <v>5757</v>
      </c>
      <c r="B3005" t="s">
        <v>5758</v>
      </c>
    </row>
    <row r="3006" spans="1:2" x14ac:dyDescent="0.25">
      <c r="A3006" t="s">
        <v>5759</v>
      </c>
      <c r="B3006" t="s">
        <v>5760</v>
      </c>
    </row>
    <row r="3007" spans="1:2" x14ac:dyDescent="0.25">
      <c r="A3007" t="s">
        <v>5761</v>
      </c>
      <c r="B3007" t="s">
        <v>5762</v>
      </c>
    </row>
    <row r="3008" spans="1:2" x14ac:dyDescent="0.25">
      <c r="A3008" t="s">
        <v>5763</v>
      </c>
      <c r="B3008" t="s">
        <v>5764</v>
      </c>
    </row>
    <row r="3009" spans="1:2" x14ac:dyDescent="0.25">
      <c r="A3009" t="s">
        <v>5765</v>
      </c>
      <c r="B3009" t="s">
        <v>5766</v>
      </c>
    </row>
    <row r="3010" spans="1:2" x14ac:dyDescent="0.25">
      <c r="A3010" t="s">
        <v>5767</v>
      </c>
      <c r="B3010" t="s">
        <v>5768</v>
      </c>
    </row>
    <row r="3011" spans="1:2" x14ac:dyDescent="0.25">
      <c r="A3011" t="s">
        <v>5769</v>
      </c>
      <c r="B3011" t="s">
        <v>5770</v>
      </c>
    </row>
    <row r="3012" spans="1:2" x14ac:dyDescent="0.25">
      <c r="A3012" t="s">
        <v>5771</v>
      </c>
      <c r="B3012" t="s">
        <v>5772</v>
      </c>
    </row>
    <row r="3013" spans="1:2" x14ac:dyDescent="0.25">
      <c r="A3013" t="s">
        <v>5773</v>
      </c>
      <c r="B3013" t="s">
        <v>5774</v>
      </c>
    </row>
    <row r="3014" spans="1:2" x14ac:dyDescent="0.25">
      <c r="A3014" t="s">
        <v>5775</v>
      </c>
      <c r="B3014" t="s">
        <v>5776</v>
      </c>
    </row>
    <row r="3015" spans="1:2" x14ac:dyDescent="0.25">
      <c r="A3015" t="s">
        <v>5777</v>
      </c>
      <c r="B3015" t="s">
        <v>5778</v>
      </c>
    </row>
    <row r="3016" spans="1:2" x14ac:dyDescent="0.25">
      <c r="A3016" t="s">
        <v>5779</v>
      </c>
      <c r="B3016" t="s">
        <v>5780</v>
      </c>
    </row>
    <row r="3017" spans="1:2" x14ac:dyDescent="0.25">
      <c r="A3017" t="s">
        <v>5781</v>
      </c>
      <c r="B3017" t="s">
        <v>5782</v>
      </c>
    </row>
    <row r="3018" spans="1:2" x14ac:dyDescent="0.25">
      <c r="A3018" t="s">
        <v>5783</v>
      </c>
      <c r="B3018" t="s">
        <v>5784</v>
      </c>
    </row>
    <row r="3019" spans="1:2" x14ac:dyDescent="0.25">
      <c r="A3019" t="s">
        <v>5785</v>
      </c>
      <c r="B3019" t="s">
        <v>5786</v>
      </c>
    </row>
    <row r="3020" spans="1:2" x14ac:dyDescent="0.25">
      <c r="A3020" t="s">
        <v>5787</v>
      </c>
      <c r="B3020" t="s">
        <v>5788</v>
      </c>
    </row>
    <row r="3021" spans="1:2" x14ac:dyDescent="0.25">
      <c r="A3021" t="s">
        <v>5789</v>
      </c>
      <c r="B3021" t="s">
        <v>5790</v>
      </c>
    </row>
    <row r="3022" spans="1:2" x14ac:dyDescent="0.25">
      <c r="A3022" t="s">
        <v>5791</v>
      </c>
      <c r="B3022" t="s">
        <v>5792</v>
      </c>
    </row>
    <row r="3023" spans="1:2" x14ac:dyDescent="0.25">
      <c r="A3023" t="s">
        <v>5793</v>
      </c>
      <c r="B3023" t="s">
        <v>5794</v>
      </c>
    </row>
    <row r="3024" spans="1:2" x14ac:dyDescent="0.25">
      <c r="A3024" t="s">
        <v>5795</v>
      </c>
      <c r="B3024" t="s">
        <v>5796</v>
      </c>
    </row>
    <row r="3025" spans="1:2" x14ac:dyDescent="0.25">
      <c r="A3025" t="s">
        <v>5797</v>
      </c>
      <c r="B3025" t="s">
        <v>5798</v>
      </c>
    </row>
    <row r="3026" spans="1:2" x14ac:dyDescent="0.25">
      <c r="A3026" t="s">
        <v>246</v>
      </c>
      <c r="B3026" t="s">
        <v>247</v>
      </c>
    </row>
    <row r="3027" spans="1:2" x14ac:dyDescent="0.25">
      <c r="A3027" t="s">
        <v>5799</v>
      </c>
      <c r="B3027" t="s">
        <v>5800</v>
      </c>
    </row>
    <row r="3028" spans="1:2" x14ac:dyDescent="0.25">
      <c r="A3028" t="s">
        <v>5801</v>
      </c>
      <c r="B3028" t="s">
        <v>5802</v>
      </c>
    </row>
    <row r="3029" spans="1:2" x14ac:dyDescent="0.25">
      <c r="A3029" t="s">
        <v>5803</v>
      </c>
      <c r="B3029" t="s">
        <v>5804</v>
      </c>
    </row>
    <row r="3030" spans="1:2" x14ac:dyDescent="0.25">
      <c r="A3030" t="s">
        <v>5805</v>
      </c>
      <c r="B3030" t="s">
        <v>5806</v>
      </c>
    </row>
    <row r="3031" spans="1:2" x14ac:dyDescent="0.25">
      <c r="A3031" t="s">
        <v>5807</v>
      </c>
      <c r="B3031" t="s">
        <v>5808</v>
      </c>
    </row>
    <row r="3032" spans="1:2" x14ac:dyDescent="0.25">
      <c r="A3032" t="s">
        <v>5809</v>
      </c>
      <c r="B3032" t="s">
        <v>5810</v>
      </c>
    </row>
    <row r="3033" spans="1:2" x14ac:dyDescent="0.25">
      <c r="A3033" t="s">
        <v>5811</v>
      </c>
      <c r="B3033" t="s">
        <v>5812</v>
      </c>
    </row>
    <row r="3034" spans="1:2" x14ac:dyDescent="0.25">
      <c r="A3034" t="s">
        <v>5813</v>
      </c>
      <c r="B3034" t="s">
        <v>5814</v>
      </c>
    </row>
    <row r="3035" spans="1:2" x14ac:dyDescent="0.25">
      <c r="A3035" t="s">
        <v>5815</v>
      </c>
      <c r="B3035" t="s">
        <v>5816</v>
      </c>
    </row>
    <row r="3036" spans="1:2" x14ac:dyDescent="0.25">
      <c r="A3036" t="s">
        <v>5817</v>
      </c>
      <c r="B3036" t="s">
        <v>5818</v>
      </c>
    </row>
    <row r="3037" spans="1:2" x14ac:dyDescent="0.25">
      <c r="A3037" t="s">
        <v>5819</v>
      </c>
      <c r="B3037" t="s">
        <v>5820</v>
      </c>
    </row>
    <row r="3038" spans="1:2" x14ac:dyDescent="0.25">
      <c r="A3038" t="s">
        <v>5821</v>
      </c>
      <c r="B3038" t="s">
        <v>5822</v>
      </c>
    </row>
    <row r="3039" spans="1:2" x14ac:dyDescent="0.25">
      <c r="A3039" t="s">
        <v>5823</v>
      </c>
      <c r="B3039" t="s">
        <v>5824</v>
      </c>
    </row>
    <row r="3040" spans="1:2" x14ac:dyDescent="0.25">
      <c r="A3040" t="s">
        <v>5825</v>
      </c>
      <c r="B3040" t="s">
        <v>5826</v>
      </c>
    </row>
    <row r="3041" spans="1:2" x14ac:dyDescent="0.25">
      <c r="A3041" t="s">
        <v>5827</v>
      </c>
      <c r="B3041" t="s">
        <v>5828</v>
      </c>
    </row>
    <row r="3042" spans="1:2" x14ac:dyDescent="0.25">
      <c r="A3042" t="s">
        <v>5829</v>
      </c>
      <c r="B3042" t="s">
        <v>5830</v>
      </c>
    </row>
    <row r="3043" spans="1:2" x14ac:dyDescent="0.25">
      <c r="A3043" t="s">
        <v>5831</v>
      </c>
      <c r="B3043" t="s">
        <v>5832</v>
      </c>
    </row>
    <row r="3044" spans="1:2" x14ac:dyDescent="0.25">
      <c r="A3044" t="s">
        <v>5833</v>
      </c>
      <c r="B3044" t="s">
        <v>5834</v>
      </c>
    </row>
    <row r="3045" spans="1:2" x14ac:dyDescent="0.25">
      <c r="A3045" t="s">
        <v>5835</v>
      </c>
      <c r="B3045" t="s">
        <v>5836</v>
      </c>
    </row>
    <row r="3046" spans="1:2" x14ac:dyDescent="0.25">
      <c r="A3046" t="s">
        <v>5837</v>
      </c>
      <c r="B3046" t="s">
        <v>5838</v>
      </c>
    </row>
    <row r="3047" spans="1:2" x14ac:dyDescent="0.25">
      <c r="A3047" t="s">
        <v>5839</v>
      </c>
      <c r="B3047" t="s">
        <v>5840</v>
      </c>
    </row>
    <row r="3048" spans="1:2" x14ac:dyDescent="0.25">
      <c r="A3048" t="s">
        <v>5841</v>
      </c>
      <c r="B3048" t="s">
        <v>5842</v>
      </c>
    </row>
    <row r="3049" spans="1:2" x14ac:dyDescent="0.25">
      <c r="A3049" t="s">
        <v>5843</v>
      </c>
      <c r="B3049" t="s">
        <v>5844</v>
      </c>
    </row>
    <row r="3050" spans="1:2" x14ac:dyDescent="0.25">
      <c r="A3050" t="s">
        <v>5845</v>
      </c>
      <c r="B3050" t="s">
        <v>5846</v>
      </c>
    </row>
    <row r="3051" spans="1:2" x14ac:dyDescent="0.25">
      <c r="A3051" t="s">
        <v>5847</v>
      </c>
      <c r="B3051" t="s">
        <v>5848</v>
      </c>
    </row>
    <row r="3052" spans="1:2" x14ac:dyDescent="0.25">
      <c r="A3052" t="s">
        <v>5849</v>
      </c>
      <c r="B3052" t="s">
        <v>5850</v>
      </c>
    </row>
    <row r="3053" spans="1:2" x14ac:dyDescent="0.25">
      <c r="A3053" t="s">
        <v>5851</v>
      </c>
      <c r="B3053" t="s">
        <v>5852</v>
      </c>
    </row>
    <row r="3054" spans="1:2" x14ac:dyDescent="0.25">
      <c r="A3054" t="s">
        <v>5853</v>
      </c>
      <c r="B3054" t="s">
        <v>5854</v>
      </c>
    </row>
    <row r="3055" spans="1:2" x14ac:dyDescent="0.25">
      <c r="A3055" t="s">
        <v>5855</v>
      </c>
      <c r="B3055" t="s">
        <v>5856</v>
      </c>
    </row>
    <row r="3056" spans="1:2" x14ac:dyDescent="0.25">
      <c r="A3056" t="s">
        <v>5857</v>
      </c>
      <c r="B3056" t="s">
        <v>5858</v>
      </c>
    </row>
    <row r="3057" spans="1:2" x14ac:dyDescent="0.25">
      <c r="A3057" t="s">
        <v>5859</v>
      </c>
      <c r="B3057" t="s">
        <v>5860</v>
      </c>
    </row>
    <row r="3058" spans="1:2" x14ac:dyDescent="0.25">
      <c r="A3058" t="s">
        <v>5861</v>
      </c>
      <c r="B3058" t="s">
        <v>5862</v>
      </c>
    </row>
    <row r="3059" spans="1:2" x14ac:dyDescent="0.25">
      <c r="A3059" t="s">
        <v>5863</v>
      </c>
      <c r="B3059" t="s">
        <v>5864</v>
      </c>
    </row>
    <row r="3060" spans="1:2" x14ac:dyDescent="0.25">
      <c r="A3060" t="s">
        <v>5865</v>
      </c>
      <c r="B3060" t="s">
        <v>5866</v>
      </c>
    </row>
    <row r="3061" spans="1:2" x14ac:dyDescent="0.25">
      <c r="A3061" t="s">
        <v>5867</v>
      </c>
      <c r="B3061" t="s">
        <v>5868</v>
      </c>
    </row>
    <row r="3062" spans="1:2" x14ac:dyDescent="0.25">
      <c r="A3062" t="s">
        <v>5869</v>
      </c>
      <c r="B3062" t="s">
        <v>5870</v>
      </c>
    </row>
    <row r="3063" spans="1:2" x14ac:dyDescent="0.25">
      <c r="A3063" t="s">
        <v>5871</v>
      </c>
      <c r="B3063" t="s">
        <v>5872</v>
      </c>
    </row>
    <row r="3064" spans="1:2" x14ac:dyDescent="0.25">
      <c r="A3064" t="s">
        <v>5873</v>
      </c>
      <c r="B3064" t="s">
        <v>5874</v>
      </c>
    </row>
    <row r="3065" spans="1:2" x14ac:dyDescent="0.25">
      <c r="A3065" t="s">
        <v>5875</v>
      </c>
      <c r="B3065" t="s">
        <v>5876</v>
      </c>
    </row>
    <row r="3066" spans="1:2" x14ac:dyDescent="0.25">
      <c r="A3066" t="s">
        <v>5877</v>
      </c>
      <c r="B3066" t="s">
        <v>5878</v>
      </c>
    </row>
    <row r="3067" spans="1:2" x14ac:dyDescent="0.25">
      <c r="A3067" t="s">
        <v>5879</v>
      </c>
      <c r="B3067" t="s">
        <v>5880</v>
      </c>
    </row>
    <row r="3068" spans="1:2" x14ac:dyDescent="0.25">
      <c r="A3068" t="s">
        <v>5881</v>
      </c>
      <c r="B3068" t="s">
        <v>5882</v>
      </c>
    </row>
    <row r="3069" spans="1:2" x14ac:dyDescent="0.25">
      <c r="A3069" t="s">
        <v>5883</v>
      </c>
      <c r="B3069" t="s">
        <v>5884</v>
      </c>
    </row>
    <row r="3070" spans="1:2" x14ac:dyDescent="0.25">
      <c r="A3070" t="s">
        <v>5885</v>
      </c>
      <c r="B3070" t="s">
        <v>5886</v>
      </c>
    </row>
    <row r="3071" spans="1:2" x14ac:dyDescent="0.25">
      <c r="A3071" t="s">
        <v>5887</v>
      </c>
      <c r="B3071" t="s">
        <v>5888</v>
      </c>
    </row>
    <row r="3072" spans="1:2" x14ac:dyDescent="0.25">
      <c r="A3072" t="s">
        <v>5889</v>
      </c>
      <c r="B3072" t="s">
        <v>5890</v>
      </c>
    </row>
    <row r="3073" spans="1:2" x14ac:dyDescent="0.25">
      <c r="A3073" t="s">
        <v>5891</v>
      </c>
      <c r="B3073" t="s">
        <v>5892</v>
      </c>
    </row>
    <row r="3074" spans="1:2" x14ac:dyDescent="0.25">
      <c r="A3074" t="s">
        <v>5893</v>
      </c>
      <c r="B3074" t="s">
        <v>5894</v>
      </c>
    </row>
    <row r="3075" spans="1:2" x14ac:dyDescent="0.25">
      <c r="A3075" t="s">
        <v>5895</v>
      </c>
      <c r="B3075" t="s">
        <v>5896</v>
      </c>
    </row>
    <row r="3076" spans="1:2" x14ac:dyDescent="0.25">
      <c r="A3076" t="s">
        <v>5897</v>
      </c>
      <c r="B3076" t="s">
        <v>5898</v>
      </c>
    </row>
    <row r="3077" spans="1:2" x14ac:dyDescent="0.25">
      <c r="A3077" t="s">
        <v>5899</v>
      </c>
      <c r="B3077" t="s">
        <v>5900</v>
      </c>
    </row>
    <row r="3078" spans="1:2" x14ac:dyDescent="0.25">
      <c r="A3078" t="s">
        <v>5901</v>
      </c>
      <c r="B3078" t="s">
        <v>5902</v>
      </c>
    </row>
    <row r="3079" spans="1:2" x14ac:dyDescent="0.25">
      <c r="A3079" t="s">
        <v>5903</v>
      </c>
      <c r="B3079" t="s">
        <v>5904</v>
      </c>
    </row>
    <row r="3080" spans="1:2" x14ac:dyDescent="0.25">
      <c r="A3080" t="s">
        <v>5905</v>
      </c>
      <c r="B3080" t="s">
        <v>5906</v>
      </c>
    </row>
    <row r="3081" spans="1:2" x14ac:dyDescent="0.25">
      <c r="A3081" t="s">
        <v>5907</v>
      </c>
      <c r="B3081" t="s">
        <v>5908</v>
      </c>
    </row>
    <row r="3082" spans="1:2" x14ac:dyDescent="0.25">
      <c r="A3082" t="s">
        <v>5909</v>
      </c>
      <c r="B3082" t="s">
        <v>5910</v>
      </c>
    </row>
    <row r="3083" spans="1:2" x14ac:dyDescent="0.25">
      <c r="A3083" t="s">
        <v>5911</v>
      </c>
      <c r="B3083" t="s">
        <v>5912</v>
      </c>
    </row>
    <row r="3084" spans="1:2" x14ac:dyDescent="0.25">
      <c r="A3084" t="s">
        <v>5911</v>
      </c>
      <c r="B3084" t="s">
        <v>5912</v>
      </c>
    </row>
    <row r="3085" spans="1:2" x14ac:dyDescent="0.25">
      <c r="A3085" t="s">
        <v>5911</v>
      </c>
      <c r="B3085" t="s">
        <v>5912</v>
      </c>
    </row>
    <row r="3086" spans="1:2" x14ac:dyDescent="0.25">
      <c r="A3086" t="s">
        <v>5913</v>
      </c>
      <c r="B3086" t="s">
        <v>5914</v>
      </c>
    </row>
    <row r="3087" spans="1:2" x14ac:dyDescent="0.25">
      <c r="A3087" t="s">
        <v>5913</v>
      </c>
      <c r="B3087" t="s">
        <v>5914</v>
      </c>
    </row>
    <row r="3088" spans="1:2" x14ac:dyDescent="0.25">
      <c r="A3088" t="s">
        <v>5915</v>
      </c>
      <c r="B3088" t="s">
        <v>5916</v>
      </c>
    </row>
    <row r="3089" spans="1:2" x14ac:dyDescent="0.25">
      <c r="A3089" t="s">
        <v>5915</v>
      </c>
      <c r="B3089" t="s">
        <v>5916</v>
      </c>
    </row>
    <row r="3090" spans="1:2" x14ac:dyDescent="0.25">
      <c r="A3090" t="s">
        <v>5915</v>
      </c>
      <c r="B3090" t="s">
        <v>5916</v>
      </c>
    </row>
    <row r="3091" spans="1:2" x14ac:dyDescent="0.25">
      <c r="A3091" t="s">
        <v>5917</v>
      </c>
      <c r="B3091" t="s">
        <v>5918</v>
      </c>
    </row>
    <row r="3092" spans="1:2" x14ac:dyDescent="0.25">
      <c r="A3092" t="s">
        <v>5917</v>
      </c>
      <c r="B3092" t="s">
        <v>5918</v>
      </c>
    </row>
    <row r="3093" spans="1:2" x14ac:dyDescent="0.25">
      <c r="A3093" t="s">
        <v>5917</v>
      </c>
      <c r="B3093" t="s">
        <v>5918</v>
      </c>
    </row>
    <row r="3094" spans="1:2" x14ac:dyDescent="0.25">
      <c r="A3094" t="s">
        <v>5919</v>
      </c>
      <c r="B3094" t="s">
        <v>5920</v>
      </c>
    </row>
    <row r="3095" spans="1:2" x14ac:dyDescent="0.25">
      <c r="A3095" t="s">
        <v>5919</v>
      </c>
      <c r="B3095" t="s">
        <v>5920</v>
      </c>
    </row>
    <row r="3096" spans="1:2" x14ac:dyDescent="0.25">
      <c r="A3096" t="s">
        <v>5919</v>
      </c>
      <c r="B3096" t="s">
        <v>5920</v>
      </c>
    </row>
    <row r="3097" spans="1:2" x14ac:dyDescent="0.25">
      <c r="A3097" t="s">
        <v>5921</v>
      </c>
      <c r="B3097" t="s">
        <v>5922</v>
      </c>
    </row>
    <row r="3098" spans="1:2" x14ac:dyDescent="0.25">
      <c r="A3098" t="s">
        <v>5921</v>
      </c>
      <c r="B3098" t="s">
        <v>5922</v>
      </c>
    </row>
    <row r="3099" spans="1:2" x14ac:dyDescent="0.25">
      <c r="A3099" t="s">
        <v>5921</v>
      </c>
      <c r="B3099" t="s">
        <v>5922</v>
      </c>
    </row>
    <row r="3100" spans="1:2" x14ac:dyDescent="0.25">
      <c r="A3100" t="s">
        <v>5921</v>
      </c>
      <c r="B3100" t="s">
        <v>5922</v>
      </c>
    </row>
    <row r="3101" spans="1:2" x14ac:dyDescent="0.25">
      <c r="A3101" t="s">
        <v>5923</v>
      </c>
      <c r="B3101" t="s">
        <v>5924</v>
      </c>
    </row>
    <row r="3102" spans="1:2" x14ac:dyDescent="0.25">
      <c r="A3102" t="s">
        <v>5923</v>
      </c>
      <c r="B3102" t="s">
        <v>5924</v>
      </c>
    </row>
    <row r="3103" spans="1:2" x14ac:dyDescent="0.25">
      <c r="A3103" t="s">
        <v>5923</v>
      </c>
      <c r="B3103" t="s">
        <v>5924</v>
      </c>
    </row>
    <row r="3104" spans="1:2" x14ac:dyDescent="0.25">
      <c r="A3104" t="s">
        <v>5925</v>
      </c>
      <c r="B3104" t="s">
        <v>5926</v>
      </c>
    </row>
    <row r="3105" spans="1:2" x14ac:dyDescent="0.25">
      <c r="A3105" t="s">
        <v>5925</v>
      </c>
      <c r="B3105" t="s">
        <v>5926</v>
      </c>
    </row>
    <row r="3106" spans="1:2" x14ac:dyDescent="0.25">
      <c r="A3106" t="s">
        <v>5925</v>
      </c>
      <c r="B3106" t="s">
        <v>5926</v>
      </c>
    </row>
    <row r="3107" spans="1:2" x14ac:dyDescent="0.25">
      <c r="A3107" t="s">
        <v>5927</v>
      </c>
      <c r="B3107" t="s">
        <v>5928</v>
      </c>
    </row>
    <row r="3108" spans="1:2" x14ac:dyDescent="0.25">
      <c r="A3108" t="s">
        <v>5927</v>
      </c>
      <c r="B3108" t="s">
        <v>5928</v>
      </c>
    </row>
    <row r="3109" spans="1:2" x14ac:dyDescent="0.25">
      <c r="A3109" t="s">
        <v>5927</v>
      </c>
      <c r="B3109" t="s">
        <v>5928</v>
      </c>
    </row>
    <row r="3110" spans="1:2" x14ac:dyDescent="0.25">
      <c r="A3110" t="s">
        <v>5929</v>
      </c>
      <c r="B3110" t="s">
        <v>5930</v>
      </c>
    </row>
    <row r="3111" spans="1:2" x14ac:dyDescent="0.25">
      <c r="A3111" t="s">
        <v>5929</v>
      </c>
      <c r="B3111" t="s">
        <v>5930</v>
      </c>
    </row>
    <row r="3112" spans="1:2" x14ac:dyDescent="0.25">
      <c r="A3112" t="s">
        <v>5929</v>
      </c>
      <c r="B3112" t="s">
        <v>5930</v>
      </c>
    </row>
    <row r="3113" spans="1:2" x14ac:dyDescent="0.25">
      <c r="A3113" t="s">
        <v>5931</v>
      </c>
      <c r="B3113" t="s">
        <v>5932</v>
      </c>
    </row>
    <row r="3114" spans="1:2" x14ac:dyDescent="0.25">
      <c r="A3114" t="s">
        <v>5931</v>
      </c>
      <c r="B3114" t="s">
        <v>5932</v>
      </c>
    </row>
    <row r="3115" spans="1:2" x14ac:dyDescent="0.25">
      <c r="A3115" t="s">
        <v>5931</v>
      </c>
      <c r="B3115" t="s">
        <v>5932</v>
      </c>
    </row>
    <row r="3116" spans="1:2" x14ac:dyDescent="0.25">
      <c r="A3116" t="s">
        <v>5931</v>
      </c>
      <c r="B3116" t="s">
        <v>5932</v>
      </c>
    </row>
    <row r="3117" spans="1:2" x14ac:dyDescent="0.25">
      <c r="A3117" t="s">
        <v>5933</v>
      </c>
      <c r="B3117" t="s">
        <v>5934</v>
      </c>
    </row>
    <row r="3118" spans="1:2" x14ac:dyDescent="0.25">
      <c r="A3118" t="s">
        <v>5933</v>
      </c>
      <c r="B3118" t="s">
        <v>5934</v>
      </c>
    </row>
    <row r="3119" spans="1:2" x14ac:dyDescent="0.25">
      <c r="A3119" t="s">
        <v>5933</v>
      </c>
      <c r="B3119" t="s">
        <v>5934</v>
      </c>
    </row>
    <row r="3120" spans="1:2" x14ac:dyDescent="0.25">
      <c r="A3120" t="s">
        <v>5935</v>
      </c>
      <c r="B3120" t="s">
        <v>5936</v>
      </c>
    </row>
    <row r="3121" spans="1:2" x14ac:dyDescent="0.25">
      <c r="A3121" t="s">
        <v>5935</v>
      </c>
      <c r="B3121" t="s">
        <v>5936</v>
      </c>
    </row>
    <row r="3122" spans="1:2" x14ac:dyDescent="0.25">
      <c r="A3122" t="s">
        <v>5935</v>
      </c>
      <c r="B3122" t="s">
        <v>5936</v>
      </c>
    </row>
    <row r="3123" spans="1:2" x14ac:dyDescent="0.25">
      <c r="A3123" t="s">
        <v>5937</v>
      </c>
      <c r="B3123" t="s">
        <v>5938</v>
      </c>
    </row>
    <row r="3124" spans="1:2" x14ac:dyDescent="0.25">
      <c r="A3124" t="s">
        <v>5937</v>
      </c>
      <c r="B3124" t="s">
        <v>5938</v>
      </c>
    </row>
    <row r="3125" spans="1:2" x14ac:dyDescent="0.25">
      <c r="A3125" t="s">
        <v>5937</v>
      </c>
      <c r="B3125" t="s">
        <v>5938</v>
      </c>
    </row>
    <row r="3126" spans="1:2" x14ac:dyDescent="0.25">
      <c r="A3126" t="s">
        <v>5939</v>
      </c>
      <c r="B3126" t="s">
        <v>5940</v>
      </c>
    </row>
    <row r="3127" spans="1:2" x14ac:dyDescent="0.25">
      <c r="A3127" t="s">
        <v>5939</v>
      </c>
      <c r="B3127" t="s">
        <v>5940</v>
      </c>
    </row>
    <row r="3128" spans="1:2" x14ac:dyDescent="0.25">
      <c r="A3128" t="s">
        <v>5939</v>
      </c>
      <c r="B3128" t="s">
        <v>5940</v>
      </c>
    </row>
    <row r="3129" spans="1:2" x14ac:dyDescent="0.25">
      <c r="A3129" t="s">
        <v>5939</v>
      </c>
      <c r="B3129" t="s">
        <v>5940</v>
      </c>
    </row>
    <row r="3130" spans="1:2" x14ac:dyDescent="0.25">
      <c r="A3130" t="s">
        <v>5941</v>
      </c>
      <c r="B3130" t="s">
        <v>5942</v>
      </c>
    </row>
    <row r="3131" spans="1:2" x14ac:dyDescent="0.25">
      <c r="A3131" t="s">
        <v>5943</v>
      </c>
      <c r="B3131" t="s">
        <v>5944</v>
      </c>
    </row>
    <row r="3132" spans="1:2" x14ac:dyDescent="0.25">
      <c r="A3132" t="s">
        <v>5943</v>
      </c>
      <c r="B3132" t="s">
        <v>5944</v>
      </c>
    </row>
    <row r="3133" spans="1:2" x14ac:dyDescent="0.25">
      <c r="A3133" t="s">
        <v>5943</v>
      </c>
      <c r="B3133" t="s">
        <v>5944</v>
      </c>
    </row>
    <row r="3134" spans="1:2" x14ac:dyDescent="0.25">
      <c r="A3134" t="s">
        <v>5945</v>
      </c>
      <c r="B3134" t="s">
        <v>5946</v>
      </c>
    </row>
    <row r="3135" spans="1:2" x14ac:dyDescent="0.25">
      <c r="A3135" t="s">
        <v>5945</v>
      </c>
      <c r="B3135" t="s">
        <v>5946</v>
      </c>
    </row>
    <row r="3136" spans="1:2" x14ac:dyDescent="0.25">
      <c r="A3136" t="s">
        <v>5945</v>
      </c>
      <c r="B3136" t="s">
        <v>5946</v>
      </c>
    </row>
    <row r="3137" spans="1:2" x14ac:dyDescent="0.25">
      <c r="A3137" t="s">
        <v>5947</v>
      </c>
      <c r="B3137" t="s">
        <v>5948</v>
      </c>
    </row>
    <row r="3138" spans="1:2" x14ac:dyDescent="0.25">
      <c r="A3138" t="s">
        <v>5947</v>
      </c>
      <c r="B3138" t="s">
        <v>5948</v>
      </c>
    </row>
    <row r="3139" spans="1:2" x14ac:dyDescent="0.25">
      <c r="A3139" t="s">
        <v>5947</v>
      </c>
      <c r="B3139" t="s">
        <v>5948</v>
      </c>
    </row>
    <row r="3140" spans="1:2" x14ac:dyDescent="0.25">
      <c r="A3140" t="s">
        <v>5949</v>
      </c>
      <c r="B3140" t="s">
        <v>5950</v>
      </c>
    </row>
    <row r="3141" spans="1:2" x14ac:dyDescent="0.25">
      <c r="A3141" t="s">
        <v>5949</v>
      </c>
      <c r="B3141" t="s">
        <v>5950</v>
      </c>
    </row>
    <row r="3142" spans="1:2" x14ac:dyDescent="0.25">
      <c r="A3142" t="s">
        <v>5949</v>
      </c>
      <c r="B3142" t="s">
        <v>5950</v>
      </c>
    </row>
    <row r="3143" spans="1:2" x14ac:dyDescent="0.25">
      <c r="A3143" t="s">
        <v>5951</v>
      </c>
      <c r="B3143" t="s">
        <v>5952</v>
      </c>
    </row>
    <row r="3144" spans="1:2" x14ac:dyDescent="0.25">
      <c r="A3144" t="s">
        <v>5953</v>
      </c>
      <c r="B3144" t="s">
        <v>5954</v>
      </c>
    </row>
    <row r="3145" spans="1:2" x14ac:dyDescent="0.25">
      <c r="A3145" t="s">
        <v>5955</v>
      </c>
      <c r="B3145" t="s">
        <v>5956</v>
      </c>
    </row>
    <row r="3146" spans="1:2" x14ac:dyDescent="0.25">
      <c r="A3146" t="s">
        <v>5957</v>
      </c>
      <c r="B3146" t="s">
        <v>5958</v>
      </c>
    </row>
    <row r="3147" spans="1:2" x14ac:dyDescent="0.25">
      <c r="A3147" t="s">
        <v>5959</v>
      </c>
      <c r="B3147" t="s">
        <v>5960</v>
      </c>
    </row>
    <row r="3148" spans="1:2" x14ac:dyDescent="0.25">
      <c r="A3148" t="s">
        <v>5961</v>
      </c>
      <c r="B3148" t="s">
        <v>5962</v>
      </c>
    </row>
    <row r="3149" spans="1:2" x14ac:dyDescent="0.25">
      <c r="A3149" t="s">
        <v>5963</v>
      </c>
      <c r="B3149" t="s">
        <v>5964</v>
      </c>
    </row>
    <row r="3150" spans="1:2" x14ac:dyDescent="0.25">
      <c r="A3150" t="s">
        <v>5965</v>
      </c>
      <c r="B3150" t="s">
        <v>5966</v>
      </c>
    </row>
    <row r="3151" spans="1:2" x14ac:dyDescent="0.25">
      <c r="A3151" t="s">
        <v>5967</v>
      </c>
      <c r="B3151" t="s">
        <v>5968</v>
      </c>
    </row>
    <row r="3152" spans="1:2" x14ac:dyDescent="0.25">
      <c r="A3152" t="s">
        <v>5969</v>
      </c>
      <c r="B3152" t="s">
        <v>5970</v>
      </c>
    </row>
    <row r="3153" spans="1:2" x14ac:dyDescent="0.25">
      <c r="A3153" t="s">
        <v>5971</v>
      </c>
      <c r="B3153" t="s">
        <v>5972</v>
      </c>
    </row>
    <row r="3154" spans="1:2" x14ac:dyDescent="0.25">
      <c r="A3154" t="s">
        <v>5973</v>
      </c>
      <c r="B3154" t="s">
        <v>5974</v>
      </c>
    </row>
    <row r="3155" spans="1:2" x14ac:dyDescent="0.25">
      <c r="A3155" t="s">
        <v>5975</v>
      </c>
      <c r="B3155" t="s">
        <v>5976</v>
      </c>
    </row>
    <row r="3156" spans="1:2" x14ac:dyDescent="0.25">
      <c r="A3156" t="s">
        <v>5977</v>
      </c>
      <c r="B3156" t="s">
        <v>5978</v>
      </c>
    </row>
    <row r="3157" spans="1:2" x14ac:dyDescent="0.25">
      <c r="A3157" t="s">
        <v>5979</v>
      </c>
      <c r="B3157" t="s">
        <v>5980</v>
      </c>
    </row>
    <row r="3158" spans="1:2" x14ac:dyDescent="0.25">
      <c r="A3158" t="s">
        <v>5981</v>
      </c>
      <c r="B3158" t="s">
        <v>5982</v>
      </c>
    </row>
    <row r="3159" spans="1:2" x14ac:dyDescent="0.25">
      <c r="A3159" t="s">
        <v>5983</v>
      </c>
      <c r="B3159" t="s">
        <v>5984</v>
      </c>
    </row>
    <row r="3160" spans="1:2" x14ac:dyDescent="0.25">
      <c r="A3160" t="s">
        <v>5985</v>
      </c>
      <c r="B3160" t="s">
        <v>5986</v>
      </c>
    </row>
    <row r="3161" spans="1:2" x14ac:dyDescent="0.25">
      <c r="A3161" t="s">
        <v>5987</v>
      </c>
      <c r="B3161" t="s">
        <v>5988</v>
      </c>
    </row>
    <row r="3162" spans="1:2" x14ac:dyDescent="0.25">
      <c r="A3162" t="s">
        <v>5989</v>
      </c>
      <c r="B3162" t="s">
        <v>5990</v>
      </c>
    </row>
    <row r="3163" spans="1:2" x14ac:dyDescent="0.25">
      <c r="A3163" t="s">
        <v>5991</v>
      </c>
      <c r="B3163" t="s">
        <v>5992</v>
      </c>
    </row>
    <row r="3164" spans="1:2" x14ac:dyDescent="0.25">
      <c r="A3164" t="s">
        <v>5993</v>
      </c>
      <c r="B3164" t="s">
        <v>5994</v>
      </c>
    </row>
    <row r="3165" spans="1:2" x14ac:dyDescent="0.25">
      <c r="A3165" t="s">
        <v>5995</v>
      </c>
      <c r="B3165" t="s">
        <v>5996</v>
      </c>
    </row>
    <row r="3166" spans="1:2" x14ac:dyDescent="0.25">
      <c r="A3166" t="s">
        <v>5997</v>
      </c>
      <c r="B3166" t="s">
        <v>5998</v>
      </c>
    </row>
    <row r="3167" spans="1:2" x14ac:dyDescent="0.25">
      <c r="A3167" t="s">
        <v>5999</v>
      </c>
      <c r="B3167" t="s">
        <v>6000</v>
      </c>
    </row>
    <row r="3168" spans="1:2" x14ac:dyDescent="0.25">
      <c r="A3168" t="s">
        <v>6001</v>
      </c>
      <c r="B3168" t="s">
        <v>6002</v>
      </c>
    </row>
    <row r="3169" spans="1:2" x14ac:dyDescent="0.25">
      <c r="A3169" t="s">
        <v>6003</v>
      </c>
      <c r="B3169" t="s">
        <v>6004</v>
      </c>
    </row>
    <row r="3170" spans="1:2" x14ac:dyDescent="0.25">
      <c r="A3170" t="s">
        <v>6005</v>
      </c>
      <c r="B3170" t="s">
        <v>6006</v>
      </c>
    </row>
    <row r="3171" spans="1:2" x14ac:dyDescent="0.25">
      <c r="A3171" t="s">
        <v>6007</v>
      </c>
      <c r="B3171" t="s">
        <v>6008</v>
      </c>
    </row>
    <row r="3172" spans="1:2" x14ac:dyDescent="0.25">
      <c r="A3172" t="s">
        <v>6009</v>
      </c>
      <c r="B3172" t="s">
        <v>6010</v>
      </c>
    </row>
    <row r="3173" spans="1:2" x14ac:dyDescent="0.25">
      <c r="A3173" t="s">
        <v>6011</v>
      </c>
      <c r="B3173" t="s">
        <v>6012</v>
      </c>
    </row>
    <row r="3174" spans="1:2" x14ac:dyDescent="0.25">
      <c r="A3174" t="s">
        <v>6013</v>
      </c>
      <c r="B3174" t="s">
        <v>6014</v>
      </c>
    </row>
    <row r="3175" spans="1:2" x14ac:dyDescent="0.25">
      <c r="A3175" t="s">
        <v>6015</v>
      </c>
      <c r="B3175" t="s">
        <v>6016</v>
      </c>
    </row>
    <row r="3176" spans="1:2" x14ac:dyDescent="0.25">
      <c r="A3176" t="s">
        <v>6017</v>
      </c>
      <c r="B3176" t="s">
        <v>6018</v>
      </c>
    </row>
    <row r="3177" spans="1:2" x14ac:dyDescent="0.25">
      <c r="A3177" t="s">
        <v>6019</v>
      </c>
      <c r="B3177" t="s">
        <v>6020</v>
      </c>
    </row>
    <row r="3178" spans="1:2" x14ac:dyDescent="0.25">
      <c r="A3178" t="s">
        <v>6021</v>
      </c>
      <c r="B3178" t="s">
        <v>6022</v>
      </c>
    </row>
    <row r="3179" spans="1:2" x14ac:dyDescent="0.25">
      <c r="A3179" t="s">
        <v>6023</v>
      </c>
      <c r="B3179" t="s">
        <v>6024</v>
      </c>
    </row>
    <row r="3180" spans="1:2" x14ac:dyDescent="0.25">
      <c r="A3180" t="s">
        <v>6025</v>
      </c>
      <c r="B3180" t="s">
        <v>6026</v>
      </c>
    </row>
    <row r="3181" spans="1:2" x14ac:dyDescent="0.25">
      <c r="A3181" t="s">
        <v>6027</v>
      </c>
      <c r="B3181" t="s">
        <v>6028</v>
      </c>
    </row>
    <row r="3182" spans="1:2" x14ac:dyDescent="0.25">
      <c r="A3182" t="s">
        <v>6029</v>
      </c>
      <c r="B3182" t="s">
        <v>6030</v>
      </c>
    </row>
    <row r="3183" spans="1:2" x14ac:dyDescent="0.25">
      <c r="A3183" t="s">
        <v>6031</v>
      </c>
      <c r="B3183" t="s">
        <v>6032</v>
      </c>
    </row>
    <row r="3184" spans="1:2" x14ac:dyDescent="0.25">
      <c r="A3184" t="s">
        <v>6033</v>
      </c>
      <c r="B3184" t="s">
        <v>6034</v>
      </c>
    </row>
    <row r="3185" spans="1:2" x14ac:dyDescent="0.25">
      <c r="A3185" t="s">
        <v>6035</v>
      </c>
      <c r="B3185" t="s">
        <v>6036</v>
      </c>
    </row>
    <row r="3186" spans="1:2" x14ac:dyDescent="0.25">
      <c r="A3186" t="s">
        <v>6037</v>
      </c>
      <c r="B3186" t="s">
        <v>6038</v>
      </c>
    </row>
    <row r="3187" spans="1:2" x14ac:dyDescent="0.25">
      <c r="A3187" t="s">
        <v>6039</v>
      </c>
      <c r="B3187" t="s">
        <v>6040</v>
      </c>
    </row>
    <row r="3188" spans="1:2" x14ac:dyDescent="0.25">
      <c r="A3188" t="s">
        <v>6041</v>
      </c>
      <c r="B3188" t="s">
        <v>6042</v>
      </c>
    </row>
    <row r="3189" spans="1:2" x14ac:dyDescent="0.25">
      <c r="A3189" t="s">
        <v>6043</v>
      </c>
      <c r="B3189" t="s">
        <v>6044</v>
      </c>
    </row>
    <row r="3190" spans="1:2" x14ac:dyDescent="0.25">
      <c r="A3190" t="s">
        <v>6045</v>
      </c>
      <c r="B3190" t="s">
        <v>6046</v>
      </c>
    </row>
    <row r="3191" spans="1:2" x14ac:dyDescent="0.25">
      <c r="A3191" t="s">
        <v>6047</v>
      </c>
      <c r="B3191" t="s">
        <v>6048</v>
      </c>
    </row>
    <row r="3192" spans="1:2" x14ac:dyDescent="0.25">
      <c r="A3192" t="s">
        <v>6049</v>
      </c>
      <c r="B3192" t="s">
        <v>6050</v>
      </c>
    </row>
    <row r="3193" spans="1:2" x14ac:dyDescent="0.25">
      <c r="A3193" t="s">
        <v>6051</v>
      </c>
      <c r="B3193" t="s">
        <v>6052</v>
      </c>
    </row>
    <row r="3194" spans="1:2" x14ac:dyDescent="0.25">
      <c r="A3194" t="s">
        <v>6053</v>
      </c>
      <c r="B3194" t="s">
        <v>6054</v>
      </c>
    </row>
    <row r="3195" spans="1:2" x14ac:dyDescent="0.25">
      <c r="A3195" t="s">
        <v>6055</v>
      </c>
      <c r="B3195" t="s">
        <v>6056</v>
      </c>
    </row>
    <row r="3196" spans="1:2" x14ac:dyDescent="0.25">
      <c r="A3196" t="s">
        <v>6057</v>
      </c>
      <c r="B3196" t="s">
        <v>6058</v>
      </c>
    </row>
    <row r="3197" spans="1:2" x14ac:dyDescent="0.25">
      <c r="A3197" t="s">
        <v>6059</v>
      </c>
      <c r="B3197" t="s">
        <v>6060</v>
      </c>
    </row>
    <row r="3198" spans="1:2" x14ac:dyDescent="0.25">
      <c r="A3198" t="s">
        <v>6061</v>
      </c>
      <c r="B3198" t="s">
        <v>6062</v>
      </c>
    </row>
    <row r="3199" spans="1:2" x14ac:dyDescent="0.25">
      <c r="A3199" t="s">
        <v>6063</v>
      </c>
      <c r="B3199" t="s">
        <v>6064</v>
      </c>
    </row>
    <row r="3200" spans="1:2" x14ac:dyDescent="0.25">
      <c r="A3200" t="s">
        <v>6065</v>
      </c>
      <c r="B3200" t="s">
        <v>6066</v>
      </c>
    </row>
    <row r="3201" spans="1:2" x14ac:dyDescent="0.25">
      <c r="A3201" t="s">
        <v>6067</v>
      </c>
      <c r="B3201" t="s">
        <v>6068</v>
      </c>
    </row>
    <row r="3202" spans="1:2" x14ac:dyDescent="0.25">
      <c r="A3202" t="s">
        <v>6069</v>
      </c>
      <c r="B3202" t="s">
        <v>6070</v>
      </c>
    </row>
    <row r="3203" spans="1:2" x14ac:dyDescent="0.25">
      <c r="A3203" t="s">
        <v>6071</v>
      </c>
      <c r="B3203" t="s">
        <v>6072</v>
      </c>
    </row>
    <row r="3204" spans="1:2" x14ac:dyDescent="0.25">
      <c r="A3204" t="s">
        <v>6073</v>
      </c>
      <c r="B3204" t="s">
        <v>6074</v>
      </c>
    </row>
    <row r="3205" spans="1:2" x14ac:dyDescent="0.25">
      <c r="A3205" t="s">
        <v>6075</v>
      </c>
      <c r="B3205" t="s">
        <v>6076</v>
      </c>
    </row>
    <row r="3206" spans="1:2" x14ac:dyDescent="0.25">
      <c r="A3206" t="s">
        <v>6077</v>
      </c>
      <c r="B3206" t="s">
        <v>6078</v>
      </c>
    </row>
    <row r="3207" spans="1:2" x14ac:dyDescent="0.25">
      <c r="A3207" t="s">
        <v>6079</v>
      </c>
      <c r="B3207" t="s">
        <v>6080</v>
      </c>
    </row>
    <row r="3208" spans="1:2" x14ac:dyDescent="0.25">
      <c r="A3208" t="s">
        <v>6081</v>
      </c>
      <c r="B3208" t="s">
        <v>6082</v>
      </c>
    </row>
    <row r="3209" spans="1:2" x14ac:dyDescent="0.25">
      <c r="A3209" t="s">
        <v>6081</v>
      </c>
      <c r="B3209" t="s">
        <v>6082</v>
      </c>
    </row>
    <row r="3210" spans="1:2" x14ac:dyDescent="0.25">
      <c r="A3210" t="s">
        <v>6083</v>
      </c>
      <c r="B3210" t="s">
        <v>6084</v>
      </c>
    </row>
    <row r="3211" spans="1:2" x14ac:dyDescent="0.25">
      <c r="A3211" t="s">
        <v>6083</v>
      </c>
      <c r="B3211" t="s">
        <v>6084</v>
      </c>
    </row>
    <row r="3212" spans="1:2" x14ac:dyDescent="0.25">
      <c r="A3212" t="s">
        <v>6085</v>
      </c>
      <c r="B3212" t="s">
        <v>6086</v>
      </c>
    </row>
    <row r="3213" spans="1:2" x14ac:dyDescent="0.25">
      <c r="A3213" t="s">
        <v>6085</v>
      </c>
      <c r="B3213" t="s">
        <v>6086</v>
      </c>
    </row>
    <row r="3214" spans="1:2" x14ac:dyDescent="0.25">
      <c r="A3214" t="s">
        <v>6087</v>
      </c>
      <c r="B3214" t="s">
        <v>6088</v>
      </c>
    </row>
    <row r="3215" spans="1:2" x14ac:dyDescent="0.25">
      <c r="A3215" t="s">
        <v>6087</v>
      </c>
      <c r="B3215" t="s">
        <v>6088</v>
      </c>
    </row>
    <row r="3216" spans="1:2" x14ac:dyDescent="0.25">
      <c r="A3216" t="s">
        <v>6089</v>
      </c>
      <c r="B3216" t="s">
        <v>6090</v>
      </c>
    </row>
    <row r="3217" spans="1:2" x14ac:dyDescent="0.25">
      <c r="A3217" t="s">
        <v>6091</v>
      </c>
      <c r="B3217" t="s">
        <v>6092</v>
      </c>
    </row>
    <row r="3218" spans="1:2" x14ac:dyDescent="0.25">
      <c r="A3218" t="s">
        <v>6093</v>
      </c>
      <c r="B3218" t="s">
        <v>6094</v>
      </c>
    </row>
    <row r="3219" spans="1:2" x14ac:dyDescent="0.25">
      <c r="A3219" t="s">
        <v>6095</v>
      </c>
      <c r="B3219" t="s">
        <v>6096</v>
      </c>
    </row>
    <row r="3220" spans="1:2" x14ac:dyDescent="0.25">
      <c r="A3220" t="s">
        <v>6097</v>
      </c>
      <c r="B3220" t="s">
        <v>6098</v>
      </c>
    </row>
    <row r="3221" spans="1:2" x14ac:dyDescent="0.25">
      <c r="A3221" t="s">
        <v>6099</v>
      </c>
      <c r="B3221" t="s">
        <v>6100</v>
      </c>
    </row>
    <row r="3222" spans="1:2" x14ac:dyDescent="0.25">
      <c r="A3222" t="s">
        <v>6101</v>
      </c>
      <c r="B3222" t="s">
        <v>6102</v>
      </c>
    </row>
    <row r="3223" spans="1:2" x14ac:dyDescent="0.25">
      <c r="A3223" t="s">
        <v>6103</v>
      </c>
      <c r="B3223" t="s">
        <v>6104</v>
      </c>
    </row>
    <row r="3224" spans="1:2" x14ac:dyDescent="0.25">
      <c r="A3224" t="s">
        <v>6105</v>
      </c>
      <c r="B3224" t="s">
        <v>6106</v>
      </c>
    </row>
    <row r="3225" spans="1:2" x14ac:dyDescent="0.25">
      <c r="A3225" t="s">
        <v>6107</v>
      </c>
      <c r="B3225" t="s">
        <v>6108</v>
      </c>
    </row>
    <row r="3226" spans="1:2" x14ac:dyDescent="0.25">
      <c r="A3226" t="s">
        <v>406</v>
      </c>
      <c r="B3226" t="s">
        <v>6109</v>
      </c>
    </row>
    <row r="3227" spans="1:2" x14ac:dyDescent="0.25">
      <c r="A3227" t="s">
        <v>6110</v>
      </c>
      <c r="B3227" t="s">
        <v>6111</v>
      </c>
    </row>
    <row r="3228" spans="1:2" x14ac:dyDescent="0.25">
      <c r="A3228" t="s">
        <v>6112</v>
      </c>
      <c r="B3228" t="s">
        <v>6113</v>
      </c>
    </row>
    <row r="3229" spans="1:2" x14ac:dyDescent="0.25">
      <c r="A3229" t="s">
        <v>6114</v>
      </c>
      <c r="B3229" t="s">
        <v>6115</v>
      </c>
    </row>
    <row r="3230" spans="1:2" x14ac:dyDescent="0.25">
      <c r="A3230" t="s">
        <v>6116</v>
      </c>
      <c r="B3230" t="s">
        <v>6117</v>
      </c>
    </row>
    <row r="3231" spans="1:2" x14ac:dyDescent="0.25">
      <c r="A3231" t="s">
        <v>6118</v>
      </c>
      <c r="B3231" t="s">
        <v>6119</v>
      </c>
    </row>
    <row r="3232" spans="1:2" x14ac:dyDescent="0.25">
      <c r="A3232" t="s">
        <v>6120</v>
      </c>
      <c r="B3232" t="s">
        <v>6121</v>
      </c>
    </row>
    <row r="3233" spans="1:2" x14ac:dyDescent="0.25">
      <c r="A3233" t="s">
        <v>6122</v>
      </c>
      <c r="B3233" t="s">
        <v>6123</v>
      </c>
    </row>
    <row r="3234" spans="1:2" x14ac:dyDescent="0.25">
      <c r="A3234" t="s">
        <v>6124</v>
      </c>
      <c r="B3234" t="s">
        <v>6125</v>
      </c>
    </row>
    <row r="3235" spans="1:2" x14ac:dyDescent="0.25">
      <c r="A3235" t="s">
        <v>6124</v>
      </c>
      <c r="B3235" t="s">
        <v>6125</v>
      </c>
    </row>
    <row r="3236" spans="1:2" x14ac:dyDescent="0.25">
      <c r="A3236" t="s">
        <v>6126</v>
      </c>
      <c r="B3236" t="s">
        <v>6127</v>
      </c>
    </row>
    <row r="3237" spans="1:2" x14ac:dyDescent="0.25">
      <c r="A3237" t="s">
        <v>6126</v>
      </c>
      <c r="B3237" t="s">
        <v>6127</v>
      </c>
    </row>
    <row r="3238" spans="1:2" x14ac:dyDescent="0.25">
      <c r="A3238" t="s">
        <v>6128</v>
      </c>
      <c r="B3238" t="s">
        <v>6129</v>
      </c>
    </row>
    <row r="3239" spans="1:2" x14ac:dyDescent="0.25">
      <c r="A3239" t="s">
        <v>6128</v>
      </c>
      <c r="B3239" t="s">
        <v>6129</v>
      </c>
    </row>
    <row r="3240" spans="1:2" x14ac:dyDescent="0.25">
      <c r="A3240" t="s">
        <v>6130</v>
      </c>
      <c r="B3240" t="s">
        <v>6131</v>
      </c>
    </row>
    <row r="3241" spans="1:2" x14ac:dyDescent="0.25">
      <c r="A3241" t="s">
        <v>6132</v>
      </c>
      <c r="B3241" t="s">
        <v>6133</v>
      </c>
    </row>
    <row r="3242" spans="1:2" x14ac:dyDescent="0.25">
      <c r="A3242" t="s">
        <v>6134</v>
      </c>
      <c r="B3242" t="s">
        <v>6135</v>
      </c>
    </row>
    <row r="3243" spans="1:2" x14ac:dyDescent="0.25">
      <c r="A3243" t="s">
        <v>6136</v>
      </c>
      <c r="B3243" t="s">
        <v>6137</v>
      </c>
    </row>
    <row r="3244" spans="1:2" x14ac:dyDescent="0.25">
      <c r="A3244" t="s">
        <v>6138</v>
      </c>
      <c r="B3244" t="s">
        <v>6139</v>
      </c>
    </row>
    <row r="3245" spans="1:2" x14ac:dyDescent="0.25">
      <c r="A3245" t="s">
        <v>6140</v>
      </c>
      <c r="B3245" t="s">
        <v>6141</v>
      </c>
    </row>
    <row r="3246" spans="1:2" x14ac:dyDescent="0.25">
      <c r="A3246" t="s">
        <v>6142</v>
      </c>
      <c r="B3246" t="s">
        <v>6143</v>
      </c>
    </row>
    <row r="3247" spans="1:2" x14ac:dyDescent="0.25">
      <c r="A3247" t="s">
        <v>6144</v>
      </c>
      <c r="B3247" t="s">
        <v>6145</v>
      </c>
    </row>
    <row r="3248" spans="1:2" x14ac:dyDescent="0.25">
      <c r="A3248" t="s">
        <v>6146</v>
      </c>
      <c r="B3248" t="s">
        <v>6147</v>
      </c>
    </row>
    <row r="3249" spans="1:2" x14ac:dyDescent="0.25">
      <c r="A3249" t="s">
        <v>6148</v>
      </c>
      <c r="B3249" t="s">
        <v>6149</v>
      </c>
    </row>
    <row r="3250" spans="1:2" x14ac:dyDescent="0.25">
      <c r="A3250" t="s">
        <v>6150</v>
      </c>
      <c r="B3250" t="s">
        <v>6151</v>
      </c>
    </row>
    <row r="3251" spans="1:2" x14ac:dyDescent="0.25">
      <c r="A3251" t="s">
        <v>6152</v>
      </c>
      <c r="B3251" t="s">
        <v>6153</v>
      </c>
    </row>
    <row r="3252" spans="1:2" x14ac:dyDescent="0.25">
      <c r="A3252" t="s">
        <v>6154</v>
      </c>
      <c r="B3252" t="s">
        <v>6155</v>
      </c>
    </row>
    <row r="3253" spans="1:2" x14ac:dyDescent="0.25">
      <c r="A3253" t="s">
        <v>6156</v>
      </c>
      <c r="B3253" t="s">
        <v>6157</v>
      </c>
    </row>
    <row r="3254" spans="1:2" x14ac:dyDescent="0.25">
      <c r="A3254" t="s">
        <v>6158</v>
      </c>
      <c r="B3254" t="s">
        <v>6159</v>
      </c>
    </row>
    <row r="3255" spans="1:2" x14ac:dyDescent="0.25">
      <c r="A3255" t="s">
        <v>6160</v>
      </c>
      <c r="B3255" t="s">
        <v>6161</v>
      </c>
    </row>
    <row r="3256" spans="1:2" x14ac:dyDescent="0.25">
      <c r="A3256" t="s">
        <v>6162</v>
      </c>
      <c r="B3256" t="s">
        <v>6163</v>
      </c>
    </row>
    <row r="3257" spans="1:2" x14ac:dyDescent="0.25">
      <c r="A3257" t="s">
        <v>6162</v>
      </c>
      <c r="B3257" t="s">
        <v>6163</v>
      </c>
    </row>
    <row r="3258" spans="1:2" x14ac:dyDescent="0.25">
      <c r="A3258" t="s">
        <v>6164</v>
      </c>
      <c r="B3258" t="s">
        <v>6165</v>
      </c>
    </row>
    <row r="3259" spans="1:2" x14ac:dyDescent="0.25">
      <c r="A3259" t="s">
        <v>6166</v>
      </c>
      <c r="B3259" t="s">
        <v>6167</v>
      </c>
    </row>
    <row r="3260" spans="1:2" x14ac:dyDescent="0.25">
      <c r="A3260" t="s">
        <v>6168</v>
      </c>
      <c r="B3260" t="s">
        <v>6169</v>
      </c>
    </row>
    <row r="3261" spans="1:2" x14ac:dyDescent="0.25">
      <c r="A3261" t="s">
        <v>6170</v>
      </c>
      <c r="B3261" t="s">
        <v>6171</v>
      </c>
    </row>
    <row r="3262" spans="1:2" x14ac:dyDescent="0.25">
      <c r="A3262" t="s">
        <v>6172</v>
      </c>
      <c r="B3262" t="s">
        <v>6173</v>
      </c>
    </row>
    <row r="3263" spans="1:2" x14ac:dyDescent="0.25">
      <c r="A3263" t="s">
        <v>6174</v>
      </c>
      <c r="B3263" t="s">
        <v>6175</v>
      </c>
    </row>
    <row r="3264" spans="1:2" x14ac:dyDescent="0.25">
      <c r="A3264" t="s">
        <v>6176</v>
      </c>
      <c r="B3264" t="s">
        <v>6177</v>
      </c>
    </row>
    <row r="3265" spans="1:2" x14ac:dyDescent="0.25">
      <c r="A3265" t="s">
        <v>6178</v>
      </c>
      <c r="B3265" t="s">
        <v>6179</v>
      </c>
    </row>
    <row r="3266" spans="1:2" x14ac:dyDescent="0.25">
      <c r="A3266" t="s">
        <v>6180</v>
      </c>
      <c r="B3266" t="s">
        <v>6181</v>
      </c>
    </row>
    <row r="3267" spans="1:2" x14ac:dyDescent="0.25">
      <c r="A3267" t="s">
        <v>6182</v>
      </c>
      <c r="B3267" t="s">
        <v>6183</v>
      </c>
    </row>
    <row r="3268" spans="1:2" x14ac:dyDescent="0.25">
      <c r="A3268" t="s">
        <v>6184</v>
      </c>
      <c r="B3268" t="s">
        <v>6185</v>
      </c>
    </row>
    <row r="3269" spans="1:2" x14ac:dyDescent="0.25">
      <c r="A3269" t="s">
        <v>6186</v>
      </c>
      <c r="B3269" t="s">
        <v>6187</v>
      </c>
    </row>
    <row r="3270" spans="1:2" x14ac:dyDescent="0.25">
      <c r="A3270" t="s">
        <v>6188</v>
      </c>
      <c r="B3270" t="s">
        <v>6189</v>
      </c>
    </row>
    <row r="3271" spans="1:2" x14ac:dyDescent="0.25">
      <c r="A3271" t="s">
        <v>6190</v>
      </c>
      <c r="B3271" t="s">
        <v>6191</v>
      </c>
    </row>
    <row r="3272" spans="1:2" x14ac:dyDescent="0.25">
      <c r="A3272" t="s">
        <v>6192</v>
      </c>
      <c r="B3272" t="s">
        <v>6193</v>
      </c>
    </row>
    <row r="3273" spans="1:2" x14ac:dyDescent="0.25">
      <c r="A3273" t="s">
        <v>6194</v>
      </c>
      <c r="B3273" t="s">
        <v>6195</v>
      </c>
    </row>
    <row r="3274" spans="1:2" x14ac:dyDescent="0.25">
      <c r="A3274" t="s">
        <v>6196</v>
      </c>
      <c r="B3274" t="s">
        <v>6197</v>
      </c>
    </row>
    <row r="3275" spans="1:2" x14ac:dyDescent="0.25">
      <c r="A3275" t="s">
        <v>6198</v>
      </c>
      <c r="B3275" t="s">
        <v>6199</v>
      </c>
    </row>
    <row r="3276" spans="1:2" x14ac:dyDescent="0.25">
      <c r="A3276" t="s">
        <v>6200</v>
      </c>
      <c r="B3276" t="s">
        <v>6201</v>
      </c>
    </row>
    <row r="3277" spans="1:2" x14ac:dyDescent="0.25">
      <c r="A3277" t="s">
        <v>6202</v>
      </c>
      <c r="B3277" t="s">
        <v>6203</v>
      </c>
    </row>
    <row r="3278" spans="1:2" x14ac:dyDescent="0.25">
      <c r="A3278" t="s">
        <v>6204</v>
      </c>
      <c r="B3278" t="s">
        <v>6205</v>
      </c>
    </row>
    <row r="3279" spans="1:2" x14ac:dyDescent="0.25">
      <c r="A3279" t="s">
        <v>6206</v>
      </c>
      <c r="B3279" t="s">
        <v>6207</v>
      </c>
    </row>
    <row r="3280" spans="1:2" x14ac:dyDescent="0.25">
      <c r="A3280" t="s">
        <v>6208</v>
      </c>
      <c r="B3280" t="s">
        <v>6209</v>
      </c>
    </row>
    <row r="3281" spans="1:2" x14ac:dyDescent="0.25">
      <c r="A3281" t="s">
        <v>6210</v>
      </c>
      <c r="B3281" t="s">
        <v>6211</v>
      </c>
    </row>
    <row r="3282" spans="1:2" x14ac:dyDescent="0.25">
      <c r="A3282" t="s">
        <v>6212</v>
      </c>
      <c r="B3282" t="s">
        <v>6213</v>
      </c>
    </row>
    <row r="3283" spans="1:2" x14ac:dyDescent="0.25">
      <c r="A3283" t="s">
        <v>6212</v>
      </c>
      <c r="B3283" t="s">
        <v>6213</v>
      </c>
    </row>
    <row r="3284" spans="1:2" x14ac:dyDescent="0.25">
      <c r="A3284" t="s">
        <v>6214</v>
      </c>
      <c r="B3284" t="s">
        <v>6215</v>
      </c>
    </row>
    <row r="3285" spans="1:2" x14ac:dyDescent="0.25">
      <c r="A3285" t="s">
        <v>6216</v>
      </c>
      <c r="B3285" t="s">
        <v>6217</v>
      </c>
    </row>
    <row r="3286" spans="1:2" x14ac:dyDescent="0.25">
      <c r="A3286" t="s">
        <v>6218</v>
      </c>
      <c r="B3286" t="s">
        <v>6219</v>
      </c>
    </row>
    <row r="3287" spans="1:2" x14ac:dyDescent="0.25">
      <c r="A3287" t="s">
        <v>6220</v>
      </c>
      <c r="B3287" t="s">
        <v>6221</v>
      </c>
    </row>
    <row r="3288" spans="1:2" x14ac:dyDescent="0.25">
      <c r="A3288" t="s">
        <v>6222</v>
      </c>
      <c r="B3288" t="s">
        <v>6223</v>
      </c>
    </row>
    <row r="3289" spans="1:2" x14ac:dyDescent="0.25">
      <c r="A3289" t="s">
        <v>6224</v>
      </c>
      <c r="B3289" t="s">
        <v>6225</v>
      </c>
    </row>
    <row r="3290" spans="1:2" x14ac:dyDescent="0.25">
      <c r="A3290" t="s">
        <v>6226</v>
      </c>
      <c r="B3290" t="s">
        <v>6227</v>
      </c>
    </row>
    <row r="3291" spans="1:2" x14ac:dyDescent="0.25">
      <c r="A3291" t="s">
        <v>6228</v>
      </c>
      <c r="B3291" t="s">
        <v>6229</v>
      </c>
    </row>
    <row r="3292" spans="1:2" x14ac:dyDescent="0.25">
      <c r="A3292" t="s">
        <v>6230</v>
      </c>
      <c r="B3292" t="s">
        <v>6231</v>
      </c>
    </row>
    <row r="3293" spans="1:2" x14ac:dyDescent="0.25">
      <c r="A3293" t="s">
        <v>6232</v>
      </c>
      <c r="B3293" t="s">
        <v>6233</v>
      </c>
    </row>
    <row r="3294" spans="1:2" x14ac:dyDescent="0.25">
      <c r="A3294" t="s">
        <v>6234</v>
      </c>
      <c r="B3294" t="s">
        <v>6235</v>
      </c>
    </row>
    <row r="3295" spans="1:2" x14ac:dyDescent="0.25">
      <c r="A3295" t="s">
        <v>6236</v>
      </c>
      <c r="B3295" t="s">
        <v>6237</v>
      </c>
    </row>
    <row r="3296" spans="1:2" x14ac:dyDescent="0.25">
      <c r="A3296" t="s">
        <v>6238</v>
      </c>
      <c r="B3296" t="s">
        <v>6239</v>
      </c>
    </row>
    <row r="3297" spans="1:2" x14ac:dyDescent="0.25">
      <c r="A3297" t="s">
        <v>6240</v>
      </c>
      <c r="B3297" t="s">
        <v>6241</v>
      </c>
    </row>
    <row r="3298" spans="1:2" x14ac:dyDescent="0.25">
      <c r="A3298" t="s">
        <v>6242</v>
      </c>
      <c r="B3298" t="s">
        <v>6243</v>
      </c>
    </row>
    <row r="3299" spans="1:2" x14ac:dyDescent="0.25">
      <c r="A3299" t="s">
        <v>6244</v>
      </c>
      <c r="B3299" t="s">
        <v>6245</v>
      </c>
    </row>
    <row r="3300" spans="1:2" x14ac:dyDescent="0.25">
      <c r="A3300" t="s">
        <v>6246</v>
      </c>
      <c r="B3300" t="s">
        <v>6247</v>
      </c>
    </row>
    <row r="3301" spans="1:2" x14ac:dyDescent="0.25">
      <c r="A3301" t="s">
        <v>6248</v>
      </c>
      <c r="B3301" t="s">
        <v>6249</v>
      </c>
    </row>
    <row r="3302" spans="1:2" x14ac:dyDescent="0.25">
      <c r="A3302" t="s">
        <v>6250</v>
      </c>
      <c r="B3302" t="s">
        <v>6251</v>
      </c>
    </row>
    <row r="3303" spans="1:2" x14ac:dyDescent="0.25">
      <c r="A3303" t="s">
        <v>6252</v>
      </c>
      <c r="B3303" t="s">
        <v>6253</v>
      </c>
    </row>
    <row r="3304" spans="1:2" x14ac:dyDescent="0.25">
      <c r="A3304" t="s">
        <v>6254</v>
      </c>
      <c r="B3304" t="s">
        <v>6255</v>
      </c>
    </row>
    <row r="3305" spans="1:2" x14ac:dyDescent="0.25">
      <c r="A3305" t="s">
        <v>6256</v>
      </c>
      <c r="B3305" t="s">
        <v>6257</v>
      </c>
    </row>
    <row r="3306" spans="1:2" x14ac:dyDescent="0.25">
      <c r="A3306" t="s">
        <v>6258</v>
      </c>
      <c r="B3306" t="s">
        <v>6259</v>
      </c>
    </row>
    <row r="3307" spans="1:2" x14ac:dyDescent="0.25">
      <c r="A3307" t="s">
        <v>6260</v>
      </c>
      <c r="B3307" t="s">
        <v>6261</v>
      </c>
    </row>
    <row r="3308" spans="1:2" x14ac:dyDescent="0.25">
      <c r="A3308" t="s">
        <v>6262</v>
      </c>
      <c r="B3308" t="s">
        <v>6263</v>
      </c>
    </row>
    <row r="3309" spans="1:2" x14ac:dyDescent="0.25">
      <c r="A3309" t="s">
        <v>6264</v>
      </c>
      <c r="B3309" t="s">
        <v>6265</v>
      </c>
    </row>
    <row r="3310" spans="1:2" x14ac:dyDescent="0.25">
      <c r="A3310" t="s">
        <v>6266</v>
      </c>
      <c r="B3310" t="s">
        <v>6267</v>
      </c>
    </row>
    <row r="3311" spans="1:2" x14ac:dyDescent="0.25">
      <c r="A3311" t="s">
        <v>6268</v>
      </c>
      <c r="B3311" t="s">
        <v>6269</v>
      </c>
    </row>
    <row r="3312" spans="1:2" x14ac:dyDescent="0.25">
      <c r="A3312" t="s">
        <v>6270</v>
      </c>
      <c r="B3312" t="s">
        <v>6271</v>
      </c>
    </row>
    <row r="3313" spans="1:2" x14ac:dyDescent="0.25">
      <c r="A3313" t="s">
        <v>6272</v>
      </c>
      <c r="B3313" t="s">
        <v>6273</v>
      </c>
    </row>
    <row r="3314" spans="1:2" x14ac:dyDescent="0.25">
      <c r="A3314" t="s">
        <v>6274</v>
      </c>
      <c r="B3314" t="s">
        <v>6275</v>
      </c>
    </row>
    <row r="3315" spans="1:2" x14ac:dyDescent="0.25">
      <c r="A3315" t="s">
        <v>6276</v>
      </c>
      <c r="B3315" t="s">
        <v>6277</v>
      </c>
    </row>
    <row r="3316" spans="1:2" x14ac:dyDescent="0.25">
      <c r="A3316" t="s">
        <v>6278</v>
      </c>
      <c r="B3316" t="s">
        <v>6279</v>
      </c>
    </row>
    <row r="3317" spans="1:2" x14ac:dyDescent="0.25">
      <c r="A3317" t="s">
        <v>6280</v>
      </c>
      <c r="B3317" t="s">
        <v>6281</v>
      </c>
    </row>
    <row r="3318" spans="1:2" x14ac:dyDescent="0.25">
      <c r="A3318" t="s">
        <v>6282</v>
      </c>
      <c r="B3318" t="s">
        <v>6283</v>
      </c>
    </row>
    <row r="3319" spans="1:2" x14ac:dyDescent="0.25">
      <c r="A3319" t="s">
        <v>6284</v>
      </c>
      <c r="B3319" t="s">
        <v>6285</v>
      </c>
    </row>
    <row r="3320" spans="1:2" x14ac:dyDescent="0.25">
      <c r="A3320" t="s">
        <v>6286</v>
      </c>
      <c r="B3320" t="s">
        <v>6287</v>
      </c>
    </row>
    <row r="3321" spans="1:2" x14ac:dyDescent="0.25">
      <c r="A3321" t="s">
        <v>6288</v>
      </c>
      <c r="B3321" t="s">
        <v>6289</v>
      </c>
    </row>
    <row r="3322" spans="1:2" x14ac:dyDescent="0.25">
      <c r="A3322" t="s">
        <v>6290</v>
      </c>
      <c r="B3322" t="s">
        <v>6291</v>
      </c>
    </row>
    <row r="3323" spans="1:2" x14ac:dyDescent="0.25">
      <c r="A3323" t="s">
        <v>6292</v>
      </c>
      <c r="B3323" t="s">
        <v>6293</v>
      </c>
    </row>
    <row r="3324" spans="1:2" x14ac:dyDescent="0.25">
      <c r="A3324" t="s">
        <v>6294</v>
      </c>
      <c r="B3324" t="s">
        <v>6295</v>
      </c>
    </row>
    <row r="3325" spans="1:2" x14ac:dyDescent="0.25">
      <c r="A3325" t="s">
        <v>6296</v>
      </c>
      <c r="B3325" t="s">
        <v>6297</v>
      </c>
    </row>
    <row r="3326" spans="1:2" x14ac:dyDescent="0.25">
      <c r="A3326" t="s">
        <v>6298</v>
      </c>
      <c r="B3326" t="s">
        <v>6299</v>
      </c>
    </row>
    <row r="3327" spans="1:2" x14ac:dyDescent="0.25">
      <c r="A3327" t="s">
        <v>6300</v>
      </c>
      <c r="B3327" t="s">
        <v>6301</v>
      </c>
    </row>
    <row r="3328" spans="1:2" x14ac:dyDescent="0.25">
      <c r="A3328" t="s">
        <v>6302</v>
      </c>
      <c r="B3328" t="s">
        <v>6303</v>
      </c>
    </row>
    <row r="3329" spans="1:2" x14ac:dyDescent="0.25">
      <c r="A3329" t="s">
        <v>6304</v>
      </c>
      <c r="B3329" t="s">
        <v>6305</v>
      </c>
    </row>
    <row r="3330" spans="1:2" x14ac:dyDescent="0.25">
      <c r="A3330" t="s">
        <v>6306</v>
      </c>
      <c r="B3330" t="s">
        <v>6307</v>
      </c>
    </row>
    <row r="3331" spans="1:2" x14ac:dyDescent="0.25">
      <c r="A3331" t="s">
        <v>6308</v>
      </c>
      <c r="B3331" t="s">
        <v>6309</v>
      </c>
    </row>
    <row r="3332" spans="1:2" x14ac:dyDescent="0.25">
      <c r="A3332" t="s">
        <v>6310</v>
      </c>
      <c r="B3332" t="s">
        <v>6311</v>
      </c>
    </row>
    <row r="3333" spans="1:2" x14ac:dyDescent="0.25">
      <c r="A3333" t="s">
        <v>6312</v>
      </c>
      <c r="B3333" t="s">
        <v>6313</v>
      </c>
    </row>
    <row r="3334" spans="1:2" x14ac:dyDescent="0.25">
      <c r="A3334" t="s">
        <v>6314</v>
      </c>
      <c r="B3334" t="s">
        <v>6315</v>
      </c>
    </row>
    <row r="3335" spans="1:2" x14ac:dyDescent="0.25">
      <c r="A3335" t="s">
        <v>6316</v>
      </c>
      <c r="B3335" t="s">
        <v>6317</v>
      </c>
    </row>
    <row r="3336" spans="1:2" x14ac:dyDescent="0.25">
      <c r="A3336" t="s">
        <v>6318</v>
      </c>
      <c r="B3336" t="s">
        <v>6319</v>
      </c>
    </row>
    <row r="3337" spans="1:2" x14ac:dyDescent="0.25">
      <c r="A3337" t="s">
        <v>6320</v>
      </c>
      <c r="B3337" t="s">
        <v>6321</v>
      </c>
    </row>
    <row r="3338" spans="1:2" x14ac:dyDescent="0.25">
      <c r="A3338" t="s">
        <v>6322</v>
      </c>
      <c r="B3338" t="s">
        <v>6323</v>
      </c>
    </row>
    <row r="3339" spans="1:2" x14ac:dyDescent="0.25">
      <c r="A3339" t="s">
        <v>6324</v>
      </c>
      <c r="B3339" t="s">
        <v>6325</v>
      </c>
    </row>
    <row r="3340" spans="1:2" x14ac:dyDescent="0.25">
      <c r="A3340" t="s">
        <v>6326</v>
      </c>
      <c r="B3340" t="s">
        <v>6327</v>
      </c>
    </row>
    <row r="3341" spans="1:2" x14ac:dyDescent="0.25">
      <c r="A3341" t="s">
        <v>6328</v>
      </c>
      <c r="B3341" t="s">
        <v>6329</v>
      </c>
    </row>
    <row r="3342" spans="1:2" x14ac:dyDescent="0.25">
      <c r="A3342" t="s">
        <v>6330</v>
      </c>
      <c r="B3342" t="s">
        <v>6331</v>
      </c>
    </row>
    <row r="3343" spans="1:2" x14ac:dyDescent="0.25">
      <c r="A3343" t="s">
        <v>6332</v>
      </c>
      <c r="B3343" t="s">
        <v>6333</v>
      </c>
    </row>
    <row r="3344" spans="1:2" x14ac:dyDescent="0.25">
      <c r="A3344" t="s">
        <v>6334</v>
      </c>
      <c r="B3344" t="s">
        <v>6335</v>
      </c>
    </row>
    <row r="3345" spans="1:2" x14ac:dyDescent="0.25">
      <c r="A3345" t="s">
        <v>6336</v>
      </c>
      <c r="B3345" t="s">
        <v>6337</v>
      </c>
    </row>
    <row r="3346" spans="1:2" x14ac:dyDescent="0.25">
      <c r="A3346" t="s">
        <v>6338</v>
      </c>
      <c r="B3346" t="s">
        <v>6339</v>
      </c>
    </row>
    <row r="3347" spans="1:2" x14ac:dyDescent="0.25">
      <c r="A3347" t="s">
        <v>6340</v>
      </c>
      <c r="B3347" t="s">
        <v>6341</v>
      </c>
    </row>
    <row r="3348" spans="1:2" x14ac:dyDescent="0.25">
      <c r="A3348" t="s">
        <v>6342</v>
      </c>
      <c r="B3348" t="s">
        <v>6343</v>
      </c>
    </row>
    <row r="3349" spans="1:2" x14ac:dyDescent="0.25">
      <c r="A3349" t="s">
        <v>6344</v>
      </c>
      <c r="B3349" t="s">
        <v>6345</v>
      </c>
    </row>
    <row r="3350" spans="1:2" x14ac:dyDescent="0.25">
      <c r="A3350" t="s">
        <v>6346</v>
      </c>
      <c r="B3350" t="s">
        <v>6347</v>
      </c>
    </row>
    <row r="3351" spans="1:2" x14ac:dyDescent="0.25">
      <c r="A3351" t="s">
        <v>6348</v>
      </c>
      <c r="B3351" t="s">
        <v>6349</v>
      </c>
    </row>
    <row r="3352" spans="1:2" x14ac:dyDescent="0.25">
      <c r="A3352" t="s">
        <v>6350</v>
      </c>
      <c r="B3352" t="s">
        <v>6351</v>
      </c>
    </row>
    <row r="3353" spans="1:2" x14ac:dyDescent="0.25">
      <c r="A3353" t="s">
        <v>6352</v>
      </c>
      <c r="B3353" t="s">
        <v>6353</v>
      </c>
    </row>
    <row r="3354" spans="1:2" x14ac:dyDescent="0.25">
      <c r="A3354" t="s">
        <v>6354</v>
      </c>
      <c r="B3354" t="s">
        <v>6355</v>
      </c>
    </row>
    <row r="3355" spans="1:2" x14ac:dyDescent="0.25">
      <c r="A3355" t="s">
        <v>6356</v>
      </c>
      <c r="B3355" t="s">
        <v>6357</v>
      </c>
    </row>
    <row r="3356" spans="1:2" x14ac:dyDescent="0.25">
      <c r="A3356" t="s">
        <v>6358</v>
      </c>
      <c r="B3356" t="s">
        <v>6359</v>
      </c>
    </row>
    <row r="3357" spans="1:2" x14ac:dyDescent="0.25">
      <c r="A3357" t="s">
        <v>6360</v>
      </c>
      <c r="B3357" t="s">
        <v>6361</v>
      </c>
    </row>
    <row r="3358" spans="1:2" x14ac:dyDescent="0.25">
      <c r="A3358" t="s">
        <v>6362</v>
      </c>
      <c r="B3358" t="s">
        <v>6363</v>
      </c>
    </row>
    <row r="3359" spans="1:2" x14ac:dyDescent="0.25">
      <c r="A3359" t="s">
        <v>6364</v>
      </c>
      <c r="B3359" t="s">
        <v>6365</v>
      </c>
    </row>
    <row r="3360" spans="1:2" x14ac:dyDescent="0.25">
      <c r="A3360" t="s">
        <v>6366</v>
      </c>
      <c r="B3360" t="s">
        <v>6367</v>
      </c>
    </row>
    <row r="3361" spans="1:2" x14ac:dyDescent="0.25">
      <c r="A3361" t="s">
        <v>6368</v>
      </c>
      <c r="B3361" t="s">
        <v>6369</v>
      </c>
    </row>
    <row r="3362" spans="1:2" x14ac:dyDescent="0.25">
      <c r="A3362" t="s">
        <v>6370</v>
      </c>
      <c r="B3362" t="s">
        <v>6371</v>
      </c>
    </row>
    <row r="3363" spans="1:2" x14ac:dyDescent="0.25">
      <c r="A3363" t="s">
        <v>6372</v>
      </c>
      <c r="B3363" t="s">
        <v>6373</v>
      </c>
    </row>
    <row r="3364" spans="1:2" x14ac:dyDescent="0.25">
      <c r="A3364" t="s">
        <v>6374</v>
      </c>
      <c r="B3364" t="s">
        <v>6375</v>
      </c>
    </row>
    <row r="3365" spans="1:2" x14ac:dyDescent="0.25">
      <c r="A3365" t="s">
        <v>407</v>
      </c>
      <c r="B3365" t="s">
        <v>6376</v>
      </c>
    </row>
    <row r="3366" spans="1:2" x14ac:dyDescent="0.25">
      <c r="A3366" t="s">
        <v>6377</v>
      </c>
      <c r="B3366" t="s">
        <v>6378</v>
      </c>
    </row>
    <row r="3367" spans="1:2" x14ac:dyDescent="0.25">
      <c r="A3367" t="s">
        <v>6379</v>
      </c>
      <c r="B3367" t="s">
        <v>6380</v>
      </c>
    </row>
    <row r="3368" spans="1:2" x14ac:dyDescent="0.25">
      <c r="A3368" t="s">
        <v>6381</v>
      </c>
      <c r="B3368" t="s">
        <v>6382</v>
      </c>
    </row>
    <row r="3369" spans="1:2" x14ac:dyDescent="0.25">
      <c r="A3369" t="s">
        <v>6383</v>
      </c>
      <c r="B3369" t="s">
        <v>6384</v>
      </c>
    </row>
    <row r="3370" spans="1:2" x14ac:dyDescent="0.25">
      <c r="A3370" t="s">
        <v>6385</v>
      </c>
      <c r="B3370" t="s">
        <v>6386</v>
      </c>
    </row>
    <row r="3371" spans="1:2" x14ac:dyDescent="0.25">
      <c r="A3371" t="s">
        <v>6387</v>
      </c>
      <c r="B3371" t="s">
        <v>6388</v>
      </c>
    </row>
    <row r="3372" spans="1:2" x14ac:dyDescent="0.25">
      <c r="A3372" t="s">
        <v>6389</v>
      </c>
      <c r="B3372" t="s">
        <v>6390</v>
      </c>
    </row>
    <row r="3373" spans="1:2" x14ac:dyDescent="0.25">
      <c r="A3373" t="s">
        <v>6391</v>
      </c>
      <c r="B3373" t="s">
        <v>6392</v>
      </c>
    </row>
    <row r="3374" spans="1:2" x14ac:dyDescent="0.25">
      <c r="A3374" t="s">
        <v>6393</v>
      </c>
      <c r="B3374" t="s">
        <v>6394</v>
      </c>
    </row>
    <row r="3375" spans="1:2" x14ac:dyDescent="0.25">
      <c r="A3375" t="s">
        <v>6395</v>
      </c>
      <c r="B3375" t="s">
        <v>6396</v>
      </c>
    </row>
    <row r="3376" spans="1:2" x14ac:dyDescent="0.25">
      <c r="A3376" t="s">
        <v>6397</v>
      </c>
      <c r="B3376" t="s">
        <v>6398</v>
      </c>
    </row>
    <row r="3377" spans="1:2" x14ac:dyDescent="0.25">
      <c r="A3377" t="s">
        <v>6399</v>
      </c>
      <c r="B3377" t="s">
        <v>6400</v>
      </c>
    </row>
    <row r="3378" spans="1:2" x14ac:dyDescent="0.25">
      <c r="A3378" t="s">
        <v>6401</v>
      </c>
      <c r="B3378" t="s">
        <v>6402</v>
      </c>
    </row>
    <row r="3379" spans="1:2" x14ac:dyDescent="0.25">
      <c r="A3379" t="s">
        <v>248</v>
      </c>
      <c r="B3379" t="s">
        <v>249</v>
      </c>
    </row>
    <row r="3380" spans="1:2" x14ac:dyDescent="0.25">
      <c r="A3380" t="s">
        <v>6403</v>
      </c>
      <c r="B3380" t="s">
        <v>6404</v>
      </c>
    </row>
    <row r="3381" spans="1:2" x14ac:dyDescent="0.25">
      <c r="A3381" t="s">
        <v>6405</v>
      </c>
      <c r="B3381" t="s">
        <v>6406</v>
      </c>
    </row>
    <row r="3382" spans="1:2" x14ac:dyDescent="0.25">
      <c r="A3382" t="s">
        <v>250</v>
      </c>
      <c r="B3382" t="s">
        <v>251</v>
      </c>
    </row>
    <row r="3383" spans="1:2" x14ac:dyDescent="0.25">
      <c r="A3383" t="s">
        <v>6407</v>
      </c>
      <c r="B3383" t="s">
        <v>6408</v>
      </c>
    </row>
    <row r="3384" spans="1:2" x14ac:dyDescent="0.25">
      <c r="A3384" t="s">
        <v>6409</v>
      </c>
      <c r="B3384" t="s">
        <v>6410</v>
      </c>
    </row>
    <row r="3385" spans="1:2" x14ac:dyDescent="0.25">
      <c r="A3385" t="s">
        <v>6411</v>
      </c>
      <c r="B3385" t="s">
        <v>6412</v>
      </c>
    </row>
    <row r="3386" spans="1:2" x14ac:dyDescent="0.25">
      <c r="A3386" t="s">
        <v>6413</v>
      </c>
      <c r="B3386" t="s">
        <v>6414</v>
      </c>
    </row>
    <row r="3387" spans="1:2" x14ac:dyDescent="0.25">
      <c r="A3387" t="s">
        <v>6415</v>
      </c>
      <c r="B3387" t="s">
        <v>6416</v>
      </c>
    </row>
    <row r="3388" spans="1:2" x14ac:dyDescent="0.25">
      <c r="A3388" t="s">
        <v>6417</v>
      </c>
      <c r="B3388" t="s">
        <v>6418</v>
      </c>
    </row>
    <row r="3389" spans="1:2" x14ac:dyDescent="0.25">
      <c r="A3389" t="s">
        <v>6419</v>
      </c>
      <c r="B3389" t="s">
        <v>6420</v>
      </c>
    </row>
    <row r="3390" spans="1:2" x14ac:dyDescent="0.25">
      <c r="A3390" t="s">
        <v>6421</v>
      </c>
      <c r="B3390" t="s">
        <v>6422</v>
      </c>
    </row>
    <row r="3391" spans="1:2" x14ac:dyDescent="0.25">
      <c r="A3391" t="s">
        <v>6423</v>
      </c>
      <c r="B3391" t="s">
        <v>6424</v>
      </c>
    </row>
    <row r="3392" spans="1:2" x14ac:dyDescent="0.25">
      <c r="A3392" t="s">
        <v>6425</v>
      </c>
      <c r="B3392" t="s">
        <v>6426</v>
      </c>
    </row>
    <row r="3393" spans="1:2" x14ac:dyDescent="0.25">
      <c r="A3393" t="s">
        <v>6427</v>
      </c>
      <c r="B3393" t="s">
        <v>6428</v>
      </c>
    </row>
    <row r="3394" spans="1:2" x14ac:dyDescent="0.25">
      <c r="A3394" t="s">
        <v>6429</v>
      </c>
      <c r="B3394" t="s">
        <v>6430</v>
      </c>
    </row>
    <row r="3395" spans="1:2" x14ac:dyDescent="0.25">
      <c r="A3395" t="s">
        <v>6431</v>
      </c>
      <c r="B3395" t="s">
        <v>6432</v>
      </c>
    </row>
    <row r="3396" spans="1:2" x14ac:dyDescent="0.25">
      <c r="A3396" t="s">
        <v>6433</v>
      </c>
      <c r="B3396" t="s">
        <v>6434</v>
      </c>
    </row>
    <row r="3397" spans="1:2" x14ac:dyDescent="0.25">
      <c r="A3397" t="s">
        <v>6435</v>
      </c>
      <c r="B3397" t="s">
        <v>6436</v>
      </c>
    </row>
    <row r="3398" spans="1:2" x14ac:dyDescent="0.25">
      <c r="A3398" t="s">
        <v>6435</v>
      </c>
      <c r="B3398" t="s">
        <v>6436</v>
      </c>
    </row>
    <row r="3399" spans="1:2" x14ac:dyDescent="0.25">
      <c r="A3399" t="s">
        <v>6437</v>
      </c>
      <c r="B3399" t="s">
        <v>6438</v>
      </c>
    </row>
    <row r="3400" spans="1:2" x14ac:dyDescent="0.25">
      <c r="A3400" t="s">
        <v>6439</v>
      </c>
      <c r="B3400" t="s">
        <v>6440</v>
      </c>
    </row>
    <row r="3401" spans="1:2" x14ac:dyDescent="0.25">
      <c r="A3401" t="s">
        <v>6441</v>
      </c>
      <c r="B3401" t="s">
        <v>6442</v>
      </c>
    </row>
    <row r="3402" spans="1:2" x14ac:dyDescent="0.25">
      <c r="A3402" t="s">
        <v>6443</v>
      </c>
      <c r="B3402" t="s">
        <v>6444</v>
      </c>
    </row>
    <row r="3403" spans="1:2" x14ac:dyDescent="0.25">
      <c r="A3403" t="s">
        <v>6445</v>
      </c>
      <c r="B3403" t="s">
        <v>6446</v>
      </c>
    </row>
    <row r="3404" spans="1:2" x14ac:dyDescent="0.25">
      <c r="A3404" t="s">
        <v>6447</v>
      </c>
      <c r="B3404" t="s">
        <v>6448</v>
      </c>
    </row>
    <row r="3405" spans="1:2" x14ac:dyDescent="0.25">
      <c r="A3405" t="s">
        <v>6449</v>
      </c>
      <c r="B3405" t="s">
        <v>6450</v>
      </c>
    </row>
    <row r="3406" spans="1:2" x14ac:dyDescent="0.25">
      <c r="A3406" t="s">
        <v>6451</v>
      </c>
      <c r="B3406" t="s">
        <v>6452</v>
      </c>
    </row>
    <row r="3407" spans="1:2" x14ac:dyDescent="0.25">
      <c r="A3407" t="s">
        <v>6453</v>
      </c>
      <c r="B3407" t="s">
        <v>6454</v>
      </c>
    </row>
    <row r="3408" spans="1:2" x14ac:dyDescent="0.25">
      <c r="A3408" t="s">
        <v>6455</v>
      </c>
      <c r="B3408" t="s">
        <v>6456</v>
      </c>
    </row>
    <row r="3409" spans="1:2" x14ac:dyDescent="0.25">
      <c r="A3409" t="s">
        <v>6457</v>
      </c>
      <c r="B3409" t="s">
        <v>6458</v>
      </c>
    </row>
    <row r="3410" spans="1:2" x14ac:dyDescent="0.25">
      <c r="A3410" t="s">
        <v>6459</v>
      </c>
      <c r="B3410" t="s">
        <v>6460</v>
      </c>
    </row>
    <row r="3411" spans="1:2" x14ac:dyDescent="0.25">
      <c r="A3411" t="s">
        <v>6461</v>
      </c>
      <c r="B3411" t="s">
        <v>6462</v>
      </c>
    </row>
    <row r="3412" spans="1:2" x14ac:dyDescent="0.25">
      <c r="A3412" t="s">
        <v>6463</v>
      </c>
      <c r="B3412" t="s">
        <v>6464</v>
      </c>
    </row>
    <row r="3413" spans="1:2" x14ac:dyDescent="0.25">
      <c r="A3413" t="s">
        <v>6465</v>
      </c>
      <c r="B3413" t="s">
        <v>6466</v>
      </c>
    </row>
    <row r="3414" spans="1:2" x14ac:dyDescent="0.25">
      <c r="A3414" t="s">
        <v>6467</v>
      </c>
      <c r="B3414" t="s">
        <v>6468</v>
      </c>
    </row>
    <row r="3415" spans="1:2" x14ac:dyDescent="0.25">
      <c r="A3415" t="s">
        <v>6469</v>
      </c>
      <c r="B3415" t="s">
        <v>6470</v>
      </c>
    </row>
    <row r="3416" spans="1:2" x14ac:dyDescent="0.25">
      <c r="A3416" t="s">
        <v>6471</v>
      </c>
      <c r="B3416" t="s">
        <v>6472</v>
      </c>
    </row>
    <row r="3417" spans="1:2" x14ac:dyDescent="0.25">
      <c r="A3417" t="s">
        <v>6473</v>
      </c>
      <c r="B3417" t="s">
        <v>6474</v>
      </c>
    </row>
    <row r="3418" spans="1:2" x14ac:dyDescent="0.25">
      <c r="A3418" t="s">
        <v>6475</v>
      </c>
      <c r="B3418" t="s">
        <v>6476</v>
      </c>
    </row>
    <row r="3419" spans="1:2" x14ac:dyDescent="0.25">
      <c r="A3419" t="s">
        <v>6477</v>
      </c>
      <c r="B3419" t="s">
        <v>6478</v>
      </c>
    </row>
    <row r="3420" spans="1:2" x14ac:dyDescent="0.25">
      <c r="A3420" t="s">
        <v>6479</v>
      </c>
      <c r="B3420" t="s">
        <v>6480</v>
      </c>
    </row>
    <row r="3421" spans="1:2" x14ac:dyDescent="0.25">
      <c r="A3421" t="s">
        <v>6481</v>
      </c>
      <c r="B3421" t="s">
        <v>6482</v>
      </c>
    </row>
    <row r="3422" spans="1:2" x14ac:dyDescent="0.25">
      <c r="A3422" t="s">
        <v>6483</v>
      </c>
      <c r="B3422" t="s">
        <v>6484</v>
      </c>
    </row>
    <row r="3423" spans="1:2" x14ac:dyDescent="0.25">
      <c r="A3423" t="s">
        <v>6485</v>
      </c>
      <c r="B3423" t="s">
        <v>6486</v>
      </c>
    </row>
    <row r="3424" spans="1:2" x14ac:dyDescent="0.25">
      <c r="A3424" t="s">
        <v>6487</v>
      </c>
      <c r="B3424" t="s">
        <v>6488</v>
      </c>
    </row>
    <row r="3425" spans="1:2" x14ac:dyDescent="0.25">
      <c r="A3425" t="s">
        <v>6489</v>
      </c>
      <c r="B3425" t="s">
        <v>6490</v>
      </c>
    </row>
    <row r="3426" spans="1:2" x14ac:dyDescent="0.25">
      <c r="A3426" t="s">
        <v>6491</v>
      </c>
      <c r="B3426" t="s">
        <v>6492</v>
      </c>
    </row>
    <row r="3427" spans="1:2" x14ac:dyDescent="0.25">
      <c r="A3427" t="s">
        <v>6493</v>
      </c>
      <c r="B3427" t="s">
        <v>6494</v>
      </c>
    </row>
    <row r="3428" spans="1:2" x14ac:dyDescent="0.25">
      <c r="A3428" t="s">
        <v>6495</v>
      </c>
      <c r="B3428" t="s">
        <v>6496</v>
      </c>
    </row>
    <row r="3429" spans="1:2" x14ac:dyDescent="0.25">
      <c r="A3429" t="s">
        <v>6497</v>
      </c>
      <c r="B3429" t="s">
        <v>6498</v>
      </c>
    </row>
    <row r="3430" spans="1:2" x14ac:dyDescent="0.25">
      <c r="A3430" t="s">
        <v>6499</v>
      </c>
      <c r="B3430" t="s">
        <v>6500</v>
      </c>
    </row>
    <row r="3431" spans="1:2" x14ac:dyDescent="0.25">
      <c r="A3431" t="s">
        <v>6501</v>
      </c>
      <c r="B3431" t="s">
        <v>6502</v>
      </c>
    </row>
    <row r="3432" spans="1:2" x14ac:dyDescent="0.25">
      <c r="A3432" t="s">
        <v>6503</v>
      </c>
      <c r="B3432" t="s">
        <v>6504</v>
      </c>
    </row>
    <row r="3433" spans="1:2" x14ac:dyDescent="0.25">
      <c r="A3433" t="s">
        <v>6505</v>
      </c>
      <c r="B3433" t="s">
        <v>6506</v>
      </c>
    </row>
    <row r="3434" spans="1:2" x14ac:dyDescent="0.25">
      <c r="A3434" t="s">
        <v>6507</v>
      </c>
      <c r="B3434" t="s">
        <v>6508</v>
      </c>
    </row>
    <row r="3435" spans="1:2" x14ac:dyDescent="0.25">
      <c r="A3435" t="s">
        <v>6509</v>
      </c>
      <c r="B3435" t="s">
        <v>6510</v>
      </c>
    </row>
    <row r="3436" spans="1:2" x14ac:dyDescent="0.25">
      <c r="A3436" t="s">
        <v>6511</v>
      </c>
      <c r="B3436" t="s">
        <v>6512</v>
      </c>
    </row>
    <row r="3437" spans="1:2" x14ac:dyDescent="0.25">
      <c r="A3437" t="s">
        <v>6513</v>
      </c>
      <c r="B3437" t="s">
        <v>6514</v>
      </c>
    </row>
    <row r="3438" spans="1:2" x14ac:dyDescent="0.25">
      <c r="A3438" t="s">
        <v>6515</v>
      </c>
      <c r="B3438" t="s">
        <v>6516</v>
      </c>
    </row>
    <row r="3439" spans="1:2" x14ac:dyDescent="0.25">
      <c r="A3439" t="s">
        <v>6517</v>
      </c>
      <c r="B3439" t="s">
        <v>6518</v>
      </c>
    </row>
    <row r="3440" spans="1:2" x14ac:dyDescent="0.25">
      <c r="A3440" t="s">
        <v>6519</v>
      </c>
      <c r="B3440" t="s">
        <v>6520</v>
      </c>
    </row>
    <row r="3441" spans="1:2" x14ac:dyDescent="0.25">
      <c r="A3441" t="s">
        <v>6521</v>
      </c>
      <c r="B3441" t="s">
        <v>6522</v>
      </c>
    </row>
    <row r="3442" spans="1:2" x14ac:dyDescent="0.25">
      <c r="A3442" t="s">
        <v>6523</v>
      </c>
      <c r="B3442" t="s">
        <v>6524</v>
      </c>
    </row>
    <row r="3443" spans="1:2" x14ac:dyDescent="0.25">
      <c r="A3443" t="s">
        <v>6525</v>
      </c>
      <c r="B3443" t="s">
        <v>6526</v>
      </c>
    </row>
    <row r="3444" spans="1:2" x14ac:dyDescent="0.25">
      <c r="A3444" t="s">
        <v>6527</v>
      </c>
      <c r="B3444" t="s">
        <v>6528</v>
      </c>
    </row>
    <row r="3445" spans="1:2" x14ac:dyDescent="0.25">
      <c r="A3445" t="s">
        <v>6529</v>
      </c>
      <c r="B3445" t="s">
        <v>6530</v>
      </c>
    </row>
    <row r="3446" spans="1:2" x14ac:dyDescent="0.25">
      <c r="A3446" t="s">
        <v>6531</v>
      </c>
      <c r="B3446" t="s">
        <v>6532</v>
      </c>
    </row>
    <row r="3447" spans="1:2" x14ac:dyDescent="0.25">
      <c r="A3447" t="s">
        <v>6533</v>
      </c>
      <c r="B3447" t="s">
        <v>6534</v>
      </c>
    </row>
    <row r="3448" spans="1:2" x14ac:dyDescent="0.25">
      <c r="A3448" t="s">
        <v>6535</v>
      </c>
      <c r="B3448" t="s">
        <v>6536</v>
      </c>
    </row>
    <row r="3449" spans="1:2" x14ac:dyDescent="0.25">
      <c r="A3449" t="s">
        <v>6537</v>
      </c>
      <c r="B3449" t="s">
        <v>6538</v>
      </c>
    </row>
    <row r="3450" spans="1:2" x14ac:dyDescent="0.25">
      <c r="A3450" t="s">
        <v>6539</v>
      </c>
      <c r="B3450" t="s">
        <v>6540</v>
      </c>
    </row>
    <row r="3451" spans="1:2" x14ac:dyDescent="0.25">
      <c r="A3451" t="s">
        <v>6541</v>
      </c>
      <c r="B3451" t="s">
        <v>6542</v>
      </c>
    </row>
    <row r="3452" spans="1:2" x14ac:dyDescent="0.25">
      <c r="A3452" t="s">
        <v>6543</v>
      </c>
      <c r="B3452" t="s">
        <v>6544</v>
      </c>
    </row>
    <row r="3453" spans="1:2" x14ac:dyDescent="0.25">
      <c r="A3453" t="s">
        <v>6545</v>
      </c>
      <c r="B3453" t="s">
        <v>6546</v>
      </c>
    </row>
    <row r="3454" spans="1:2" x14ac:dyDescent="0.25">
      <c r="A3454" t="s">
        <v>6547</v>
      </c>
      <c r="B3454" t="s">
        <v>6548</v>
      </c>
    </row>
    <row r="3455" spans="1:2" x14ac:dyDescent="0.25">
      <c r="A3455" t="s">
        <v>6549</v>
      </c>
      <c r="B3455" t="s">
        <v>6550</v>
      </c>
    </row>
    <row r="3456" spans="1:2" x14ac:dyDescent="0.25">
      <c r="A3456" t="s">
        <v>6551</v>
      </c>
      <c r="B3456" t="s">
        <v>6552</v>
      </c>
    </row>
    <row r="3457" spans="1:2" x14ac:dyDescent="0.25">
      <c r="A3457" t="s">
        <v>6553</v>
      </c>
      <c r="B3457" t="s">
        <v>6554</v>
      </c>
    </row>
    <row r="3458" spans="1:2" x14ac:dyDescent="0.25">
      <c r="A3458" t="s">
        <v>6555</v>
      </c>
      <c r="B3458" t="s">
        <v>6556</v>
      </c>
    </row>
    <row r="3459" spans="1:2" x14ac:dyDescent="0.25">
      <c r="A3459" t="s">
        <v>6557</v>
      </c>
      <c r="B3459" t="s">
        <v>6558</v>
      </c>
    </row>
    <row r="3460" spans="1:2" x14ac:dyDescent="0.25">
      <c r="A3460" t="s">
        <v>6559</v>
      </c>
      <c r="B3460" t="s">
        <v>6560</v>
      </c>
    </row>
    <row r="3461" spans="1:2" x14ac:dyDescent="0.25">
      <c r="A3461" t="s">
        <v>6561</v>
      </c>
      <c r="B3461" t="s">
        <v>6562</v>
      </c>
    </row>
    <row r="3462" spans="1:2" x14ac:dyDescent="0.25">
      <c r="A3462" t="s">
        <v>6563</v>
      </c>
      <c r="B3462" t="s">
        <v>6564</v>
      </c>
    </row>
    <row r="3463" spans="1:2" x14ac:dyDescent="0.25">
      <c r="A3463" t="s">
        <v>6565</v>
      </c>
      <c r="B3463" t="s">
        <v>6566</v>
      </c>
    </row>
    <row r="3464" spans="1:2" x14ac:dyDescent="0.25">
      <c r="A3464" t="s">
        <v>6567</v>
      </c>
      <c r="B3464" t="s">
        <v>6568</v>
      </c>
    </row>
    <row r="3465" spans="1:2" x14ac:dyDescent="0.25">
      <c r="A3465" t="s">
        <v>6569</v>
      </c>
      <c r="B3465" t="s">
        <v>6570</v>
      </c>
    </row>
    <row r="3466" spans="1:2" x14ac:dyDescent="0.25">
      <c r="A3466" t="s">
        <v>6571</v>
      </c>
      <c r="B3466" t="s">
        <v>6572</v>
      </c>
    </row>
    <row r="3467" spans="1:2" x14ac:dyDescent="0.25">
      <c r="A3467" t="s">
        <v>6573</v>
      </c>
      <c r="B3467" t="s">
        <v>6574</v>
      </c>
    </row>
    <row r="3468" spans="1:2" x14ac:dyDescent="0.25">
      <c r="A3468" t="s">
        <v>6575</v>
      </c>
      <c r="B3468" t="s">
        <v>6576</v>
      </c>
    </row>
    <row r="3469" spans="1:2" x14ac:dyDescent="0.25">
      <c r="A3469" t="s">
        <v>6577</v>
      </c>
      <c r="B3469" t="s">
        <v>6578</v>
      </c>
    </row>
    <row r="3470" spans="1:2" x14ac:dyDescent="0.25">
      <c r="A3470" t="s">
        <v>6579</v>
      </c>
      <c r="B3470" t="s">
        <v>6580</v>
      </c>
    </row>
    <row r="3471" spans="1:2" x14ac:dyDescent="0.25">
      <c r="A3471" t="s">
        <v>6581</v>
      </c>
      <c r="B3471" t="s">
        <v>6582</v>
      </c>
    </row>
    <row r="3472" spans="1:2" x14ac:dyDescent="0.25">
      <c r="A3472" t="s">
        <v>6583</v>
      </c>
      <c r="B3472" t="s">
        <v>6584</v>
      </c>
    </row>
    <row r="3473" spans="1:2" x14ac:dyDescent="0.25">
      <c r="A3473" t="s">
        <v>6585</v>
      </c>
      <c r="B3473" t="s">
        <v>6586</v>
      </c>
    </row>
    <row r="3474" spans="1:2" x14ac:dyDescent="0.25">
      <c r="A3474" t="s">
        <v>6587</v>
      </c>
      <c r="B3474" t="s">
        <v>6588</v>
      </c>
    </row>
    <row r="3475" spans="1:2" x14ac:dyDescent="0.25">
      <c r="A3475" t="s">
        <v>6589</v>
      </c>
      <c r="B3475" t="s">
        <v>6590</v>
      </c>
    </row>
    <row r="3476" spans="1:2" x14ac:dyDescent="0.25">
      <c r="A3476" t="s">
        <v>6591</v>
      </c>
      <c r="B3476" t="s">
        <v>6592</v>
      </c>
    </row>
    <row r="3477" spans="1:2" x14ac:dyDescent="0.25">
      <c r="A3477" t="s">
        <v>6593</v>
      </c>
      <c r="B3477" t="s">
        <v>6594</v>
      </c>
    </row>
    <row r="3478" spans="1:2" x14ac:dyDescent="0.25">
      <c r="A3478" t="s">
        <v>6595</v>
      </c>
      <c r="B3478" t="s">
        <v>6596</v>
      </c>
    </row>
    <row r="3479" spans="1:2" x14ac:dyDescent="0.25">
      <c r="A3479" t="s">
        <v>6597</v>
      </c>
      <c r="B3479" t="s">
        <v>6598</v>
      </c>
    </row>
    <row r="3480" spans="1:2" x14ac:dyDescent="0.25">
      <c r="A3480" t="s">
        <v>6599</v>
      </c>
      <c r="B3480" t="s">
        <v>6600</v>
      </c>
    </row>
    <row r="3481" spans="1:2" x14ac:dyDescent="0.25">
      <c r="A3481" t="s">
        <v>6601</v>
      </c>
      <c r="B3481" t="s">
        <v>6602</v>
      </c>
    </row>
    <row r="3482" spans="1:2" x14ac:dyDescent="0.25">
      <c r="A3482" t="s">
        <v>6603</v>
      </c>
      <c r="B3482" t="s">
        <v>6604</v>
      </c>
    </row>
    <row r="3483" spans="1:2" x14ac:dyDescent="0.25">
      <c r="A3483" t="s">
        <v>6605</v>
      </c>
      <c r="B3483" t="s">
        <v>6606</v>
      </c>
    </row>
    <row r="3484" spans="1:2" x14ac:dyDescent="0.25">
      <c r="A3484" t="s">
        <v>6607</v>
      </c>
      <c r="B3484" t="s">
        <v>6608</v>
      </c>
    </row>
    <row r="3485" spans="1:2" x14ac:dyDescent="0.25">
      <c r="A3485" t="s">
        <v>6609</v>
      </c>
      <c r="B3485" t="s">
        <v>6610</v>
      </c>
    </row>
    <row r="3486" spans="1:2" x14ac:dyDescent="0.25">
      <c r="A3486" t="s">
        <v>6611</v>
      </c>
      <c r="B3486" t="s">
        <v>6612</v>
      </c>
    </row>
    <row r="3487" spans="1:2" x14ac:dyDescent="0.25">
      <c r="A3487" t="s">
        <v>6613</v>
      </c>
      <c r="B3487" t="s">
        <v>6614</v>
      </c>
    </row>
    <row r="3488" spans="1:2" x14ac:dyDescent="0.25">
      <c r="A3488" t="s">
        <v>6615</v>
      </c>
      <c r="B3488" t="s">
        <v>6616</v>
      </c>
    </row>
    <row r="3489" spans="1:2" x14ac:dyDescent="0.25">
      <c r="A3489" t="s">
        <v>6617</v>
      </c>
      <c r="B3489" t="s">
        <v>6618</v>
      </c>
    </row>
    <row r="3490" spans="1:2" x14ac:dyDescent="0.25">
      <c r="A3490" t="s">
        <v>6619</v>
      </c>
      <c r="B3490" t="s">
        <v>6620</v>
      </c>
    </row>
    <row r="3491" spans="1:2" x14ac:dyDescent="0.25">
      <c r="A3491" t="s">
        <v>6621</v>
      </c>
      <c r="B3491" t="s">
        <v>6622</v>
      </c>
    </row>
    <row r="3492" spans="1:2" x14ac:dyDescent="0.25">
      <c r="A3492" t="s">
        <v>6623</v>
      </c>
      <c r="B3492" t="s">
        <v>6624</v>
      </c>
    </row>
    <row r="3493" spans="1:2" x14ac:dyDescent="0.25">
      <c r="A3493" t="s">
        <v>6625</v>
      </c>
      <c r="B3493" t="s">
        <v>6626</v>
      </c>
    </row>
    <row r="3494" spans="1:2" x14ac:dyDescent="0.25">
      <c r="A3494" t="s">
        <v>6627</v>
      </c>
      <c r="B3494" t="s">
        <v>6628</v>
      </c>
    </row>
    <row r="3495" spans="1:2" x14ac:dyDescent="0.25">
      <c r="A3495" t="s">
        <v>6629</v>
      </c>
      <c r="B3495" t="s">
        <v>6630</v>
      </c>
    </row>
    <row r="3496" spans="1:2" x14ac:dyDescent="0.25">
      <c r="A3496" t="s">
        <v>6631</v>
      </c>
      <c r="B3496" t="s">
        <v>6632</v>
      </c>
    </row>
    <row r="3497" spans="1:2" x14ac:dyDescent="0.25">
      <c r="A3497" t="s">
        <v>6633</v>
      </c>
      <c r="B3497" t="s">
        <v>6634</v>
      </c>
    </row>
    <row r="3498" spans="1:2" x14ac:dyDescent="0.25">
      <c r="A3498" t="s">
        <v>6635</v>
      </c>
      <c r="B3498" t="s">
        <v>6636</v>
      </c>
    </row>
    <row r="3499" spans="1:2" x14ac:dyDescent="0.25">
      <c r="A3499" t="s">
        <v>6637</v>
      </c>
      <c r="B3499" t="s">
        <v>6638</v>
      </c>
    </row>
    <row r="3500" spans="1:2" x14ac:dyDescent="0.25">
      <c r="A3500" t="s">
        <v>6639</v>
      </c>
      <c r="B3500" t="s">
        <v>6640</v>
      </c>
    </row>
    <row r="3501" spans="1:2" x14ac:dyDescent="0.25">
      <c r="A3501" t="s">
        <v>6641</v>
      </c>
      <c r="B3501" t="s">
        <v>6642</v>
      </c>
    </row>
    <row r="3502" spans="1:2" x14ac:dyDescent="0.25">
      <c r="A3502" t="s">
        <v>6643</v>
      </c>
      <c r="B3502" t="s">
        <v>6644</v>
      </c>
    </row>
    <row r="3503" spans="1:2" x14ac:dyDescent="0.25">
      <c r="A3503" t="s">
        <v>6645</v>
      </c>
      <c r="B3503" t="s">
        <v>6646</v>
      </c>
    </row>
    <row r="3504" spans="1:2" x14ac:dyDescent="0.25">
      <c r="A3504" t="s">
        <v>6647</v>
      </c>
      <c r="B3504" t="s">
        <v>6648</v>
      </c>
    </row>
    <row r="3505" spans="1:2" x14ac:dyDescent="0.25">
      <c r="A3505" t="s">
        <v>6649</v>
      </c>
      <c r="B3505" t="s">
        <v>6650</v>
      </c>
    </row>
    <row r="3506" spans="1:2" x14ac:dyDescent="0.25">
      <c r="A3506" t="s">
        <v>6651</v>
      </c>
      <c r="B3506" t="s">
        <v>6652</v>
      </c>
    </row>
    <row r="3507" spans="1:2" x14ac:dyDescent="0.25">
      <c r="A3507" t="s">
        <v>6653</v>
      </c>
      <c r="B3507" t="s">
        <v>6654</v>
      </c>
    </row>
    <row r="3508" spans="1:2" x14ac:dyDescent="0.25">
      <c r="A3508" t="s">
        <v>6655</v>
      </c>
      <c r="B3508" t="s">
        <v>6656</v>
      </c>
    </row>
    <row r="3509" spans="1:2" x14ac:dyDescent="0.25">
      <c r="A3509" t="s">
        <v>6657</v>
      </c>
      <c r="B3509" t="s">
        <v>6658</v>
      </c>
    </row>
    <row r="3510" spans="1:2" x14ac:dyDescent="0.25">
      <c r="A3510" t="s">
        <v>6659</v>
      </c>
      <c r="B3510" t="s">
        <v>6660</v>
      </c>
    </row>
    <row r="3511" spans="1:2" x14ac:dyDescent="0.25">
      <c r="A3511" t="s">
        <v>6661</v>
      </c>
      <c r="B3511" t="s">
        <v>6662</v>
      </c>
    </row>
    <row r="3512" spans="1:2" x14ac:dyDescent="0.25">
      <c r="A3512" t="s">
        <v>6663</v>
      </c>
      <c r="B3512" t="s">
        <v>6664</v>
      </c>
    </row>
    <row r="3513" spans="1:2" x14ac:dyDescent="0.25">
      <c r="A3513" t="s">
        <v>6665</v>
      </c>
      <c r="B3513" t="s">
        <v>6666</v>
      </c>
    </row>
    <row r="3514" spans="1:2" x14ac:dyDescent="0.25">
      <c r="A3514" t="s">
        <v>6667</v>
      </c>
      <c r="B3514" t="s">
        <v>6668</v>
      </c>
    </row>
    <row r="3515" spans="1:2" x14ac:dyDescent="0.25">
      <c r="A3515" t="s">
        <v>6669</v>
      </c>
      <c r="B3515" t="s">
        <v>6670</v>
      </c>
    </row>
    <row r="3516" spans="1:2" x14ac:dyDescent="0.25">
      <c r="A3516" t="s">
        <v>6671</v>
      </c>
      <c r="B3516" t="s">
        <v>6672</v>
      </c>
    </row>
    <row r="3517" spans="1:2" x14ac:dyDescent="0.25">
      <c r="A3517" t="s">
        <v>6673</v>
      </c>
      <c r="B3517" t="s">
        <v>6674</v>
      </c>
    </row>
    <row r="3518" spans="1:2" x14ac:dyDescent="0.25">
      <c r="A3518" t="s">
        <v>6675</v>
      </c>
      <c r="B3518" t="s">
        <v>6676</v>
      </c>
    </row>
    <row r="3519" spans="1:2" x14ac:dyDescent="0.25">
      <c r="A3519" t="s">
        <v>6677</v>
      </c>
      <c r="B3519" t="s">
        <v>6678</v>
      </c>
    </row>
    <row r="3520" spans="1:2" x14ac:dyDescent="0.25">
      <c r="A3520" t="s">
        <v>6679</v>
      </c>
      <c r="B3520" t="s">
        <v>6680</v>
      </c>
    </row>
    <row r="3521" spans="1:2" x14ac:dyDescent="0.25">
      <c r="A3521" t="s">
        <v>6681</v>
      </c>
      <c r="B3521" t="s">
        <v>6682</v>
      </c>
    </row>
    <row r="3522" spans="1:2" x14ac:dyDescent="0.25">
      <c r="A3522" t="s">
        <v>6683</v>
      </c>
      <c r="B3522" t="s">
        <v>6684</v>
      </c>
    </row>
    <row r="3523" spans="1:2" x14ac:dyDescent="0.25">
      <c r="A3523" t="s">
        <v>6685</v>
      </c>
      <c r="B3523" t="s">
        <v>6686</v>
      </c>
    </row>
    <row r="3524" spans="1:2" x14ac:dyDescent="0.25">
      <c r="A3524" t="s">
        <v>6687</v>
      </c>
      <c r="B3524" t="s">
        <v>6688</v>
      </c>
    </row>
    <row r="3525" spans="1:2" x14ac:dyDescent="0.25">
      <c r="A3525" t="s">
        <v>6689</v>
      </c>
      <c r="B3525" t="s">
        <v>6690</v>
      </c>
    </row>
    <row r="3526" spans="1:2" x14ac:dyDescent="0.25">
      <c r="A3526" t="s">
        <v>6691</v>
      </c>
      <c r="B3526" t="s">
        <v>6692</v>
      </c>
    </row>
    <row r="3527" spans="1:2" x14ac:dyDescent="0.25">
      <c r="A3527" t="s">
        <v>6693</v>
      </c>
      <c r="B3527" t="s">
        <v>6694</v>
      </c>
    </row>
    <row r="3528" spans="1:2" x14ac:dyDescent="0.25">
      <c r="A3528" t="s">
        <v>6695</v>
      </c>
      <c r="B3528" t="s">
        <v>6696</v>
      </c>
    </row>
    <row r="3529" spans="1:2" x14ac:dyDescent="0.25">
      <c r="A3529" t="s">
        <v>6697</v>
      </c>
      <c r="B3529" t="s">
        <v>6698</v>
      </c>
    </row>
    <row r="3530" spans="1:2" x14ac:dyDescent="0.25">
      <c r="A3530" t="s">
        <v>6699</v>
      </c>
      <c r="B3530" t="s">
        <v>6700</v>
      </c>
    </row>
    <row r="3531" spans="1:2" x14ac:dyDescent="0.25">
      <c r="A3531" t="s">
        <v>6701</v>
      </c>
      <c r="B3531" t="s">
        <v>6702</v>
      </c>
    </row>
    <row r="3532" spans="1:2" x14ac:dyDescent="0.25">
      <c r="A3532" t="s">
        <v>6703</v>
      </c>
      <c r="B3532" t="s">
        <v>6704</v>
      </c>
    </row>
    <row r="3533" spans="1:2" x14ac:dyDescent="0.25">
      <c r="A3533" t="s">
        <v>6705</v>
      </c>
      <c r="B3533" t="s">
        <v>6706</v>
      </c>
    </row>
    <row r="3534" spans="1:2" x14ac:dyDescent="0.25">
      <c r="A3534" t="s">
        <v>6707</v>
      </c>
      <c r="B3534" t="s">
        <v>6708</v>
      </c>
    </row>
    <row r="3535" spans="1:2" x14ac:dyDescent="0.25">
      <c r="A3535" t="s">
        <v>6709</v>
      </c>
      <c r="B3535" t="s">
        <v>6710</v>
      </c>
    </row>
    <row r="3536" spans="1:2" x14ac:dyDescent="0.25">
      <c r="A3536" t="s">
        <v>6711</v>
      </c>
      <c r="B3536" t="s">
        <v>6712</v>
      </c>
    </row>
    <row r="3537" spans="1:2" x14ac:dyDescent="0.25">
      <c r="A3537" t="s">
        <v>6713</v>
      </c>
      <c r="B3537" t="s">
        <v>6714</v>
      </c>
    </row>
    <row r="3538" spans="1:2" x14ac:dyDescent="0.25">
      <c r="A3538" t="s">
        <v>6715</v>
      </c>
      <c r="B3538" t="s">
        <v>6716</v>
      </c>
    </row>
    <row r="3539" spans="1:2" x14ac:dyDescent="0.25">
      <c r="A3539" t="s">
        <v>6717</v>
      </c>
      <c r="B3539" t="s">
        <v>6718</v>
      </c>
    </row>
    <row r="3540" spans="1:2" x14ac:dyDescent="0.25">
      <c r="A3540" t="s">
        <v>6719</v>
      </c>
      <c r="B3540" t="s">
        <v>6720</v>
      </c>
    </row>
    <row r="3541" spans="1:2" x14ac:dyDescent="0.25">
      <c r="A3541" t="s">
        <v>6721</v>
      </c>
      <c r="B3541" t="s">
        <v>6722</v>
      </c>
    </row>
    <row r="3542" spans="1:2" x14ac:dyDescent="0.25">
      <c r="A3542" t="s">
        <v>6723</v>
      </c>
      <c r="B3542" t="s">
        <v>6724</v>
      </c>
    </row>
    <row r="3543" spans="1:2" x14ac:dyDescent="0.25">
      <c r="A3543" t="s">
        <v>6725</v>
      </c>
      <c r="B3543" t="s">
        <v>6726</v>
      </c>
    </row>
    <row r="3544" spans="1:2" x14ac:dyDescent="0.25">
      <c r="A3544" t="s">
        <v>6727</v>
      </c>
      <c r="B3544" t="s">
        <v>6728</v>
      </c>
    </row>
    <row r="3545" spans="1:2" x14ac:dyDescent="0.25">
      <c r="A3545" t="s">
        <v>6729</v>
      </c>
      <c r="B3545" t="s">
        <v>6730</v>
      </c>
    </row>
    <row r="3546" spans="1:2" x14ac:dyDescent="0.25">
      <c r="A3546" t="s">
        <v>6731</v>
      </c>
      <c r="B3546" t="s">
        <v>6732</v>
      </c>
    </row>
    <row r="3547" spans="1:2" x14ac:dyDescent="0.25">
      <c r="A3547" t="s">
        <v>6733</v>
      </c>
      <c r="B3547" t="s">
        <v>6734</v>
      </c>
    </row>
    <row r="3548" spans="1:2" x14ac:dyDescent="0.25">
      <c r="A3548" t="s">
        <v>6735</v>
      </c>
      <c r="B3548" t="s">
        <v>6736</v>
      </c>
    </row>
    <row r="3549" spans="1:2" x14ac:dyDescent="0.25">
      <c r="A3549" t="s">
        <v>6737</v>
      </c>
      <c r="B3549" t="s">
        <v>6738</v>
      </c>
    </row>
    <row r="3550" spans="1:2" x14ac:dyDescent="0.25">
      <c r="A3550" t="s">
        <v>6739</v>
      </c>
      <c r="B3550" t="s">
        <v>6740</v>
      </c>
    </row>
    <row r="3551" spans="1:2" x14ac:dyDescent="0.25">
      <c r="A3551" t="s">
        <v>6741</v>
      </c>
      <c r="B3551" t="s">
        <v>6742</v>
      </c>
    </row>
    <row r="3552" spans="1:2" x14ac:dyDescent="0.25">
      <c r="A3552" t="s">
        <v>6743</v>
      </c>
      <c r="B3552" t="s">
        <v>6744</v>
      </c>
    </row>
    <row r="3553" spans="1:2" x14ac:dyDescent="0.25">
      <c r="A3553" t="s">
        <v>6745</v>
      </c>
      <c r="B3553" t="s">
        <v>6746</v>
      </c>
    </row>
    <row r="3554" spans="1:2" x14ac:dyDescent="0.25">
      <c r="A3554" t="s">
        <v>6747</v>
      </c>
      <c r="B3554" t="s">
        <v>6748</v>
      </c>
    </row>
    <row r="3555" spans="1:2" x14ac:dyDescent="0.25">
      <c r="A3555" t="s">
        <v>6749</v>
      </c>
      <c r="B3555" t="s">
        <v>6750</v>
      </c>
    </row>
    <row r="3556" spans="1:2" x14ac:dyDescent="0.25">
      <c r="A3556" t="s">
        <v>6751</v>
      </c>
      <c r="B3556" t="s">
        <v>6752</v>
      </c>
    </row>
    <row r="3557" spans="1:2" x14ac:dyDescent="0.25">
      <c r="A3557" t="s">
        <v>6753</v>
      </c>
      <c r="B3557" t="s">
        <v>6754</v>
      </c>
    </row>
    <row r="3558" spans="1:2" x14ac:dyDescent="0.25">
      <c r="A3558" t="s">
        <v>6755</v>
      </c>
      <c r="B3558" t="s">
        <v>6756</v>
      </c>
    </row>
    <row r="3559" spans="1:2" x14ac:dyDescent="0.25">
      <c r="A3559" t="s">
        <v>6757</v>
      </c>
      <c r="B3559" t="s">
        <v>6758</v>
      </c>
    </row>
    <row r="3560" spans="1:2" x14ac:dyDescent="0.25">
      <c r="A3560" t="s">
        <v>6759</v>
      </c>
      <c r="B3560" t="s">
        <v>6760</v>
      </c>
    </row>
    <row r="3561" spans="1:2" x14ac:dyDescent="0.25">
      <c r="A3561" t="s">
        <v>6761</v>
      </c>
      <c r="B3561" t="s">
        <v>6762</v>
      </c>
    </row>
    <row r="3562" spans="1:2" x14ac:dyDescent="0.25">
      <c r="A3562" t="s">
        <v>6763</v>
      </c>
      <c r="B3562" t="s">
        <v>6764</v>
      </c>
    </row>
    <row r="3563" spans="1:2" x14ac:dyDescent="0.25">
      <c r="A3563" t="s">
        <v>6765</v>
      </c>
      <c r="B3563" t="s">
        <v>6766</v>
      </c>
    </row>
    <row r="3564" spans="1:2" x14ac:dyDescent="0.25">
      <c r="A3564" t="s">
        <v>6767</v>
      </c>
      <c r="B3564" t="s">
        <v>6768</v>
      </c>
    </row>
    <row r="3565" spans="1:2" x14ac:dyDescent="0.25">
      <c r="A3565" t="s">
        <v>6769</v>
      </c>
      <c r="B3565" t="s">
        <v>6770</v>
      </c>
    </row>
    <row r="3566" spans="1:2" x14ac:dyDescent="0.25">
      <c r="A3566" t="s">
        <v>6771</v>
      </c>
      <c r="B3566" t="s">
        <v>6772</v>
      </c>
    </row>
    <row r="3567" spans="1:2" x14ac:dyDescent="0.25">
      <c r="A3567" t="s">
        <v>6773</v>
      </c>
      <c r="B3567" t="s">
        <v>6774</v>
      </c>
    </row>
    <row r="3568" spans="1:2" x14ac:dyDescent="0.25">
      <c r="A3568" t="s">
        <v>6775</v>
      </c>
      <c r="B3568" t="s">
        <v>6776</v>
      </c>
    </row>
    <row r="3569" spans="1:2" x14ac:dyDescent="0.25">
      <c r="A3569" t="s">
        <v>6777</v>
      </c>
      <c r="B3569" t="s">
        <v>6778</v>
      </c>
    </row>
    <row r="3570" spans="1:2" x14ac:dyDescent="0.25">
      <c r="A3570" t="s">
        <v>6779</v>
      </c>
      <c r="B3570" t="s">
        <v>6780</v>
      </c>
    </row>
    <row r="3571" spans="1:2" x14ac:dyDescent="0.25">
      <c r="A3571" t="s">
        <v>6781</v>
      </c>
      <c r="B3571" t="s">
        <v>6782</v>
      </c>
    </row>
    <row r="3572" spans="1:2" x14ac:dyDescent="0.25">
      <c r="A3572" t="s">
        <v>6783</v>
      </c>
      <c r="B3572" t="s">
        <v>6784</v>
      </c>
    </row>
    <row r="3573" spans="1:2" x14ac:dyDescent="0.25">
      <c r="A3573" t="s">
        <v>6785</v>
      </c>
      <c r="B3573" t="s">
        <v>6786</v>
      </c>
    </row>
    <row r="3574" spans="1:2" x14ac:dyDescent="0.25">
      <c r="A3574" t="s">
        <v>6787</v>
      </c>
      <c r="B3574" t="s">
        <v>6788</v>
      </c>
    </row>
    <row r="3575" spans="1:2" x14ac:dyDescent="0.25">
      <c r="A3575" t="s">
        <v>6789</v>
      </c>
      <c r="B3575" t="s">
        <v>6790</v>
      </c>
    </row>
    <row r="3576" spans="1:2" x14ac:dyDescent="0.25">
      <c r="A3576" t="s">
        <v>6791</v>
      </c>
      <c r="B3576" t="s">
        <v>6792</v>
      </c>
    </row>
    <row r="3577" spans="1:2" x14ac:dyDescent="0.25">
      <c r="A3577" t="s">
        <v>6793</v>
      </c>
      <c r="B3577" t="s">
        <v>6794</v>
      </c>
    </row>
    <row r="3578" spans="1:2" x14ac:dyDescent="0.25">
      <c r="A3578" t="s">
        <v>6795</v>
      </c>
      <c r="B3578" t="s">
        <v>6796</v>
      </c>
    </row>
    <row r="3579" spans="1:2" x14ac:dyDescent="0.25">
      <c r="A3579" t="s">
        <v>6797</v>
      </c>
      <c r="B3579" t="s">
        <v>6798</v>
      </c>
    </row>
    <row r="3580" spans="1:2" x14ac:dyDescent="0.25">
      <c r="A3580" t="s">
        <v>6799</v>
      </c>
      <c r="B3580" t="s">
        <v>6800</v>
      </c>
    </row>
    <row r="3581" spans="1:2" x14ac:dyDescent="0.25">
      <c r="A3581" t="s">
        <v>6801</v>
      </c>
      <c r="B3581" t="s">
        <v>6802</v>
      </c>
    </row>
    <row r="3582" spans="1:2" x14ac:dyDescent="0.25">
      <c r="A3582" t="s">
        <v>6803</v>
      </c>
      <c r="B3582" t="s">
        <v>6804</v>
      </c>
    </row>
    <row r="3583" spans="1:2" x14ac:dyDescent="0.25">
      <c r="A3583" t="s">
        <v>6805</v>
      </c>
      <c r="B3583" t="s">
        <v>6806</v>
      </c>
    </row>
    <row r="3584" spans="1:2" x14ac:dyDescent="0.25">
      <c r="A3584" t="s">
        <v>6807</v>
      </c>
      <c r="B3584" t="s">
        <v>6808</v>
      </c>
    </row>
    <row r="3585" spans="1:2" x14ac:dyDescent="0.25">
      <c r="A3585" t="s">
        <v>6809</v>
      </c>
      <c r="B3585" t="s">
        <v>6810</v>
      </c>
    </row>
    <row r="3586" spans="1:2" x14ac:dyDescent="0.25">
      <c r="A3586" t="s">
        <v>6811</v>
      </c>
      <c r="B3586" t="s">
        <v>6812</v>
      </c>
    </row>
    <row r="3587" spans="1:2" x14ac:dyDescent="0.25">
      <c r="A3587" t="s">
        <v>6813</v>
      </c>
      <c r="B3587" t="s">
        <v>6814</v>
      </c>
    </row>
    <row r="3588" spans="1:2" x14ac:dyDescent="0.25">
      <c r="A3588" t="s">
        <v>6815</v>
      </c>
      <c r="B3588" t="s">
        <v>6816</v>
      </c>
    </row>
    <row r="3589" spans="1:2" x14ac:dyDescent="0.25">
      <c r="A3589" t="s">
        <v>6817</v>
      </c>
      <c r="B3589" t="s">
        <v>6818</v>
      </c>
    </row>
    <row r="3590" spans="1:2" x14ac:dyDescent="0.25">
      <c r="A3590" t="s">
        <v>6819</v>
      </c>
      <c r="B3590" t="s">
        <v>6820</v>
      </c>
    </row>
    <row r="3591" spans="1:2" x14ac:dyDescent="0.25">
      <c r="A3591" t="s">
        <v>6821</v>
      </c>
      <c r="B3591" t="s">
        <v>6822</v>
      </c>
    </row>
    <row r="3592" spans="1:2" x14ac:dyDescent="0.25">
      <c r="A3592" t="s">
        <v>6823</v>
      </c>
      <c r="B3592" t="s">
        <v>6824</v>
      </c>
    </row>
    <row r="3593" spans="1:2" x14ac:dyDescent="0.25">
      <c r="A3593" t="s">
        <v>6825</v>
      </c>
      <c r="B3593" t="s">
        <v>6826</v>
      </c>
    </row>
    <row r="3594" spans="1:2" x14ac:dyDescent="0.25">
      <c r="A3594" t="s">
        <v>6827</v>
      </c>
      <c r="B3594" t="s">
        <v>6828</v>
      </c>
    </row>
    <row r="3595" spans="1:2" x14ac:dyDescent="0.25">
      <c r="A3595" t="s">
        <v>6829</v>
      </c>
      <c r="B3595" t="s">
        <v>6830</v>
      </c>
    </row>
    <row r="3596" spans="1:2" x14ac:dyDescent="0.25">
      <c r="A3596" t="s">
        <v>6831</v>
      </c>
      <c r="B3596" t="s">
        <v>6832</v>
      </c>
    </row>
    <row r="3597" spans="1:2" x14ac:dyDescent="0.25">
      <c r="A3597" t="s">
        <v>6833</v>
      </c>
      <c r="B3597" t="s">
        <v>6834</v>
      </c>
    </row>
    <row r="3598" spans="1:2" x14ac:dyDescent="0.25">
      <c r="A3598" t="s">
        <v>6835</v>
      </c>
      <c r="B3598" t="s">
        <v>6836</v>
      </c>
    </row>
    <row r="3599" spans="1:2" x14ac:dyDescent="0.25">
      <c r="A3599" t="s">
        <v>6837</v>
      </c>
      <c r="B3599" t="s">
        <v>6838</v>
      </c>
    </row>
    <row r="3600" spans="1:2" x14ac:dyDescent="0.25">
      <c r="A3600" t="s">
        <v>6839</v>
      </c>
      <c r="B3600" t="s">
        <v>6840</v>
      </c>
    </row>
    <row r="3601" spans="1:2" x14ac:dyDescent="0.25">
      <c r="A3601" t="s">
        <v>6841</v>
      </c>
      <c r="B3601" t="s">
        <v>6842</v>
      </c>
    </row>
    <row r="3602" spans="1:2" x14ac:dyDescent="0.25">
      <c r="A3602" t="s">
        <v>6843</v>
      </c>
      <c r="B3602" t="s">
        <v>6844</v>
      </c>
    </row>
    <row r="3603" spans="1:2" x14ac:dyDescent="0.25">
      <c r="A3603" t="s">
        <v>6845</v>
      </c>
      <c r="B3603" t="s">
        <v>6846</v>
      </c>
    </row>
    <row r="3604" spans="1:2" x14ac:dyDescent="0.25">
      <c r="A3604" t="s">
        <v>6847</v>
      </c>
      <c r="B3604" t="s">
        <v>6848</v>
      </c>
    </row>
    <row r="3605" spans="1:2" x14ac:dyDescent="0.25">
      <c r="A3605" t="s">
        <v>6849</v>
      </c>
      <c r="B3605" t="s">
        <v>6850</v>
      </c>
    </row>
    <row r="3606" spans="1:2" x14ac:dyDescent="0.25">
      <c r="A3606" t="s">
        <v>6851</v>
      </c>
      <c r="B3606" t="s">
        <v>6852</v>
      </c>
    </row>
    <row r="3607" spans="1:2" x14ac:dyDescent="0.25">
      <c r="A3607" t="s">
        <v>6853</v>
      </c>
      <c r="B3607" t="s">
        <v>6854</v>
      </c>
    </row>
    <row r="3608" spans="1:2" x14ac:dyDescent="0.25">
      <c r="A3608" t="s">
        <v>6855</v>
      </c>
      <c r="B3608" t="s">
        <v>6856</v>
      </c>
    </row>
    <row r="3609" spans="1:2" x14ac:dyDescent="0.25">
      <c r="A3609" t="s">
        <v>6857</v>
      </c>
      <c r="B3609" t="s">
        <v>6858</v>
      </c>
    </row>
    <row r="3610" spans="1:2" x14ac:dyDescent="0.25">
      <c r="A3610" t="s">
        <v>6859</v>
      </c>
      <c r="B3610" t="s">
        <v>6860</v>
      </c>
    </row>
    <row r="3611" spans="1:2" x14ac:dyDescent="0.25">
      <c r="A3611" t="s">
        <v>6861</v>
      </c>
      <c r="B3611" t="s">
        <v>6862</v>
      </c>
    </row>
    <row r="3612" spans="1:2" x14ac:dyDescent="0.25">
      <c r="A3612" t="s">
        <v>6863</v>
      </c>
      <c r="B3612" t="s">
        <v>6864</v>
      </c>
    </row>
    <row r="3613" spans="1:2" x14ac:dyDescent="0.25">
      <c r="A3613" t="s">
        <v>6865</v>
      </c>
      <c r="B3613" t="s">
        <v>6866</v>
      </c>
    </row>
    <row r="3614" spans="1:2" x14ac:dyDescent="0.25">
      <c r="A3614" t="s">
        <v>6867</v>
      </c>
      <c r="B3614" t="s">
        <v>6868</v>
      </c>
    </row>
    <row r="3615" spans="1:2" x14ac:dyDescent="0.25">
      <c r="A3615" t="s">
        <v>6869</v>
      </c>
      <c r="B3615" t="s">
        <v>6870</v>
      </c>
    </row>
    <row r="3616" spans="1:2" x14ac:dyDescent="0.25">
      <c r="A3616" t="s">
        <v>6871</v>
      </c>
      <c r="B3616" t="s">
        <v>6872</v>
      </c>
    </row>
    <row r="3617" spans="1:2" x14ac:dyDescent="0.25">
      <c r="A3617" t="s">
        <v>6873</v>
      </c>
      <c r="B3617" t="s">
        <v>6874</v>
      </c>
    </row>
    <row r="3618" spans="1:2" x14ac:dyDescent="0.25">
      <c r="A3618" t="s">
        <v>6875</v>
      </c>
      <c r="B3618" t="s">
        <v>6876</v>
      </c>
    </row>
    <row r="3619" spans="1:2" x14ac:dyDescent="0.25">
      <c r="A3619" t="s">
        <v>6877</v>
      </c>
      <c r="B3619" t="s">
        <v>6878</v>
      </c>
    </row>
    <row r="3620" spans="1:2" x14ac:dyDescent="0.25">
      <c r="A3620" t="s">
        <v>6879</v>
      </c>
      <c r="B3620" t="s">
        <v>6880</v>
      </c>
    </row>
    <row r="3621" spans="1:2" x14ac:dyDescent="0.25">
      <c r="A3621" t="s">
        <v>6881</v>
      </c>
      <c r="B3621" t="s">
        <v>6882</v>
      </c>
    </row>
    <row r="3622" spans="1:2" x14ac:dyDescent="0.25">
      <c r="A3622" t="s">
        <v>6883</v>
      </c>
      <c r="B3622" t="s">
        <v>6884</v>
      </c>
    </row>
    <row r="3623" spans="1:2" x14ac:dyDescent="0.25">
      <c r="A3623" t="s">
        <v>6885</v>
      </c>
      <c r="B3623" t="s">
        <v>6886</v>
      </c>
    </row>
    <row r="3624" spans="1:2" x14ac:dyDescent="0.25">
      <c r="A3624" t="s">
        <v>6887</v>
      </c>
      <c r="B3624" t="s">
        <v>6888</v>
      </c>
    </row>
    <row r="3625" spans="1:2" x14ac:dyDescent="0.25">
      <c r="A3625" t="s">
        <v>6889</v>
      </c>
      <c r="B3625" t="s">
        <v>6890</v>
      </c>
    </row>
    <row r="3626" spans="1:2" x14ac:dyDescent="0.25">
      <c r="A3626" t="s">
        <v>6891</v>
      </c>
      <c r="B3626" t="s">
        <v>6892</v>
      </c>
    </row>
    <row r="3627" spans="1:2" x14ac:dyDescent="0.25">
      <c r="A3627" t="s">
        <v>6893</v>
      </c>
      <c r="B3627" t="s">
        <v>6894</v>
      </c>
    </row>
    <row r="3628" spans="1:2" x14ac:dyDescent="0.25">
      <c r="A3628" t="s">
        <v>6895</v>
      </c>
      <c r="B3628" t="s">
        <v>6896</v>
      </c>
    </row>
    <row r="3629" spans="1:2" x14ac:dyDescent="0.25">
      <c r="A3629" t="s">
        <v>6897</v>
      </c>
      <c r="B3629" t="s">
        <v>6898</v>
      </c>
    </row>
    <row r="3630" spans="1:2" x14ac:dyDescent="0.25">
      <c r="A3630" t="s">
        <v>6899</v>
      </c>
      <c r="B3630" t="s">
        <v>6900</v>
      </c>
    </row>
    <row r="3631" spans="1:2" x14ac:dyDescent="0.25">
      <c r="A3631" t="s">
        <v>6901</v>
      </c>
      <c r="B3631" t="s">
        <v>6902</v>
      </c>
    </row>
    <row r="3632" spans="1:2" x14ac:dyDescent="0.25">
      <c r="A3632" t="s">
        <v>6903</v>
      </c>
      <c r="B3632" t="s">
        <v>6904</v>
      </c>
    </row>
    <row r="3633" spans="1:2" x14ac:dyDescent="0.25">
      <c r="A3633" t="s">
        <v>6905</v>
      </c>
      <c r="B3633" t="s">
        <v>6906</v>
      </c>
    </row>
    <row r="3634" spans="1:2" x14ac:dyDescent="0.25">
      <c r="A3634" t="s">
        <v>6907</v>
      </c>
      <c r="B3634" t="s">
        <v>6908</v>
      </c>
    </row>
    <row r="3635" spans="1:2" x14ac:dyDescent="0.25">
      <c r="A3635" t="s">
        <v>6909</v>
      </c>
      <c r="B3635" t="s">
        <v>6910</v>
      </c>
    </row>
    <row r="3636" spans="1:2" x14ac:dyDescent="0.25">
      <c r="A3636" t="s">
        <v>6911</v>
      </c>
      <c r="B3636" t="s">
        <v>6912</v>
      </c>
    </row>
    <row r="3637" spans="1:2" x14ac:dyDescent="0.25">
      <c r="A3637" t="s">
        <v>6913</v>
      </c>
      <c r="B3637" t="s">
        <v>6914</v>
      </c>
    </row>
    <row r="3638" spans="1:2" x14ac:dyDescent="0.25">
      <c r="A3638" t="s">
        <v>6915</v>
      </c>
      <c r="B3638" t="s">
        <v>6916</v>
      </c>
    </row>
    <row r="3639" spans="1:2" x14ac:dyDescent="0.25">
      <c r="A3639" t="s">
        <v>6917</v>
      </c>
      <c r="B3639" t="s">
        <v>6918</v>
      </c>
    </row>
    <row r="3640" spans="1:2" x14ac:dyDescent="0.25">
      <c r="A3640" t="s">
        <v>6919</v>
      </c>
      <c r="B3640" t="s">
        <v>6920</v>
      </c>
    </row>
    <row r="3641" spans="1:2" x14ac:dyDescent="0.25">
      <c r="A3641" t="s">
        <v>6921</v>
      </c>
      <c r="B3641" t="s">
        <v>6922</v>
      </c>
    </row>
    <row r="3642" spans="1:2" x14ac:dyDescent="0.25">
      <c r="A3642" t="s">
        <v>6923</v>
      </c>
      <c r="B3642" t="s">
        <v>6924</v>
      </c>
    </row>
    <row r="3643" spans="1:2" x14ac:dyDescent="0.25">
      <c r="A3643" t="s">
        <v>6925</v>
      </c>
      <c r="B3643" t="s">
        <v>6926</v>
      </c>
    </row>
    <row r="3644" spans="1:2" x14ac:dyDescent="0.25">
      <c r="A3644" t="s">
        <v>6927</v>
      </c>
      <c r="B3644" t="s">
        <v>6928</v>
      </c>
    </row>
    <row r="3645" spans="1:2" x14ac:dyDescent="0.25">
      <c r="A3645" t="s">
        <v>6929</v>
      </c>
      <c r="B3645" t="s">
        <v>6930</v>
      </c>
    </row>
    <row r="3646" spans="1:2" x14ac:dyDescent="0.25">
      <c r="A3646" t="s">
        <v>6931</v>
      </c>
      <c r="B3646" t="s">
        <v>6932</v>
      </c>
    </row>
    <row r="3647" spans="1:2" x14ac:dyDescent="0.25">
      <c r="A3647" t="s">
        <v>6933</v>
      </c>
      <c r="B3647" t="s">
        <v>6934</v>
      </c>
    </row>
    <row r="3648" spans="1:2" x14ac:dyDescent="0.25">
      <c r="A3648" t="s">
        <v>6935</v>
      </c>
      <c r="B3648" t="s">
        <v>6936</v>
      </c>
    </row>
    <row r="3649" spans="1:2" x14ac:dyDescent="0.25">
      <c r="A3649" t="s">
        <v>6937</v>
      </c>
      <c r="B3649" t="s">
        <v>6938</v>
      </c>
    </row>
    <row r="3650" spans="1:2" x14ac:dyDescent="0.25">
      <c r="A3650" t="s">
        <v>6939</v>
      </c>
      <c r="B3650" t="s">
        <v>6940</v>
      </c>
    </row>
    <row r="3651" spans="1:2" x14ac:dyDescent="0.25">
      <c r="A3651" t="s">
        <v>6941</v>
      </c>
      <c r="B3651" t="s">
        <v>6942</v>
      </c>
    </row>
    <row r="3652" spans="1:2" x14ac:dyDescent="0.25">
      <c r="A3652" t="s">
        <v>6943</v>
      </c>
      <c r="B3652" t="s">
        <v>6944</v>
      </c>
    </row>
    <row r="3653" spans="1:2" x14ac:dyDescent="0.25">
      <c r="A3653" t="s">
        <v>6945</v>
      </c>
      <c r="B3653" t="s">
        <v>6946</v>
      </c>
    </row>
    <row r="3654" spans="1:2" x14ac:dyDescent="0.25">
      <c r="A3654" t="s">
        <v>6947</v>
      </c>
      <c r="B3654" t="s">
        <v>6948</v>
      </c>
    </row>
    <row r="3655" spans="1:2" x14ac:dyDescent="0.25">
      <c r="A3655" t="s">
        <v>6949</v>
      </c>
      <c r="B3655" t="s">
        <v>6950</v>
      </c>
    </row>
    <row r="3656" spans="1:2" x14ac:dyDescent="0.25">
      <c r="A3656" t="s">
        <v>6951</v>
      </c>
      <c r="B3656" t="s">
        <v>6952</v>
      </c>
    </row>
    <row r="3657" spans="1:2" x14ac:dyDescent="0.25">
      <c r="A3657" t="s">
        <v>6953</v>
      </c>
      <c r="B3657" t="s">
        <v>6954</v>
      </c>
    </row>
    <row r="3658" spans="1:2" x14ac:dyDescent="0.25">
      <c r="A3658" t="s">
        <v>6955</v>
      </c>
      <c r="B3658" t="s">
        <v>6956</v>
      </c>
    </row>
    <row r="3659" spans="1:2" x14ac:dyDescent="0.25">
      <c r="A3659" t="s">
        <v>6957</v>
      </c>
      <c r="B3659" t="s">
        <v>6958</v>
      </c>
    </row>
    <row r="3660" spans="1:2" x14ac:dyDescent="0.25">
      <c r="A3660" t="s">
        <v>6959</v>
      </c>
      <c r="B3660" t="s">
        <v>6960</v>
      </c>
    </row>
    <row r="3661" spans="1:2" x14ac:dyDescent="0.25">
      <c r="A3661" t="s">
        <v>6961</v>
      </c>
      <c r="B3661" t="s">
        <v>6962</v>
      </c>
    </row>
    <row r="3662" spans="1:2" x14ac:dyDescent="0.25">
      <c r="A3662" t="s">
        <v>6963</v>
      </c>
      <c r="B3662" t="s">
        <v>6964</v>
      </c>
    </row>
    <row r="3663" spans="1:2" x14ac:dyDescent="0.25">
      <c r="A3663" t="s">
        <v>6965</v>
      </c>
      <c r="B3663" t="s">
        <v>6966</v>
      </c>
    </row>
    <row r="3664" spans="1:2" x14ac:dyDescent="0.25">
      <c r="A3664" t="s">
        <v>6967</v>
      </c>
      <c r="B3664" t="s">
        <v>6968</v>
      </c>
    </row>
    <row r="3665" spans="1:2" x14ac:dyDescent="0.25">
      <c r="A3665" t="s">
        <v>6969</v>
      </c>
      <c r="B3665" t="s">
        <v>6970</v>
      </c>
    </row>
    <row r="3666" spans="1:2" x14ac:dyDescent="0.25">
      <c r="A3666" t="s">
        <v>6971</v>
      </c>
      <c r="B3666" t="s">
        <v>6972</v>
      </c>
    </row>
    <row r="3667" spans="1:2" x14ac:dyDescent="0.25">
      <c r="A3667" t="s">
        <v>6973</v>
      </c>
      <c r="B3667" t="s">
        <v>6974</v>
      </c>
    </row>
    <row r="3668" spans="1:2" x14ac:dyDescent="0.25">
      <c r="A3668" t="s">
        <v>6975</v>
      </c>
      <c r="B3668" t="s">
        <v>6976</v>
      </c>
    </row>
    <row r="3669" spans="1:2" x14ac:dyDescent="0.25">
      <c r="A3669" t="s">
        <v>6977</v>
      </c>
      <c r="B3669" t="s">
        <v>6978</v>
      </c>
    </row>
    <row r="3670" spans="1:2" x14ac:dyDescent="0.25">
      <c r="A3670" t="s">
        <v>6979</v>
      </c>
      <c r="B3670" t="s">
        <v>6980</v>
      </c>
    </row>
    <row r="3671" spans="1:2" x14ac:dyDescent="0.25">
      <c r="A3671" t="s">
        <v>6981</v>
      </c>
      <c r="B3671" t="s">
        <v>6982</v>
      </c>
    </row>
    <row r="3672" spans="1:2" x14ac:dyDescent="0.25">
      <c r="A3672" t="s">
        <v>6983</v>
      </c>
      <c r="B3672" t="s">
        <v>6984</v>
      </c>
    </row>
    <row r="3673" spans="1:2" x14ac:dyDescent="0.25">
      <c r="A3673" t="s">
        <v>6985</v>
      </c>
      <c r="B3673" t="s">
        <v>6986</v>
      </c>
    </row>
    <row r="3674" spans="1:2" x14ac:dyDescent="0.25">
      <c r="A3674" t="s">
        <v>6987</v>
      </c>
      <c r="B3674" t="s">
        <v>6988</v>
      </c>
    </row>
    <row r="3675" spans="1:2" x14ac:dyDescent="0.25">
      <c r="A3675" t="s">
        <v>6989</v>
      </c>
      <c r="B3675" t="s">
        <v>6990</v>
      </c>
    </row>
    <row r="3676" spans="1:2" x14ac:dyDescent="0.25">
      <c r="A3676" t="s">
        <v>6991</v>
      </c>
      <c r="B3676" t="s">
        <v>6992</v>
      </c>
    </row>
    <row r="3677" spans="1:2" x14ac:dyDescent="0.25">
      <c r="A3677" t="s">
        <v>6993</v>
      </c>
      <c r="B3677" t="s">
        <v>6994</v>
      </c>
    </row>
    <row r="3678" spans="1:2" x14ac:dyDescent="0.25">
      <c r="A3678" t="s">
        <v>6995</v>
      </c>
      <c r="B3678" t="s">
        <v>6996</v>
      </c>
    </row>
    <row r="3679" spans="1:2" x14ac:dyDescent="0.25">
      <c r="A3679" t="s">
        <v>6997</v>
      </c>
      <c r="B3679" t="s">
        <v>6998</v>
      </c>
    </row>
    <row r="3680" spans="1:2" x14ac:dyDescent="0.25">
      <c r="A3680" t="s">
        <v>6999</v>
      </c>
      <c r="B3680" t="s">
        <v>7000</v>
      </c>
    </row>
    <row r="3681" spans="1:2" x14ac:dyDescent="0.25">
      <c r="A3681" t="s">
        <v>7001</v>
      </c>
      <c r="B3681" t="s">
        <v>7002</v>
      </c>
    </row>
    <row r="3682" spans="1:2" x14ac:dyDescent="0.25">
      <c r="A3682" t="s">
        <v>7003</v>
      </c>
      <c r="B3682" t="s">
        <v>7004</v>
      </c>
    </row>
    <row r="3683" spans="1:2" x14ac:dyDescent="0.25">
      <c r="A3683" t="s">
        <v>7005</v>
      </c>
      <c r="B3683" t="s">
        <v>7006</v>
      </c>
    </row>
    <row r="3684" spans="1:2" x14ac:dyDescent="0.25">
      <c r="A3684" t="s">
        <v>7007</v>
      </c>
      <c r="B3684" t="s">
        <v>7008</v>
      </c>
    </row>
    <row r="3685" spans="1:2" x14ac:dyDescent="0.25">
      <c r="A3685" t="s">
        <v>7009</v>
      </c>
      <c r="B3685" t="s">
        <v>7010</v>
      </c>
    </row>
    <row r="3686" spans="1:2" x14ac:dyDescent="0.25">
      <c r="A3686" t="s">
        <v>7011</v>
      </c>
      <c r="B3686" t="s">
        <v>7012</v>
      </c>
    </row>
    <row r="3687" spans="1:2" x14ac:dyDescent="0.25">
      <c r="A3687" t="s">
        <v>7013</v>
      </c>
      <c r="B3687" t="s">
        <v>7014</v>
      </c>
    </row>
    <row r="3688" spans="1:2" x14ac:dyDescent="0.25">
      <c r="A3688" t="s">
        <v>7015</v>
      </c>
      <c r="B3688" t="s">
        <v>7016</v>
      </c>
    </row>
    <row r="3689" spans="1:2" x14ac:dyDescent="0.25">
      <c r="A3689" t="s">
        <v>7017</v>
      </c>
      <c r="B3689" t="s">
        <v>7018</v>
      </c>
    </row>
    <row r="3690" spans="1:2" x14ac:dyDescent="0.25">
      <c r="A3690" t="s">
        <v>7019</v>
      </c>
      <c r="B3690" t="s">
        <v>7020</v>
      </c>
    </row>
    <row r="3691" spans="1:2" x14ac:dyDescent="0.25">
      <c r="A3691" t="s">
        <v>7021</v>
      </c>
      <c r="B3691" t="s">
        <v>7022</v>
      </c>
    </row>
    <row r="3692" spans="1:2" x14ac:dyDescent="0.25">
      <c r="A3692" t="s">
        <v>7023</v>
      </c>
      <c r="B3692" t="s">
        <v>7024</v>
      </c>
    </row>
    <row r="3693" spans="1:2" x14ac:dyDescent="0.25">
      <c r="A3693" t="s">
        <v>7025</v>
      </c>
      <c r="B3693" t="s">
        <v>7026</v>
      </c>
    </row>
    <row r="3694" spans="1:2" x14ac:dyDescent="0.25">
      <c r="A3694" t="s">
        <v>7027</v>
      </c>
      <c r="B3694" t="s">
        <v>7028</v>
      </c>
    </row>
    <row r="3695" spans="1:2" x14ac:dyDescent="0.25">
      <c r="A3695" t="s">
        <v>7029</v>
      </c>
      <c r="B3695" t="s">
        <v>7030</v>
      </c>
    </row>
    <row r="3696" spans="1:2" x14ac:dyDescent="0.25">
      <c r="A3696" t="s">
        <v>7031</v>
      </c>
      <c r="B3696" t="s">
        <v>7032</v>
      </c>
    </row>
    <row r="3697" spans="1:2" x14ac:dyDescent="0.25">
      <c r="A3697" t="s">
        <v>7033</v>
      </c>
      <c r="B3697" t="s">
        <v>7034</v>
      </c>
    </row>
    <row r="3698" spans="1:2" x14ac:dyDescent="0.25">
      <c r="A3698" t="s">
        <v>7035</v>
      </c>
      <c r="B3698" t="s">
        <v>7036</v>
      </c>
    </row>
    <row r="3699" spans="1:2" x14ac:dyDescent="0.25">
      <c r="A3699" t="s">
        <v>7037</v>
      </c>
      <c r="B3699" t="s">
        <v>7038</v>
      </c>
    </row>
    <row r="3700" spans="1:2" x14ac:dyDescent="0.25">
      <c r="A3700" t="s">
        <v>7039</v>
      </c>
      <c r="B3700" t="s">
        <v>7040</v>
      </c>
    </row>
    <row r="3701" spans="1:2" x14ac:dyDescent="0.25">
      <c r="A3701" t="s">
        <v>7041</v>
      </c>
      <c r="B3701" t="s">
        <v>7042</v>
      </c>
    </row>
    <row r="3702" spans="1:2" x14ac:dyDescent="0.25">
      <c r="A3702" t="s">
        <v>7043</v>
      </c>
      <c r="B3702" t="s">
        <v>7044</v>
      </c>
    </row>
    <row r="3703" spans="1:2" x14ac:dyDescent="0.25">
      <c r="A3703" t="s">
        <v>7045</v>
      </c>
      <c r="B3703" t="s">
        <v>7046</v>
      </c>
    </row>
    <row r="3704" spans="1:2" x14ac:dyDescent="0.25">
      <c r="A3704" t="s">
        <v>7047</v>
      </c>
      <c r="B3704" t="s">
        <v>7048</v>
      </c>
    </row>
    <row r="3705" spans="1:2" x14ac:dyDescent="0.25">
      <c r="A3705" t="s">
        <v>7049</v>
      </c>
      <c r="B3705" t="s">
        <v>7050</v>
      </c>
    </row>
    <row r="3706" spans="1:2" x14ac:dyDescent="0.25">
      <c r="A3706" t="s">
        <v>7051</v>
      </c>
      <c r="B3706" t="s">
        <v>7052</v>
      </c>
    </row>
    <row r="3707" spans="1:2" x14ac:dyDescent="0.25">
      <c r="A3707" t="s">
        <v>7053</v>
      </c>
      <c r="B3707" t="s">
        <v>7054</v>
      </c>
    </row>
    <row r="3708" spans="1:2" x14ac:dyDescent="0.25">
      <c r="A3708" t="s">
        <v>7055</v>
      </c>
      <c r="B3708" t="s">
        <v>7056</v>
      </c>
    </row>
    <row r="3709" spans="1:2" x14ac:dyDescent="0.25">
      <c r="A3709" t="s">
        <v>7057</v>
      </c>
      <c r="B3709" t="s">
        <v>7058</v>
      </c>
    </row>
    <row r="3710" spans="1:2" x14ac:dyDescent="0.25">
      <c r="A3710" t="s">
        <v>7059</v>
      </c>
      <c r="B3710" t="s">
        <v>7060</v>
      </c>
    </row>
    <row r="3711" spans="1:2" x14ac:dyDescent="0.25">
      <c r="A3711" t="s">
        <v>7061</v>
      </c>
      <c r="B3711" t="s">
        <v>7062</v>
      </c>
    </row>
    <row r="3712" spans="1:2" x14ac:dyDescent="0.25">
      <c r="A3712" t="s">
        <v>7063</v>
      </c>
      <c r="B3712" t="s">
        <v>7064</v>
      </c>
    </row>
    <row r="3713" spans="1:2" x14ac:dyDescent="0.25">
      <c r="A3713" t="s">
        <v>7065</v>
      </c>
      <c r="B3713" t="s">
        <v>7066</v>
      </c>
    </row>
    <row r="3714" spans="1:2" x14ac:dyDescent="0.25">
      <c r="A3714" t="s">
        <v>7067</v>
      </c>
      <c r="B3714" t="s">
        <v>7068</v>
      </c>
    </row>
    <row r="3715" spans="1:2" x14ac:dyDescent="0.25">
      <c r="A3715" t="s">
        <v>7069</v>
      </c>
      <c r="B3715" t="s">
        <v>7070</v>
      </c>
    </row>
    <row r="3716" spans="1:2" x14ac:dyDescent="0.25">
      <c r="A3716" t="s">
        <v>7071</v>
      </c>
      <c r="B3716" t="s">
        <v>7072</v>
      </c>
    </row>
    <row r="3717" spans="1:2" x14ac:dyDescent="0.25">
      <c r="A3717" t="s">
        <v>7073</v>
      </c>
      <c r="B3717" t="s">
        <v>7074</v>
      </c>
    </row>
    <row r="3718" spans="1:2" x14ac:dyDescent="0.25">
      <c r="A3718" t="s">
        <v>7075</v>
      </c>
      <c r="B3718" t="s">
        <v>7076</v>
      </c>
    </row>
    <row r="3719" spans="1:2" x14ac:dyDescent="0.25">
      <c r="A3719" t="s">
        <v>7077</v>
      </c>
      <c r="B3719" t="s">
        <v>7078</v>
      </c>
    </row>
    <row r="3720" spans="1:2" x14ac:dyDescent="0.25">
      <c r="A3720" t="s">
        <v>7079</v>
      </c>
      <c r="B3720" t="s">
        <v>7080</v>
      </c>
    </row>
    <row r="3721" spans="1:2" x14ac:dyDescent="0.25">
      <c r="A3721" t="s">
        <v>7081</v>
      </c>
      <c r="B3721" t="s">
        <v>7082</v>
      </c>
    </row>
    <row r="3722" spans="1:2" x14ac:dyDescent="0.25">
      <c r="A3722" t="s">
        <v>7083</v>
      </c>
      <c r="B3722" t="s">
        <v>7084</v>
      </c>
    </row>
    <row r="3723" spans="1:2" x14ac:dyDescent="0.25">
      <c r="A3723" t="s">
        <v>7085</v>
      </c>
      <c r="B3723" t="s">
        <v>7086</v>
      </c>
    </row>
    <row r="3724" spans="1:2" x14ac:dyDescent="0.25">
      <c r="A3724" t="s">
        <v>7087</v>
      </c>
      <c r="B3724" t="s">
        <v>7088</v>
      </c>
    </row>
    <row r="3725" spans="1:2" x14ac:dyDescent="0.25">
      <c r="A3725" t="s">
        <v>7089</v>
      </c>
      <c r="B3725" t="s">
        <v>7090</v>
      </c>
    </row>
    <row r="3726" spans="1:2" x14ac:dyDescent="0.25">
      <c r="A3726" t="s">
        <v>7091</v>
      </c>
      <c r="B3726" t="s">
        <v>7092</v>
      </c>
    </row>
    <row r="3727" spans="1:2" x14ac:dyDescent="0.25">
      <c r="A3727" t="s">
        <v>7093</v>
      </c>
      <c r="B3727" t="s">
        <v>7094</v>
      </c>
    </row>
    <row r="3728" spans="1:2" x14ac:dyDescent="0.25">
      <c r="A3728" t="s">
        <v>7095</v>
      </c>
      <c r="B3728" t="s">
        <v>7096</v>
      </c>
    </row>
    <row r="3729" spans="1:2" x14ac:dyDescent="0.25">
      <c r="A3729" t="s">
        <v>7097</v>
      </c>
      <c r="B3729" t="s">
        <v>7098</v>
      </c>
    </row>
    <row r="3730" spans="1:2" x14ac:dyDescent="0.25">
      <c r="A3730" t="s">
        <v>7099</v>
      </c>
      <c r="B3730" t="s">
        <v>7100</v>
      </c>
    </row>
    <row r="3731" spans="1:2" x14ac:dyDescent="0.25">
      <c r="A3731" t="s">
        <v>7101</v>
      </c>
      <c r="B3731" t="s">
        <v>7102</v>
      </c>
    </row>
    <row r="3732" spans="1:2" x14ac:dyDescent="0.25">
      <c r="A3732" t="s">
        <v>7103</v>
      </c>
      <c r="B3732" t="s">
        <v>7104</v>
      </c>
    </row>
    <row r="3733" spans="1:2" x14ac:dyDescent="0.25">
      <c r="A3733" t="s">
        <v>7103</v>
      </c>
      <c r="B3733" t="s">
        <v>7104</v>
      </c>
    </row>
    <row r="3734" spans="1:2" x14ac:dyDescent="0.25">
      <c r="A3734" t="s">
        <v>7105</v>
      </c>
      <c r="B3734" t="s">
        <v>7106</v>
      </c>
    </row>
    <row r="3735" spans="1:2" x14ac:dyDescent="0.25">
      <c r="A3735" t="s">
        <v>7107</v>
      </c>
      <c r="B3735" t="s">
        <v>7108</v>
      </c>
    </row>
    <row r="3736" spans="1:2" x14ac:dyDescent="0.25">
      <c r="A3736" t="s">
        <v>7109</v>
      </c>
      <c r="B3736" t="s">
        <v>7110</v>
      </c>
    </row>
    <row r="3737" spans="1:2" x14ac:dyDescent="0.25">
      <c r="A3737" t="s">
        <v>7111</v>
      </c>
      <c r="B3737" t="s">
        <v>7112</v>
      </c>
    </row>
    <row r="3738" spans="1:2" x14ac:dyDescent="0.25">
      <c r="A3738" t="s">
        <v>7113</v>
      </c>
      <c r="B3738" t="s">
        <v>7114</v>
      </c>
    </row>
    <row r="3739" spans="1:2" x14ac:dyDescent="0.25">
      <c r="A3739" t="s">
        <v>7115</v>
      </c>
      <c r="B3739" t="s">
        <v>7116</v>
      </c>
    </row>
    <row r="3740" spans="1:2" x14ac:dyDescent="0.25">
      <c r="A3740" t="s">
        <v>7117</v>
      </c>
      <c r="B3740" t="s">
        <v>7118</v>
      </c>
    </row>
    <row r="3741" spans="1:2" x14ac:dyDescent="0.25">
      <c r="A3741" t="s">
        <v>7119</v>
      </c>
      <c r="B3741" t="s">
        <v>7120</v>
      </c>
    </row>
    <row r="3742" spans="1:2" x14ac:dyDescent="0.25">
      <c r="A3742" t="s">
        <v>7121</v>
      </c>
      <c r="B3742" t="s">
        <v>7122</v>
      </c>
    </row>
    <row r="3743" spans="1:2" x14ac:dyDescent="0.25">
      <c r="A3743" t="s">
        <v>7123</v>
      </c>
      <c r="B3743" t="s">
        <v>7124</v>
      </c>
    </row>
    <row r="3744" spans="1:2" x14ac:dyDescent="0.25">
      <c r="A3744" t="s">
        <v>7125</v>
      </c>
      <c r="B3744" t="s">
        <v>7126</v>
      </c>
    </row>
    <row r="3745" spans="1:2" x14ac:dyDescent="0.25">
      <c r="A3745" t="s">
        <v>7127</v>
      </c>
      <c r="B3745" t="s">
        <v>7128</v>
      </c>
    </row>
    <row r="3746" spans="1:2" x14ac:dyDescent="0.25">
      <c r="A3746" t="s">
        <v>7129</v>
      </c>
      <c r="B3746" t="s">
        <v>7130</v>
      </c>
    </row>
    <row r="3747" spans="1:2" x14ac:dyDescent="0.25">
      <c r="A3747" t="s">
        <v>7131</v>
      </c>
      <c r="B3747" t="s">
        <v>7132</v>
      </c>
    </row>
    <row r="3748" spans="1:2" x14ac:dyDescent="0.25">
      <c r="A3748" t="s">
        <v>7133</v>
      </c>
      <c r="B3748" t="s">
        <v>7134</v>
      </c>
    </row>
    <row r="3749" spans="1:2" x14ac:dyDescent="0.25">
      <c r="A3749" t="s">
        <v>7135</v>
      </c>
      <c r="B3749" t="s">
        <v>7136</v>
      </c>
    </row>
    <row r="3750" spans="1:2" x14ac:dyDescent="0.25">
      <c r="A3750" t="s">
        <v>7137</v>
      </c>
      <c r="B3750" t="s">
        <v>7138</v>
      </c>
    </row>
    <row r="3751" spans="1:2" x14ac:dyDescent="0.25">
      <c r="A3751" t="s">
        <v>7139</v>
      </c>
      <c r="B3751" t="s">
        <v>7140</v>
      </c>
    </row>
    <row r="3752" spans="1:2" x14ac:dyDescent="0.25">
      <c r="A3752" t="s">
        <v>7141</v>
      </c>
      <c r="B3752" t="s">
        <v>7142</v>
      </c>
    </row>
    <row r="3753" spans="1:2" x14ac:dyDescent="0.25">
      <c r="A3753" t="s">
        <v>7143</v>
      </c>
      <c r="B3753" t="s">
        <v>7144</v>
      </c>
    </row>
    <row r="3754" spans="1:2" x14ac:dyDescent="0.25">
      <c r="A3754" t="s">
        <v>7145</v>
      </c>
      <c r="B3754" t="s">
        <v>7146</v>
      </c>
    </row>
    <row r="3755" spans="1:2" x14ac:dyDescent="0.25">
      <c r="A3755" t="s">
        <v>7147</v>
      </c>
      <c r="B3755" t="s">
        <v>7148</v>
      </c>
    </row>
    <row r="3756" spans="1:2" x14ac:dyDescent="0.25">
      <c r="A3756" t="s">
        <v>7149</v>
      </c>
      <c r="B3756" t="s">
        <v>7150</v>
      </c>
    </row>
    <row r="3757" spans="1:2" x14ac:dyDescent="0.25">
      <c r="A3757" t="s">
        <v>7151</v>
      </c>
      <c r="B3757" t="s">
        <v>7152</v>
      </c>
    </row>
    <row r="3758" spans="1:2" x14ac:dyDescent="0.25">
      <c r="A3758" t="s">
        <v>7153</v>
      </c>
      <c r="B3758" t="s">
        <v>7154</v>
      </c>
    </row>
    <row r="3759" spans="1:2" x14ac:dyDescent="0.25">
      <c r="A3759" t="s">
        <v>7155</v>
      </c>
      <c r="B3759" t="s">
        <v>7156</v>
      </c>
    </row>
    <row r="3760" spans="1:2" x14ac:dyDescent="0.25">
      <c r="A3760" t="s">
        <v>7157</v>
      </c>
      <c r="B3760" t="s">
        <v>7158</v>
      </c>
    </row>
    <row r="3761" spans="1:2" x14ac:dyDescent="0.25">
      <c r="A3761" t="s">
        <v>7159</v>
      </c>
      <c r="B3761" t="s">
        <v>7160</v>
      </c>
    </row>
    <row r="3762" spans="1:2" x14ac:dyDescent="0.25">
      <c r="A3762" t="s">
        <v>7161</v>
      </c>
      <c r="B3762" t="s">
        <v>7162</v>
      </c>
    </row>
    <row r="3763" spans="1:2" x14ac:dyDescent="0.25">
      <c r="A3763" t="s">
        <v>7163</v>
      </c>
      <c r="B3763" t="s">
        <v>7164</v>
      </c>
    </row>
    <row r="3764" spans="1:2" x14ac:dyDescent="0.25">
      <c r="A3764" t="s">
        <v>7165</v>
      </c>
      <c r="B3764" t="s">
        <v>7166</v>
      </c>
    </row>
    <row r="3765" spans="1:2" x14ac:dyDescent="0.25">
      <c r="A3765" t="s">
        <v>7167</v>
      </c>
      <c r="B3765" t="s">
        <v>7168</v>
      </c>
    </row>
    <row r="3766" spans="1:2" x14ac:dyDescent="0.25">
      <c r="A3766" t="s">
        <v>7169</v>
      </c>
      <c r="B3766" t="s">
        <v>7170</v>
      </c>
    </row>
    <row r="3767" spans="1:2" x14ac:dyDescent="0.25">
      <c r="A3767" t="s">
        <v>7171</v>
      </c>
      <c r="B3767" t="s">
        <v>7172</v>
      </c>
    </row>
    <row r="3768" spans="1:2" x14ac:dyDescent="0.25">
      <c r="A3768" t="s">
        <v>7173</v>
      </c>
      <c r="B3768" t="s">
        <v>7174</v>
      </c>
    </row>
    <row r="3769" spans="1:2" x14ac:dyDescent="0.25">
      <c r="A3769" t="s">
        <v>7175</v>
      </c>
      <c r="B3769" t="s">
        <v>7176</v>
      </c>
    </row>
    <row r="3770" spans="1:2" x14ac:dyDescent="0.25">
      <c r="A3770" t="s">
        <v>7177</v>
      </c>
      <c r="B3770" t="s">
        <v>7178</v>
      </c>
    </row>
    <row r="3771" spans="1:2" x14ac:dyDescent="0.25">
      <c r="A3771" t="s">
        <v>7179</v>
      </c>
      <c r="B3771" t="s">
        <v>7180</v>
      </c>
    </row>
    <row r="3772" spans="1:2" x14ac:dyDescent="0.25">
      <c r="A3772" t="s">
        <v>7181</v>
      </c>
      <c r="B3772" t="s">
        <v>7182</v>
      </c>
    </row>
    <row r="3773" spans="1:2" x14ac:dyDescent="0.25">
      <c r="A3773" t="s">
        <v>7183</v>
      </c>
      <c r="B3773" t="s">
        <v>7184</v>
      </c>
    </row>
    <row r="3774" spans="1:2" x14ac:dyDescent="0.25">
      <c r="A3774" t="s">
        <v>7185</v>
      </c>
      <c r="B3774" t="s">
        <v>7186</v>
      </c>
    </row>
    <row r="3775" spans="1:2" x14ac:dyDescent="0.25">
      <c r="A3775" t="s">
        <v>7187</v>
      </c>
      <c r="B3775" t="s">
        <v>7188</v>
      </c>
    </row>
    <row r="3776" spans="1:2" x14ac:dyDescent="0.25">
      <c r="A3776" t="s">
        <v>7189</v>
      </c>
      <c r="B3776" t="s">
        <v>7190</v>
      </c>
    </row>
    <row r="3777" spans="1:2" x14ac:dyDescent="0.25">
      <c r="A3777" t="s">
        <v>7191</v>
      </c>
      <c r="B3777" t="s">
        <v>7192</v>
      </c>
    </row>
    <row r="3778" spans="1:2" x14ac:dyDescent="0.25">
      <c r="A3778" t="s">
        <v>7193</v>
      </c>
      <c r="B3778" t="s">
        <v>7194</v>
      </c>
    </row>
    <row r="3779" spans="1:2" x14ac:dyDescent="0.25">
      <c r="A3779" t="s">
        <v>7195</v>
      </c>
      <c r="B3779" t="s">
        <v>7196</v>
      </c>
    </row>
    <row r="3780" spans="1:2" x14ac:dyDescent="0.25">
      <c r="A3780" t="s">
        <v>7197</v>
      </c>
      <c r="B3780" t="s">
        <v>7198</v>
      </c>
    </row>
    <row r="3781" spans="1:2" x14ac:dyDescent="0.25">
      <c r="A3781" t="s">
        <v>7199</v>
      </c>
      <c r="B3781" t="s">
        <v>7200</v>
      </c>
    </row>
    <row r="3782" spans="1:2" x14ac:dyDescent="0.25">
      <c r="A3782" t="s">
        <v>7201</v>
      </c>
      <c r="B3782" t="s">
        <v>7202</v>
      </c>
    </row>
    <row r="3783" spans="1:2" x14ac:dyDescent="0.25">
      <c r="A3783" t="s">
        <v>7203</v>
      </c>
      <c r="B3783" t="s">
        <v>7204</v>
      </c>
    </row>
    <row r="3784" spans="1:2" x14ac:dyDescent="0.25">
      <c r="A3784" t="s">
        <v>7205</v>
      </c>
      <c r="B3784" t="s">
        <v>7206</v>
      </c>
    </row>
    <row r="3785" spans="1:2" x14ac:dyDescent="0.25">
      <c r="A3785" t="s">
        <v>7205</v>
      </c>
      <c r="B3785" t="s">
        <v>7206</v>
      </c>
    </row>
    <row r="3786" spans="1:2" x14ac:dyDescent="0.25">
      <c r="A3786" t="s">
        <v>7207</v>
      </c>
      <c r="B3786" t="s">
        <v>7208</v>
      </c>
    </row>
    <row r="3787" spans="1:2" x14ac:dyDescent="0.25">
      <c r="A3787" t="s">
        <v>7207</v>
      </c>
      <c r="B3787" t="s">
        <v>7208</v>
      </c>
    </row>
    <row r="3788" spans="1:2" x14ac:dyDescent="0.25">
      <c r="A3788" t="s">
        <v>7209</v>
      </c>
      <c r="B3788" t="s">
        <v>7210</v>
      </c>
    </row>
    <row r="3789" spans="1:2" x14ac:dyDescent="0.25">
      <c r="A3789" t="s">
        <v>7209</v>
      </c>
      <c r="B3789" t="s">
        <v>7210</v>
      </c>
    </row>
    <row r="3790" spans="1:2" x14ac:dyDescent="0.25">
      <c r="A3790" t="s">
        <v>7211</v>
      </c>
      <c r="B3790" t="s">
        <v>7212</v>
      </c>
    </row>
    <row r="3791" spans="1:2" x14ac:dyDescent="0.25">
      <c r="A3791" t="s">
        <v>7211</v>
      </c>
      <c r="B3791" t="s">
        <v>7212</v>
      </c>
    </row>
    <row r="3792" spans="1:2" x14ac:dyDescent="0.25">
      <c r="A3792" t="s">
        <v>7213</v>
      </c>
      <c r="B3792" t="s">
        <v>7214</v>
      </c>
    </row>
    <row r="3793" spans="1:2" x14ac:dyDescent="0.25">
      <c r="A3793" t="s">
        <v>7213</v>
      </c>
      <c r="B3793" t="s">
        <v>7214</v>
      </c>
    </row>
    <row r="3794" spans="1:2" x14ac:dyDescent="0.25">
      <c r="A3794" t="s">
        <v>7215</v>
      </c>
      <c r="B3794" t="s">
        <v>7216</v>
      </c>
    </row>
    <row r="3795" spans="1:2" x14ac:dyDescent="0.25">
      <c r="A3795" t="s">
        <v>7215</v>
      </c>
      <c r="B3795" t="s">
        <v>7216</v>
      </c>
    </row>
    <row r="3796" spans="1:2" x14ac:dyDescent="0.25">
      <c r="A3796" t="s">
        <v>7217</v>
      </c>
      <c r="B3796" t="s">
        <v>7218</v>
      </c>
    </row>
    <row r="3797" spans="1:2" x14ac:dyDescent="0.25">
      <c r="A3797" t="s">
        <v>7217</v>
      </c>
      <c r="B3797" t="s">
        <v>7218</v>
      </c>
    </row>
    <row r="3798" spans="1:2" x14ac:dyDescent="0.25">
      <c r="A3798" t="s">
        <v>7219</v>
      </c>
      <c r="B3798" t="s">
        <v>7220</v>
      </c>
    </row>
    <row r="3799" spans="1:2" x14ac:dyDescent="0.25">
      <c r="A3799" t="s">
        <v>7219</v>
      </c>
      <c r="B3799" t="s">
        <v>7220</v>
      </c>
    </row>
    <row r="3800" spans="1:2" x14ac:dyDescent="0.25">
      <c r="A3800" t="s">
        <v>7221</v>
      </c>
      <c r="B3800" t="s">
        <v>7222</v>
      </c>
    </row>
    <row r="3801" spans="1:2" x14ac:dyDescent="0.25">
      <c r="A3801" t="s">
        <v>7221</v>
      </c>
      <c r="B3801" t="s">
        <v>7222</v>
      </c>
    </row>
    <row r="3802" spans="1:2" x14ac:dyDescent="0.25">
      <c r="A3802" t="s">
        <v>7223</v>
      </c>
      <c r="B3802" t="s">
        <v>7224</v>
      </c>
    </row>
    <row r="3803" spans="1:2" x14ac:dyDescent="0.25">
      <c r="A3803" t="s">
        <v>7223</v>
      </c>
      <c r="B3803" t="s">
        <v>7224</v>
      </c>
    </row>
    <row r="3804" spans="1:2" x14ac:dyDescent="0.25">
      <c r="A3804" t="s">
        <v>7225</v>
      </c>
      <c r="B3804" t="s">
        <v>7226</v>
      </c>
    </row>
    <row r="3805" spans="1:2" x14ac:dyDescent="0.25">
      <c r="A3805" t="s">
        <v>7225</v>
      </c>
      <c r="B3805" t="s">
        <v>7226</v>
      </c>
    </row>
    <row r="3806" spans="1:2" x14ac:dyDescent="0.25">
      <c r="A3806" t="s">
        <v>7227</v>
      </c>
      <c r="B3806" t="s">
        <v>7228</v>
      </c>
    </row>
    <row r="3807" spans="1:2" x14ac:dyDescent="0.25">
      <c r="A3807" t="s">
        <v>7227</v>
      </c>
      <c r="B3807" t="s">
        <v>7228</v>
      </c>
    </row>
    <row r="3808" spans="1:2" x14ac:dyDescent="0.25">
      <c r="A3808" t="s">
        <v>7229</v>
      </c>
      <c r="B3808" t="s">
        <v>7230</v>
      </c>
    </row>
    <row r="3809" spans="1:2" x14ac:dyDescent="0.25">
      <c r="A3809" t="s">
        <v>7229</v>
      </c>
      <c r="B3809" t="s">
        <v>7230</v>
      </c>
    </row>
    <row r="3810" spans="1:2" x14ac:dyDescent="0.25">
      <c r="A3810" t="s">
        <v>7231</v>
      </c>
      <c r="B3810" t="s">
        <v>7232</v>
      </c>
    </row>
    <row r="3811" spans="1:2" x14ac:dyDescent="0.25">
      <c r="A3811" t="s">
        <v>7231</v>
      </c>
      <c r="B3811" t="s">
        <v>7232</v>
      </c>
    </row>
    <row r="3812" spans="1:2" x14ac:dyDescent="0.25">
      <c r="A3812" t="s">
        <v>7233</v>
      </c>
      <c r="B3812" t="s">
        <v>7234</v>
      </c>
    </row>
    <row r="3813" spans="1:2" x14ac:dyDescent="0.25">
      <c r="A3813" t="s">
        <v>7233</v>
      </c>
      <c r="B3813" t="s">
        <v>7234</v>
      </c>
    </row>
    <row r="3814" spans="1:2" x14ac:dyDescent="0.25">
      <c r="A3814" t="s">
        <v>7235</v>
      </c>
      <c r="B3814" t="s">
        <v>7236</v>
      </c>
    </row>
    <row r="3815" spans="1:2" x14ac:dyDescent="0.25">
      <c r="A3815" t="s">
        <v>7235</v>
      </c>
      <c r="B3815" t="s">
        <v>7236</v>
      </c>
    </row>
    <row r="3816" spans="1:2" x14ac:dyDescent="0.25">
      <c r="A3816" t="s">
        <v>7237</v>
      </c>
      <c r="B3816" t="s">
        <v>7238</v>
      </c>
    </row>
    <row r="3817" spans="1:2" x14ac:dyDescent="0.25">
      <c r="A3817" t="s">
        <v>7237</v>
      </c>
      <c r="B3817" t="s">
        <v>7238</v>
      </c>
    </row>
    <row r="3818" spans="1:2" x14ac:dyDescent="0.25">
      <c r="A3818" t="s">
        <v>7239</v>
      </c>
      <c r="B3818" t="s">
        <v>7240</v>
      </c>
    </row>
    <row r="3819" spans="1:2" x14ac:dyDescent="0.25">
      <c r="A3819" t="s">
        <v>7239</v>
      </c>
      <c r="B3819" t="s">
        <v>7240</v>
      </c>
    </row>
    <row r="3820" spans="1:2" x14ac:dyDescent="0.25">
      <c r="A3820" t="s">
        <v>7241</v>
      </c>
      <c r="B3820" t="s">
        <v>7242</v>
      </c>
    </row>
    <row r="3821" spans="1:2" x14ac:dyDescent="0.25">
      <c r="A3821" t="s">
        <v>7241</v>
      </c>
      <c r="B3821" t="s">
        <v>7242</v>
      </c>
    </row>
    <row r="3822" spans="1:2" x14ac:dyDescent="0.25">
      <c r="A3822" t="s">
        <v>7243</v>
      </c>
      <c r="B3822" t="s">
        <v>7244</v>
      </c>
    </row>
    <row r="3823" spans="1:2" x14ac:dyDescent="0.25">
      <c r="A3823" t="s">
        <v>7243</v>
      </c>
      <c r="B3823" t="s">
        <v>7244</v>
      </c>
    </row>
    <row r="3824" spans="1:2" x14ac:dyDescent="0.25">
      <c r="A3824" t="s">
        <v>7245</v>
      </c>
      <c r="B3824" t="s">
        <v>7246</v>
      </c>
    </row>
    <row r="3825" spans="1:2" x14ac:dyDescent="0.25">
      <c r="A3825" t="s">
        <v>7245</v>
      </c>
      <c r="B3825" t="s">
        <v>7246</v>
      </c>
    </row>
    <row r="3826" spans="1:2" x14ac:dyDescent="0.25">
      <c r="A3826" t="s">
        <v>7247</v>
      </c>
      <c r="B3826" t="s">
        <v>7248</v>
      </c>
    </row>
    <row r="3827" spans="1:2" x14ac:dyDescent="0.25">
      <c r="A3827" t="s">
        <v>7247</v>
      </c>
      <c r="B3827" t="s">
        <v>7248</v>
      </c>
    </row>
    <row r="3828" spans="1:2" x14ac:dyDescent="0.25">
      <c r="A3828" t="s">
        <v>7249</v>
      </c>
      <c r="B3828" t="s">
        <v>7250</v>
      </c>
    </row>
    <row r="3829" spans="1:2" x14ac:dyDescent="0.25">
      <c r="A3829" t="s">
        <v>7249</v>
      </c>
      <c r="B3829" t="s">
        <v>7250</v>
      </c>
    </row>
    <row r="3830" spans="1:2" x14ac:dyDescent="0.25">
      <c r="A3830" t="s">
        <v>7251</v>
      </c>
      <c r="B3830" t="s">
        <v>7252</v>
      </c>
    </row>
    <row r="3831" spans="1:2" x14ac:dyDescent="0.25">
      <c r="A3831" t="s">
        <v>7251</v>
      </c>
      <c r="B3831" t="s">
        <v>7252</v>
      </c>
    </row>
    <row r="3832" spans="1:2" x14ac:dyDescent="0.25">
      <c r="A3832" t="s">
        <v>7253</v>
      </c>
      <c r="B3832" t="s">
        <v>7254</v>
      </c>
    </row>
    <row r="3833" spans="1:2" x14ac:dyDescent="0.25">
      <c r="A3833" t="s">
        <v>7253</v>
      </c>
      <c r="B3833" t="s">
        <v>7254</v>
      </c>
    </row>
    <row r="3834" spans="1:2" x14ac:dyDescent="0.25">
      <c r="A3834" t="s">
        <v>7255</v>
      </c>
      <c r="B3834" t="s">
        <v>7256</v>
      </c>
    </row>
    <row r="3835" spans="1:2" x14ac:dyDescent="0.25">
      <c r="A3835" t="s">
        <v>7255</v>
      </c>
      <c r="B3835" t="s">
        <v>7256</v>
      </c>
    </row>
    <row r="3836" spans="1:2" x14ac:dyDescent="0.25">
      <c r="A3836" t="s">
        <v>7257</v>
      </c>
      <c r="B3836" t="s">
        <v>7258</v>
      </c>
    </row>
    <row r="3837" spans="1:2" x14ac:dyDescent="0.25">
      <c r="A3837" t="s">
        <v>7257</v>
      </c>
      <c r="B3837" t="s">
        <v>7258</v>
      </c>
    </row>
    <row r="3838" spans="1:2" x14ac:dyDescent="0.25">
      <c r="A3838" t="s">
        <v>7259</v>
      </c>
      <c r="B3838" t="s">
        <v>7260</v>
      </c>
    </row>
    <row r="3839" spans="1:2" x14ac:dyDescent="0.25">
      <c r="A3839" t="s">
        <v>7259</v>
      </c>
      <c r="B3839" t="s">
        <v>7260</v>
      </c>
    </row>
    <row r="3840" spans="1:2" x14ac:dyDescent="0.25">
      <c r="A3840" t="s">
        <v>7261</v>
      </c>
      <c r="B3840" t="s">
        <v>7262</v>
      </c>
    </row>
    <row r="3841" spans="1:2" x14ac:dyDescent="0.25">
      <c r="A3841" t="s">
        <v>7263</v>
      </c>
      <c r="B3841" t="s">
        <v>7264</v>
      </c>
    </row>
    <row r="3842" spans="1:2" x14ac:dyDescent="0.25">
      <c r="A3842" t="s">
        <v>7265</v>
      </c>
      <c r="B3842" t="s">
        <v>7266</v>
      </c>
    </row>
    <row r="3843" spans="1:2" x14ac:dyDescent="0.25">
      <c r="A3843" t="s">
        <v>7265</v>
      </c>
      <c r="B3843" t="s">
        <v>7266</v>
      </c>
    </row>
    <row r="3844" spans="1:2" x14ac:dyDescent="0.25">
      <c r="A3844" t="s">
        <v>7267</v>
      </c>
      <c r="B3844" t="s">
        <v>7268</v>
      </c>
    </row>
    <row r="3845" spans="1:2" x14ac:dyDescent="0.25">
      <c r="A3845" t="s">
        <v>7267</v>
      </c>
      <c r="B3845" t="s">
        <v>7268</v>
      </c>
    </row>
    <row r="3846" spans="1:2" x14ac:dyDescent="0.25">
      <c r="A3846" t="s">
        <v>7269</v>
      </c>
      <c r="B3846" t="s">
        <v>7270</v>
      </c>
    </row>
    <row r="3847" spans="1:2" x14ac:dyDescent="0.25">
      <c r="A3847" t="s">
        <v>7269</v>
      </c>
      <c r="B3847" t="s">
        <v>7270</v>
      </c>
    </row>
    <row r="3848" spans="1:2" x14ac:dyDescent="0.25">
      <c r="A3848" t="s">
        <v>7271</v>
      </c>
      <c r="B3848" t="s">
        <v>7272</v>
      </c>
    </row>
    <row r="3849" spans="1:2" x14ac:dyDescent="0.25">
      <c r="A3849" t="s">
        <v>7273</v>
      </c>
      <c r="B3849" t="s">
        <v>7274</v>
      </c>
    </row>
    <row r="3850" spans="1:2" x14ac:dyDescent="0.25">
      <c r="A3850" t="s">
        <v>7275</v>
      </c>
      <c r="B3850" t="s">
        <v>7276</v>
      </c>
    </row>
    <row r="3851" spans="1:2" x14ac:dyDescent="0.25">
      <c r="A3851" t="s">
        <v>7277</v>
      </c>
      <c r="B3851" t="s">
        <v>7278</v>
      </c>
    </row>
    <row r="3852" spans="1:2" x14ac:dyDescent="0.25">
      <c r="A3852" t="s">
        <v>7279</v>
      </c>
      <c r="B3852" t="s">
        <v>7280</v>
      </c>
    </row>
    <row r="3853" spans="1:2" x14ac:dyDescent="0.25">
      <c r="A3853" t="s">
        <v>7281</v>
      </c>
      <c r="B3853" t="s">
        <v>7282</v>
      </c>
    </row>
    <row r="3854" spans="1:2" x14ac:dyDescent="0.25">
      <c r="A3854" t="s">
        <v>7283</v>
      </c>
      <c r="B3854" t="s">
        <v>7284</v>
      </c>
    </row>
    <row r="3855" spans="1:2" x14ac:dyDescent="0.25">
      <c r="A3855" t="s">
        <v>7285</v>
      </c>
      <c r="B3855" t="s">
        <v>7286</v>
      </c>
    </row>
    <row r="3856" spans="1:2" x14ac:dyDescent="0.25">
      <c r="A3856" t="s">
        <v>7287</v>
      </c>
      <c r="B3856" t="s">
        <v>7288</v>
      </c>
    </row>
    <row r="3857" spans="1:2" x14ac:dyDescent="0.25">
      <c r="A3857" t="s">
        <v>7289</v>
      </c>
      <c r="B3857" t="s">
        <v>7290</v>
      </c>
    </row>
    <row r="3858" spans="1:2" x14ac:dyDescent="0.25">
      <c r="A3858" t="s">
        <v>7291</v>
      </c>
      <c r="B3858" t="s">
        <v>7292</v>
      </c>
    </row>
    <row r="3859" spans="1:2" x14ac:dyDescent="0.25">
      <c r="A3859" t="s">
        <v>7293</v>
      </c>
      <c r="B3859" t="s">
        <v>7294</v>
      </c>
    </row>
    <row r="3860" spans="1:2" x14ac:dyDescent="0.25">
      <c r="A3860" t="s">
        <v>7295</v>
      </c>
      <c r="B3860" t="s">
        <v>7296</v>
      </c>
    </row>
    <row r="3861" spans="1:2" x14ac:dyDescent="0.25">
      <c r="A3861" t="s">
        <v>7297</v>
      </c>
      <c r="B3861" t="s">
        <v>7298</v>
      </c>
    </row>
    <row r="3862" spans="1:2" x14ac:dyDescent="0.25">
      <c r="A3862" t="s">
        <v>7299</v>
      </c>
      <c r="B3862" t="s">
        <v>7300</v>
      </c>
    </row>
    <row r="3863" spans="1:2" x14ac:dyDescent="0.25">
      <c r="A3863" t="s">
        <v>7301</v>
      </c>
      <c r="B3863" t="s">
        <v>7302</v>
      </c>
    </row>
    <row r="3864" spans="1:2" x14ac:dyDescent="0.25">
      <c r="A3864" t="s">
        <v>7303</v>
      </c>
      <c r="B3864" t="s">
        <v>7304</v>
      </c>
    </row>
    <row r="3865" spans="1:2" x14ac:dyDescent="0.25">
      <c r="A3865" t="s">
        <v>7305</v>
      </c>
      <c r="B3865" t="s">
        <v>7306</v>
      </c>
    </row>
    <row r="3866" spans="1:2" x14ac:dyDescent="0.25">
      <c r="A3866" t="s">
        <v>7307</v>
      </c>
      <c r="B3866" t="s">
        <v>7308</v>
      </c>
    </row>
    <row r="3867" spans="1:2" x14ac:dyDescent="0.25">
      <c r="A3867" t="s">
        <v>7309</v>
      </c>
      <c r="B3867" t="s">
        <v>7310</v>
      </c>
    </row>
    <row r="3868" spans="1:2" x14ac:dyDescent="0.25">
      <c r="A3868" t="s">
        <v>7311</v>
      </c>
      <c r="B3868" t="s">
        <v>7312</v>
      </c>
    </row>
    <row r="3869" spans="1:2" x14ac:dyDescent="0.25">
      <c r="A3869" t="s">
        <v>7313</v>
      </c>
      <c r="B3869" t="s">
        <v>7314</v>
      </c>
    </row>
    <row r="3870" spans="1:2" x14ac:dyDescent="0.25">
      <c r="A3870" t="s">
        <v>7315</v>
      </c>
      <c r="B3870" t="s">
        <v>7316</v>
      </c>
    </row>
    <row r="3871" spans="1:2" x14ac:dyDescent="0.25">
      <c r="A3871" t="s">
        <v>7317</v>
      </c>
      <c r="B3871" t="s">
        <v>7318</v>
      </c>
    </row>
    <row r="3872" spans="1:2" x14ac:dyDescent="0.25">
      <c r="A3872" t="s">
        <v>7319</v>
      </c>
      <c r="B3872" t="s">
        <v>7320</v>
      </c>
    </row>
    <row r="3873" spans="1:2" x14ac:dyDescent="0.25">
      <c r="A3873" t="s">
        <v>7321</v>
      </c>
      <c r="B3873" t="s">
        <v>7322</v>
      </c>
    </row>
    <row r="3874" spans="1:2" x14ac:dyDescent="0.25">
      <c r="A3874" t="s">
        <v>7323</v>
      </c>
      <c r="B3874" t="s">
        <v>7324</v>
      </c>
    </row>
    <row r="3875" spans="1:2" x14ac:dyDescent="0.25">
      <c r="A3875" t="s">
        <v>7325</v>
      </c>
      <c r="B3875" t="s">
        <v>7326</v>
      </c>
    </row>
    <row r="3876" spans="1:2" x14ac:dyDescent="0.25">
      <c r="A3876" t="s">
        <v>7327</v>
      </c>
      <c r="B3876" t="s">
        <v>7328</v>
      </c>
    </row>
    <row r="3877" spans="1:2" x14ac:dyDescent="0.25">
      <c r="A3877" t="s">
        <v>7329</v>
      </c>
      <c r="B3877" t="s">
        <v>7330</v>
      </c>
    </row>
    <row r="3878" spans="1:2" x14ac:dyDescent="0.25">
      <c r="A3878" t="s">
        <v>7331</v>
      </c>
      <c r="B3878" t="s">
        <v>7332</v>
      </c>
    </row>
    <row r="3879" spans="1:2" x14ac:dyDescent="0.25">
      <c r="A3879" t="s">
        <v>7333</v>
      </c>
      <c r="B3879" t="s">
        <v>7334</v>
      </c>
    </row>
    <row r="3880" spans="1:2" x14ac:dyDescent="0.25">
      <c r="A3880" t="s">
        <v>7335</v>
      </c>
      <c r="B3880" t="s">
        <v>7336</v>
      </c>
    </row>
    <row r="3881" spans="1:2" x14ac:dyDescent="0.25">
      <c r="A3881" t="s">
        <v>7337</v>
      </c>
      <c r="B3881" t="s">
        <v>7338</v>
      </c>
    </row>
    <row r="3882" spans="1:2" x14ac:dyDescent="0.25">
      <c r="A3882" t="s">
        <v>7339</v>
      </c>
      <c r="B3882" t="s">
        <v>7340</v>
      </c>
    </row>
    <row r="3883" spans="1:2" x14ac:dyDescent="0.25">
      <c r="A3883" t="s">
        <v>7341</v>
      </c>
      <c r="B3883" t="s">
        <v>7342</v>
      </c>
    </row>
    <row r="3884" spans="1:2" x14ac:dyDescent="0.25">
      <c r="A3884" t="s">
        <v>7343</v>
      </c>
      <c r="B3884" t="s">
        <v>7344</v>
      </c>
    </row>
    <row r="3885" spans="1:2" x14ac:dyDescent="0.25">
      <c r="A3885" t="s">
        <v>7345</v>
      </c>
      <c r="B3885" t="s">
        <v>7346</v>
      </c>
    </row>
    <row r="3886" spans="1:2" x14ac:dyDescent="0.25">
      <c r="A3886" t="s">
        <v>7347</v>
      </c>
      <c r="B3886" t="s">
        <v>7348</v>
      </c>
    </row>
    <row r="3887" spans="1:2" x14ac:dyDescent="0.25">
      <c r="A3887" t="s">
        <v>7349</v>
      </c>
      <c r="B3887" t="s">
        <v>7350</v>
      </c>
    </row>
    <row r="3888" spans="1:2" x14ac:dyDescent="0.25">
      <c r="A3888" t="s">
        <v>7351</v>
      </c>
      <c r="B3888" t="s">
        <v>7352</v>
      </c>
    </row>
    <row r="3889" spans="1:2" x14ac:dyDescent="0.25">
      <c r="A3889" t="s">
        <v>7353</v>
      </c>
      <c r="B3889" t="s">
        <v>7354</v>
      </c>
    </row>
    <row r="3890" spans="1:2" x14ac:dyDescent="0.25">
      <c r="A3890" t="s">
        <v>7355</v>
      </c>
      <c r="B3890" t="s">
        <v>7356</v>
      </c>
    </row>
    <row r="3891" spans="1:2" x14ac:dyDescent="0.25">
      <c r="A3891" t="s">
        <v>7357</v>
      </c>
      <c r="B3891" t="s">
        <v>7358</v>
      </c>
    </row>
    <row r="3892" spans="1:2" x14ac:dyDescent="0.25">
      <c r="A3892" t="s">
        <v>7359</v>
      </c>
      <c r="B3892" t="s">
        <v>7360</v>
      </c>
    </row>
    <row r="3893" spans="1:2" x14ac:dyDescent="0.25">
      <c r="A3893" t="s">
        <v>7361</v>
      </c>
      <c r="B3893" t="s">
        <v>7362</v>
      </c>
    </row>
    <row r="3894" spans="1:2" x14ac:dyDescent="0.25">
      <c r="A3894" t="s">
        <v>7363</v>
      </c>
      <c r="B3894" t="s">
        <v>7364</v>
      </c>
    </row>
    <row r="3895" spans="1:2" x14ac:dyDescent="0.25">
      <c r="A3895" t="s">
        <v>7365</v>
      </c>
      <c r="B3895" t="s">
        <v>7366</v>
      </c>
    </row>
    <row r="3896" spans="1:2" x14ac:dyDescent="0.25">
      <c r="A3896" t="s">
        <v>7367</v>
      </c>
      <c r="B3896" t="s">
        <v>7368</v>
      </c>
    </row>
    <row r="3897" spans="1:2" x14ac:dyDescent="0.25">
      <c r="A3897" t="s">
        <v>7369</v>
      </c>
      <c r="B3897" t="s">
        <v>7370</v>
      </c>
    </row>
    <row r="3898" spans="1:2" x14ac:dyDescent="0.25">
      <c r="A3898" t="s">
        <v>7371</v>
      </c>
      <c r="B3898" t="s">
        <v>7372</v>
      </c>
    </row>
    <row r="3899" spans="1:2" x14ac:dyDescent="0.25">
      <c r="A3899" t="s">
        <v>7373</v>
      </c>
      <c r="B3899" t="s">
        <v>7374</v>
      </c>
    </row>
    <row r="3900" spans="1:2" x14ac:dyDescent="0.25">
      <c r="A3900" t="s">
        <v>7375</v>
      </c>
      <c r="B3900" t="s">
        <v>7376</v>
      </c>
    </row>
    <row r="3901" spans="1:2" x14ac:dyDescent="0.25">
      <c r="A3901" t="s">
        <v>7377</v>
      </c>
      <c r="B3901" t="s">
        <v>7378</v>
      </c>
    </row>
    <row r="3902" spans="1:2" x14ac:dyDescent="0.25">
      <c r="A3902" t="s">
        <v>7379</v>
      </c>
      <c r="B3902" t="s">
        <v>7380</v>
      </c>
    </row>
    <row r="3903" spans="1:2" x14ac:dyDescent="0.25">
      <c r="A3903" t="s">
        <v>7381</v>
      </c>
      <c r="B3903" t="s">
        <v>7382</v>
      </c>
    </row>
    <row r="3904" spans="1:2" x14ac:dyDescent="0.25">
      <c r="A3904" t="s">
        <v>7383</v>
      </c>
      <c r="B3904" t="s">
        <v>7384</v>
      </c>
    </row>
    <row r="3905" spans="1:2" x14ac:dyDescent="0.25">
      <c r="A3905" t="s">
        <v>7385</v>
      </c>
      <c r="B3905" t="s">
        <v>7386</v>
      </c>
    </row>
    <row r="3906" spans="1:2" x14ac:dyDescent="0.25">
      <c r="A3906" t="s">
        <v>7387</v>
      </c>
      <c r="B3906" t="s">
        <v>7388</v>
      </c>
    </row>
    <row r="3907" spans="1:2" x14ac:dyDescent="0.25">
      <c r="A3907" t="s">
        <v>7389</v>
      </c>
      <c r="B3907" t="s">
        <v>7390</v>
      </c>
    </row>
    <row r="3908" spans="1:2" x14ac:dyDescent="0.25">
      <c r="A3908" t="s">
        <v>7391</v>
      </c>
      <c r="B3908" t="s">
        <v>7392</v>
      </c>
    </row>
    <row r="3909" spans="1:2" x14ac:dyDescent="0.25">
      <c r="A3909" t="s">
        <v>7393</v>
      </c>
      <c r="B3909" t="s">
        <v>7394</v>
      </c>
    </row>
    <row r="3910" spans="1:2" x14ac:dyDescent="0.25">
      <c r="A3910" t="s">
        <v>7395</v>
      </c>
      <c r="B3910" t="s">
        <v>7396</v>
      </c>
    </row>
    <row r="3911" spans="1:2" x14ac:dyDescent="0.25">
      <c r="A3911" t="s">
        <v>7397</v>
      </c>
      <c r="B3911" t="s">
        <v>7398</v>
      </c>
    </row>
    <row r="3912" spans="1:2" x14ac:dyDescent="0.25">
      <c r="A3912" t="s">
        <v>7399</v>
      </c>
      <c r="B3912" t="s">
        <v>7400</v>
      </c>
    </row>
    <row r="3913" spans="1:2" x14ac:dyDescent="0.25">
      <c r="A3913" t="s">
        <v>7401</v>
      </c>
      <c r="B3913" t="s">
        <v>7402</v>
      </c>
    </row>
    <row r="3914" spans="1:2" x14ac:dyDescent="0.25">
      <c r="A3914" t="s">
        <v>7403</v>
      </c>
      <c r="B3914" t="s">
        <v>7404</v>
      </c>
    </row>
    <row r="3915" spans="1:2" x14ac:dyDescent="0.25">
      <c r="A3915" t="s">
        <v>7405</v>
      </c>
      <c r="B3915" t="s">
        <v>7406</v>
      </c>
    </row>
    <row r="3916" spans="1:2" x14ac:dyDescent="0.25">
      <c r="A3916" t="s">
        <v>7407</v>
      </c>
      <c r="B3916" t="s">
        <v>7408</v>
      </c>
    </row>
    <row r="3917" spans="1:2" x14ac:dyDescent="0.25">
      <c r="A3917" t="s">
        <v>7409</v>
      </c>
      <c r="B3917" t="s">
        <v>7410</v>
      </c>
    </row>
    <row r="3918" spans="1:2" x14ac:dyDescent="0.25">
      <c r="A3918" t="s">
        <v>7411</v>
      </c>
      <c r="B3918" t="s">
        <v>7412</v>
      </c>
    </row>
    <row r="3919" spans="1:2" x14ac:dyDescent="0.25">
      <c r="A3919" t="s">
        <v>7413</v>
      </c>
      <c r="B3919" t="s">
        <v>7414</v>
      </c>
    </row>
    <row r="3920" spans="1:2" x14ac:dyDescent="0.25">
      <c r="A3920" t="s">
        <v>7415</v>
      </c>
      <c r="B3920" t="s">
        <v>7416</v>
      </c>
    </row>
    <row r="3921" spans="1:2" x14ac:dyDescent="0.25">
      <c r="A3921" t="s">
        <v>7417</v>
      </c>
      <c r="B3921" t="s">
        <v>7418</v>
      </c>
    </row>
    <row r="3922" spans="1:2" x14ac:dyDescent="0.25">
      <c r="A3922" t="s">
        <v>7419</v>
      </c>
      <c r="B3922" t="s">
        <v>7420</v>
      </c>
    </row>
    <row r="3923" spans="1:2" x14ac:dyDescent="0.25">
      <c r="A3923" t="s">
        <v>7421</v>
      </c>
      <c r="B3923" t="s">
        <v>7422</v>
      </c>
    </row>
    <row r="3924" spans="1:2" x14ac:dyDescent="0.25">
      <c r="A3924" t="s">
        <v>7423</v>
      </c>
      <c r="B3924" t="s">
        <v>7424</v>
      </c>
    </row>
    <row r="3925" spans="1:2" x14ac:dyDescent="0.25">
      <c r="A3925" t="s">
        <v>7425</v>
      </c>
      <c r="B3925" t="s">
        <v>7426</v>
      </c>
    </row>
    <row r="3926" spans="1:2" x14ac:dyDescent="0.25">
      <c r="A3926" t="s">
        <v>7427</v>
      </c>
      <c r="B3926" t="s">
        <v>7428</v>
      </c>
    </row>
    <row r="3927" spans="1:2" x14ac:dyDescent="0.25">
      <c r="A3927" t="s">
        <v>7429</v>
      </c>
      <c r="B3927" t="s">
        <v>7430</v>
      </c>
    </row>
    <row r="3928" spans="1:2" x14ac:dyDescent="0.25">
      <c r="A3928" t="s">
        <v>7431</v>
      </c>
      <c r="B3928" t="s">
        <v>7432</v>
      </c>
    </row>
    <row r="3929" spans="1:2" x14ac:dyDescent="0.25">
      <c r="A3929" t="s">
        <v>7433</v>
      </c>
      <c r="B3929" t="s">
        <v>7434</v>
      </c>
    </row>
    <row r="3930" spans="1:2" x14ac:dyDescent="0.25">
      <c r="A3930" t="s">
        <v>7435</v>
      </c>
      <c r="B3930" t="s">
        <v>7436</v>
      </c>
    </row>
    <row r="3931" spans="1:2" x14ac:dyDescent="0.25">
      <c r="A3931" t="s">
        <v>7437</v>
      </c>
      <c r="B3931" t="s">
        <v>7438</v>
      </c>
    </row>
    <row r="3932" spans="1:2" x14ac:dyDescent="0.25">
      <c r="A3932" t="s">
        <v>7439</v>
      </c>
      <c r="B3932" t="s">
        <v>7440</v>
      </c>
    </row>
    <row r="3933" spans="1:2" x14ac:dyDescent="0.25">
      <c r="A3933" t="s">
        <v>7441</v>
      </c>
      <c r="B3933" t="s">
        <v>7442</v>
      </c>
    </row>
    <row r="3934" spans="1:2" x14ac:dyDescent="0.25">
      <c r="A3934" t="s">
        <v>7443</v>
      </c>
      <c r="B3934" t="s">
        <v>7444</v>
      </c>
    </row>
    <row r="3935" spans="1:2" x14ac:dyDescent="0.25">
      <c r="A3935" t="s">
        <v>7445</v>
      </c>
      <c r="B3935" t="s">
        <v>7446</v>
      </c>
    </row>
    <row r="3936" spans="1:2" x14ac:dyDescent="0.25">
      <c r="A3936" t="s">
        <v>7447</v>
      </c>
      <c r="B3936" t="s">
        <v>7448</v>
      </c>
    </row>
    <row r="3937" spans="1:2" x14ac:dyDescent="0.25">
      <c r="A3937" t="s">
        <v>7449</v>
      </c>
      <c r="B3937" t="s">
        <v>7450</v>
      </c>
    </row>
    <row r="3938" spans="1:2" x14ac:dyDescent="0.25">
      <c r="A3938" t="s">
        <v>7451</v>
      </c>
      <c r="B3938" t="s">
        <v>7452</v>
      </c>
    </row>
    <row r="3939" spans="1:2" x14ac:dyDescent="0.25">
      <c r="A3939" t="s">
        <v>7453</v>
      </c>
      <c r="B3939" t="s">
        <v>7454</v>
      </c>
    </row>
    <row r="3940" spans="1:2" x14ac:dyDescent="0.25">
      <c r="A3940" t="s">
        <v>7455</v>
      </c>
      <c r="B3940" t="s">
        <v>7456</v>
      </c>
    </row>
    <row r="3941" spans="1:2" x14ac:dyDescent="0.25">
      <c r="A3941" t="s">
        <v>7457</v>
      </c>
      <c r="B3941" t="s">
        <v>7458</v>
      </c>
    </row>
    <row r="3942" spans="1:2" x14ac:dyDescent="0.25">
      <c r="A3942" t="s">
        <v>7459</v>
      </c>
      <c r="B3942" t="s">
        <v>7460</v>
      </c>
    </row>
    <row r="3943" spans="1:2" x14ac:dyDescent="0.25">
      <c r="A3943" t="s">
        <v>7461</v>
      </c>
      <c r="B3943" t="s">
        <v>7462</v>
      </c>
    </row>
    <row r="3944" spans="1:2" x14ac:dyDescent="0.25">
      <c r="A3944" t="s">
        <v>7463</v>
      </c>
      <c r="B3944" t="s">
        <v>7464</v>
      </c>
    </row>
    <row r="3945" spans="1:2" x14ac:dyDescent="0.25">
      <c r="A3945" t="s">
        <v>7465</v>
      </c>
      <c r="B3945" t="s">
        <v>7466</v>
      </c>
    </row>
    <row r="3946" spans="1:2" x14ac:dyDescent="0.25">
      <c r="A3946" t="s">
        <v>7467</v>
      </c>
      <c r="B3946" t="s">
        <v>7468</v>
      </c>
    </row>
    <row r="3947" spans="1:2" x14ac:dyDescent="0.25">
      <c r="A3947" t="s">
        <v>7469</v>
      </c>
      <c r="B3947" t="s">
        <v>7470</v>
      </c>
    </row>
    <row r="3948" spans="1:2" x14ac:dyDescent="0.25">
      <c r="A3948" t="s">
        <v>7471</v>
      </c>
      <c r="B3948" t="s">
        <v>7472</v>
      </c>
    </row>
    <row r="3949" spans="1:2" x14ac:dyDescent="0.25">
      <c r="A3949" t="s">
        <v>7473</v>
      </c>
      <c r="B3949" t="s">
        <v>7474</v>
      </c>
    </row>
    <row r="3950" spans="1:2" x14ac:dyDescent="0.25">
      <c r="A3950" t="s">
        <v>7475</v>
      </c>
      <c r="B3950" t="s">
        <v>7476</v>
      </c>
    </row>
    <row r="3951" spans="1:2" x14ac:dyDescent="0.25">
      <c r="A3951" t="s">
        <v>7477</v>
      </c>
      <c r="B3951" t="s">
        <v>7478</v>
      </c>
    </row>
    <row r="3952" spans="1:2" x14ac:dyDescent="0.25">
      <c r="A3952" t="s">
        <v>7479</v>
      </c>
      <c r="B3952" t="s">
        <v>7480</v>
      </c>
    </row>
    <row r="3953" spans="1:2" x14ac:dyDescent="0.25">
      <c r="A3953" t="s">
        <v>7481</v>
      </c>
      <c r="B3953" t="s">
        <v>7482</v>
      </c>
    </row>
    <row r="3954" spans="1:2" x14ac:dyDescent="0.25">
      <c r="A3954" t="s">
        <v>7483</v>
      </c>
      <c r="B3954" t="s">
        <v>7484</v>
      </c>
    </row>
    <row r="3955" spans="1:2" x14ac:dyDescent="0.25">
      <c r="A3955" t="s">
        <v>7485</v>
      </c>
      <c r="B3955" t="s">
        <v>7486</v>
      </c>
    </row>
    <row r="3956" spans="1:2" x14ac:dyDescent="0.25">
      <c r="A3956" t="s">
        <v>7487</v>
      </c>
      <c r="B3956" t="s">
        <v>7488</v>
      </c>
    </row>
    <row r="3957" spans="1:2" x14ac:dyDescent="0.25">
      <c r="A3957" t="s">
        <v>7489</v>
      </c>
      <c r="B3957" t="s">
        <v>7490</v>
      </c>
    </row>
    <row r="3958" spans="1:2" x14ac:dyDescent="0.25">
      <c r="A3958" t="s">
        <v>7491</v>
      </c>
      <c r="B3958" t="s">
        <v>7492</v>
      </c>
    </row>
    <row r="3959" spans="1:2" x14ac:dyDescent="0.25">
      <c r="A3959" t="s">
        <v>7493</v>
      </c>
      <c r="B3959" t="s">
        <v>7494</v>
      </c>
    </row>
    <row r="3960" spans="1:2" x14ac:dyDescent="0.25">
      <c r="A3960" t="s">
        <v>7495</v>
      </c>
      <c r="B3960" t="s">
        <v>7496</v>
      </c>
    </row>
    <row r="3961" spans="1:2" x14ac:dyDescent="0.25">
      <c r="A3961" t="s">
        <v>7497</v>
      </c>
      <c r="B3961" t="s">
        <v>7498</v>
      </c>
    </row>
    <row r="3962" spans="1:2" x14ac:dyDescent="0.25">
      <c r="A3962" t="s">
        <v>7499</v>
      </c>
      <c r="B3962" t="s">
        <v>7500</v>
      </c>
    </row>
    <row r="3963" spans="1:2" x14ac:dyDescent="0.25">
      <c r="A3963" t="s">
        <v>7501</v>
      </c>
      <c r="B3963" t="s">
        <v>7502</v>
      </c>
    </row>
    <row r="3964" spans="1:2" x14ac:dyDescent="0.25">
      <c r="A3964" t="s">
        <v>7503</v>
      </c>
      <c r="B3964" t="s">
        <v>7504</v>
      </c>
    </row>
    <row r="3965" spans="1:2" x14ac:dyDescent="0.25">
      <c r="A3965" t="s">
        <v>7505</v>
      </c>
      <c r="B3965" t="s">
        <v>7506</v>
      </c>
    </row>
    <row r="3966" spans="1:2" x14ac:dyDescent="0.25">
      <c r="A3966" t="s">
        <v>7507</v>
      </c>
      <c r="B3966" t="s">
        <v>7508</v>
      </c>
    </row>
    <row r="3967" spans="1:2" x14ac:dyDescent="0.25">
      <c r="A3967" t="s">
        <v>7509</v>
      </c>
      <c r="B3967" t="s">
        <v>7510</v>
      </c>
    </row>
    <row r="3968" spans="1:2" x14ac:dyDescent="0.25">
      <c r="A3968" t="s">
        <v>7511</v>
      </c>
      <c r="B3968" t="s">
        <v>7512</v>
      </c>
    </row>
    <row r="3969" spans="1:2" x14ac:dyDescent="0.25">
      <c r="A3969" t="s">
        <v>7513</v>
      </c>
      <c r="B3969" t="s">
        <v>7514</v>
      </c>
    </row>
    <row r="3970" spans="1:2" x14ac:dyDescent="0.25">
      <c r="A3970" t="s">
        <v>7515</v>
      </c>
      <c r="B3970" t="s">
        <v>7516</v>
      </c>
    </row>
    <row r="3971" spans="1:2" x14ac:dyDescent="0.25">
      <c r="A3971" t="s">
        <v>7517</v>
      </c>
      <c r="B3971" t="s">
        <v>7518</v>
      </c>
    </row>
    <row r="3972" spans="1:2" x14ac:dyDescent="0.25">
      <c r="A3972" t="s">
        <v>7519</v>
      </c>
      <c r="B3972" t="s">
        <v>7520</v>
      </c>
    </row>
    <row r="3973" spans="1:2" x14ac:dyDescent="0.25">
      <c r="A3973" t="s">
        <v>7521</v>
      </c>
      <c r="B3973" t="s">
        <v>7522</v>
      </c>
    </row>
    <row r="3974" spans="1:2" x14ac:dyDescent="0.25">
      <c r="A3974" t="s">
        <v>7523</v>
      </c>
      <c r="B3974" t="s">
        <v>7524</v>
      </c>
    </row>
    <row r="3975" spans="1:2" x14ac:dyDescent="0.25">
      <c r="A3975" t="s">
        <v>7525</v>
      </c>
      <c r="B3975" t="s">
        <v>7526</v>
      </c>
    </row>
    <row r="3976" spans="1:2" x14ac:dyDescent="0.25">
      <c r="A3976" t="s">
        <v>7527</v>
      </c>
      <c r="B3976" t="s">
        <v>7528</v>
      </c>
    </row>
    <row r="3977" spans="1:2" x14ac:dyDescent="0.25">
      <c r="A3977" t="s">
        <v>7529</v>
      </c>
      <c r="B3977" t="s">
        <v>7530</v>
      </c>
    </row>
    <row r="3978" spans="1:2" x14ac:dyDescent="0.25">
      <c r="A3978" t="s">
        <v>7531</v>
      </c>
      <c r="B3978" t="s">
        <v>7532</v>
      </c>
    </row>
    <row r="3979" spans="1:2" x14ac:dyDescent="0.25">
      <c r="A3979" t="s">
        <v>7533</v>
      </c>
      <c r="B3979" t="s">
        <v>7534</v>
      </c>
    </row>
    <row r="3980" spans="1:2" x14ac:dyDescent="0.25">
      <c r="A3980" t="s">
        <v>7535</v>
      </c>
      <c r="B3980" t="s">
        <v>7536</v>
      </c>
    </row>
    <row r="3981" spans="1:2" x14ac:dyDescent="0.25">
      <c r="A3981" t="s">
        <v>7537</v>
      </c>
      <c r="B3981" t="s">
        <v>7538</v>
      </c>
    </row>
    <row r="3982" spans="1:2" x14ac:dyDescent="0.25">
      <c r="A3982" t="s">
        <v>7539</v>
      </c>
      <c r="B3982" t="s">
        <v>7540</v>
      </c>
    </row>
    <row r="3983" spans="1:2" x14ac:dyDescent="0.25">
      <c r="A3983" t="s">
        <v>7541</v>
      </c>
      <c r="B3983" t="s">
        <v>7542</v>
      </c>
    </row>
    <row r="3984" spans="1:2" x14ac:dyDescent="0.25">
      <c r="A3984" t="s">
        <v>7543</v>
      </c>
      <c r="B3984" t="s">
        <v>7544</v>
      </c>
    </row>
    <row r="3985" spans="1:2" x14ac:dyDescent="0.25">
      <c r="A3985" t="s">
        <v>7545</v>
      </c>
      <c r="B3985" t="s">
        <v>7546</v>
      </c>
    </row>
    <row r="3986" spans="1:2" x14ac:dyDescent="0.25">
      <c r="A3986" t="s">
        <v>7547</v>
      </c>
      <c r="B3986" t="s">
        <v>7548</v>
      </c>
    </row>
    <row r="3987" spans="1:2" x14ac:dyDescent="0.25">
      <c r="A3987" t="s">
        <v>7549</v>
      </c>
      <c r="B3987" t="s">
        <v>7550</v>
      </c>
    </row>
    <row r="3988" spans="1:2" x14ac:dyDescent="0.25">
      <c r="A3988" t="s">
        <v>7551</v>
      </c>
      <c r="B3988" t="s">
        <v>7552</v>
      </c>
    </row>
    <row r="3989" spans="1:2" x14ac:dyDescent="0.25">
      <c r="A3989" t="s">
        <v>7553</v>
      </c>
      <c r="B3989" t="s">
        <v>7554</v>
      </c>
    </row>
    <row r="3990" spans="1:2" x14ac:dyDescent="0.25">
      <c r="A3990" t="s">
        <v>7555</v>
      </c>
      <c r="B3990" t="s">
        <v>7556</v>
      </c>
    </row>
    <row r="3991" spans="1:2" x14ac:dyDescent="0.25">
      <c r="A3991" t="s">
        <v>7557</v>
      </c>
      <c r="B3991" t="s">
        <v>7558</v>
      </c>
    </row>
    <row r="3992" spans="1:2" x14ac:dyDescent="0.25">
      <c r="A3992" t="s">
        <v>7559</v>
      </c>
      <c r="B3992" t="s">
        <v>7560</v>
      </c>
    </row>
    <row r="3993" spans="1:2" x14ac:dyDescent="0.25">
      <c r="A3993" t="s">
        <v>7561</v>
      </c>
      <c r="B3993" t="s">
        <v>7562</v>
      </c>
    </row>
    <row r="3994" spans="1:2" x14ac:dyDescent="0.25">
      <c r="A3994" t="s">
        <v>7563</v>
      </c>
      <c r="B3994" t="s">
        <v>7564</v>
      </c>
    </row>
    <row r="3995" spans="1:2" x14ac:dyDescent="0.25">
      <c r="A3995" t="s">
        <v>7565</v>
      </c>
      <c r="B3995" t="s">
        <v>7566</v>
      </c>
    </row>
    <row r="3996" spans="1:2" x14ac:dyDescent="0.25">
      <c r="A3996" t="s">
        <v>7567</v>
      </c>
      <c r="B3996" t="s">
        <v>7568</v>
      </c>
    </row>
    <row r="3997" spans="1:2" x14ac:dyDescent="0.25">
      <c r="A3997" t="s">
        <v>7569</v>
      </c>
      <c r="B3997" t="s">
        <v>7570</v>
      </c>
    </row>
    <row r="3998" spans="1:2" x14ac:dyDescent="0.25">
      <c r="A3998" t="s">
        <v>7571</v>
      </c>
      <c r="B3998" t="s">
        <v>7572</v>
      </c>
    </row>
    <row r="3999" spans="1:2" x14ac:dyDescent="0.25">
      <c r="A3999" t="s">
        <v>7573</v>
      </c>
      <c r="B3999" t="s">
        <v>7574</v>
      </c>
    </row>
    <row r="4000" spans="1:2" x14ac:dyDescent="0.25">
      <c r="A4000" t="s">
        <v>7575</v>
      </c>
      <c r="B4000" t="s">
        <v>7576</v>
      </c>
    </row>
    <row r="4001" spans="1:2" x14ac:dyDescent="0.25">
      <c r="A4001" t="s">
        <v>7577</v>
      </c>
      <c r="B4001" t="s">
        <v>7578</v>
      </c>
    </row>
    <row r="4002" spans="1:2" x14ac:dyDescent="0.25">
      <c r="A4002" t="s">
        <v>7579</v>
      </c>
      <c r="B4002" t="s">
        <v>7580</v>
      </c>
    </row>
    <row r="4003" spans="1:2" x14ac:dyDescent="0.25">
      <c r="A4003" t="s">
        <v>7581</v>
      </c>
      <c r="B4003" t="s">
        <v>7582</v>
      </c>
    </row>
    <row r="4004" spans="1:2" x14ac:dyDescent="0.25">
      <c r="A4004" t="s">
        <v>7583</v>
      </c>
      <c r="B4004" t="s">
        <v>7584</v>
      </c>
    </row>
    <row r="4005" spans="1:2" x14ac:dyDescent="0.25">
      <c r="A4005" t="s">
        <v>7585</v>
      </c>
      <c r="B4005" t="s">
        <v>7586</v>
      </c>
    </row>
    <row r="4006" spans="1:2" x14ac:dyDescent="0.25">
      <c r="A4006" t="s">
        <v>7587</v>
      </c>
      <c r="B4006" t="s">
        <v>7588</v>
      </c>
    </row>
    <row r="4007" spans="1:2" x14ac:dyDescent="0.25">
      <c r="A4007" t="s">
        <v>7589</v>
      </c>
      <c r="B4007" t="s">
        <v>7590</v>
      </c>
    </row>
    <row r="4008" spans="1:2" x14ac:dyDescent="0.25">
      <c r="A4008" t="s">
        <v>7591</v>
      </c>
      <c r="B4008" t="s">
        <v>7592</v>
      </c>
    </row>
    <row r="4009" spans="1:2" x14ac:dyDescent="0.25">
      <c r="A4009" t="s">
        <v>7593</v>
      </c>
      <c r="B4009" t="s">
        <v>7594</v>
      </c>
    </row>
    <row r="4010" spans="1:2" x14ac:dyDescent="0.25">
      <c r="A4010" t="s">
        <v>7595</v>
      </c>
      <c r="B4010" t="s">
        <v>7596</v>
      </c>
    </row>
    <row r="4011" spans="1:2" x14ac:dyDescent="0.25">
      <c r="A4011" t="s">
        <v>7597</v>
      </c>
      <c r="B4011" t="s">
        <v>7598</v>
      </c>
    </row>
    <row r="4012" spans="1:2" x14ac:dyDescent="0.25">
      <c r="A4012" t="s">
        <v>7599</v>
      </c>
      <c r="B4012" t="s">
        <v>7600</v>
      </c>
    </row>
    <row r="4013" spans="1:2" x14ac:dyDescent="0.25">
      <c r="A4013" t="s">
        <v>7601</v>
      </c>
      <c r="B4013" t="s">
        <v>7602</v>
      </c>
    </row>
    <row r="4014" spans="1:2" x14ac:dyDescent="0.25">
      <c r="A4014" t="s">
        <v>7603</v>
      </c>
      <c r="B4014" t="s">
        <v>7604</v>
      </c>
    </row>
    <row r="4015" spans="1:2" x14ac:dyDescent="0.25">
      <c r="A4015" t="s">
        <v>7605</v>
      </c>
      <c r="B4015" t="s">
        <v>7606</v>
      </c>
    </row>
    <row r="4016" spans="1:2" x14ac:dyDescent="0.25">
      <c r="A4016" t="s">
        <v>7607</v>
      </c>
      <c r="B4016" t="s">
        <v>7608</v>
      </c>
    </row>
    <row r="4017" spans="1:2" x14ac:dyDescent="0.25">
      <c r="A4017" t="s">
        <v>7609</v>
      </c>
      <c r="B4017" t="s">
        <v>7610</v>
      </c>
    </row>
    <row r="4018" spans="1:2" x14ac:dyDescent="0.25">
      <c r="A4018" t="s">
        <v>7611</v>
      </c>
      <c r="B4018" t="s">
        <v>7612</v>
      </c>
    </row>
    <row r="4019" spans="1:2" x14ac:dyDescent="0.25">
      <c r="A4019" t="s">
        <v>7613</v>
      </c>
      <c r="B4019" t="s">
        <v>7614</v>
      </c>
    </row>
    <row r="4020" spans="1:2" x14ac:dyDescent="0.25">
      <c r="A4020" t="s">
        <v>7615</v>
      </c>
      <c r="B4020" t="s">
        <v>7616</v>
      </c>
    </row>
    <row r="4021" spans="1:2" x14ac:dyDescent="0.25">
      <c r="A4021" t="s">
        <v>7617</v>
      </c>
      <c r="B4021" t="s">
        <v>7618</v>
      </c>
    </row>
    <row r="4022" spans="1:2" x14ac:dyDescent="0.25">
      <c r="A4022" t="s">
        <v>7619</v>
      </c>
      <c r="B4022" t="s">
        <v>7620</v>
      </c>
    </row>
    <row r="4023" spans="1:2" x14ac:dyDescent="0.25">
      <c r="A4023" t="s">
        <v>7621</v>
      </c>
      <c r="B4023" t="s">
        <v>7622</v>
      </c>
    </row>
    <row r="4024" spans="1:2" x14ac:dyDescent="0.25">
      <c r="A4024" t="s">
        <v>7623</v>
      </c>
      <c r="B4024" t="s">
        <v>7624</v>
      </c>
    </row>
    <row r="4025" spans="1:2" x14ac:dyDescent="0.25">
      <c r="A4025" t="s">
        <v>7625</v>
      </c>
      <c r="B4025" t="s">
        <v>7626</v>
      </c>
    </row>
    <row r="4026" spans="1:2" x14ac:dyDescent="0.25">
      <c r="A4026" t="s">
        <v>7627</v>
      </c>
      <c r="B4026" t="s">
        <v>7628</v>
      </c>
    </row>
    <row r="4027" spans="1:2" x14ac:dyDescent="0.25">
      <c r="A4027" t="s">
        <v>7629</v>
      </c>
      <c r="B4027" t="s">
        <v>7630</v>
      </c>
    </row>
    <row r="4028" spans="1:2" x14ac:dyDescent="0.25">
      <c r="A4028" t="s">
        <v>7631</v>
      </c>
      <c r="B4028" t="s">
        <v>7632</v>
      </c>
    </row>
    <row r="4029" spans="1:2" x14ac:dyDescent="0.25">
      <c r="A4029" t="s">
        <v>7633</v>
      </c>
      <c r="B4029" t="s">
        <v>7634</v>
      </c>
    </row>
    <row r="4030" spans="1:2" x14ac:dyDescent="0.25">
      <c r="A4030" t="s">
        <v>7635</v>
      </c>
      <c r="B4030" t="s">
        <v>7636</v>
      </c>
    </row>
    <row r="4031" spans="1:2" x14ac:dyDescent="0.25">
      <c r="A4031" t="s">
        <v>7637</v>
      </c>
      <c r="B4031" t="s">
        <v>7638</v>
      </c>
    </row>
    <row r="4032" spans="1:2" x14ac:dyDescent="0.25">
      <c r="A4032" t="s">
        <v>7639</v>
      </c>
      <c r="B4032" t="s">
        <v>7640</v>
      </c>
    </row>
    <row r="4033" spans="1:2" x14ac:dyDescent="0.25">
      <c r="A4033" t="s">
        <v>7641</v>
      </c>
      <c r="B4033" t="s">
        <v>7642</v>
      </c>
    </row>
    <row r="4034" spans="1:2" x14ac:dyDescent="0.25">
      <c r="A4034" t="s">
        <v>7643</v>
      </c>
      <c r="B4034" t="s">
        <v>7644</v>
      </c>
    </row>
    <row r="4035" spans="1:2" x14ac:dyDescent="0.25">
      <c r="A4035" t="s">
        <v>7645</v>
      </c>
      <c r="B4035" t="s">
        <v>7646</v>
      </c>
    </row>
    <row r="4036" spans="1:2" x14ac:dyDescent="0.25">
      <c r="A4036" t="s">
        <v>7647</v>
      </c>
      <c r="B4036" t="s">
        <v>7648</v>
      </c>
    </row>
    <row r="4037" spans="1:2" x14ac:dyDescent="0.25">
      <c r="A4037" t="s">
        <v>7649</v>
      </c>
      <c r="B4037" t="s">
        <v>7650</v>
      </c>
    </row>
    <row r="4038" spans="1:2" x14ac:dyDescent="0.25">
      <c r="A4038" t="s">
        <v>7651</v>
      </c>
      <c r="B4038" t="s">
        <v>7652</v>
      </c>
    </row>
    <row r="4039" spans="1:2" x14ac:dyDescent="0.25">
      <c r="A4039" t="s">
        <v>7653</v>
      </c>
      <c r="B4039" t="s">
        <v>7654</v>
      </c>
    </row>
    <row r="4040" spans="1:2" x14ac:dyDescent="0.25">
      <c r="A4040" t="s">
        <v>7655</v>
      </c>
      <c r="B4040" t="s">
        <v>7656</v>
      </c>
    </row>
    <row r="4041" spans="1:2" x14ac:dyDescent="0.25">
      <c r="A4041" t="s">
        <v>7657</v>
      </c>
      <c r="B4041" t="s">
        <v>7658</v>
      </c>
    </row>
    <row r="4042" spans="1:2" x14ac:dyDescent="0.25">
      <c r="A4042" t="s">
        <v>7659</v>
      </c>
      <c r="B4042" t="s">
        <v>7660</v>
      </c>
    </row>
    <row r="4043" spans="1:2" x14ac:dyDescent="0.25">
      <c r="A4043" t="s">
        <v>7661</v>
      </c>
      <c r="B4043" t="s">
        <v>7662</v>
      </c>
    </row>
    <row r="4044" spans="1:2" x14ac:dyDescent="0.25">
      <c r="A4044" t="s">
        <v>7663</v>
      </c>
      <c r="B4044" t="s">
        <v>7664</v>
      </c>
    </row>
    <row r="4045" spans="1:2" x14ac:dyDescent="0.25">
      <c r="A4045" t="s">
        <v>7665</v>
      </c>
      <c r="B4045" t="s">
        <v>7666</v>
      </c>
    </row>
    <row r="4046" spans="1:2" x14ac:dyDescent="0.25">
      <c r="A4046" t="s">
        <v>7667</v>
      </c>
      <c r="B4046" t="s">
        <v>7668</v>
      </c>
    </row>
    <row r="4047" spans="1:2" x14ac:dyDescent="0.25">
      <c r="A4047" t="s">
        <v>7669</v>
      </c>
      <c r="B4047" t="s">
        <v>7670</v>
      </c>
    </row>
    <row r="4048" spans="1:2" x14ac:dyDescent="0.25">
      <c r="A4048" t="s">
        <v>7671</v>
      </c>
      <c r="B4048" t="s">
        <v>7672</v>
      </c>
    </row>
    <row r="4049" spans="1:2" x14ac:dyDescent="0.25">
      <c r="A4049" t="s">
        <v>7673</v>
      </c>
      <c r="B4049" t="s">
        <v>7674</v>
      </c>
    </row>
    <row r="4050" spans="1:2" x14ac:dyDescent="0.25">
      <c r="A4050" t="s">
        <v>7675</v>
      </c>
      <c r="B4050" t="s">
        <v>7676</v>
      </c>
    </row>
    <row r="4051" spans="1:2" x14ac:dyDescent="0.25">
      <c r="A4051" t="s">
        <v>7677</v>
      </c>
      <c r="B4051" t="s">
        <v>7678</v>
      </c>
    </row>
    <row r="4052" spans="1:2" x14ac:dyDescent="0.25">
      <c r="A4052" t="s">
        <v>7679</v>
      </c>
      <c r="B4052" t="s">
        <v>7680</v>
      </c>
    </row>
    <row r="4053" spans="1:2" x14ac:dyDescent="0.25">
      <c r="A4053" t="s">
        <v>7681</v>
      </c>
      <c r="B4053" t="s">
        <v>7682</v>
      </c>
    </row>
    <row r="4054" spans="1:2" x14ac:dyDescent="0.25">
      <c r="A4054" t="s">
        <v>7683</v>
      </c>
      <c r="B4054" t="s">
        <v>7684</v>
      </c>
    </row>
    <row r="4055" spans="1:2" x14ac:dyDescent="0.25">
      <c r="A4055" t="s">
        <v>7685</v>
      </c>
      <c r="B4055" t="s">
        <v>7686</v>
      </c>
    </row>
    <row r="4056" spans="1:2" x14ac:dyDescent="0.25">
      <c r="A4056" t="s">
        <v>7687</v>
      </c>
      <c r="B4056" t="s">
        <v>7688</v>
      </c>
    </row>
    <row r="4057" spans="1:2" x14ac:dyDescent="0.25">
      <c r="A4057" t="s">
        <v>7689</v>
      </c>
      <c r="B4057" t="s">
        <v>7690</v>
      </c>
    </row>
    <row r="4058" spans="1:2" x14ac:dyDescent="0.25">
      <c r="A4058" t="s">
        <v>7691</v>
      </c>
      <c r="B4058" t="s">
        <v>7692</v>
      </c>
    </row>
    <row r="4059" spans="1:2" x14ac:dyDescent="0.25">
      <c r="A4059" t="s">
        <v>7693</v>
      </c>
      <c r="B4059" t="s">
        <v>7694</v>
      </c>
    </row>
    <row r="4060" spans="1:2" x14ac:dyDescent="0.25">
      <c r="A4060" t="s">
        <v>7695</v>
      </c>
      <c r="B4060" t="s">
        <v>7696</v>
      </c>
    </row>
    <row r="4061" spans="1:2" x14ac:dyDescent="0.25">
      <c r="A4061" t="s">
        <v>7697</v>
      </c>
      <c r="B4061" t="s">
        <v>7698</v>
      </c>
    </row>
    <row r="4062" spans="1:2" x14ac:dyDescent="0.25">
      <c r="A4062" t="s">
        <v>7699</v>
      </c>
      <c r="B4062" t="s">
        <v>7700</v>
      </c>
    </row>
    <row r="4063" spans="1:2" x14ac:dyDescent="0.25">
      <c r="A4063" t="s">
        <v>7701</v>
      </c>
      <c r="B4063" t="s">
        <v>7702</v>
      </c>
    </row>
    <row r="4064" spans="1:2" x14ac:dyDescent="0.25">
      <c r="A4064" t="s">
        <v>7703</v>
      </c>
      <c r="B4064" t="s">
        <v>7704</v>
      </c>
    </row>
    <row r="4065" spans="1:2" x14ac:dyDescent="0.25">
      <c r="A4065" t="s">
        <v>7705</v>
      </c>
      <c r="B4065" t="s">
        <v>7706</v>
      </c>
    </row>
    <row r="4066" spans="1:2" x14ac:dyDescent="0.25">
      <c r="A4066" t="s">
        <v>7707</v>
      </c>
      <c r="B4066" t="s">
        <v>7708</v>
      </c>
    </row>
    <row r="4067" spans="1:2" x14ac:dyDescent="0.25">
      <c r="A4067" t="s">
        <v>7709</v>
      </c>
      <c r="B4067" t="s">
        <v>7710</v>
      </c>
    </row>
    <row r="4068" spans="1:2" x14ac:dyDescent="0.25">
      <c r="A4068" t="s">
        <v>7711</v>
      </c>
      <c r="B4068" t="s">
        <v>7712</v>
      </c>
    </row>
    <row r="4069" spans="1:2" x14ac:dyDescent="0.25">
      <c r="A4069" t="s">
        <v>7713</v>
      </c>
      <c r="B4069" t="s">
        <v>7714</v>
      </c>
    </row>
    <row r="4070" spans="1:2" x14ac:dyDescent="0.25">
      <c r="A4070" t="s">
        <v>7715</v>
      </c>
      <c r="B4070" t="s">
        <v>7716</v>
      </c>
    </row>
    <row r="4071" spans="1:2" x14ac:dyDescent="0.25">
      <c r="A4071" t="s">
        <v>7717</v>
      </c>
      <c r="B4071" t="s">
        <v>7718</v>
      </c>
    </row>
    <row r="4072" spans="1:2" x14ac:dyDescent="0.25">
      <c r="A4072" t="s">
        <v>7719</v>
      </c>
      <c r="B4072" t="s">
        <v>7720</v>
      </c>
    </row>
    <row r="4073" spans="1:2" x14ac:dyDescent="0.25">
      <c r="A4073" t="s">
        <v>7721</v>
      </c>
      <c r="B4073" t="s">
        <v>7722</v>
      </c>
    </row>
    <row r="4074" spans="1:2" x14ac:dyDescent="0.25">
      <c r="A4074" t="s">
        <v>7723</v>
      </c>
      <c r="B4074" t="s">
        <v>7724</v>
      </c>
    </row>
    <row r="4075" spans="1:2" x14ac:dyDescent="0.25">
      <c r="A4075" t="s">
        <v>7725</v>
      </c>
      <c r="B4075" t="s">
        <v>7726</v>
      </c>
    </row>
    <row r="4076" spans="1:2" x14ac:dyDescent="0.25">
      <c r="A4076" t="s">
        <v>7727</v>
      </c>
      <c r="B4076" t="s">
        <v>7728</v>
      </c>
    </row>
    <row r="4077" spans="1:2" x14ac:dyDescent="0.25">
      <c r="A4077" t="s">
        <v>7729</v>
      </c>
      <c r="B4077" t="s">
        <v>7730</v>
      </c>
    </row>
    <row r="4078" spans="1:2" x14ac:dyDescent="0.25">
      <c r="A4078" t="s">
        <v>7731</v>
      </c>
      <c r="B4078" t="s">
        <v>7732</v>
      </c>
    </row>
    <row r="4079" spans="1:2" x14ac:dyDescent="0.25">
      <c r="A4079" t="s">
        <v>7733</v>
      </c>
      <c r="B4079" t="s">
        <v>7734</v>
      </c>
    </row>
    <row r="4080" spans="1:2" x14ac:dyDescent="0.25">
      <c r="A4080" t="s">
        <v>7735</v>
      </c>
      <c r="B4080" t="s">
        <v>7736</v>
      </c>
    </row>
    <row r="4081" spans="1:2" x14ac:dyDescent="0.25">
      <c r="A4081" t="s">
        <v>7737</v>
      </c>
      <c r="B4081" t="s">
        <v>7738</v>
      </c>
    </row>
    <row r="4082" spans="1:2" x14ac:dyDescent="0.25">
      <c r="A4082" t="s">
        <v>7739</v>
      </c>
      <c r="B4082" t="s">
        <v>7740</v>
      </c>
    </row>
    <row r="4083" spans="1:2" x14ac:dyDescent="0.25">
      <c r="A4083" t="s">
        <v>7741</v>
      </c>
      <c r="B4083" t="s">
        <v>7742</v>
      </c>
    </row>
    <row r="4084" spans="1:2" x14ac:dyDescent="0.25">
      <c r="A4084" t="s">
        <v>7743</v>
      </c>
      <c r="B4084" t="s">
        <v>7744</v>
      </c>
    </row>
    <row r="4085" spans="1:2" x14ac:dyDescent="0.25">
      <c r="A4085" t="s">
        <v>7745</v>
      </c>
      <c r="B4085" t="s">
        <v>7746</v>
      </c>
    </row>
    <row r="4086" spans="1:2" x14ac:dyDescent="0.25">
      <c r="A4086" t="s">
        <v>7747</v>
      </c>
      <c r="B4086" t="s">
        <v>7748</v>
      </c>
    </row>
    <row r="4087" spans="1:2" x14ac:dyDescent="0.25">
      <c r="A4087" t="s">
        <v>7749</v>
      </c>
      <c r="B4087" t="s">
        <v>7750</v>
      </c>
    </row>
    <row r="4088" spans="1:2" x14ac:dyDescent="0.25">
      <c r="A4088" t="s">
        <v>7751</v>
      </c>
      <c r="B4088" t="s">
        <v>7752</v>
      </c>
    </row>
    <row r="4089" spans="1:2" x14ac:dyDescent="0.25">
      <c r="A4089" t="s">
        <v>7753</v>
      </c>
      <c r="B4089" t="s">
        <v>7754</v>
      </c>
    </row>
    <row r="4090" spans="1:2" x14ac:dyDescent="0.25">
      <c r="A4090" t="s">
        <v>7755</v>
      </c>
      <c r="B4090" t="s">
        <v>7756</v>
      </c>
    </row>
    <row r="4091" spans="1:2" x14ac:dyDescent="0.25">
      <c r="A4091" t="s">
        <v>7757</v>
      </c>
      <c r="B4091" t="s">
        <v>7758</v>
      </c>
    </row>
    <row r="4092" spans="1:2" x14ac:dyDescent="0.25">
      <c r="A4092" t="s">
        <v>7759</v>
      </c>
      <c r="B4092" t="s">
        <v>7760</v>
      </c>
    </row>
    <row r="4093" spans="1:2" x14ac:dyDescent="0.25">
      <c r="A4093" t="s">
        <v>7761</v>
      </c>
      <c r="B4093" t="s">
        <v>7762</v>
      </c>
    </row>
    <row r="4094" spans="1:2" x14ac:dyDescent="0.25">
      <c r="A4094" t="s">
        <v>7763</v>
      </c>
      <c r="B4094" t="s">
        <v>7764</v>
      </c>
    </row>
    <row r="4095" spans="1:2" x14ac:dyDescent="0.25">
      <c r="A4095" t="s">
        <v>7765</v>
      </c>
      <c r="B4095" t="s">
        <v>7766</v>
      </c>
    </row>
    <row r="4096" spans="1:2" x14ac:dyDescent="0.25">
      <c r="A4096" t="s">
        <v>7767</v>
      </c>
      <c r="B4096" t="s">
        <v>7768</v>
      </c>
    </row>
    <row r="4097" spans="1:2" x14ac:dyDescent="0.25">
      <c r="A4097" t="s">
        <v>7769</v>
      </c>
      <c r="B4097" t="s">
        <v>7770</v>
      </c>
    </row>
    <row r="4098" spans="1:2" x14ac:dyDescent="0.25">
      <c r="A4098" t="s">
        <v>7771</v>
      </c>
      <c r="B4098" t="s">
        <v>7772</v>
      </c>
    </row>
    <row r="4099" spans="1:2" x14ac:dyDescent="0.25">
      <c r="A4099" t="s">
        <v>7773</v>
      </c>
      <c r="B4099" t="s">
        <v>7774</v>
      </c>
    </row>
    <row r="4100" spans="1:2" x14ac:dyDescent="0.25">
      <c r="A4100" t="s">
        <v>7775</v>
      </c>
      <c r="B4100" t="s">
        <v>7776</v>
      </c>
    </row>
    <row r="4101" spans="1:2" x14ac:dyDescent="0.25">
      <c r="A4101" t="s">
        <v>7777</v>
      </c>
      <c r="B4101" t="s">
        <v>7778</v>
      </c>
    </row>
    <row r="4102" spans="1:2" x14ac:dyDescent="0.25">
      <c r="A4102" t="s">
        <v>7779</v>
      </c>
      <c r="B4102" t="s">
        <v>7780</v>
      </c>
    </row>
    <row r="4103" spans="1:2" x14ac:dyDescent="0.25">
      <c r="A4103" t="s">
        <v>7781</v>
      </c>
      <c r="B4103" t="s">
        <v>7782</v>
      </c>
    </row>
    <row r="4104" spans="1:2" x14ac:dyDescent="0.25">
      <c r="A4104" t="s">
        <v>7783</v>
      </c>
      <c r="B4104" t="s">
        <v>7784</v>
      </c>
    </row>
    <row r="4105" spans="1:2" x14ac:dyDescent="0.25">
      <c r="A4105" t="s">
        <v>7785</v>
      </c>
      <c r="B4105" t="s">
        <v>7786</v>
      </c>
    </row>
    <row r="4106" spans="1:2" x14ac:dyDescent="0.25">
      <c r="A4106" t="s">
        <v>7787</v>
      </c>
      <c r="B4106" t="s">
        <v>7788</v>
      </c>
    </row>
    <row r="4107" spans="1:2" x14ac:dyDescent="0.25">
      <c r="A4107" t="s">
        <v>7789</v>
      </c>
      <c r="B4107" t="s">
        <v>7790</v>
      </c>
    </row>
    <row r="4108" spans="1:2" x14ac:dyDescent="0.25">
      <c r="A4108" t="s">
        <v>7791</v>
      </c>
      <c r="B4108" t="s">
        <v>7792</v>
      </c>
    </row>
    <row r="4109" spans="1:2" x14ac:dyDescent="0.25">
      <c r="A4109" t="s">
        <v>7793</v>
      </c>
      <c r="B4109" t="s">
        <v>7794</v>
      </c>
    </row>
    <row r="4110" spans="1:2" x14ac:dyDescent="0.25">
      <c r="A4110" t="s">
        <v>7795</v>
      </c>
      <c r="B4110" t="s">
        <v>7796</v>
      </c>
    </row>
    <row r="4111" spans="1:2" x14ac:dyDescent="0.25">
      <c r="A4111" t="s">
        <v>7797</v>
      </c>
      <c r="B4111" t="s">
        <v>7798</v>
      </c>
    </row>
    <row r="4112" spans="1:2" x14ac:dyDescent="0.25">
      <c r="A4112" t="s">
        <v>7799</v>
      </c>
      <c r="B4112" t="s">
        <v>7800</v>
      </c>
    </row>
    <row r="4113" spans="1:2" x14ac:dyDescent="0.25">
      <c r="A4113" t="s">
        <v>7801</v>
      </c>
      <c r="B4113" t="s">
        <v>7802</v>
      </c>
    </row>
    <row r="4114" spans="1:2" x14ac:dyDescent="0.25">
      <c r="A4114" t="s">
        <v>7803</v>
      </c>
      <c r="B4114" t="s">
        <v>7804</v>
      </c>
    </row>
    <row r="4115" spans="1:2" x14ac:dyDescent="0.25">
      <c r="A4115" t="s">
        <v>7805</v>
      </c>
      <c r="B4115" t="s">
        <v>7806</v>
      </c>
    </row>
    <row r="4116" spans="1:2" x14ac:dyDescent="0.25">
      <c r="A4116" t="s">
        <v>7807</v>
      </c>
      <c r="B4116" t="s">
        <v>7808</v>
      </c>
    </row>
    <row r="4117" spans="1:2" x14ac:dyDescent="0.25">
      <c r="A4117" t="s">
        <v>7809</v>
      </c>
      <c r="B4117" t="s">
        <v>7810</v>
      </c>
    </row>
    <row r="4118" spans="1:2" x14ac:dyDescent="0.25">
      <c r="A4118" t="s">
        <v>7811</v>
      </c>
      <c r="B4118" t="s">
        <v>7812</v>
      </c>
    </row>
    <row r="4119" spans="1:2" x14ac:dyDescent="0.25">
      <c r="A4119" t="s">
        <v>7813</v>
      </c>
      <c r="B4119" t="s">
        <v>7814</v>
      </c>
    </row>
    <row r="4120" spans="1:2" x14ac:dyDescent="0.25">
      <c r="A4120" t="s">
        <v>7815</v>
      </c>
      <c r="B4120" t="s">
        <v>7816</v>
      </c>
    </row>
    <row r="4121" spans="1:2" x14ac:dyDescent="0.25">
      <c r="A4121" t="s">
        <v>7817</v>
      </c>
      <c r="B4121" t="s">
        <v>7818</v>
      </c>
    </row>
    <row r="4122" spans="1:2" x14ac:dyDescent="0.25">
      <c r="A4122" t="s">
        <v>7819</v>
      </c>
      <c r="B4122" t="s">
        <v>7820</v>
      </c>
    </row>
    <row r="4123" spans="1:2" x14ac:dyDescent="0.25">
      <c r="A4123" t="s">
        <v>7821</v>
      </c>
      <c r="B4123" t="s">
        <v>7822</v>
      </c>
    </row>
    <row r="4124" spans="1:2" x14ac:dyDescent="0.25">
      <c r="A4124" t="s">
        <v>7823</v>
      </c>
      <c r="B4124" t="s">
        <v>7824</v>
      </c>
    </row>
    <row r="4125" spans="1:2" x14ac:dyDescent="0.25">
      <c r="A4125" t="s">
        <v>7825</v>
      </c>
      <c r="B4125" t="s">
        <v>7826</v>
      </c>
    </row>
    <row r="4126" spans="1:2" x14ac:dyDescent="0.25">
      <c r="A4126" t="s">
        <v>7827</v>
      </c>
      <c r="B4126" t="s">
        <v>7828</v>
      </c>
    </row>
    <row r="4127" spans="1:2" x14ac:dyDescent="0.25">
      <c r="A4127" t="s">
        <v>7829</v>
      </c>
      <c r="B4127" t="s">
        <v>7830</v>
      </c>
    </row>
    <row r="4128" spans="1:2" x14ac:dyDescent="0.25">
      <c r="A4128" t="s">
        <v>7831</v>
      </c>
      <c r="B4128" t="s">
        <v>7832</v>
      </c>
    </row>
    <row r="4129" spans="1:2" x14ac:dyDescent="0.25">
      <c r="A4129" t="s">
        <v>7833</v>
      </c>
      <c r="B4129" t="s">
        <v>7834</v>
      </c>
    </row>
    <row r="4130" spans="1:2" x14ac:dyDescent="0.25">
      <c r="A4130" t="s">
        <v>7835</v>
      </c>
      <c r="B4130" t="s">
        <v>7836</v>
      </c>
    </row>
    <row r="4131" spans="1:2" x14ac:dyDescent="0.25">
      <c r="A4131" t="s">
        <v>7837</v>
      </c>
      <c r="B4131" t="s">
        <v>7838</v>
      </c>
    </row>
    <row r="4132" spans="1:2" x14ac:dyDescent="0.25">
      <c r="A4132" t="s">
        <v>7839</v>
      </c>
      <c r="B4132" t="s">
        <v>7840</v>
      </c>
    </row>
    <row r="4133" spans="1:2" x14ac:dyDescent="0.25">
      <c r="A4133" t="s">
        <v>7841</v>
      </c>
      <c r="B4133" t="s">
        <v>7842</v>
      </c>
    </row>
    <row r="4134" spans="1:2" x14ac:dyDescent="0.25">
      <c r="A4134" t="s">
        <v>7843</v>
      </c>
      <c r="B4134" t="s">
        <v>7844</v>
      </c>
    </row>
    <row r="4135" spans="1:2" x14ac:dyDescent="0.25">
      <c r="A4135" t="s">
        <v>7845</v>
      </c>
      <c r="B4135" t="s">
        <v>7846</v>
      </c>
    </row>
    <row r="4136" spans="1:2" x14ac:dyDescent="0.25">
      <c r="A4136" t="s">
        <v>7847</v>
      </c>
      <c r="B4136" t="s">
        <v>7848</v>
      </c>
    </row>
    <row r="4137" spans="1:2" x14ac:dyDescent="0.25">
      <c r="A4137" t="s">
        <v>7849</v>
      </c>
      <c r="B4137" t="s">
        <v>7850</v>
      </c>
    </row>
    <row r="4138" spans="1:2" x14ac:dyDescent="0.25">
      <c r="A4138" t="s">
        <v>7851</v>
      </c>
      <c r="B4138" t="s">
        <v>7852</v>
      </c>
    </row>
    <row r="4139" spans="1:2" x14ac:dyDescent="0.25">
      <c r="A4139" t="s">
        <v>7853</v>
      </c>
      <c r="B4139" t="s">
        <v>7854</v>
      </c>
    </row>
    <row r="4140" spans="1:2" x14ac:dyDescent="0.25">
      <c r="A4140" t="s">
        <v>7855</v>
      </c>
      <c r="B4140" t="s">
        <v>7856</v>
      </c>
    </row>
    <row r="4141" spans="1:2" x14ac:dyDescent="0.25">
      <c r="A4141" t="s">
        <v>7857</v>
      </c>
      <c r="B4141" t="s">
        <v>7858</v>
      </c>
    </row>
    <row r="4142" spans="1:2" x14ac:dyDescent="0.25">
      <c r="A4142" t="s">
        <v>7859</v>
      </c>
      <c r="B4142" t="s">
        <v>7860</v>
      </c>
    </row>
    <row r="4143" spans="1:2" x14ac:dyDescent="0.25">
      <c r="A4143" t="s">
        <v>7861</v>
      </c>
      <c r="B4143" t="s">
        <v>7862</v>
      </c>
    </row>
    <row r="4144" spans="1:2" x14ac:dyDescent="0.25">
      <c r="A4144" t="s">
        <v>7863</v>
      </c>
      <c r="B4144" t="s">
        <v>7864</v>
      </c>
    </row>
    <row r="4145" spans="1:2" x14ac:dyDescent="0.25">
      <c r="A4145" t="s">
        <v>7865</v>
      </c>
      <c r="B4145" t="s">
        <v>7866</v>
      </c>
    </row>
    <row r="4146" spans="1:2" x14ac:dyDescent="0.25">
      <c r="A4146" t="s">
        <v>7867</v>
      </c>
      <c r="B4146" t="s">
        <v>7868</v>
      </c>
    </row>
    <row r="4147" spans="1:2" x14ac:dyDescent="0.25">
      <c r="A4147" t="s">
        <v>7869</v>
      </c>
      <c r="B4147" t="s">
        <v>7870</v>
      </c>
    </row>
    <row r="4148" spans="1:2" x14ac:dyDescent="0.25">
      <c r="A4148" t="s">
        <v>7871</v>
      </c>
      <c r="B4148" t="s">
        <v>7872</v>
      </c>
    </row>
    <row r="4149" spans="1:2" x14ac:dyDescent="0.25">
      <c r="A4149" t="s">
        <v>7873</v>
      </c>
      <c r="B4149" t="s">
        <v>7874</v>
      </c>
    </row>
    <row r="4150" spans="1:2" x14ac:dyDescent="0.25">
      <c r="A4150" t="s">
        <v>7875</v>
      </c>
      <c r="B4150" t="s">
        <v>7876</v>
      </c>
    </row>
    <row r="4151" spans="1:2" x14ac:dyDescent="0.25">
      <c r="A4151" t="s">
        <v>7877</v>
      </c>
      <c r="B4151" t="s">
        <v>7878</v>
      </c>
    </row>
    <row r="4152" spans="1:2" x14ac:dyDescent="0.25">
      <c r="A4152" t="s">
        <v>7879</v>
      </c>
      <c r="B4152" t="s">
        <v>7880</v>
      </c>
    </row>
    <row r="4153" spans="1:2" x14ac:dyDescent="0.25">
      <c r="A4153" t="s">
        <v>7881</v>
      </c>
      <c r="B4153" t="s">
        <v>7882</v>
      </c>
    </row>
    <row r="4154" spans="1:2" x14ac:dyDescent="0.25">
      <c r="A4154" t="s">
        <v>7883</v>
      </c>
      <c r="B4154" t="s">
        <v>7884</v>
      </c>
    </row>
    <row r="4155" spans="1:2" x14ac:dyDescent="0.25">
      <c r="A4155" t="s">
        <v>7885</v>
      </c>
      <c r="B4155" t="s">
        <v>7886</v>
      </c>
    </row>
    <row r="4156" spans="1:2" x14ac:dyDescent="0.25">
      <c r="A4156" t="s">
        <v>7887</v>
      </c>
      <c r="B4156" t="s">
        <v>7888</v>
      </c>
    </row>
    <row r="4157" spans="1:2" x14ac:dyDescent="0.25">
      <c r="A4157" t="s">
        <v>7889</v>
      </c>
      <c r="B4157" t="s">
        <v>7890</v>
      </c>
    </row>
    <row r="4158" spans="1:2" x14ac:dyDescent="0.25">
      <c r="A4158" t="s">
        <v>7891</v>
      </c>
      <c r="B4158" t="s">
        <v>7892</v>
      </c>
    </row>
    <row r="4159" spans="1:2" x14ac:dyDescent="0.25">
      <c r="A4159" t="s">
        <v>7893</v>
      </c>
      <c r="B4159" t="s">
        <v>7894</v>
      </c>
    </row>
    <row r="4160" spans="1:2" x14ac:dyDescent="0.25">
      <c r="A4160" t="s">
        <v>7895</v>
      </c>
      <c r="B4160" t="s">
        <v>7896</v>
      </c>
    </row>
    <row r="4161" spans="1:2" x14ac:dyDescent="0.25">
      <c r="A4161" t="s">
        <v>7897</v>
      </c>
      <c r="B4161" t="s">
        <v>7898</v>
      </c>
    </row>
    <row r="4162" spans="1:2" x14ac:dyDescent="0.25">
      <c r="A4162" t="s">
        <v>7899</v>
      </c>
      <c r="B4162" t="s">
        <v>7900</v>
      </c>
    </row>
    <row r="4163" spans="1:2" x14ac:dyDescent="0.25">
      <c r="A4163" t="s">
        <v>7901</v>
      </c>
      <c r="B4163" t="s">
        <v>7902</v>
      </c>
    </row>
    <row r="4164" spans="1:2" x14ac:dyDescent="0.25">
      <c r="A4164" t="s">
        <v>7903</v>
      </c>
      <c r="B4164" t="s">
        <v>7904</v>
      </c>
    </row>
    <row r="4165" spans="1:2" x14ac:dyDescent="0.25">
      <c r="A4165" t="s">
        <v>7905</v>
      </c>
      <c r="B4165" t="s">
        <v>7906</v>
      </c>
    </row>
    <row r="4166" spans="1:2" x14ac:dyDescent="0.25">
      <c r="A4166" t="s">
        <v>7907</v>
      </c>
      <c r="B4166" t="s">
        <v>7908</v>
      </c>
    </row>
    <row r="4167" spans="1:2" x14ac:dyDescent="0.25">
      <c r="A4167" t="s">
        <v>7909</v>
      </c>
      <c r="B4167" t="s">
        <v>7910</v>
      </c>
    </row>
    <row r="4168" spans="1:2" x14ac:dyDescent="0.25">
      <c r="A4168" t="s">
        <v>7911</v>
      </c>
      <c r="B4168" t="s">
        <v>7912</v>
      </c>
    </row>
    <row r="4169" spans="1:2" x14ac:dyDescent="0.25">
      <c r="A4169" t="s">
        <v>7913</v>
      </c>
      <c r="B4169" t="s">
        <v>7914</v>
      </c>
    </row>
    <row r="4170" spans="1:2" x14ac:dyDescent="0.25">
      <c r="A4170" t="s">
        <v>7915</v>
      </c>
      <c r="B4170" t="s">
        <v>7916</v>
      </c>
    </row>
    <row r="4171" spans="1:2" x14ac:dyDescent="0.25">
      <c r="A4171" t="s">
        <v>7917</v>
      </c>
      <c r="B4171" t="s">
        <v>7918</v>
      </c>
    </row>
    <row r="4172" spans="1:2" x14ac:dyDescent="0.25">
      <c r="A4172" t="s">
        <v>7919</v>
      </c>
      <c r="B4172" t="s">
        <v>7920</v>
      </c>
    </row>
    <row r="4173" spans="1:2" x14ac:dyDescent="0.25">
      <c r="A4173" t="s">
        <v>7921</v>
      </c>
      <c r="B4173" t="s">
        <v>7922</v>
      </c>
    </row>
    <row r="4174" spans="1:2" x14ac:dyDescent="0.25">
      <c r="A4174" t="s">
        <v>7923</v>
      </c>
      <c r="B4174" t="s">
        <v>7924</v>
      </c>
    </row>
    <row r="4175" spans="1:2" x14ac:dyDescent="0.25">
      <c r="A4175" t="s">
        <v>7925</v>
      </c>
      <c r="B4175" t="s">
        <v>7926</v>
      </c>
    </row>
    <row r="4176" spans="1:2" x14ac:dyDescent="0.25">
      <c r="A4176" t="s">
        <v>7925</v>
      </c>
      <c r="B4176" t="s">
        <v>7926</v>
      </c>
    </row>
    <row r="4177" spans="1:2" x14ac:dyDescent="0.25">
      <c r="A4177" t="s">
        <v>7927</v>
      </c>
      <c r="B4177" t="s">
        <v>7928</v>
      </c>
    </row>
    <row r="4178" spans="1:2" x14ac:dyDescent="0.25">
      <c r="A4178" t="s">
        <v>7929</v>
      </c>
      <c r="B4178" t="s">
        <v>7930</v>
      </c>
    </row>
    <row r="4179" spans="1:2" x14ac:dyDescent="0.25">
      <c r="A4179" t="s">
        <v>7931</v>
      </c>
      <c r="B4179" t="s">
        <v>7932</v>
      </c>
    </row>
    <row r="4180" spans="1:2" x14ac:dyDescent="0.25">
      <c r="A4180" t="s">
        <v>7933</v>
      </c>
      <c r="B4180" t="s">
        <v>7934</v>
      </c>
    </row>
    <row r="4181" spans="1:2" x14ac:dyDescent="0.25">
      <c r="A4181" t="s">
        <v>7935</v>
      </c>
      <c r="B4181" t="s">
        <v>7936</v>
      </c>
    </row>
    <row r="4182" spans="1:2" x14ac:dyDescent="0.25">
      <c r="A4182" t="s">
        <v>7937</v>
      </c>
      <c r="B4182" t="s">
        <v>7938</v>
      </c>
    </row>
    <row r="4183" spans="1:2" x14ac:dyDescent="0.25">
      <c r="A4183" t="s">
        <v>7939</v>
      </c>
      <c r="B4183" t="s">
        <v>7940</v>
      </c>
    </row>
    <row r="4184" spans="1:2" x14ac:dyDescent="0.25">
      <c r="A4184" t="s">
        <v>7941</v>
      </c>
      <c r="B4184" t="s">
        <v>7942</v>
      </c>
    </row>
    <row r="4185" spans="1:2" x14ac:dyDescent="0.25">
      <c r="A4185" t="s">
        <v>7943</v>
      </c>
      <c r="B4185" t="s">
        <v>7944</v>
      </c>
    </row>
    <row r="4186" spans="1:2" x14ac:dyDescent="0.25">
      <c r="A4186" t="s">
        <v>7945</v>
      </c>
      <c r="B4186" t="s">
        <v>7946</v>
      </c>
    </row>
    <row r="4187" spans="1:2" x14ac:dyDescent="0.25">
      <c r="A4187" t="s">
        <v>7947</v>
      </c>
      <c r="B4187" t="s">
        <v>7948</v>
      </c>
    </row>
    <row r="4188" spans="1:2" x14ac:dyDescent="0.25">
      <c r="A4188" t="s">
        <v>7949</v>
      </c>
      <c r="B4188" t="s">
        <v>7950</v>
      </c>
    </row>
    <row r="4189" spans="1:2" x14ac:dyDescent="0.25">
      <c r="A4189" t="s">
        <v>7951</v>
      </c>
      <c r="B4189" t="s">
        <v>7952</v>
      </c>
    </row>
    <row r="4190" spans="1:2" x14ac:dyDescent="0.25">
      <c r="A4190" t="s">
        <v>7953</v>
      </c>
      <c r="B4190" t="s">
        <v>7954</v>
      </c>
    </row>
    <row r="4191" spans="1:2" x14ac:dyDescent="0.25">
      <c r="A4191" t="s">
        <v>7953</v>
      </c>
      <c r="B4191" t="s">
        <v>7954</v>
      </c>
    </row>
    <row r="4192" spans="1:2" x14ac:dyDescent="0.25">
      <c r="A4192" t="s">
        <v>7955</v>
      </c>
      <c r="B4192" t="s">
        <v>7956</v>
      </c>
    </row>
    <row r="4193" spans="1:2" x14ac:dyDescent="0.25">
      <c r="A4193" t="s">
        <v>7955</v>
      </c>
      <c r="B4193" t="s">
        <v>7956</v>
      </c>
    </row>
    <row r="4194" spans="1:2" x14ac:dyDescent="0.25">
      <c r="A4194" t="s">
        <v>7957</v>
      </c>
      <c r="B4194" t="s">
        <v>7958</v>
      </c>
    </row>
    <row r="4195" spans="1:2" x14ac:dyDescent="0.25">
      <c r="A4195" t="s">
        <v>7957</v>
      </c>
      <c r="B4195" t="s">
        <v>7959</v>
      </c>
    </row>
    <row r="4196" spans="1:2" x14ac:dyDescent="0.25">
      <c r="A4196" t="s">
        <v>7960</v>
      </c>
      <c r="B4196" t="s">
        <v>7961</v>
      </c>
    </row>
    <row r="4197" spans="1:2" x14ac:dyDescent="0.25">
      <c r="A4197" t="s">
        <v>7962</v>
      </c>
      <c r="B4197" t="s">
        <v>7963</v>
      </c>
    </row>
    <row r="4198" spans="1:2" x14ac:dyDescent="0.25">
      <c r="A4198" t="s">
        <v>7964</v>
      </c>
      <c r="B4198" t="s">
        <v>7965</v>
      </c>
    </row>
    <row r="4199" spans="1:2" x14ac:dyDescent="0.25">
      <c r="A4199" t="s">
        <v>7966</v>
      </c>
      <c r="B4199" t="s">
        <v>7967</v>
      </c>
    </row>
    <row r="4200" spans="1:2" x14ac:dyDescent="0.25">
      <c r="A4200" t="s">
        <v>7968</v>
      </c>
      <c r="B4200" t="s">
        <v>7969</v>
      </c>
    </row>
    <row r="4201" spans="1:2" x14ac:dyDescent="0.25">
      <c r="A4201" t="s">
        <v>7970</v>
      </c>
      <c r="B4201" t="s">
        <v>7971</v>
      </c>
    </row>
    <row r="4202" spans="1:2" x14ac:dyDescent="0.25">
      <c r="A4202" t="s">
        <v>7972</v>
      </c>
      <c r="B4202" t="s">
        <v>7973</v>
      </c>
    </row>
    <row r="4203" spans="1:2" x14ac:dyDescent="0.25">
      <c r="A4203" t="s">
        <v>7974</v>
      </c>
      <c r="B4203" t="s">
        <v>7975</v>
      </c>
    </row>
    <row r="4204" spans="1:2" x14ac:dyDescent="0.25">
      <c r="A4204" t="s">
        <v>7976</v>
      </c>
      <c r="B4204" t="s">
        <v>7977</v>
      </c>
    </row>
    <row r="4205" spans="1:2" x14ac:dyDescent="0.25">
      <c r="A4205" t="s">
        <v>7978</v>
      </c>
      <c r="B4205" t="s">
        <v>7979</v>
      </c>
    </row>
    <row r="4206" spans="1:2" x14ac:dyDescent="0.25">
      <c r="A4206" t="s">
        <v>7980</v>
      </c>
      <c r="B4206" t="s">
        <v>7981</v>
      </c>
    </row>
    <row r="4207" spans="1:2" x14ac:dyDescent="0.25">
      <c r="A4207" t="s">
        <v>7982</v>
      </c>
      <c r="B4207" t="s">
        <v>7983</v>
      </c>
    </row>
    <row r="4208" spans="1:2" x14ac:dyDescent="0.25">
      <c r="A4208" t="s">
        <v>7984</v>
      </c>
      <c r="B4208" t="s">
        <v>7985</v>
      </c>
    </row>
    <row r="4209" spans="1:2" x14ac:dyDescent="0.25">
      <c r="A4209" t="s">
        <v>7984</v>
      </c>
      <c r="B4209" t="s">
        <v>7985</v>
      </c>
    </row>
    <row r="4210" spans="1:2" x14ac:dyDescent="0.25">
      <c r="A4210" t="s">
        <v>7986</v>
      </c>
      <c r="B4210" t="s">
        <v>7987</v>
      </c>
    </row>
    <row r="4211" spans="1:2" x14ac:dyDescent="0.25">
      <c r="A4211" t="s">
        <v>7986</v>
      </c>
      <c r="B4211" t="s">
        <v>7987</v>
      </c>
    </row>
    <row r="4212" spans="1:2" x14ac:dyDescent="0.25">
      <c r="A4212" t="s">
        <v>7988</v>
      </c>
      <c r="B4212" t="s">
        <v>7989</v>
      </c>
    </row>
    <row r="4213" spans="1:2" x14ac:dyDescent="0.25">
      <c r="A4213" t="s">
        <v>7988</v>
      </c>
      <c r="B4213" t="s">
        <v>7989</v>
      </c>
    </row>
    <row r="4214" spans="1:2" x14ac:dyDescent="0.25">
      <c r="A4214" t="s">
        <v>7990</v>
      </c>
      <c r="B4214" t="s">
        <v>7991</v>
      </c>
    </row>
    <row r="4215" spans="1:2" x14ac:dyDescent="0.25">
      <c r="A4215" t="s">
        <v>7990</v>
      </c>
      <c r="B4215" t="s">
        <v>7991</v>
      </c>
    </row>
    <row r="4216" spans="1:2" x14ac:dyDescent="0.25">
      <c r="A4216" t="s">
        <v>7992</v>
      </c>
      <c r="B4216" t="s">
        <v>7993</v>
      </c>
    </row>
    <row r="4217" spans="1:2" x14ac:dyDescent="0.25">
      <c r="A4217" t="s">
        <v>7992</v>
      </c>
      <c r="B4217" t="s">
        <v>7993</v>
      </c>
    </row>
    <row r="4218" spans="1:2" x14ac:dyDescent="0.25">
      <c r="A4218" t="s">
        <v>7994</v>
      </c>
      <c r="B4218" t="s">
        <v>7995</v>
      </c>
    </row>
    <row r="4219" spans="1:2" x14ac:dyDescent="0.25">
      <c r="A4219" t="s">
        <v>7994</v>
      </c>
      <c r="B4219" t="s">
        <v>7995</v>
      </c>
    </row>
    <row r="4220" spans="1:2" x14ac:dyDescent="0.25">
      <c r="A4220" t="s">
        <v>7996</v>
      </c>
      <c r="B4220" t="s">
        <v>7997</v>
      </c>
    </row>
    <row r="4221" spans="1:2" x14ac:dyDescent="0.25">
      <c r="A4221" t="s">
        <v>7996</v>
      </c>
      <c r="B4221" t="s">
        <v>7997</v>
      </c>
    </row>
    <row r="4222" spans="1:2" x14ac:dyDescent="0.25">
      <c r="A4222" t="s">
        <v>7998</v>
      </c>
      <c r="B4222" t="s">
        <v>7999</v>
      </c>
    </row>
    <row r="4223" spans="1:2" x14ac:dyDescent="0.25">
      <c r="A4223" t="s">
        <v>7998</v>
      </c>
      <c r="B4223" t="s">
        <v>7999</v>
      </c>
    </row>
    <row r="4224" spans="1:2" x14ac:dyDescent="0.25">
      <c r="A4224" t="s">
        <v>8000</v>
      </c>
      <c r="B4224" t="s">
        <v>8001</v>
      </c>
    </row>
    <row r="4225" spans="1:2" x14ac:dyDescent="0.25">
      <c r="A4225" t="s">
        <v>8000</v>
      </c>
      <c r="B4225" t="s">
        <v>8001</v>
      </c>
    </row>
    <row r="4226" spans="1:2" x14ac:dyDescent="0.25">
      <c r="A4226" t="s">
        <v>8002</v>
      </c>
      <c r="B4226" t="s">
        <v>8003</v>
      </c>
    </row>
    <row r="4227" spans="1:2" x14ac:dyDescent="0.25">
      <c r="A4227" t="s">
        <v>8002</v>
      </c>
      <c r="B4227" t="s">
        <v>8003</v>
      </c>
    </row>
    <row r="4228" spans="1:2" x14ac:dyDescent="0.25">
      <c r="A4228" t="s">
        <v>8004</v>
      </c>
      <c r="B4228" t="s">
        <v>8005</v>
      </c>
    </row>
    <row r="4229" spans="1:2" x14ac:dyDescent="0.25">
      <c r="A4229" t="s">
        <v>8004</v>
      </c>
      <c r="B4229" t="s">
        <v>8005</v>
      </c>
    </row>
    <row r="4230" spans="1:2" x14ac:dyDescent="0.25">
      <c r="A4230" t="s">
        <v>8006</v>
      </c>
      <c r="B4230" t="s">
        <v>8007</v>
      </c>
    </row>
    <row r="4231" spans="1:2" x14ac:dyDescent="0.25">
      <c r="A4231" t="s">
        <v>8006</v>
      </c>
      <c r="B4231" t="s">
        <v>8007</v>
      </c>
    </row>
    <row r="4232" spans="1:2" x14ac:dyDescent="0.25">
      <c r="A4232" t="s">
        <v>8008</v>
      </c>
      <c r="B4232" t="s">
        <v>8009</v>
      </c>
    </row>
    <row r="4233" spans="1:2" x14ac:dyDescent="0.25">
      <c r="A4233" t="s">
        <v>8010</v>
      </c>
      <c r="B4233" t="s">
        <v>8011</v>
      </c>
    </row>
    <row r="4234" spans="1:2" x14ac:dyDescent="0.25">
      <c r="A4234" t="s">
        <v>8012</v>
      </c>
      <c r="B4234" t="s">
        <v>8013</v>
      </c>
    </row>
    <row r="4235" spans="1:2" x14ac:dyDescent="0.25">
      <c r="A4235" t="s">
        <v>8012</v>
      </c>
      <c r="B4235" t="s">
        <v>8013</v>
      </c>
    </row>
    <row r="4236" spans="1:2" x14ac:dyDescent="0.25">
      <c r="A4236" t="s">
        <v>8014</v>
      </c>
      <c r="B4236" t="s">
        <v>8015</v>
      </c>
    </row>
    <row r="4237" spans="1:2" x14ac:dyDescent="0.25">
      <c r="A4237" t="s">
        <v>8016</v>
      </c>
      <c r="B4237" t="s">
        <v>8017</v>
      </c>
    </row>
    <row r="4238" spans="1:2" x14ac:dyDescent="0.25">
      <c r="A4238" t="s">
        <v>8018</v>
      </c>
      <c r="B4238" t="s">
        <v>8019</v>
      </c>
    </row>
    <row r="4239" spans="1:2" x14ac:dyDescent="0.25">
      <c r="A4239" t="s">
        <v>8020</v>
      </c>
      <c r="B4239" t="s">
        <v>8021</v>
      </c>
    </row>
    <row r="4240" spans="1:2" x14ac:dyDescent="0.25">
      <c r="A4240" t="s">
        <v>8022</v>
      </c>
      <c r="B4240" t="s">
        <v>8023</v>
      </c>
    </row>
    <row r="4241" spans="1:2" x14ac:dyDescent="0.25">
      <c r="A4241" t="s">
        <v>8024</v>
      </c>
      <c r="B4241" t="s">
        <v>8025</v>
      </c>
    </row>
    <row r="4242" spans="1:2" x14ac:dyDescent="0.25">
      <c r="A4242" t="s">
        <v>8026</v>
      </c>
      <c r="B4242" t="s">
        <v>8027</v>
      </c>
    </row>
    <row r="4243" spans="1:2" x14ac:dyDescent="0.25">
      <c r="A4243" t="s">
        <v>8028</v>
      </c>
      <c r="B4243" t="s">
        <v>8029</v>
      </c>
    </row>
    <row r="4244" spans="1:2" x14ac:dyDescent="0.25">
      <c r="A4244" t="s">
        <v>8030</v>
      </c>
      <c r="B4244" t="s">
        <v>8031</v>
      </c>
    </row>
    <row r="4245" spans="1:2" x14ac:dyDescent="0.25">
      <c r="A4245" t="s">
        <v>8032</v>
      </c>
      <c r="B4245" t="s">
        <v>8033</v>
      </c>
    </row>
    <row r="4246" spans="1:2" x14ac:dyDescent="0.25">
      <c r="A4246" t="s">
        <v>8034</v>
      </c>
      <c r="B4246" t="s">
        <v>8035</v>
      </c>
    </row>
    <row r="4247" spans="1:2" x14ac:dyDescent="0.25">
      <c r="A4247" t="s">
        <v>8036</v>
      </c>
      <c r="B4247" t="s">
        <v>8037</v>
      </c>
    </row>
    <row r="4248" spans="1:2" x14ac:dyDescent="0.25">
      <c r="A4248" t="s">
        <v>8038</v>
      </c>
      <c r="B4248" t="s">
        <v>8039</v>
      </c>
    </row>
    <row r="4249" spans="1:2" x14ac:dyDescent="0.25">
      <c r="A4249" t="s">
        <v>8040</v>
      </c>
      <c r="B4249" t="s">
        <v>8041</v>
      </c>
    </row>
    <row r="4250" spans="1:2" x14ac:dyDescent="0.25">
      <c r="A4250" t="s">
        <v>8042</v>
      </c>
      <c r="B4250" t="s">
        <v>8043</v>
      </c>
    </row>
    <row r="4251" spans="1:2" x14ac:dyDescent="0.25">
      <c r="A4251" t="s">
        <v>8044</v>
      </c>
      <c r="B4251" t="s">
        <v>8045</v>
      </c>
    </row>
    <row r="4252" spans="1:2" x14ac:dyDescent="0.25">
      <c r="A4252" t="s">
        <v>8046</v>
      </c>
      <c r="B4252" t="s">
        <v>8047</v>
      </c>
    </row>
    <row r="4253" spans="1:2" x14ac:dyDescent="0.25">
      <c r="A4253" t="s">
        <v>8048</v>
      </c>
      <c r="B4253" t="s">
        <v>8049</v>
      </c>
    </row>
    <row r="4254" spans="1:2" x14ac:dyDescent="0.25">
      <c r="A4254" t="s">
        <v>8050</v>
      </c>
      <c r="B4254" t="s">
        <v>8051</v>
      </c>
    </row>
    <row r="4255" spans="1:2" x14ac:dyDescent="0.25">
      <c r="A4255" t="s">
        <v>8052</v>
      </c>
      <c r="B4255" t="s">
        <v>8053</v>
      </c>
    </row>
    <row r="4256" spans="1:2" x14ac:dyDescent="0.25">
      <c r="A4256" t="s">
        <v>8054</v>
      </c>
      <c r="B4256" t="s">
        <v>8055</v>
      </c>
    </row>
    <row r="4257" spans="1:2" x14ac:dyDescent="0.25">
      <c r="A4257" t="s">
        <v>8056</v>
      </c>
      <c r="B4257" t="s">
        <v>8057</v>
      </c>
    </row>
    <row r="4258" spans="1:2" x14ac:dyDescent="0.25">
      <c r="A4258" t="s">
        <v>8058</v>
      </c>
      <c r="B4258" t="s">
        <v>8059</v>
      </c>
    </row>
    <row r="4259" spans="1:2" x14ac:dyDescent="0.25">
      <c r="A4259" t="s">
        <v>8060</v>
      </c>
      <c r="B4259" t="s">
        <v>8061</v>
      </c>
    </row>
    <row r="4260" spans="1:2" x14ac:dyDescent="0.25">
      <c r="A4260" t="s">
        <v>8062</v>
      </c>
      <c r="B4260" t="s">
        <v>8063</v>
      </c>
    </row>
    <row r="4261" spans="1:2" x14ac:dyDescent="0.25">
      <c r="A4261" t="s">
        <v>8064</v>
      </c>
      <c r="B4261" t="s">
        <v>8065</v>
      </c>
    </row>
    <row r="4262" spans="1:2" x14ac:dyDescent="0.25">
      <c r="A4262" t="s">
        <v>8066</v>
      </c>
      <c r="B4262" t="s">
        <v>8067</v>
      </c>
    </row>
    <row r="4263" spans="1:2" x14ac:dyDescent="0.25">
      <c r="A4263" t="s">
        <v>8068</v>
      </c>
      <c r="B4263" t="s">
        <v>8069</v>
      </c>
    </row>
    <row r="4264" spans="1:2" x14ac:dyDescent="0.25">
      <c r="A4264" t="s">
        <v>8070</v>
      </c>
      <c r="B4264" t="s">
        <v>8071</v>
      </c>
    </row>
    <row r="4265" spans="1:2" x14ac:dyDescent="0.25">
      <c r="A4265" t="s">
        <v>8072</v>
      </c>
      <c r="B4265" t="s">
        <v>8073</v>
      </c>
    </row>
    <row r="4266" spans="1:2" x14ac:dyDescent="0.25">
      <c r="A4266" t="s">
        <v>8074</v>
      </c>
      <c r="B4266" t="s">
        <v>8075</v>
      </c>
    </row>
    <row r="4267" spans="1:2" x14ac:dyDescent="0.25">
      <c r="A4267" t="s">
        <v>8076</v>
      </c>
      <c r="B4267" t="s">
        <v>8077</v>
      </c>
    </row>
    <row r="4268" spans="1:2" x14ac:dyDescent="0.25">
      <c r="A4268" t="s">
        <v>8078</v>
      </c>
      <c r="B4268" t="s">
        <v>8079</v>
      </c>
    </row>
    <row r="4269" spans="1:2" x14ac:dyDescent="0.25">
      <c r="A4269" t="s">
        <v>8080</v>
      </c>
      <c r="B4269" t="s">
        <v>8081</v>
      </c>
    </row>
    <row r="4270" spans="1:2" x14ac:dyDescent="0.25">
      <c r="A4270" t="s">
        <v>8082</v>
      </c>
      <c r="B4270" t="s">
        <v>8083</v>
      </c>
    </row>
    <row r="4271" spans="1:2" x14ac:dyDescent="0.25">
      <c r="A4271" t="s">
        <v>8084</v>
      </c>
      <c r="B4271" t="s">
        <v>8085</v>
      </c>
    </row>
    <row r="4272" spans="1:2" x14ac:dyDescent="0.25">
      <c r="A4272" t="s">
        <v>8086</v>
      </c>
      <c r="B4272" t="s">
        <v>8087</v>
      </c>
    </row>
    <row r="4273" spans="1:2" x14ac:dyDescent="0.25">
      <c r="A4273" t="s">
        <v>8088</v>
      </c>
      <c r="B4273" t="s">
        <v>8089</v>
      </c>
    </row>
    <row r="4274" spans="1:2" x14ac:dyDescent="0.25">
      <c r="A4274" t="s">
        <v>8090</v>
      </c>
      <c r="B4274" t="s">
        <v>8091</v>
      </c>
    </row>
    <row r="4275" spans="1:2" x14ac:dyDescent="0.25">
      <c r="A4275" t="s">
        <v>8092</v>
      </c>
      <c r="B4275" t="s">
        <v>8093</v>
      </c>
    </row>
    <row r="4276" spans="1:2" x14ac:dyDescent="0.25">
      <c r="A4276" t="s">
        <v>8094</v>
      </c>
      <c r="B4276" t="s">
        <v>8095</v>
      </c>
    </row>
    <row r="4277" spans="1:2" x14ac:dyDescent="0.25">
      <c r="A4277" t="s">
        <v>8096</v>
      </c>
      <c r="B4277" t="s">
        <v>8097</v>
      </c>
    </row>
    <row r="4278" spans="1:2" x14ac:dyDescent="0.25">
      <c r="A4278" t="s">
        <v>8098</v>
      </c>
      <c r="B4278" t="s">
        <v>8099</v>
      </c>
    </row>
    <row r="4279" spans="1:2" x14ac:dyDescent="0.25">
      <c r="A4279" t="s">
        <v>8100</v>
      </c>
      <c r="B4279" t="s">
        <v>8101</v>
      </c>
    </row>
    <row r="4280" spans="1:2" x14ac:dyDescent="0.25">
      <c r="A4280" t="s">
        <v>8102</v>
      </c>
      <c r="B4280" t="s">
        <v>8103</v>
      </c>
    </row>
    <row r="4281" spans="1:2" x14ac:dyDescent="0.25">
      <c r="A4281" t="s">
        <v>8104</v>
      </c>
      <c r="B4281" t="s">
        <v>8105</v>
      </c>
    </row>
    <row r="4282" spans="1:2" x14ac:dyDescent="0.25">
      <c r="A4282" t="s">
        <v>8106</v>
      </c>
      <c r="B4282" t="s">
        <v>8107</v>
      </c>
    </row>
    <row r="4283" spans="1:2" x14ac:dyDescent="0.25">
      <c r="A4283" t="s">
        <v>8108</v>
      </c>
      <c r="B4283" t="s">
        <v>8109</v>
      </c>
    </row>
    <row r="4284" spans="1:2" x14ac:dyDescent="0.25">
      <c r="A4284" t="s">
        <v>8110</v>
      </c>
      <c r="B4284" t="s">
        <v>8111</v>
      </c>
    </row>
    <row r="4285" spans="1:2" x14ac:dyDescent="0.25">
      <c r="A4285" t="s">
        <v>8112</v>
      </c>
      <c r="B4285" t="s">
        <v>8113</v>
      </c>
    </row>
    <row r="4286" spans="1:2" x14ac:dyDescent="0.25">
      <c r="A4286" t="s">
        <v>8114</v>
      </c>
      <c r="B4286" t="s">
        <v>8115</v>
      </c>
    </row>
    <row r="4287" spans="1:2" x14ac:dyDescent="0.25">
      <c r="A4287" t="s">
        <v>8116</v>
      </c>
      <c r="B4287" t="s">
        <v>8117</v>
      </c>
    </row>
    <row r="4288" spans="1:2" x14ac:dyDescent="0.25">
      <c r="A4288" t="s">
        <v>8118</v>
      </c>
      <c r="B4288" t="s">
        <v>8119</v>
      </c>
    </row>
    <row r="4289" spans="1:2" x14ac:dyDescent="0.25">
      <c r="A4289" t="s">
        <v>8120</v>
      </c>
      <c r="B4289" t="s">
        <v>8121</v>
      </c>
    </row>
    <row r="4290" spans="1:2" x14ac:dyDescent="0.25">
      <c r="A4290" t="s">
        <v>8122</v>
      </c>
      <c r="B4290" t="s">
        <v>8123</v>
      </c>
    </row>
    <row r="4291" spans="1:2" x14ac:dyDescent="0.25">
      <c r="A4291" t="s">
        <v>8124</v>
      </c>
      <c r="B4291" t="s">
        <v>8125</v>
      </c>
    </row>
    <row r="4292" spans="1:2" x14ac:dyDescent="0.25">
      <c r="A4292" t="s">
        <v>8126</v>
      </c>
      <c r="B4292" t="s">
        <v>8127</v>
      </c>
    </row>
    <row r="4293" spans="1:2" x14ac:dyDescent="0.25">
      <c r="A4293" t="s">
        <v>8128</v>
      </c>
      <c r="B4293" t="s">
        <v>8129</v>
      </c>
    </row>
    <row r="4294" spans="1:2" x14ac:dyDescent="0.25">
      <c r="A4294" t="s">
        <v>8130</v>
      </c>
      <c r="B4294" t="s">
        <v>8131</v>
      </c>
    </row>
    <row r="4295" spans="1:2" x14ac:dyDescent="0.25">
      <c r="A4295" t="s">
        <v>8132</v>
      </c>
      <c r="B4295" t="s">
        <v>8133</v>
      </c>
    </row>
    <row r="4296" spans="1:2" x14ac:dyDescent="0.25">
      <c r="A4296" t="s">
        <v>8134</v>
      </c>
      <c r="B4296" t="s">
        <v>8135</v>
      </c>
    </row>
    <row r="4297" spans="1:2" x14ac:dyDescent="0.25">
      <c r="A4297" t="s">
        <v>8136</v>
      </c>
      <c r="B4297" t="s">
        <v>8137</v>
      </c>
    </row>
    <row r="4298" spans="1:2" x14ac:dyDescent="0.25">
      <c r="A4298" t="s">
        <v>8138</v>
      </c>
      <c r="B4298" t="s">
        <v>8139</v>
      </c>
    </row>
    <row r="4299" spans="1:2" x14ac:dyDescent="0.25">
      <c r="A4299" t="s">
        <v>8140</v>
      </c>
      <c r="B4299" t="s">
        <v>8141</v>
      </c>
    </row>
    <row r="4300" spans="1:2" x14ac:dyDescent="0.25">
      <c r="A4300" t="s">
        <v>8142</v>
      </c>
      <c r="B4300" t="s">
        <v>8143</v>
      </c>
    </row>
    <row r="4301" spans="1:2" x14ac:dyDescent="0.25">
      <c r="A4301" t="s">
        <v>8144</v>
      </c>
      <c r="B4301" t="s">
        <v>8145</v>
      </c>
    </row>
    <row r="4302" spans="1:2" x14ac:dyDescent="0.25">
      <c r="A4302" t="s">
        <v>8146</v>
      </c>
      <c r="B4302" t="s">
        <v>8147</v>
      </c>
    </row>
    <row r="4303" spans="1:2" x14ac:dyDescent="0.25">
      <c r="A4303" t="s">
        <v>8148</v>
      </c>
      <c r="B4303" t="s">
        <v>8149</v>
      </c>
    </row>
    <row r="4304" spans="1:2" x14ac:dyDescent="0.25">
      <c r="A4304" t="s">
        <v>8148</v>
      </c>
      <c r="B4304" t="s">
        <v>8149</v>
      </c>
    </row>
    <row r="4305" spans="1:2" x14ac:dyDescent="0.25">
      <c r="A4305" t="s">
        <v>8150</v>
      </c>
      <c r="B4305" t="s">
        <v>8151</v>
      </c>
    </row>
    <row r="4306" spans="1:2" x14ac:dyDescent="0.25">
      <c r="A4306" t="s">
        <v>8152</v>
      </c>
      <c r="B4306" t="s">
        <v>8153</v>
      </c>
    </row>
    <row r="4307" spans="1:2" x14ac:dyDescent="0.25">
      <c r="A4307" t="s">
        <v>8154</v>
      </c>
      <c r="B4307" t="s">
        <v>8155</v>
      </c>
    </row>
    <row r="4308" spans="1:2" x14ac:dyDescent="0.25">
      <c r="A4308" t="s">
        <v>8156</v>
      </c>
      <c r="B4308" t="s">
        <v>8157</v>
      </c>
    </row>
    <row r="4309" spans="1:2" x14ac:dyDescent="0.25">
      <c r="A4309" t="s">
        <v>8158</v>
      </c>
      <c r="B4309" t="s">
        <v>8159</v>
      </c>
    </row>
    <row r="4310" spans="1:2" x14ac:dyDescent="0.25">
      <c r="A4310" t="s">
        <v>8160</v>
      </c>
      <c r="B4310" t="s">
        <v>8161</v>
      </c>
    </row>
    <row r="4311" spans="1:2" x14ac:dyDescent="0.25">
      <c r="A4311" t="s">
        <v>8162</v>
      </c>
      <c r="B4311" t="s">
        <v>8163</v>
      </c>
    </row>
    <row r="4312" spans="1:2" x14ac:dyDescent="0.25">
      <c r="A4312" t="s">
        <v>8164</v>
      </c>
      <c r="B4312" t="s">
        <v>8165</v>
      </c>
    </row>
    <row r="4313" spans="1:2" x14ac:dyDescent="0.25">
      <c r="A4313" t="s">
        <v>8166</v>
      </c>
      <c r="B4313" t="s">
        <v>8167</v>
      </c>
    </row>
    <row r="4314" spans="1:2" x14ac:dyDescent="0.25">
      <c r="A4314" t="s">
        <v>8168</v>
      </c>
      <c r="B4314" t="s">
        <v>8169</v>
      </c>
    </row>
    <row r="4315" spans="1:2" x14ac:dyDescent="0.25">
      <c r="A4315" t="s">
        <v>8170</v>
      </c>
      <c r="B4315" t="s">
        <v>8171</v>
      </c>
    </row>
    <row r="4316" spans="1:2" x14ac:dyDescent="0.25">
      <c r="A4316" t="s">
        <v>8172</v>
      </c>
      <c r="B4316" t="s">
        <v>8173</v>
      </c>
    </row>
    <row r="4317" spans="1:2" x14ac:dyDescent="0.25">
      <c r="A4317" t="s">
        <v>8174</v>
      </c>
      <c r="B4317" t="s">
        <v>8175</v>
      </c>
    </row>
    <row r="4318" spans="1:2" x14ac:dyDescent="0.25">
      <c r="A4318" t="s">
        <v>8176</v>
      </c>
      <c r="B4318" t="s">
        <v>8177</v>
      </c>
    </row>
    <row r="4319" spans="1:2" x14ac:dyDescent="0.25">
      <c r="A4319" t="s">
        <v>8178</v>
      </c>
      <c r="B4319" t="s">
        <v>8179</v>
      </c>
    </row>
    <row r="4320" spans="1:2" x14ac:dyDescent="0.25">
      <c r="A4320" t="s">
        <v>8180</v>
      </c>
      <c r="B4320" t="s">
        <v>8181</v>
      </c>
    </row>
    <row r="4321" spans="1:2" x14ac:dyDescent="0.25">
      <c r="A4321" t="s">
        <v>8182</v>
      </c>
      <c r="B4321" t="s">
        <v>8183</v>
      </c>
    </row>
    <row r="4322" spans="1:2" x14ac:dyDescent="0.25">
      <c r="A4322" t="s">
        <v>8184</v>
      </c>
      <c r="B4322" t="s">
        <v>8185</v>
      </c>
    </row>
    <row r="4323" spans="1:2" x14ac:dyDescent="0.25">
      <c r="A4323" t="s">
        <v>8186</v>
      </c>
      <c r="B4323" t="s">
        <v>8187</v>
      </c>
    </row>
    <row r="4324" spans="1:2" x14ac:dyDescent="0.25">
      <c r="A4324" t="s">
        <v>8188</v>
      </c>
      <c r="B4324" t="s">
        <v>8189</v>
      </c>
    </row>
    <row r="4325" spans="1:2" x14ac:dyDescent="0.25">
      <c r="A4325" t="s">
        <v>8190</v>
      </c>
      <c r="B4325" t="s">
        <v>8191</v>
      </c>
    </row>
    <row r="4326" spans="1:2" x14ac:dyDescent="0.25">
      <c r="A4326" t="s">
        <v>8192</v>
      </c>
      <c r="B4326" t="s">
        <v>8193</v>
      </c>
    </row>
    <row r="4327" spans="1:2" x14ac:dyDescent="0.25">
      <c r="A4327" t="s">
        <v>8194</v>
      </c>
      <c r="B4327" t="s">
        <v>8195</v>
      </c>
    </row>
    <row r="4328" spans="1:2" x14ac:dyDescent="0.25">
      <c r="A4328" t="s">
        <v>8196</v>
      </c>
      <c r="B4328" t="s">
        <v>8197</v>
      </c>
    </row>
    <row r="4329" spans="1:2" x14ac:dyDescent="0.25">
      <c r="A4329" t="s">
        <v>8198</v>
      </c>
      <c r="B4329" t="s">
        <v>8199</v>
      </c>
    </row>
    <row r="4330" spans="1:2" x14ac:dyDescent="0.25">
      <c r="A4330" t="s">
        <v>8200</v>
      </c>
      <c r="B4330" t="s">
        <v>8201</v>
      </c>
    </row>
    <row r="4331" spans="1:2" x14ac:dyDescent="0.25">
      <c r="A4331" t="s">
        <v>8202</v>
      </c>
      <c r="B4331" t="s">
        <v>8203</v>
      </c>
    </row>
    <row r="4332" spans="1:2" x14ac:dyDescent="0.25">
      <c r="A4332" t="s">
        <v>8204</v>
      </c>
      <c r="B4332" t="s">
        <v>8205</v>
      </c>
    </row>
    <row r="4333" spans="1:2" x14ac:dyDescent="0.25">
      <c r="A4333" t="s">
        <v>8206</v>
      </c>
      <c r="B4333" t="s">
        <v>8207</v>
      </c>
    </row>
    <row r="4334" spans="1:2" x14ac:dyDescent="0.25">
      <c r="A4334" t="s">
        <v>8208</v>
      </c>
      <c r="B4334" t="s">
        <v>8209</v>
      </c>
    </row>
    <row r="4335" spans="1:2" x14ac:dyDescent="0.25">
      <c r="A4335" t="s">
        <v>8210</v>
      </c>
      <c r="B4335" t="s">
        <v>8211</v>
      </c>
    </row>
    <row r="4336" spans="1:2" x14ac:dyDescent="0.25">
      <c r="A4336" t="s">
        <v>8212</v>
      </c>
      <c r="B4336" t="s">
        <v>8213</v>
      </c>
    </row>
    <row r="4337" spans="1:2" x14ac:dyDescent="0.25">
      <c r="A4337" t="s">
        <v>8214</v>
      </c>
      <c r="B4337" t="s">
        <v>8215</v>
      </c>
    </row>
    <row r="4338" spans="1:2" x14ac:dyDescent="0.25">
      <c r="A4338" t="s">
        <v>8216</v>
      </c>
      <c r="B4338" t="s">
        <v>8217</v>
      </c>
    </row>
    <row r="4339" spans="1:2" x14ac:dyDescent="0.25">
      <c r="A4339" t="s">
        <v>8218</v>
      </c>
      <c r="B4339" t="s">
        <v>8219</v>
      </c>
    </row>
    <row r="4340" spans="1:2" x14ac:dyDescent="0.25">
      <c r="A4340" t="s">
        <v>8220</v>
      </c>
      <c r="B4340" t="s">
        <v>8221</v>
      </c>
    </row>
    <row r="4341" spans="1:2" x14ac:dyDescent="0.25">
      <c r="A4341" t="s">
        <v>8220</v>
      </c>
      <c r="B4341" t="s">
        <v>8221</v>
      </c>
    </row>
    <row r="4342" spans="1:2" x14ac:dyDescent="0.25">
      <c r="A4342" t="s">
        <v>8222</v>
      </c>
      <c r="B4342" t="s">
        <v>8223</v>
      </c>
    </row>
    <row r="4343" spans="1:2" x14ac:dyDescent="0.25">
      <c r="A4343" t="s">
        <v>8224</v>
      </c>
      <c r="B4343" t="s">
        <v>8225</v>
      </c>
    </row>
    <row r="4344" spans="1:2" x14ac:dyDescent="0.25">
      <c r="A4344" t="s">
        <v>8226</v>
      </c>
      <c r="B4344" t="s">
        <v>8227</v>
      </c>
    </row>
    <row r="4345" spans="1:2" x14ac:dyDescent="0.25">
      <c r="A4345" t="s">
        <v>8228</v>
      </c>
      <c r="B4345" t="s">
        <v>8229</v>
      </c>
    </row>
    <row r="4346" spans="1:2" x14ac:dyDescent="0.25">
      <c r="A4346" t="s">
        <v>8230</v>
      </c>
      <c r="B4346" t="s">
        <v>8231</v>
      </c>
    </row>
    <row r="4347" spans="1:2" x14ac:dyDescent="0.25">
      <c r="A4347" t="s">
        <v>8232</v>
      </c>
      <c r="B4347" t="s">
        <v>8233</v>
      </c>
    </row>
    <row r="4348" spans="1:2" x14ac:dyDescent="0.25">
      <c r="A4348" t="s">
        <v>8234</v>
      </c>
      <c r="B4348" t="s">
        <v>8235</v>
      </c>
    </row>
    <row r="4349" spans="1:2" x14ac:dyDescent="0.25">
      <c r="A4349" t="s">
        <v>8236</v>
      </c>
      <c r="B4349" t="s">
        <v>8237</v>
      </c>
    </row>
    <row r="4350" spans="1:2" x14ac:dyDescent="0.25">
      <c r="A4350" t="s">
        <v>8238</v>
      </c>
      <c r="B4350" t="s">
        <v>8239</v>
      </c>
    </row>
    <row r="4351" spans="1:2" x14ac:dyDescent="0.25">
      <c r="A4351" t="s">
        <v>8240</v>
      </c>
      <c r="B4351" t="s">
        <v>8241</v>
      </c>
    </row>
    <row r="4352" spans="1:2" x14ac:dyDescent="0.25">
      <c r="A4352" t="s">
        <v>8242</v>
      </c>
      <c r="B4352" t="s">
        <v>8243</v>
      </c>
    </row>
    <row r="4353" spans="1:2" x14ac:dyDescent="0.25">
      <c r="A4353" t="s">
        <v>8244</v>
      </c>
      <c r="B4353" t="s">
        <v>8245</v>
      </c>
    </row>
    <row r="4354" spans="1:2" x14ac:dyDescent="0.25">
      <c r="A4354" t="s">
        <v>8246</v>
      </c>
      <c r="B4354" t="s">
        <v>8247</v>
      </c>
    </row>
    <row r="4355" spans="1:2" x14ac:dyDescent="0.25">
      <c r="A4355" t="s">
        <v>8248</v>
      </c>
      <c r="B4355" t="s">
        <v>8249</v>
      </c>
    </row>
    <row r="4356" spans="1:2" x14ac:dyDescent="0.25">
      <c r="A4356" t="s">
        <v>8250</v>
      </c>
      <c r="B4356" t="s">
        <v>8251</v>
      </c>
    </row>
    <row r="4357" spans="1:2" x14ac:dyDescent="0.25">
      <c r="A4357" t="s">
        <v>8252</v>
      </c>
      <c r="B4357" t="s">
        <v>8253</v>
      </c>
    </row>
    <row r="4358" spans="1:2" x14ac:dyDescent="0.25">
      <c r="A4358" t="s">
        <v>8254</v>
      </c>
      <c r="B4358" t="s">
        <v>8255</v>
      </c>
    </row>
    <row r="4359" spans="1:2" x14ac:dyDescent="0.25">
      <c r="A4359" t="s">
        <v>8256</v>
      </c>
      <c r="B4359" t="s">
        <v>8257</v>
      </c>
    </row>
    <row r="4360" spans="1:2" x14ac:dyDescent="0.25">
      <c r="A4360" t="s">
        <v>8258</v>
      </c>
      <c r="B4360" t="s">
        <v>8259</v>
      </c>
    </row>
    <row r="4361" spans="1:2" x14ac:dyDescent="0.25">
      <c r="A4361" t="s">
        <v>8260</v>
      </c>
      <c r="B4361" t="s">
        <v>8261</v>
      </c>
    </row>
    <row r="4362" spans="1:2" x14ac:dyDescent="0.25">
      <c r="A4362" t="s">
        <v>8262</v>
      </c>
      <c r="B4362" t="s">
        <v>8263</v>
      </c>
    </row>
    <row r="4363" spans="1:2" x14ac:dyDescent="0.25">
      <c r="A4363" t="s">
        <v>8264</v>
      </c>
      <c r="B4363" t="s">
        <v>8265</v>
      </c>
    </row>
    <row r="4364" spans="1:2" x14ac:dyDescent="0.25">
      <c r="A4364" t="s">
        <v>8266</v>
      </c>
      <c r="B4364" t="s">
        <v>8267</v>
      </c>
    </row>
    <row r="4365" spans="1:2" x14ac:dyDescent="0.25">
      <c r="A4365" t="s">
        <v>8268</v>
      </c>
      <c r="B4365" t="s">
        <v>8269</v>
      </c>
    </row>
    <row r="4366" spans="1:2" x14ac:dyDescent="0.25">
      <c r="A4366" t="s">
        <v>8270</v>
      </c>
      <c r="B4366" t="s">
        <v>8271</v>
      </c>
    </row>
    <row r="4367" spans="1:2" x14ac:dyDescent="0.25">
      <c r="A4367" t="s">
        <v>8272</v>
      </c>
      <c r="B4367" t="s">
        <v>8273</v>
      </c>
    </row>
    <row r="4368" spans="1:2" x14ac:dyDescent="0.25">
      <c r="A4368" t="s">
        <v>8274</v>
      </c>
      <c r="B4368" t="s">
        <v>8275</v>
      </c>
    </row>
    <row r="4369" spans="1:2" x14ac:dyDescent="0.25">
      <c r="A4369" t="s">
        <v>8276</v>
      </c>
      <c r="B4369" t="s">
        <v>8277</v>
      </c>
    </row>
    <row r="4370" spans="1:2" x14ac:dyDescent="0.25">
      <c r="A4370" t="s">
        <v>8278</v>
      </c>
      <c r="B4370" t="s">
        <v>8279</v>
      </c>
    </row>
    <row r="4371" spans="1:2" x14ac:dyDescent="0.25">
      <c r="A4371" t="s">
        <v>8280</v>
      </c>
      <c r="B4371" t="s">
        <v>8281</v>
      </c>
    </row>
    <row r="4372" spans="1:2" x14ac:dyDescent="0.25">
      <c r="A4372" t="s">
        <v>8282</v>
      </c>
      <c r="B4372" t="s">
        <v>8283</v>
      </c>
    </row>
    <row r="4373" spans="1:2" x14ac:dyDescent="0.25">
      <c r="A4373" t="s">
        <v>8284</v>
      </c>
      <c r="B4373" t="s">
        <v>8285</v>
      </c>
    </row>
    <row r="4374" spans="1:2" x14ac:dyDescent="0.25">
      <c r="A4374" t="s">
        <v>8286</v>
      </c>
      <c r="B4374" t="s">
        <v>8287</v>
      </c>
    </row>
    <row r="4375" spans="1:2" x14ac:dyDescent="0.25">
      <c r="A4375" t="s">
        <v>8288</v>
      </c>
      <c r="B4375" t="s">
        <v>8289</v>
      </c>
    </row>
    <row r="4376" spans="1:2" x14ac:dyDescent="0.25">
      <c r="A4376" t="s">
        <v>8290</v>
      </c>
      <c r="B4376" t="s">
        <v>8291</v>
      </c>
    </row>
    <row r="4377" spans="1:2" x14ac:dyDescent="0.25">
      <c r="A4377" t="s">
        <v>8292</v>
      </c>
      <c r="B4377" t="s">
        <v>8293</v>
      </c>
    </row>
    <row r="4378" spans="1:2" x14ac:dyDescent="0.25">
      <c r="A4378" t="s">
        <v>8294</v>
      </c>
      <c r="B4378" t="s">
        <v>8295</v>
      </c>
    </row>
    <row r="4379" spans="1:2" x14ac:dyDescent="0.25">
      <c r="A4379" t="s">
        <v>8296</v>
      </c>
      <c r="B4379" t="s">
        <v>8297</v>
      </c>
    </row>
    <row r="4380" spans="1:2" x14ac:dyDescent="0.25">
      <c r="A4380" t="s">
        <v>8298</v>
      </c>
      <c r="B4380" t="s">
        <v>8299</v>
      </c>
    </row>
    <row r="4381" spans="1:2" x14ac:dyDescent="0.25">
      <c r="A4381" t="s">
        <v>8300</v>
      </c>
      <c r="B4381" t="s">
        <v>8301</v>
      </c>
    </row>
    <row r="4382" spans="1:2" x14ac:dyDescent="0.25">
      <c r="A4382" t="s">
        <v>8302</v>
      </c>
      <c r="B4382" t="s">
        <v>8303</v>
      </c>
    </row>
    <row r="4383" spans="1:2" x14ac:dyDescent="0.25">
      <c r="A4383" t="s">
        <v>8304</v>
      </c>
      <c r="B4383" t="s">
        <v>8305</v>
      </c>
    </row>
    <row r="4384" spans="1:2" x14ac:dyDescent="0.25">
      <c r="A4384" t="s">
        <v>8306</v>
      </c>
      <c r="B4384" t="s">
        <v>8307</v>
      </c>
    </row>
    <row r="4385" spans="1:2" x14ac:dyDescent="0.25">
      <c r="A4385" t="s">
        <v>8308</v>
      </c>
      <c r="B4385" t="s">
        <v>8309</v>
      </c>
    </row>
    <row r="4386" spans="1:2" x14ac:dyDescent="0.25">
      <c r="A4386" t="s">
        <v>8310</v>
      </c>
      <c r="B4386" t="s">
        <v>8311</v>
      </c>
    </row>
    <row r="4387" spans="1:2" x14ac:dyDescent="0.25">
      <c r="A4387" t="s">
        <v>8312</v>
      </c>
      <c r="B4387" t="s">
        <v>8313</v>
      </c>
    </row>
    <row r="4388" spans="1:2" x14ac:dyDescent="0.25">
      <c r="A4388" t="s">
        <v>8314</v>
      </c>
      <c r="B4388" t="s">
        <v>8315</v>
      </c>
    </row>
    <row r="4389" spans="1:2" x14ac:dyDescent="0.25">
      <c r="A4389" t="s">
        <v>8316</v>
      </c>
      <c r="B4389" t="s">
        <v>8317</v>
      </c>
    </row>
    <row r="4390" spans="1:2" x14ac:dyDescent="0.25">
      <c r="A4390" t="s">
        <v>8318</v>
      </c>
      <c r="B4390" t="s">
        <v>8319</v>
      </c>
    </row>
    <row r="4391" spans="1:2" x14ac:dyDescent="0.25">
      <c r="A4391" t="s">
        <v>8320</v>
      </c>
      <c r="B4391" t="s">
        <v>8321</v>
      </c>
    </row>
    <row r="4392" spans="1:2" x14ac:dyDescent="0.25">
      <c r="A4392" t="s">
        <v>8322</v>
      </c>
      <c r="B4392" t="s">
        <v>8323</v>
      </c>
    </row>
    <row r="4393" spans="1:2" x14ac:dyDescent="0.25">
      <c r="A4393" t="s">
        <v>8324</v>
      </c>
      <c r="B4393" t="s">
        <v>8325</v>
      </c>
    </row>
    <row r="4394" spans="1:2" x14ac:dyDescent="0.25">
      <c r="A4394" t="s">
        <v>8326</v>
      </c>
      <c r="B4394" t="s">
        <v>8327</v>
      </c>
    </row>
    <row r="4395" spans="1:2" x14ac:dyDescent="0.25">
      <c r="A4395" t="s">
        <v>8328</v>
      </c>
      <c r="B4395" t="s">
        <v>8329</v>
      </c>
    </row>
    <row r="4396" spans="1:2" x14ac:dyDescent="0.25">
      <c r="A4396" t="s">
        <v>8330</v>
      </c>
      <c r="B4396" t="s">
        <v>8331</v>
      </c>
    </row>
    <row r="4397" spans="1:2" x14ac:dyDescent="0.25">
      <c r="A4397" t="s">
        <v>8332</v>
      </c>
      <c r="B4397" t="s">
        <v>8333</v>
      </c>
    </row>
    <row r="4398" spans="1:2" x14ac:dyDescent="0.25">
      <c r="A4398" t="s">
        <v>8334</v>
      </c>
      <c r="B4398" t="s">
        <v>8335</v>
      </c>
    </row>
    <row r="4399" spans="1:2" x14ac:dyDescent="0.25">
      <c r="A4399" t="s">
        <v>8336</v>
      </c>
      <c r="B4399" t="s">
        <v>8337</v>
      </c>
    </row>
    <row r="4400" spans="1:2" x14ac:dyDescent="0.25">
      <c r="A4400" t="s">
        <v>8338</v>
      </c>
      <c r="B4400" t="s">
        <v>8339</v>
      </c>
    </row>
    <row r="4401" spans="1:2" x14ac:dyDescent="0.25">
      <c r="A4401" t="s">
        <v>8340</v>
      </c>
      <c r="B4401" t="s">
        <v>8341</v>
      </c>
    </row>
    <row r="4402" spans="1:2" x14ac:dyDescent="0.25">
      <c r="A4402" t="s">
        <v>8342</v>
      </c>
      <c r="B4402" t="s">
        <v>8343</v>
      </c>
    </row>
    <row r="4403" spans="1:2" x14ac:dyDescent="0.25">
      <c r="A4403" t="s">
        <v>8344</v>
      </c>
      <c r="B4403" t="s">
        <v>8345</v>
      </c>
    </row>
    <row r="4404" spans="1:2" x14ac:dyDescent="0.25">
      <c r="A4404" t="s">
        <v>8346</v>
      </c>
      <c r="B4404" t="s">
        <v>8347</v>
      </c>
    </row>
    <row r="4405" spans="1:2" x14ac:dyDescent="0.25">
      <c r="A4405" t="s">
        <v>8348</v>
      </c>
      <c r="B4405" t="s">
        <v>8349</v>
      </c>
    </row>
    <row r="4406" spans="1:2" x14ac:dyDescent="0.25">
      <c r="A4406" t="s">
        <v>8350</v>
      </c>
      <c r="B4406" t="s">
        <v>8351</v>
      </c>
    </row>
    <row r="4407" spans="1:2" x14ac:dyDescent="0.25">
      <c r="A4407" t="s">
        <v>8350</v>
      </c>
      <c r="B4407" t="s">
        <v>8351</v>
      </c>
    </row>
    <row r="4408" spans="1:2" x14ac:dyDescent="0.25">
      <c r="A4408" t="s">
        <v>8352</v>
      </c>
      <c r="B4408" t="s">
        <v>8353</v>
      </c>
    </row>
    <row r="4409" spans="1:2" x14ac:dyDescent="0.25">
      <c r="A4409" t="s">
        <v>8352</v>
      </c>
      <c r="B4409" t="s">
        <v>8353</v>
      </c>
    </row>
    <row r="4410" spans="1:2" x14ac:dyDescent="0.25">
      <c r="A4410" t="s">
        <v>8354</v>
      </c>
      <c r="B4410" t="s">
        <v>8355</v>
      </c>
    </row>
    <row r="4411" spans="1:2" x14ac:dyDescent="0.25">
      <c r="A4411" t="s">
        <v>8354</v>
      </c>
      <c r="B4411" t="s">
        <v>8355</v>
      </c>
    </row>
    <row r="4412" spans="1:2" x14ac:dyDescent="0.25">
      <c r="A4412" t="s">
        <v>8356</v>
      </c>
      <c r="B4412" t="s">
        <v>8357</v>
      </c>
    </row>
    <row r="4413" spans="1:2" x14ac:dyDescent="0.25">
      <c r="A4413" t="s">
        <v>8356</v>
      </c>
      <c r="B4413" t="s">
        <v>8357</v>
      </c>
    </row>
    <row r="4414" spans="1:2" x14ac:dyDescent="0.25">
      <c r="A4414" t="s">
        <v>8358</v>
      </c>
      <c r="B4414" t="s">
        <v>8359</v>
      </c>
    </row>
    <row r="4415" spans="1:2" x14ac:dyDescent="0.25">
      <c r="A4415" t="s">
        <v>8358</v>
      </c>
      <c r="B4415" t="s">
        <v>8359</v>
      </c>
    </row>
    <row r="4416" spans="1:2" x14ac:dyDescent="0.25">
      <c r="A4416" t="s">
        <v>8360</v>
      </c>
      <c r="B4416" t="s">
        <v>8361</v>
      </c>
    </row>
    <row r="4417" spans="1:2" x14ac:dyDescent="0.25">
      <c r="A4417" t="s">
        <v>8360</v>
      </c>
      <c r="B4417" t="s">
        <v>8361</v>
      </c>
    </row>
    <row r="4418" spans="1:2" x14ac:dyDescent="0.25">
      <c r="A4418" t="s">
        <v>8362</v>
      </c>
      <c r="B4418" t="s">
        <v>8363</v>
      </c>
    </row>
    <row r="4419" spans="1:2" x14ac:dyDescent="0.25">
      <c r="A4419" t="s">
        <v>8362</v>
      </c>
      <c r="B4419" t="s">
        <v>8363</v>
      </c>
    </row>
    <row r="4420" spans="1:2" x14ac:dyDescent="0.25">
      <c r="A4420" t="s">
        <v>8364</v>
      </c>
      <c r="B4420" t="s">
        <v>8365</v>
      </c>
    </row>
    <row r="4421" spans="1:2" x14ac:dyDescent="0.25">
      <c r="A4421" t="s">
        <v>8364</v>
      </c>
      <c r="B4421" t="s">
        <v>8365</v>
      </c>
    </row>
    <row r="4422" spans="1:2" x14ac:dyDescent="0.25">
      <c r="A4422" t="s">
        <v>8366</v>
      </c>
      <c r="B4422" t="s">
        <v>8367</v>
      </c>
    </row>
    <row r="4423" spans="1:2" x14ac:dyDescent="0.25">
      <c r="A4423" t="s">
        <v>8366</v>
      </c>
      <c r="B4423" t="s">
        <v>8367</v>
      </c>
    </row>
    <row r="4424" spans="1:2" x14ac:dyDescent="0.25">
      <c r="A4424" t="s">
        <v>8368</v>
      </c>
      <c r="B4424" t="s">
        <v>8369</v>
      </c>
    </row>
    <row r="4425" spans="1:2" x14ac:dyDescent="0.25">
      <c r="A4425" t="s">
        <v>8368</v>
      </c>
      <c r="B4425" t="s">
        <v>8369</v>
      </c>
    </row>
    <row r="4426" spans="1:2" x14ac:dyDescent="0.25">
      <c r="A4426" t="s">
        <v>8370</v>
      </c>
      <c r="B4426" t="s">
        <v>8371</v>
      </c>
    </row>
    <row r="4427" spans="1:2" x14ac:dyDescent="0.25">
      <c r="A4427" t="s">
        <v>8370</v>
      </c>
      <c r="B4427" t="s">
        <v>8371</v>
      </c>
    </row>
    <row r="4428" spans="1:2" x14ac:dyDescent="0.25">
      <c r="A4428" t="s">
        <v>8372</v>
      </c>
      <c r="B4428" t="s">
        <v>8373</v>
      </c>
    </row>
    <row r="4429" spans="1:2" x14ac:dyDescent="0.25">
      <c r="A4429" t="s">
        <v>8372</v>
      </c>
      <c r="B4429" t="s">
        <v>8373</v>
      </c>
    </row>
    <row r="4430" spans="1:2" x14ac:dyDescent="0.25">
      <c r="A4430" t="s">
        <v>8374</v>
      </c>
      <c r="B4430" t="s">
        <v>8375</v>
      </c>
    </row>
    <row r="4431" spans="1:2" x14ac:dyDescent="0.25">
      <c r="A4431" t="s">
        <v>8374</v>
      </c>
      <c r="B4431" t="s">
        <v>8375</v>
      </c>
    </row>
    <row r="4432" spans="1:2" x14ac:dyDescent="0.25">
      <c r="A4432" t="s">
        <v>8376</v>
      </c>
      <c r="B4432" t="s">
        <v>8377</v>
      </c>
    </row>
    <row r="4433" spans="1:2" x14ac:dyDescent="0.25">
      <c r="A4433" t="s">
        <v>8376</v>
      </c>
      <c r="B4433" t="s">
        <v>8377</v>
      </c>
    </row>
    <row r="4434" spans="1:2" x14ac:dyDescent="0.25">
      <c r="A4434" t="s">
        <v>8378</v>
      </c>
      <c r="B4434" t="s">
        <v>8379</v>
      </c>
    </row>
    <row r="4435" spans="1:2" x14ac:dyDescent="0.25">
      <c r="A4435" t="s">
        <v>8378</v>
      </c>
      <c r="B4435" t="s">
        <v>8379</v>
      </c>
    </row>
    <row r="4436" spans="1:2" x14ac:dyDescent="0.25">
      <c r="A4436" t="s">
        <v>8380</v>
      </c>
      <c r="B4436" t="s">
        <v>8381</v>
      </c>
    </row>
    <row r="4437" spans="1:2" x14ac:dyDescent="0.25">
      <c r="A4437" t="s">
        <v>8380</v>
      </c>
      <c r="B4437" t="s">
        <v>8381</v>
      </c>
    </row>
    <row r="4438" spans="1:2" x14ac:dyDescent="0.25">
      <c r="A4438" t="s">
        <v>8382</v>
      </c>
      <c r="B4438" t="s">
        <v>8383</v>
      </c>
    </row>
    <row r="4439" spans="1:2" x14ac:dyDescent="0.25">
      <c r="A4439" t="s">
        <v>8382</v>
      </c>
      <c r="B4439" t="s">
        <v>8383</v>
      </c>
    </row>
    <row r="4440" spans="1:2" x14ac:dyDescent="0.25">
      <c r="A4440" t="s">
        <v>8384</v>
      </c>
      <c r="B4440" t="s">
        <v>8385</v>
      </c>
    </row>
    <row r="4441" spans="1:2" x14ac:dyDescent="0.25">
      <c r="A4441" t="s">
        <v>8384</v>
      </c>
      <c r="B4441" t="s">
        <v>8385</v>
      </c>
    </row>
    <row r="4442" spans="1:2" x14ac:dyDescent="0.25">
      <c r="A4442" t="s">
        <v>8386</v>
      </c>
      <c r="B4442" t="s">
        <v>8387</v>
      </c>
    </row>
    <row r="4443" spans="1:2" x14ac:dyDescent="0.25">
      <c r="A4443" t="s">
        <v>8388</v>
      </c>
      <c r="B4443" t="s">
        <v>8389</v>
      </c>
    </row>
    <row r="4444" spans="1:2" x14ac:dyDescent="0.25">
      <c r="A4444" t="s">
        <v>8390</v>
      </c>
      <c r="B4444" t="s">
        <v>8391</v>
      </c>
    </row>
    <row r="4445" spans="1:2" x14ac:dyDescent="0.25">
      <c r="A4445" t="s">
        <v>8390</v>
      </c>
      <c r="B4445" t="s">
        <v>8391</v>
      </c>
    </row>
    <row r="4446" spans="1:2" x14ac:dyDescent="0.25">
      <c r="A4446" t="s">
        <v>8392</v>
      </c>
      <c r="B4446" t="s">
        <v>8393</v>
      </c>
    </row>
    <row r="4447" spans="1:2" x14ac:dyDescent="0.25">
      <c r="A4447" t="s">
        <v>8392</v>
      </c>
      <c r="B4447" t="s">
        <v>8393</v>
      </c>
    </row>
    <row r="4448" spans="1:2" x14ac:dyDescent="0.25">
      <c r="A4448" t="s">
        <v>8394</v>
      </c>
      <c r="B4448" t="s">
        <v>8395</v>
      </c>
    </row>
    <row r="4449" spans="1:2" x14ac:dyDescent="0.25">
      <c r="A4449" t="s">
        <v>8394</v>
      </c>
      <c r="B4449" t="s">
        <v>8395</v>
      </c>
    </row>
    <row r="4450" spans="1:2" x14ac:dyDescent="0.25">
      <c r="A4450" t="s">
        <v>8396</v>
      </c>
      <c r="B4450" t="s">
        <v>8397</v>
      </c>
    </row>
    <row r="4451" spans="1:2" x14ac:dyDescent="0.25">
      <c r="A4451" t="s">
        <v>8396</v>
      </c>
      <c r="B4451" t="s">
        <v>8397</v>
      </c>
    </row>
    <row r="4452" spans="1:2" x14ac:dyDescent="0.25">
      <c r="A4452" t="s">
        <v>8398</v>
      </c>
      <c r="B4452" t="s">
        <v>8399</v>
      </c>
    </row>
    <row r="4453" spans="1:2" x14ac:dyDescent="0.25">
      <c r="A4453" t="s">
        <v>8398</v>
      </c>
      <c r="B4453" t="s">
        <v>8399</v>
      </c>
    </row>
    <row r="4454" spans="1:2" x14ac:dyDescent="0.25">
      <c r="A4454" t="s">
        <v>8400</v>
      </c>
      <c r="B4454" t="s">
        <v>8401</v>
      </c>
    </row>
    <row r="4455" spans="1:2" x14ac:dyDescent="0.25">
      <c r="A4455" t="s">
        <v>8400</v>
      </c>
      <c r="B4455" t="s">
        <v>8401</v>
      </c>
    </row>
    <row r="4456" spans="1:2" x14ac:dyDescent="0.25">
      <c r="A4456" t="s">
        <v>8402</v>
      </c>
      <c r="B4456" t="s">
        <v>8403</v>
      </c>
    </row>
    <row r="4457" spans="1:2" x14ac:dyDescent="0.25">
      <c r="A4457" t="s">
        <v>8402</v>
      </c>
      <c r="B4457" t="s">
        <v>8403</v>
      </c>
    </row>
    <row r="4458" spans="1:2" x14ac:dyDescent="0.25">
      <c r="A4458" t="s">
        <v>8404</v>
      </c>
      <c r="B4458" t="s">
        <v>8405</v>
      </c>
    </row>
    <row r="4459" spans="1:2" x14ac:dyDescent="0.25">
      <c r="A4459" t="s">
        <v>8404</v>
      </c>
      <c r="B4459" t="s">
        <v>8405</v>
      </c>
    </row>
    <row r="4460" spans="1:2" x14ac:dyDescent="0.25">
      <c r="A4460" t="s">
        <v>8406</v>
      </c>
      <c r="B4460" t="s">
        <v>8407</v>
      </c>
    </row>
    <row r="4461" spans="1:2" x14ac:dyDescent="0.25">
      <c r="A4461" t="s">
        <v>8406</v>
      </c>
      <c r="B4461" t="s">
        <v>8407</v>
      </c>
    </row>
    <row r="4462" spans="1:2" x14ac:dyDescent="0.25">
      <c r="A4462" t="s">
        <v>8408</v>
      </c>
      <c r="B4462" t="s">
        <v>8409</v>
      </c>
    </row>
    <row r="4463" spans="1:2" x14ac:dyDescent="0.25">
      <c r="A4463" t="s">
        <v>8408</v>
      </c>
      <c r="B4463" t="s">
        <v>8409</v>
      </c>
    </row>
    <row r="4464" spans="1:2" x14ac:dyDescent="0.25">
      <c r="A4464" t="s">
        <v>8410</v>
      </c>
      <c r="B4464" t="s">
        <v>8411</v>
      </c>
    </row>
    <row r="4465" spans="1:2" x14ac:dyDescent="0.25">
      <c r="A4465" t="s">
        <v>8410</v>
      </c>
      <c r="B4465" t="s">
        <v>8411</v>
      </c>
    </row>
    <row r="4466" spans="1:2" x14ac:dyDescent="0.25">
      <c r="A4466" t="s">
        <v>8412</v>
      </c>
      <c r="B4466" t="s">
        <v>8413</v>
      </c>
    </row>
    <row r="4467" spans="1:2" x14ac:dyDescent="0.25">
      <c r="A4467" t="s">
        <v>8412</v>
      </c>
      <c r="B4467" t="s">
        <v>8413</v>
      </c>
    </row>
    <row r="4468" spans="1:2" x14ac:dyDescent="0.25">
      <c r="A4468" t="s">
        <v>8414</v>
      </c>
      <c r="B4468" t="s">
        <v>8415</v>
      </c>
    </row>
    <row r="4469" spans="1:2" x14ac:dyDescent="0.25">
      <c r="A4469" t="s">
        <v>8416</v>
      </c>
      <c r="B4469" t="s">
        <v>8417</v>
      </c>
    </row>
    <row r="4470" spans="1:2" x14ac:dyDescent="0.25">
      <c r="A4470" t="s">
        <v>8418</v>
      </c>
      <c r="B4470" t="s">
        <v>8419</v>
      </c>
    </row>
    <row r="4471" spans="1:2" x14ac:dyDescent="0.25">
      <c r="A4471" t="s">
        <v>8420</v>
      </c>
      <c r="B4471" t="s">
        <v>8421</v>
      </c>
    </row>
    <row r="4472" spans="1:2" x14ac:dyDescent="0.25">
      <c r="A4472" t="s">
        <v>8422</v>
      </c>
      <c r="B4472" t="s">
        <v>8423</v>
      </c>
    </row>
    <row r="4473" spans="1:2" x14ac:dyDescent="0.25">
      <c r="A4473" t="s">
        <v>8424</v>
      </c>
      <c r="B4473" t="s">
        <v>8425</v>
      </c>
    </row>
    <row r="4474" spans="1:2" x14ac:dyDescent="0.25">
      <c r="A4474" t="s">
        <v>8426</v>
      </c>
      <c r="B4474" t="s">
        <v>8427</v>
      </c>
    </row>
    <row r="4475" spans="1:2" x14ac:dyDescent="0.25">
      <c r="A4475" t="s">
        <v>8428</v>
      </c>
      <c r="B4475" t="s">
        <v>8429</v>
      </c>
    </row>
    <row r="4476" spans="1:2" x14ac:dyDescent="0.25">
      <c r="A4476" t="s">
        <v>8430</v>
      </c>
      <c r="B4476" t="s">
        <v>8431</v>
      </c>
    </row>
    <row r="4477" spans="1:2" x14ac:dyDescent="0.25">
      <c r="A4477" t="s">
        <v>8432</v>
      </c>
      <c r="B4477" t="s">
        <v>8433</v>
      </c>
    </row>
    <row r="4478" spans="1:2" x14ac:dyDescent="0.25">
      <c r="A4478" t="s">
        <v>8434</v>
      </c>
      <c r="B4478" t="s">
        <v>8435</v>
      </c>
    </row>
    <row r="4479" spans="1:2" x14ac:dyDescent="0.25">
      <c r="A4479" t="s">
        <v>8436</v>
      </c>
      <c r="B4479" t="s">
        <v>8437</v>
      </c>
    </row>
    <row r="4480" spans="1:2" x14ac:dyDescent="0.25">
      <c r="A4480" t="s">
        <v>8438</v>
      </c>
      <c r="B4480" t="s">
        <v>8439</v>
      </c>
    </row>
    <row r="4481" spans="1:2" x14ac:dyDescent="0.25">
      <c r="A4481" t="s">
        <v>8440</v>
      </c>
      <c r="B4481" t="s">
        <v>8441</v>
      </c>
    </row>
    <row r="4482" spans="1:2" x14ac:dyDescent="0.25">
      <c r="A4482" t="s">
        <v>8442</v>
      </c>
      <c r="B4482" t="s">
        <v>8443</v>
      </c>
    </row>
    <row r="4483" spans="1:2" x14ac:dyDescent="0.25">
      <c r="A4483" t="s">
        <v>8444</v>
      </c>
      <c r="B4483" t="s">
        <v>8445</v>
      </c>
    </row>
    <row r="4484" spans="1:2" x14ac:dyDescent="0.25">
      <c r="A4484" t="s">
        <v>8446</v>
      </c>
      <c r="B4484" t="s">
        <v>8447</v>
      </c>
    </row>
    <row r="4485" spans="1:2" x14ac:dyDescent="0.25">
      <c r="A4485" t="s">
        <v>8448</v>
      </c>
      <c r="B4485" t="s">
        <v>8449</v>
      </c>
    </row>
    <row r="4486" spans="1:2" x14ac:dyDescent="0.25">
      <c r="A4486" t="s">
        <v>8450</v>
      </c>
      <c r="B4486" t="s">
        <v>8451</v>
      </c>
    </row>
    <row r="4487" spans="1:2" x14ac:dyDescent="0.25">
      <c r="A4487" t="s">
        <v>8452</v>
      </c>
      <c r="B4487" t="s">
        <v>8453</v>
      </c>
    </row>
    <row r="4488" spans="1:2" x14ac:dyDescent="0.25">
      <c r="A4488" t="s">
        <v>8454</v>
      </c>
      <c r="B4488" t="s">
        <v>8455</v>
      </c>
    </row>
    <row r="4489" spans="1:2" x14ac:dyDescent="0.25">
      <c r="A4489" t="s">
        <v>8456</v>
      </c>
      <c r="B4489" t="s">
        <v>8457</v>
      </c>
    </row>
    <row r="4490" spans="1:2" x14ac:dyDescent="0.25">
      <c r="A4490" t="s">
        <v>8458</v>
      </c>
      <c r="B4490" t="s">
        <v>8459</v>
      </c>
    </row>
    <row r="4491" spans="1:2" x14ac:dyDescent="0.25">
      <c r="A4491" t="s">
        <v>8460</v>
      </c>
      <c r="B4491" t="s">
        <v>8461</v>
      </c>
    </row>
    <row r="4492" spans="1:2" x14ac:dyDescent="0.25">
      <c r="A4492" t="s">
        <v>8462</v>
      </c>
      <c r="B4492" t="s">
        <v>8463</v>
      </c>
    </row>
    <row r="4493" spans="1:2" x14ac:dyDescent="0.25">
      <c r="A4493" t="s">
        <v>8464</v>
      </c>
      <c r="B4493" t="s">
        <v>8465</v>
      </c>
    </row>
    <row r="4494" spans="1:2" x14ac:dyDescent="0.25">
      <c r="A4494" t="s">
        <v>8466</v>
      </c>
      <c r="B4494" t="s">
        <v>8467</v>
      </c>
    </row>
    <row r="4495" spans="1:2" x14ac:dyDescent="0.25">
      <c r="A4495" t="s">
        <v>8468</v>
      </c>
      <c r="B4495" t="s">
        <v>8469</v>
      </c>
    </row>
    <row r="4496" spans="1:2" x14ac:dyDescent="0.25">
      <c r="A4496" t="s">
        <v>8470</v>
      </c>
      <c r="B4496" t="s">
        <v>8471</v>
      </c>
    </row>
    <row r="4497" spans="1:2" x14ac:dyDescent="0.25">
      <c r="A4497" t="s">
        <v>8472</v>
      </c>
      <c r="B4497" t="s">
        <v>8473</v>
      </c>
    </row>
    <row r="4498" spans="1:2" x14ac:dyDescent="0.25">
      <c r="A4498" t="s">
        <v>8474</v>
      </c>
      <c r="B4498" t="s">
        <v>8475</v>
      </c>
    </row>
    <row r="4499" spans="1:2" x14ac:dyDescent="0.25">
      <c r="A4499" t="s">
        <v>8476</v>
      </c>
      <c r="B4499" t="s">
        <v>8477</v>
      </c>
    </row>
    <row r="4500" spans="1:2" x14ac:dyDescent="0.25">
      <c r="A4500" t="s">
        <v>8478</v>
      </c>
      <c r="B4500" t="s">
        <v>8479</v>
      </c>
    </row>
    <row r="4501" spans="1:2" x14ac:dyDescent="0.25">
      <c r="A4501" t="s">
        <v>8480</v>
      </c>
      <c r="B4501" t="s">
        <v>8481</v>
      </c>
    </row>
    <row r="4502" spans="1:2" x14ac:dyDescent="0.25">
      <c r="A4502" t="s">
        <v>8482</v>
      </c>
      <c r="B4502" t="s">
        <v>8483</v>
      </c>
    </row>
    <row r="4503" spans="1:2" x14ac:dyDescent="0.25">
      <c r="A4503" t="s">
        <v>8484</v>
      </c>
      <c r="B4503" t="s">
        <v>8485</v>
      </c>
    </row>
    <row r="4504" spans="1:2" x14ac:dyDescent="0.25">
      <c r="A4504" t="s">
        <v>8486</v>
      </c>
      <c r="B4504" t="s">
        <v>8487</v>
      </c>
    </row>
    <row r="4505" spans="1:2" x14ac:dyDescent="0.25">
      <c r="A4505" t="s">
        <v>8488</v>
      </c>
      <c r="B4505" t="s">
        <v>8489</v>
      </c>
    </row>
    <row r="4506" spans="1:2" x14ac:dyDescent="0.25">
      <c r="A4506" t="s">
        <v>8490</v>
      </c>
      <c r="B4506" t="s">
        <v>8491</v>
      </c>
    </row>
    <row r="4507" spans="1:2" x14ac:dyDescent="0.25">
      <c r="A4507" t="s">
        <v>8492</v>
      </c>
      <c r="B4507" t="s">
        <v>8493</v>
      </c>
    </row>
    <row r="4508" spans="1:2" x14ac:dyDescent="0.25">
      <c r="A4508" t="s">
        <v>8494</v>
      </c>
      <c r="B4508" t="s">
        <v>8495</v>
      </c>
    </row>
    <row r="4509" spans="1:2" x14ac:dyDescent="0.25">
      <c r="A4509" t="s">
        <v>8496</v>
      </c>
      <c r="B4509" t="s">
        <v>8497</v>
      </c>
    </row>
    <row r="4510" spans="1:2" x14ac:dyDescent="0.25">
      <c r="A4510" t="s">
        <v>8498</v>
      </c>
      <c r="B4510" t="s">
        <v>8499</v>
      </c>
    </row>
    <row r="4511" spans="1:2" x14ac:dyDescent="0.25">
      <c r="A4511" t="s">
        <v>8500</v>
      </c>
      <c r="B4511" t="s">
        <v>8501</v>
      </c>
    </row>
    <row r="4512" spans="1:2" x14ac:dyDescent="0.25">
      <c r="A4512" t="s">
        <v>8502</v>
      </c>
      <c r="B4512" t="s">
        <v>8503</v>
      </c>
    </row>
    <row r="4513" spans="1:2" x14ac:dyDescent="0.25">
      <c r="A4513" t="s">
        <v>8504</v>
      </c>
      <c r="B4513" t="s">
        <v>8505</v>
      </c>
    </row>
    <row r="4514" spans="1:2" x14ac:dyDescent="0.25">
      <c r="A4514" t="s">
        <v>8506</v>
      </c>
      <c r="B4514" t="s">
        <v>8507</v>
      </c>
    </row>
    <row r="4515" spans="1:2" x14ac:dyDescent="0.25">
      <c r="A4515" t="s">
        <v>8508</v>
      </c>
      <c r="B4515" t="s">
        <v>8509</v>
      </c>
    </row>
    <row r="4516" spans="1:2" x14ac:dyDescent="0.25">
      <c r="A4516" t="s">
        <v>8510</v>
      </c>
      <c r="B4516" t="s">
        <v>8511</v>
      </c>
    </row>
    <row r="4517" spans="1:2" x14ac:dyDescent="0.25">
      <c r="A4517" t="s">
        <v>8512</v>
      </c>
      <c r="B4517" t="s">
        <v>8513</v>
      </c>
    </row>
    <row r="4518" spans="1:2" x14ac:dyDescent="0.25">
      <c r="A4518" t="s">
        <v>8514</v>
      </c>
      <c r="B4518" t="s">
        <v>8515</v>
      </c>
    </row>
    <row r="4519" spans="1:2" x14ac:dyDescent="0.25">
      <c r="A4519" t="s">
        <v>8516</v>
      </c>
      <c r="B4519" t="s">
        <v>8517</v>
      </c>
    </row>
    <row r="4520" spans="1:2" x14ac:dyDescent="0.25">
      <c r="A4520" t="s">
        <v>8518</v>
      </c>
      <c r="B4520" t="s">
        <v>8519</v>
      </c>
    </row>
    <row r="4521" spans="1:2" x14ac:dyDescent="0.25">
      <c r="A4521" t="s">
        <v>8520</v>
      </c>
      <c r="B4521" t="s">
        <v>8521</v>
      </c>
    </row>
    <row r="4522" spans="1:2" x14ac:dyDescent="0.25">
      <c r="A4522" t="s">
        <v>8522</v>
      </c>
      <c r="B4522" t="s">
        <v>8523</v>
      </c>
    </row>
    <row r="4523" spans="1:2" x14ac:dyDescent="0.25">
      <c r="A4523" t="s">
        <v>8524</v>
      </c>
      <c r="B4523" t="s">
        <v>8525</v>
      </c>
    </row>
    <row r="4524" spans="1:2" x14ac:dyDescent="0.25">
      <c r="A4524" t="s">
        <v>8526</v>
      </c>
      <c r="B4524" t="s">
        <v>8527</v>
      </c>
    </row>
    <row r="4525" spans="1:2" x14ac:dyDescent="0.25">
      <c r="A4525" t="s">
        <v>8528</v>
      </c>
      <c r="B4525" t="s">
        <v>8529</v>
      </c>
    </row>
    <row r="4526" spans="1:2" x14ac:dyDescent="0.25">
      <c r="A4526" t="s">
        <v>8530</v>
      </c>
      <c r="B4526" t="s">
        <v>8531</v>
      </c>
    </row>
    <row r="4527" spans="1:2" x14ac:dyDescent="0.25">
      <c r="A4527" t="s">
        <v>8532</v>
      </c>
      <c r="B4527" t="s">
        <v>8533</v>
      </c>
    </row>
    <row r="4528" spans="1:2" x14ac:dyDescent="0.25">
      <c r="A4528" t="s">
        <v>8534</v>
      </c>
      <c r="B4528" t="s">
        <v>8535</v>
      </c>
    </row>
    <row r="4529" spans="1:2" x14ac:dyDescent="0.25">
      <c r="A4529" t="s">
        <v>8536</v>
      </c>
      <c r="B4529" t="s">
        <v>8537</v>
      </c>
    </row>
    <row r="4530" spans="1:2" x14ac:dyDescent="0.25">
      <c r="A4530" t="s">
        <v>8538</v>
      </c>
      <c r="B4530" t="s">
        <v>8539</v>
      </c>
    </row>
    <row r="4531" spans="1:2" x14ac:dyDescent="0.25">
      <c r="A4531" t="s">
        <v>8540</v>
      </c>
      <c r="B4531" t="s">
        <v>8541</v>
      </c>
    </row>
    <row r="4532" spans="1:2" x14ac:dyDescent="0.25">
      <c r="A4532" t="s">
        <v>8542</v>
      </c>
      <c r="B4532" t="s">
        <v>8543</v>
      </c>
    </row>
    <row r="4533" spans="1:2" x14ac:dyDescent="0.25">
      <c r="A4533" t="s">
        <v>8544</v>
      </c>
      <c r="B4533" t="s">
        <v>8545</v>
      </c>
    </row>
    <row r="4534" spans="1:2" x14ac:dyDescent="0.25">
      <c r="A4534" t="s">
        <v>8546</v>
      </c>
      <c r="B4534" t="s">
        <v>8547</v>
      </c>
    </row>
    <row r="4535" spans="1:2" x14ac:dyDescent="0.25">
      <c r="A4535" t="s">
        <v>8548</v>
      </c>
      <c r="B4535" t="s">
        <v>8549</v>
      </c>
    </row>
    <row r="4536" spans="1:2" x14ac:dyDescent="0.25">
      <c r="A4536" t="s">
        <v>8550</v>
      </c>
      <c r="B4536" t="s">
        <v>8551</v>
      </c>
    </row>
    <row r="4537" spans="1:2" x14ac:dyDescent="0.25">
      <c r="A4537" t="s">
        <v>8552</v>
      </c>
      <c r="B4537" t="s">
        <v>8553</v>
      </c>
    </row>
    <row r="4538" spans="1:2" x14ac:dyDescent="0.25">
      <c r="A4538" t="s">
        <v>8554</v>
      </c>
      <c r="B4538" t="s">
        <v>8555</v>
      </c>
    </row>
    <row r="4539" spans="1:2" x14ac:dyDescent="0.25">
      <c r="A4539" t="s">
        <v>8556</v>
      </c>
      <c r="B4539" t="s">
        <v>8557</v>
      </c>
    </row>
    <row r="4540" spans="1:2" x14ac:dyDescent="0.25">
      <c r="A4540" t="s">
        <v>8558</v>
      </c>
      <c r="B4540" t="s">
        <v>8559</v>
      </c>
    </row>
    <row r="4541" spans="1:2" x14ac:dyDescent="0.25">
      <c r="A4541" t="s">
        <v>8560</v>
      </c>
      <c r="B4541" t="s">
        <v>8561</v>
      </c>
    </row>
    <row r="4542" spans="1:2" x14ac:dyDescent="0.25">
      <c r="A4542" t="s">
        <v>8562</v>
      </c>
      <c r="B4542" t="s">
        <v>8563</v>
      </c>
    </row>
    <row r="4543" spans="1:2" x14ac:dyDescent="0.25">
      <c r="A4543" t="s">
        <v>8564</v>
      </c>
      <c r="B4543" t="s">
        <v>8565</v>
      </c>
    </row>
    <row r="4544" spans="1:2" x14ac:dyDescent="0.25">
      <c r="A4544" t="s">
        <v>8566</v>
      </c>
      <c r="B4544" t="s">
        <v>8567</v>
      </c>
    </row>
    <row r="4545" spans="1:2" x14ac:dyDescent="0.25">
      <c r="A4545" t="s">
        <v>8568</v>
      </c>
      <c r="B4545" t="s">
        <v>8569</v>
      </c>
    </row>
    <row r="4546" spans="1:2" x14ac:dyDescent="0.25">
      <c r="A4546" t="s">
        <v>8570</v>
      </c>
      <c r="B4546" t="s">
        <v>8571</v>
      </c>
    </row>
    <row r="4547" spans="1:2" x14ac:dyDescent="0.25">
      <c r="A4547" t="s">
        <v>8572</v>
      </c>
      <c r="B4547" t="s">
        <v>8573</v>
      </c>
    </row>
    <row r="4548" spans="1:2" x14ac:dyDescent="0.25">
      <c r="A4548" t="s">
        <v>8574</v>
      </c>
      <c r="B4548" t="s">
        <v>8575</v>
      </c>
    </row>
    <row r="4549" spans="1:2" x14ac:dyDescent="0.25">
      <c r="A4549" t="s">
        <v>8576</v>
      </c>
      <c r="B4549" t="s">
        <v>8577</v>
      </c>
    </row>
    <row r="4550" spans="1:2" x14ac:dyDescent="0.25">
      <c r="A4550" t="s">
        <v>8578</v>
      </c>
      <c r="B4550" t="s">
        <v>8579</v>
      </c>
    </row>
    <row r="4551" spans="1:2" x14ac:dyDescent="0.25">
      <c r="A4551" t="s">
        <v>8580</v>
      </c>
      <c r="B4551" t="s">
        <v>8581</v>
      </c>
    </row>
    <row r="4552" spans="1:2" x14ac:dyDescent="0.25">
      <c r="A4552" t="s">
        <v>8582</v>
      </c>
      <c r="B4552" t="s">
        <v>8583</v>
      </c>
    </row>
    <row r="4553" spans="1:2" x14ac:dyDescent="0.25">
      <c r="A4553" t="s">
        <v>8584</v>
      </c>
      <c r="B4553" t="s">
        <v>8585</v>
      </c>
    </row>
    <row r="4554" spans="1:2" x14ac:dyDescent="0.25">
      <c r="A4554" t="s">
        <v>8586</v>
      </c>
      <c r="B4554" t="s">
        <v>8587</v>
      </c>
    </row>
    <row r="4555" spans="1:2" x14ac:dyDescent="0.25">
      <c r="A4555" t="s">
        <v>8588</v>
      </c>
      <c r="B4555" t="s">
        <v>8589</v>
      </c>
    </row>
    <row r="4556" spans="1:2" x14ac:dyDescent="0.25">
      <c r="A4556" t="s">
        <v>8590</v>
      </c>
      <c r="B4556" t="s">
        <v>8591</v>
      </c>
    </row>
    <row r="4557" spans="1:2" x14ac:dyDescent="0.25">
      <c r="A4557" t="s">
        <v>8592</v>
      </c>
      <c r="B4557" t="s">
        <v>8593</v>
      </c>
    </row>
    <row r="4558" spans="1:2" x14ac:dyDescent="0.25">
      <c r="A4558" t="s">
        <v>8594</v>
      </c>
      <c r="B4558" t="s">
        <v>8595</v>
      </c>
    </row>
    <row r="4559" spans="1:2" x14ac:dyDescent="0.25">
      <c r="A4559" t="s">
        <v>8596</v>
      </c>
      <c r="B4559" t="s">
        <v>8597</v>
      </c>
    </row>
    <row r="4560" spans="1:2" x14ac:dyDescent="0.25">
      <c r="A4560" t="s">
        <v>8598</v>
      </c>
      <c r="B4560" t="s">
        <v>8599</v>
      </c>
    </row>
    <row r="4561" spans="1:2" x14ac:dyDescent="0.25">
      <c r="A4561" t="s">
        <v>8600</v>
      </c>
      <c r="B4561" t="s">
        <v>8601</v>
      </c>
    </row>
    <row r="4562" spans="1:2" x14ac:dyDescent="0.25">
      <c r="A4562" t="s">
        <v>8602</v>
      </c>
      <c r="B4562" t="s">
        <v>8603</v>
      </c>
    </row>
    <row r="4563" spans="1:2" x14ac:dyDescent="0.25">
      <c r="A4563" t="s">
        <v>8604</v>
      </c>
      <c r="B4563" t="s">
        <v>8605</v>
      </c>
    </row>
    <row r="4564" spans="1:2" x14ac:dyDescent="0.25">
      <c r="A4564" t="s">
        <v>8606</v>
      </c>
      <c r="B4564" t="s">
        <v>8607</v>
      </c>
    </row>
    <row r="4565" spans="1:2" x14ac:dyDescent="0.25">
      <c r="A4565" t="s">
        <v>8608</v>
      </c>
      <c r="B4565" t="s">
        <v>8609</v>
      </c>
    </row>
    <row r="4566" spans="1:2" x14ac:dyDescent="0.25">
      <c r="A4566" t="s">
        <v>8610</v>
      </c>
      <c r="B4566" t="s">
        <v>8611</v>
      </c>
    </row>
    <row r="4567" spans="1:2" x14ac:dyDescent="0.25">
      <c r="A4567" t="s">
        <v>8612</v>
      </c>
      <c r="B4567" t="s">
        <v>8613</v>
      </c>
    </row>
    <row r="4568" spans="1:2" x14ac:dyDescent="0.25">
      <c r="A4568" t="s">
        <v>8614</v>
      </c>
      <c r="B4568" t="s">
        <v>8615</v>
      </c>
    </row>
    <row r="4569" spans="1:2" x14ac:dyDescent="0.25">
      <c r="A4569" t="s">
        <v>8616</v>
      </c>
      <c r="B4569" t="s">
        <v>8617</v>
      </c>
    </row>
    <row r="4570" spans="1:2" x14ac:dyDescent="0.25">
      <c r="A4570" t="s">
        <v>8618</v>
      </c>
      <c r="B4570" t="s">
        <v>8619</v>
      </c>
    </row>
    <row r="4571" spans="1:2" x14ac:dyDescent="0.25">
      <c r="A4571" t="s">
        <v>8620</v>
      </c>
      <c r="B4571" t="s">
        <v>8621</v>
      </c>
    </row>
    <row r="4572" spans="1:2" x14ac:dyDescent="0.25">
      <c r="A4572" t="s">
        <v>8622</v>
      </c>
      <c r="B4572" t="s">
        <v>8623</v>
      </c>
    </row>
    <row r="4573" spans="1:2" x14ac:dyDescent="0.25">
      <c r="A4573" t="s">
        <v>8624</v>
      </c>
      <c r="B4573" t="s">
        <v>8625</v>
      </c>
    </row>
    <row r="4574" spans="1:2" x14ac:dyDescent="0.25">
      <c r="A4574" t="s">
        <v>8626</v>
      </c>
      <c r="B4574" t="s">
        <v>8627</v>
      </c>
    </row>
    <row r="4575" spans="1:2" x14ac:dyDescent="0.25">
      <c r="A4575" t="s">
        <v>8628</v>
      </c>
      <c r="B4575" t="s">
        <v>8629</v>
      </c>
    </row>
    <row r="4576" spans="1:2" x14ac:dyDescent="0.25">
      <c r="A4576" t="s">
        <v>8630</v>
      </c>
      <c r="B4576" t="s">
        <v>8631</v>
      </c>
    </row>
    <row r="4577" spans="1:2" x14ac:dyDescent="0.25">
      <c r="A4577" t="s">
        <v>8632</v>
      </c>
      <c r="B4577" t="s">
        <v>8633</v>
      </c>
    </row>
    <row r="4578" spans="1:2" x14ac:dyDescent="0.25">
      <c r="A4578" t="s">
        <v>8634</v>
      </c>
      <c r="B4578" t="s">
        <v>8635</v>
      </c>
    </row>
    <row r="4579" spans="1:2" x14ac:dyDescent="0.25">
      <c r="A4579" t="s">
        <v>8636</v>
      </c>
      <c r="B4579" t="s">
        <v>8637</v>
      </c>
    </row>
    <row r="4580" spans="1:2" x14ac:dyDescent="0.25">
      <c r="A4580" t="s">
        <v>8638</v>
      </c>
      <c r="B4580" t="s">
        <v>8639</v>
      </c>
    </row>
    <row r="4581" spans="1:2" x14ac:dyDescent="0.25">
      <c r="A4581" t="s">
        <v>8640</v>
      </c>
      <c r="B4581" t="s">
        <v>8641</v>
      </c>
    </row>
    <row r="4582" spans="1:2" x14ac:dyDescent="0.25">
      <c r="A4582" t="s">
        <v>8642</v>
      </c>
      <c r="B4582" t="s">
        <v>8643</v>
      </c>
    </row>
    <row r="4583" spans="1:2" x14ac:dyDescent="0.25">
      <c r="A4583" t="s">
        <v>8644</v>
      </c>
      <c r="B4583" t="s">
        <v>8645</v>
      </c>
    </row>
    <row r="4584" spans="1:2" x14ac:dyDescent="0.25">
      <c r="A4584" t="s">
        <v>8646</v>
      </c>
      <c r="B4584" t="s">
        <v>8647</v>
      </c>
    </row>
    <row r="4585" spans="1:2" x14ac:dyDescent="0.25">
      <c r="A4585" t="s">
        <v>8648</v>
      </c>
      <c r="B4585" t="s">
        <v>8649</v>
      </c>
    </row>
    <row r="4586" spans="1:2" x14ac:dyDescent="0.25">
      <c r="A4586" t="s">
        <v>8650</v>
      </c>
      <c r="B4586" t="s">
        <v>8651</v>
      </c>
    </row>
    <row r="4587" spans="1:2" x14ac:dyDescent="0.25">
      <c r="A4587" t="s">
        <v>8652</v>
      </c>
      <c r="B4587" t="s">
        <v>8653</v>
      </c>
    </row>
    <row r="4588" spans="1:2" x14ac:dyDescent="0.25">
      <c r="A4588" t="s">
        <v>8654</v>
      </c>
      <c r="B4588" t="s">
        <v>8655</v>
      </c>
    </row>
    <row r="4589" spans="1:2" x14ac:dyDescent="0.25">
      <c r="A4589" t="s">
        <v>8656</v>
      </c>
      <c r="B4589" t="s">
        <v>8657</v>
      </c>
    </row>
    <row r="4590" spans="1:2" x14ac:dyDescent="0.25">
      <c r="A4590" t="s">
        <v>8658</v>
      </c>
      <c r="B4590" t="s">
        <v>8659</v>
      </c>
    </row>
    <row r="4591" spans="1:2" x14ac:dyDescent="0.25">
      <c r="A4591" t="s">
        <v>8660</v>
      </c>
      <c r="B4591" t="s">
        <v>8661</v>
      </c>
    </row>
    <row r="4592" spans="1:2" x14ac:dyDescent="0.25">
      <c r="A4592" t="s">
        <v>8662</v>
      </c>
      <c r="B4592" t="s">
        <v>8663</v>
      </c>
    </row>
    <row r="4593" spans="1:2" x14ac:dyDescent="0.25">
      <c r="A4593" t="s">
        <v>8664</v>
      </c>
      <c r="B4593" t="s">
        <v>8665</v>
      </c>
    </row>
    <row r="4594" spans="1:2" x14ac:dyDescent="0.25">
      <c r="A4594" t="s">
        <v>8666</v>
      </c>
      <c r="B4594" t="s">
        <v>8667</v>
      </c>
    </row>
    <row r="4595" spans="1:2" x14ac:dyDescent="0.25">
      <c r="A4595" t="s">
        <v>8668</v>
      </c>
      <c r="B4595" t="s">
        <v>8669</v>
      </c>
    </row>
    <row r="4596" spans="1:2" x14ac:dyDescent="0.25">
      <c r="A4596" t="s">
        <v>8670</v>
      </c>
      <c r="B4596" t="s">
        <v>8671</v>
      </c>
    </row>
    <row r="4597" spans="1:2" x14ac:dyDescent="0.25">
      <c r="A4597" t="s">
        <v>8672</v>
      </c>
      <c r="B4597" t="s">
        <v>8673</v>
      </c>
    </row>
    <row r="4598" spans="1:2" x14ac:dyDescent="0.25">
      <c r="A4598" t="s">
        <v>8674</v>
      </c>
      <c r="B4598" t="s">
        <v>8675</v>
      </c>
    </row>
    <row r="4599" spans="1:2" x14ac:dyDescent="0.25">
      <c r="A4599" t="s">
        <v>8676</v>
      </c>
      <c r="B4599" t="s">
        <v>8677</v>
      </c>
    </row>
    <row r="4600" spans="1:2" x14ac:dyDescent="0.25">
      <c r="A4600" t="s">
        <v>8678</v>
      </c>
      <c r="B4600" t="s">
        <v>8679</v>
      </c>
    </row>
    <row r="4601" spans="1:2" x14ac:dyDescent="0.25">
      <c r="A4601" t="s">
        <v>8680</v>
      </c>
      <c r="B4601" t="s">
        <v>8681</v>
      </c>
    </row>
    <row r="4602" spans="1:2" x14ac:dyDescent="0.25">
      <c r="A4602" t="s">
        <v>8682</v>
      </c>
      <c r="B4602" t="s">
        <v>8683</v>
      </c>
    </row>
    <row r="4603" spans="1:2" x14ac:dyDescent="0.25">
      <c r="A4603" t="s">
        <v>8684</v>
      </c>
      <c r="B4603" t="s">
        <v>8685</v>
      </c>
    </row>
    <row r="4604" spans="1:2" x14ac:dyDescent="0.25">
      <c r="A4604" t="s">
        <v>8686</v>
      </c>
      <c r="B4604" t="s">
        <v>8687</v>
      </c>
    </row>
    <row r="4605" spans="1:2" x14ac:dyDescent="0.25">
      <c r="A4605" t="s">
        <v>8688</v>
      </c>
      <c r="B4605" t="s">
        <v>8689</v>
      </c>
    </row>
    <row r="4606" spans="1:2" x14ac:dyDescent="0.25">
      <c r="A4606" t="s">
        <v>8690</v>
      </c>
      <c r="B4606" t="s">
        <v>8691</v>
      </c>
    </row>
    <row r="4607" spans="1:2" x14ac:dyDescent="0.25">
      <c r="A4607" t="s">
        <v>8692</v>
      </c>
      <c r="B4607" t="s">
        <v>8693</v>
      </c>
    </row>
    <row r="4608" spans="1:2" x14ac:dyDescent="0.25">
      <c r="A4608" t="s">
        <v>8694</v>
      </c>
      <c r="B4608" t="s">
        <v>8695</v>
      </c>
    </row>
    <row r="4609" spans="1:2" x14ac:dyDescent="0.25">
      <c r="A4609" t="s">
        <v>8696</v>
      </c>
      <c r="B4609" t="s">
        <v>8697</v>
      </c>
    </row>
    <row r="4610" spans="1:2" x14ac:dyDescent="0.25">
      <c r="A4610" t="s">
        <v>8698</v>
      </c>
      <c r="B4610" t="s">
        <v>8699</v>
      </c>
    </row>
    <row r="4611" spans="1:2" x14ac:dyDescent="0.25">
      <c r="A4611" t="s">
        <v>8700</v>
      </c>
      <c r="B4611" t="s">
        <v>8701</v>
      </c>
    </row>
    <row r="4612" spans="1:2" x14ac:dyDescent="0.25">
      <c r="A4612" t="s">
        <v>8702</v>
      </c>
      <c r="B4612" t="s">
        <v>8703</v>
      </c>
    </row>
    <row r="4613" spans="1:2" x14ac:dyDescent="0.25">
      <c r="A4613" t="s">
        <v>8704</v>
      </c>
      <c r="B4613" t="s">
        <v>8705</v>
      </c>
    </row>
    <row r="4614" spans="1:2" x14ac:dyDescent="0.25">
      <c r="A4614" t="s">
        <v>8706</v>
      </c>
      <c r="B4614" t="s">
        <v>8707</v>
      </c>
    </row>
    <row r="4615" spans="1:2" x14ac:dyDescent="0.25">
      <c r="A4615" t="s">
        <v>8708</v>
      </c>
      <c r="B4615" t="s">
        <v>8709</v>
      </c>
    </row>
    <row r="4616" spans="1:2" x14ac:dyDescent="0.25">
      <c r="A4616" t="s">
        <v>8710</v>
      </c>
      <c r="B4616" t="s">
        <v>8711</v>
      </c>
    </row>
    <row r="4617" spans="1:2" x14ac:dyDescent="0.25">
      <c r="A4617" t="s">
        <v>8712</v>
      </c>
      <c r="B4617" t="s">
        <v>8713</v>
      </c>
    </row>
    <row r="4618" spans="1:2" x14ac:dyDescent="0.25">
      <c r="A4618" t="s">
        <v>8714</v>
      </c>
      <c r="B4618" t="s">
        <v>8715</v>
      </c>
    </row>
    <row r="4619" spans="1:2" x14ac:dyDescent="0.25">
      <c r="A4619" t="s">
        <v>8716</v>
      </c>
      <c r="B4619" t="s">
        <v>8717</v>
      </c>
    </row>
    <row r="4620" spans="1:2" x14ac:dyDescent="0.25">
      <c r="A4620" t="s">
        <v>8718</v>
      </c>
      <c r="B4620" t="s">
        <v>8719</v>
      </c>
    </row>
    <row r="4621" spans="1:2" x14ac:dyDescent="0.25">
      <c r="A4621" t="s">
        <v>8720</v>
      </c>
      <c r="B4621" t="s">
        <v>8721</v>
      </c>
    </row>
    <row r="4622" spans="1:2" x14ac:dyDescent="0.25">
      <c r="A4622" t="s">
        <v>8722</v>
      </c>
      <c r="B4622" t="s">
        <v>8723</v>
      </c>
    </row>
    <row r="4623" spans="1:2" x14ac:dyDescent="0.25">
      <c r="A4623" t="s">
        <v>8724</v>
      </c>
      <c r="B4623" t="s">
        <v>8725</v>
      </c>
    </row>
    <row r="4624" spans="1:2" x14ac:dyDescent="0.25">
      <c r="A4624" t="s">
        <v>8726</v>
      </c>
      <c r="B4624" t="s">
        <v>8727</v>
      </c>
    </row>
    <row r="4625" spans="1:2" x14ac:dyDescent="0.25">
      <c r="A4625" t="s">
        <v>8728</v>
      </c>
      <c r="B4625" t="s">
        <v>8729</v>
      </c>
    </row>
    <row r="4626" spans="1:2" x14ac:dyDescent="0.25">
      <c r="A4626" t="s">
        <v>8730</v>
      </c>
      <c r="B4626" t="s">
        <v>8731</v>
      </c>
    </row>
    <row r="4627" spans="1:2" x14ac:dyDescent="0.25">
      <c r="A4627" t="s">
        <v>8732</v>
      </c>
      <c r="B4627" t="s">
        <v>8733</v>
      </c>
    </row>
    <row r="4628" spans="1:2" x14ac:dyDescent="0.25">
      <c r="A4628" t="s">
        <v>8734</v>
      </c>
      <c r="B4628" t="s">
        <v>8735</v>
      </c>
    </row>
    <row r="4629" spans="1:2" x14ac:dyDescent="0.25">
      <c r="A4629" t="s">
        <v>8736</v>
      </c>
      <c r="B4629" t="s">
        <v>8737</v>
      </c>
    </row>
    <row r="4630" spans="1:2" x14ac:dyDescent="0.25">
      <c r="A4630" t="s">
        <v>8738</v>
      </c>
      <c r="B4630" t="s">
        <v>8739</v>
      </c>
    </row>
    <row r="4631" spans="1:2" x14ac:dyDescent="0.25">
      <c r="A4631" t="s">
        <v>8740</v>
      </c>
      <c r="B4631" t="s">
        <v>8741</v>
      </c>
    </row>
    <row r="4632" spans="1:2" x14ac:dyDescent="0.25">
      <c r="A4632" t="s">
        <v>8742</v>
      </c>
      <c r="B4632" t="s">
        <v>8743</v>
      </c>
    </row>
    <row r="4633" spans="1:2" x14ac:dyDescent="0.25">
      <c r="A4633" t="s">
        <v>8744</v>
      </c>
      <c r="B4633" t="s">
        <v>8745</v>
      </c>
    </row>
    <row r="4634" spans="1:2" x14ac:dyDescent="0.25">
      <c r="A4634" t="s">
        <v>8746</v>
      </c>
      <c r="B4634" t="s">
        <v>8747</v>
      </c>
    </row>
    <row r="4635" spans="1:2" x14ac:dyDescent="0.25">
      <c r="A4635" t="s">
        <v>8748</v>
      </c>
      <c r="B4635" t="s">
        <v>8749</v>
      </c>
    </row>
    <row r="4636" spans="1:2" x14ac:dyDescent="0.25">
      <c r="A4636" t="s">
        <v>8750</v>
      </c>
      <c r="B4636" t="s">
        <v>8751</v>
      </c>
    </row>
    <row r="4637" spans="1:2" x14ac:dyDescent="0.25">
      <c r="A4637" t="s">
        <v>8752</v>
      </c>
      <c r="B4637" t="s">
        <v>8753</v>
      </c>
    </row>
    <row r="4638" spans="1:2" x14ac:dyDescent="0.25">
      <c r="A4638" t="s">
        <v>8754</v>
      </c>
      <c r="B4638" t="s">
        <v>8755</v>
      </c>
    </row>
    <row r="4639" spans="1:2" x14ac:dyDescent="0.25">
      <c r="A4639" t="s">
        <v>8756</v>
      </c>
      <c r="B4639" t="s">
        <v>8757</v>
      </c>
    </row>
    <row r="4640" spans="1:2" x14ac:dyDescent="0.25">
      <c r="A4640" t="s">
        <v>8758</v>
      </c>
      <c r="B4640" t="s">
        <v>8759</v>
      </c>
    </row>
    <row r="4641" spans="1:2" x14ac:dyDescent="0.25">
      <c r="A4641" t="s">
        <v>8760</v>
      </c>
      <c r="B4641" t="s">
        <v>8761</v>
      </c>
    </row>
    <row r="4642" spans="1:2" x14ac:dyDescent="0.25">
      <c r="A4642" t="s">
        <v>8762</v>
      </c>
      <c r="B4642" t="s">
        <v>8763</v>
      </c>
    </row>
    <row r="4643" spans="1:2" x14ac:dyDescent="0.25">
      <c r="A4643" t="s">
        <v>8764</v>
      </c>
      <c r="B4643" t="s">
        <v>8765</v>
      </c>
    </row>
    <row r="4644" spans="1:2" x14ac:dyDescent="0.25">
      <c r="A4644" t="s">
        <v>8766</v>
      </c>
      <c r="B4644" t="s">
        <v>8767</v>
      </c>
    </row>
    <row r="4645" spans="1:2" x14ac:dyDescent="0.25">
      <c r="A4645" t="s">
        <v>8768</v>
      </c>
      <c r="B4645" t="s">
        <v>8769</v>
      </c>
    </row>
    <row r="4646" spans="1:2" x14ac:dyDescent="0.25">
      <c r="A4646" t="s">
        <v>8770</v>
      </c>
      <c r="B4646" t="s">
        <v>8771</v>
      </c>
    </row>
    <row r="4647" spans="1:2" x14ac:dyDescent="0.25">
      <c r="A4647" t="s">
        <v>8772</v>
      </c>
      <c r="B4647" t="s">
        <v>8773</v>
      </c>
    </row>
    <row r="4648" spans="1:2" x14ac:dyDescent="0.25">
      <c r="A4648" t="s">
        <v>8774</v>
      </c>
      <c r="B4648" t="s">
        <v>8775</v>
      </c>
    </row>
    <row r="4649" spans="1:2" x14ac:dyDescent="0.25">
      <c r="A4649" t="s">
        <v>8776</v>
      </c>
      <c r="B4649" t="s">
        <v>8777</v>
      </c>
    </row>
    <row r="4650" spans="1:2" x14ac:dyDescent="0.25">
      <c r="A4650" t="s">
        <v>8778</v>
      </c>
      <c r="B4650" t="s">
        <v>8779</v>
      </c>
    </row>
    <row r="4651" spans="1:2" x14ac:dyDescent="0.25">
      <c r="A4651" t="s">
        <v>8780</v>
      </c>
      <c r="B4651" t="s">
        <v>8781</v>
      </c>
    </row>
    <row r="4652" spans="1:2" x14ac:dyDescent="0.25">
      <c r="A4652" t="s">
        <v>8782</v>
      </c>
      <c r="B4652" t="s">
        <v>8783</v>
      </c>
    </row>
    <row r="4653" spans="1:2" x14ac:dyDescent="0.25">
      <c r="A4653" t="s">
        <v>8784</v>
      </c>
      <c r="B4653" t="s">
        <v>8785</v>
      </c>
    </row>
    <row r="4654" spans="1:2" x14ac:dyDescent="0.25">
      <c r="A4654" t="s">
        <v>8786</v>
      </c>
      <c r="B4654" t="s">
        <v>8787</v>
      </c>
    </row>
    <row r="4655" spans="1:2" x14ac:dyDescent="0.25">
      <c r="A4655" t="s">
        <v>8788</v>
      </c>
      <c r="B4655" t="s">
        <v>8789</v>
      </c>
    </row>
    <row r="4656" spans="1:2" x14ac:dyDescent="0.25">
      <c r="A4656" t="s">
        <v>8790</v>
      </c>
      <c r="B4656" t="s">
        <v>8791</v>
      </c>
    </row>
    <row r="4657" spans="1:2" x14ac:dyDescent="0.25">
      <c r="A4657" t="s">
        <v>8792</v>
      </c>
      <c r="B4657" t="s">
        <v>8793</v>
      </c>
    </row>
    <row r="4658" spans="1:2" x14ac:dyDescent="0.25">
      <c r="A4658" t="s">
        <v>8794</v>
      </c>
      <c r="B4658" t="s">
        <v>8795</v>
      </c>
    </row>
    <row r="4659" spans="1:2" x14ac:dyDescent="0.25">
      <c r="A4659" t="s">
        <v>8796</v>
      </c>
      <c r="B4659" t="s">
        <v>8797</v>
      </c>
    </row>
    <row r="4660" spans="1:2" x14ac:dyDescent="0.25">
      <c r="A4660" t="s">
        <v>8798</v>
      </c>
      <c r="B4660" t="s">
        <v>8799</v>
      </c>
    </row>
    <row r="4661" spans="1:2" x14ac:dyDescent="0.25">
      <c r="A4661" t="s">
        <v>8800</v>
      </c>
      <c r="B4661" t="s">
        <v>8801</v>
      </c>
    </row>
    <row r="4662" spans="1:2" x14ac:dyDescent="0.25">
      <c r="A4662" t="s">
        <v>8802</v>
      </c>
      <c r="B4662" t="s">
        <v>8803</v>
      </c>
    </row>
    <row r="4663" spans="1:2" x14ac:dyDescent="0.25">
      <c r="A4663" t="s">
        <v>8804</v>
      </c>
      <c r="B4663" t="s">
        <v>8805</v>
      </c>
    </row>
    <row r="4664" spans="1:2" x14ac:dyDescent="0.25">
      <c r="A4664" t="s">
        <v>8806</v>
      </c>
      <c r="B4664" t="s">
        <v>8807</v>
      </c>
    </row>
    <row r="4665" spans="1:2" x14ac:dyDescent="0.25">
      <c r="A4665" t="s">
        <v>8808</v>
      </c>
      <c r="B4665" t="s">
        <v>8809</v>
      </c>
    </row>
    <row r="4666" spans="1:2" x14ac:dyDescent="0.25">
      <c r="A4666" t="s">
        <v>8810</v>
      </c>
      <c r="B4666" t="s">
        <v>8811</v>
      </c>
    </row>
    <row r="4667" spans="1:2" x14ac:dyDescent="0.25">
      <c r="A4667" t="s">
        <v>8812</v>
      </c>
      <c r="B4667" t="s">
        <v>8813</v>
      </c>
    </row>
    <row r="4668" spans="1:2" x14ac:dyDescent="0.25">
      <c r="A4668" t="s">
        <v>8814</v>
      </c>
      <c r="B4668" t="s">
        <v>8815</v>
      </c>
    </row>
    <row r="4669" spans="1:2" x14ac:dyDescent="0.25">
      <c r="A4669" t="s">
        <v>8816</v>
      </c>
      <c r="B4669" t="s">
        <v>8817</v>
      </c>
    </row>
    <row r="4670" spans="1:2" x14ac:dyDescent="0.25">
      <c r="A4670" t="s">
        <v>8818</v>
      </c>
      <c r="B4670" t="s">
        <v>8819</v>
      </c>
    </row>
    <row r="4671" spans="1:2" x14ac:dyDescent="0.25">
      <c r="A4671" t="s">
        <v>8820</v>
      </c>
      <c r="B4671" t="s">
        <v>8821</v>
      </c>
    </row>
    <row r="4672" spans="1:2" x14ac:dyDescent="0.25">
      <c r="A4672" t="s">
        <v>8822</v>
      </c>
      <c r="B4672" t="s">
        <v>8823</v>
      </c>
    </row>
    <row r="4673" spans="1:2" x14ac:dyDescent="0.25">
      <c r="A4673" t="s">
        <v>8824</v>
      </c>
      <c r="B4673" t="s">
        <v>8825</v>
      </c>
    </row>
    <row r="4674" spans="1:2" x14ac:dyDescent="0.25">
      <c r="A4674" t="s">
        <v>8826</v>
      </c>
      <c r="B4674" t="s">
        <v>8827</v>
      </c>
    </row>
    <row r="4675" spans="1:2" x14ac:dyDescent="0.25">
      <c r="A4675" t="s">
        <v>8828</v>
      </c>
      <c r="B4675" t="s">
        <v>8829</v>
      </c>
    </row>
    <row r="4676" spans="1:2" x14ac:dyDescent="0.25">
      <c r="A4676" t="s">
        <v>8830</v>
      </c>
      <c r="B4676" t="s">
        <v>8831</v>
      </c>
    </row>
    <row r="4677" spans="1:2" x14ac:dyDescent="0.25">
      <c r="A4677" t="s">
        <v>8832</v>
      </c>
      <c r="B4677" t="s">
        <v>8833</v>
      </c>
    </row>
    <row r="4678" spans="1:2" x14ac:dyDescent="0.25">
      <c r="A4678" t="s">
        <v>8834</v>
      </c>
      <c r="B4678" t="s">
        <v>8835</v>
      </c>
    </row>
    <row r="4679" spans="1:2" x14ac:dyDescent="0.25">
      <c r="A4679" t="s">
        <v>8836</v>
      </c>
      <c r="B4679" t="s">
        <v>8837</v>
      </c>
    </row>
    <row r="4680" spans="1:2" x14ac:dyDescent="0.25">
      <c r="A4680" t="s">
        <v>8838</v>
      </c>
      <c r="B4680" t="s">
        <v>8839</v>
      </c>
    </row>
    <row r="4681" spans="1:2" x14ac:dyDescent="0.25">
      <c r="A4681" t="s">
        <v>8840</v>
      </c>
      <c r="B4681" t="s">
        <v>8841</v>
      </c>
    </row>
    <row r="4682" spans="1:2" x14ac:dyDescent="0.25">
      <c r="A4682" t="s">
        <v>8842</v>
      </c>
      <c r="B4682" t="s">
        <v>8843</v>
      </c>
    </row>
    <row r="4683" spans="1:2" x14ac:dyDescent="0.25">
      <c r="A4683" t="s">
        <v>8844</v>
      </c>
      <c r="B4683" t="s">
        <v>8845</v>
      </c>
    </row>
    <row r="4684" spans="1:2" x14ac:dyDescent="0.25">
      <c r="A4684" t="s">
        <v>8846</v>
      </c>
      <c r="B4684" t="s">
        <v>8847</v>
      </c>
    </row>
    <row r="4685" spans="1:2" x14ac:dyDescent="0.25">
      <c r="A4685" t="s">
        <v>8848</v>
      </c>
      <c r="B4685" t="s">
        <v>8849</v>
      </c>
    </row>
    <row r="4686" spans="1:2" x14ac:dyDescent="0.25">
      <c r="A4686" t="s">
        <v>8850</v>
      </c>
      <c r="B4686" t="s">
        <v>8851</v>
      </c>
    </row>
    <row r="4687" spans="1:2" x14ac:dyDescent="0.25">
      <c r="A4687" t="s">
        <v>8852</v>
      </c>
      <c r="B4687" t="s">
        <v>8853</v>
      </c>
    </row>
    <row r="4688" spans="1:2" x14ac:dyDescent="0.25">
      <c r="A4688" t="s">
        <v>8854</v>
      </c>
      <c r="B4688" t="s">
        <v>8855</v>
      </c>
    </row>
    <row r="4689" spans="1:2" x14ac:dyDescent="0.25">
      <c r="A4689" t="s">
        <v>8856</v>
      </c>
      <c r="B4689" t="s">
        <v>8857</v>
      </c>
    </row>
    <row r="4690" spans="1:2" x14ac:dyDescent="0.25">
      <c r="A4690" t="s">
        <v>8858</v>
      </c>
      <c r="B4690" t="s">
        <v>8859</v>
      </c>
    </row>
    <row r="4691" spans="1:2" x14ac:dyDescent="0.25">
      <c r="A4691" t="s">
        <v>8860</v>
      </c>
      <c r="B4691" t="s">
        <v>8861</v>
      </c>
    </row>
    <row r="4692" spans="1:2" x14ac:dyDescent="0.25">
      <c r="A4692" t="s">
        <v>8862</v>
      </c>
      <c r="B4692" t="s">
        <v>8863</v>
      </c>
    </row>
    <row r="4693" spans="1:2" x14ac:dyDescent="0.25">
      <c r="A4693" t="s">
        <v>8864</v>
      </c>
      <c r="B4693" t="s">
        <v>8865</v>
      </c>
    </row>
    <row r="4694" spans="1:2" x14ac:dyDescent="0.25">
      <c r="A4694" t="s">
        <v>8866</v>
      </c>
      <c r="B4694" t="s">
        <v>8867</v>
      </c>
    </row>
    <row r="4695" spans="1:2" x14ac:dyDescent="0.25">
      <c r="A4695" t="s">
        <v>8868</v>
      </c>
      <c r="B4695" t="s">
        <v>8869</v>
      </c>
    </row>
    <row r="4696" spans="1:2" x14ac:dyDescent="0.25">
      <c r="A4696" t="s">
        <v>8870</v>
      </c>
      <c r="B4696" t="s">
        <v>8871</v>
      </c>
    </row>
    <row r="4697" spans="1:2" x14ac:dyDescent="0.25">
      <c r="A4697" t="s">
        <v>8872</v>
      </c>
      <c r="B4697" t="s">
        <v>8873</v>
      </c>
    </row>
    <row r="4698" spans="1:2" x14ac:dyDescent="0.25">
      <c r="A4698" t="s">
        <v>8874</v>
      </c>
      <c r="B4698" t="s">
        <v>8875</v>
      </c>
    </row>
    <row r="4699" spans="1:2" x14ac:dyDescent="0.25">
      <c r="A4699" t="s">
        <v>8876</v>
      </c>
      <c r="B4699" t="s">
        <v>8877</v>
      </c>
    </row>
    <row r="4700" spans="1:2" x14ac:dyDescent="0.25">
      <c r="A4700" t="s">
        <v>8878</v>
      </c>
      <c r="B4700" t="s">
        <v>8879</v>
      </c>
    </row>
    <row r="4701" spans="1:2" x14ac:dyDescent="0.25">
      <c r="A4701" t="s">
        <v>8880</v>
      </c>
      <c r="B4701" t="s">
        <v>8881</v>
      </c>
    </row>
    <row r="4702" spans="1:2" x14ac:dyDescent="0.25">
      <c r="A4702" t="s">
        <v>8882</v>
      </c>
      <c r="B4702" t="s">
        <v>8883</v>
      </c>
    </row>
    <row r="4703" spans="1:2" x14ac:dyDescent="0.25">
      <c r="A4703" t="s">
        <v>8884</v>
      </c>
      <c r="B4703" t="s">
        <v>8885</v>
      </c>
    </row>
    <row r="4704" spans="1:2" x14ac:dyDescent="0.25">
      <c r="A4704" t="s">
        <v>8886</v>
      </c>
      <c r="B4704" t="s">
        <v>8887</v>
      </c>
    </row>
    <row r="4705" spans="1:2" x14ac:dyDescent="0.25">
      <c r="A4705" t="s">
        <v>8888</v>
      </c>
      <c r="B4705" t="s">
        <v>8889</v>
      </c>
    </row>
    <row r="4706" spans="1:2" x14ac:dyDescent="0.25">
      <c r="A4706" t="s">
        <v>8890</v>
      </c>
      <c r="B4706" t="s">
        <v>8891</v>
      </c>
    </row>
    <row r="4707" spans="1:2" x14ac:dyDescent="0.25">
      <c r="A4707" t="s">
        <v>8892</v>
      </c>
      <c r="B4707" t="s">
        <v>8893</v>
      </c>
    </row>
    <row r="4708" spans="1:2" x14ac:dyDescent="0.25">
      <c r="A4708" t="s">
        <v>8894</v>
      </c>
      <c r="B4708" t="s">
        <v>8895</v>
      </c>
    </row>
    <row r="4709" spans="1:2" x14ac:dyDescent="0.25">
      <c r="A4709" t="s">
        <v>8896</v>
      </c>
      <c r="B4709" t="s">
        <v>8897</v>
      </c>
    </row>
    <row r="4710" spans="1:2" x14ac:dyDescent="0.25">
      <c r="A4710" t="s">
        <v>8898</v>
      </c>
      <c r="B4710" t="s">
        <v>8899</v>
      </c>
    </row>
    <row r="4711" spans="1:2" x14ac:dyDescent="0.25">
      <c r="A4711" t="s">
        <v>8900</v>
      </c>
      <c r="B4711" t="s">
        <v>8901</v>
      </c>
    </row>
    <row r="4712" spans="1:2" x14ac:dyDescent="0.25">
      <c r="A4712" t="s">
        <v>8902</v>
      </c>
      <c r="B4712" t="s">
        <v>8903</v>
      </c>
    </row>
    <row r="4713" spans="1:2" x14ac:dyDescent="0.25">
      <c r="A4713" t="s">
        <v>8904</v>
      </c>
      <c r="B4713" t="s">
        <v>8905</v>
      </c>
    </row>
    <row r="4714" spans="1:2" x14ac:dyDescent="0.25">
      <c r="A4714" t="s">
        <v>342</v>
      </c>
      <c r="B4714" t="s">
        <v>375</v>
      </c>
    </row>
    <row r="4715" spans="1:2" x14ac:dyDescent="0.25">
      <c r="A4715" t="s">
        <v>8906</v>
      </c>
      <c r="B4715" t="s">
        <v>8907</v>
      </c>
    </row>
    <row r="4716" spans="1:2" x14ac:dyDescent="0.25">
      <c r="A4716" t="s">
        <v>8908</v>
      </c>
      <c r="B4716" t="s">
        <v>8909</v>
      </c>
    </row>
    <row r="4717" spans="1:2" x14ac:dyDescent="0.25">
      <c r="A4717" t="s">
        <v>8910</v>
      </c>
      <c r="B4717" t="s">
        <v>8911</v>
      </c>
    </row>
    <row r="4718" spans="1:2" x14ac:dyDescent="0.25">
      <c r="A4718" t="s">
        <v>8912</v>
      </c>
      <c r="B4718" t="s">
        <v>8913</v>
      </c>
    </row>
    <row r="4719" spans="1:2" x14ac:dyDescent="0.25">
      <c r="A4719" t="s">
        <v>8914</v>
      </c>
      <c r="B4719" t="s">
        <v>8915</v>
      </c>
    </row>
    <row r="4720" spans="1:2" x14ac:dyDescent="0.25">
      <c r="A4720" t="s">
        <v>8916</v>
      </c>
      <c r="B4720" t="s">
        <v>8917</v>
      </c>
    </row>
    <row r="4721" spans="1:2" x14ac:dyDescent="0.25">
      <c r="A4721" t="s">
        <v>8918</v>
      </c>
      <c r="B4721" t="s">
        <v>8919</v>
      </c>
    </row>
    <row r="4722" spans="1:2" x14ac:dyDescent="0.25">
      <c r="A4722" t="s">
        <v>8918</v>
      </c>
      <c r="B4722" t="s">
        <v>8919</v>
      </c>
    </row>
    <row r="4723" spans="1:2" x14ac:dyDescent="0.25">
      <c r="A4723" t="s">
        <v>8920</v>
      </c>
      <c r="B4723" t="s">
        <v>8921</v>
      </c>
    </row>
    <row r="4724" spans="1:2" x14ac:dyDescent="0.25">
      <c r="A4724" t="s">
        <v>8922</v>
      </c>
      <c r="B4724" t="s">
        <v>8923</v>
      </c>
    </row>
    <row r="4725" spans="1:2" x14ac:dyDescent="0.25">
      <c r="A4725" t="s">
        <v>8924</v>
      </c>
      <c r="B4725" t="s">
        <v>8925</v>
      </c>
    </row>
    <row r="4726" spans="1:2" x14ac:dyDescent="0.25">
      <c r="A4726" t="s">
        <v>8926</v>
      </c>
      <c r="B4726" t="s">
        <v>8927</v>
      </c>
    </row>
    <row r="4727" spans="1:2" x14ac:dyDescent="0.25">
      <c r="A4727" t="s">
        <v>8928</v>
      </c>
      <c r="B4727" t="s">
        <v>8929</v>
      </c>
    </row>
    <row r="4728" spans="1:2" x14ac:dyDescent="0.25">
      <c r="A4728" t="s">
        <v>8930</v>
      </c>
      <c r="B4728" t="s">
        <v>8931</v>
      </c>
    </row>
    <row r="4729" spans="1:2" x14ac:dyDescent="0.25">
      <c r="A4729" t="s">
        <v>8932</v>
      </c>
      <c r="B4729" t="s">
        <v>8933</v>
      </c>
    </row>
    <row r="4730" spans="1:2" x14ac:dyDescent="0.25">
      <c r="A4730" t="s">
        <v>8932</v>
      </c>
      <c r="B4730" t="s">
        <v>8933</v>
      </c>
    </row>
    <row r="4731" spans="1:2" x14ac:dyDescent="0.25">
      <c r="A4731" t="s">
        <v>8934</v>
      </c>
      <c r="B4731" t="s">
        <v>8935</v>
      </c>
    </row>
    <row r="4732" spans="1:2" x14ac:dyDescent="0.25">
      <c r="A4732" t="s">
        <v>8934</v>
      </c>
      <c r="B4732" t="s">
        <v>8935</v>
      </c>
    </row>
    <row r="4733" spans="1:2" x14ac:dyDescent="0.25">
      <c r="A4733" t="s">
        <v>8936</v>
      </c>
      <c r="B4733" t="s">
        <v>8937</v>
      </c>
    </row>
    <row r="4734" spans="1:2" x14ac:dyDescent="0.25">
      <c r="A4734" t="s">
        <v>8938</v>
      </c>
      <c r="B4734" t="s">
        <v>8939</v>
      </c>
    </row>
    <row r="4735" spans="1:2" x14ac:dyDescent="0.25">
      <c r="A4735" t="s">
        <v>8940</v>
      </c>
      <c r="B4735" t="s">
        <v>8941</v>
      </c>
    </row>
    <row r="4736" spans="1:2" x14ac:dyDescent="0.25">
      <c r="A4736" t="s">
        <v>8942</v>
      </c>
      <c r="B4736" t="s">
        <v>8943</v>
      </c>
    </row>
    <row r="4737" spans="1:2" x14ac:dyDescent="0.25">
      <c r="A4737" t="s">
        <v>8944</v>
      </c>
      <c r="B4737" t="s">
        <v>8945</v>
      </c>
    </row>
    <row r="4738" spans="1:2" x14ac:dyDescent="0.25">
      <c r="A4738" t="s">
        <v>8946</v>
      </c>
      <c r="B4738" t="s">
        <v>8947</v>
      </c>
    </row>
    <row r="4739" spans="1:2" x14ac:dyDescent="0.25">
      <c r="A4739" t="s">
        <v>8948</v>
      </c>
      <c r="B4739" t="s">
        <v>8949</v>
      </c>
    </row>
    <row r="4740" spans="1:2" x14ac:dyDescent="0.25">
      <c r="A4740" t="s">
        <v>8950</v>
      </c>
      <c r="B4740" t="s">
        <v>8951</v>
      </c>
    </row>
    <row r="4741" spans="1:2" x14ac:dyDescent="0.25">
      <c r="A4741" t="s">
        <v>8952</v>
      </c>
      <c r="B4741" t="s">
        <v>8953</v>
      </c>
    </row>
    <row r="4742" spans="1:2" x14ac:dyDescent="0.25">
      <c r="A4742" t="s">
        <v>8954</v>
      </c>
      <c r="B4742" t="s">
        <v>8955</v>
      </c>
    </row>
    <row r="4743" spans="1:2" x14ac:dyDescent="0.25">
      <c r="A4743" t="s">
        <v>8956</v>
      </c>
      <c r="B4743" t="s">
        <v>8957</v>
      </c>
    </row>
    <row r="4744" spans="1:2" x14ac:dyDescent="0.25">
      <c r="A4744" t="s">
        <v>8958</v>
      </c>
      <c r="B4744" t="s">
        <v>8959</v>
      </c>
    </row>
    <row r="4745" spans="1:2" x14ac:dyDescent="0.25">
      <c r="A4745" t="s">
        <v>8960</v>
      </c>
      <c r="B4745" t="s">
        <v>8961</v>
      </c>
    </row>
    <row r="4746" spans="1:2" x14ac:dyDescent="0.25">
      <c r="A4746" t="s">
        <v>8962</v>
      </c>
      <c r="B4746" t="s">
        <v>8963</v>
      </c>
    </row>
    <row r="4747" spans="1:2" x14ac:dyDescent="0.25">
      <c r="A4747" t="s">
        <v>8964</v>
      </c>
      <c r="B4747" t="s">
        <v>8965</v>
      </c>
    </row>
    <row r="4748" spans="1:2" x14ac:dyDescent="0.25">
      <c r="A4748" t="s">
        <v>8966</v>
      </c>
      <c r="B4748" t="s">
        <v>8967</v>
      </c>
    </row>
    <row r="4749" spans="1:2" x14ac:dyDescent="0.25">
      <c r="A4749" t="s">
        <v>8968</v>
      </c>
      <c r="B4749" t="s">
        <v>8969</v>
      </c>
    </row>
    <row r="4750" spans="1:2" x14ac:dyDescent="0.25">
      <c r="A4750" t="s">
        <v>8970</v>
      </c>
      <c r="B4750" t="s">
        <v>8971</v>
      </c>
    </row>
    <row r="4751" spans="1:2" x14ac:dyDescent="0.25">
      <c r="A4751" t="s">
        <v>8972</v>
      </c>
      <c r="B4751" t="s">
        <v>8973</v>
      </c>
    </row>
    <row r="4752" spans="1:2" x14ac:dyDescent="0.25">
      <c r="A4752" t="s">
        <v>8974</v>
      </c>
      <c r="B4752" t="s">
        <v>8975</v>
      </c>
    </row>
    <row r="4753" spans="1:2" x14ac:dyDescent="0.25">
      <c r="A4753" t="s">
        <v>8976</v>
      </c>
      <c r="B4753" t="s">
        <v>8977</v>
      </c>
    </row>
    <row r="4754" spans="1:2" x14ac:dyDescent="0.25">
      <c r="A4754" t="s">
        <v>8978</v>
      </c>
      <c r="B4754" t="s">
        <v>8979</v>
      </c>
    </row>
    <row r="4755" spans="1:2" x14ac:dyDescent="0.25">
      <c r="A4755" t="s">
        <v>8980</v>
      </c>
      <c r="B4755" t="s">
        <v>8981</v>
      </c>
    </row>
    <row r="4756" spans="1:2" x14ac:dyDescent="0.25">
      <c r="A4756" t="s">
        <v>8982</v>
      </c>
      <c r="B4756" t="s">
        <v>8983</v>
      </c>
    </row>
    <row r="4757" spans="1:2" x14ac:dyDescent="0.25">
      <c r="A4757" t="s">
        <v>8984</v>
      </c>
      <c r="B4757" t="s">
        <v>8985</v>
      </c>
    </row>
    <row r="4758" spans="1:2" x14ac:dyDescent="0.25">
      <c r="A4758" t="s">
        <v>8986</v>
      </c>
      <c r="B4758" t="s">
        <v>8987</v>
      </c>
    </row>
    <row r="4759" spans="1:2" x14ac:dyDescent="0.25">
      <c r="A4759" t="s">
        <v>8988</v>
      </c>
      <c r="B4759" t="s">
        <v>8989</v>
      </c>
    </row>
    <row r="4760" spans="1:2" x14ac:dyDescent="0.25">
      <c r="A4760" t="s">
        <v>8990</v>
      </c>
      <c r="B4760" t="s">
        <v>8991</v>
      </c>
    </row>
    <row r="4761" spans="1:2" x14ac:dyDescent="0.25">
      <c r="A4761" t="s">
        <v>8992</v>
      </c>
      <c r="B4761" t="s">
        <v>8993</v>
      </c>
    </row>
    <row r="4762" spans="1:2" x14ac:dyDescent="0.25">
      <c r="A4762" t="s">
        <v>8994</v>
      </c>
      <c r="B4762" t="s">
        <v>8995</v>
      </c>
    </row>
    <row r="4763" spans="1:2" x14ac:dyDescent="0.25">
      <c r="A4763" t="s">
        <v>8996</v>
      </c>
      <c r="B4763" t="s">
        <v>8997</v>
      </c>
    </row>
    <row r="4764" spans="1:2" x14ac:dyDescent="0.25">
      <c r="A4764" t="s">
        <v>8998</v>
      </c>
      <c r="B4764" t="s">
        <v>8999</v>
      </c>
    </row>
    <row r="4765" spans="1:2" x14ac:dyDescent="0.25">
      <c r="A4765" t="s">
        <v>9000</v>
      </c>
      <c r="B4765" t="s">
        <v>9001</v>
      </c>
    </row>
    <row r="4766" spans="1:2" x14ac:dyDescent="0.25">
      <c r="A4766" t="s">
        <v>9002</v>
      </c>
      <c r="B4766" t="s">
        <v>9003</v>
      </c>
    </row>
    <row r="4767" spans="1:2" x14ac:dyDescent="0.25">
      <c r="A4767" t="s">
        <v>9004</v>
      </c>
      <c r="B4767" t="s">
        <v>9005</v>
      </c>
    </row>
    <row r="4768" spans="1:2" x14ac:dyDescent="0.25">
      <c r="A4768" t="s">
        <v>9006</v>
      </c>
      <c r="B4768" t="s">
        <v>9007</v>
      </c>
    </row>
    <row r="4769" spans="1:2" x14ac:dyDescent="0.25">
      <c r="A4769" t="s">
        <v>9008</v>
      </c>
      <c r="B4769" t="s">
        <v>9009</v>
      </c>
    </row>
    <row r="4770" spans="1:2" x14ac:dyDescent="0.25">
      <c r="A4770" t="s">
        <v>9010</v>
      </c>
      <c r="B4770" t="s">
        <v>9011</v>
      </c>
    </row>
    <row r="4771" spans="1:2" x14ac:dyDescent="0.25">
      <c r="A4771" t="s">
        <v>9012</v>
      </c>
      <c r="B4771" t="s">
        <v>9013</v>
      </c>
    </row>
    <row r="4772" spans="1:2" x14ac:dyDescent="0.25">
      <c r="A4772" t="s">
        <v>9014</v>
      </c>
      <c r="B4772" t="s">
        <v>9015</v>
      </c>
    </row>
    <row r="4773" spans="1:2" x14ac:dyDescent="0.25">
      <c r="A4773" t="s">
        <v>9016</v>
      </c>
      <c r="B4773" t="s">
        <v>9017</v>
      </c>
    </row>
    <row r="4774" spans="1:2" x14ac:dyDescent="0.25">
      <c r="A4774" t="s">
        <v>9018</v>
      </c>
      <c r="B4774" t="s">
        <v>9019</v>
      </c>
    </row>
    <row r="4775" spans="1:2" x14ac:dyDescent="0.25">
      <c r="A4775" t="s">
        <v>9020</v>
      </c>
      <c r="B4775" t="s">
        <v>9021</v>
      </c>
    </row>
    <row r="4776" spans="1:2" x14ac:dyDescent="0.25">
      <c r="A4776" t="s">
        <v>9022</v>
      </c>
      <c r="B4776" t="s">
        <v>9023</v>
      </c>
    </row>
    <row r="4777" spans="1:2" x14ac:dyDescent="0.25">
      <c r="A4777" t="s">
        <v>9024</v>
      </c>
      <c r="B4777" t="s">
        <v>9025</v>
      </c>
    </row>
    <row r="4778" spans="1:2" x14ac:dyDescent="0.25">
      <c r="A4778" t="s">
        <v>9026</v>
      </c>
      <c r="B4778" t="s">
        <v>9027</v>
      </c>
    </row>
    <row r="4779" spans="1:2" x14ac:dyDescent="0.25">
      <c r="A4779" t="s">
        <v>9028</v>
      </c>
      <c r="B4779" t="s">
        <v>9029</v>
      </c>
    </row>
    <row r="4780" spans="1:2" x14ac:dyDescent="0.25">
      <c r="A4780" t="s">
        <v>9030</v>
      </c>
      <c r="B4780" t="s">
        <v>9031</v>
      </c>
    </row>
    <row r="4781" spans="1:2" x14ac:dyDescent="0.25">
      <c r="A4781" t="s">
        <v>9032</v>
      </c>
      <c r="B4781" t="s">
        <v>9033</v>
      </c>
    </row>
    <row r="4782" spans="1:2" x14ac:dyDescent="0.25">
      <c r="A4782" t="s">
        <v>9034</v>
      </c>
      <c r="B4782" t="s">
        <v>9035</v>
      </c>
    </row>
    <row r="4783" spans="1:2" x14ac:dyDescent="0.25">
      <c r="A4783" t="s">
        <v>9036</v>
      </c>
      <c r="B4783" t="s">
        <v>9037</v>
      </c>
    </row>
    <row r="4784" spans="1:2" x14ac:dyDescent="0.25">
      <c r="A4784" t="s">
        <v>9038</v>
      </c>
      <c r="B4784" t="s">
        <v>9039</v>
      </c>
    </row>
    <row r="4785" spans="1:2" x14ac:dyDescent="0.25">
      <c r="A4785" t="s">
        <v>9040</v>
      </c>
      <c r="B4785" t="s">
        <v>9041</v>
      </c>
    </row>
    <row r="4786" spans="1:2" x14ac:dyDescent="0.25">
      <c r="A4786" t="s">
        <v>9042</v>
      </c>
      <c r="B4786" t="s">
        <v>9043</v>
      </c>
    </row>
    <row r="4787" spans="1:2" x14ac:dyDescent="0.25">
      <c r="A4787" t="s">
        <v>9044</v>
      </c>
      <c r="B4787" t="s">
        <v>9045</v>
      </c>
    </row>
    <row r="4788" spans="1:2" x14ac:dyDescent="0.25">
      <c r="A4788" t="s">
        <v>9046</v>
      </c>
      <c r="B4788" t="s">
        <v>9047</v>
      </c>
    </row>
    <row r="4789" spans="1:2" x14ac:dyDescent="0.25">
      <c r="A4789" t="s">
        <v>9048</v>
      </c>
      <c r="B4789" t="s">
        <v>9049</v>
      </c>
    </row>
    <row r="4790" spans="1:2" x14ac:dyDescent="0.25">
      <c r="A4790" t="s">
        <v>9050</v>
      </c>
      <c r="B4790" t="s">
        <v>9051</v>
      </c>
    </row>
    <row r="4791" spans="1:2" x14ac:dyDescent="0.25">
      <c r="A4791" t="s">
        <v>9052</v>
      </c>
      <c r="B4791" t="s">
        <v>9053</v>
      </c>
    </row>
    <row r="4792" spans="1:2" x14ac:dyDescent="0.25">
      <c r="A4792" t="s">
        <v>9054</v>
      </c>
      <c r="B4792" t="s">
        <v>9055</v>
      </c>
    </row>
    <row r="4793" spans="1:2" x14ac:dyDescent="0.25">
      <c r="A4793" t="s">
        <v>9056</v>
      </c>
      <c r="B4793" t="s">
        <v>9057</v>
      </c>
    </row>
    <row r="4794" spans="1:2" x14ac:dyDescent="0.25">
      <c r="A4794" t="s">
        <v>9058</v>
      </c>
      <c r="B4794" t="s">
        <v>9059</v>
      </c>
    </row>
    <row r="4795" spans="1:2" x14ac:dyDescent="0.25">
      <c r="A4795" t="s">
        <v>252</v>
      </c>
      <c r="B4795" t="s">
        <v>254</v>
      </c>
    </row>
    <row r="4796" spans="1:2" x14ac:dyDescent="0.25">
      <c r="A4796" t="s">
        <v>9060</v>
      </c>
      <c r="B4796" t="s">
        <v>9061</v>
      </c>
    </row>
    <row r="4797" spans="1:2" x14ac:dyDescent="0.25">
      <c r="A4797" t="s">
        <v>9062</v>
      </c>
      <c r="B4797" t="s">
        <v>9063</v>
      </c>
    </row>
    <row r="4798" spans="1:2" x14ac:dyDescent="0.25">
      <c r="A4798" t="s">
        <v>9064</v>
      </c>
      <c r="B4798" t="s">
        <v>9065</v>
      </c>
    </row>
    <row r="4799" spans="1:2" x14ac:dyDescent="0.25">
      <c r="A4799" t="s">
        <v>9066</v>
      </c>
      <c r="B4799" t="s">
        <v>9067</v>
      </c>
    </row>
    <row r="4800" spans="1:2" x14ac:dyDescent="0.25">
      <c r="A4800" t="s">
        <v>9068</v>
      </c>
      <c r="B4800" t="s">
        <v>9069</v>
      </c>
    </row>
    <row r="4801" spans="1:2" x14ac:dyDescent="0.25">
      <c r="A4801" t="s">
        <v>9070</v>
      </c>
      <c r="B4801" t="s">
        <v>9071</v>
      </c>
    </row>
    <row r="4802" spans="1:2" x14ac:dyDescent="0.25">
      <c r="A4802" t="s">
        <v>9072</v>
      </c>
      <c r="B4802" t="s">
        <v>9073</v>
      </c>
    </row>
    <row r="4803" spans="1:2" x14ac:dyDescent="0.25">
      <c r="A4803" t="s">
        <v>9074</v>
      </c>
      <c r="B4803" t="s">
        <v>9075</v>
      </c>
    </row>
    <row r="4804" spans="1:2" x14ac:dyDescent="0.25">
      <c r="A4804" t="s">
        <v>9076</v>
      </c>
      <c r="B4804" t="s">
        <v>9077</v>
      </c>
    </row>
    <row r="4805" spans="1:2" x14ac:dyDescent="0.25">
      <c r="A4805" t="s">
        <v>9078</v>
      </c>
      <c r="B4805" t="s">
        <v>9079</v>
      </c>
    </row>
    <row r="4806" spans="1:2" x14ac:dyDescent="0.25">
      <c r="A4806" t="s">
        <v>9080</v>
      </c>
      <c r="B4806" t="s">
        <v>9081</v>
      </c>
    </row>
    <row r="4807" spans="1:2" x14ac:dyDescent="0.25">
      <c r="A4807" t="s">
        <v>9082</v>
      </c>
      <c r="B4807" t="s">
        <v>9083</v>
      </c>
    </row>
    <row r="4808" spans="1:2" x14ac:dyDescent="0.25">
      <c r="A4808" t="s">
        <v>9084</v>
      </c>
      <c r="B4808" t="s">
        <v>9085</v>
      </c>
    </row>
    <row r="4809" spans="1:2" x14ac:dyDescent="0.25">
      <c r="A4809" t="s">
        <v>9086</v>
      </c>
      <c r="B4809" t="s">
        <v>9087</v>
      </c>
    </row>
    <row r="4810" spans="1:2" x14ac:dyDescent="0.25">
      <c r="A4810" t="s">
        <v>9088</v>
      </c>
      <c r="B4810" t="s">
        <v>9089</v>
      </c>
    </row>
    <row r="4811" spans="1:2" x14ac:dyDescent="0.25">
      <c r="A4811" t="s">
        <v>9090</v>
      </c>
      <c r="B4811" t="s">
        <v>9091</v>
      </c>
    </row>
    <row r="4812" spans="1:2" x14ac:dyDescent="0.25">
      <c r="A4812" t="s">
        <v>9092</v>
      </c>
      <c r="B4812" t="s">
        <v>9093</v>
      </c>
    </row>
    <row r="4813" spans="1:2" x14ac:dyDescent="0.25">
      <c r="A4813" t="s">
        <v>9094</v>
      </c>
      <c r="B4813" t="s">
        <v>9095</v>
      </c>
    </row>
    <row r="4814" spans="1:2" x14ac:dyDescent="0.25">
      <c r="A4814" t="s">
        <v>343</v>
      </c>
      <c r="B4814" t="s">
        <v>376</v>
      </c>
    </row>
    <row r="4815" spans="1:2" x14ac:dyDescent="0.25">
      <c r="A4815" t="s">
        <v>9096</v>
      </c>
      <c r="B4815" t="s">
        <v>9097</v>
      </c>
    </row>
    <row r="4816" spans="1:2" x14ac:dyDescent="0.25">
      <c r="A4816" t="s">
        <v>255</v>
      </c>
      <c r="B4816" t="s">
        <v>256</v>
      </c>
    </row>
    <row r="4817" spans="1:2" x14ac:dyDescent="0.25">
      <c r="A4817" t="s">
        <v>9098</v>
      </c>
      <c r="B4817" t="s">
        <v>9099</v>
      </c>
    </row>
    <row r="4818" spans="1:2" x14ac:dyDescent="0.25">
      <c r="A4818" t="s">
        <v>9100</v>
      </c>
      <c r="B4818" t="s">
        <v>9101</v>
      </c>
    </row>
    <row r="4819" spans="1:2" x14ac:dyDescent="0.25">
      <c r="A4819" t="s">
        <v>9102</v>
      </c>
      <c r="B4819" t="s">
        <v>9103</v>
      </c>
    </row>
    <row r="4820" spans="1:2" x14ac:dyDescent="0.25">
      <c r="A4820" t="s">
        <v>9104</v>
      </c>
      <c r="B4820" t="s">
        <v>9105</v>
      </c>
    </row>
    <row r="4821" spans="1:2" x14ac:dyDescent="0.25">
      <c r="A4821" t="s">
        <v>9106</v>
      </c>
      <c r="B4821" t="s">
        <v>9107</v>
      </c>
    </row>
    <row r="4822" spans="1:2" x14ac:dyDescent="0.25">
      <c r="A4822" t="s">
        <v>9108</v>
      </c>
      <c r="B4822" t="s">
        <v>9109</v>
      </c>
    </row>
    <row r="4823" spans="1:2" x14ac:dyDescent="0.25">
      <c r="A4823" t="s">
        <v>9110</v>
      </c>
      <c r="B4823" t="s">
        <v>9111</v>
      </c>
    </row>
    <row r="4824" spans="1:2" x14ac:dyDescent="0.25">
      <c r="A4824" t="s">
        <v>9112</v>
      </c>
      <c r="B4824" t="s">
        <v>9113</v>
      </c>
    </row>
    <row r="4825" spans="1:2" x14ac:dyDescent="0.25">
      <c r="A4825" t="s">
        <v>9114</v>
      </c>
      <c r="B4825" t="s">
        <v>9115</v>
      </c>
    </row>
    <row r="4826" spans="1:2" x14ac:dyDescent="0.25">
      <c r="A4826" t="s">
        <v>9116</v>
      </c>
      <c r="B4826" t="s">
        <v>9117</v>
      </c>
    </row>
    <row r="4827" spans="1:2" x14ac:dyDescent="0.25">
      <c r="A4827" t="s">
        <v>9118</v>
      </c>
      <c r="B4827" t="s">
        <v>9119</v>
      </c>
    </row>
    <row r="4828" spans="1:2" x14ac:dyDescent="0.25">
      <c r="A4828" t="s">
        <v>9120</v>
      </c>
      <c r="B4828" t="s">
        <v>9121</v>
      </c>
    </row>
    <row r="4829" spans="1:2" x14ac:dyDescent="0.25">
      <c r="A4829" t="s">
        <v>9122</v>
      </c>
      <c r="B4829" t="s">
        <v>9123</v>
      </c>
    </row>
    <row r="4830" spans="1:2" x14ac:dyDescent="0.25">
      <c r="A4830" t="s">
        <v>9124</v>
      </c>
      <c r="B4830" t="s">
        <v>9125</v>
      </c>
    </row>
    <row r="4831" spans="1:2" x14ac:dyDescent="0.25">
      <c r="A4831" t="s">
        <v>9126</v>
      </c>
      <c r="B4831" t="s">
        <v>9127</v>
      </c>
    </row>
    <row r="4832" spans="1:2" x14ac:dyDescent="0.25">
      <c r="A4832" t="s">
        <v>9128</v>
      </c>
      <c r="B4832" t="s">
        <v>9129</v>
      </c>
    </row>
    <row r="4833" spans="1:2" x14ac:dyDescent="0.25">
      <c r="A4833" t="s">
        <v>9130</v>
      </c>
      <c r="B4833" t="s">
        <v>9131</v>
      </c>
    </row>
    <row r="4834" spans="1:2" x14ac:dyDescent="0.25">
      <c r="A4834" t="s">
        <v>9132</v>
      </c>
      <c r="B4834" t="s">
        <v>9133</v>
      </c>
    </row>
    <row r="4835" spans="1:2" x14ac:dyDescent="0.25">
      <c r="A4835" t="s">
        <v>9134</v>
      </c>
      <c r="B4835" t="s">
        <v>9135</v>
      </c>
    </row>
    <row r="4836" spans="1:2" x14ac:dyDescent="0.25">
      <c r="A4836" t="s">
        <v>9136</v>
      </c>
      <c r="B4836" t="s">
        <v>9137</v>
      </c>
    </row>
    <row r="4837" spans="1:2" x14ac:dyDescent="0.25">
      <c r="A4837" t="s">
        <v>9138</v>
      </c>
      <c r="B4837" t="s">
        <v>9139</v>
      </c>
    </row>
    <row r="4838" spans="1:2" x14ac:dyDescent="0.25">
      <c r="A4838" t="s">
        <v>9140</v>
      </c>
      <c r="B4838" t="s">
        <v>9141</v>
      </c>
    </row>
    <row r="4839" spans="1:2" x14ac:dyDescent="0.25">
      <c r="A4839" t="s">
        <v>257</v>
      </c>
      <c r="B4839" t="s">
        <v>258</v>
      </c>
    </row>
    <row r="4840" spans="1:2" x14ac:dyDescent="0.25">
      <c r="A4840" t="s">
        <v>344</v>
      </c>
      <c r="B4840" t="s">
        <v>9142</v>
      </c>
    </row>
    <row r="4841" spans="1:2" x14ac:dyDescent="0.25">
      <c r="A4841" t="s">
        <v>345</v>
      </c>
      <c r="B4841" t="s">
        <v>377</v>
      </c>
    </row>
    <row r="4842" spans="1:2" x14ac:dyDescent="0.25">
      <c r="A4842" t="s">
        <v>9143</v>
      </c>
      <c r="B4842" t="s">
        <v>9144</v>
      </c>
    </row>
    <row r="4843" spans="1:2" x14ac:dyDescent="0.25">
      <c r="A4843" t="s">
        <v>259</v>
      </c>
      <c r="B4843" t="s">
        <v>260</v>
      </c>
    </row>
    <row r="4844" spans="1:2" x14ac:dyDescent="0.25">
      <c r="A4844" t="s">
        <v>9145</v>
      </c>
      <c r="B4844" t="s">
        <v>9146</v>
      </c>
    </row>
    <row r="4845" spans="1:2" x14ac:dyDescent="0.25">
      <c r="A4845" t="s">
        <v>9147</v>
      </c>
      <c r="B4845" t="s">
        <v>9148</v>
      </c>
    </row>
    <row r="4846" spans="1:2" x14ac:dyDescent="0.25">
      <c r="A4846" t="s">
        <v>9149</v>
      </c>
      <c r="B4846" t="s">
        <v>9150</v>
      </c>
    </row>
    <row r="4847" spans="1:2" x14ac:dyDescent="0.25">
      <c r="A4847" t="s">
        <v>364</v>
      </c>
      <c r="B4847" t="s">
        <v>379</v>
      </c>
    </row>
    <row r="4848" spans="1:2" x14ac:dyDescent="0.25">
      <c r="A4848" t="s">
        <v>9151</v>
      </c>
      <c r="B4848" t="s">
        <v>9152</v>
      </c>
    </row>
    <row r="4849" spans="1:2" x14ac:dyDescent="0.25">
      <c r="A4849" t="s">
        <v>9153</v>
      </c>
      <c r="B4849" t="s">
        <v>9154</v>
      </c>
    </row>
    <row r="4850" spans="1:2" x14ac:dyDescent="0.25">
      <c r="A4850" t="s">
        <v>365</v>
      </c>
      <c r="B4850" t="s">
        <v>380</v>
      </c>
    </row>
    <row r="4851" spans="1:2" x14ac:dyDescent="0.25">
      <c r="A4851" t="s">
        <v>9155</v>
      </c>
      <c r="B4851" t="s">
        <v>9156</v>
      </c>
    </row>
    <row r="4852" spans="1:2" x14ac:dyDescent="0.25">
      <c r="A4852" t="s">
        <v>9157</v>
      </c>
      <c r="B4852" t="s">
        <v>9158</v>
      </c>
    </row>
    <row r="4853" spans="1:2" x14ac:dyDescent="0.25">
      <c r="A4853" t="s">
        <v>9159</v>
      </c>
      <c r="B4853" t="s">
        <v>9160</v>
      </c>
    </row>
    <row r="4854" spans="1:2" x14ac:dyDescent="0.25">
      <c r="A4854" t="s">
        <v>9161</v>
      </c>
      <c r="B4854" t="s">
        <v>9162</v>
      </c>
    </row>
    <row r="4855" spans="1:2" x14ac:dyDescent="0.25">
      <c r="A4855" t="s">
        <v>9163</v>
      </c>
      <c r="B4855" t="s">
        <v>9164</v>
      </c>
    </row>
    <row r="4856" spans="1:2" x14ac:dyDescent="0.25">
      <c r="A4856" t="s">
        <v>9165</v>
      </c>
      <c r="B4856" t="s">
        <v>9166</v>
      </c>
    </row>
    <row r="4857" spans="1:2" x14ac:dyDescent="0.25">
      <c r="A4857" t="s">
        <v>9167</v>
      </c>
      <c r="B4857" t="s">
        <v>9168</v>
      </c>
    </row>
    <row r="4858" spans="1:2" x14ac:dyDescent="0.25">
      <c r="A4858" t="s">
        <v>9169</v>
      </c>
      <c r="B4858" t="s">
        <v>9170</v>
      </c>
    </row>
    <row r="4859" spans="1:2" x14ac:dyDescent="0.25">
      <c r="A4859" t="s">
        <v>9171</v>
      </c>
      <c r="B4859" t="s">
        <v>9172</v>
      </c>
    </row>
    <row r="4860" spans="1:2" x14ac:dyDescent="0.25">
      <c r="A4860" t="s">
        <v>9173</v>
      </c>
      <c r="B4860" t="s">
        <v>9174</v>
      </c>
    </row>
    <row r="4861" spans="1:2" x14ac:dyDescent="0.25">
      <c r="A4861" t="s">
        <v>9175</v>
      </c>
      <c r="B4861" t="s">
        <v>9176</v>
      </c>
    </row>
    <row r="4862" spans="1:2" x14ac:dyDescent="0.25">
      <c r="A4862" t="s">
        <v>9177</v>
      </c>
      <c r="B4862" t="s">
        <v>9178</v>
      </c>
    </row>
    <row r="4863" spans="1:2" x14ac:dyDescent="0.25">
      <c r="A4863" t="s">
        <v>369</v>
      </c>
      <c r="B4863" t="s">
        <v>381</v>
      </c>
    </row>
    <row r="4864" spans="1:2" x14ac:dyDescent="0.25">
      <c r="A4864" t="s">
        <v>9179</v>
      </c>
      <c r="B4864" t="s">
        <v>9180</v>
      </c>
    </row>
    <row r="4865" spans="1:2" x14ac:dyDescent="0.25">
      <c r="A4865" t="s">
        <v>9181</v>
      </c>
      <c r="B4865" t="s">
        <v>9182</v>
      </c>
    </row>
    <row r="4866" spans="1:2" x14ac:dyDescent="0.25">
      <c r="A4866" t="s">
        <v>9183</v>
      </c>
      <c r="B4866" t="s">
        <v>9184</v>
      </c>
    </row>
    <row r="4867" spans="1:2" x14ac:dyDescent="0.25">
      <c r="A4867" t="s">
        <v>9185</v>
      </c>
      <c r="B4867" t="s">
        <v>9186</v>
      </c>
    </row>
    <row r="4868" spans="1:2" x14ac:dyDescent="0.25">
      <c r="A4868" t="s">
        <v>9187</v>
      </c>
      <c r="B4868" t="s">
        <v>9188</v>
      </c>
    </row>
    <row r="4869" spans="1:2" x14ac:dyDescent="0.25">
      <c r="A4869" t="s">
        <v>9189</v>
      </c>
      <c r="B4869" t="s">
        <v>9190</v>
      </c>
    </row>
    <row r="4870" spans="1:2" x14ac:dyDescent="0.25">
      <c r="A4870" t="s">
        <v>9191</v>
      </c>
      <c r="B4870" t="s">
        <v>9192</v>
      </c>
    </row>
    <row r="4871" spans="1:2" x14ac:dyDescent="0.25">
      <c r="A4871" t="s">
        <v>9193</v>
      </c>
      <c r="B4871" t="s">
        <v>9194</v>
      </c>
    </row>
    <row r="4872" spans="1:2" x14ac:dyDescent="0.25">
      <c r="A4872" t="s">
        <v>9195</v>
      </c>
      <c r="B4872" t="s">
        <v>9196</v>
      </c>
    </row>
    <row r="4873" spans="1:2" x14ac:dyDescent="0.25">
      <c r="A4873" t="s">
        <v>9197</v>
      </c>
      <c r="B4873" t="s">
        <v>9198</v>
      </c>
    </row>
    <row r="4874" spans="1:2" x14ac:dyDescent="0.25">
      <c r="A4874" t="s">
        <v>9199</v>
      </c>
      <c r="B4874" t="s">
        <v>9200</v>
      </c>
    </row>
    <row r="4875" spans="1:2" x14ac:dyDescent="0.25">
      <c r="A4875" t="s">
        <v>9201</v>
      </c>
      <c r="B4875" t="s">
        <v>9202</v>
      </c>
    </row>
    <row r="4876" spans="1:2" x14ac:dyDescent="0.25">
      <c r="A4876" t="s">
        <v>9203</v>
      </c>
      <c r="B4876" t="s">
        <v>9204</v>
      </c>
    </row>
    <row r="4877" spans="1:2" x14ac:dyDescent="0.25">
      <c r="A4877" t="s">
        <v>9205</v>
      </c>
      <c r="B4877" t="s">
        <v>9206</v>
      </c>
    </row>
    <row r="4878" spans="1:2" x14ac:dyDescent="0.25">
      <c r="A4878" t="s">
        <v>9207</v>
      </c>
      <c r="B4878" t="s">
        <v>9208</v>
      </c>
    </row>
    <row r="4879" spans="1:2" x14ac:dyDescent="0.25">
      <c r="A4879" t="s">
        <v>9209</v>
      </c>
      <c r="B4879" t="s">
        <v>9210</v>
      </c>
    </row>
    <row r="4880" spans="1:2" x14ac:dyDescent="0.25">
      <c r="A4880" t="s">
        <v>9211</v>
      </c>
      <c r="B4880" t="s">
        <v>9212</v>
      </c>
    </row>
    <row r="4881" spans="1:2" x14ac:dyDescent="0.25">
      <c r="A4881" t="s">
        <v>9213</v>
      </c>
      <c r="B4881" t="s">
        <v>9214</v>
      </c>
    </row>
    <row r="4882" spans="1:2" x14ac:dyDescent="0.25">
      <c r="A4882" t="s">
        <v>9215</v>
      </c>
      <c r="B4882" t="s">
        <v>9216</v>
      </c>
    </row>
    <row r="4883" spans="1:2" x14ac:dyDescent="0.25">
      <c r="A4883" t="s">
        <v>9217</v>
      </c>
      <c r="B4883" t="s">
        <v>9218</v>
      </c>
    </row>
    <row r="4884" spans="1:2" x14ac:dyDescent="0.25">
      <c r="A4884" t="s">
        <v>9219</v>
      </c>
      <c r="B4884" t="s">
        <v>9220</v>
      </c>
    </row>
    <row r="4885" spans="1:2" x14ac:dyDescent="0.25">
      <c r="A4885" t="s">
        <v>9221</v>
      </c>
      <c r="B4885" t="s">
        <v>9222</v>
      </c>
    </row>
    <row r="4886" spans="1:2" x14ac:dyDescent="0.25">
      <c r="A4886" t="s">
        <v>9223</v>
      </c>
      <c r="B4886" t="s">
        <v>9224</v>
      </c>
    </row>
    <row r="4887" spans="1:2" x14ac:dyDescent="0.25">
      <c r="A4887" t="s">
        <v>9225</v>
      </c>
      <c r="B4887" t="s">
        <v>9226</v>
      </c>
    </row>
    <row r="4888" spans="1:2" x14ac:dyDescent="0.25">
      <c r="A4888" t="s">
        <v>9227</v>
      </c>
      <c r="B4888" t="s">
        <v>9228</v>
      </c>
    </row>
    <row r="4889" spans="1:2" x14ac:dyDescent="0.25">
      <c r="A4889" t="s">
        <v>9229</v>
      </c>
      <c r="B4889" t="s">
        <v>9230</v>
      </c>
    </row>
    <row r="4890" spans="1:2" x14ac:dyDescent="0.25">
      <c r="A4890" t="s">
        <v>9231</v>
      </c>
      <c r="B4890" t="s">
        <v>9232</v>
      </c>
    </row>
    <row r="4891" spans="1:2" x14ac:dyDescent="0.25">
      <c r="A4891" t="s">
        <v>9233</v>
      </c>
      <c r="B4891" t="s">
        <v>9234</v>
      </c>
    </row>
    <row r="4892" spans="1:2" x14ac:dyDescent="0.25">
      <c r="A4892" t="s">
        <v>9235</v>
      </c>
      <c r="B4892" t="s">
        <v>9236</v>
      </c>
    </row>
    <row r="4893" spans="1:2" x14ac:dyDescent="0.25">
      <c r="A4893" t="s">
        <v>9237</v>
      </c>
      <c r="B4893" t="s">
        <v>9238</v>
      </c>
    </row>
    <row r="4894" spans="1:2" x14ac:dyDescent="0.25">
      <c r="A4894" t="s">
        <v>9239</v>
      </c>
      <c r="B4894" t="s">
        <v>9240</v>
      </c>
    </row>
    <row r="4895" spans="1:2" x14ac:dyDescent="0.25">
      <c r="A4895" t="s">
        <v>9241</v>
      </c>
      <c r="B4895" t="s">
        <v>9242</v>
      </c>
    </row>
    <row r="4896" spans="1:2" x14ac:dyDescent="0.25">
      <c r="A4896" t="s">
        <v>9243</v>
      </c>
      <c r="B4896" t="s">
        <v>9244</v>
      </c>
    </row>
    <row r="4897" spans="1:2" x14ac:dyDescent="0.25">
      <c r="A4897" t="s">
        <v>9245</v>
      </c>
      <c r="B4897" t="s">
        <v>9246</v>
      </c>
    </row>
    <row r="4898" spans="1:2" x14ac:dyDescent="0.25">
      <c r="A4898" t="s">
        <v>9247</v>
      </c>
      <c r="B4898" t="s">
        <v>9248</v>
      </c>
    </row>
    <row r="4899" spans="1:2" x14ac:dyDescent="0.25">
      <c r="A4899" t="s">
        <v>9249</v>
      </c>
      <c r="B4899" t="s">
        <v>9250</v>
      </c>
    </row>
    <row r="4900" spans="1:2" x14ac:dyDescent="0.25">
      <c r="A4900" t="s">
        <v>9251</v>
      </c>
      <c r="B4900" t="s">
        <v>9252</v>
      </c>
    </row>
    <row r="4901" spans="1:2" x14ac:dyDescent="0.25">
      <c r="A4901" t="s">
        <v>9253</v>
      </c>
      <c r="B4901" t="s">
        <v>9254</v>
      </c>
    </row>
    <row r="4902" spans="1:2" x14ac:dyDescent="0.25">
      <c r="A4902" t="s">
        <v>9255</v>
      </c>
      <c r="B4902" t="s">
        <v>9256</v>
      </c>
    </row>
    <row r="4903" spans="1:2" x14ac:dyDescent="0.25">
      <c r="A4903" t="s">
        <v>9257</v>
      </c>
      <c r="B4903" t="s">
        <v>9258</v>
      </c>
    </row>
    <row r="4904" spans="1:2" x14ac:dyDescent="0.25">
      <c r="A4904" t="s">
        <v>9259</v>
      </c>
      <c r="B4904" t="s">
        <v>9260</v>
      </c>
    </row>
    <row r="4905" spans="1:2" x14ac:dyDescent="0.25">
      <c r="A4905" t="s">
        <v>9261</v>
      </c>
      <c r="B4905" t="s">
        <v>9262</v>
      </c>
    </row>
    <row r="4906" spans="1:2" x14ac:dyDescent="0.25">
      <c r="A4906" t="s">
        <v>9263</v>
      </c>
      <c r="B4906" t="s">
        <v>9264</v>
      </c>
    </row>
    <row r="4907" spans="1:2" x14ac:dyDescent="0.25">
      <c r="A4907" t="s">
        <v>9265</v>
      </c>
      <c r="B4907" t="s">
        <v>9266</v>
      </c>
    </row>
    <row r="4908" spans="1:2" x14ac:dyDescent="0.25">
      <c r="A4908" t="s">
        <v>9267</v>
      </c>
      <c r="B4908" t="s">
        <v>9268</v>
      </c>
    </row>
    <row r="4909" spans="1:2" x14ac:dyDescent="0.25">
      <c r="A4909" t="s">
        <v>9269</v>
      </c>
      <c r="B4909" t="s">
        <v>9270</v>
      </c>
    </row>
    <row r="4910" spans="1:2" x14ac:dyDescent="0.25">
      <c r="A4910" t="s">
        <v>9271</v>
      </c>
      <c r="B4910" t="s">
        <v>9272</v>
      </c>
    </row>
    <row r="4911" spans="1:2" x14ac:dyDescent="0.25">
      <c r="A4911" t="s">
        <v>9273</v>
      </c>
      <c r="B4911" t="s">
        <v>9274</v>
      </c>
    </row>
    <row r="4912" spans="1:2" x14ac:dyDescent="0.25">
      <c r="A4912" t="s">
        <v>9275</v>
      </c>
      <c r="B4912" t="s">
        <v>9276</v>
      </c>
    </row>
    <row r="4913" spans="1:2" x14ac:dyDescent="0.25">
      <c r="A4913" t="s">
        <v>9277</v>
      </c>
      <c r="B4913" t="s">
        <v>9278</v>
      </c>
    </row>
    <row r="4914" spans="1:2" x14ac:dyDescent="0.25">
      <c r="A4914" t="s">
        <v>9279</v>
      </c>
      <c r="B4914" t="s">
        <v>9280</v>
      </c>
    </row>
    <row r="4915" spans="1:2" x14ac:dyDescent="0.25">
      <c r="A4915" t="s">
        <v>9281</v>
      </c>
      <c r="B4915" t="s">
        <v>9282</v>
      </c>
    </row>
    <row r="4916" spans="1:2" x14ac:dyDescent="0.25">
      <c r="A4916" t="s">
        <v>9283</v>
      </c>
      <c r="B4916" t="s">
        <v>9284</v>
      </c>
    </row>
    <row r="4917" spans="1:2" x14ac:dyDescent="0.25">
      <c r="A4917" t="s">
        <v>9285</v>
      </c>
      <c r="B4917" t="s">
        <v>9286</v>
      </c>
    </row>
    <row r="4918" spans="1:2" x14ac:dyDescent="0.25">
      <c r="A4918" t="s">
        <v>9287</v>
      </c>
      <c r="B4918" t="s">
        <v>9288</v>
      </c>
    </row>
    <row r="4919" spans="1:2" x14ac:dyDescent="0.25">
      <c r="A4919" t="s">
        <v>9289</v>
      </c>
      <c r="B4919" t="s">
        <v>9290</v>
      </c>
    </row>
    <row r="4920" spans="1:2" x14ac:dyDescent="0.25">
      <c r="A4920" t="s">
        <v>9291</v>
      </c>
      <c r="B4920" t="s">
        <v>9292</v>
      </c>
    </row>
    <row r="4921" spans="1:2" x14ac:dyDescent="0.25">
      <c r="A4921" t="s">
        <v>9293</v>
      </c>
      <c r="B4921" t="s">
        <v>9294</v>
      </c>
    </row>
    <row r="4922" spans="1:2" x14ac:dyDescent="0.25">
      <c r="A4922" t="s">
        <v>9295</v>
      </c>
      <c r="B4922" t="s">
        <v>9296</v>
      </c>
    </row>
    <row r="4923" spans="1:2" x14ac:dyDescent="0.25">
      <c r="A4923" t="s">
        <v>9297</v>
      </c>
      <c r="B4923" t="s">
        <v>9298</v>
      </c>
    </row>
    <row r="4924" spans="1:2" x14ac:dyDescent="0.25">
      <c r="A4924" t="s">
        <v>9299</v>
      </c>
      <c r="B4924" t="s">
        <v>9300</v>
      </c>
    </row>
    <row r="4925" spans="1:2" x14ac:dyDescent="0.25">
      <c r="A4925" t="s">
        <v>9301</v>
      </c>
      <c r="B4925" t="s">
        <v>9302</v>
      </c>
    </row>
    <row r="4926" spans="1:2" x14ac:dyDescent="0.25">
      <c r="A4926" t="s">
        <v>9303</v>
      </c>
      <c r="B4926" t="s">
        <v>9304</v>
      </c>
    </row>
    <row r="4927" spans="1:2" x14ac:dyDescent="0.25">
      <c r="A4927" t="s">
        <v>9305</v>
      </c>
      <c r="B4927" t="s">
        <v>9306</v>
      </c>
    </row>
    <row r="4928" spans="1:2" x14ac:dyDescent="0.25">
      <c r="A4928" t="s">
        <v>9307</v>
      </c>
      <c r="B4928" t="s">
        <v>9308</v>
      </c>
    </row>
    <row r="4929" spans="1:2" x14ac:dyDescent="0.25">
      <c r="A4929" t="s">
        <v>9309</v>
      </c>
      <c r="B4929" t="s">
        <v>9310</v>
      </c>
    </row>
    <row r="4930" spans="1:2" x14ac:dyDescent="0.25">
      <c r="A4930" t="s">
        <v>9311</v>
      </c>
      <c r="B4930" t="s">
        <v>9312</v>
      </c>
    </row>
    <row r="4931" spans="1:2" x14ac:dyDescent="0.25">
      <c r="A4931" t="s">
        <v>9313</v>
      </c>
      <c r="B4931" t="s">
        <v>9314</v>
      </c>
    </row>
    <row r="4932" spans="1:2" x14ac:dyDescent="0.25">
      <c r="A4932" t="s">
        <v>9315</v>
      </c>
      <c r="B4932" t="s">
        <v>9316</v>
      </c>
    </row>
    <row r="4933" spans="1:2" x14ac:dyDescent="0.25">
      <c r="A4933" t="s">
        <v>9317</v>
      </c>
      <c r="B4933" t="s">
        <v>9318</v>
      </c>
    </row>
    <row r="4934" spans="1:2" x14ac:dyDescent="0.25">
      <c r="A4934" t="s">
        <v>9319</v>
      </c>
      <c r="B4934" t="s">
        <v>9320</v>
      </c>
    </row>
    <row r="4935" spans="1:2" x14ac:dyDescent="0.25">
      <c r="A4935" t="s">
        <v>9321</v>
      </c>
      <c r="B4935" t="s">
        <v>9322</v>
      </c>
    </row>
    <row r="4936" spans="1:2" x14ac:dyDescent="0.25">
      <c r="A4936" t="s">
        <v>9323</v>
      </c>
      <c r="B4936" t="s">
        <v>9324</v>
      </c>
    </row>
    <row r="4937" spans="1:2" x14ac:dyDescent="0.25">
      <c r="A4937" t="s">
        <v>9325</v>
      </c>
      <c r="B4937" t="s">
        <v>9326</v>
      </c>
    </row>
    <row r="4938" spans="1:2" x14ac:dyDescent="0.25">
      <c r="A4938" t="s">
        <v>9327</v>
      </c>
      <c r="B4938" t="s">
        <v>9328</v>
      </c>
    </row>
    <row r="4939" spans="1:2" x14ac:dyDescent="0.25">
      <c r="A4939" t="s">
        <v>9329</v>
      </c>
      <c r="B4939" t="s">
        <v>9330</v>
      </c>
    </row>
    <row r="4940" spans="1:2" x14ac:dyDescent="0.25">
      <c r="A4940" t="s">
        <v>9331</v>
      </c>
      <c r="B4940" t="s">
        <v>9332</v>
      </c>
    </row>
    <row r="4941" spans="1:2" x14ac:dyDescent="0.25">
      <c r="A4941" t="s">
        <v>9333</v>
      </c>
      <c r="B4941" t="s">
        <v>9334</v>
      </c>
    </row>
    <row r="4942" spans="1:2" x14ac:dyDescent="0.25">
      <c r="A4942" t="s">
        <v>9335</v>
      </c>
      <c r="B4942" t="s">
        <v>9336</v>
      </c>
    </row>
    <row r="4943" spans="1:2" x14ac:dyDescent="0.25">
      <c r="A4943" t="s">
        <v>9337</v>
      </c>
      <c r="B4943" t="s">
        <v>9338</v>
      </c>
    </row>
    <row r="4944" spans="1:2" x14ac:dyDescent="0.25">
      <c r="A4944" t="s">
        <v>9339</v>
      </c>
      <c r="B4944" t="s">
        <v>9340</v>
      </c>
    </row>
    <row r="4945" spans="1:2" x14ac:dyDescent="0.25">
      <c r="A4945" t="s">
        <v>9341</v>
      </c>
      <c r="B4945" t="s">
        <v>9342</v>
      </c>
    </row>
    <row r="4946" spans="1:2" x14ac:dyDescent="0.25">
      <c r="A4946" t="s">
        <v>9343</v>
      </c>
      <c r="B4946" t="s">
        <v>9344</v>
      </c>
    </row>
    <row r="4947" spans="1:2" x14ac:dyDescent="0.25">
      <c r="A4947" t="s">
        <v>9345</v>
      </c>
      <c r="B4947" t="s">
        <v>9346</v>
      </c>
    </row>
    <row r="4948" spans="1:2" x14ac:dyDescent="0.25">
      <c r="A4948" t="s">
        <v>9347</v>
      </c>
      <c r="B4948" t="s">
        <v>9348</v>
      </c>
    </row>
    <row r="4949" spans="1:2" x14ac:dyDescent="0.25">
      <c r="A4949" t="s">
        <v>9349</v>
      </c>
      <c r="B4949" t="s">
        <v>9350</v>
      </c>
    </row>
    <row r="4950" spans="1:2" x14ac:dyDescent="0.25">
      <c r="A4950" t="s">
        <v>9351</v>
      </c>
      <c r="B4950" t="s">
        <v>9352</v>
      </c>
    </row>
    <row r="4951" spans="1:2" x14ac:dyDescent="0.25">
      <c r="A4951" t="s">
        <v>9353</v>
      </c>
      <c r="B4951" t="s">
        <v>9354</v>
      </c>
    </row>
    <row r="4952" spans="1:2" x14ac:dyDescent="0.25">
      <c r="A4952" t="s">
        <v>9355</v>
      </c>
      <c r="B4952" t="s">
        <v>9356</v>
      </c>
    </row>
    <row r="4953" spans="1:2" x14ac:dyDescent="0.25">
      <c r="A4953" t="s">
        <v>9357</v>
      </c>
      <c r="B4953" t="s">
        <v>9358</v>
      </c>
    </row>
    <row r="4954" spans="1:2" x14ac:dyDescent="0.25">
      <c r="A4954" t="s">
        <v>9359</v>
      </c>
      <c r="B4954" t="s">
        <v>9360</v>
      </c>
    </row>
    <row r="4955" spans="1:2" x14ac:dyDescent="0.25">
      <c r="A4955" t="s">
        <v>9361</v>
      </c>
      <c r="B4955" t="s">
        <v>9362</v>
      </c>
    </row>
    <row r="4956" spans="1:2" x14ac:dyDescent="0.25">
      <c r="A4956" t="s">
        <v>9363</v>
      </c>
      <c r="B4956" t="s">
        <v>9364</v>
      </c>
    </row>
    <row r="4957" spans="1:2" x14ac:dyDescent="0.25">
      <c r="A4957" t="s">
        <v>9365</v>
      </c>
      <c r="B4957" t="s">
        <v>9366</v>
      </c>
    </row>
    <row r="4958" spans="1:2" x14ac:dyDescent="0.25">
      <c r="A4958" t="s">
        <v>9367</v>
      </c>
      <c r="B4958" t="s">
        <v>9368</v>
      </c>
    </row>
    <row r="4959" spans="1:2" x14ac:dyDescent="0.25">
      <c r="A4959" t="s">
        <v>9369</v>
      </c>
      <c r="B4959" t="s">
        <v>9370</v>
      </c>
    </row>
    <row r="4960" spans="1:2" x14ac:dyDescent="0.25">
      <c r="A4960" t="s">
        <v>9371</v>
      </c>
      <c r="B4960" t="s">
        <v>9372</v>
      </c>
    </row>
    <row r="4961" spans="1:2" x14ac:dyDescent="0.25">
      <c r="A4961" t="s">
        <v>9373</v>
      </c>
      <c r="B4961" t="s">
        <v>9374</v>
      </c>
    </row>
    <row r="4962" spans="1:2" x14ac:dyDescent="0.25">
      <c r="A4962" t="s">
        <v>9375</v>
      </c>
      <c r="B4962" t="s">
        <v>9376</v>
      </c>
    </row>
    <row r="4963" spans="1:2" x14ac:dyDescent="0.25">
      <c r="A4963" t="s">
        <v>9377</v>
      </c>
      <c r="B4963" t="s">
        <v>9378</v>
      </c>
    </row>
    <row r="4964" spans="1:2" x14ac:dyDescent="0.25">
      <c r="A4964" t="s">
        <v>9379</v>
      </c>
      <c r="B4964" t="s">
        <v>9380</v>
      </c>
    </row>
    <row r="4965" spans="1:2" x14ac:dyDescent="0.25">
      <c r="A4965" t="s">
        <v>9381</v>
      </c>
      <c r="B4965" t="s">
        <v>9382</v>
      </c>
    </row>
    <row r="4966" spans="1:2" x14ac:dyDescent="0.25">
      <c r="A4966" t="s">
        <v>9383</v>
      </c>
      <c r="B4966" t="s">
        <v>9384</v>
      </c>
    </row>
    <row r="4967" spans="1:2" x14ac:dyDescent="0.25">
      <c r="A4967" t="s">
        <v>9385</v>
      </c>
      <c r="B4967" t="s">
        <v>9386</v>
      </c>
    </row>
    <row r="4968" spans="1:2" x14ac:dyDescent="0.25">
      <c r="A4968" t="s">
        <v>9387</v>
      </c>
      <c r="B4968" t="s">
        <v>9388</v>
      </c>
    </row>
    <row r="4969" spans="1:2" x14ac:dyDescent="0.25">
      <c r="A4969" t="s">
        <v>9389</v>
      </c>
      <c r="B4969" t="s">
        <v>9390</v>
      </c>
    </row>
    <row r="4970" spans="1:2" x14ac:dyDescent="0.25">
      <c r="A4970" t="s">
        <v>9391</v>
      </c>
      <c r="B4970" t="s">
        <v>9392</v>
      </c>
    </row>
    <row r="4971" spans="1:2" x14ac:dyDescent="0.25">
      <c r="A4971" t="s">
        <v>9393</v>
      </c>
      <c r="B4971" t="s">
        <v>9394</v>
      </c>
    </row>
    <row r="4972" spans="1:2" x14ac:dyDescent="0.25">
      <c r="A4972" t="s">
        <v>9395</v>
      </c>
      <c r="B4972" t="s">
        <v>9396</v>
      </c>
    </row>
    <row r="4973" spans="1:2" x14ac:dyDescent="0.25">
      <c r="A4973" t="s">
        <v>9397</v>
      </c>
      <c r="B4973" t="s">
        <v>9398</v>
      </c>
    </row>
    <row r="4974" spans="1:2" x14ac:dyDescent="0.25">
      <c r="A4974" t="s">
        <v>9399</v>
      </c>
      <c r="B4974" t="s">
        <v>9400</v>
      </c>
    </row>
    <row r="4975" spans="1:2" x14ac:dyDescent="0.25">
      <c r="A4975" t="s">
        <v>9401</v>
      </c>
      <c r="B4975" t="s">
        <v>9402</v>
      </c>
    </row>
    <row r="4976" spans="1:2" x14ac:dyDescent="0.25">
      <c r="A4976" t="s">
        <v>9403</v>
      </c>
      <c r="B4976" t="s">
        <v>9404</v>
      </c>
    </row>
    <row r="4977" spans="1:2" x14ac:dyDescent="0.25">
      <c r="A4977" t="s">
        <v>9405</v>
      </c>
      <c r="B4977" t="s">
        <v>9406</v>
      </c>
    </row>
    <row r="4978" spans="1:2" x14ac:dyDescent="0.25">
      <c r="A4978" t="s">
        <v>9407</v>
      </c>
      <c r="B4978" t="s">
        <v>9408</v>
      </c>
    </row>
    <row r="4979" spans="1:2" x14ac:dyDescent="0.25">
      <c r="A4979" t="s">
        <v>9409</v>
      </c>
      <c r="B4979" t="s">
        <v>9410</v>
      </c>
    </row>
    <row r="4980" spans="1:2" x14ac:dyDescent="0.25">
      <c r="A4980" t="s">
        <v>9411</v>
      </c>
      <c r="B4980" t="s">
        <v>9412</v>
      </c>
    </row>
    <row r="4981" spans="1:2" x14ac:dyDescent="0.25">
      <c r="A4981" t="s">
        <v>9413</v>
      </c>
      <c r="B4981" t="s">
        <v>9414</v>
      </c>
    </row>
    <row r="4982" spans="1:2" x14ac:dyDescent="0.25">
      <c r="A4982" t="s">
        <v>9415</v>
      </c>
      <c r="B4982" t="s">
        <v>9416</v>
      </c>
    </row>
    <row r="4983" spans="1:2" x14ac:dyDescent="0.25">
      <c r="A4983" t="s">
        <v>9417</v>
      </c>
      <c r="B4983" t="s">
        <v>9418</v>
      </c>
    </row>
    <row r="4984" spans="1:2" x14ac:dyDescent="0.25">
      <c r="A4984" t="s">
        <v>9419</v>
      </c>
      <c r="B4984" t="s">
        <v>9420</v>
      </c>
    </row>
    <row r="4985" spans="1:2" x14ac:dyDescent="0.25">
      <c r="A4985" t="s">
        <v>9421</v>
      </c>
      <c r="B4985" t="s">
        <v>9422</v>
      </c>
    </row>
    <row r="4986" spans="1:2" x14ac:dyDescent="0.25">
      <c r="A4986" t="s">
        <v>9423</v>
      </c>
      <c r="B4986" t="s">
        <v>9424</v>
      </c>
    </row>
    <row r="4987" spans="1:2" x14ac:dyDescent="0.25">
      <c r="A4987" t="s">
        <v>9425</v>
      </c>
      <c r="B4987" t="s">
        <v>9426</v>
      </c>
    </row>
    <row r="4988" spans="1:2" x14ac:dyDescent="0.25">
      <c r="A4988" t="s">
        <v>9427</v>
      </c>
      <c r="B4988" t="s">
        <v>9428</v>
      </c>
    </row>
    <row r="4989" spans="1:2" x14ac:dyDescent="0.25">
      <c r="A4989" t="s">
        <v>9429</v>
      </c>
      <c r="B4989" t="s">
        <v>9430</v>
      </c>
    </row>
    <row r="4990" spans="1:2" x14ac:dyDescent="0.25">
      <c r="A4990" t="s">
        <v>9431</v>
      </c>
      <c r="B4990" t="s">
        <v>9432</v>
      </c>
    </row>
    <row r="4991" spans="1:2" x14ac:dyDescent="0.25">
      <c r="A4991" t="s">
        <v>9433</v>
      </c>
      <c r="B4991" t="s">
        <v>9434</v>
      </c>
    </row>
    <row r="4992" spans="1:2" x14ac:dyDescent="0.25">
      <c r="A4992" t="s">
        <v>9435</v>
      </c>
      <c r="B4992" t="s">
        <v>9436</v>
      </c>
    </row>
    <row r="4993" spans="1:2" x14ac:dyDescent="0.25">
      <c r="A4993" t="s">
        <v>9437</v>
      </c>
      <c r="B4993" t="s">
        <v>9438</v>
      </c>
    </row>
    <row r="4994" spans="1:2" x14ac:dyDescent="0.25">
      <c r="A4994" t="s">
        <v>9439</v>
      </c>
      <c r="B4994" t="s">
        <v>9440</v>
      </c>
    </row>
    <row r="4995" spans="1:2" x14ac:dyDescent="0.25">
      <c r="A4995" t="s">
        <v>9441</v>
      </c>
      <c r="B4995" t="s">
        <v>9442</v>
      </c>
    </row>
    <row r="4996" spans="1:2" x14ac:dyDescent="0.25">
      <c r="A4996" t="s">
        <v>9443</v>
      </c>
      <c r="B4996" t="s">
        <v>9444</v>
      </c>
    </row>
    <row r="4997" spans="1:2" x14ac:dyDescent="0.25">
      <c r="A4997" t="s">
        <v>9443</v>
      </c>
      <c r="B4997" t="s">
        <v>9444</v>
      </c>
    </row>
    <row r="4998" spans="1:2" x14ac:dyDescent="0.25">
      <c r="A4998" t="s">
        <v>9445</v>
      </c>
      <c r="B4998" t="s">
        <v>9446</v>
      </c>
    </row>
    <row r="4999" spans="1:2" x14ac:dyDescent="0.25">
      <c r="A4999" t="s">
        <v>9445</v>
      </c>
      <c r="B4999" t="s">
        <v>9446</v>
      </c>
    </row>
    <row r="5000" spans="1:2" x14ac:dyDescent="0.25">
      <c r="A5000" t="s">
        <v>9447</v>
      </c>
      <c r="B5000" t="s">
        <v>9448</v>
      </c>
    </row>
    <row r="5001" spans="1:2" x14ac:dyDescent="0.25">
      <c r="A5001" t="s">
        <v>9449</v>
      </c>
      <c r="B5001" t="s">
        <v>9450</v>
      </c>
    </row>
    <row r="5002" spans="1:2" x14ac:dyDescent="0.25">
      <c r="A5002" t="s">
        <v>9451</v>
      </c>
      <c r="B5002" t="s">
        <v>9452</v>
      </c>
    </row>
    <row r="5003" spans="1:2" x14ac:dyDescent="0.25">
      <c r="A5003" t="s">
        <v>9453</v>
      </c>
      <c r="B5003" t="s">
        <v>9454</v>
      </c>
    </row>
    <row r="5004" spans="1:2" x14ac:dyDescent="0.25">
      <c r="A5004" t="s">
        <v>9455</v>
      </c>
      <c r="B5004" t="s">
        <v>9456</v>
      </c>
    </row>
    <row r="5005" spans="1:2" x14ac:dyDescent="0.25">
      <c r="A5005" t="s">
        <v>9457</v>
      </c>
      <c r="B5005" t="s">
        <v>9458</v>
      </c>
    </row>
    <row r="5006" spans="1:2" x14ac:dyDescent="0.25">
      <c r="A5006" t="s">
        <v>9459</v>
      </c>
      <c r="B5006" t="s">
        <v>9460</v>
      </c>
    </row>
    <row r="5007" spans="1:2" x14ac:dyDescent="0.25">
      <c r="A5007" t="s">
        <v>9461</v>
      </c>
      <c r="B5007" t="s">
        <v>9462</v>
      </c>
    </row>
    <row r="5008" spans="1:2" x14ac:dyDescent="0.25">
      <c r="A5008" t="s">
        <v>9463</v>
      </c>
      <c r="B5008" t="s">
        <v>9464</v>
      </c>
    </row>
    <row r="5009" spans="1:2" x14ac:dyDescent="0.25">
      <c r="A5009" t="s">
        <v>9465</v>
      </c>
      <c r="B5009" t="s">
        <v>9466</v>
      </c>
    </row>
    <row r="5010" spans="1:2" x14ac:dyDescent="0.25">
      <c r="A5010" t="s">
        <v>9467</v>
      </c>
      <c r="B5010" t="s">
        <v>9468</v>
      </c>
    </row>
    <row r="5011" spans="1:2" x14ac:dyDescent="0.25">
      <c r="A5011" t="s">
        <v>9469</v>
      </c>
      <c r="B5011" t="s">
        <v>9470</v>
      </c>
    </row>
    <row r="5012" spans="1:2" x14ac:dyDescent="0.25">
      <c r="A5012" t="s">
        <v>9471</v>
      </c>
      <c r="B5012" t="s">
        <v>9472</v>
      </c>
    </row>
    <row r="5013" spans="1:2" x14ac:dyDescent="0.25">
      <c r="A5013" t="s">
        <v>9473</v>
      </c>
      <c r="B5013" t="s">
        <v>9474</v>
      </c>
    </row>
    <row r="5014" spans="1:2" x14ac:dyDescent="0.25">
      <c r="A5014" t="s">
        <v>9475</v>
      </c>
      <c r="B5014" t="s">
        <v>9476</v>
      </c>
    </row>
    <row r="5015" spans="1:2" x14ac:dyDescent="0.25">
      <c r="A5015" t="s">
        <v>9477</v>
      </c>
      <c r="B5015" t="s">
        <v>9478</v>
      </c>
    </row>
    <row r="5016" spans="1:2" x14ac:dyDescent="0.25">
      <c r="A5016" t="s">
        <v>9479</v>
      </c>
      <c r="B5016" t="s">
        <v>9480</v>
      </c>
    </row>
    <row r="5017" spans="1:2" x14ac:dyDescent="0.25">
      <c r="A5017" t="s">
        <v>9479</v>
      </c>
      <c r="B5017" t="s">
        <v>9481</v>
      </c>
    </row>
    <row r="5018" spans="1:2" x14ac:dyDescent="0.25">
      <c r="A5018" t="s">
        <v>9482</v>
      </c>
      <c r="B5018" t="s">
        <v>9483</v>
      </c>
    </row>
    <row r="5019" spans="1:2" x14ac:dyDescent="0.25">
      <c r="A5019" t="s">
        <v>9484</v>
      </c>
      <c r="B5019" t="s">
        <v>9485</v>
      </c>
    </row>
    <row r="5020" spans="1:2" x14ac:dyDescent="0.25">
      <c r="A5020" t="s">
        <v>9486</v>
      </c>
      <c r="B5020" t="s">
        <v>9487</v>
      </c>
    </row>
    <row r="5021" spans="1:2" x14ac:dyDescent="0.25">
      <c r="A5021" t="s">
        <v>9488</v>
      </c>
      <c r="B5021" t="s">
        <v>9489</v>
      </c>
    </row>
    <row r="5022" spans="1:2" x14ac:dyDescent="0.25">
      <c r="A5022" t="s">
        <v>9490</v>
      </c>
      <c r="B5022" t="s">
        <v>9491</v>
      </c>
    </row>
    <row r="5023" spans="1:2" x14ac:dyDescent="0.25">
      <c r="A5023" t="s">
        <v>9492</v>
      </c>
      <c r="B5023" t="s">
        <v>9493</v>
      </c>
    </row>
    <row r="5024" spans="1:2" x14ac:dyDescent="0.25">
      <c r="A5024" t="s">
        <v>9494</v>
      </c>
      <c r="B5024" t="s">
        <v>9495</v>
      </c>
    </row>
    <row r="5025" spans="1:2" x14ac:dyDescent="0.25">
      <c r="A5025" t="s">
        <v>9496</v>
      </c>
      <c r="B5025" t="s">
        <v>9497</v>
      </c>
    </row>
    <row r="5026" spans="1:2" x14ac:dyDescent="0.25">
      <c r="A5026" t="s">
        <v>9498</v>
      </c>
      <c r="B5026" t="s">
        <v>9499</v>
      </c>
    </row>
    <row r="5027" spans="1:2" x14ac:dyDescent="0.25">
      <c r="A5027" t="s">
        <v>9500</v>
      </c>
      <c r="B5027" t="s">
        <v>9501</v>
      </c>
    </row>
    <row r="5028" spans="1:2" x14ac:dyDescent="0.25">
      <c r="A5028" t="s">
        <v>9502</v>
      </c>
      <c r="B5028" t="s">
        <v>9503</v>
      </c>
    </row>
    <row r="5029" spans="1:2" x14ac:dyDescent="0.25">
      <c r="A5029" t="s">
        <v>9504</v>
      </c>
      <c r="B5029" t="s">
        <v>9505</v>
      </c>
    </row>
    <row r="5030" spans="1:2" x14ac:dyDescent="0.25">
      <c r="A5030" t="s">
        <v>9506</v>
      </c>
      <c r="B5030" t="s">
        <v>9507</v>
      </c>
    </row>
    <row r="5031" spans="1:2" x14ac:dyDescent="0.25">
      <c r="A5031" t="s">
        <v>9508</v>
      </c>
      <c r="B5031" t="s">
        <v>9509</v>
      </c>
    </row>
    <row r="5032" spans="1:2" x14ac:dyDescent="0.25">
      <c r="A5032" t="s">
        <v>9510</v>
      </c>
      <c r="B5032" t="s">
        <v>9511</v>
      </c>
    </row>
    <row r="5033" spans="1:2" x14ac:dyDescent="0.25">
      <c r="A5033" t="s">
        <v>9512</v>
      </c>
      <c r="B5033" t="s">
        <v>9513</v>
      </c>
    </row>
    <row r="5034" spans="1:2" x14ac:dyDescent="0.25">
      <c r="A5034" t="s">
        <v>9514</v>
      </c>
      <c r="B5034" t="s">
        <v>9515</v>
      </c>
    </row>
    <row r="5035" spans="1:2" x14ac:dyDescent="0.25">
      <c r="A5035" t="s">
        <v>9516</v>
      </c>
      <c r="B5035" t="s">
        <v>9517</v>
      </c>
    </row>
    <row r="5036" spans="1:2" x14ac:dyDescent="0.25">
      <c r="A5036" t="s">
        <v>9518</v>
      </c>
      <c r="B5036" t="s">
        <v>9519</v>
      </c>
    </row>
    <row r="5037" spans="1:2" x14ac:dyDescent="0.25">
      <c r="A5037" t="s">
        <v>9520</v>
      </c>
      <c r="B5037" t="s">
        <v>9521</v>
      </c>
    </row>
    <row r="5038" spans="1:2" x14ac:dyDescent="0.25">
      <c r="A5038" t="s">
        <v>9522</v>
      </c>
      <c r="B5038" t="s">
        <v>9523</v>
      </c>
    </row>
    <row r="5039" spans="1:2" x14ac:dyDescent="0.25">
      <c r="A5039" t="s">
        <v>9524</v>
      </c>
      <c r="B5039" t="s">
        <v>9525</v>
      </c>
    </row>
    <row r="5040" spans="1:2" x14ac:dyDescent="0.25">
      <c r="A5040" t="s">
        <v>9526</v>
      </c>
      <c r="B5040" t="s">
        <v>9527</v>
      </c>
    </row>
    <row r="5041" spans="1:2" x14ac:dyDescent="0.25">
      <c r="A5041" t="s">
        <v>9528</v>
      </c>
      <c r="B5041" t="s">
        <v>9529</v>
      </c>
    </row>
    <row r="5042" spans="1:2" x14ac:dyDescent="0.25">
      <c r="A5042" t="s">
        <v>9530</v>
      </c>
      <c r="B5042" t="s">
        <v>9531</v>
      </c>
    </row>
    <row r="5043" spans="1:2" x14ac:dyDescent="0.25">
      <c r="A5043" t="s">
        <v>9532</v>
      </c>
      <c r="B5043" t="s">
        <v>9533</v>
      </c>
    </row>
    <row r="5044" spans="1:2" x14ac:dyDescent="0.25">
      <c r="A5044" t="s">
        <v>9534</v>
      </c>
      <c r="B5044" t="s">
        <v>9535</v>
      </c>
    </row>
    <row r="5045" spans="1:2" x14ac:dyDescent="0.25">
      <c r="A5045" t="s">
        <v>9536</v>
      </c>
      <c r="B5045" t="s">
        <v>9537</v>
      </c>
    </row>
    <row r="5046" spans="1:2" x14ac:dyDescent="0.25">
      <c r="A5046" t="s">
        <v>9538</v>
      </c>
      <c r="B5046" t="s">
        <v>9539</v>
      </c>
    </row>
    <row r="5047" spans="1:2" x14ac:dyDescent="0.25">
      <c r="A5047" t="s">
        <v>9540</v>
      </c>
      <c r="B5047" t="s">
        <v>9541</v>
      </c>
    </row>
    <row r="5048" spans="1:2" x14ac:dyDescent="0.25">
      <c r="A5048" t="s">
        <v>9542</v>
      </c>
      <c r="B5048" t="s">
        <v>9543</v>
      </c>
    </row>
    <row r="5049" spans="1:2" x14ac:dyDescent="0.25">
      <c r="A5049" t="s">
        <v>9544</v>
      </c>
      <c r="B5049" t="s">
        <v>9545</v>
      </c>
    </row>
    <row r="5050" spans="1:2" x14ac:dyDescent="0.25">
      <c r="A5050" t="s">
        <v>9546</v>
      </c>
      <c r="B5050" t="s">
        <v>9547</v>
      </c>
    </row>
    <row r="5051" spans="1:2" x14ac:dyDescent="0.25">
      <c r="A5051" t="s">
        <v>9548</v>
      </c>
      <c r="B5051" t="s">
        <v>9549</v>
      </c>
    </row>
    <row r="5052" spans="1:2" x14ac:dyDescent="0.25">
      <c r="A5052" t="s">
        <v>9550</v>
      </c>
      <c r="B5052" t="s">
        <v>9551</v>
      </c>
    </row>
    <row r="5053" spans="1:2" x14ac:dyDescent="0.25">
      <c r="A5053" t="s">
        <v>9552</v>
      </c>
      <c r="B5053" t="s">
        <v>9553</v>
      </c>
    </row>
    <row r="5054" spans="1:2" x14ac:dyDescent="0.25">
      <c r="A5054" t="s">
        <v>9554</v>
      </c>
      <c r="B5054" t="s">
        <v>9555</v>
      </c>
    </row>
    <row r="5055" spans="1:2" x14ac:dyDescent="0.25">
      <c r="A5055" t="s">
        <v>9556</v>
      </c>
      <c r="B5055" t="s">
        <v>9557</v>
      </c>
    </row>
    <row r="5056" spans="1:2" x14ac:dyDescent="0.25">
      <c r="A5056" t="s">
        <v>9558</v>
      </c>
      <c r="B5056" t="s">
        <v>9559</v>
      </c>
    </row>
    <row r="5057" spans="1:2" x14ac:dyDescent="0.25">
      <c r="A5057" t="s">
        <v>9560</v>
      </c>
      <c r="B5057" t="s">
        <v>9561</v>
      </c>
    </row>
    <row r="5058" spans="1:2" x14ac:dyDescent="0.25">
      <c r="A5058" t="s">
        <v>9562</v>
      </c>
      <c r="B5058" t="s">
        <v>9563</v>
      </c>
    </row>
    <row r="5059" spans="1:2" x14ac:dyDescent="0.25">
      <c r="A5059" t="s">
        <v>9564</v>
      </c>
      <c r="B5059" t="s">
        <v>9565</v>
      </c>
    </row>
    <row r="5060" spans="1:2" x14ac:dyDescent="0.25">
      <c r="A5060" t="s">
        <v>9566</v>
      </c>
      <c r="B5060" t="s">
        <v>9567</v>
      </c>
    </row>
    <row r="5061" spans="1:2" x14ac:dyDescent="0.25">
      <c r="A5061" t="s">
        <v>9568</v>
      </c>
      <c r="B5061" t="s">
        <v>9569</v>
      </c>
    </row>
    <row r="5062" spans="1:2" x14ac:dyDescent="0.25">
      <c r="A5062" t="s">
        <v>9570</v>
      </c>
      <c r="B5062" t="s">
        <v>9571</v>
      </c>
    </row>
    <row r="5063" spans="1:2" x14ac:dyDescent="0.25">
      <c r="A5063" t="s">
        <v>9572</v>
      </c>
      <c r="B5063" t="s">
        <v>9573</v>
      </c>
    </row>
    <row r="5064" spans="1:2" x14ac:dyDescent="0.25">
      <c r="A5064" t="s">
        <v>9574</v>
      </c>
      <c r="B5064" t="s">
        <v>9575</v>
      </c>
    </row>
    <row r="5065" spans="1:2" x14ac:dyDescent="0.25">
      <c r="A5065" t="s">
        <v>9576</v>
      </c>
      <c r="B5065" t="s">
        <v>9577</v>
      </c>
    </row>
    <row r="5066" spans="1:2" x14ac:dyDescent="0.25">
      <c r="A5066" t="s">
        <v>9578</v>
      </c>
      <c r="B5066" t="s">
        <v>9579</v>
      </c>
    </row>
    <row r="5067" spans="1:2" x14ac:dyDescent="0.25">
      <c r="A5067" t="s">
        <v>9580</v>
      </c>
      <c r="B5067" t="s">
        <v>9581</v>
      </c>
    </row>
    <row r="5068" spans="1:2" x14ac:dyDescent="0.25">
      <c r="A5068" t="s">
        <v>9582</v>
      </c>
      <c r="B5068" t="s">
        <v>9583</v>
      </c>
    </row>
    <row r="5069" spans="1:2" x14ac:dyDescent="0.25">
      <c r="A5069" t="s">
        <v>9584</v>
      </c>
      <c r="B5069" t="s">
        <v>9585</v>
      </c>
    </row>
    <row r="5070" spans="1:2" x14ac:dyDescent="0.25">
      <c r="A5070" t="s">
        <v>9586</v>
      </c>
      <c r="B5070" t="s">
        <v>9587</v>
      </c>
    </row>
    <row r="5071" spans="1:2" x14ac:dyDescent="0.25">
      <c r="A5071" t="s">
        <v>9588</v>
      </c>
      <c r="B5071" t="s">
        <v>9589</v>
      </c>
    </row>
    <row r="5072" spans="1:2" x14ac:dyDescent="0.25">
      <c r="A5072" t="s">
        <v>9590</v>
      </c>
      <c r="B5072" t="s">
        <v>9591</v>
      </c>
    </row>
    <row r="5073" spans="1:2" x14ac:dyDescent="0.25">
      <c r="A5073" t="s">
        <v>9592</v>
      </c>
      <c r="B5073" t="s">
        <v>9593</v>
      </c>
    </row>
    <row r="5074" spans="1:2" x14ac:dyDescent="0.25">
      <c r="A5074" t="s">
        <v>9594</v>
      </c>
      <c r="B5074" t="s">
        <v>9595</v>
      </c>
    </row>
    <row r="5075" spans="1:2" x14ac:dyDescent="0.25">
      <c r="A5075" t="s">
        <v>408</v>
      </c>
      <c r="B5075" t="s">
        <v>9596</v>
      </c>
    </row>
    <row r="5076" spans="1:2" x14ac:dyDescent="0.25">
      <c r="A5076" t="s">
        <v>9597</v>
      </c>
      <c r="B5076" t="s">
        <v>9598</v>
      </c>
    </row>
    <row r="5077" spans="1:2" x14ac:dyDescent="0.25">
      <c r="A5077" t="s">
        <v>9599</v>
      </c>
      <c r="B5077" t="s">
        <v>9600</v>
      </c>
    </row>
    <row r="5078" spans="1:2" x14ac:dyDescent="0.25">
      <c r="A5078" t="s">
        <v>9601</v>
      </c>
      <c r="B5078" t="s">
        <v>9602</v>
      </c>
    </row>
    <row r="5079" spans="1:2" x14ac:dyDescent="0.25">
      <c r="A5079" t="s">
        <v>9603</v>
      </c>
      <c r="B5079" t="s">
        <v>9604</v>
      </c>
    </row>
    <row r="5080" spans="1:2" x14ac:dyDescent="0.25">
      <c r="A5080" t="s">
        <v>9605</v>
      </c>
      <c r="B5080" t="s">
        <v>9606</v>
      </c>
    </row>
    <row r="5081" spans="1:2" x14ac:dyDescent="0.25">
      <c r="A5081" t="s">
        <v>9607</v>
      </c>
      <c r="B5081" t="s">
        <v>9608</v>
      </c>
    </row>
    <row r="5082" spans="1:2" x14ac:dyDescent="0.25">
      <c r="A5082" t="s">
        <v>9609</v>
      </c>
      <c r="B5082" t="s">
        <v>9610</v>
      </c>
    </row>
    <row r="5083" spans="1:2" x14ac:dyDescent="0.25">
      <c r="A5083" t="s">
        <v>9611</v>
      </c>
      <c r="B5083" t="s">
        <v>9612</v>
      </c>
    </row>
    <row r="5084" spans="1:2" x14ac:dyDescent="0.25">
      <c r="A5084" t="s">
        <v>9613</v>
      </c>
      <c r="B5084" t="s">
        <v>9614</v>
      </c>
    </row>
    <row r="5085" spans="1:2" x14ac:dyDescent="0.25">
      <c r="A5085" t="s">
        <v>9615</v>
      </c>
      <c r="B5085" t="s">
        <v>9616</v>
      </c>
    </row>
    <row r="5086" spans="1:2" x14ac:dyDescent="0.25">
      <c r="A5086" t="s">
        <v>9617</v>
      </c>
      <c r="B5086" t="s">
        <v>9618</v>
      </c>
    </row>
    <row r="5087" spans="1:2" x14ac:dyDescent="0.25">
      <c r="A5087" t="s">
        <v>9619</v>
      </c>
      <c r="B5087" t="s">
        <v>9620</v>
      </c>
    </row>
    <row r="5088" spans="1:2" x14ac:dyDescent="0.25">
      <c r="A5088" t="s">
        <v>9621</v>
      </c>
      <c r="B5088" t="s">
        <v>9622</v>
      </c>
    </row>
    <row r="5089" spans="1:2" x14ac:dyDescent="0.25">
      <c r="A5089" t="s">
        <v>9623</v>
      </c>
      <c r="B5089" t="s">
        <v>9624</v>
      </c>
    </row>
    <row r="5090" spans="1:2" x14ac:dyDescent="0.25">
      <c r="A5090" t="s">
        <v>262</v>
      </c>
      <c r="B5090" t="s">
        <v>264</v>
      </c>
    </row>
    <row r="5091" spans="1:2" x14ac:dyDescent="0.25">
      <c r="A5091" t="s">
        <v>266</v>
      </c>
      <c r="B5091" t="s">
        <v>267</v>
      </c>
    </row>
    <row r="5092" spans="1:2" x14ac:dyDescent="0.25">
      <c r="A5092" t="s">
        <v>9625</v>
      </c>
      <c r="B5092" t="s">
        <v>9626</v>
      </c>
    </row>
    <row r="5093" spans="1:2" x14ac:dyDescent="0.25">
      <c r="A5093" t="s">
        <v>268</v>
      </c>
      <c r="B5093" t="s">
        <v>270</v>
      </c>
    </row>
    <row r="5094" spans="1:2" x14ac:dyDescent="0.25">
      <c r="A5094" t="s">
        <v>9627</v>
      </c>
      <c r="B5094" t="s">
        <v>9628</v>
      </c>
    </row>
    <row r="5095" spans="1:2" x14ac:dyDescent="0.25">
      <c r="A5095" t="s">
        <v>271</v>
      </c>
      <c r="B5095" t="s">
        <v>272</v>
      </c>
    </row>
    <row r="5096" spans="1:2" x14ac:dyDescent="0.25">
      <c r="A5096" t="s">
        <v>9629</v>
      </c>
      <c r="B5096" t="s">
        <v>9630</v>
      </c>
    </row>
    <row r="5097" spans="1:2" x14ac:dyDescent="0.25">
      <c r="A5097" t="s">
        <v>273</v>
      </c>
      <c r="B5097" t="s">
        <v>274</v>
      </c>
    </row>
    <row r="5098" spans="1:2" x14ac:dyDescent="0.25">
      <c r="A5098" t="s">
        <v>334</v>
      </c>
      <c r="B5098" t="s">
        <v>335</v>
      </c>
    </row>
    <row r="5099" spans="1:2" x14ac:dyDescent="0.25">
      <c r="A5099" t="s">
        <v>9631</v>
      </c>
      <c r="B5099" t="s">
        <v>9632</v>
      </c>
    </row>
    <row r="5100" spans="1:2" x14ac:dyDescent="0.25">
      <c r="A5100" t="s">
        <v>9633</v>
      </c>
      <c r="B5100" t="s">
        <v>9634</v>
      </c>
    </row>
    <row r="5101" spans="1:2" x14ac:dyDescent="0.25">
      <c r="A5101" t="s">
        <v>9635</v>
      </c>
      <c r="B5101" t="s">
        <v>9636</v>
      </c>
    </row>
    <row r="5102" spans="1:2" x14ac:dyDescent="0.25">
      <c r="A5102" t="s">
        <v>9637</v>
      </c>
      <c r="B5102" t="s">
        <v>9638</v>
      </c>
    </row>
    <row r="5103" spans="1:2" x14ac:dyDescent="0.25">
      <c r="A5103" t="s">
        <v>9639</v>
      </c>
      <c r="B5103" t="s">
        <v>9640</v>
      </c>
    </row>
    <row r="5104" spans="1:2" x14ac:dyDescent="0.25">
      <c r="A5104" t="s">
        <v>9641</v>
      </c>
      <c r="B5104" t="s">
        <v>9642</v>
      </c>
    </row>
    <row r="5105" spans="1:2" x14ac:dyDescent="0.25">
      <c r="A5105" t="s">
        <v>9643</v>
      </c>
      <c r="B5105" t="s">
        <v>9644</v>
      </c>
    </row>
    <row r="5106" spans="1:2" x14ac:dyDescent="0.25">
      <c r="A5106" t="s">
        <v>347</v>
      </c>
      <c r="B5106" t="s">
        <v>9645</v>
      </c>
    </row>
    <row r="5107" spans="1:2" x14ac:dyDescent="0.25">
      <c r="A5107" t="s">
        <v>346</v>
      </c>
      <c r="B5107" t="s">
        <v>9646</v>
      </c>
    </row>
    <row r="5108" spans="1:2" x14ac:dyDescent="0.25">
      <c r="A5108" t="s">
        <v>9647</v>
      </c>
      <c r="B5108" t="s">
        <v>9648</v>
      </c>
    </row>
    <row r="5109" spans="1:2" x14ac:dyDescent="0.25">
      <c r="A5109" t="s">
        <v>275</v>
      </c>
      <c r="B5109" t="s">
        <v>276</v>
      </c>
    </row>
    <row r="5110" spans="1:2" x14ac:dyDescent="0.25">
      <c r="A5110" t="s">
        <v>277</v>
      </c>
      <c r="B5110" t="s">
        <v>278</v>
      </c>
    </row>
    <row r="5111" spans="1:2" x14ac:dyDescent="0.25">
      <c r="A5111" t="s">
        <v>279</v>
      </c>
      <c r="B5111" t="s">
        <v>280</v>
      </c>
    </row>
    <row r="5112" spans="1:2" x14ac:dyDescent="0.25">
      <c r="A5112" t="s">
        <v>9649</v>
      </c>
      <c r="B5112" t="s">
        <v>9650</v>
      </c>
    </row>
    <row r="5113" spans="1:2" x14ac:dyDescent="0.25">
      <c r="A5113" t="s">
        <v>9651</v>
      </c>
      <c r="B5113" t="s">
        <v>9652</v>
      </c>
    </row>
    <row r="5114" spans="1:2" x14ac:dyDescent="0.25">
      <c r="A5114" t="s">
        <v>9653</v>
      </c>
      <c r="B5114" t="s">
        <v>9654</v>
      </c>
    </row>
    <row r="5115" spans="1:2" x14ac:dyDescent="0.25">
      <c r="A5115" t="s">
        <v>9655</v>
      </c>
      <c r="B5115" t="s">
        <v>9656</v>
      </c>
    </row>
    <row r="5116" spans="1:2" x14ac:dyDescent="0.25">
      <c r="A5116" t="s">
        <v>9657</v>
      </c>
      <c r="B5116" t="s">
        <v>9658</v>
      </c>
    </row>
    <row r="5117" spans="1:2" x14ac:dyDescent="0.25">
      <c r="A5117" t="s">
        <v>9659</v>
      </c>
      <c r="B5117" t="s">
        <v>9660</v>
      </c>
    </row>
    <row r="5118" spans="1:2" x14ac:dyDescent="0.25">
      <c r="A5118" t="s">
        <v>9661</v>
      </c>
      <c r="B5118" s="79" t="s">
        <v>9662</v>
      </c>
    </row>
    <row r="5119" spans="1:2" x14ac:dyDescent="0.25">
      <c r="A5119" t="s">
        <v>9663</v>
      </c>
      <c r="B5119" s="79" t="s">
        <v>9664</v>
      </c>
    </row>
    <row r="5120" spans="1:2" x14ac:dyDescent="0.25">
      <c r="A5120" t="s">
        <v>282</v>
      </c>
      <c r="B5120" s="79" t="s">
        <v>284</v>
      </c>
    </row>
    <row r="5121" spans="1:2" x14ac:dyDescent="0.25">
      <c r="A5121" t="s">
        <v>286</v>
      </c>
      <c r="B5121" s="79" t="s">
        <v>288</v>
      </c>
    </row>
    <row r="5122" spans="1:2" x14ac:dyDescent="0.25">
      <c r="A5122" t="s">
        <v>289</v>
      </c>
      <c r="B5122" s="79" t="s">
        <v>290</v>
      </c>
    </row>
    <row r="5123" spans="1:2" x14ac:dyDescent="0.25">
      <c r="A5123" t="s">
        <v>336</v>
      </c>
      <c r="B5123" s="79" t="s">
        <v>337</v>
      </c>
    </row>
    <row r="5124" spans="1:2" x14ac:dyDescent="0.25">
      <c r="A5124" t="s">
        <v>338</v>
      </c>
      <c r="B5124" s="79" t="s">
        <v>9665</v>
      </c>
    </row>
    <row r="5125" spans="1:2" x14ac:dyDescent="0.25">
      <c r="A5125" t="s">
        <v>291</v>
      </c>
      <c r="B5125" s="79" t="s">
        <v>293</v>
      </c>
    </row>
    <row r="5126" spans="1:2" x14ac:dyDescent="0.25">
      <c r="A5126" t="s">
        <v>294</v>
      </c>
      <c r="B5126" s="79" t="s">
        <v>295</v>
      </c>
    </row>
    <row r="5127" spans="1:2" x14ac:dyDescent="0.25">
      <c r="A5127" t="s">
        <v>9666</v>
      </c>
      <c r="B5127" s="79" t="s">
        <v>9667</v>
      </c>
    </row>
    <row r="5128" spans="1:2" x14ac:dyDescent="0.25">
      <c r="A5128" t="s">
        <v>9668</v>
      </c>
      <c r="B5128" s="79" t="s">
        <v>9669</v>
      </c>
    </row>
    <row r="5129" spans="1:2" x14ac:dyDescent="0.25">
      <c r="A5129" t="s">
        <v>9670</v>
      </c>
      <c r="B5129" t="s">
        <v>9671</v>
      </c>
    </row>
    <row r="5130" spans="1:2" x14ac:dyDescent="0.25">
      <c r="A5130" s="83" t="s">
        <v>9686</v>
      </c>
      <c r="B5130" s="79" t="s">
        <v>9694</v>
      </c>
    </row>
    <row r="5131" spans="1:2" x14ac:dyDescent="0.25">
      <c r="A5131" s="83" t="s">
        <v>9687</v>
      </c>
      <c r="B5131" s="79" t="s">
        <v>9695</v>
      </c>
    </row>
    <row r="5132" spans="1:2" x14ac:dyDescent="0.25">
      <c r="A5132" s="82" t="s">
        <v>9688</v>
      </c>
      <c r="B5132" s="79" t="s">
        <v>9696</v>
      </c>
    </row>
    <row r="5133" spans="1:2" x14ac:dyDescent="0.25">
      <c r="A5133" s="83" t="s">
        <v>9689</v>
      </c>
      <c r="B5133" s="79" t="s">
        <v>9697</v>
      </c>
    </row>
    <row r="5134" spans="1:2" x14ac:dyDescent="0.25">
      <c r="A5134" s="83" t="s">
        <v>9690</v>
      </c>
      <c r="B5134" s="79" t="s">
        <v>9698</v>
      </c>
    </row>
    <row r="5135" spans="1:2" x14ac:dyDescent="0.25">
      <c r="A5135" s="82" t="s">
        <v>9691</v>
      </c>
      <c r="B5135" s="79" t="s">
        <v>9699</v>
      </c>
    </row>
    <row r="5136" spans="1:2" x14ac:dyDescent="0.25">
      <c r="A5136" s="82" t="s">
        <v>9692</v>
      </c>
      <c r="B5136" s="79" t="s">
        <v>9700</v>
      </c>
    </row>
    <row r="5137" spans="1:2" x14ac:dyDescent="0.25">
      <c r="A5137" s="83" t="s">
        <v>9693</v>
      </c>
      <c r="B5137" s="79" t="s">
        <v>9701</v>
      </c>
    </row>
    <row r="5138" spans="1:2" x14ac:dyDescent="0.25">
      <c r="B5138" s="79"/>
    </row>
    <row r="5139" spans="1:2" x14ac:dyDescent="0.25">
      <c r="B5139" s="79"/>
    </row>
    <row r="5140" spans="1:2" x14ac:dyDescent="0.25">
      <c r="B5140" s="79"/>
    </row>
    <row r="5141" spans="1:2" x14ac:dyDescent="0.25">
      <c r="B5141" s="79"/>
    </row>
    <row r="5142" spans="1:2" x14ac:dyDescent="0.25">
      <c r="B5142" s="79"/>
    </row>
    <row r="5143" spans="1:2" x14ac:dyDescent="0.25">
      <c r="B5143" s="79"/>
    </row>
    <row r="5144" spans="1:2" x14ac:dyDescent="0.25">
      <c r="B5144" s="79"/>
    </row>
    <row r="5145" spans="1:2" x14ac:dyDescent="0.25">
      <c r="B5145" s="79"/>
    </row>
  </sheetData>
  <autoFilter ref="A1:B5130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0"/>
  <sheetViews>
    <sheetView workbookViewId="0">
      <selection activeCell="H4" sqref="H4"/>
    </sheetView>
  </sheetViews>
  <sheetFormatPr defaultRowHeight="15" x14ac:dyDescent="0.25"/>
  <cols>
    <col min="1" max="1" width="20.28515625" bestFit="1" customWidth="1"/>
    <col min="2" max="2" width="22.140625" bestFit="1" customWidth="1"/>
  </cols>
  <sheetData>
    <row r="3" spans="1:8" x14ac:dyDescent="0.25">
      <c r="A3" t="s">
        <v>4</v>
      </c>
      <c r="B3" t="s">
        <v>16</v>
      </c>
    </row>
    <row r="4" spans="1:8" x14ac:dyDescent="0.25">
      <c r="A4" t="s">
        <v>21</v>
      </c>
      <c r="B4" t="s">
        <v>22</v>
      </c>
      <c r="G4">
        <v>114</v>
      </c>
      <c r="H4" t="s">
        <v>22</v>
      </c>
    </row>
    <row r="5" spans="1:8" x14ac:dyDescent="0.25">
      <c r="A5" t="s">
        <v>207</v>
      </c>
      <c r="B5" t="s">
        <v>224</v>
      </c>
      <c r="G5">
        <v>119</v>
      </c>
      <c r="H5" t="s">
        <v>224</v>
      </c>
    </row>
    <row r="6" spans="1:8" x14ac:dyDescent="0.25">
      <c r="A6" t="s">
        <v>207</v>
      </c>
      <c r="B6" t="s">
        <v>208</v>
      </c>
      <c r="G6">
        <v>128</v>
      </c>
      <c r="H6" t="s">
        <v>218</v>
      </c>
    </row>
    <row r="7" spans="1:8" x14ac:dyDescent="0.25">
      <c r="A7" t="s">
        <v>214</v>
      </c>
      <c r="B7" t="s">
        <v>218</v>
      </c>
      <c r="G7">
        <v>159</v>
      </c>
      <c r="H7" t="s">
        <v>308</v>
      </c>
    </row>
    <row r="8" spans="1:8" x14ac:dyDescent="0.25">
      <c r="A8" t="s">
        <v>304</v>
      </c>
      <c r="B8" t="s">
        <v>308</v>
      </c>
      <c r="G8">
        <v>168</v>
      </c>
      <c r="H8" t="s">
        <v>24</v>
      </c>
    </row>
    <row r="9" spans="1:8" x14ac:dyDescent="0.25">
      <c r="A9" t="s">
        <v>23</v>
      </c>
      <c r="B9" t="s">
        <v>24</v>
      </c>
      <c r="G9">
        <v>169</v>
      </c>
      <c r="H9" t="s">
        <v>29</v>
      </c>
    </row>
    <row r="10" spans="1:8" x14ac:dyDescent="0.25">
      <c r="A10" t="s">
        <v>25</v>
      </c>
      <c r="B10" t="s">
        <v>29</v>
      </c>
      <c r="G10">
        <v>234</v>
      </c>
      <c r="H10" t="s">
        <v>285</v>
      </c>
    </row>
    <row r="11" spans="1:8" x14ac:dyDescent="0.25">
      <c r="A11" t="s">
        <v>25</v>
      </c>
      <c r="B11" t="s">
        <v>242</v>
      </c>
      <c r="G11">
        <v>247</v>
      </c>
      <c r="H11" t="s">
        <v>265</v>
      </c>
    </row>
    <row r="12" spans="1:8" x14ac:dyDescent="0.25">
      <c r="A12" t="s">
        <v>281</v>
      </c>
      <c r="B12" t="s">
        <v>285</v>
      </c>
      <c r="G12">
        <v>384</v>
      </c>
      <c r="H12" t="s">
        <v>232</v>
      </c>
    </row>
    <row r="13" spans="1:8" x14ac:dyDescent="0.25">
      <c r="A13" t="s">
        <v>261</v>
      </c>
      <c r="B13" t="s">
        <v>265</v>
      </c>
      <c r="G13">
        <v>796</v>
      </c>
      <c r="H13" t="s">
        <v>230</v>
      </c>
    </row>
    <row r="14" spans="1:8" x14ac:dyDescent="0.25">
      <c r="A14" t="s">
        <v>231</v>
      </c>
      <c r="B14" t="s">
        <v>232</v>
      </c>
      <c r="G14">
        <v>882</v>
      </c>
      <c r="H14" t="s">
        <v>117</v>
      </c>
    </row>
    <row r="15" spans="1:8" x14ac:dyDescent="0.25">
      <c r="A15" t="s">
        <v>231</v>
      </c>
      <c r="B15" t="s">
        <v>234</v>
      </c>
      <c r="G15">
        <v>798</v>
      </c>
      <c r="H15" t="s">
        <v>9679</v>
      </c>
    </row>
    <row r="16" spans="1:8" x14ac:dyDescent="0.25">
      <c r="A16" t="s">
        <v>231</v>
      </c>
      <c r="B16" t="s">
        <v>233</v>
      </c>
    </row>
    <row r="17" spans="1:2" x14ac:dyDescent="0.25">
      <c r="A17" t="s">
        <v>229</v>
      </c>
      <c r="B17" t="s">
        <v>230</v>
      </c>
    </row>
    <row r="18" spans="1:2" x14ac:dyDescent="0.25">
      <c r="A18" t="s">
        <v>60</v>
      </c>
      <c r="B18" t="s">
        <v>117</v>
      </c>
    </row>
    <row r="19" spans="1:2" x14ac:dyDescent="0.25">
      <c r="A19" t="s">
        <v>60</v>
      </c>
      <c r="B19" t="s">
        <v>63</v>
      </c>
    </row>
    <row r="20" spans="1:2" x14ac:dyDescent="0.25">
      <c r="A20" t="s">
        <v>9678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Произведено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Милишкевич Татьяна Андреевна</cp:lastModifiedBy>
  <cp:lastPrinted>2024-04-22T04:29:16Z</cp:lastPrinted>
  <dcterms:created xsi:type="dcterms:W3CDTF">2023-02-19T02:22:49Z</dcterms:created>
  <dcterms:modified xsi:type="dcterms:W3CDTF">2024-04-22T04:30:46Z</dcterms:modified>
</cp:coreProperties>
</file>